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sophiepellegrin-ponsole/Library/Mobile Documents/com~apple~CloudDocs/NOUVEAU CERCLE/"/>
    </mc:Choice>
  </mc:AlternateContent>
  <xr:revisionPtr revIDLastSave="0" documentId="8_{9822191E-9B6D-AC43-BF32-CD434B38BB70}" xr6:coauthVersionLast="45" xr6:coauthVersionMax="45" xr10:uidLastSave="{00000000-0000-0000-0000-000000000000}"/>
  <bookViews>
    <workbookView xWindow="0" yWindow="0" windowWidth="28800" windowHeight="18000" tabRatio="734" activeTab="2" xr2:uid="{4CEC6AE0-AECB-4B74-AE69-1ED153B5C8EE}"/>
  </bookViews>
  <sheets>
    <sheet name="déliberations opt 1" sheetId="1" state="hidden" r:id="rId1"/>
    <sheet name="décisions" sheetId="2" r:id="rId2"/>
    <sheet name="délibérations" sheetId="8" r:id="rId3"/>
    <sheet name="questions écrites ou orales" sheetId="4" r:id="rId4"/>
    <sheet name="déclarations diverses" sheetId="5" r:id="rId5"/>
    <sheet name="chrono decisions" sheetId="6" r:id="rId6"/>
    <sheet name="recap absence au CM" sheetId="7" r:id="rId7"/>
  </sheets>
  <definedNames>
    <definedName name="_xlnm._FilterDatabase" localSheetId="0" hidden="1">'déliberations opt 1'!$B$1:$O$18</definedName>
    <definedName name="_Hlk14258270" localSheetId="2">délibérations!$C$1470</definedName>
    <definedName name="_Hlk505705041" localSheetId="0">'déliberations opt 1'!$C$125</definedName>
    <definedName name="_Hlk505769750" localSheetId="0">'déliberations opt 1'!$C$158</definedName>
    <definedName name="_Hlk505852716" localSheetId="0">'déliberations opt 1'!$C$198</definedName>
    <definedName name="_Hlk505865805" localSheetId="0">'déliberations opt 1'!$C$243</definedName>
    <definedName name="_Hlk505929836" localSheetId="0">'déliberations opt 1'!$C$252</definedName>
    <definedName name="_Hlk505929965" localSheetId="0">'déliberations opt 1'!$C$254</definedName>
    <definedName name="_Hlk505930122" localSheetId="0">'déliberations opt 1'!$C$256</definedName>
    <definedName name="_Hlk505930213" localSheetId="0">'déliberations opt 1'!$C$257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D1582" i="8" l="1"/>
  <c r="C2" i="8"/>
  <c r="AG1533" i="8" l="1"/>
  <c r="AD1508" i="8" l="1"/>
  <c r="AE1508" i="8"/>
  <c r="AF1508" i="8"/>
  <c r="AG1508" i="8"/>
  <c r="AH1508" i="8"/>
  <c r="AI1508" i="8"/>
  <c r="AJ1508" i="8"/>
  <c r="AK1508" i="8"/>
  <c r="AD1509" i="8"/>
  <c r="AE1509" i="8"/>
  <c r="AF1509" i="8"/>
  <c r="AG1509" i="8"/>
  <c r="AH1509" i="8"/>
  <c r="AI1509" i="8"/>
  <c r="AJ1509" i="8"/>
  <c r="AK1509" i="8"/>
  <c r="AD1510" i="8"/>
  <c r="AE1510" i="8"/>
  <c r="AF1510" i="8"/>
  <c r="AG1510" i="8"/>
  <c r="AH1510" i="8"/>
  <c r="AI1510" i="8"/>
  <c r="AJ1510" i="8"/>
  <c r="AK1510" i="8"/>
  <c r="AD1511" i="8"/>
  <c r="AE1511" i="8"/>
  <c r="AF1511" i="8"/>
  <c r="AG1511" i="8"/>
  <c r="AH1511" i="8"/>
  <c r="AI1511" i="8"/>
  <c r="AJ1511" i="8"/>
  <c r="AK1511" i="8"/>
  <c r="AD1512" i="8"/>
  <c r="AE1512" i="8"/>
  <c r="AF1512" i="8"/>
  <c r="AG1512" i="8"/>
  <c r="AH1512" i="8"/>
  <c r="AI1512" i="8"/>
  <c r="AJ1512" i="8"/>
  <c r="AK1512" i="8"/>
  <c r="AD1513" i="8"/>
  <c r="AE1513" i="8"/>
  <c r="AF1513" i="8"/>
  <c r="AG1513" i="8"/>
  <c r="AH1513" i="8"/>
  <c r="AI1513" i="8"/>
  <c r="AJ1513" i="8"/>
  <c r="AK1513" i="8"/>
  <c r="AD1514" i="8"/>
  <c r="AE1514" i="8"/>
  <c r="AF1514" i="8"/>
  <c r="AG1514" i="8"/>
  <c r="AH1514" i="8"/>
  <c r="AI1514" i="8"/>
  <c r="AJ1514" i="8"/>
  <c r="AK1514" i="8"/>
  <c r="AD1515" i="8"/>
  <c r="AE1515" i="8"/>
  <c r="AF1515" i="8"/>
  <c r="AG1515" i="8"/>
  <c r="AH1515" i="8"/>
  <c r="AI1515" i="8"/>
  <c r="AJ1515" i="8"/>
  <c r="AK1515" i="8"/>
  <c r="AD1516" i="8"/>
  <c r="AE1516" i="8"/>
  <c r="AF1516" i="8"/>
  <c r="AG1516" i="8"/>
  <c r="AH1516" i="8"/>
  <c r="AI1516" i="8"/>
  <c r="AJ1516" i="8"/>
  <c r="AK1516" i="8"/>
  <c r="AD1517" i="8"/>
  <c r="AE1517" i="8"/>
  <c r="AF1517" i="8"/>
  <c r="AG1517" i="8"/>
  <c r="AH1517" i="8"/>
  <c r="AI1517" i="8"/>
  <c r="AJ1517" i="8"/>
  <c r="AK1517" i="8"/>
  <c r="AD1518" i="8"/>
  <c r="AE1518" i="8"/>
  <c r="AF1518" i="8"/>
  <c r="AG1518" i="8"/>
  <c r="AH1518" i="8"/>
  <c r="AI1518" i="8"/>
  <c r="AJ1518" i="8"/>
  <c r="AK1518" i="8"/>
  <c r="AD1519" i="8"/>
  <c r="AE1519" i="8"/>
  <c r="AF1519" i="8"/>
  <c r="AG1519" i="8"/>
  <c r="AH1519" i="8"/>
  <c r="AI1519" i="8"/>
  <c r="AJ1519" i="8"/>
  <c r="AK1519" i="8"/>
  <c r="AD1520" i="8"/>
  <c r="AE1520" i="8"/>
  <c r="AF1520" i="8"/>
  <c r="AG1520" i="8"/>
  <c r="AH1520" i="8"/>
  <c r="AI1520" i="8"/>
  <c r="AJ1520" i="8"/>
  <c r="AK1520" i="8"/>
  <c r="AD1521" i="8"/>
  <c r="AE1521" i="8"/>
  <c r="AF1521" i="8"/>
  <c r="AG1521" i="8"/>
  <c r="AH1521" i="8"/>
  <c r="AI1521" i="8"/>
  <c r="AJ1521" i="8"/>
  <c r="AK1521" i="8"/>
  <c r="AD1522" i="8"/>
  <c r="AE1522" i="8"/>
  <c r="AF1522" i="8"/>
  <c r="AG1522" i="8"/>
  <c r="AH1522" i="8"/>
  <c r="AI1522" i="8"/>
  <c r="AJ1522" i="8"/>
  <c r="AK1522" i="8"/>
  <c r="AD1523" i="8"/>
  <c r="AE1523" i="8"/>
  <c r="AF1523" i="8"/>
  <c r="AG1523" i="8"/>
  <c r="AH1523" i="8"/>
  <c r="AI1523" i="8"/>
  <c r="AJ1523" i="8"/>
  <c r="AK1523" i="8"/>
  <c r="AD1524" i="8"/>
  <c r="AE1524" i="8"/>
  <c r="AF1524" i="8"/>
  <c r="AG1524" i="8"/>
  <c r="AH1524" i="8"/>
  <c r="AI1524" i="8"/>
  <c r="AJ1524" i="8"/>
  <c r="AK1524" i="8"/>
  <c r="AD1525" i="8"/>
  <c r="AE1525" i="8"/>
  <c r="AF1525" i="8"/>
  <c r="AG1525" i="8"/>
  <c r="AH1525" i="8"/>
  <c r="AI1525" i="8"/>
  <c r="AJ1525" i="8"/>
  <c r="AK1525" i="8"/>
  <c r="AD1526" i="8"/>
  <c r="AE1526" i="8"/>
  <c r="AF1526" i="8"/>
  <c r="AG1526" i="8"/>
  <c r="AH1526" i="8"/>
  <c r="AI1526" i="8"/>
  <c r="AJ1526" i="8"/>
  <c r="AK1526" i="8"/>
  <c r="AD1527" i="8"/>
  <c r="AE1527" i="8"/>
  <c r="AF1527" i="8"/>
  <c r="AG1527" i="8"/>
  <c r="AH1527" i="8"/>
  <c r="AI1527" i="8"/>
  <c r="AJ1527" i="8"/>
  <c r="AK1527" i="8"/>
  <c r="AD1528" i="8"/>
  <c r="AE1528" i="8"/>
  <c r="AF1528" i="8"/>
  <c r="AG1528" i="8"/>
  <c r="AH1528" i="8"/>
  <c r="AI1528" i="8"/>
  <c r="AJ1528" i="8"/>
  <c r="AK1528" i="8"/>
  <c r="AD1529" i="8"/>
  <c r="AE1529" i="8"/>
  <c r="AF1529" i="8"/>
  <c r="AG1529" i="8"/>
  <c r="AH1529" i="8"/>
  <c r="AI1529" i="8"/>
  <c r="AJ1529" i="8"/>
  <c r="AK1529" i="8"/>
  <c r="AD1530" i="8"/>
  <c r="AE1530" i="8"/>
  <c r="AF1530" i="8"/>
  <c r="AG1530" i="8"/>
  <c r="AH1530" i="8"/>
  <c r="AI1530" i="8"/>
  <c r="AJ1530" i="8"/>
  <c r="AK1530" i="8"/>
  <c r="AD1531" i="8"/>
  <c r="AE1531" i="8"/>
  <c r="AF1531" i="8"/>
  <c r="AG1531" i="8"/>
  <c r="AH1531" i="8"/>
  <c r="AI1531" i="8"/>
  <c r="AJ1531" i="8"/>
  <c r="AK1531" i="8"/>
  <c r="AD1532" i="8"/>
  <c r="AE1532" i="8"/>
  <c r="AF1532" i="8"/>
  <c r="AG1532" i="8"/>
  <c r="AH1532" i="8"/>
  <c r="AI1532" i="8"/>
  <c r="AJ1532" i="8"/>
  <c r="AK1532" i="8"/>
  <c r="AD1533" i="8"/>
  <c r="AE1533" i="8"/>
  <c r="AF1533" i="8"/>
  <c r="AH1533" i="8"/>
  <c r="AI1533" i="8"/>
  <c r="AJ1533" i="8"/>
  <c r="AK1533" i="8"/>
  <c r="AD1534" i="8"/>
  <c r="AE1534" i="8"/>
  <c r="AF1534" i="8"/>
  <c r="AG1534" i="8"/>
  <c r="AH1534" i="8"/>
  <c r="AI1534" i="8"/>
  <c r="AJ1534" i="8"/>
  <c r="AK1534" i="8"/>
  <c r="AD1535" i="8"/>
  <c r="AE1535" i="8"/>
  <c r="AF1535" i="8"/>
  <c r="AG1535" i="8"/>
  <c r="AH1535" i="8"/>
  <c r="AI1535" i="8"/>
  <c r="AJ1535" i="8"/>
  <c r="AK1535" i="8"/>
  <c r="AD1536" i="8"/>
  <c r="AE1536" i="8"/>
  <c r="AF1536" i="8"/>
  <c r="AG1536" i="8"/>
  <c r="AH1536" i="8"/>
  <c r="AI1536" i="8"/>
  <c r="AJ1536" i="8"/>
  <c r="AK1536" i="8"/>
  <c r="AD1537" i="8"/>
  <c r="AE1537" i="8"/>
  <c r="AF1537" i="8"/>
  <c r="AG1537" i="8"/>
  <c r="AH1537" i="8"/>
  <c r="AI1537" i="8"/>
  <c r="AJ1537" i="8"/>
  <c r="AK1537" i="8"/>
  <c r="AD1538" i="8"/>
  <c r="AE1538" i="8"/>
  <c r="AF1538" i="8"/>
  <c r="AG1538" i="8"/>
  <c r="AH1538" i="8"/>
  <c r="AI1538" i="8"/>
  <c r="AJ1538" i="8"/>
  <c r="AK1538" i="8"/>
  <c r="AD1539" i="8"/>
  <c r="AE1539" i="8"/>
  <c r="AF1539" i="8"/>
  <c r="AG1539" i="8"/>
  <c r="AH1539" i="8"/>
  <c r="AI1539" i="8"/>
  <c r="AJ1539" i="8"/>
  <c r="AK1539" i="8"/>
  <c r="AD1540" i="8"/>
  <c r="AE1540" i="8"/>
  <c r="AF1540" i="8"/>
  <c r="AG1540" i="8"/>
  <c r="AH1540" i="8"/>
  <c r="AI1540" i="8"/>
  <c r="AJ1540" i="8"/>
  <c r="AK1540" i="8"/>
  <c r="AD1541" i="8"/>
  <c r="AE1541" i="8"/>
  <c r="AF1541" i="8"/>
  <c r="AG1541" i="8"/>
  <c r="AH1541" i="8"/>
  <c r="AI1541" i="8"/>
  <c r="AJ1541" i="8"/>
  <c r="AK1541" i="8"/>
  <c r="AD1542" i="8"/>
  <c r="AE1542" i="8"/>
  <c r="AF1542" i="8"/>
  <c r="AG1542" i="8"/>
  <c r="AH1542" i="8"/>
  <c r="AI1542" i="8"/>
  <c r="AJ1542" i="8"/>
  <c r="AK1542" i="8"/>
  <c r="AD1543" i="8"/>
  <c r="AE1543" i="8"/>
  <c r="AF1543" i="8"/>
  <c r="AG1543" i="8"/>
  <c r="AH1543" i="8"/>
  <c r="AI1543" i="8"/>
  <c r="AJ1543" i="8"/>
  <c r="AK1543" i="8"/>
  <c r="AD1544" i="8"/>
  <c r="AE1544" i="8"/>
  <c r="AF1544" i="8"/>
  <c r="AG1544" i="8"/>
  <c r="AH1544" i="8"/>
  <c r="AI1544" i="8"/>
  <c r="AJ1544" i="8"/>
  <c r="AK1544" i="8"/>
  <c r="AD1545" i="8"/>
  <c r="AE1545" i="8"/>
  <c r="AF1545" i="8"/>
  <c r="AG1545" i="8"/>
  <c r="AH1545" i="8"/>
  <c r="AI1545" i="8"/>
  <c r="AJ1545" i="8"/>
  <c r="AK1545" i="8"/>
  <c r="AD1546" i="8"/>
  <c r="AE1546" i="8"/>
  <c r="AF1546" i="8"/>
  <c r="AG1546" i="8"/>
  <c r="AH1546" i="8"/>
  <c r="AI1546" i="8"/>
  <c r="AJ1546" i="8"/>
  <c r="AK1546" i="8"/>
  <c r="AD1547" i="8"/>
  <c r="AE1547" i="8"/>
  <c r="AF1547" i="8"/>
  <c r="AG1547" i="8"/>
  <c r="AH1547" i="8"/>
  <c r="AI1547" i="8"/>
  <c r="AJ1547" i="8"/>
  <c r="AK1547" i="8"/>
  <c r="AD1548" i="8"/>
  <c r="AE1548" i="8"/>
  <c r="AF1548" i="8"/>
  <c r="AG1548" i="8"/>
  <c r="AH1548" i="8"/>
  <c r="AI1548" i="8"/>
  <c r="AJ1548" i="8"/>
  <c r="AK1548" i="8"/>
  <c r="AD1549" i="8"/>
  <c r="AE1549" i="8"/>
  <c r="AF1549" i="8"/>
  <c r="AG1549" i="8"/>
  <c r="AH1549" i="8"/>
  <c r="AI1549" i="8"/>
  <c r="AJ1549" i="8"/>
  <c r="AK1549" i="8"/>
  <c r="AD1550" i="8"/>
  <c r="AE1550" i="8"/>
  <c r="AF1550" i="8"/>
  <c r="AG1550" i="8"/>
  <c r="AH1550" i="8"/>
  <c r="AI1550" i="8"/>
  <c r="AJ1550" i="8"/>
  <c r="AK1550" i="8"/>
  <c r="AD1551" i="8"/>
  <c r="AE1551" i="8"/>
  <c r="AF1551" i="8"/>
  <c r="AG1551" i="8"/>
  <c r="AH1551" i="8"/>
  <c r="AI1551" i="8"/>
  <c r="AJ1551" i="8"/>
  <c r="AK1551" i="8"/>
  <c r="AD1552" i="8"/>
  <c r="AE1552" i="8"/>
  <c r="AF1552" i="8"/>
  <c r="AG1552" i="8"/>
  <c r="AH1552" i="8"/>
  <c r="AI1552" i="8"/>
  <c r="AJ1552" i="8"/>
  <c r="AK1552" i="8"/>
  <c r="AD1553" i="8"/>
  <c r="AE1553" i="8"/>
  <c r="AF1553" i="8"/>
  <c r="AG1553" i="8"/>
  <c r="AH1553" i="8"/>
  <c r="AI1553" i="8"/>
  <c r="AJ1553" i="8"/>
  <c r="AK1553" i="8"/>
  <c r="AD1554" i="8"/>
  <c r="AE1554" i="8"/>
  <c r="AF1554" i="8"/>
  <c r="AG1554" i="8"/>
  <c r="AH1554" i="8"/>
  <c r="AI1554" i="8"/>
  <c r="AJ1554" i="8"/>
  <c r="AK1554" i="8"/>
  <c r="AD1555" i="8"/>
  <c r="AE1555" i="8"/>
  <c r="AF1555" i="8"/>
  <c r="AG1555" i="8"/>
  <c r="AH1555" i="8"/>
  <c r="AI1555" i="8"/>
  <c r="AJ1555" i="8"/>
  <c r="AK1555" i="8"/>
  <c r="AD1556" i="8"/>
  <c r="AE1556" i="8"/>
  <c r="AF1556" i="8"/>
  <c r="AG1556" i="8"/>
  <c r="AH1556" i="8"/>
  <c r="AI1556" i="8"/>
  <c r="AJ1556" i="8"/>
  <c r="AK1556" i="8"/>
  <c r="AD1557" i="8"/>
  <c r="AE1557" i="8"/>
  <c r="AF1557" i="8"/>
  <c r="AG1557" i="8"/>
  <c r="AH1557" i="8"/>
  <c r="AI1557" i="8"/>
  <c r="AJ1557" i="8"/>
  <c r="AK1557" i="8"/>
  <c r="AD1558" i="8"/>
  <c r="AE1558" i="8"/>
  <c r="AF1558" i="8"/>
  <c r="AG1558" i="8"/>
  <c r="AH1558" i="8"/>
  <c r="AI1558" i="8"/>
  <c r="AJ1558" i="8"/>
  <c r="AK1558" i="8"/>
  <c r="AD1559" i="8"/>
  <c r="AE1559" i="8"/>
  <c r="AF1559" i="8"/>
  <c r="AG1559" i="8"/>
  <c r="AH1559" i="8"/>
  <c r="AI1559" i="8"/>
  <c r="AJ1559" i="8"/>
  <c r="AK1559" i="8"/>
  <c r="AD1560" i="8"/>
  <c r="AE1560" i="8"/>
  <c r="AF1560" i="8"/>
  <c r="AG1560" i="8"/>
  <c r="AH1560" i="8"/>
  <c r="AI1560" i="8"/>
  <c r="AJ1560" i="8"/>
  <c r="AK1560" i="8"/>
  <c r="AD1561" i="8"/>
  <c r="AE1561" i="8"/>
  <c r="AF1561" i="8"/>
  <c r="AG1561" i="8"/>
  <c r="AH1561" i="8"/>
  <c r="AI1561" i="8"/>
  <c r="AJ1561" i="8"/>
  <c r="AK1561" i="8"/>
  <c r="AD1562" i="8"/>
  <c r="AE1562" i="8"/>
  <c r="AF1562" i="8"/>
  <c r="AG1562" i="8"/>
  <c r="AH1562" i="8"/>
  <c r="AI1562" i="8"/>
  <c r="AJ1562" i="8"/>
  <c r="AK1562" i="8"/>
  <c r="AD1563" i="8"/>
  <c r="AE1563" i="8"/>
  <c r="AF1563" i="8"/>
  <c r="AG1563" i="8"/>
  <c r="AH1563" i="8"/>
  <c r="AI1563" i="8"/>
  <c r="AJ1563" i="8"/>
  <c r="AK1563" i="8"/>
  <c r="AD1564" i="8"/>
  <c r="AE1564" i="8"/>
  <c r="AF1564" i="8"/>
  <c r="AG1564" i="8"/>
  <c r="AH1564" i="8"/>
  <c r="AI1564" i="8"/>
  <c r="AJ1564" i="8"/>
  <c r="AK1564" i="8"/>
  <c r="AD1565" i="8"/>
  <c r="AE1565" i="8"/>
  <c r="AF1565" i="8"/>
  <c r="AG1565" i="8"/>
  <c r="AH1565" i="8"/>
  <c r="AI1565" i="8"/>
  <c r="AJ1565" i="8"/>
  <c r="AK1565" i="8"/>
  <c r="AD1566" i="8"/>
  <c r="AE1566" i="8"/>
  <c r="AF1566" i="8"/>
  <c r="AG1566" i="8"/>
  <c r="AH1566" i="8"/>
  <c r="AI1566" i="8"/>
  <c r="AJ1566" i="8"/>
  <c r="AK1566" i="8"/>
  <c r="AD1567" i="8"/>
  <c r="AE1567" i="8"/>
  <c r="AF1567" i="8"/>
  <c r="AG1567" i="8"/>
  <c r="AH1567" i="8"/>
  <c r="AI1567" i="8"/>
  <c r="AJ1567" i="8"/>
  <c r="AK1567" i="8"/>
  <c r="AD1568" i="8"/>
  <c r="AE1568" i="8"/>
  <c r="AF1568" i="8"/>
  <c r="AG1568" i="8"/>
  <c r="AH1568" i="8"/>
  <c r="AI1568" i="8"/>
  <c r="AJ1568" i="8"/>
  <c r="AK1568" i="8"/>
  <c r="AD1569" i="8"/>
  <c r="AE1569" i="8"/>
  <c r="AF1569" i="8"/>
  <c r="AG1569" i="8"/>
  <c r="AH1569" i="8"/>
  <c r="AI1569" i="8"/>
  <c r="AJ1569" i="8"/>
  <c r="AK1569" i="8"/>
  <c r="AD1570" i="8"/>
  <c r="AE1570" i="8"/>
  <c r="AF1570" i="8"/>
  <c r="AG1570" i="8"/>
  <c r="AH1570" i="8"/>
  <c r="AI1570" i="8"/>
  <c r="AJ1570" i="8"/>
  <c r="AK1570" i="8"/>
  <c r="AD1571" i="8"/>
  <c r="AE1571" i="8"/>
  <c r="AF1571" i="8"/>
  <c r="AG1571" i="8"/>
  <c r="AH1571" i="8"/>
  <c r="AI1571" i="8"/>
  <c r="AJ1571" i="8"/>
  <c r="AK1571" i="8"/>
  <c r="AD1572" i="8"/>
  <c r="AE1572" i="8"/>
  <c r="AF1572" i="8"/>
  <c r="AG1572" i="8"/>
  <c r="AH1572" i="8"/>
  <c r="AI1572" i="8"/>
  <c r="AJ1572" i="8"/>
  <c r="AK1572" i="8"/>
  <c r="AD1573" i="8"/>
  <c r="AE1573" i="8"/>
  <c r="AF1573" i="8"/>
  <c r="AG1573" i="8"/>
  <c r="AH1573" i="8"/>
  <c r="AI1573" i="8"/>
  <c r="AJ1573" i="8"/>
  <c r="AK1573" i="8"/>
  <c r="AD1574" i="8"/>
  <c r="AE1574" i="8"/>
  <c r="AF1574" i="8"/>
  <c r="AG1574" i="8"/>
  <c r="AH1574" i="8"/>
  <c r="AI1574" i="8"/>
  <c r="AJ1574" i="8"/>
  <c r="AK1574" i="8"/>
  <c r="AD1575" i="8"/>
  <c r="AE1575" i="8"/>
  <c r="AF1575" i="8"/>
  <c r="AG1575" i="8"/>
  <c r="AH1575" i="8"/>
  <c r="AI1575" i="8"/>
  <c r="AJ1575" i="8"/>
  <c r="AK1575" i="8"/>
  <c r="AD1576" i="8"/>
  <c r="AE1576" i="8"/>
  <c r="AF1576" i="8"/>
  <c r="AG1576" i="8"/>
  <c r="AH1576" i="8"/>
  <c r="AI1576" i="8"/>
  <c r="AJ1576" i="8"/>
  <c r="AK1576" i="8"/>
  <c r="AD1577" i="8"/>
  <c r="AE1577" i="8"/>
  <c r="AF1577" i="8"/>
  <c r="AG1577" i="8"/>
  <c r="AH1577" i="8"/>
  <c r="AI1577" i="8"/>
  <c r="AJ1577" i="8"/>
  <c r="AK1577" i="8"/>
  <c r="AD1578" i="8"/>
  <c r="AE1578" i="8"/>
  <c r="AF1578" i="8"/>
  <c r="AG1578" i="8"/>
  <c r="AH1578" i="8"/>
  <c r="AI1578" i="8"/>
  <c r="AJ1578" i="8"/>
  <c r="AK1578" i="8"/>
  <c r="AD1579" i="8"/>
  <c r="AE1579" i="8"/>
  <c r="AF1579" i="8"/>
  <c r="AG1579" i="8"/>
  <c r="AH1579" i="8"/>
  <c r="AI1579" i="8"/>
  <c r="AJ1579" i="8"/>
  <c r="AK1579" i="8"/>
  <c r="AD1580" i="8"/>
  <c r="AE1580" i="8"/>
  <c r="AF1580" i="8"/>
  <c r="AG1580" i="8"/>
  <c r="AH1580" i="8"/>
  <c r="AI1580" i="8"/>
  <c r="AJ1580" i="8"/>
  <c r="AK1580" i="8"/>
  <c r="AD1581" i="8"/>
  <c r="AE1581" i="8"/>
  <c r="AF1581" i="8"/>
  <c r="AG1581" i="8"/>
  <c r="AH1581" i="8"/>
  <c r="AI1581" i="8"/>
  <c r="AJ1581" i="8"/>
  <c r="AK1581" i="8"/>
  <c r="AE1582" i="8"/>
  <c r="AF1582" i="8"/>
  <c r="AG1582" i="8"/>
  <c r="AH1582" i="8"/>
  <c r="AI1582" i="8"/>
  <c r="AJ1582" i="8"/>
  <c r="AK1582" i="8"/>
  <c r="AD1583" i="8"/>
  <c r="AE1583" i="8"/>
  <c r="AF1583" i="8"/>
  <c r="AG1583" i="8"/>
  <c r="AH1583" i="8"/>
  <c r="AI1583" i="8"/>
  <c r="AJ1583" i="8"/>
  <c r="AK1583" i="8"/>
  <c r="AD1584" i="8"/>
  <c r="AE1584" i="8"/>
  <c r="AF1584" i="8"/>
  <c r="AG1584" i="8"/>
  <c r="AH1584" i="8"/>
  <c r="AI1584" i="8"/>
  <c r="AJ1584" i="8"/>
  <c r="AK1584" i="8"/>
  <c r="AD1585" i="8"/>
  <c r="AE1585" i="8"/>
  <c r="AF1585" i="8"/>
  <c r="AG1585" i="8"/>
  <c r="AH1585" i="8"/>
  <c r="AI1585" i="8"/>
  <c r="AJ1585" i="8"/>
  <c r="AK1585" i="8"/>
  <c r="AD1586" i="8"/>
  <c r="AE1586" i="8"/>
  <c r="AF1586" i="8"/>
  <c r="AG1586" i="8"/>
  <c r="AH1586" i="8"/>
  <c r="AI1586" i="8"/>
  <c r="AJ1586" i="8"/>
  <c r="AK1586" i="8"/>
  <c r="AD1587" i="8"/>
  <c r="AE1587" i="8"/>
  <c r="AF1587" i="8"/>
  <c r="AG1587" i="8"/>
  <c r="AH1587" i="8"/>
  <c r="AI1587" i="8"/>
  <c r="AJ1587" i="8"/>
  <c r="AK1587" i="8"/>
  <c r="AD1588" i="8"/>
  <c r="AE1588" i="8"/>
  <c r="AF1588" i="8"/>
  <c r="AG1588" i="8"/>
  <c r="AH1588" i="8"/>
  <c r="AI1588" i="8"/>
  <c r="AJ1588" i="8"/>
  <c r="AK1588" i="8"/>
  <c r="AD1589" i="8"/>
  <c r="AE1589" i="8"/>
  <c r="AF1589" i="8"/>
  <c r="AG1589" i="8"/>
  <c r="AH1589" i="8"/>
  <c r="AI1589" i="8"/>
  <c r="AJ1589" i="8"/>
  <c r="AK1589" i="8"/>
  <c r="AD1590" i="8"/>
  <c r="AE1590" i="8"/>
  <c r="AF1590" i="8"/>
  <c r="AG1590" i="8"/>
  <c r="AH1590" i="8"/>
  <c r="AI1590" i="8"/>
  <c r="AJ1590" i="8"/>
  <c r="AK1590" i="8"/>
  <c r="AD1591" i="8"/>
  <c r="AE1591" i="8"/>
  <c r="AF1591" i="8"/>
  <c r="AG1591" i="8"/>
  <c r="AH1591" i="8"/>
  <c r="AI1591" i="8"/>
  <c r="AJ1591" i="8"/>
  <c r="AK1591" i="8"/>
  <c r="AD1592" i="8"/>
  <c r="AE1592" i="8"/>
  <c r="AF1592" i="8"/>
  <c r="AG1592" i="8"/>
  <c r="AH1592" i="8"/>
  <c r="AI1592" i="8"/>
  <c r="AJ1592" i="8"/>
  <c r="AK1592" i="8"/>
  <c r="AD1593" i="8"/>
  <c r="AE1593" i="8"/>
  <c r="AF1593" i="8"/>
  <c r="AG1593" i="8"/>
  <c r="AH1593" i="8"/>
  <c r="AI1593" i="8"/>
  <c r="AJ1593" i="8"/>
  <c r="AK1593" i="8"/>
  <c r="AD1594" i="8"/>
  <c r="AE1594" i="8"/>
  <c r="AF1594" i="8"/>
  <c r="AG1594" i="8"/>
  <c r="AH1594" i="8"/>
  <c r="AI1594" i="8"/>
  <c r="AJ1594" i="8"/>
  <c r="AK1594" i="8"/>
  <c r="AD1595" i="8"/>
  <c r="AE1595" i="8"/>
  <c r="AF1595" i="8"/>
  <c r="AG1595" i="8"/>
  <c r="AH1595" i="8"/>
  <c r="AI1595" i="8"/>
  <c r="AJ1595" i="8"/>
  <c r="AK1595" i="8"/>
  <c r="AD1596" i="8"/>
  <c r="AE1596" i="8"/>
  <c r="AF1596" i="8"/>
  <c r="AG1596" i="8"/>
  <c r="AH1596" i="8"/>
  <c r="AI1596" i="8"/>
  <c r="AJ1596" i="8"/>
  <c r="AK1596" i="8"/>
  <c r="AD1597" i="8"/>
  <c r="AE1597" i="8"/>
  <c r="AF1597" i="8"/>
  <c r="AG1597" i="8"/>
  <c r="AH1597" i="8"/>
  <c r="AI1597" i="8"/>
  <c r="AJ1597" i="8"/>
  <c r="AK1597" i="8"/>
  <c r="AD1598" i="8"/>
  <c r="AE1598" i="8"/>
  <c r="AF1598" i="8"/>
  <c r="AG1598" i="8"/>
  <c r="AH1598" i="8"/>
  <c r="AI1598" i="8"/>
  <c r="AJ1598" i="8"/>
  <c r="AK1598" i="8"/>
  <c r="AD1599" i="8"/>
  <c r="AE1599" i="8"/>
  <c r="AF1599" i="8"/>
  <c r="AG1599" i="8"/>
  <c r="AH1599" i="8"/>
  <c r="AI1599" i="8"/>
  <c r="AJ1599" i="8"/>
  <c r="AK1599" i="8"/>
  <c r="AD1600" i="8"/>
  <c r="AE1600" i="8"/>
  <c r="AF1600" i="8"/>
  <c r="AG1600" i="8"/>
  <c r="AH1600" i="8"/>
  <c r="AI1600" i="8"/>
  <c r="AJ1600" i="8"/>
  <c r="AK1600" i="8"/>
  <c r="AD1601" i="8"/>
  <c r="AE1601" i="8"/>
  <c r="AF1601" i="8"/>
  <c r="AG1601" i="8"/>
  <c r="AH1601" i="8"/>
  <c r="AI1601" i="8"/>
  <c r="AJ1601" i="8"/>
  <c r="AK1601" i="8"/>
  <c r="AD1602" i="8"/>
  <c r="AE1602" i="8"/>
  <c r="AF1602" i="8"/>
  <c r="AG1602" i="8"/>
  <c r="AH1602" i="8"/>
  <c r="AI1602" i="8"/>
  <c r="AJ1602" i="8"/>
  <c r="AK1602" i="8"/>
  <c r="AD1603" i="8"/>
  <c r="AE1603" i="8"/>
  <c r="AF1603" i="8"/>
  <c r="AG1603" i="8"/>
  <c r="AH1603" i="8"/>
  <c r="AI1603" i="8"/>
  <c r="AJ1603" i="8"/>
  <c r="AK1603" i="8"/>
  <c r="AD1604" i="8"/>
  <c r="AE1604" i="8"/>
  <c r="AF1604" i="8"/>
  <c r="AG1604" i="8"/>
  <c r="AH1604" i="8"/>
  <c r="AI1604" i="8"/>
  <c r="AJ1604" i="8"/>
  <c r="AK1604" i="8"/>
  <c r="AD1605" i="8"/>
  <c r="AE1605" i="8"/>
  <c r="AF1605" i="8"/>
  <c r="AG1605" i="8"/>
  <c r="AH1605" i="8"/>
  <c r="AI1605" i="8"/>
  <c r="AJ1605" i="8"/>
  <c r="AK1605" i="8"/>
  <c r="AD1606" i="8"/>
  <c r="AE1606" i="8"/>
  <c r="AF1606" i="8"/>
  <c r="AG1606" i="8"/>
  <c r="AH1606" i="8"/>
  <c r="AI1606" i="8"/>
  <c r="AJ1606" i="8"/>
  <c r="AK1606" i="8"/>
  <c r="AD1607" i="8"/>
  <c r="AE1607" i="8"/>
  <c r="AF1607" i="8"/>
  <c r="AG1607" i="8"/>
  <c r="AH1607" i="8"/>
  <c r="AI1607" i="8"/>
  <c r="AJ1607" i="8"/>
  <c r="AK1607" i="8"/>
  <c r="AD1608" i="8"/>
  <c r="AE1608" i="8"/>
  <c r="AF1608" i="8"/>
  <c r="AG1608" i="8"/>
  <c r="AH1608" i="8"/>
  <c r="AI1608" i="8"/>
  <c r="AJ1608" i="8"/>
  <c r="AK1608" i="8"/>
  <c r="AD1609" i="8"/>
  <c r="AE1609" i="8"/>
  <c r="AF1609" i="8"/>
  <c r="AG1609" i="8"/>
  <c r="AH1609" i="8"/>
  <c r="AI1609" i="8"/>
  <c r="AJ1609" i="8"/>
  <c r="AK1609" i="8"/>
  <c r="AD1610" i="8"/>
  <c r="AE1610" i="8"/>
  <c r="AF1610" i="8"/>
  <c r="AG1610" i="8"/>
  <c r="AH1610" i="8"/>
  <c r="AI1610" i="8"/>
  <c r="AJ1610" i="8"/>
  <c r="AK1610" i="8"/>
  <c r="AD1611" i="8"/>
  <c r="AE1611" i="8"/>
  <c r="AF1611" i="8"/>
  <c r="AG1611" i="8"/>
  <c r="AH1611" i="8"/>
  <c r="AI1611" i="8"/>
  <c r="AJ1611" i="8"/>
  <c r="AK1611" i="8"/>
  <c r="AD1612" i="8"/>
  <c r="AE1612" i="8"/>
  <c r="AF1612" i="8"/>
  <c r="AG1612" i="8"/>
  <c r="AH1612" i="8"/>
  <c r="AI1612" i="8"/>
  <c r="AJ1612" i="8"/>
  <c r="AK1612" i="8"/>
  <c r="AD1613" i="8"/>
  <c r="AE1613" i="8"/>
  <c r="AF1613" i="8"/>
  <c r="AG1613" i="8"/>
  <c r="AH1613" i="8"/>
  <c r="AI1613" i="8"/>
  <c r="AJ1613" i="8"/>
  <c r="AK1613" i="8"/>
  <c r="AD1503" i="8"/>
  <c r="AE1503" i="8"/>
  <c r="AF1503" i="8"/>
  <c r="AG1503" i="8"/>
  <c r="AH1503" i="8"/>
  <c r="AI1503" i="8"/>
  <c r="AJ1503" i="8"/>
  <c r="AK1503" i="8"/>
  <c r="AD1504" i="8"/>
  <c r="AE1504" i="8"/>
  <c r="AF1504" i="8"/>
  <c r="AG1504" i="8"/>
  <c r="AH1504" i="8"/>
  <c r="AI1504" i="8"/>
  <c r="AJ1504" i="8"/>
  <c r="AK1504" i="8"/>
  <c r="AD1505" i="8"/>
  <c r="AE1505" i="8"/>
  <c r="AF1505" i="8"/>
  <c r="AG1505" i="8"/>
  <c r="AH1505" i="8"/>
  <c r="AI1505" i="8"/>
  <c r="AJ1505" i="8"/>
  <c r="AK1505" i="8"/>
  <c r="AD1506" i="8"/>
  <c r="AE1506" i="8"/>
  <c r="AF1506" i="8"/>
  <c r="AG1506" i="8"/>
  <c r="AH1506" i="8"/>
  <c r="AI1506" i="8"/>
  <c r="AJ1506" i="8"/>
  <c r="AK1506" i="8"/>
  <c r="AD1507" i="8"/>
  <c r="AE1507" i="8"/>
  <c r="AF1507" i="8"/>
  <c r="AG1507" i="8"/>
  <c r="AH1507" i="8"/>
  <c r="AI1507" i="8"/>
  <c r="AJ1507" i="8"/>
  <c r="AK1507" i="8"/>
  <c r="AD2400" i="8" l="1"/>
  <c r="AE2400" i="8"/>
  <c r="AF2400" i="8"/>
  <c r="AG2400" i="8"/>
  <c r="AH2400" i="8"/>
  <c r="AI2400" i="8"/>
  <c r="AJ2400" i="8"/>
  <c r="AK2400" i="8"/>
  <c r="AD2401" i="8"/>
  <c r="AE2401" i="8"/>
  <c r="AF2401" i="8"/>
  <c r="AG2401" i="8"/>
  <c r="AH2401" i="8"/>
  <c r="AI2401" i="8"/>
  <c r="AJ2401" i="8"/>
  <c r="AK2401" i="8"/>
  <c r="AD2402" i="8"/>
  <c r="AE2402" i="8"/>
  <c r="AF2402" i="8"/>
  <c r="AG2402" i="8"/>
  <c r="AH2402" i="8"/>
  <c r="AI2402" i="8"/>
  <c r="AJ2402" i="8"/>
  <c r="AK2402" i="8"/>
  <c r="AD2403" i="8"/>
  <c r="AE2403" i="8"/>
  <c r="AF2403" i="8"/>
  <c r="AG2403" i="8"/>
  <c r="AH2403" i="8"/>
  <c r="AI2403" i="8"/>
  <c r="AJ2403" i="8"/>
  <c r="AK2403" i="8"/>
  <c r="AD2404" i="8"/>
  <c r="AE2404" i="8"/>
  <c r="AF2404" i="8"/>
  <c r="AG2404" i="8"/>
  <c r="AH2404" i="8"/>
  <c r="AI2404" i="8"/>
  <c r="AJ2404" i="8"/>
  <c r="AK2404" i="8"/>
  <c r="AD2405" i="8"/>
  <c r="AE2405" i="8"/>
  <c r="AF2405" i="8"/>
  <c r="AG2405" i="8"/>
  <c r="AH2405" i="8"/>
  <c r="AI2405" i="8"/>
  <c r="AJ2405" i="8"/>
  <c r="AK2405" i="8"/>
  <c r="AD2406" i="8"/>
  <c r="AE2406" i="8"/>
  <c r="AF2406" i="8"/>
  <c r="AG2406" i="8"/>
  <c r="AH2406" i="8"/>
  <c r="AI2406" i="8"/>
  <c r="AJ2406" i="8"/>
  <c r="AK2406" i="8"/>
  <c r="AD2407" i="8"/>
  <c r="AE2407" i="8"/>
  <c r="AF2407" i="8"/>
  <c r="AG2407" i="8"/>
  <c r="AH2407" i="8"/>
  <c r="AI2407" i="8"/>
  <c r="AJ2407" i="8"/>
  <c r="AK2407" i="8"/>
  <c r="AD2408" i="8"/>
  <c r="AE2408" i="8"/>
  <c r="AF2408" i="8"/>
  <c r="AG2408" i="8"/>
  <c r="AH2408" i="8"/>
  <c r="AI2408" i="8"/>
  <c r="AJ2408" i="8"/>
  <c r="AK2408" i="8"/>
  <c r="AD2409" i="8"/>
  <c r="AE2409" i="8"/>
  <c r="AF2409" i="8"/>
  <c r="AG2409" i="8"/>
  <c r="AH2409" i="8"/>
  <c r="AI2409" i="8"/>
  <c r="AJ2409" i="8"/>
  <c r="AK2409" i="8"/>
  <c r="AD2410" i="8"/>
  <c r="AE2410" i="8"/>
  <c r="AF2410" i="8"/>
  <c r="AG2410" i="8"/>
  <c r="AH2410" i="8"/>
  <c r="AI2410" i="8"/>
  <c r="AJ2410" i="8"/>
  <c r="AK2410" i="8"/>
  <c r="AD2411" i="8"/>
  <c r="AE2411" i="8"/>
  <c r="AF2411" i="8"/>
  <c r="AG2411" i="8"/>
  <c r="AH2411" i="8"/>
  <c r="AI2411" i="8"/>
  <c r="AJ2411" i="8"/>
  <c r="AK2411" i="8"/>
  <c r="AD2412" i="8"/>
  <c r="AE2412" i="8"/>
  <c r="AF2412" i="8"/>
  <c r="AG2412" i="8"/>
  <c r="AH2412" i="8"/>
  <c r="AI2412" i="8"/>
  <c r="AJ2412" i="8"/>
  <c r="AK2412" i="8"/>
  <c r="AD2413" i="8"/>
  <c r="AE2413" i="8"/>
  <c r="AF2413" i="8"/>
  <c r="AG2413" i="8"/>
  <c r="AH2413" i="8"/>
  <c r="AI2413" i="8"/>
  <c r="AJ2413" i="8"/>
  <c r="AK2413" i="8"/>
  <c r="AD2414" i="8"/>
  <c r="AE2414" i="8"/>
  <c r="AF2414" i="8"/>
  <c r="AG2414" i="8"/>
  <c r="AH2414" i="8"/>
  <c r="AI2414" i="8"/>
  <c r="AJ2414" i="8"/>
  <c r="AK2414" i="8"/>
  <c r="AD2415" i="8"/>
  <c r="AE2415" i="8"/>
  <c r="AF2415" i="8"/>
  <c r="AG2415" i="8"/>
  <c r="AH2415" i="8"/>
  <c r="AI2415" i="8"/>
  <c r="AJ2415" i="8"/>
  <c r="AK2415" i="8"/>
  <c r="AD2416" i="8"/>
  <c r="AE2416" i="8"/>
  <c r="AF2416" i="8"/>
  <c r="AG2416" i="8"/>
  <c r="AH2416" i="8"/>
  <c r="AI2416" i="8"/>
  <c r="AJ2416" i="8"/>
  <c r="AK2416" i="8"/>
  <c r="AD2417" i="8"/>
  <c r="AE2417" i="8"/>
  <c r="AF2417" i="8"/>
  <c r="AG2417" i="8"/>
  <c r="AH2417" i="8"/>
  <c r="AI2417" i="8"/>
  <c r="AJ2417" i="8"/>
  <c r="AK2417" i="8"/>
  <c r="AD2418" i="8"/>
  <c r="AE2418" i="8"/>
  <c r="AF2418" i="8"/>
  <c r="AG2418" i="8"/>
  <c r="AH2418" i="8"/>
  <c r="AI2418" i="8"/>
  <c r="AJ2418" i="8"/>
  <c r="AK2418" i="8"/>
  <c r="AD2419" i="8"/>
  <c r="AE2419" i="8"/>
  <c r="AF2419" i="8"/>
  <c r="AG2419" i="8"/>
  <c r="AH2419" i="8"/>
  <c r="AI2419" i="8"/>
  <c r="AJ2419" i="8"/>
  <c r="AK2419" i="8"/>
  <c r="AD2420" i="8"/>
  <c r="AE2420" i="8"/>
  <c r="AF2420" i="8"/>
  <c r="AG2420" i="8"/>
  <c r="AH2420" i="8"/>
  <c r="AI2420" i="8"/>
  <c r="AJ2420" i="8"/>
  <c r="AK2420" i="8"/>
  <c r="AD2421" i="8"/>
  <c r="AE2421" i="8"/>
  <c r="AF2421" i="8"/>
  <c r="AG2421" i="8"/>
  <c r="AH2421" i="8"/>
  <c r="AI2421" i="8"/>
  <c r="AJ2421" i="8"/>
  <c r="AK2421" i="8"/>
  <c r="AD2422" i="8"/>
  <c r="AE2422" i="8"/>
  <c r="AF2422" i="8"/>
  <c r="AG2422" i="8"/>
  <c r="AH2422" i="8"/>
  <c r="AI2422" i="8"/>
  <c r="AJ2422" i="8"/>
  <c r="AK2422" i="8"/>
  <c r="AD2423" i="8"/>
  <c r="AE2423" i="8"/>
  <c r="AF2423" i="8"/>
  <c r="AG2423" i="8"/>
  <c r="AH2423" i="8"/>
  <c r="AI2423" i="8"/>
  <c r="AJ2423" i="8"/>
  <c r="AK2423" i="8"/>
  <c r="AD2424" i="8"/>
  <c r="AE2424" i="8"/>
  <c r="AF2424" i="8"/>
  <c r="AG2424" i="8"/>
  <c r="AH2424" i="8"/>
  <c r="AI2424" i="8"/>
  <c r="AJ2424" i="8"/>
  <c r="AK2424" i="8"/>
  <c r="AD2425" i="8"/>
  <c r="AE2425" i="8"/>
  <c r="AF2425" i="8"/>
  <c r="AG2425" i="8"/>
  <c r="AH2425" i="8"/>
  <c r="AI2425" i="8"/>
  <c r="AJ2425" i="8"/>
  <c r="AK2425" i="8"/>
  <c r="AD2426" i="8"/>
  <c r="AE2426" i="8"/>
  <c r="AF2426" i="8"/>
  <c r="AG2426" i="8"/>
  <c r="AH2426" i="8"/>
  <c r="AI2426" i="8"/>
  <c r="AJ2426" i="8"/>
  <c r="AK2426" i="8"/>
  <c r="AD2427" i="8"/>
  <c r="AE2427" i="8"/>
  <c r="AF2427" i="8"/>
  <c r="AG2427" i="8"/>
  <c r="AH2427" i="8"/>
  <c r="AI2427" i="8"/>
  <c r="AJ2427" i="8"/>
  <c r="AK2427" i="8"/>
  <c r="AD2428" i="8"/>
  <c r="AE2428" i="8"/>
  <c r="AF2428" i="8"/>
  <c r="AG2428" i="8"/>
  <c r="AH2428" i="8"/>
  <c r="AI2428" i="8"/>
  <c r="AJ2428" i="8"/>
  <c r="AK2428" i="8"/>
  <c r="AD2429" i="8"/>
  <c r="AE2429" i="8"/>
  <c r="AF2429" i="8"/>
  <c r="AG2429" i="8"/>
  <c r="AH2429" i="8"/>
  <c r="AI2429" i="8"/>
  <c r="AJ2429" i="8"/>
  <c r="AK2429" i="8"/>
  <c r="AD2430" i="8"/>
  <c r="AE2430" i="8"/>
  <c r="AF2430" i="8"/>
  <c r="AG2430" i="8"/>
  <c r="AH2430" i="8"/>
  <c r="AI2430" i="8"/>
  <c r="AJ2430" i="8"/>
  <c r="AK2430" i="8"/>
  <c r="AD2431" i="8"/>
  <c r="AE2431" i="8"/>
  <c r="AF2431" i="8"/>
  <c r="AG2431" i="8"/>
  <c r="AH2431" i="8"/>
  <c r="AI2431" i="8"/>
  <c r="AJ2431" i="8"/>
  <c r="AK2431" i="8"/>
  <c r="AD2432" i="8"/>
  <c r="AE2432" i="8"/>
  <c r="AF2432" i="8"/>
  <c r="AG2432" i="8"/>
  <c r="AH2432" i="8"/>
  <c r="AI2432" i="8"/>
  <c r="AJ2432" i="8"/>
  <c r="AK2432" i="8"/>
  <c r="AD2433" i="8"/>
  <c r="AE2433" i="8"/>
  <c r="AF2433" i="8"/>
  <c r="AG2433" i="8"/>
  <c r="AH2433" i="8"/>
  <c r="AI2433" i="8"/>
  <c r="AJ2433" i="8"/>
  <c r="AK2433" i="8"/>
  <c r="AD2434" i="8"/>
  <c r="AE2434" i="8"/>
  <c r="AF2434" i="8"/>
  <c r="AG2434" i="8"/>
  <c r="AH2434" i="8"/>
  <c r="AI2434" i="8"/>
  <c r="AJ2434" i="8"/>
  <c r="AK2434" i="8"/>
  <c r="AD2435" i="8"/>
  <c r="AE2435" i="8"/>
  <c r="AF2435" i="8"/>
  <c r="AG2435" i="8"/>
  <c r="AH2435" i="8"/>
  <c r="AI2435" i="8"/>
  <c r="AJ2435" i="8"/>
  <c r="AK2435" i="8"/>
  <c r="AD2436" i="8"/>
  <c r="AE2436" i="8"/>
  <c r="AF2436" i="8"/>
  <c r="AG2436" i="8"/>
  <c r="AH2436" i="8"/>
  <c r="AI2436" i="8"/>
  <c r="AJ2436" i="8"/>
  <c r="AK2436" i="8"/>
  <c r="AD2437" i="8"/>
  <c r="AE2437" i="8"/>
  <c r="AF2437" i="8"/>
  <c r="AG2437" i="8"/>
  <c r="AH2437" i="8"/>
  <c r="AI2437" i="8"/>
  <c r="AJ2437" i="8"/>
  <c r="AK2437" i="8"/>
  <c r="AD2438" i="8"/>
  <c r="AE2438" i="8"/>
  <c r="AF2438" i="8"/>
  <c r="AG2438" i="8"/>
  <c r="AH2438" i="8"/>
  <c r="AI2438" i="8"/>
  <c r="AJ2438" i="8"/>
  <c r="AK2438" i="8"/>
  <c r="AD2439" i="8"/>
  <c r="AE2439" i="8"/>
  <c r="AF2439" i="8"/>
  <c r="AG2439" i="8"/>
  <c r="AH2439" i="8"/>
  <c r="AI2439" i="8"/>
  <c r="AJ2439" i="8"/>
  <c r="AK2439" i="8"/>
  <c r="AD2440" i="8"/>
  <c r="AE2440" i="8"/>
  <c r="AF2440" i="8"/>
  <c r="AG2440" i="8"/>
  <c r="AH2440" i="8"/>
  <c r="AI2440" i="8"/>
  <c r="AJ2440" i="8"/>
  <c r="AK2440" i="8"/>
  <c r="AD2441" i="8"/>
  <c r="AE2441" i="8"/>
  <c r="AF2441" i="8"/>
  <c r="AG2441" i="8"/>
  <c r="AH2441" i="8"/>
  <c r="AI2441" i="8"/>
  <c r="AJ2441" i="8"/>
  <c r="AK2441" i="8"/>
  <c r="AD2442" i="8"/>
  <c r="AE2442" i="8"/>
  <c r="AF2442" i="8"/>
  <c r="AG2442" i="8"/>
  <c r="AH2442" i="8"/>
  <c r="AI2442" i="8"/>
  <c r="AJ2442" i="8"/>
  <c r="AK2442" i="8"/>
  <c r="AD2443" i="8"/>
  <c r="AE2443" i="8"/>
  <c r="AF2443" i="8"/>
  <c r="AG2443" i="8"/>
  <c r="AH2443" i="8"/>
  <c r="AI2443" i="8"/>
  <c r="AJ2443" i="8"/>
  <c r="AK2443" i="8"/>
  <c r="AD2444" i="8"/>
  <c r="AE2444" i="8"/>
  <c r="AF2444" i="8"/>
  <c r="AG2444" i="8"/>
  <c r="AH2444" i="8"/>
  <c r="AI2444" i="8"/>
  <c r="AJ2444" i="8"/>
  <c r="AK2444" i="8"/>
  <c r="AD2445" i="8"/>
  <c r="AE2445" i="8"/>
  <c r="AF2445" i="8"/>
  <c r="AG2445" i="8"/>
  <c r="AH2445" i="8"/>
  <c r="AI2445" i="8"/>
  <c r="AJ2445" i="8"/>
  <c r="AK2445" i="8"/>
  <c r="AD2446" i="8"/>
  <c r="AE2446" i="8"/>
  <c r="AF2446" i="8"/>
  <c r="AG2446" i="8"/>
  <c r="AH2446" i="8"/>
  <c r="AI2446" i="8"/>
  <c r="AJ2446" i="8"/>
  <c r="AK2446" i="8"/>
  <c r="AD2447" i="8"/>
  <c r="AE2447" i="8"/>
  <c r="AF2447" i="8"/>
  <c r="AG2447" i="8"/>
  <c r="AH2447" i="8"/>
  <c r="AI2447" i="8"/>
  <c r="AJ2447" i="8"/>
  <c r="AK2447" i="8"/>
  <c r="AD2448" i="8"/>
  <c r="AE2448" i="8"/>
  <c r="AF2448" i="8"/>
  <c r="AG2448" i="8"/>
  <c r="AH2448" i="8"/>
  <c r="AI2448" i="8"/>
  <c r="AJ2448" i="8"/>
  <c r="AK2448" i="8"/>
  <c r="AD2449" i="8"/>
  <c r="AE2449" i="8"/>
  <c r="AF2449" i="8"/>
  <c r="AG2449" i="8"/>
  <c r="AH2449" i="8"/>
  <c r="AI2449" i="8"/>
  <c r="AJ2449" i="8"/>
  <c r="AK2449" i="8"/>
  <c r="AD2450" i="8"/>
  <c r="AE2450" i="8"/>
  <c r="AF2450" i="8"/>
  <c r="AG2450" i="8"/>
  <c r="AH2450" i="8"/>
  <c r="AI2450" i="8"/>
  <c r="AJ2450" i="8"/>
  <c r="AK2450" i="8"/>
  <c r="AD2451" i="8"/>
  <c r="AE2451" i="8"/>
  <c r="AF2451" i="8"/>
  <c r="AG2451" i="8"/>
  <c r="AH2451" i="8"/>
  <c r="AI2451" i="8"/>
  <c r="AJ2451" i="8"/>
  <c r="AK2451" i="8"/>
  <c r="AD2452" i="8"/>
  <c r="AE2452" i="8"/>
  <c r="AF2452" i="8"/>
  <c r="AG2452" i="8"/>
  <c r="AH2452" i="8"/>
  <c r="AI2452" i="8"/>
  <c r="AJ2452" i="8"/>
  <c r="AK2452" i="8"/>
  <c r="AD2453" i="8"/>
  <c r="AE2453" i="8"/>
  <c r="AF2453" i="8"/>
  <c r="AG2453" i="8"/>
  <c r="AH2453" i="8"/>
  <c r="AI2453" i="8"/>
  <c r="AJ2453" i="8"/>
  <c r="AK2453" i="8"/>
  <c r="AD2454" i="8"/>
  <c r="AE2454" i="8"/>
  <c r="AF2454" i="8"/>
  <c r="AG2454" i="8"/>
  <c r="AH2454" i="8"/>
  <c r="AI2454" i="8"/>
  <c r="AJ2454" i="8"/>
  <c r="AK2454" i="8"/>
  <c r="AD2455" i="8"/>
  <c r="AE2455" i="8"/>
  <c r="AF2455" i="8"/>
  <c r="AG2455" i="8"/>
  <c r="AH2455" i="8"/>
  <c r="AI2455" i="8"/>
  <c r="AJ2455" i="8"/>
  <c r="AK2455" i="8"/>
  <c r="AD2456" i="8"/>
  <c r="AE2456" i="8"/>
  <c r="AF2456" i="8"/>
  <c r="AG2456" i="8"/>
  <c r="AH2456" i="8"/>
  <c r="AI2456" i="8"/>
  <c r="AJ2456" i="8"/>
  <c r="AK2456" i="8"/>
  <c r="AD2457" i="8"/>
  <c r="AE2457" i="8"/>
  <c r="AF2457" i="8"/>
  <c r="AG2457" i="8"/>
  <c r="AH2457" i="8"/>
  <c r="AI2457" i="8"/>
  <c r="AJ2457" i="8"/>
  <c r="AK2457" i="8"/>
  <c r="AD2458" i="8"/>
  <c r="AE2458" i="8"/>
  <c r="AF2458" i="8"/>
  <c r="AG2458" i="8"/>
  <c r="AH2458" i="8"/>
  <c r="AI2458" i="8"/>
  <c r="AJ2458" i="8"/>
  <c r="AK2458" i="8"/>
  <c r="AD2459" i="8"/>
  <c r="AE2459" i="8"/>
  <c r="AF2459" i="8"/>
  <c r="AG2459" i="8"/>
  <c r="AH2459" i="8"/>
  <c r="AI2459" i="8"/>
  <c r="AJ2459" i="8"/>
  <c r="AK2459" i="8"/>
  <c r="AD2460" i="8"/>
  <c r="AE2460" i="8"/>
  <c r="AF2460" i="8"/>
  <c r="AG2460" i="8"/>
  <c r="AH2460" i="8"/>
  <c r="AI2460" i="8"/>
  <c r="AJ2460" i="8"/>
  <c r="AK2460" i="8"/>
  <c r="AD2461" i="8"/>
  <c r="AE2461" i="8"/>
  <c r="AF2461" i="8"/>
  <c r="AG2461" i="8"/>
  <c r="AH2461" i="8"/>
  <c r="AI2461" i="8"/>
  <c r="AJ2461" i="8"/>
  <c r="AK2461" i="8"/>
  <c r="AD2462" i="8"/>
  <c r="AE2462" i="8"/>
  <c r="AF2462" i="8"/>
  <c r="AG2462" i="8"/>
  <c r="AH2462" i="8"/>
  <c r="AI2462" i="8"/>
  <c r="AJ2462" i="8"/>
  <c r="AK2462" i="8"/>
  <c r="AD2463" i="8"/>
  <c r="AE2463" i="8"/>
  <c r="AF2463" i="8"/>
  <c r="AG2463" i="8"/>
  <c r="AH2463" i="8"/>
  <c r="AI2463" i="8"/>
  <c r="AJ2463" i="8"/>
  <c r="AK2463" i="8"/>
  <c r="AD2464" i="8"/>
  <c r="AE2464" i="8"/>
  <c r="AF2464" i="8"/>
  <c r="AG2464" i="8"/>
  <c r="AH2464" i="8"/>
  <c r="AI2464" i="8"/>
  <c r="AJ2464" i="8"/>
  <c r="AK2464" i="8"/>
  <c r="AD2465" i="8"/>
  <c r="AE2465" i="8"/>
  <c r="AF2465" i="8"/>
  <c r="AG2465" i="8"/>
  <c r="AH2465" i="8"/>
  <c r="AI2465" i="8"/>
  <c r="AJ2465" i="8"/>
  <c r="AK2465" i="8"/>
  <c r="AD2466" i="8"/>
  <c r="AE2466" i="8"/>
  <c r="AF2466" i="8"/>
  <c r="AG2466" i="8"/>
  <c r="AH2466" i="8"/>
  <c r="AI2466" i="8"/>
  <c r="AJ2466" i="8"/>
  <c r="AK2466" i="8"/>
  <c r="AD2467" i="8"/>
  <c r="AE2467" i="8"/>
  <c r="AF2467" i="8"/>
  <c r="AG2467" i="8"/>
  <c r="AH2467" i="8"/>
  <c r="AI2467" i="8"/>
  <c r="AJ2467" i="8"/>
  <c r="AK2467" i="8"/>
  <c r="AD2468" i="8"/>
  <c r="AE2468" i="8"/>
  <c r="AF2468" i="8"/>
  <c r="AG2468" i="8"/>
  <c r="AH2468" i="8"/>
  <c r="AI2468" i="8"/>
  <c r="AJ2468" i="8"/>
  <c r="AK2468" i="8"/>
  <c r="AD2469" i="8"/>
  <c r="AE2469" i="8"/>
  <c r="AF2469" i="8"/>
  <c r="AG2469" i="8"/>
  <c r="AH2469" i="8"/>
  <c r="AI2469" i="8"/>
  <c r="AJ2469" i="8"/>
  <c r="AK2469" i="8"/>
  <c r="AD2470" i="8"/>
  <c r="AE2470" i="8"/>
  <c r="AF2470" i="8"/>
  <c r="AG2470" i="8"/>
  <c r="AH2470" i="8"/>
  <c r="AI2470" i="8"/>
  <c r="AJ2470" i="8"/>
  <c r="AK2470" i="8"/>
  <c r="AD2471" i="8"/>
  <c r="AE2471" i="8"/>
  <c r="AF2471" i="8"/>
  <c r="AG2471" i="8"/>
  <c r="AH2471" i="8"/>
  <c r="AI2471" i="8"/>
  <c r="AJ2471" i="8"/>
  <c r="AK2471" i="8"/>
  <c r="AD2472" i="8"/>
  <c r="AE2472" i="8"/>
  <c r="AF2472" i="8"/>
  <c r="AG2472" i="8"/>
  <c r="AH2472" i="8"/>
  <c r="AI2472" i="8"/>
  <c r="AJ2472" i="8"/>
  <c r="AK2472" i="8"/>
  <c r="AD2473" i="8"/>
  <c r="AE2473" i="8"/>
  <c r="AF2473" i="8"/>
  <c r="AG2473" i="8"/>
  <c r="AH2473" i="8"/>
  <c r="AI2473" i="8"/>
  <c r="AJ2473" i="8"/>
  <c r="AK2473" i="8"/>
  <c r="AD2474" i="8"/>
  <c r="AE2474" i="8"/>
  <c r="AF2474" i="8"/>
  <c r="AG2474" i="8"/>
  <c r="AH2474" i="8"/>
  <c r="AI2474" i="8"/>
  <c r="AJ2474" i="8"/>
  <c r="AK2474" i="8"/>
  <c r="AD2475" i="8"/>
  <c r="AE2475" i="8"/>
  <c r="AF2475" i="8"/>
  <c r="AG2475" i="8"/>
  <c r="AH2475" i="8"/>
  <c r="AI2475" i="8"/>
  <c r="AJ2475" i="8"/>
  <c r="AK2475" i="8"/>
  <c r="AD2476" i="8"/>
  <c r="AE2476" i="8"/>
  <c r="AF2476" i="8"/>
  <c r="AG2476" i="8"/>
  <c r="AH2476" i="8"/>
  <c r="AI2476" i="8"/>
  <c r="AJ2476" i="8"/>
  <c r="AK2476" i="8"/>
  <c r="AD2477" i="8"/>
  <c r="AE2477" i="8"/>
  <c r="AF2477" i="8"/>
  <c r="AG2477" i="8"/>
  <c r="AH2477" i="8"/>
  <c r="AI2477" i="8"/>
  <c r="AJ2477" i="8"/>
  <c r="AK2477" i="8"/>
  <c r="AD2478" i="8"/>
  <c r="AE2478" i="8"/>
  <c r="AF2478" i="8"/>
  <c r="AG2478" i="8"/>
  <c r="AH2478" i="8"/>
  <c r="AI2478" i="8"/>
  <c r="AJ2478" i="8"/>
  <c r="AK2478" i="8"/>
  <c r="AD2479" i="8"/>
  <c r="AE2479" i="8"/>
  <c r="AF2479" i="8"/>
  <c r="AG2479" i="8"/>
  <c r="AH2479" i="8"/>
  <c r="AI2479" i="8"/>
  <c r="AJ2479" i="8"/>
  <c r="AK2479" i="8"/>
  <c r="AD2480" i="8"/>
  <c r="AE2480" i="8"/>
  <c r="AF2480" i="8"/>
  <c r="AG2480" i="8"/>
  <c r="AH2480" i="8"/>
  <c r="AI2480" i="8"/>
  <c r="AJ2480" i="8"/>
  <c r="AK2480" i="8"/>
  <c r="AD2481" i="8"/>
  <c r="AE2481" i="8"/>
  <c r="AF2481" i="8"/>
  <c r="AG2481" i="8"/>
  <c r="AH2481" i="8"/>
  <c r="AI2481" i="8"/>
  <c r="AJ2481" i="8"/>
  <c r="AK2481" i="8"/>
  <c r="AD2482" i="8"/>
  <c r="AE2482" i="8"/>
  <c r="AF2482" i="8"/>
  <c r="AG2482" i="8"/>
  <c r="AH2482" i="8"/>
  <c r="AI2482" i="8"/>
  <c r="AJ2482" i="8"/>
  <c r="AK2482" i="8"/>
  <c r="AD2483" i="8"/>
  <c r="AE2483" i="8"/>
  <c r="AF2483" i="8"/>
  <c r="AG2483" i="8"/>
  <c r="AH2483" i="8"/>
  <c r="AI2483" i="8"/>
  <c r="AJ2483" i="8"/>
  <c r="AK2483" i="8"/>
  <c r="AD2484" i="8"/>
  <c r="AE2484" i="8"/>
  <c r="AF2484" i="8"/>
  <c r="AG2484" i="8"/>
  <c r="AH2484" i="8"/>
  <c r="AI2484" i="8"/>
  <c r="AJ2484" i="8"/>
  <c r="AK2484" i="8"/>
  <c r="AD2485" i="8"/>
  <c r="AE2485" i="8"/>
  <c r="AF2485" i="8"/>
  <c r="AG2485" i="8"/>
  <c r="AH2485" i="8"/>
  <c r="AI2485" i="8"/>
  <c r="AJ2485" i="8"/>
  <c r="AK2485" i="8"/>
  <c r="AD2486" i="8"/>
  <c r="AE2486" i="8"/>
  <c r="AF2486" i="8"/>
  <c r="AG2486" i="8"/>
  <c r="AH2486" i="8"/>
  <c r="AI2486" i="8"/>
  <c r="AJ2486" i="8"/>
  <c r="AK2486" i="8"/>
  <c r="AD2487" i="8"/>
  <c r="AE2487" i="8"/>
  <c r="AF2487" i="8"/>
  <c r="AG2487" i="8"/>
  <c r="AH2487" i="8"/>
  <c r="AI2487" i="8"/>
  <c r="AJ2487" i="8"/>
  <c r="AK2487" i="8"/>
  <c r="AD2488" i="8"/>
  <c r="AE2488" i="8"/>
  <c r="AF2488" i="8"/>
  <c r="AG2488" i="8"/>
  <c r="AH2488" i="8"/>
  <c r="AI2488" i="8"/>
  <c r="AJ2488" i="8"/>
  <c r="AK2488" i="8"/>
  <c r="AD2489" i="8"/>
  <c r="AE2489" i="8"/>
  <c r="AF2489" i="8"/>
  <c r="AG2489" i="8"/>
  <c r="AH2489" i="8"/>
  <c r="AI2489" i="8"/>
  <c r="AJ2489" i="8"/>
  <c r="AK2489" i="8"/>
  <c r="AD2490" i="8"/>
  <c r="AE2490" i="8"/>
  <c r="AF2490" i="8"/>
  <c r="AG2490" i="8"/>
  <c r="AH2490" i="8"/>
  <c r="AI2490" i="8"/>
  <c r="AJ2490" i="8"/>
  <c r="AK2490" i="8"/>
  <c r="AD2491" i="8"/>
  <c r="AE2491" i="8"/>
  <c r="AF2491" i="8"/>
  <c r="AG2491" i="8"/>
  <c r="AH2491" i="8"/>
  <c r="AI2491" i="8"/>
  <c r="AJ2491" i="8"/>
  <c r="AK2491" i="8"/>
  <c r="AD2492" i="8"/>
  <c r="AE2492" i="8"/>
  <c r="AF2492" i="8"/>
  <c r="AG2492" i="8"/>
  <c r="AH2492" i="8"/>
  <c r="AI2492" i="8"/>
  <c r="AJ2492" i="8"/>
  <c r="AK2492" i="8"/>
  <c r="AD2493" i="8"/>
  <c r="AE2493" i="8"/>
  <c r="AF2493" i="8"/>
  <c r="AG2493" i="8"/>
  <c r="AH2493" i="8"/>
  <c r="AI2493" i="8"/>
  <c r="AJ2493" i="8"/>
  <c r="AK2493" i="8"/>
  <c r="AD2494" i="8"/>
  <c r="AE2494" i="8"/>
  <c r="AF2494" i="8"/>
  <c r="AG2494" i="8"/>
  <c r="AH2494" i="8"/>
  <c r="AI2494" i="8"/>
  <c r="AJ2494" i="8"/>
  <c r="AK2494" i="8"/>
  <c r="AD2495" i="8"/>
  <c r="AE2495" i="8"/>
  <c r="AF2495" i="8"/>
  <c r="AG2495" i="8"/>
  <c r="AH2495" i="8"/>
  <c r="AI2495" i="8"/>
  <c r="AJ2495" i="8"/>
  <c r="AK2495" i="8"/>
  <c r="AD2496" i="8"/>
  <c r="AE2496" i="8"/>
  <c r="AF2496" i="8"/>
  <c r="AG2496" i="8"/>
  <c r="AH2496" i="8"/>
  <c r="AI2496" i="8"/>
  <c r="AJ2496" i="8"/>
  <c r="AK2496" i="8"/>
  <c r="AD2497" i="8"/>
  <c r="AE2497" i="8"/>
  <c r="AF2497" i="8"/>
  <c r="AG2497" i="8"/>
  <c r="AH2497" i="8"/>
  <c r="AI2497" i="8"/>
  <c r="AJ2497" i="8"/>
  <c r="AK2497" i="8"/>
  <c r="AD2498" i="8"/>
  <c r="AE2498" i="8"/>
  <c r="AF2498" i="8"/>
  <c r="AG2498" i="8"/>
  <c r="AH2498" i="8"/>
  <c r="AI2498" i="8"/>
  <c r="AJ2498" i="8"/>
  <c r="AK2498" i="8"/>
  <c r="AD2499" i="8"/>
  <c r="AE2499" i="8"/>
  <c r="AF2499" i="8"/>
  <c r="AG2499" i="8"/>
  <c r="AH2499" i="8"/>
  <c r="AI2499" i="8"/>
  <c r="AJ2499" i="8"/>
  <c r="AK2499" i="8"/>
  <c r="AD2500" i="8"/>
  <c r="AE2500" i="8"/>
  <c r="AF2500" i="8"/>
  <c r="AG2500" i="8"/>
  <c r="AH2500" i="8"/>
  <c r="AI2500" i="8"/>
  <c r="AJ2500" i="8"/>
  <c r="AK2500" i="8"/>
  <c r="AD2501" i="8"/>
  <c r="AE2501" i="8"/>
  <c r="AF2501" i="8"/>
  <c r="AG2501" i="8"/>
  <c r="AH2501" i="8"/>
  <c r="AI2501" i="8"/>
  <c r="AJ2501" i="8"/>
  <c r="AK2501" i="8"/>
  <c r="AD2502" i="8"/>
  <c r="AE2502" i="8"/>
  <c r="AF2502" i="8"/>
  <c r="AG2502" i="8"/>
  <c r="AH2502" i="8"/>
  <c r="AI2502" i="8"/>
  <c r="AJ2502" i="8"/>
  <c r="AK2502" i="8"/>
  <c r="AD2503" i="8"/>
  <c r="AE2503" i="8"/>
  <c r="AF2503" i="8"/>
  <c r="AG2503" i="8"/>
  <c r="AH2503" i="8"/>
  <c r="AI2503" i="8"/>
  <c r="AJ2503" i="8"/>
  <c r="AK2503" i="8"/>
  <c r="AD2504" i="8"/>
  <c r="AE2504" i="8"/>
  <c r="AF2504" i="8"/>
  <c r="AG2504" i="8"/>
  <c r="AH2504" i="8"/>
  <c r="AI2504" i="8"/>
  <c r="AJ2504" i="8"/>
  <c r="AK2504" i="8"/>
  <c r="AD2505" i="8"/>
  <c r="AE2505" i="8"/>
  <c r="AF2505" i="8"/>
  <c r="AG2505" i="8"/>
  <c r="AH2505" i="8"/>
  <c r="AI2505" i="8"/>
  <c r="AJ2505" i="8"/>
  <c r="AK2505" i="8"/>
  <c r="AD2506" i="8"/>
  <c r="AE2506" i="8"/>
  <c r="AF2506" i="8"/>
  <c r="AG2506" i="8"/>
  <c r="AH2506" i="8"/>
  <c r="AI2506" i="8"/>
  <c r="AJ2506" i="8"/>
  <c r="AK2506" i="8"/>
  <c r="AD2507" i="8"/>
  <c r="AE2507" i="8"/>
  <c r="AF2507" i="8"/>
  <c r="AG2507" i="8"/>
  <c r="AH2507" i="8"/>
  <c r="AI2507" i="8"/>
  <c r="AJ2507" i="8"/>
  <c r="AK2507" i="8"/>
  <c r="AD2508" i="8"/>
  <c r="AE2508" i="8"/>
  <c r="AF2508" i="8"/>
  <c r="AG2508" i="8"/>
  <c r="AH2508" i="8"/>
  <c r="AI2508" i="8"/>
  <c r="AJ2508" i="8"/>
  <c r="AK2508" i="8"/>
  <c r="AD2509" i="8"/>
  <c r="AE2509" i="8"/>
  <c r="AF2509" i="8"/>
  <c r="AG2509" i="8"/>
  <c r="AH2509" i="8"/>
  <c r="AI2509" i="8"/>
  <c r="AJ2509" i="8"/>
  <c r="AK2509" i="8"/>
  <c r="AD2510" i="8"/>
  <c r="AE2510" i="8"/>
  <c r="AF2510" i="8"/>
  <c r="AG2510" i="8"/>
  <c r="AH2510" i="8"/>
  <c r="AI2510" i="8"/>
  <c r="AJ2510" i="8"/>
  <c r="AK2510" i="8"/>
  <c r="AD2511" i="8"/>
  <c r="AE2511" i="8"/>
  <c r="AF2511" i="8"/>
  <c r="AG2511" i="8"/>
  <c r="AH2511" i="8"/>
  <c r="AI2511" i="8"/>
  <c r="AJ2511" i="8"/>
  <c r="AK2511" i="8"/>
  <c r="AD2512" i="8"/>
  <c r="AE2512" i="8"/>
  <c r="AF2512" i="8"/>
  <c r="AG2512" i="8"/>
  <c r="AH2512" i="8"/>
  <c r="AI2512" i="8"/>
  <c r="AJ2512" i="8"/>
  <c r="AK2512" i="8"/>
  <c r="AD2513" i="8"/>
  <c r="AE2513" i="8"/>
  <c r="AF2513" i="8"/>
  <c r="AG2513" i="8"/>
  <c r="AH2513" i="8"/>
  <c r="AI2513" i="8"/>
  <c r="AJ2513" i="8"/>
  <c r="AK2513" i="8"/>
  <c r="AD2514" i="8"/>
  <c r="AE2514" i="8"/>
  <c r="AF2514" i="8"/>
  <c r="AG2514" i="8"/>
  <c r="AH2514" i="8"/>
  <c r="AI2514" i="8"/>
  <c r="AJ2514" i="8"/>
  <c r="AK2514" i="8"/>
  <c r="AD2515" i="8"/>
  <c r="AE2515" i="8"/>
  <c r="AF2515" i="8"/>
  <c r="AG2515" i="8"/>
  <c r="AH2515" i="8"/>
  <c r="AI2515" i="8"/>
  <c r="AJ2515" i="8"/>
  <c r="AK2515" i="8"/>
  <c r="AD2516" i="8"/>
  <c r="AE2516" i="8"/>
  <c r="AF2516" i="8"/>
  <c r="AG2516" i="8"/>
  <c r="AH2516" i="8"/>
  <c r="AI2516" i="8"/>
  <c r="AJ2516" i="8"/>
  <c r="AK2516" i="8"/>
  <c r="AD2517" i="8"/>
  <c r="AE2517" i="8"/>
  <c r="AF2517" i="8"/>
  <c r="AG2517" i="8"/>
  <c r="AH2517" i="8"/>
  <c r="AI2517" i="8"/>
  <c r="AJ2517" i="8"/>
  <c r="AK2517" i="8"/>
  <c r="AD2518" i="8"/>
  <c r="AE2518" i="8"/>
  <c r="AF2518" i="8"/>
  <c r="AG2518" i="8"/>
  <c r="AH2518" i="8"/>
  <c r="AI2518" i="8"/>
  <c r="AJ2518" i="8"/>
  <c r="AK2518" i="8"/>
  <c r="AD2519" i="8"/>
  <c r="AE2519" i="8"/>
  <c r="AF2519" i="8"/>
  <c r="AG2519" i="8"/>
  <c r="AH2519" i="8"/>
  <c r="AI2519" i="8"/>
  <c r="AJ2519" i="8"/>
  <c r="AK2519" i="8"/>
  <c r="AD2520" i="8"/>
  <c r="AE2520" i="8"/>
  <c r="AF2520" i="8"/>
  <c r="AG2520" i="8"/>
  <c r="AH2520" i="8"/>
  <c r="AI2520" i="8"/>
  <c r="AJ2520" i="8"/>
  <c r="AK2520" i="8"/>
  <c r="AD2521" i="8"/>
  <c r="AE2521" i="8"/>
  <c r="AF2521" i="8"/>
  <c r="AG2521" i="8"/>
  <c r="AH2521" i="8"/>
  <c r="AI2521" i="8"/>
  <c r="AJ2521" i="8"/>
  <c r="AK2521" i="8"/>
  <c r="AD2522" i="8"/>
  <c r="AE2522" i="8"/>
  <c r="AF2522" i="8"/>
  <c r="AG2522" i="8"/>
  <c r="AH2522" i="8"/>
  <c r="AI2522" i="8"/>
  <c r="AJ2522" i="8"/>
  <c r="AK2522" i="8"/>
  <c r="AD2523" i="8"/>
  <c r="AE2523" i="8"/>
  <c r="AF2523" i="8"/>
  <c r="AG2523" i="8"/>
  <c r="AH2523" i="8"/>
  <c r="AI2523" i="8"/>
  <c r="AJ2523" i="8"/>
  <c r="AK2523" i="8"/>
  <c r="AD2524" i="8"/>
  <c r="AE2524" i="8"/>
  <c r="AF2524" i="8"/>
  <c r="AG2524" i="8"/>
  <c r="AH2524" i="8"/>
  <c r="AI2524" i="8"/>
  <c r="AJ2524" i="8"/>
  <c r="AK2524" i="8"/>
  <c r="AD2525" i="8"/>
  <c r="AE2525" i="8"/>
  <c r="AF2525" i="8"/>
  <c r="AG2525" i="8"/>
  <c r="AH2525" i="8"/>
  <c r="AI2525" i="8"/>
  <c r="AJ2525" i="8"/>
  <c r="AK2525" i="8"/>
  <c r="AD2526" i="8"/>
  <c r="AE2526" i="8"/>
  <c r="AF2526" i="8"/>
  <c r="AG2526" i="8"/>
  <c r="AH2526" i="8"/>
  <c r="AI2526" i="8"/>
  <c r="AJ2526" i="8"/>
  <c r="AK2526" i="8"/>
  <c r="AD2527" i="8"/>
  <c r="AE2527" i="8"/>
  <c r="AF2527" i="8"/>
  <c r="AG2527" i="8"/>
  <c r="AH2527" i="8"/>
  <c r="AI2527" i="8"/>
  <c r="AJ2527" i="8"/>
  <c r="AK2527" i="8"/>
  <c r="AD2528" i="8"/>
  <c r="AE2528" i="8"/>
  <c r="AF2528" i="8"/>
  <c r="AG2528" i="8"/>
  <c r="AH2528" i="8"/>
  <c r="AI2528" i="8"/>
  <c r="AJ2528" i="8"/>
  <c r="AK2528" i="8"/>
  <c r="AD2529" i="8"/>
  <c r="AE2529" i="8"/>
  <c r="AF2529" i="8"/>
  <c r="AG2529" i="8"/>
  <c r="AH2529" i="8"/>
  <c r="AI2529" i="8"/>
  <c r="AJ2529" i="8"/>
  <c r="AK2529" i="8"/>
  <c r="AD2530" i="8"/>
  <c r="AE2530" i="8"/>
  <c r="AF2530" i="8"/>
  <c r="AG2530" i="8"/>
  <c r="AH2530" i="8"/>
  <c r="AI2530" i="8"/>
  <c r="AJ2530" i="8"/>
  <c r="AK2530" i="8"/>
  <c r="AD2531" i="8"/>
  <c r="AE2531" i="8"/>
  <c r="AF2531" i="8"/>
  <c r="AG2531" i="8"/>
  <c r="AH2531" i="8"/>
  <c r="AI2531" i="8"/>
  <c r="AJ2531" i="8"/>
  <c r="AK2531" i="8"/>
  <c r="AD2532" i="8"/>
  <c r="AE2532" i="8"/>
  <c r="AF2532" i="8"/>
  <c r="AG2532" i="8"/>
  <c r="AH2532" i="8"/>
  <c r="AI2532" i="8"/>
  <c r="AJ2532" i="8"/>
  <c r="AK2532" i="8"/>
  <c r="AD2533" i="8"/>
  <c r="AE2533" i="8"/>
  <c r="AF2533" i="8"/>
  <c r="AG2533" i="8"/>
  <c r="AH2533" i="8"/>
  <c r="AI2533" i="8"/>
  <c r="AJ2533" i="8"/>
  <c r="AK2533" i="8"/>
  <c r="AD2534" i="8"/>
  <c r="AE2534" i="8"/>
  <c r="AF2534" i="8"/>
  <c r="AG2534" i="8"/>
  <c r="AH2534" i="8"/>
  <c r="AI2534" i="8"/>
  <c r="AJ2534" i="8"/>
  <c r="AK2534" i="8"/>
  <c r="AD2535" i="8"/>
  <c r="AE2535" i="8"/>
  <c r="AF2535" i="8"/>
  <c r="AG2535" i="8"/>
  <c r="AH2535" i="8"/>
  <c r="AI2535" i="8"/>
  <c r="AJ2535" i="8"/>
  <c r="AK2535" i="8"/>
  <c r="AD2536" i="8"/>
  <c r="AE2536" i="8"/>
  <c r="AF2536" i="8"/>
  <c r="AG2536" i="8"/>
  <c r="AH2536" i="8"/>
  <c r="AI2536" i="8"/>
  <c r="AJ2536" i="8"/>
  <c r="AK2536" i="8"/>
  <c r="AD2537" i="8"/>
  <c r="AE2537" i="8"/>
  <c r="AF2537" i="8"/>
  <c r="AG2537" i="8"/>
  <c r="AH2537" i="8"/>
  <c r="AI2537" i="8"/>
  <c r="AJ2537" i="8"/>
  <c r="AK2537" i="8"/>
  <c r="AD2538" i="8"/>
  <c r="AE2538" i="8"/>
  <c r="AF2538" i="8"/>
  <c r="AG2538" i="8"/>
  <c r="AH2538" i="8"/>
  <c r="AI2538" i="8"/>
  <c r="AJ2538" i="8"/>
  <c r="AK2538" i="8"/>
  <c r="AD2539" i="8"/>
  <c r="AE2539" i="8"/>
  <c r="AF2539" i="8"/>
  <c r="AG2539" i="8"/>
  <c r="AH2539" i="8"/>
  <c r="AI2539" i="8"/>
  <c r="AJ2539" i="8"/>
  <c r="AK2539" i="8"/>
  <c r="AD2540" i="8"/>
  <c r="AE2540" i="8"/>
  <c r="AF2540" i="8"/>
  <c r="AG2540" i="8"/>
  <c r="AH2540" i="8"/>
  <c r="AI2540" i="8"/>
  <c r="AJ2540" i="8"/>
  <c r="AK2540" i="8"/>
  <c r="AD2541" i="8"/>
  <c r="AE2541" i="8"/>
  <c r="AF2541" i="8"/>
  <c r="AG2541" i="8"/>
  <c r="AH2541" i="8"/>
  <c r="AI2541" i="8"/>
  <c r="AJ2541" i="8"/>
  <c r="AK2541" i="8"/>
  <c r="AD2542" i="8"/>
  <c r="AE2542" i="8"/>
  <c r="AF2542" i="8"/>
  <c r="AG2542" i="8"/>
  <c r="AH2542" i="8"/>
  <c r="AI2542" i="8"/>
  <c r="AJ2542" i="8"/>
  <c r="AK2542" i="8"/>
  <c r="AD2543" i="8"/>
  <c r="AE2543" i="8"/>
  <c r="AF2543" i="8"/>
  <c r="AG2543" i="8"/>
  <c r="AH2543" i="8"/>
  <c r="AI2543" i="8"/>
  <c r="AJ2543" i="8"/>
  <c r="AK2543" i="8"/>
  <c r="AD2544" i="8"/>
  <c r="AE2544" i="8"/>
  <c r="AF2544" i="8"/>
  <c r="AG2544" i="8"/>
  <c r="AH2544" i="8"/>
  <c r="AI2544" i="8"/>
  <c r="AJ2544" i="8"/>
  <c r="AK2544" i="8"/>
  <c r="AD2545" i="8"/>
  <c r="AE2545" i="8"/>
  <c r="AF2545" i="8"/>
  <c r="AG2545" i="8"/>
  <c r="AH2545" i="8"/>
  <c r="AI2545" i="8"/>
  <c r="AJ2545" i="8"/>
  <c r="AK2545" i="8"/>
  <c r="AD2546" i="8"/>
  <c r="AE2546" i="8"/>
  <c r="AF2546" i="8"/>
  <c r="AG2546" i="8"/>
  <c r="AH2546" i="8"/>
  <c r="AI2546" i="8"/>
  <c r="AJ2546" i="8"/>
  <c r="AK2546" i="8"/>
  <c r="AD2547" i="8"/>
  <c r="AE2547" i="8"/>
  <c r="AF2547" i="8"/>
  <c r="AG2547" i="8"/>
  <c r="AH2547" i="8"/>
  <c r="AI2547" i="8"/>
  <c r="AJ2547" i="8"/>
  <c r="AK2547" i="8"/>
  <c r="AD2548" i="8"/>
  <c r="AE2548" i="8"/>
  <c r="AF2548" i="8"/>
  <c r="AG2548" i="8"/>
  <c r="AH2548" i="8"/>
  <c r="AI2548" i="8"/>
  <c r="AJ2548" i="8"/>
  <c r="AK2548" i="8"/>
  <c r="AD2549" i="8"/>
  <c r="AE2549" i="8"/>
  <c r="AF2549" i="8"/>
  <c r="AG2549" i="8"/>
  <c r="AH2549" i="8"/>
  <c r="AI2549" i="8"/>
  <c r="AJ2549" i="8"/>
  <c r="AK2549" i="8"/>
  <c r="AD2550" i="8"/>
  <c r="AE2550" i="8"/>
  <c r="AF2550" i="8"/>
  <c r="AG2550" i="8"/>
  <c r="AH2550" i="8"/>
  <c r="AI2550" i="8"/>
  <c r="AJ2550" i="8"/>
  <c r="AK2550" i="8"/>
  <c r="AD2551" i="8"/>
  <c r="AE2551" i="8"/>
  <c r="AF2551" i="8"/>
  <c r="AG2551" i="8"/>
  <c r="AH2551" i="8"/>
  <c r="AI2551" i="8"/>
  <c r="AJ2551" i="8"/>
  <c r="AK2551" i="8"/>
  <c r="AD2552" i="8"/>
  <c r="AE2552" i="8"/>
  <c r="AF2552" i="8"/>
  <c r="AG2552" i="8"/>
  <c r="AH2552" i="8"/>
  <c r="AI2552" i="8"/>
  <c r="AJ2552" i="8"/>
  <c r="AK2552" i="8"/>
  <c r="AD2553" i="8"/>
  <c r="AE2553" i="8"/>
  <c r="AF2553" i="8"/>
  <c r="AG2553" i="8"/>
  <c r="AH2553" i="8"/>
  <c r="AI2553" i="8"/>
  <c r="AJ2553" i="8"/>
  <c r="AK2553" i="8"/>
  <c r="AD2554" i="8"/>
  <c r="AE2554" i="8"/>
  <c r="AF2554" i="8"/>
  <c r="AG2554" i="8"/>
  <c r="AH2554" i="8"/>
  <c r="AI2554" i="8"/>
  <c r="AJ2554" i="8"/>
  <c r="AK2554" i="8"/>
  <c r="AD2555" i="8"/>
  <c r="AE2555" i="8"/>
  <c r="AF2555" i="8"/>
  <c r="AG2555" i="8"/>
  <c r="AH2555" i="8"/>
  <c r="AI2555" i="8"/>
  <c r="AJ2555" i="8"/>
  <c r="AK2555" i="8"/>
  <c r="AD2556" i="8"/>
  <c r="AE2556" i="8"/>
  <c r="AF2556" i="8"/>
  <c r="AG2556" i="8"/>
  <c r="AH2556" i="8"/>
  <c r="AI2556" i="8"/>
  <c r="AJ2556" i="8"/>
  <c r="AK2556" i="8"/>
  <c r="AD2557" i="8"/>
  <c r="AE2557" i="8"/>
  <c r="AF2557" i="8"/>
  <c r="AG2557" i="8"/>
  <c r="AH2557" i="8"/>
  <c r="AI2557" i="8"/>
  <c r="AJ2557" i="8"/>
  <c r="AK2557" i="8"/>
  <c r="AD2558" i="8"/>
  <c r="AE2558" i="8"/>
  <c r="AF2558" i="8"/>
  <c r="AG2558" i="8"/>
  <c r="AH2558" i="8"/>
  <c r="AI2558" i="8"/>
  <c r="AJ2558" i="8"/>
  <c r="AK2558" i="8"/>
  <c r="AD2559" i="8"/>
  <c r="AE2559" i="8"/>
  <c r="AF2559" i="8"/>
  <c r="AG2559" i="8"/>
  <c r="AH2559" i="8"/>
  <c r="AI2559" i="8"/>
  <c r="AJ2559" i="8"/>
  <c r="AK2559" i="8"/>
  <c r="AD2560" i="8"/>
  <c r="AE2560" i="8"/>
  <c r="AF2560" i="8"/>
  <c r="AG2560" i="8"/>
  <c r="AH2560" i="8"/>
  <c r="AI2560" i="8"/>
  <c r="AJ2560" i="8"/>
  <c r="AK2560" i="8"/>
  <c r="AD2561" i="8"/>
  <c r="AE2561" i="8"/>
  <c r="AF2561" i="8"/>
  <c r="AG2561" i="8"/>
  <c r="AH2561" i="8"/>
  <c r="AI2561" i="8"/>
  <c r="AJ2561" i="8"/>
  <c r="AK2561" i="8"/>
  <c r="AD2562" i="8"/>
  <c r="AE2562" i="8"/>
  <c r="AF2562" i="8"/>
  <c r="AG2562" i="8"/>
  <c r="AH2562" i="8"/>
  <c r="AI2562" i="8"/>
  <c r="AJ2562" i="8"/>
  <c r="AK2562" i="8"/>
  <c r="AD2563" i="8"/>
  <c r="AE2563" i="8"/>
  <c r="AF2563" i="8"/>
  <c r="AG2563" i="8"/>
  <c r="AH2563" i="8"/>
  <c r="AI2563" i="8"/>
  <c r="AJ2563" i="8"/>
  <c r="AK2563" i="8"/>
  <c r="AD2564" i="8"/>
  <c r="AE2564" i="8"/>
  <c r="AF2564" i="8"/>
  <c r="AG2564" i="8"/>
  <c r="AH2564" i="8"/>
  <c r="AI2564" i="8"/>
  <c r="AJ2564" i="8"/>
  <c r="AK2564" i="8"/>
  <c r="AD2565" i="8"/>
  <c r="AE2565" i="8"/>
  <c r="AF2565" i="8"/>
  <c r="AG2565" i="8"/>
  <c r="AH2565" i="8"/>
  <c r="AI2565" i="8"/>
  <c r="AJ2565" i="8"/>
  <c r="AK2565" i="8"/>
  <c r="AD2566" i="8"/>
  <c r="AE2566" i="8"/>
  <c r="AF2566" i="8"/>
  <c r="AG2566" i="8"/>
  <c r="AH2566" i="8"/>
  <c r="AI2566" i="8"/>
  <c r="AJ2566" i="8"/>
  <c r="AK2566" i="8"/>
  <c r="AD2567" i="8"/>
  <c r="AE2567" i="8"/>
  <c r="AF2567" i="8"/>
  <c r="AG2567" i="8"/>
  <c r="AH2567" i="8"/>
  <c r="AI2567" i="8"/>
  <c r="AJ2567" i="8"/>
  <c r="AK2567" i="8"/>
  <c r="AD2568" i="8"/>
  <c r="AE2568" i="8"/>
  <c r="AF2568" i="8"/>
  <c r="AG2568" i="8"/>
  <c r="AH2568" i="8"/>
  <c r="AI2568" i="8"/>
  <c r="AJ2568" i="8"/>
  <c r="AK2568" i="8"/>
  <c r="AD2569" i="8"/>
  <c r="AE2569" i="8"/>
  <c r="AF2569" i="8"/>
  <c r="AG2569" i="8"/>
  <c r="AH2569" i="8"/>
  <c r="AI2569" i="8"/>
  <c r="AJ2569" i="8"/>
  <c r="AK2569" i="8"/>
  <c r="AD2570" i="8"/>
  <c r="AE2570" i="8"/>
  <c r="AF2570" i="8"/>
  <c r="AG2570" i="8"/>
  <c r="AH2570" i="8"/>
  <c r="AI2570" i="8"/>
  <c r="AJ2570" i="8"/>
  <c r="AK2570" i="8"/>
  <c r="AD2571" i="8"/>
  <c r="AE2571" i="8"/>
  <c r="AF2571" i="8"/>
  <c r="AG2571" i="8"/>
  <c r="AH2571" i="8"/>
  <c r="AI2571" i="8"/>
  <c r="AJ2571" i="8"/>
  <c r="AK2571" i="8"/>
  <c r="AD2572" i="8"/>
  <c r="AE2572" i="8"/>
  <c r="AF2572" i="8"/>
  <c r="AG2572" i="8"/>
  <c r="AH2572" i="8"/>
  <c r="AI2572" i="8"/>
  <c r="AJ2572" i="8"/>
  <c r="AK2572" i="8"/>
  <c r="AD2573" i="8"/>
  <c r="AE2573" i="8"/>
  <c r="AF2573" i="8"/>
  <c r="AG2573" i="8"/>
  <c r="AH2573" i="8"/>
  <c r="AI2573" i="8"/>
  <c r="AJ2573" i="8"/>
  <c r="AK2573" i="8"/>
  <c r="AD2574" i="8"/>
  <c r="AE2574" i="8"/>
  <c r="AF2574" i="8"/>
  <c r="AG2574" i="8"/>
  <c r="AH2574" i="8"/>
  <c r="AI2574" i="8"/>
  <c r="AJ2574" i="8"/>
  <c r="AK2574" i="8"/>
  <c r="AD2575" i="8"/>
  <c r="AE2575" i="8"/>
  <c r="AF2575" i="8"/>
  <c r="AG2575" i="8"/>
  <c r="AH2575" i="8"/>
  <c r="AI2575" i="8"/>
  <c r="AJ2575" i="8"/>
  <c r="AK2575" i="8"/>
  <c r="AD2576" i="8"/>
  <c r="AE2576" i="8"/>
  <c r="AF2576" i="8"/>
  <c r="AG2576" i="8"/>
  <c r="AH2576" i="8"/>
  <c r="AI2576" i="8"/>
  <c r="AJ2576" i="8"/>
  <c r="AK2576" i="8"/>
  <c r="AD2577" i="8"/>
  <c r="AE2577" i="8"/>
  <c r="AF2577" i="8"/>
  <c r="AG2577" i="8"/>
  <c r="AH2577" i="8"/>
  <c r="AI2577" i="8"/>
  <c r="AJ2577" i="8"/>
  <c r="AK2577" i="8"/>
  <c r="AD2578" i="8"/>
  <c r="AE2578" i="8"/>
  <c r="AF2578" i="8"/>
  <c r="AG2578" i="8"/>
  <c r="AH2578" i="8"/>
  <c r="AI2578" i="8"/>
  <c r="AJ2578" i="8"/>
  <c r="AK2578" i="8"/>
  <c r="AD2579" i="8"/>
  <c r="AE2579" i="8"/>
  <c r="AF2579" i="8"/>
  <c r="AG2579" i="8"/>
  <c r="AH2579" i="8"/>
  <c r="AI2579" i="8"/>
  <c r="AJ2579" i="8"/>
  <c r="AK2579" i="8"/>
  <c r="AD2580" i="8"/>
  <c r="AE2580" i="8"/>
  <c r="AF2580" i="8"/>
  <c r="AG2580" i="8"/>
  <c r="AH2580" i="8"/>
  <c r="AI2580" i="8"/>
  <c r="AJ2580" i="8"/>
  <c r="AK2580" i="8"/>
  <c r="AD2581" i="8"/>
  <c r="AE2581" i="8"/>
  <c r="AF2581" i="8"/>
  <c r="AG2581" i="8"/>
  <c r="AH2581" i="8"/>
  <c r="AI2581" i="8"/>
  <c r="AJ2581" i="8"/>
  <c r="AK2581" i="8"/>
  <c r="AD2582" i="8"/>
  <c r="AE2582" i="8"/>
  <c r="AF2582" i="8"/>
  <c r="AG2582" i="8"/>
  <c r="AH2582" i="8"/>
  <c r="AI2582" i="8"/>
  <c r="AJ2582" i="8"/>
  <c r="AK2582" i="8"/>
  <c r="AD2583" i="8"/>
  <c r="AE2583" i="8"/>
  <c r="AF2583" i="8"/>
  <c r="AG2583" i="8"/>
  <c r="AH2583" i="8"/>
  <c r="AI2583" i="8"/>
  <c r="AJ2583" i="8"/>
  <c r="AK2583" i="8"/>
  <c r="AD2584" i="8"/>
  <c r="AE2584" i="8"/>
  <c r="AF2584" i="8"/>
  <c r="AG2584" i="8"/>
  <c r="AH2584" i="8"/>
  <c r="AI2584" i="8"/>
  <c r="AJ2584" i="8"/>
  <c r="AK2584" i="8"/>
  <c r="AD2585" i="8"/>
  <c r="AE2585" i="8"/>
  <c r="AF2585" i="8"/>
  <c r="AG2585" i="8"/>
  <c r="AH2585" i="8"/>
  <c r="AI2585" i="8"/>
  <c r="AJ2585" i="8"/>
  <c r="AK2585" i="8"/>
  <c r="AD2586" i="8"/>
  <c r="AE2586" i="8"/>
  <c r="AF2586" i="8"/>
  <c r="AG2586" i="8"/>
  <c r="AH2586" i="8"/>
  <c r="AI2586" i="8"/>
  <c r="AJ2586" i="8"/>
  <c r="AK2586" i="8"/>
  <c r="AD2587" i="8"/>
  <c r="AE2587" i="8"/>
  <c r="AF2587" i="8"/>
  <c r="AG2587" i="8"/>
  <c r="AH2587" i="8"/>
  <c r="AI2587" i="8"/>
  <c r="AJ2587" i="8"/>
  <c r="AK2587" i="8"/>
  <c r="AD2588" i="8"/>
  <c r="AE2588" i="8"/>
  <c r="AF2588" i="8"/>
  <c r="AG2588" i="8"/>
  <c r="AH2588" i="8"/>
  <c r="AI2588" i="8"/>
  <c r="AJ2588" i="8"/>
  <c r="AK2588" i="8"/>
  <c r="AD2589" i="8"/>
  <c r="AE2589" i="8"/>
  <c r="AF2589" i="8"/>
  <c r="AG2589" i="8"/>
  <c r="AH2589" i="8"/>
  <c r="AI2589" i="8"/>
  <c r="AJ2589" i="8"/>
  <c r="AK2589" i="8"/>
  <c r="AD2590" i="8"/>
  <c r="AE2590" i="8"/>
  <c r="AF2590" i="8"/>
  <c r="AG2590" i="8"/>
  <c r="AH2590" i="8"/>
  <c r="AI2590" i="8"/>
  <c r="AJ2590" i="8"/>
  <c r="AK2590" i="8"/>
  <c r="AD2591" i="8"/>
  <c r="AE2591" i="8"/>
  <c r="AF2591" i="8"/>
  <c r="AG2591" i="8"/>
  <c r="AH2591" i="8"/>
  <c r="AI2591" i="8"/>
  <c r="AJ2591" i="8"/>
  <c r="AK2591" i="8"/>
  <c r="AD2592" i="8"/>
  <c r="AE2592" i="8"/>
  <c r="AF2592" i="8"/>
  <c r="AG2592" i="8"/>
  <c r="AH2592" i="8"/>
  <c r="AI2592" i="8"/>
  <c r="AJ2592" i="8"/>
  <c r="AK2592" i="8"/>
  <c r="AD2593" i="8"/>
  <c r="AE2593" i="8"/>
  <c r="AF2593" i="8"/>
  <c r="AG2593" i="8"/>
  <c r="AH2593" i="8"/>
  <c r="AI2593" i="8"/>
  <c r="AJ2593" i="8"/>
  <c r="AK2593" i="8"/>
  <c r="AD2594" i="8"/>
  <c r="AE2594" i="8"/>
  <c r="AF2594" i="8"/>
  <c r="AG2594" i="8"/>
  <c r="AH2594" i="8"/>
  <c r="AI2594" i="8"/>
  <c r="AJ2594" i="8"/>
  <c r="AK2594" i="8"/>
  <c r="AD2595" i="8"/>
  <c r="AE2595" i="8"/>
  <c r="AF2595" i="8"/>
  <c r="AG2595" i="8"/>
  <c r="AH2595" i="8"/>
  <c r="AI2595" i="8"/>
  <c r="AJ2595" i="8"/>
  <c r="AK2595" i="8"/>
  <c r="AD2596" i="8"/>
  <c r="AE2596" i="8"/>
  <c r="AF2596" i="8"/>
  <c r="AG2596" i="8"/>
  <c r="AH2596" i="8"/>
  <c r="AI2596" i="8"/>
  <c r="AJ2596" i="8"/>
  <c r="AK2596" i="8"/>
  <c r="AD2597" i="8"/>
  <c r="AE2597" i="8"/>
  <c r="AF2597" i="8"/>
  <c r="AG2597" i="8"/>
  <c r="AH2597" i="8"/>
  <c r="AI2597" i="8"/>
  <c r="AJ2597" i="8"/>
  <c r="AK2597" i="8"/>
  <c r="AD2598" i="8"/>
  <c r="AE2598" i="8"/>
  <c r="AF2598" i="8"/>
  <c r="AG2598" i="8"/>
  <c r="AH2598" i="8"/>
  <c r="AI2598" i="8"/>
  <c r="AJ2598" i="8"/>
  <c r="AK2598" i="8"/>
  <c r="AD2599" i="8"/>
  <c r="AE2599" i="8"/>
  <c r="AF2599" i="8"/>
  <c r="AG2599" i="8"/>
  <c r="AH2599" i="8"/>
  <c r="AI2599" i="8"/>
  <c r="AJ2599" i="8"/>
  <c r="AK2599" i="8"/>
  <c r="AD2600" i="8"/>
  <c r="AE2600" i="8"/>
  <c r="AF2600" i="8"/>
  <c r="AG2600" i="8"/>
  <c r="AH2600" i="8"/>
  <c r="AI2600" i="8"/>
  <c r="AJ2600" i="8"/>
  <c r="AK2600" i="8"/>
  <c r="AD2601" i="8"/>
  <c r="AE2601" i="8"/>
  <c r="AF2601" i="8"/>
  <c r="AG2601" i="8"/>
  <c r="AH2601" i="8"/>
  <c r="AI2601" i="8"/>
  <c r="AJ2601" i="8"/>
  <c r="AK2601" i="8"/>
  <c r="AD2602" i="8"/>
  <c r="AE2602" i="8"/>
  <c r="AF2602" i="8"/>
  <c r="AG2602" i="8"/>
  <c r="AH2602" i="8"/>
  <c r="AI2602" i="8"/>
  <c r="AJ2602" i="8"/>
  <c r="AK2602" i="8"/>
  <c r="AD2603" i="8"/>
  <c r="AE2603" i="8"/>
  <c r="AF2603" i="8"/>
  <c r="AG2603" i="8"/>
  <c r="AH2603" i="8"/>
  <c r="AI2603" i="8"/>
  <c r="AJ2603" i="8"/>
  <c r="AK2603" i="8"/>
  <c r="AD2604" i="8"/>
  <c r="AE2604" i="8"/>
  <c r="AF2604" i="8"/>
  <c r="AG2604" i="8"/>
  <c r="AH2604" i="8"/>
  <c r="AI2604" i="8"/>
  <c r="AJ2604" i="8"/>
  <c r="AK2604" i="8"/>
  <c r="AD2605" i="8"/>
  <c r="AE2605" i="8"/>
  <c r="AF2605" i="8"/>
  <c r="AG2605" i="8"/>
  <c r="AH2605" i="8"/>
  <c r="AI2605" i="8"/>
  <c r="AJ2605" i="8"/>
  <c r="AK2605" i="8"/>
  <c r="AD2606" i="8"/>
  <c r="AE2606" i="8"/>
  <c r="AF2606" i="8"/>
  <c r="AG2606" i="8"/>
  <c r="AH2606" i="8"/>
  <c r="AI2606" i="8"/>
  <c r="AJ2606" i="8"/>
  <c r="AK2606" i="8"/>
  <c r="AD2607" i="8"/>
  <c r="AE2607" i="8"/>
  <c r="AF2607" i="8"/>
  <c r="AG2607" i="8"/>
  <c r="AH2607" i="8"/>
  <c r="AI2607" i="8"/>
  <c r="AJ2607" i="8"/>
  <c r="AK2607" i="8"/>
  <c r="AD2608" i="8"/>
  <c r="AE2608" i="8"/>
  <c r="AF2608" i="8"/>
  <c r="AG2608" i="8"/>
  <c r="AH2608" i="8"/>
  <c r="AI2608" i="8"/>
  <c r="AJ2608" i="8"/>
  <c r="AK2608" i="8"/>
  <c r="AD2609" i="8"/>
  <c r="AE2609" i="8"/>
  <c r="AF2609" i="8"/>
  <c r="AG2609" i="8"/>
  <c r="AH2609" i="8"/>
  <c r="AI2609" i="8"/>
  <c r="AJ2609" i="8"/>
  <c r="AK2609" i="8"/>
  <c r="AD2610" i="8"/>
  <c r="AE2610" i="8"/>
  <c r="AF2610" i="8"/>
  <c r="AG2610" i="8"/>
  <c r="AH2610" i="8"/>
  <c r="AI2610" i="8"/>
  <c r="AJ2610" i="8"/>
  <c r="AK2610" i="8"/>
  <c r="AD2611" i="8"/>
  <c r="AE2611" i="8"/>
  <c r="AF2611" i="8"/>
  <c r="AG2611" i="8"/>
  <c r="AH2611" i="8"/>
  <c r="AI2611" i="8"/>
  <c r="AJ2611" i="8"/>
  <c r="AK2611" i="8"/>
  <c r="AD2612" i="8"/>
  <c r="AE2612" i="8"/>
  <c r="AF2612" i="8"/>
  <c r="AG2612" i="8"/>
  <c r="AH2612" i="8"/>
  <c r="AI2612" i="8"/>
  <c r="AJ2612" i="8"/>
  <c r="AK2612" i="8"/>
  <c r="AD2613" i="8"/>
  <c r="AE2613" i="8"/>
  <c r="AF2613" i="8"/>
  <c r="AG2613" i="8"/>
  <c r="AH2613" i="8"/>
  <c r="AI2613" i="8"/>
  <c r="AJ2613" i="8"/>
  <c r="AK2613" i="8"/>
  <c r="AD2614" i="8"/>
  <c r="AE2614" i="8"/>
  <c r="AF2614" i="8"/>
  <c r="AG2614" i="8"/>
  <c r="AH2614" i="8"/>
  <c r="AI2614" i="8"/>
  <c r="AJ2614" i="8"/>
  <c r="AK2614" i="8"/>
  <c r="AD2615" i="8"/>
  <c r="AE2615" i="8"/>
  <c r="AF2615" i="8"/>
  <c r="AG2615" i="8"/>
  <c r="AH2615" i="8"/>
  <c r="AI2615" i="8"/>
  <c r="AJ2615" i="8"/>
  <c r="AK2615" i="8"/>
  <c r="AD2616" i="8"/>
  <c r="AE2616" i="8"/>
  <c r="AF2616" i="8"/>
  <c r="AG2616" i="8"/>
  <c r="AH2616" i="8"/>
  <c r="AI2616" i="8"/>
  <c r="AJ2616" i="8"/>
  <c r="AK2616" i="8"/>
  <c r="AD2617" i="8"/>
  <c r="AE2617" i="8"/>
  <c r="AF2617" i="8"/>
  <c r="AG2617" i="8"/>
  <c r="AH2617" i="8"/>
  <c r="AI2617" i="8"/>
  <c r="AJ2617" i="8"/>
  <c r="AK2617" i="8"/>
  <c r="AD2618" i="8"/>
  <c r="AE2618" i="8"/>
  <c r="AF2618" i="8"/>
  <c r="AG2618" i="8"/>
  <c r="AH2618" i="8"/>
  <c r="AI2618" i="8"/>
  <c r="AJ2618" i="8"/>
  <c r="AK2618" i="8"/>
  <c r="AD2619" i="8"/>
  <c r="AE2619" i="8"/>
  <c r="AF2619" i="8"/>
  <c r="AG2619" i="8"/>
  <c r="AH2619" i="8"/>
  <c r="AI2619" i="8"/>
  <c r="AJ2619" i="8"/>
  <c r="AK2619" i="8"/>
  <c r="AD2620" i="8"/>
  <c r="AE2620" i="8"/>
  <c r="AF2620" i="8"/>
  <c r="AG2620" i="8"/>
  <c r="AH2620" i="8"/>
  <c r="AI2620" i="8"/>
  <c r="AJ2620" i="8"/>
  <c r="AK2620" i="8"/>
  <c r="AD2621" i="8"/>
  <c r="AE2621" i="8"/>
  <c r="AF2621" i="8"/>
  <c r="AG2621" i="8"/>
  <c r="AH2621" i="8"/>
  <c r="AI2621" i="8"/>
  <c r="AJ2621" i="8"/>
  <c r="AK2621" i="8"/>
  <c r="AD2622" i="8"/>
  <c r="AE2622" i="8"/>
  <c r="AF2622" i="8"/>
  <c r="AG2622" i="8"/>
  <c r="AH2622" i="8"/>
  <c r="AI2622" i="8"/>
  <c r="AJ2622" i="8"/>
  <c r="AK2622" i="8"/>
  <c r="AD2623" i="8"/>
  <c r="AE2623" i="8"/>
  <c r="AF2623" i="8"/>
  <c r="AG2623" i="8"/>
  <c r="AH2623" i="8"/>
  <c r="AI2623" i="8"/>
  <c r="AJ2623" i="8"/>
  <c r="AK2623" i="8"/>
  <c r="AD2624" i="8"/>
  <c r="AE2624" i="8"/>
  <c r="AF2624" i="8"/>
  <c r="AG2624" i="8"/>
  <c r="AH2624" i="8"/>
  <c r="AI2624" i="8"/>
  <c r="AJ2624" i="8"/>
  <c r="AK2624" i="8"/>
  <c r="AD2625" i="8"/>
  <c r="AE2625" i="8"/>
  <c r="AF2625" i="8"/>
  <c r="AG2625" i="8"/>
  <c r="AH2625" i="8"/>
  <c r="AI2625" i="8"/>
  <c r="AJ2625" i="8"/>
  <c r="AK2625" i="8"/>
  <c r="AD2626" i="8"/>
  <c r="AE2626" i="8"/>
  <c r="AF2626" i="8"/>
  <c r="AG2626" i="8"/>
  <c r="AH2626" i="8"/>
  <c r="AI2626" i="8"/>
  <c r="AJ2626" i="8"/>
  <c r="AK2626" i="8"/>
  <c r="AD2627" i="8"/>
  <c r="AE2627" i="8"/>
  <c r="AF2627" i="8"/>
  <c r="AG2627" i="8"/>
  <c r="AH2627" i="8"/>
  <c r="AI2627" i="8"/>
  <c r="AJ2627" i="8"/>
  <c r="AK2627" i="8"/>
  <c r="AD2628" i="8"/>
  <c r="AE2628" i="8"/>
  <c r="AF2628" i="8"/>
  <c r="AG2628" i="8"/>
  <c r="AH2628" i="8"/>
  <c r="AI2628" i="8"/>
  <c r="AJ2628" i="8"/>
  <c r="AK2628" i="8"/>
  <c r="AD2629" i="8"/>
  <c r="AE2629" i="8"/>
  <c r="AF2629" i="8"/>
  <c r="AG2629" i="8"/>
  <c r="AH2629" i="8"/>
  <c r="AI2629" i="8"/>
  <c r="AJ2629" i="8"/>
  <c r="AK2629" i="8"/>
  <c r="AD2630" i="8"/>
  <c r="AE2630" i="8"/>
  <c r="AF2630" i="8"/>
  <c r="AG2630" i="8"/>
  <c r="AH2630" i="8"/>
  <c r="AI2630" i="8"/>
  <c r="AJ2630" i="8"/>
  <c r="AK2630" i="8"/>
  <c r="AD2631" i="8"/>
  <c r="AE2631" i="8"/>
  <c r="AF2631" i="8"/>
  <c r="AG2631" i="8"/>
  <c r="AH2631" i="8"/>
  <c r="AI2631" i="8"/>
  <c r="AJ2631" i="8"/>
  <c r="AK2631" i="8"/>
  <c r="AD2632" i="8"/>
  <c r="AE2632" i="8"/>
  <c r="AF2632" i="8"/>
  <c r="AG2632" i="8"/>
  <c r="AH2632" i="8"/>
  <c r="AI2632" i="8"/>
  <c r="AJ2632" i="8"/>
  <c r="AK2632" i="8"/>
  <c r="AD2633" i="8"/>
  <c r="AE2633" i="8"/>
  <c r="AF2633" i="8"/>
  <c r="AG2633" i="8"/>
  <c r="AH2633" i="8"/>
  <c r="AI2633" i="8"/>
  <c r="AJ2633" i="8"/>
  <c r="AK2633" i="8"/>
  <c r="AD2634" i="8"/>
  <c r="AE2634" i="8"/>
  <c r="AF2634" i="8"/>
  <c r="AG2634" i="8"/>
  <c r="AH2634" i="8"/>
  <c r="AI2634" i="8"/>
  <c r="AJ2634" i="8"/>
  <c r="AK2634" i="8"/>
  <c r="AD2635" i="8"/>
  <c r="AE2635" i="8"/>
  <c r="AF2635" i="8"/>
  <c r="AG2635" i="8"/>
  <c r="AH2635" i="8"/>
  <c r="AI2635" i="8"/>
  <c r="AJ2635" i="8"/>
  <c r="AK2635" i="8"/>
  <c r="AD2636" i="8"/>
  <c r="AE2636" i="8"/>
  <c r="AF2636" i="8"/>
  <c r="AG2636" i="8"/>
  <c r="AH2636" i="8"/>
  <c r="AI2636" i="8"/>
  <c r="AJ2636" i="8"/>
  <c r="AK2636" i="8"/>
  <c r="AD2637" i="8"/>
  <c r="AE2637" i="8"/>
  <c r="AF2637" i="8"/>
  <c r="AG2637" i="8"/>
  <c r="AH2637" i="8"/>
  <c r="AI2637" i="8"/>
  <c r="AJ2637" i="8"/>
  <c r="AK2637" i="8"/>
  <c r="AD2638" i="8"/>
  <c r="AE2638" i="8"/>
  <c r="AF2638" i="8"/>
  <c r="AG2638" i="8"/>
  <c r="AH2638" i="8"/>
  <c r="AI2638" i="8"/>
  <c r="AJ2638" i="8"/>
  <c r="AK2638" i="8"/>
  <c r="AD2639" i="8"/>
  <c r="AE2639" i="8"/>
  <c r="AF2639" i="8"/>
  <c r="AG2639" i="8"/>
  <c r="AH2639" i="8"/>
  <c r="AI2639" i="8"/>
  <c r="AJ2639" i="8"/>
  <c r="AK2639" i="8"/>
  <c r="AD2640" i="8"/>
  <c r="AE2640" i="8"/>
  <c r="AF2640" i="8"/>
  <c r="AG2640" i="8"/>
  <c r="AH2640" i="8"/>
  <c r="AI2640" i="8"/>
  <c r="AJ2640" i="8"/>
  <c r="AK2640" i="8"/>
  <c r="AD2641" i="8"/>
  <c r="AE2641" i="8"/>
  <c r="AF2641" i="8"/>
  <c r="AG2641" i="8"/>
  <c r="AH2641" i="8"/>
  <c r="AI2641" i="8"/>
  <c r="AJ2641" i="8"/>
  <c r="AK2641" i="8"/>
  <c r="AD2642" i="8"/>
  <c r="AE2642" i="8"/>
  <c r="AF2642" i="8"/>
  <c r="AG2642" i="8"/>
  <c r="AH2642" i="8"/>
  <c r="AI2642" i="8"/>
  <c r="AJ2642" i="8"/>
  <c r="AK2642" i="8"/>
  <c r="AD2643" i="8"/>
  <c r="AE2643" i="8"/>
  <c r="AF2643" i="8"/>
  <c r="AG2643" i="8"/>
  <c r="AH2643" i="8"/>
  <c r="AI2643" i="8"/>
  <c r="AJ2643" i="8"/>
  <c r="AK2643" i="8"/>
  <c r="AD2644" i="8"/>
  <c r="AE2644" i="8"/>
  <c r="AF2644" i="8"/>
  <c r="AG2644" i="8"/>
  <c r="AH2644" i="8"/>
  <c r="AI2644" i="8"/>
  <c r="AJ2644" i="8"/>
  <c r="AK2644" i="8"/>
  <c r="AD2645" i="8"/>
  <c r="AE2645" i="8"/>
  <c r="AF2645" i="8"/>
  <c r="AG2645" i="8"/>
  <c r="AH2645" i="8"/>
  <c r="AI2645" i="8"/>
  <c r="AJ2645" i="8"/>
  <c r="AK2645" i="8"/>
  <c r="AD2646" i="8"/>
  <c r="AE2646" i="8"/>
  <c r="AF2646" i="8"/>
  <c r="AG2646" i="8"/>
  <c r="AH2646" i="8"/>
  <c r="AI2646" i="8"/>
  <c r="AJ2646" i="8"/>
  <c r="AK2646" i="8"/>
  <c r="AD2647" i="8"/>
  <c r="AE2647" i="8"/>
  <c r="AF2647" i="8"/>
  <c r="AG2647" i="8"/>
  <c r="AH2647" i="8"/>
  <c r="AI2647" i="8"/>
  <c r="AJ2647" i="8"/>
  <c r="AK2647" i="8"/>
  <c r="AD2648" i="8"/>
  <c r="AE2648" i="8"/>
  <c r="AF2648" i="8"/>
  <c r="AG2648" i="8"/>
  <c r="AH2648" i="8"/>
  <c r="AI2648" i="8"/>
  <c r="AJ2648" i="8"/>
  <c r="AK2648" i="8"/>
  <c r="AD2649" i="8"/>
  <c r="AE2649" i="8"/>
  <c r="AF2649" i="8"/>
  <c r="AG2649" i="8"/>
  <c r="AH2649" i="8"/>
  <c r="AI2649" i="8"/>
  <c r="AJ2649" i="8"/>
  <c r="AK2649" i="8"/>
  <c r="AD2650" i="8"/>
  <c r="AE2650" i="8"/>
  <c r="AF2650" i="8"/>
  <c r="AG2650" i="8"/>
  <c r="AH2650" i="8"/>
  <c r="AI2650" i="8"/>
  <c r="AJ2650" i="8"/>
  <c r="AK2650" i="8"/>
  <c r="AD2651" i="8"/>
  <c r="AE2651" i="8"/>
  <c r="AF2651" i="8"/>
  <c r="AG2651" i="8"/>
  <c r="AH2651" i="8"/>
  <c r="AI2651" i="8"/>
  <c r="AJ2651" i="8"/>
  <c r="AK2651" i="8"/>
  <c r="AD2652" i="8"/>
  <c r="AE2652" i="8"/>
  <c r="AF2652" i="8"/>
  <c r="AG2652" i="8"/>
  <c r="AH2652" i="8"/>
  <c r="AI2652" i="8"/>
  <c r="AJ2652" i="8"/>
  <c r="AK2652" i="8"/>
  <c r="AD2653" i="8"/>
  <c r="AE2653" i="8"/>
  <c r="AF2653" i="8"/>
  <c r="AG2653" i="8"/>
  <c r="AH2653" i="8"/>
  <c r="AI2653" i="8"/>
  <c r="AJ2653" i="8"/>
  <c r="AK2653" i="8"/>
  <c r="AD2654" i="8"/>
  <c r="AE2654" i="8"/>
  <c r="AF2654" i="8"/>
  <c r="AG2654" i="8"/>
  <c r="AH2654" i="8"/>
  <c r="AI2654" i="8"/>
  <c r="AJ2654" i="8"/>
  <c r="AK2654" i="8"/>
  <c r="AD2655" i="8"/>
  <c r="AE2655" i="8"/>
  <c r="AF2655" i="8"/>
  <c r="AG2655" i="8"/>
  <c r="AH2655" i="8"/>
  <c r="AI2655" i="8"/>
  <c r="AJ2655" i="8"/>
  <c r="AK2655" i="8"/>
  <c r="AD2656" i="8"/>
  <c r="AE2656" i="8"/>
  <c r="AF2656" i="8"/>
  <c r="AG2656" i="8"/>
  <c r="AH2656" i="8"/>
  <c r="AI2656" i="8"/>
  <c r="AJ2656" i="8"/>
  <c r="AK2656" i="8"/>
  <c r="AD2657" i="8"/>
  <c r="AE2657" i="8"/>
  <c r="AF2657" i="8"/>
  <c r="AG2657" i="8"/>
  <c r="AH2657" i="8"/>
  <c r="AI2657" i="8"/>
  <c r="AJ2657" i="8"/>
  <c r="AK2657" i="8"/>
  <c r="AD2658" i="8"/>
  <c r="AE2658" i="8"/>
  <c r="AF2658" i="8"/>
  <c r="AG2658" i="8"/>
  <c r="AH2658" i="8"/>
  <c r="AI2658" i="8"/>
  <c r="AJ2658" i="8"/>
  <c r="AK2658" i="8"/>
  <c r="AD2659" i="8"/>
  <c r="AE2659" i="8"/>
  <c r="AF2659" i="8"/>
  <c r="AG2659" i="8"/>
  <c r="AH2659" i="8"/>
  <c r="AI2659" i="8"/>
  <c r="AJ2659" i="8"/>
  <c r="AK2659" i="8"/>
  <c r="AD2660" i="8"/>
  <c r="AE2660" i="8"/>
  <c r="AF2660" i="8"/>
  <c r="AG2660" i="8"/>
  <c r="AH2660" i="8"/>
  <c r="AI2660" i="8"/>
  <c r="AJ2660" i="8"/>
  <c r="AK2660" i="8"/>
  <c r="AD2661" i="8"/>
  <c r="AE2661" i="8"/>
  <c r="AF2661" i="8"/>
  <c r="AG2661" i="8"/>
  <c r="AH2661" i="8"/>
  <c r="AI2661" i="8"/>
  <c r="AJ2661" i="8"/>
  <c r="AK2661" i="8"/>
  <c r="AD2662" i="8"/>
  <c r="AE2662" i="8"/>
  <c r="AF2662" i="8"/>
  <c r="AG2662" i="8"/>
  <c r="AH2662" i="8"/>
  <c r="AI2662" i="8"/>
  <c r="AJ2662" i="8"/>
  <c r="AK2662" i="8"/>
  <c r="AD2663" i="8"/>
  <c r="AE2663" i="8"/>
  <c r="AF2663" i="8"/>
  <c r="AG2663" i="8"/>
  <c r="AH2663" i="8"/>
  <c r="AI2663" i="8"/>
  <c r="AJ2663" i="8"/>
  <c r="AK2663" i="8"/>
  <c r="AD2664" i="8"/>
  <c r="AE2664" i="8"/>
  <c r="AF2664" i="8"/>
  <c r="AG2664" i="8"/>
  <c r="AH2664" i="8"/>
  <c r="AI2664" i="8"/>
  <c r="AJ2664" i="8"/>
  <c r="AK2664" i="8"/>
  <c r="AD2665" i="8"/>
  <c r="AE2665" i="8"/>
  <c r="AF2665" i="8"/>
  <c r="AG2665" i="8"/>
  <c r="AH2665" i="8"/>
  <c r="AI2665" i="8"/>
  <c r="AJ2665" i="8"/>
  <c r="AK2665" i="8"/>
  <c r="AD2666" i="8"/>
  <c r="AE2666" i="8"/>
  <c r="AF2666" i="8"/>
  <c r="AG2666" i="8"/>
  <c r="AH2666" i="8"/>
  <c r="AI2666" i="8"/>
  <c r="AJ2666" i="8"/>
  <c r="AK2666" i="8"/>
  <c r="AD2667" i="8"/>
  <c r="AE2667" i="8"/>
  <c r="AF2667" i="8"/>
  <c r="AG2667" i="8"/>
  <c r="AH2667" i="8"/>
  <c r="AI2667" i="8"/>
  <c r="AJ2667" i="8"/>
  <c r="AK2667" i="8"/>
  <c r="AD2668" i="8"/>
  <c r="AE2668" i="8"/>
  <c r="AF2668" i="8"/>
  <c r="AG2668" i="8"/>
  <c r="AH2668" i="8"/>
  <c r="AI2668" i="8"/>
  <c r="AJ2668" i="8"/>
  <c r="AK2668" i="8"/>
  <c r="AD2669" i="8"/>
  <c r="AE2669" i="8"/>
  <c r="AF2669" i="8"/>
  <c r="AG2669" i="8"/>
  <c r="AH2669" i="8"/>
  <c r="AI2669" i="8"/>
  <c r="AJ2669" i="8"/>
  <c r="AK2669" i="8"/>
  <c r="AD2670" i="8"/>
  <c r="AE2670" i="8"/>
  <c r="AF2670" i="8"/>
  <c r="AG2670" i="8"/>
  <c r="AH2670" i="8"/>
  <c r="AI2670" i="8"/>
  <c r="AJ2670" i="8"/>
  <c r="AK2670" i="8"/>
  <c r="AD2671" i="8"/>
  <c r="AE2671" i="8"/>
  <c r="AF2671" i="8"/>
  <c r="AG2671" i="8"/>
  <c r="AH2671" i="8"/>
  <c r="AI2671" i="8"/>
  <c r="AJ2671" i="8"/>
  <c r="AK2671" i="8"/>
  <c r="AD2672" i="8"/>
  <c r="AE2672" i="8"/>
  <c r="AF2672" i="8"/>
  <c r="AG2672" i="8"/>
  <c r="AH2672" i="8"/>
  <c r="AI2672" i="8"/>
  <c r="AJ2672" i="8"/>
  <c r="AK2672" i="8"/>
  <c r="AD2673" i="8"/>
  <c r="AE2673" i="8"/>
  <c r="AF2673" i="8"/>
  <c r="AG2673" i="8"/>
  <c r="AH2673" i="8"/>
  <c r="AI2673" i="8"/>
  <c r="AJ2673" i="8"/>
  <c r="AK2673" i="8"/>
  <c r="AD2674" i="8"/>
  <c r="AE2674" i="8"/>
  <c r="AF2674" i="8"/>
  <c r="AG2674" i="8"/>
  <c r="AH2674" i="8"/>
  <c r="AI2674" i="8"/>
  <c r="AJ2674" i="8"/>
  <c r="AK2674" i="8"/>
  <c r="AD2675" i="8"/>
  <c r="AE2675" i="8"/>
  <c r="AF2675" i="8"/>
  <c r="AG2675" i="8"/>
  <c r="AH2675" i="8"/>
  <c r="AI2675" i="8"/>
  <c r="AJ2675" i="8"/>
  <c r="AK2675" i="8"/>
  <c r="AD2676" i="8"/>
  <c r="AE2676" i="8"/>
  <c r="AF2676" i="8"/>
  <c r="AG2676" i="8"/>
  <c r="AH2676" i="8"/>
  <c r="AI2676" i="8"/>
  <c r="AJ2676" i="8"/>
  <c r="AK2676" i="8"/>
  <c r="AD2677" i="8"/>
  <c r="AE2677" i="8"/>
  <c r="AF2677" i="8"/>
  <c r="AG2677" i="8"/>
  <c r="AH2677" i="8"/>
  <c r="AI2677" i="8"/>
  <c r="AJ2677" i="8"/>
  <c r="AK2677" i="8"/>
  <c r="AD2678" i="8"/>
  <c r="AE2678" i="8"/>
  <c r="AF2678" i="8"/>
  <c r="AG2678" i="8"/>
  <c r="AH2678" i="8"/>
  <c r="AI2678" i="8"/>
  <c r="AJ2678" i="8"/>
  <c r="AK2678" i="8"/>
  <c r="AD2679" i="8"/>
  <c r="AE2679" i="8"/>
  <c r="AF2679" i="8"/>
  <c r="AG2679" i="8"/>
  <c r="AH2679" i="8"/>
  <c r="AI2679" i="8"/>
  <c r="AJ2679" i="8"/>
  <c r="AK2679" i="8"/>
  <c r="AD2680" i="8"/>
  <c r="AE2680" i="8"/>
  <c r="AF2680" i="8"/>
  <c r="AG2680" i="8"/>
  <c r="AH2680" i="8"/>
  <c r="AI2680" i="8"/>
  <c r="AJ2680" i="8"/>
  <c r="AK2680" i="8"/>
  <c r="AD2681" i="8"/>
  <c r="AE2681" i="8"/>
  <c r="AF2681" i="8"/>
  <c r="AG2681" i="8"/>
  <c r="AH2681" i="8"/>
  <c r="AI2681" i="8"/>
  <c r="AJ2681" i="8"/>
  <c r="AK2681" i="8"/>
  <c r="AD2682" i="8"/>
  <c r="AE2682" i="8"/>
  <c r="AF2682" i="8"/>
  <c r="AG2682" i="8"/>
  <c r="AH2682" i="8"/>
  <c r="AI2682" i="8"/>
  <c r="AJ2682" i="8"/>
  <c r="AK2682" i="8"/>
  <c r="AD2683" i="8"/>
  <c r="AE2683" i="8"/>
  <c r="AF2683" i="8"/>
  <c r="AG2683" i="8"/>
  <c r="AH2683" i="8"/>
  <c r="AI2683" i="8"/>
  <c r="AJ2683" i="8"/>
  <c r="AK2683" i="8"/>
  <c r="AD2684" i="8"/>
  <c r="AE2684" i="8"/>
  <c r="AF2684" i="8"/>
  <c r="AG2684" i="8"/>
  <c r="AH2684" i="8"/>
  <c r="AI2684" i="8"/>
  <c r="AJ2684" i="8"/>
  <c r="AK2684" i="8"/>
  <c r="AD2685" i="8"/>
  <c r="AE2685" i="8"/>
  <c r="AF2685" i="8"/>
  <c r="AG2685" i="8"/>
  <c r="AH2685" i="8"/>
  <c r="AI2685" i="8"/>
  <c r="AJ2685" i="8"/>
  <c r="AK2685" i="8"/>
  <c r="AD2686" i="8"/>
  <c r="AE2686" i="8"/>
  <c r="AF2686" i="8"/>
  <c r="AG2686" i="8"/>
  <c r="AH2686" i="8"/>
  <c r="AI2686" i="8"/>
  <c r="AJ2686" i="8"/>
  <c r="AK2686" i="8"/>
  <c r="AD2687" i="8"/>
  <c r="AE2687" i="8"/>
  <c r="AF2687" i="8"/>
  <c r="AG2687" i="8"/>
  <c r="AH2687" i="8"/>
  <c r="AI2687" i="8"/>
  <c r="AJ2687" i="8"/>
  <c r="AK2687" i="8"/>
  <c r="AD2688" i="8"/>
  <c r="AE2688" i="8"/>
  <c r="AF2688" i="8"/>
  <c r="AG2688" i="8"/>
  <c r="AH2688" i="8"/>
  <c r="AI2688" i="8"/>
  <c r="AJ2688" i="8"/>
  <c r="AK2688" i="8"/>
  <c r="AD2689" i="8"/>
  <c r="AE2689" i="8"/>
  <c r="AF2689" i="8"/>
  <c r="AG2689" i="8"/>
  <c r="AH2689" i="8"/>
  <c r="AI2689" i="8"/>
  <c r="AJ2689" i="8"/>
  <c r="AK2689" i="8"/>
  <c r="AD2690" i="8"/>
  <c r="AE2690" i="8"/>
  <c r="AF2690" i="8"/>
  <c r="AG2690" i="8"/>
  <c r="AH2690" i="8"/>
  <c r="AI2690" i="8"/>
  <c r="AJ2690" i="8"/>
  <c r="AK2690" i="8"/>
  <c r="AD2691" i="8"/>
  <c r="AE2691" i="8"/>
  <c r="AF2691" i="8"/>
  <c r="AG2691" i="8"/>
  <c r="AH2691" i="8"/>
  <c r="AI2691" i="8"/>
  <c r="AJ2691" i="8"/>
  <c r="AK2691" i="8"/>
  <c r="AD2692" i="8"/>
  <c r="AE2692" i="8"/>
  <c r="AF2692" i="8"/>
  <c r="AG2692" i="8"/>
  <c r="AH2692" i="8"/>
  <c r="AI2692" i="8"/>
  <c r="AJ2692" i="8"/>
  <c r="AK2692" i="8"/>
  <c r="AD2693" i="8"/>
  <c r="AE2693" i="8"/>
  <c r="AF2693" i="8"/>
  <c r="AG2693" i="8"/>
  <c r="AH2693" i="8"/>
  <c r="AI2693" i="8"/>
  <c r="AJ2693" i="8"/>
  <c r="AK2693" i="8"/>
  <c r="AD2694" i="8"/>
  <c r="AE2694" i="8"/>
  <c r="AF2694" i="8"/>
  <c r="AG2694" i="8"/>
  <c r="AH2694" i="8"/>
  <c r="AI2694" i="8"/>
  <c r="AJ2694" i="8"/>
  <c r="AK2694" i="8"/>
  <c r="AD2695" i="8"/>
  <c r="AE2695" i="8"/>
  <c r="AF2695" i="8"/>
  <c r="AG2695" i="8"/>
  <c r="AH2695" i="8"/>
  <c r="AI2695" i="8"/>
  <c r="AJ2695" i="8"/>
  <c r="AK2695" i="8"/>
  <c r="AD2696" i="8"/>
  <c r="AE2696" i="8"/>
  <c r="AF2696" i="8"/>
  <c r="AG2696" i="8"/>
  <c r="AH2696" i="8"/>
  <c r="AI2696" i="8"/>
  <c r="AJ2696" i="8"/>
  <c r="AK2696" i="8"/>
  <c r="AD2697" i="8"/>
  <c r="AE2697" i="8"/>
  <c r="AF2697" i="8"/>
  <c r="AG2697" i="8"/>
  <c r="AH2697" i="8"/>
  <c r="AI2697" i="8"/>
  <c r="AJ2697" i="8"/>
  <c r="AK2697" i="8"/>
  <c r="AD2698" i="8"/>
  <c r="AE2698" i="8"/>
  <c r="AF2698" i="8"/>
  <c r="AG2698" i="8"/>
  <c r="AH2698" i="8"/>
  <c r="AI2698" i="8"/>
  <c r="AJ2698" i="8"/>
  <c r="AK2698" i="8"/>
  <c r="AD2699" i="8"/>
  <c r="AE2699" i="8"/>
  <c r="AF2699" i="8"/>
  <c r="AG2699" i="8"/>
  <c r="AH2699" i="8"/>
  <c r="AI2699" i="8"/>
  <c r="AJ2699" i="8"/>
  <c r="AK2699" i="8"/>
  <c r="AD2700" i="8"/>
  <c r="AE2700" i="8"/>
  <c r="AF2700" i="8"/>
  <c r="AG2700" i="8"/>
  <c r="AH2700" i="8"/>
  <c r="AI2700" i="8"/>
  <c r="AJ2700" i="8"/>
  <c r="AK2700" i="8"/>
  <c r="AD2701" i="8"/>
  <c r="AE2701" i="8"/>
  <c r="AF2701" i="8"/>
  <c r="AG2701" i="8"/>
  <c r="AH2701" i="8"/>
  <c r="AI2701" i="8"/>
  <c r="AJ2701" i="8"/>
  <c r="AK2701" i="8"/>
  <c r="AD2702" i="8"/>
  <c r="AE2702" i="8"/>
  <c r="AF2702" i="8"/>
  <c r="AG2702" i="8"/>
  <c r="AH2702" i="8"/>
  <c r="AI2702" i="8"/>
  <c r="AJ2702" i="8"/>
  <c r="AK2702" i="8"/>
  <c r="AD2703" i="8"/>
  <c r="AE2703" i="8"/>
  <c r="AF2703" i="8"/>
  <c r="AG2703" i="8"/>
  <c r="AH2703" i="8"/>
  <c r="AI2703" i="8"/>
  <c r="AJ2703" i="8"/>
  <c r="AK2703" i="8"/>
  <c r="AD2704" i="8"/>
  <c r="AE2704" i="8"/>
  <c r="AF2704" i="8"/>
  <c r="AG2704" i="8"/>
  <c r="AH2704" i="8"/>
  <c r="AI2704" i="8"/>
  <c r="AJ2704" i="8"/>
  <c r="AK2704" i="8"/>
  <c r="AD2705" i="8"/>
  <c r="AE2705" i="8"/>
  <c r="AF2705" i="8"/>
  <c r="AG2705" i="8"/>
  <c r="AH2705" i="8"/>
  <c r="AI2705" i="8"/>
  <c r="AJ2705" i="8"/>
  <c r="AK2705" i="8"/>
  <c r="AD2706" i="8"/>
  <c r="AE2706" i="8"/>
  <c r="AF2706" i="8"/>
  <c r="AG2706" i="8"/>
  <c r="AH2706" i="8"/>
  <c r="AI2706" i="8"/>
  <c r="AJ2706" i="8"/>
  <c r="AK2706" i="8"/>
  <c r="AD2707" i="8"/>
  <c r="AE2707" i="8"/>
  <c r="AF2707" i="8"/>
  <c r="AG2707" i="8"/>
  <c r="AH2707" i="8"/>
  <c r="AI2707" i="8"/>
  <c r="AJ2707" i="8"/>
  <c r="AK2707" i="8"/>
  <c r="AD2708" i="8"/>
  <c r="AE2708" i="8"/>
  <c r="AF2708" i="8"/>
  <c r="AG2708" i="8"/>
  <c r="AH2708" i="8"/>
  <c r="AI2708" i="8"/>
  <c r="AJ2708" i="8"/>
  <c r="AK2708" i="8"/>
  <c r="AD2709" i="8"/>
  <c r="AE2709" i="8"/>
  <c r="AF2709" i="8"/>
  <c r="AG2709" i="8"/>
  <c r="AH2709" i="8"/>
  <c r="AI2709" i="8"/>
  <c r="AJ2709" i="8"/>
  <c r="AK2709" i="8"/>
  <c r="AD2710" i="8"/>
  <c r="AE2710" i="8"/>
  <c r="AF2710" i="8"/>
  <c r="AG2710" i="8"/>
  <c r="AH2710" i="8"/>
  <c r="AI2710" i="8"/>
  <c r="AJ2710" i="8"/>
  <c r="AK2710" i="8"/>
  <c r="AD2711" i="8"/>
  <c r="AE2711" i="8"/>
  <c r="AF2711" i="8"/>
  <c r="AG2711" i="8"/>
  <c r="AH2711" i="8"/>
  <c r="AI2711" i="8"/>
  <c r="AJ2711" i="8"/>
  <c r="AK2711" i="8"/>
  <c r="AD2712" i="8"/>
  <c r="AE2712" i="8"/>
  <c r="AF2712" i="8"/>
  <c r="AG2712" i="8"/>
  <c r="AH2712" i="8"/>
  <c r="AI2712" i="8"/>
  <c r="AJ2712" i="8"/>
  <c r="AK2712" i="8"/>
  <c r="AD2713" i="8"/>
  <c r="AE2713" i="8"/>
  <c r="AF2713" i="8"/>
  <c r="AG2713" i="8"/>
  <c r="AH2713" i="8"/>
  <c r="AI2713" i="8"/>
  <c r="AJ2713" i="8"/>
  <c r="AK2713" i="8"/>
  <c r="AD2714" i="8"/>
  <c r="AE2714" i="8"/>
  <c r="AF2714" i="8"/>
  <c r="AG2714" i="8"/>
  <c r="AH2714" i="8"/>
  <c r="AI2714" i="8"/>
  <c r="AJ2714" i="8"/>
  <c r="AK2714" i="8"/>
  <c r="AD2715" i="8"/>
  <c r="AE2715" i="8"/>
  <c r="AF2715" i="8"/>
  <c r="AG2715" i="8"/>
  <c r="AH2715" i="8"/>
  <c r="AI2715" i="8"/>
  <c r="AJ2715" i="8"/>
  <c r="AK2715" i="8"/>
  <c r="AD2716" i="8"/>
  <c r="AE2716" i="8"/>
  <c r="AF2716" i="8"/>
  <c r="AG2716" i="8"/>
  <c r="AH2716" i="8"/>
  <c r="AI2716" i="8"/>
  <c r="AJ2716" i="8"/>
  <c r="AK2716" i="8"/>
  <c r="AD2717" i="8"/>
  <c r="AE2717" i="8"/>
  <c r="AF2717" i="8"/>
  <c r="AG2717" i="8"/>
  <c r="AH2717" i="8"/>
  <c r="AI2717" i="8"/>
  <c r="AJ2717" i="8"/>
  <c r="AK2717" i="8"/>
  <c r="AD2718" i="8"/>
  <c r="AE2718" i="8"/>
  <c r="AF2718" i="8"/>
  <c r="AG2718" i="8"/>
  <c r="AH2718" i="8"/>
  <c r="AI2718" i="8"/>
  <c r="AJ2718" i="8"/>
  <c r="AK2718" i="8"/>
  <c r="AD2719" i="8"/>
  <c r="AE2719" i="8"/>
  <c r="AF2719" i="8"/>
  <c r="AG2719" i="8"/>
  <c r="AH2719" i="8"/>
  <c r="AI2719" i="8"/>
  <c r="AJ2719" i="8"/>
  <c r="AK2719" i="8"/>
  <c r="AD2720" i="8"/>
  <c r="AE2720" i="8"/>
  <c r="AF2720" i="8"/>
  <c r="AG2720" i="8"/>
  <c r="AH2720" i="8"/>
  <c r="AI2720" i="8"/>
  <c r="AJ2720" i="8"/>
  <c r="AK2720" i="8"/>
  <c r="AD2721" i="8"/>
  <c r="AE2721" i="8"/>
  <c r="AF2721" i="8"/>
  <c r="AG2721" i="8"/>
  <c r="AH2721" i="8"/>
  <c r="AI2721" i="8"/>
  <c r="AJ2721" i="8"/>
  <c r="AK2721" i="8"/>
  <c r="AD2722" i="8"/>
  <c r="AE2722" i="8"/>
  <c r="AF2722" i="8"/>
  <c r="AG2722" i="8"/>
  <c r="AH2722" i="8"/>
  <c r="AI2722" i="8"/>
  <c r="AJ2722" i="8"/>
  <c r="AK2722" i="8"/>
  <c r="AD2723" i="8"/>
  <c r="AE2723" i="8"/>
  <c r="AF2723" i="8"/>
  <c r="AG2723" i="8"/>
  <c r="AH2723" i="8"/>
  <c r="AI2723" i="8"/>
  <c r="AJ2723" i="8"/>
  <c r="AK2723" i="8"/>
  <c r="AD2724" i="8"/>
  <c r="AE2724" i="8"/>
  <c r="AF2724" i="8"/>
  <c r="AG2724" i="8"/>
  <c r="AH2724" i="8"/>
  <c r="AI2724" i="8"/>
  <c r="AJ2724" i="8"/>
  <c r="AK2724" i="8"/>
  <c r="AD2725" i="8"/>
  <c r="AE2725" i="8"/>
  <c r="AF2725" i="8"/>
  <c r="AG2725" i="8"/>
  <c r="AH2725" i="8"/>
  <c r="AI2725" i="8"/>
  <c r="AJ2725" i="8"/>
  <c r="AK2725" i="8"/>
  <c r="AD2726" i="8"/>
  <c r="AE2726" i="8"/>
  <c r="AF2726" i="8"/>
  <c r="AG2726" i="8"/>
  <c r="AH2726" i="8"/>
  <c r="AI2726" i="8"/>
  <c r="AJ2726" i="8"/>
  <c r="AK2726" i="8"/>
  <c r="AD2727" i="8"/>
  <c r="AE2727" i="8"/>
  <c r="AF2727" i="8"/>
  <c r="AG2727" i="8"/>
  <c r="AH2727" i="8"/>
  <c r="AI2727" i="8"/>
  <c r="AJ2727" i="8"/>
  <c r="AK2727" i="8"/>
  <c r="AD2728" i="8"/>
  <c r="AE2728" i="8"/>
  <c r="AF2728" i="8"/>
  <c r="AG2728" i="8"/>
  <c r="AH2728" i="8"/>
  <c r="AI2728" i="8"/>
  <c r="AJ2728" i="8"/>
  <c r="AK2728" i="8"/>
  <c r="AD2729" i="8"/>
  <c r="AE2729" i="8"/>
  <c r="AF2729" i="8"/>
  <c r="AG2729" i="8"/>
  <c r="AH2729" i="8"/>
  <c r="AI2729" i="8"/>
  <c r="AJ2729" i="8"/>
  <c r="AK2729" i="8"/>
  <c r="AD2730" i="8"/>
  <c r="AE2730" i="8"/>
  <c r="AF2730" i="8"/>
  <c r="AG2730" i="8"/>
  <c r="AH2730" i="8"/>
  <c r="AI2730" i="8"/>
  <c r="AJ2730" i="8"/>
  <c r="AK2730" i="8"/>
  <c r="AD2731" i="8"/>
  <c r="AE2731" i="8"/>
  <c r="AF2731" i="8"/>
  <c r="AG2731" i="8"/>
  <c r="AH2731" i="8"/>
  <c r="AI2731" i="8"/>
  <c r="AJ2731" i="8"/>
  <c r="AK2731" i="8"/>
  <c r="AD2732" i="8"/>
  <c r="AE2732" i="8"/>
  <c r="AF2732" i="8"/>
  <c r="AG2732" i="8"/>
  <c r="AH2732" i="8"/>
  <c r="AI2732" i="8"/>
  <c r="AJ2732" i="8"/>
  <c r="AK2732" i="8"/>
  <c r="AD2733" i="8"/>
  <c r="AE2733" i="8"/>
  <c r="AF2733" i="8"/>
  <c r="AG2733" i="8"/>
  <c r="AH2733" i="8"/>
  <c r="AI2733" i="8"/>
  <c r="AJ2733" i="8"/>
  <c r="AK2733" i="8"/>
  <c r="AD2734" i="8"/>
  <c r="AE2734" i="8"/>
  <c r="AF2734" i="8"/>
  <c r="AG2734" i="8"/>
  <c r="AH2734" i="8"/>
  <c r="AI2734" i="8"/>
  <c r="AJ2734" i="8"/>
  <c r="AK2734" i="8"/>
  <c r="AD2735" i="8"/>
  <c r="AE2735" i="8"/>
  <c r="AF2735" i="8"/>
  <c r="AG2735" i="8"/>
  <c r="AH2735" i="8"/>
  <c r="AI2735" i="8"/>
  <c r="AJ2735" i="8"/>
  <c r="AK2735" i="8"/>
  <c r="AD2736" i="8"/>
  <c r="AE2736" i="8"/>
  <c r="AF2736" i="8"/>
  <c r="AG2736" i="8"/>
  <c r="AH2736" i="8"/>
  <c r="AI2736" i="8"/>
  <c r="AJ2736" i="8"/>
  <c r="AK2736" i="8"/>
  <c r="AD2737" i="8"/>
  <c r="AE2737" i="8"/>
  <c r="AF2737" i="8"/>
  <c r="AG2737" i="8"/>
  <c r="AH2737" i="8"/>
  <c r="AI2737" i="8"/>
  <c r="AJ2737" i="8"/>
  <c r="AK2737" i="8"/>
  <c r="AD2738" i="8"/>
  <c r="AE2738" i="8"/>
  <c r="AF2738" i="8"/>
  <c r="AG2738" i="8"/>
  <c r="AH2738" i="8"/>
  <c r="AI2738" i="8"/>
  <c r="AJ2738" i="8"/>
  <c r="AK2738" i="8"/>
  <c r="AD2739" i="8"/>
  <c r="AE2739" i="8"/>
  <c r="AF2739" i="8"/>
  <c r="AG2739" i="8"/>
  <c r="AH2739" i="8"/>
  <c r="AI2739" i="8"/>
  <c r="AJ2739" i="8"/>
  <c r="AK2739" i="8"/>
  <c r="AD2740" i="8"/>
  <c r="AE2740" i="8"/>
  <c r="AF2740" i="8"/>
  <c r="AG2740" i="8"/>
  <c r="AH2740" i="8"/>
  <c r="AI2740" i="8"/>
  <c r="AJ2740" i="8"/>
  <c r="AK2740" i="8"/>
  <c r="AD2741" i="8"/>
  <c r="AE2741" i="8"/>
  <c r="AF2741" i="8"/>
  <c r="AG2741" i="8"/>
  <c r="AH2741" i="8"/>
  <c r="AI2741" i="8"/>
  <c r="AJ2741" i="8"/>
  <c r="AK2741" i="8"/>
  <c r="AD2742" i="8"/>
  <c r="AE2742" i="8"/>
  <c r="AF2742" i="8"/>
  <c r="AG2742" i="8"/>
  <c r="AH2742" i="8"/>
  <c r="AI2742" i="8"/>
  <c r="AJ2742" i="8"/>
  <c r="AK2742" i="8"/>
  <c r="AD2743" i="8"/>
  <c r="AE2743" i="8"/>
  <c r="AF2743" i="8"/>
  <c r="AG2743" i="8"/>
  <c r="AH2743" i="8"/>
  <c r="AI2743" i="8"/>
  <c r="AJ2743" i="8"/>
  <c r="AK2743" i="8"/>
  <c r="AD2744" i="8"/>
  <c r="AE2744" i="8"/>
  <c r="AF2744" i="8"/>
  <c r="AG2744" i="8"/>
  <c r="AH2744" i="8"/>
  <c r="AI2744" i="8"/>
  <c r="AJ2744" i="8"/>
  <c r="AK2744" i="8"/>
  <c r="AD2745" i="8"/>
  <c r="AE2745" i="8"/>
  <c r="AF2745" i="8"/>
  <c r="AG2745" i="8"/>
  <c r="AH2745" i="8"/>
  <c r="AI2745" i="8"/>
  <c r="AJ2745" i="8"/>
  <c r="AK2745" i="8"/>
  <c r="AD2746" i="8"/>
  <c r="AE2746" i="8"/>
  <c r="AF2746" i="8"/>
  <c r="AG2746" i="8"/>
  <c r="AH2746" i="8"/>
  <c r="AI2746" i="8"/>
  <c r="AJ2746" i="8"/>
  <c r="AK2746" i="8"/>
  <c r="AD2747" i="8"/>
  <c r="AE2747" i="8"/>
  <c r="AF2747" i="8"/>
  <c r="AG2747" i="8"/>
  <c r="AH2747" i="8"/>
  <c r="AI2747" i="8"/>
  <c r="AJ2747" i="8"/>
  <c r="AK2747" i="8"/>
  <c r="AD2748" i="8"/>
  <c r="AE2748" i="8"/>
  <c r="AF2748" i="8"/>
  <c r="AG2748" i="8"/>
  <c r="AH2748" i="8"/>
  <c r="AI2748" i="8"/>
  <c r="AJ2748" i="8"/>
  <c r="AK2748" i="8"/>
  <c r="AD2749" i="8"/>
  <c r="AE2749" i="8"/>
  <c r="AF2749" i="8"/>
  <c r="AG2749" i="8"/>
  <c r="AH2749" i="8"/>
  <c r="AI2749" i="8"/>
  <c r="AJ2749" i="8"/>
  <c r="AK2749" i="8"/>
  <c r="AD2750" i="8"/>
  <c r="AE2750" i="8"/>
  <c r="AF2750" i="8"/>
  <c r="AG2750" i="8"/>
  <c r="AH2750" i="8"/>
  <c r="AI2750" i="8"/>
  <c r="AJ2750" i="8"/>
  <c r="AK2750" i="8"/>
  <c r="AD2751" i="8"/>
  <c r="AE2751" i="8"/>
  <c r="AF2751" i="8"/>
  <c r="AG2751" i="8"/>
  <c r="AH2751" i="8"/>
  <c r="AI2751" i="8"/>
  <c r="AJ2751" i="8"/>
  <c r="AK2751" i="8"/>
  <c r="AD2752" i="8"/>
  <c r="AE2752" i="8"/>
  <c r="AF2752" i="8"/>
  <c r="AG2752" i="8"/>
  <c r="AH2752" i="8"/>
  <c r="AI2752" i="8"/>
  <c r="AJ2752" i="8"/>
  <c r="AK2752" i="8"/>
  <c r="AD2753" i="8"/>
  <c r="AE2753" i="8"/>
  <c r="AF2753" i="8"/>
  <c r="AG2753" i="8"/>
  <c r="AH2753" i="8"/>
  <c r="AI2753" i="8"/>
  <c r="AJ2753" i="8"/>
  <c r="AK2753" i="8"/>
  <c r="AD2754" i="8"/>
  <c r="AE2754" i="8"/>
  <c r="AF2754" i="8"/>
  <c r="AG2754" i="8"/>
  <c r="AH2754" i="8"/>
  <c r="AI2754" i="8"/>
  <c r="AJ2754" i="8"/>
  <c r="AK2754" i="8"/>
  <c r="AD2755" i="8"/>
  <c r="AE2755" i="8"/>
  <c r="AF2755" i="8"/>
  <c r="AG2755" i="8"/>
  <c r="AH2755" i="8"/>
  <c r="AI2755" i="8"/>
  <c r="AJ2755" i="8"/>
  <c r="AK2755" i="8"/>
  <c r="AD2756" i="8"/>
  <c r="AE2756" i="8"/>
  <c r="AF2756" i="8"/>
  <c r="AG2756" i="8"/>
  <c r="AH2756" i="8"/>
  <c r="AI2756" i="8"/>
  <c r="AJ2756" i="8"/>
  <c r="AK2756" i="8"/>
  <c r="AD2757" i="8"/>
  <c r="AE2757" i="8"/>
  <c r="AF2757" i="8"/>
  <c r="AG2757" i="8"/>
  <c r="AH2757" i="8"/>
  <c r="AI2757" i="8"/>
  <c r="AJ2757" i="8"/>
  <c r="AK2757" i="8"/>
  <c r="AD2758" i="8"/>
  <c r="AE2758" i="8"/>
  <c r="AF2758" i="8"/>
  <c r="AG2758" i="8"/>
  <c r="AH2758" i="8"/>
  <c r="AI2758" i="8"/>
  <c r="AJ2758" i="8"/>
  <c r="AK2758" i="8"/>
  <c r="AD2759" i="8"/>
  <c r="AE2759" i="8"/>
  <c r="AF2759" i="8"/>
  <c r="AG2759" i="8"/>
  <c r="AH2759" i="8"/>
  <c r="AI2759" i="8"/>
  <c r="AJ2759" i="8"/>
  <c r="AK2759" i="8"/>
  <c r="AD2760" i="8"/>
  <c r="AE2760" i="8"/>
  <c r="AF2760" i="8"/>
  <c r="AG2760" i="8"/>
  <c r="AH2760" i="8"/>
  <c r="AI2760" i="8"/>
  <c r="AJ2760" i="8"/>
  <c r="AK2760" i="8"/>
  <c r="AD2761" i="8"/>
  <c r="AE2761" i="8"/>
  <c r="AF2761" i="8"/>
  <c r="AG2761" i="8"/>
  <c r="AH2761" i="8"/>
  <c r="AI2761" i="8"/>
  <c r="AJ2761" i="8"/>
  <c r="AK2761" i="8"/>
  <c r="AD2762" i="8"/>
  <c r="AE2762" i="8"/>
  <c r="AF2762" i="8"/>
  <c r="AG2762" i="8"/>
  <c r="AH2762" i="8"/>
  <c r="AI2762" i="8"/>
  <c r="AJ2762" i="8"/>
  <c r="AK2762" i="8"/>
  <c r="AD2763" i="8"/>
  <c r="AE2763" i="8"/>
  <c r="AF2763" i="8"/>
  <c r="AG2763" i="8"/>
  <c r="AH2763" i="8"/>
  <c r="AI2763" i="8"/>
  <c r="AJ2763" i="8"/>
  <c r="AK2763" i="8"/>
  <c r="AD2764" i="8"/>
  <c r="AE2764" i="8"/>
  <c r="AF2764" i="8"/>
  <c r="AG2764" i="8"/>
  <c r="AH2764" i="8"/>
  <c r="AI2764" i="8"/>
  <c r="AJ2764" i="8"/>
  <c r="AK2764" i="8"/>
  <c r="AD2765" i="8"/>
  <c r="AE2765" i="8"/>
  <c r="AF2765" i="8"/>
  <c r="AG2765" i="8"/>
  <c r="AH2765" i="8"/>
  <c r="AI2765" i="8"/>
  <c r="AJ2765" i="8"/>
  <c r="AK2765" i="8"/>
  <c r="AD2766" i="8"/>
  <c r="AE2766" i="8"/>
  <c r="AF2766" i="8"/>
  <c r="AG2766" i="8"/>
  <c r="AH2766" i="8"/>
  <c r="AI2766" i="8"/>
  <c r="AJ2766" i="8"/>
  <c r="AK2766" i="8"/>
  <c r="AD2767" i="8"/>
  <c r="AE2767" i="8"/>
  <c r="AF2767" i="8"/>
  <c r="AG2767" i="8"/>
  <c r="AH2767" i="8"/>
  <c r="AI2767" i="8"/>
  <c r="AJ2767" i="8"/>
  <c r="AK2767" i="8"/>
  <c r="AD2768" i="8"/>
  <c r="AE2768" i="8"/>
  <c r="AF2768" i="8"/>
  <c r="AG2768" i="8"/>
  <c r="AH2768" i="8"/>
  <c r="AI2768" i="8"/>
  <c r="AJ2768" i="8"/>
  <c r="AK2768" i="8"/>
  <c r="AD2769" i="8"/>
  <c r="AE2769" i="8"/>
  <c r="AF2769" i="8"/>
  <c r="AG2769" i="8"/>
  <c r="AH2769" i="8"/>
  <c r="AI2769" i="8"/>
  <c r="AJ2769" i="8"/>
  <c r="AK2769" i="8"/>
  <c r="AD2770" i="8"/>
  <c r="AE2770" i="8"/>
  <c r="AF2770" i="8"/>
  <c r="AG2770" i="8"/>
  <c r="AH2770" i="8"/>
  <c r="AI2770" i="8"/>
  <c r="AJ2770" i="8"/>
  <c r="AK2770" i="8"/>
  <c r="AD2771" i="8"/>
  <c r="AE2771" i="8"/>
  <c r="AF2771" i="8"/>
  <c r="AG2771" i="8"/>
  <c r="AH2771" i="8"/>
  <c r="AI2771" i="8"/>
  <c r="AJ2771" i="8"/>
  <c r="AK2771" i="8"/>
  <c r="AD2772" i="8"/>
  <c r="AE2772" i="8"/>
  <c r="AF2772" i="8"/>
  <c r="AG2772" i="8"/>
  <c r="AH2772" i="8"/>
  <c r="AI2772" i="8"/>
  <c r="AJ2772" i="8"/>
  <c r="AK2772" i="8"/>
  <c r="AD2773" i="8"/>
  <c r="AE2773" i="8"/>
  <c r="AF2773" i="8"/>
  <c r="AG2773" i="8"/>
  <c r="AH2773" i="8"/>
  <c r="AI2773" i="8"/>
  <c r="AJ2773" i="8"/>
  <c r="AK2773" i="8"/>
  <c r="AD2774" i="8"/>
  <c r="AE2774" i="8"/>
  <c r="AF2774" i="8"/>
  <c r="AG2774" i="8"/>
  <c r="AH2774" i="8"/>
  <c r="AI2774" i="8"/>
  <c r="AJ2774" i="8"/>
  <c r="AK2774" i="8"/>
  <c r="AD2775" i="8"/>
  <c r="AE2775" i="8"/>
  <c r="AF2775" i="8"/>
  <c r="AG2775" i="8"/>
  <c r="AH2775" i="8"/>
  <c r="AI2775" i="8"/>
  <c r="AJ2775" i="8"/>
  <c r="AK2775" i="8"/>
  <c r="AD2776" i="8"/>
  <c r="AE2776" i="8"/>
  <c r="AF2776" i="8"/>
  <c r="AG2776" i="8"/>
  <c r="AH2776" i="8"/>
  <c r="AI2776" i="8"/>
  <c r="AJ2776" i="8"/>
  <c r="AK2776" i="8"/>
  <c r="AD2777" i="8"/>
  <c r="AE2777" i="8"/>
  <c r="AF2777" i="8"/>
  <c r="AG2777" i="8"/>
  <c r="AH2777" i="8"/>
  <c r="AI2777" i="8"/>
  <c r="AJ2777" i="8"/>
  <c r="AK2777" i="8"/>
  <c r="AD2778" i="8"/>
  <c r="AE2778" i="8"/>
  <c r="AF2778" i="8"/>
  <c r="AG2778" i="8"/>
  <c r="AH2778" i="8"/>
  <c r="AI2778" i="8"/>
  <c r="AJ2778" i="8"/>
  <c r="AK2778" i="8"/>
  <c r="AD2779" i="8"/>
  <c r="AE2779" i="8"/>
  <c r="AF2779" i="8"/>
  <c r="AG2779" i="8"/>
  <c r="AH2779" i="8"/>
  <c r="AI2779" i="8"/>
  <c r="AJ2779" i="8"/>
  <c r="AK2779" i="8"/>
  <c r="AD2780" i="8"/>
  <c r="AE2780" i="8"/>
  <c r="AF2780" i="8"/>
  <c r="AG2780" i="8"/>
  <c r="AH2780" i="8"/>
  <c r="AI2780" i="8"/>
  <c r="AJ2780" i="8"/>
  <c r="AK2780" i="8"/>
  <c r="AD2781" i="8"/>
  <c r="AE2781" i="8"/>
  <c r="AF2781" i="8"/>
  <c r="AG2781" i="8"/>
  <c r="AH2781" i="8"/>
  <c r="AI2781" i="8"/>
  <c r="AJ2781" i="8"/>
  <c r="AK2781" i="8"/>
  <c r="AD2782" i="8"/>
  <c r="AE2782" i="8"/>
  <c r="AF2782" i="8"/>
  <c r="AG2782" i="8"/>
  <c r="AH2782" i="8"/>
  <c r="AI2782" i="8"/>
  <c r="AJ2782" i="8"/>
  <c r="AK2782" i="8"/>
  <c r="AD2783" i="8"/>
  <c r="AE2783" i="8"/>
  <c r="AF2783" i="8"/>
  <c r="AG2783" i="8"/>
  <c r="AH2783" i="8"/>
  <c r="AI2783" i="8"/>
  <c r="AJ2783" i="8"/>
  <c r="AK2783" i="8"/>
  <c r="AD2784" i="8"/>
  <c r="AE2784" i="8"/>
  <c r="AF2784" i="8"/>
  <c r="AG2784" i="8"/>
  <c r="AH2784" i="8"/>
  <c r="AI2784" i="8"/>
  <c r="AJ2784" i="8"/>
  <c r="AK2784" i="8"/>
  <c r="AD2785" i="8"/>
  <c r="AE2785" i="8"/>
  <c r="AF2785" i="8"/>
  <c r="AG2785" i="8"/>
  <c r="AH2785" i="8"/>
  <c r="AI2785" i="8"/>
  <c r="AJ2785" i="8"/>
  <c r="AK2785" i="8"/>
  <c r="AD2786" i="8"/>
  <c r="AE2786" i="8"/>
  <c r="AF2786" i="8"/>
  <c r="AG2786" i="8"/>
  <c r="AH2786" i="8"/>
  <c r="AI2786" i="8"/>
  <c r="AJ2786" i="8"/>
  <c r="AK2786" i="8"/>
  <c r="AD2787" i="8"/>
  <c r="AE2787" i="8"/>
  <c r="AF2787" i="8"/>
  <c r="AG2787" i="8"/>
  <c r="AH2787" i="8"/>
  <c r="AI2787" i="8"/>
  <c r="AJ2787" i="8"/>
  <c r="AK2787" i="8"/>
  <c r="AD2788" i="8"/>
  <c r="AE2788" i="8"/>
  <c r="AF2788" i="8"/>
  <c r="AG2788" i="8"/>
  <c r="AH2788" i="8"/>
  <c r="AI2788" i="8"/>
  <c r="AJ2788" i="8"/>
  <c r="AK2788" i="8"/>
  <c r="AD2789" i="8"/>
  <c r="AE2789" i="8"/>
  <c r="AF2789" i="8"/>
  <c r="AG2789" i="8"/>
  <c r="AH2789" i="8"/>
  <c r="AI2789" i="8"/>
  <c r="AJ2789" i="8"/>
  <c r="AK2789" i="8"/>
  <c r="AD2790" i="8"/>
  <c r="AE2790" i="8"/>
  <c r="AF2790" i="8"/>
  <c r="AG2790" i="8"/>
  <c r="AH2790" i="8"/>
  <c r="AI2790" i="8"/>
  <c r="AJ2790" i="8"/>
  <c r="AK2790" i="8"/>
  <c r="AD2791" i="8"/>
  <c r="AE2791" i="8"/>
  <c r="AF2791" i="8"/>
  <c r="AG2791" i="8"/>
  <c r="AH2791" i="8"/>
  <c r="AI2791" i="8"/>
  <c r="AJ2791" i="8"/>
  <c r="AK2791" i="8"/>
  <c r="AD2792" i="8"/>
  <c r="AE2792" i="8"/>
  <c r="AF2792" i="8"/>
  <c r="AG2792" i="8"/>
  <c r="AH2792" i="8"/>
  <c r="AI2792" i="8"/>
  <c r="AJ2792" i="8"/>
  <c r="AK2792" i="8"/>
  <c r="AD2793" i="8"/>
  <c r="AE2793" i="8"/>
  <c r="AF2793" i="8"/>
  <c r="AG2793" i="8"/>
  <c r="AH2793" i="8"/>
  <c r="AI2793" i="8"/>
  <c r="AJ2793" i="8"/>
  <c r="AK2793" i="8"/>
  <c r="AD2794" i="8"/>
  <c r="AE2794" i="8"/>
  <c r="AF2794" i="8"/>
  <c r="AG2794" i="8"/>
  <c r="AH2794" i="8"/>
  <c r="AI2794" i="8"/>
  <c r="AJ2794" i="8"/>
  <c r="AK2794" i="8"/>
  <c r="AD2795" i="8"/>
  <c r="AE2795" i="8"/>
  <c r="AF2795" i="8"/>
  <c r="AG2795" i="8"/>
  <c r="AH2795" i="8"/>
  <c r="AI2795" i="8"/>
  <c r="AJ2795" i="8"/>
  <c r="AK2795" i="8"/>
  <c r="AD2796" i="8"/>
  <c r="AE2796" i="8"/>
  <c r="AF2796" i="8"/>
  <c r="AG2796" i="8"/>
  <c r="AH2796" i="8"/>
  <c r="AI2796" i="8"/>
  <c r="AJ2796" i="8"/>
  <c r="AK2796" i="8"/>
  <c r="AD2797" i="8"/>
  <c r="AE2797" i="8"/>
  <c r="AF2797" i="8"/>
  <c r="AG2797" i="8"/>
  <c r="AH2797" i="8"/>
  <c r="AI2797" i="8"/>
  <c r="AJ2797" i="8"/>
  <c r="AK2797" i="8"/>
  <c r="AD2798" i="8"/>
  <c r="AE2798" i="8"/>
  <c r="AF2798" i="8"/>
  <c r="AG2798" i="8"/>
  <c r="AH2798" i="8"/>
  <c r="AI2798" i="8"/>
  <c r="AJ2798" i="8"/>
  <c r="AK2798" i="8"/>
  <c r="AD2799" i="8"/>
  <c r="AE2799" i="8"/>
  <c r="AF2799" i="8"/>
  <c r="AG2799" i="8"/>
  <c r="AH2799" i="8"/>
  <c r="AI2799" i="8"/>
  <c r="AJ2799" i="8"/>
  <c r="AK2799" i="8"/>
  <c r="AD2800" i="8"/>
  <c r="AE2800" i="8"/>
  <c r="AF2800" i="8"/>
  <c r="AG2800" i="8"/>
  <c r="AH2800" i="8"/>
  <c r="AI2800" i="8"/>
  <c r="AJ2800" i="8"/>
  <c r="AK2800" i="8"/>
  <c r="AD2801" i="8"/>
  <c r="AE2801" i="8"/>
  <c r="AF2801" i="8"/>
  <c r="AG2801" i="8"/>
  <c r="AH2801" i="8"/>
  <c r="AI2801" i="8"/>
  <c r="AJ2801" i="8"/>
  <c r="AK2801" i="8"/>
  <c r="AD2802" i="8"/>
  <c r="AE2802" i="8"/>
  <c r="AF2802" i="8"/>
  <c r="AG2802" i="8"/>
  <c r="AH2802" i="8"/>
  <c r="AI2802" i="8"/>
  <c r="AJ2802" i="8"/>
  <c r="AK2802" i="8"/>
  <c r="AD2803" i="8"/>
  <c r="AE2803" i="8"/>
  <c r="AF2803" i="8"/>
  <c r="AG2803" i="8"/>
  <c r="AH2803" i="8"/>
  <c r="AI2803" i="8"/>
  <c r="AJ2803" i="8"/>
  <c r="AK2803" i="8"/>
  <c r="AD2804" i="8"/>
  <c r="AE2804" i="8"/>
  <c r="AF2804" i="8"/>
  <c r="AG2804" i="8"/>
  <c r="AH2804" i="8"/>
  <c r="AI2804" i="8"/>
  <c r="AJ2804" i="8"/>
  <c r="AK2804" i="8"/>
  <c r="AD2805" i="8"/>
  <c r="AE2805" i="8"/>
  <c r="AF2805" i="8"/>
  <c r="AG2805" i="8"/>
  <c r="AH2805" i="8"/>
  <c r="AI2805" i="8"/>
  <c r="AJ2805" i="8"/>
  <c r="AK2805" i="8"/>
  <c r="AD2806" i="8"/>
  <c r="AE2806" i="8"/>
  <c r="AF2806" i="8"/>
  <c r="AG2806" i="8"/>
  <c r="AH2806" i="8"/>
  <c r="AI2806" i="8"/>
  <c r="AJ2806" i="8"/>
  <c r="AK2806" i="8"/>
  <c r="AD2807" i="8"/>
  <c r="AE2807" i="8"/>
  <c r="AF2807" i="8"/>
  <c r="AG2807" i="8"/>
  <c r="AH2807" i="8"/>
  <c r="AI2807" i="8"/>
  <c r="AJ2807" i="8"/>
  <c r="AK2807" i="8"/>
  <c r="AD2808" i="8"/>
  <c r="AE2808" i="8"/>
  <c r="AF2808" i="8"/>
  <c r="AG2808" i="8"/>
  <c r="AH2808" i="8"/>
  <c r="AI2808" i="8"/>
  <c r="AJ2808" i="8"/>
  <c r="AK2808" i="8"/>
  <c r="AD2809" i="8"/>
  <c r="AE2809" i="8"/>
  <c r="AF2809" i="8"/>
  <c r="AG2809" i="8"/>
  <c r="AH2809" i="8"/>
  <c r="AI2809" i="8"/>
  <c r="AJ2809" i="8"/>
  <c r="AK2809" i="8"/>
  <c r="AD2810" i="8"/>
  <c r="AE2810" i="8"/>
  <c r="AF2810" i="8"/>
  <c r="AG2810" i="8"/>
  <c r="AH2810" i="8"/>
  <c r="AI2810" i="8"/>
  <c r="AJ2810" i="8"/>
  <c r="AK2810" i="8"/>
  <c r="AD2811" i="8"/>
  <c r="AE2811" i="8"/>
  <c r="AF2811" i="8"/>
  <c r="AG2811" i="8"/>
  <c r="AH2811" i="8"/>
  <c r="AI2811" i="8"/>
  <c r="AJ2811" i="8"/>
  <c r="AK2811" i="8"/>
  <c r="AD2812" i="8"/>
  <c r="AE2812" i="8"/>
  <c r="AF2812" i="8"/>
  <c r="AG2812" i="8"/>
  <c r="AH2812" i="8"/>
  <c r="AI2812" i="8"/>
  <c r="AJ2812" i="8"/>
  <c r="AK2812" i="8"/>
  <c r="AD2813" i="8"/>
  <c r="AE2813" i="8"/>
  <c r="AF2813" i="8"/>
  <c r="AG2813" i="8"/>
  <c r="AH2813" i="8"/>
  <c r="AI2813" i="8"/>
  <c r="AJ2813" i="8"/>
  <c r="AK2813" i="8"/>
  <c r="AD2814" i="8"/>
  <c r="AE2814" i="8"/>
  <c r="AF2814" i="8"/>
  <c r="AG2814" i="8"/>
  <c r="AH2814" i="8"/>
  <c r="AI2814" i="8"/>
  <c r="AJ2814" i="8"/>
  <c r="AK2814" i="8"/>
  <c r="AD2815" i="8"/>
  <c r="AE2815" i="8"/>
  <c r="AF2815" i="8"/>
  <c r="AG2815" i="8"/>
  <c r="AH2815" i="8"/>
  <c r="AI2815" i="8"/>
  <c r="AJ2815" i="8"/>
  <c r="AK2815" i="8"/>
  <c r="AD2816" i="8"/>
  <c r="AE2816" i="8"/>
  <c r="AF2816" i="8"/>
  <c r="AG2816" i="8"/>
  <c r="AH2816" i="8"/>
  <c r="AI2816" i="8"/>
  <c r="AJ2816" i="8"/>
  <c r="AK2816" i="8"/>
  <c r="AD2817" i="8"/>
  <c r="AE2817" i="8"/>
  <c r="AF2817" i="8"/>
  <c r="AG2817" i="8"/>
  <c r="AH2817" i="8"/>
  <c r="AI2817" i="8"/>
  <c r="AJ2817" i="8"/>
  <c r="AK2817" i="8"/>
  <c r="AD2818" i="8"/>
  <c r="AE2818" i="8"/>
  <c r="AF2818" i="8"/>
  <c r="AG2818" i="8"/>
  <c r="AH2818" i="8"/>
  <c r="AI2818" i="8"/>
  <c r="AJ2818" i="8"/>
  <c r="AK2818" i="8"/>
  <c r="AD2819" i="8"/>
  <c r="AE2819" i="8"/>
  <c r="AF2819" i="8"/>
  <c r="AG2819" i="8"/>
  <c r="AH2819" i="8"/>
  <c r="AI2819" i="8"/>
  <c r="AJ2819" i="8"/>
  <c r="AK2819" i="8"/>
  <c r="AD2820" i="8"/>
  <c r="AE2820" i="8"/>
  <c r="AF2820" i="8"/>
  <c r="AG2820" i="8"/>
  <c r="AH2820" i="8"/>
  <c r="AI2820" i="8"/>
  <c r="AJ2820" i="8"/>
  <c r="AK2820" i="8"/>
  <c r="AD2821" i="8"/>
  <c r="AE2821" i="8"/>
  <c r="AF2821" i="8"/>
  <c r="AG2821" i="8"/>
  <c r="AH2821" i="8"/>
  <c r="AI2821" i="8"/>
  <c r="AJ2821" i="8"/>
  <c r="AK2821" i="8"/>
  <c r="AD2822" i="8"/>
  <c r="AE2822" i="8"/>
  <c r="AF2822" i="8"/>
  <c r="AG2822" i="8"/>
  <c r="AH2822" i="8"/>
  <c r="AI2822" i="8"/>
  <c r="AJ2822" i="8"/>
  <c r="AK2822" i="8"/>
  <c r="AD2823" i="8"/>
  <c r="AE2823" i="8"/>
  <c r="AF2823" i="8"/>
  <c r="AG2823" i="8"/>
  <c r="AH2823" i="8"/>
  <c r="AI2823" i="8"/>
  <c r="AJ2823" i="8"/>
  <c r="AK2823" i="8"/>
  <c r="AD2824" i="8"/>
  <c r="AE2824" i="8"/>
  <c r="AF2824" i="8"/>
  <c r="AG2824" i="8"/>
  <c r="AH2824" i="8"/>
  <c r="AI2824" i="8"/>
  <c r="AJ2824" i="8"/>
  <c r="AK2824" i="8"/>
  <c r="AD2825" i="8"/>
  <c r="AE2825" i="8"/>
  <c r="AF2825" i="8"/>
  <c r="AG2825" i="8"/>
  <c r="AH2825" i="8"/>
  <c r="AI2825" i="8"/>
  <c r="AJ2825" i="8"/>
  <c r="AK2825" i="8"/>
  <c r="AD2826" i="8"/>
  <c r="AE2826" i="8"/>
  <c r="AF2826" i="8"/>
  <c r="AG2826" i="8"/>
  <c r="AH2826" i="8"/>
  <c r="AI2826" i="8"/>
  <c r="AJ2826" i="8"/>
  <c r="AK2826" i="8"/>
  <c r="AD2827" i="8"/>
  <c r="AE2827" i="8"/>
  <c r="AF2827" i="8"/>
  <c r="AG2827" i="8"/>
  <c r="AH2827" i="8"/>
  <c r="AI2827" i="8"/>
  <c r="AJ2827" i="8"/>
  <c r="AK2827" i="8"/>
  <c r="AD2828" i="8"/>
  <c r="AE2828" i="8"/>
  <c r="AF2828" i="8"/>
  <c r="AG2828" i="8"/>
  <c r="AH2828" i="8"/>
  <c r="AI2828" i="8"/>
  <c r="AJ2828" i="8"/>
  <c r="AK2828" i="8"/>
  <c r="AD2829" i="8"/>
  <c r="AE2829" i="8"/>
  <c r="AF2829" i="8"/>
  <c r="AG2829" i="8"/>
  <c r="AH2829" i="8"/>
  <c r="AI2829" i="8"/>
  <c r="AJ2829" i="8"/>
  <c r="AK2829" i="8"/>
  <c r="AD2830" i="8"/>
  <c r="AE2830" i="8"/>
  <c r="AF2830" i="8"/>
  <c r="AG2830" i="8"/>
  <c r="AH2830" i="8"/>
  <c r="AI2830" i="8"/>
  <c r="AJ2830" i="8"/>
  <c r="AK2830" i="8"/>
  <c r="AD2831" i="8"/>
  <c r="AE2831" i="8"/>
  <c r="AF2831" i="8"/>
  <c r="AG2831" i="8"/>
  <c r="AH2831" i="8"/>
  <c r="AI2831" i="8"/>
  <c r="AJ2831" i="8"/>
  <c r="AK2831" i="8"/>
  <c r="AD2832" i="8"/>
  <c r="AE2832" i="8"/>
  <c r="AF2832" i="8"/>
  <c r="AG2832" i="8"/>
  <c r="AH2832" i="8"/>
  <c r="AI2832" i="8"/>
  <c r="AJ2832" i="8"/>
  <c r="AK2832" i="8"/>
  <c r="AD2833" i="8"/>
  <c r="AE2833" i="8"/>
  <c r="AF2833" i="8"/>
  <c r="AG2833" i="8"/>
  <c r="AH2833" i="8"/>
  <c r="AI2833" i="8"/>
  <c r="AJ2833" i="8"/>
  <c r="AK2833" i="8"/>
  <c r="AD2834" i="8"/>
  <c r="AE2834" i="8"/>
  <c r="AF2834" i="8"/>
  <c r="AG2834" i="8"/>
  <c r="AH2834" i="8"/>
  <c r="AI2834" i="8"/>
  <c r="AJ2834" i="8"/>
  <c r="AK2834" i="8"/>
  <c r="AD2835" i="8"/>
  <c r="AE2835" i="8"/>
  <c r="AF2835" i="8"/>
  <c r="AG2835" i="8"/>
  <c r="AH2835" i="8"/>
  <c r="AI2835" i="8"/>
  <c r="AJ2835" i="8"/>
  <c r="AK2835" i="8"/>
  <c r="AD2836" i="8"/>
  <c r="AE2836" i="8"/>
  <c r="AF2836" i="8"/>
  <c r="AG2836" i="8"/>
  <c r="AH2836" i="8"/>
  <c r="AI2836" i="8"/>
  <c r="AJ2836" i="8"/>
  <c r="AK2836" i="8"/>
  <c r="AD2837" i="8"/>
  <c r="AE2837" i="8"/>
  <c r="AF2837" i="8"/>
  <c r="AG2837" i="8"/>
  <c r="AH2837" i="8"/>
  <c r="AI2837" i="8"/>
  <c r="AJ2837" i="8"/>
  <c r="AK2837" i="8"/>
  <c r="AD2838" i="8"/>
  <c r="AE2838" i="8"/>
  <c r="AF2838" i="8"/>
  <c r="AG2838" i="8"/>
  <c r="AH2838" i="8"/>
  <c r="AI2838" i="8"/>
  <c r="AJ2838" i="8"/>
  <c r="AK2838" i="8"/>
  <c r="AD2839" i="8"/>
  <c r="AE2839" i="8"/>
  <c r="AF2839" i="8"/>
  <c r="AG2839" i="8"/>
  <c r="AH2839" i="8"/>
  <c r="AI2839" i="8"/>
  <c r="AJ2839" i="8"/>
  <c r="AK2839" i="8"/>
  <c r="AD2840" i="8"/>
  <c r="AE2840" i="8"/>
  <c r="AF2840" i="8"/>
  <c r="AG2840" i="8"/>
  <c r="AH2840" i="8"/>
  <c r="AI2840" i="8"/>
  <c r="AJ2840" i="8"/>
  <c r="AK2840" i="8"/>
  <c r="AD2841" i="8"/>
  <c r="AE2841" i="8"/>
  <c r="AF2841" i="8"/>
  <c r="AG2841" i="8"/>
  <c r="AH2841" i="8"/>
  <c r="AI2841" i="8"/>
  <c r="AJ2841" i="8"/>
  <c r="AK2841" i="8"/>
  <c r="AD2842" i="8"/>
  <c r="AE2842" i="8"/>
  <c r="AF2842" i="8"/>
  <c r="AG2842" i="8"/>
  <c r="AH2842" i="8"/>
  <c r="AI2842" i="8"/>
  <c r="AJ2842" i="8"/>
  <c r="AK2842" i="8"/>
  <c r="AD2843" i="8"/>
  <c r="AE2843" i="8"/>
  <c r="AF2843" i="8"/>
  <c r="AG2843" i="8"/>
  <c r="AH2843" i="8"/>
  <c r="AI2843" i="8"/>
  <c r="AJ2843" i="8"/>
  <c r="AK2843" i="8"/>
  <c r="AD2844" i="8"/>
  <c r="AE2844" i="8"/>
  <c r="AF2844" i="8"/>
  <c r="AG2844" i="8"/>
  <c r="AH2844" i="8"/>
  <c r="AI2844" i="8"/>
  <c r="AJ2844" i="8"/>
  <c r="AK2844" i="8"/>
  <c r="AD2845" i="8"/>
  <c r="AE2845" i="8"/>
  <c r="AF2845" i="8"/>
  <c r="AG2845" i="8"/>
  <c r="AH2845" i="8"/>
  <c r="AI2845" i="8"/>
  <c r="AJ2845" i="8"/>
  <c r="AK2845" i="8"/>
  <c r="AD2846" i="8"/>
  <c r="AE2846" i="8"/>
  <c r="AF2846" i="8"/>
  <c r="AG2846" i="8"/>
  <c r="AH2846" i="8"/>
  <c r="AI2846" i="8"/>
  <c r="AJ2846" i="8"/>
  <c r="AK2846" i="8"/>
  <c r="AD2847" i="8"/>
  <c r="AE2847" i="8"/>
  <c r="AF2847" i="8"/>
  <c r="AG2847" i="8"/>
  <c r="AH2847" i="8"/>
  <c r="AI2847" i="8"/>
  <c r="AJ2847" i="8"/>
  <c r="AK2847" i="8"/>
  <c r="AD2848" i="8"/>
  <c r="AE2848" i="8"/>
  <c r="AF2848" i="8"/>
  <c r="AG2848" i="8"/>
  <c r="AH2848" i="8"/>
  <c r="AI2848" i="8"/>
  <c r="AJ2848" i="8"/>
  <c r="AK2848" i="8"/>
  <c r="AD2849" i="8"/>
  <c r="AE2849" i="8"/>
  <c r="AF2849" i="8"/>
  <c r="AG2849" i="8"/>
  <c r="AH2849" i="8"/>
  <c r="AI2849" i="8"/>
  <c r="AJ2849" i="8"/>
  <c r="AK2849" i="8"/>
  <c r="AD2850" i="8"/>
  <c r="AE2850" i="8"/>
  <c r="AF2850" i="8"/>
  <c r="AG2850" i="8"/>
  <c r="AH2850" i="8"/>
  <c r="AI2850" i="8"/>
  <c r="AJ2850" i="8"/>
  <c r="AK2850" i="8"/>
  <c r="AD2851" i="8"/>
  <c r="AE2851" i="8"/>
  <c r="AF2851" i="8"/>
  <c r="AG2851" i="8"/>
  <c r="AH2851" i="8"/>
  <c r="AI2851" i="8"/>
  <c r="AJ2851" i="8"/>
  <c r="AK2851" i="8"/>
  <c r="AD2852" i="8"/>
  <c r="AE2852" i="8"/>
  <c r="AF2852" i="8"/>
  <c r="AG2852" i="8"/>
  <c r="AH2852" i="8"/>
  <c r="AI2852" i="8"/>
  <c r="AJ2852" i="8"/>
  <c r="AK2852" i="8"/>
  <c r="AD2853" i="8"/>
  <c r="AE2853" i="8"/>
  <c r="AF2853" i="8"/>
  <c r="AG2853" i="8"/>
  <c r="AH2853" i="8"/>
  <c r="AI2853" i="8"/>
  <c r="AJ2853" i="8"/>
  <c r="AK2853" i="8"/>
  <c r="AD2854" i="8"/>
  <c r="AE2854" i="8"/>
  <c r="AF2854" i="8"/>
  <c r="AG2854" i="8"/>
  <c r="AH2854" i="8"/>
  <c r="AI2854" i="8"/>
  <c r="AJ2854" i="8"/>
  <c r="AK2854" i="8"/>
  <c r="AD2855" i="8"/>
  <c r="AE2855" i="8"/>
  <c r="AF2855" i="8"/>
  <c r="AG2855" i="8"/>
  <c r="AH2855" i="8"/>
  <c r="AI2855" i="8"/>
  <c r="AJ2855" i="8"/>
  <c r="AK2855" i="8"/>
  <c r="AD2856" i="8"/>
  <c r="AE2856" i="8"/>
  <c r="AF2856" i="8"/>
  <c r="AG2856" i="8"/>
  <c r="AH2856" i="8"/>
  <c r="AI2856" i="8"/>
  <c r="AJ2856" i="8"/>
  <c r="AK2856" i="8"/>
  <c r="AD2857" i="8"/>
  <c r="AE2857" i="8"/>
  <c r="AF2857" i="8"/>
  <c r="AG2857" i="8"/>
  <c r="AH2857" i="8"/>
  <c r="AI2857" i="8"/>
  <c r="AJ2857" i="8"/>
  <c r="AK2857" i="8"/>
  <c r="AD2858" i="8"/>
  <c r="AE2858" i="8"/>
  <c r="AF2858" i="8"/>
  <c r="AG2858" i="8"/>
  <c r="AH2858" i="8"/>
  <c r="AI2858" i="8"/>
  <c r="AJ2858" i="8"/>
  <c r="AK2858" i="8"/>
  <c r="AD2859" i="8"/>
  <c r="AE2859" i="8"/>
  <c r="AF2859" i="8"/>
  <c r="AG2859" i="8"/>
  <c r="AH2859" i="8"/>
  <c r="AI2859" i="8"/>
  <c r="AJ2859" i="8"/>
  <c r="AK2859" i="8"/>
  <c r="AD2860" i="8"/>
  <c r="AE2860" i="8"/>
  <c r="AF2860" i="8"/>
  <c r="AG2860" i="8"/>
  <c r="AH2860" i="8"/>
  <c r="AI2860" i="8"/>
  <c r="AJ2860" i="8"/>
  <c r="AK2860" i="8"/>
  <c r="AD2861" i="8"/>
  <c r="AE2861" i="8"/>
  <c r="AF2861" i="8"/>
  <c r="AG2861" i="8"/>
  <c r="AH2861" i="8"/>
  <c r="AI2861" i="8"/>
  <c r="AJ2861" i="8"/>
  <c r="AK2861" i="8"/>
  <c r="AD2862" i="8"/>
  <c r="AE2862" i="8"/>
  <c r="AF2862" i="8"/>
  <c r="AG2862" i="8"/>
  <c r="AH2862" i="8"/>
  <c r="AI2862" i="8"/>
  <c r="AJ2862" i="8"/>
  <c r="AK2862" i="8"/>
  <c r="AD2863" i="8"/>
  <c r="AE2863" i="8"/>
  <c r="AF2863" i="8"/>
  <c r="AG2863" i="8"/>
  <c r="AH2863" i="8"/>
  <c r="AI2863" i="8"/>
  <c r="AJ2863" i="8"/>
  <c r="AK2863" i="8"/>
  <c r="AD2864" i="8"/>
  <c r="AE2864" i="8"/>
  <c r="AF2864" i="8"/>
  <c r="AG2864" i="8"/>
  <c r="AH2864" i="8"/>
  <c r="AI2864" i="8"/>
  <c r="AJ2864" i="8"/>
  <c r="AK2864" i="8"/>
  <c r="AD2865" i="8"/>
  <c r="AE2865" i="8"/>
  <c r="AF2865" i="8"/>
  <c r="AG2865" i="8"/>
  <c r="AH2865" i="8"/>
  <c r="AI2865" i="8"/>
  <c r="AJ2865" i="8"/>
  <c r="AK2865" i="8"/>
  <c r="AD2866" i="8"/>
  <c r="AE2866" i="8"/>
  <c r="AF2866" i="8"/>
  <c r="AG2866" i="8"/>
  <c r="AH2866" i="8"/>
  <c r="AI2866" i="8"/>
  <c r="AJ2866" i="8"/>
  <c r="AK2866" i="8"/>
  <c r="AD2867" i="8"/>
  <c r="AE2867" i="8"/>
  <c r="AF2867" i="8"/>
  <c r="AG2867" i="8"/>
  <c r="AH2867" i="8"/>
  <c r="AI2867" i="8"/>
  <c r="AJ2867" i="8"/>
  <c r="AK2867" i="8"/>
  <c r="AD2868" i="8"/>
  <c r="AE2868" i="8"/>
  <c r="AF2868" i="8"/>
  <c r="AG2868" i="8"/>
  <c r="AH2868" i="8"/>
  <c r="AI2868" i="8"/>
  <c r="AJ2868" i="8"/>
  <c r="AK2868" i="8"/>
  <c r="AD2869" i="8"/>
  <c r="AE2869" i="8"/>
  <c r="AF2869" i="8"/>
  <c r="AG2869" i="8"/>
  <c r="AH2869" i="8"/>
  <c r="AI2869" i="8"/>
  <c r="AJ2869" i="8"/>
  <c r="AK2869" i="8"/>
  <c r="AD2870" i="8"/>
  <c r="AE2870" i="8"/>
  <c r="AF2870" i="8"/>
  <c r="AG2870" i="8"/>
  <c r="AH2870" i="8"/>
  <c r="AI2870" i="8"/>
  <c r="AJ2870" i="8"/>
  <c r="AK2870" i="8"/>
  <c r="AD2871" i="8"/>
  <c r="AE2871" i="8"/>
  <c r="AF2871" i="8"/>
  <c r="AG2871" i="8"/>
  <c r="AH2871" i="8"/>
  <c r="AI2871" i="8"/>
  <c r="AJ2871" i="8"/>
  <c r="AK2871" i="8"/>
  <c r="AD2872" i="8"/>
  <c r="AE2872" i="8"/>
  <c r="AF2872" i="8"/>
  <c r="AG2872" i="8"/>
  <c r="AH2872" i="8"/>
  <c r="AI2872" i="8"/>
  <c r="AJ2872" i="8"/>
  <c r="AK2872" i="8"/>
  <c r="AD2873" i="8"/>
  <c r="AE2873" i="8"/>
  <c r="AF2873" i="8"/>
  <c r="AG2873" i="8"/>
  <c r="AH2873" i="8"/>
  <c r="AI2873" i="8"/>
  <c r="AJ2873" i="8"/>
  <c r="AK2873" i="8"/>
  <c r="AD2874" i="8"/>
  <c r="AE2874" i="8"/>
  <c r="AF2874" i="8"/>
  <c r="AG2874" i="8"/>
  <c r="AH2874" i="8"/>
  <c r="AI2874" i="8"/>
  <c r="AJ2874" i="8"/>
  <c r="AK2874" i="8"/>
  <c r="AD2875" i="8"/>
  <c r="AE2875" i="8"/>
  <c r="AF2875" i="8"/>
  <c r="AG2875" i="8"/>
  <c r="AH2875" i="8"/>
  <c r="AI2875" i="8"/>
  <c r="AJ2875" i="8"/>
  <c r="AK2875" i="8"/>
  <c r="AD2876" i="8"/>
  <c r="AE2876" i="8"/>
  <c r="AF2876" i="8"/>
  <c r="AG2876" i="8"/>
  <c r="AH2876" i="8"/>
  <c r="AI2876" i="8"/>
  <c r="AJ2876" i="8"/>
  <c r="AK2876" i="8"/>
  <c r="AD2877" i="8"/>
  <c r="AE2877" i="8"/>
  <c r="AF2877" i="8"/>
  <c r="AG2877" i="8"/>
  <c r="AH2877" i="8"/>
  <c r="AI2877" i="8"/>
  <c r="AJ2877" i="8"/>
  <c r="AK2877" i="8"/>
  <c r="AD2878" i="8"/>
  <c r="AE2878" i="8"/>
  <c r="AF2878" i="8"/>
  <c r="AG2878" i="8"/>
  <c r="AH2878" i="8"/>
  <c r="AI2878" i="8"/>
  <c r="AJ2878" i="8"/>
  <c r="AK2878" i="8"/>
  <c r="AD2879" i="8"/>
  <c r="AE2879" i="8"/>
  <c r="AF2879" i="8"/>
  <c r="AG2879" i="8"/>
  <c r="AH2879" i="8"/>
  <c r="AI2879" i="8"/>
  <c r="AJ2879" i="8"/>
  <c r="AK2879" i="8"/>
  <c r="AD2880" i="8"/>
  <c r="AE2880" i="8"/>
  <c r="AF2880" i="8"/>
  <c r="AG2880" i="8"/>
  <c r="AH2880" i="8"/>
  <c r="AI2880" i="8"/>
  <c r="AJ2880" i="8"/>
  <c r="AK2880" i="8"/>
  <c r="AD2881" i="8"/>
  <c r="AE2881" i="8"/>
  <c r="AF2881" i="8"/>
  <c r="AG2881" i="8"/>
  <c r="AH2881" i="8"/>
  <c r="AI2881" i="8"/>
  <c r="AJ2881" i="8"/>
  <c r="AK2881" i="8"/>
  <c r="AD2882" i="8"/>
  <c r="AE2882" i="8"/>
  <c r="AF2882" i="8"/>
  <c r="AG2882" i="8"/>
  <c r="AH2882" i="8"/>
  <c r="AI2882" i="8"/>
  <c r="AJ2882" i="8"/>
  <c r="AK2882" i="8"/>
  <c r="AD2883" i="8"/>
  <c r="AE2883" i="8"/>
  <c r="AF2883" i="8"/>
  <c r="AG2883" i="8"/>
  <c r="AH2883" i="8"/>
  <c r="AI2883" i="8"/>
  <c r="AJ2883" i="8"/>
  <c r="AK2883" i="8"/>
  <c r="AD2884" i="8"/>
  <c r="AE2884" i="8"/>
  <c r="AF2884" i="8"/>
  <c r="AG2884" i="8"/>
  <c r="AH2884" i="8"/>
  <c r="AI2884" i="8"/>
  <c r="AJ2884" i="8"/>
  <c r="AK2884" i="8"/>
  <c r="AD2885" i="8"/>
  <c r="AE2885" i="8"/>
  <c r="AF2885" i="8"/>
  <c r="AG2885" i="8"/>
  <c r="AH2885" i="8"/>
  <c r="AI2885" i="8"/>
  <c r="AJ2885" i="8"/>
  <c r="AK2885" i="8"/>
  <c r="AD2886" i="8"/>
  <c r="AE2886" i="8"/>
  <c r="AF2886" i="8"/>
  <c r="AG2886" i="8"/>
  <c r="AH2886" i="8"/>
  <c r="AI2886" i="8"/>
  <c r="AJ2886" i="8"/>
  <c r="AK2886" i="8"/>
  <c r="AD2887" i="8"/>
  <c r="AE2887" i="8"/>
  <c r="AF2887" i="8"/>
  <c r="AG2887" i="8"/>
  <c r="AH2887" i="8"/>
  <c r="AI2887" i="8"/>
  <c r="AJ2887" i="8"/>
  <c r="AK2887" i="8"/>
  <c r="AD2888" i="8"/>
  <c r="AE2888" i="8"/>
  <c r="AF2888" i="8"/>
  <c r="AG2888" i="8"/>
  <c r="AH2888" i="8"/>
  <c r="AI2888" i="8"/>
  <c r="AJ2888" i="8"/>
  <c r="AK2888" i="8"/>
  <c r="AD2889" i="8"/>
  <c r="AE2889" i="8"/>
  <c r="AF2889" i="8"/>
  <c r="AG2889" i="8"/>
  <c r="AH2889" i="8"/>
  <c r="AI2889" i="8"/>
  <c r="AJ2889" i="8"/>
  <c r="AK2889" i="8"/>
  <c r="AD2890" i="8"/>
  <c r="AE2890" i="8"/>
  <c r="AF2890" i="8"/>
  <c r="AG2890" i="8"/>
  <c r="AH2890" i="8"/>
  <c r="AI2890" i="8"/>
  <c r="AJ2890" i="8"/>
  <c r="AK2890" i="8"/>
  <c r="AD2891" i="8"/>
  <c r="AE2891" i="8"/>
  <c r="AF2891" i="8"/>
  <c r="AG2891" i="8"/>
  <c r="AH2891" i="8"/>
  <c r="AI2891" i="8"/>
  <c r="AJ2891" i="8"/>
  <c r="AK2891" i="8"/>
  <c r="AD2892" i="8"/>
  <c r="AE2892" i="8"/>
  <c r="AF2892" i="8"/>
  <c r="AG2892" i="8"/>
  <c r="AH2892" i="8"/>
  <c r="AI2892" i="8"/>
  <c r="AJ2892" i="8"/>
  <c r="AK2892" i="8"/>
  <c r="AD2893" i="8"/>
  <c r="AE2893" i="8"/>
  <c r="AF2893" i="8"/>
  <c r="AG2893" i="8"/>
  <c r="AH2893" i="8"/>
  <c r="AI2893" i="8"/>
  <c r="AJ2893" i="8"/>
  <c r="AK2893" i="8"/>
  <c r="AD2894" i="8"/>
  <c r="AE2894" i="8"/>
  <c r="AF2894" i="8"/>
  <c r="AG2894" i="8"/>
  <c r="AH2894" i="8"/>
  <c r="AI2894" i="8"/>
  <c r="AJ2894" i="8"/>
  <c r="AK2894" i="8"/>
  <c r="AD2895" i="8"/>
  <c r="AE2895" i="8"/>
  <c r="AF2895" i="8"/>
  <c r="AG2895" i="8"/>
  <c r="AH2895" i="8"/>
  <c r="AI2895" i="8"/>
  <c r="AJ2895" i="8"/>
  <c r="AK2895" i="8"/>
  <c r="AD2896" i="8"/>
  <c r="AE2896" i="8"/>
  <c r="AF2896" i="8"/>
  <c r="AG2896" i="8"/>
  <c r="AH2896" i="8"/>
  <c r="AI2896" i="8"/>
  <c r="AJ2896" i="8"/>
  <c r="AK2896" i="8"/>
  <c r="AD2897" i="8"/>
  <c r="AE2897" i="8"/>
  <c r="AF2897" i="8"/>
  <c r="AG2897" i="8"/>
  <c r="AH2897" i="8"/>
  <c r="AI2897" i="8"/>
  <c r="AJ2897" i="8"/>
  <c r="AK2897" i="8"/>
  <c r="AD2898" i="8"/>
  <c r="AE2898" i="8"/>
  <c r="AF2898" i="8"/>
  <c r="AG2898" i="8"/>
  <c r="AH2898" i="8"/>
  <c r="AI2898" i="8"/>
  <c r="AJ2898" i="8"/>
  <c r="AK2898" i="8"/>
  <c r="AD2899" i="8"/>
  <c r="AE2899" i="8"/>
  <c r="AF2899" i="8"/>
  <c r="AG2899" i="8"/>
  <c r="AH2899" i="8"/>
  <c r="AI2899" i="8"/>
  <c r="AJ2899" i="8"/>
  <c r="AK2899" i="8"/>
  <c r="AD2900" i="8"/>
  <c r="AE2900" i="8"/>
  <c r="AF2900" i="8"/>
  <c r="AG2900" i="8"/>
  <c r="AH2900" i="8"/>
  <c r="AI2900" i="8"/>
  <c r="AJ2900" i="8"/>
  <c r="AK2900" i="8"/>
  <c r="AD2901" i="8"/>
  <c r="AE2901" i="8"/>
  <c r="AF2901" i="8"/>
  <c r="AG2901" i="8"/>
  <c r="AH2901" i="8"/>
  <c r="AI2901" i="8"/>
  <c r="AJ2901" i="8"/>
  <c r="AK2901" i="8"/>
  <c r="AD2902" i="8"/>
  <c r="AE2902" i="8"/>
  <c r="AF2902" i="8"/>
  <c r="AG2902" i="8"/>
  <c r="AH2902" i="8"/>
  <c r="AI2902" i="8"/>
  <c r="AJ2902" i="8"/>
  <c r="AK2902" i="8"/>
  <c r="AD2903" i="8"/>
  <c r="AE2903" i="8"/>
  <c r="AF2903" i="8"/>
  <c r="AG2903" i="8"/>
  <c r="AH2903" i="8"/>
  <c r="AI2903" i="8"/>
  <c r="AJ2903" i="8"/>
  <c r="AK2903" i="8"/>
  <c r="AD2904" i="8"/>
  <c r="AE2904" i="8"/>
  <c r="AF2904" i="8"/>
  <c r="AG2904" i="8"/>
  <c r="AH2904" i="8"/>
  <c r="AI2904" i="8"/>
  <c r="AJ2904" i="8"/>
  <c r="AK2904" i="8"/>
  <c r="AD2905" i="8"/>
  <c r="AE2905" i="8"/>
  <c r="AF2905" i="8"/>
  <c r="AG2905" i="8"/>
  <c r="AH2905" i="8"/>
  <c r="AI2905" i="8"/>
  <c r="AJ2905" i="8"/>
  <c r="AK2905" i="8"/>
  <c r="AD2906" i="8"/>
  <c r="AE2906" i="8"/>
  <c r="AF2906" i="8"/>
  <c r="AG2906" i="8"/>
  <c r="AH2906" i="8"/>
  <c r="AI2906" i="8"/>
  <c r="AJ2906" i="8"/>
  <c r="AK2906" i="8"/>
  <c r="AD2907" i="8"/>
  <c r="AE2907" i="8"/>
  <c r="AF2907" i="8"/>
  <c r="AG2907" i="8"/>
  <c r="AH2907" i="8"/>
  <c r="AI2907" i="8"/>
  <c r="AJ2907" i="8"/>
  <c r="AK2907" i="8"/>
  <c r="AD2908" i="8"/>
  <c r="AE2908" i="8"/>
  <c r="AF2908" i="8"/>
  <c r="AG2908" i="8"/>
  <c r="AH2908" i="8"/>
  <c r="AI2908" i="8"/>
  <c r="AJ2908" i="8"/>
  <c r="AK2908" i="8"/>
  <c r="AD2909" i="8"/>
  <c r="AE2909" i="8"/>
  <c r="AF2909" i="8"/>
  <c r="AG2909" i="8"/>
  <c r="AH2909" i="8"/>
  <c r="AI2909" i="8"/>
  <c r="AJ2909" i="8"/>
  <c r="AK2909" i="8"/>
  <c r="AD2910" i="8"/>
  <c r="AE2910" i="8"/>
  <c r="AF2910" i="8"/>
  <c r="AG2910" i="8"/>
  <c r="AH2910" i="8"/>
  <c r="AI2910" i="8"/>
  <c r="AJ2910" i="8"/>
  <c r="AK2910" i="8"/>
  <c r="AD2911" i="8"/>
  <c r="AE2911" i="8"/>
  <c r="AF2911" i="8"/>
  <c r="AG2911" i="8"/>
  <c r="AH2911" i="8"/>
  <c r="AI2911" i="8"/>
  <c r="AJ2911" i="8"/>
  <c r="AK2911" i="8"/>
  <c r="AD2912" i="8"/>
  <c r="AE2912" i="8"/>
  <c r="AF2912" i="8"/>
  <c r="AG2912" i="8"/>
  <c r="AH2912" i="8"/>
  <c r="AI2912" i="8"/>
  <c r="AJ2912" i="8"/>
  <c r="AK2912" i="8"/>
  <c r="AD2913" i="8"/>
  <c r="AE2913" i="8"/>
  <c r="AF2913" i="8"/>
  <c r="AG2913" i="8"/>
  <c r="AH2913" i="8"/>
  <c r="AI2913" i="8"/>
  <c r="AJ2913" i="8"/>
  <c r="AK2913" i="8"/>
  <c r="AD2914" i="8"/>
  <c r="AE2914" i="8"/>
  <c r="AF2914" i="8"/>
  <c r="AG2914" i="8"/>
  <c r="AH2914" i="8"/>
  <c r="AI2914" i="8"/>
  <c r="AJ2914" i="8"/>
  <c r="AK2914" i="8"/>
  <c r="AD2915" i="8"/>
  <c r="AE2915" i="8"/>
  <c r="AF2915" i="8"/>
  <c r="AG2915" i="8"/>
  <c r="AH2915" i="8"/>
  <c r="AI2915" i="8"/>
  <c r="AJ2915" i="8"/>
  <c r="AK2915" i="8"/>
  <c r="AD2916" i="8"/>
  <c r="AE2916" i="8"/>
  <c r="AF2916" i="8"/>
  <c r="AG2916" i="8"/>
  <c r="AH2916" i="8"/>
  <c r="AI2916" i="8"/>
  <c r="AJ2916" i="8"/>
  <c r="AK2916" i="8"/>
  <c r="AD2917" i="8"/>
  <c r="AE2917" i="8"/>
  <c r="AF2917" i="8"/>
  <c r="AG2917" i="8"/>
  <c r="AH2917" i="8"/>
  <c r="AI2917" i="8"/>
  <c r="AJ2917" i="8"/>
  <c r="AK2917" i="8"/>
  <c r="AD2918" i="8"/>
  <c r="AE2918" i="8"/>
  <c r="AF2918" i="8"/>
  <c r="AG2918" i="8"/>
  <c r="AH2918" i="8"/>
  <c r="AI2918" i="8"/>
  <c r="AJ2918" i="8"/>
  <c r="AK2918" i="8"/>
  <c r="AD2919" i="8"/>
  <c r="AE2919" i="8"/>
  <c r="AF2919" i="8"/>
  <c r="AG2919" i="8"/>
  <c r="AH2919" i="8"/>
  <c r="AI2919" i="8"/>
  <c r="AJ2919" i="8"/>
  <c r="AK2919" i="8"/>
  <c r="AD2920" i="8"/>
  <c r="AE2920" i="8"/>
  <c r="AF2920" i="8"/>
  <c r="AG2920" i="8"/>
  <c r="AH2920" i="8"/>
  <c r="AI2920" i="8"/>
  <c r="AJ2920" i="8"/>
  <c r="AK2920" i="8"/>
  <c r="AD2921" i="8"/>
  <c r="AE2921" i="8"/>
  <c r="AF2921" i="8"/>
  <c r="AG2921" i="8"/>
  <c r="AH2921" i="8"/>
  <c r="AI2921" i="8"/>
  <c r="AJ2921" i="8"/>
  <c r="AK2921" i="8"/>
  <c r="AD2922" i="8"/>
  <c r="AE2922" i="8"/>
  <c r="AF2922" i="8"/>
  <c r="AG2922" i="8"/>
  <c r="AH2922" i="8"/>
  <c r="AI2922" i="8"/>
  <c r="AJ2922" i="8"/>
  <c r="AK2922" i="8"/>
  <c r="AD2923" i="8"/>
  <c r="AE2923" i="8"/>
  <c r="AF2923" i="8"/>
  <c r="AG2923" i="8"/>
  <c r="AH2923" i="8"/>
  <c r="AI2923" i="8"/>
  <c r="AJ2923" i="8"/>
  <c r="AK2923" i="8"/>
  <c r="AD2924" i="8"/>
  <c r="AE2924" i="8"/>
  <c r="AF2924" i="8"/>
  <c r="AG2924" i="8"/>
  <c r="AH2924" i="8"/>
  <c r="AI2924" i="8"/>
  <c r="AJ2924" i="8"/>
  <c r="AK2924" i="8"/>
  <c r="AD2925" i="8"/>
  <c r="AE2925" i="8"/>
  <c r="AF2925" i="8"/>
  <c r="AG2925" i="8"/>
  <c r="AH2925" i="8"/>
  <c r="AI2925" i="8"/>
  <c r="AJ2925" i="8"/>
  <c r="AK2925" i="8"/>
  <c r="AD2926" i="8"/>
  <c r="AE2926" i="8"/>
  <c r="AF2926" i="8"/>
  <c r="AG2926" i="8"/>
  <c r="AH2926" i="8"/>
  <c r="AI2926" i="8"/>
  <c r="AJ2926" i="8"/>
  <c r="AK2926" i="8"/>
  <c r="AD2927" i="8"/>
  <c r="AE2927" i="8"/>
  <c r="AF2927" i="8"/>
  <c r="AG2927" i="8"/>
  <c r="AH2927" i="8"/>
  <c r="AI2927" i="8"/>
  <c r="AJ2927" i="8"/>
  <c r="AK2927" i="8"/>
  <c r="AD2928" i="8"/>
  <c r="AE2928" i="8"/>
  <c r="AF2928" i="8"/>
  <c r="AG2928" i="8"/>
  <c r="AH2928" i="8"/>
  <c r="AI2928" i="8"/>
  <c r="AJ2928" i="8"/>
  <c r="AK2928" i="8"/>
  <c r="AD2929" i="8"/>
  <c r="AE2929" i="8"/>
  <c r="AF2929" i="8"/>
  <c r="AG2929" i="8"/>
  <c r="AH2929" i="8"/>
  <c r="AI2929" i="8"/>
  <c r="AJ2929" i="8"/>
  <c r="AK2929" i="8"/>
  <c r="AD2930" i="8"/>
  <c r="AE2930" i="8"/>
  <c r="AF2930" i="8"/>
  <c r="AG2930" i="8"/>
  <c r="AH2930" i="8"/>
  <c r="AI2930" i="8"/>
  <c r="AJ2930" i="8"/>
  <c r="AK2930" i="8"/>
  <c r="AD2931" i="8"/>
  <c r="AE2931" i="8"/>
  <c r="AF2931" i="8"/>
  <c r="AG2931" i="8"/>
  <c r="AH2931" i="8"/>
  <c r="AI2931" i="8"/>
  <c r="AJ2931" i="8"/>
  <c r="AK2931" i="8"/>
  <c r="AD2932" i="8"/>
  <c r="AE2932" i="8"/>
  <c r="AF2932" i="8"/>
  <c r="AG2932" i="8"/>
  <c r="AH2932" i="8"/>
  <c r="AI2932" i="8"/>
  <c r="AJ2932" i="8"/>
  <c r="AK2932" i="8"/>
  <c r="AD2933" i="8"/>
  <c r="AE2933" i="8"/>
  <c r="AF2933" i="8"/>
  <c r="AG2933" i="8"/>
  <c r="AH2933" i="8"/>
  <c r="AI2933" i="8"/>
  <c r="AJ2933" i="8"/>
  <c r="AK2933" i="8"/>
  <c r="AD2934" i="8"/>
  <c r="AE2934" i="8"/>
  <c r="AF2934" i="8"/>
  <c r="AG2934" i="8"/>
  <c r="AH2934" i="8"/>
  <c r="AI2934" i="8"/>
  <c r="AJ2934" i="8"/>
  <c r="AK2934" i="8"/>
  <c r="AD2935" i="8"/>
  <c r="AE2935" i="8"/>
  <c r="AF2935" i="8"/>
  <c r="AG2935" i="8"/>
  <c r="AH2935" i="8"/>
  <c r="AI2935" i="8"/>
  <c r="AJ2935" i="8"/>
  <c r="AK2935" i="8"/>
  <c r="AD2936" i="8"/>
  <c r="AE2936" i="8"/>
  <c r="AF2936" i="8"/>
  <c r="AG2936" i="8"/>
  <c r="AH2936" i="8"/>
  <c r="AI2936" i="8"/>
  <c r="AJ2936" i="8"/>
  <c r="AK2936" i="8"/>
  <c r="AD2937" i="8"/>
  <c r="AE2937" i="8"/>
  <c r="AF2937" i="8"/>
  <c r="AG2937" i="8"/>
  <c r="AH2937" i="8"/>
  <c r="AI2937" i="8"/>
  <c r="AJ2937" i="8"/>
  <c r="AK2937" i="8"/>
  <c r="AD2938" i="8"/>
  <c r="AE2938" i="8"/>
  <c r="AF2938" i="8"/>
  <c r="AG2938" i="8"/>
  <c r="AH2938" i="8"/>
  <c r="AI2938" i="8"/>
  <c r="AJ2938" i="8"/>
  <c r="AK2938" i="8"/>
  <c r="AD2939" i="8"/>
  <c r="AE2939" i="8"/>
  <c r="AF2939" i="8"/>
  <c r="AG2939" i="8"/>
  <c r="AH2939" i="8"/>
  <c r="AI2939" i="8"/>
  <c r="AJ2939" i="8"/>
  <c r="AK2939" i="8"/>
  <c r="AD2940" i="8"/>
  <c r="AE2940" i="8"/>
  <c r="AF2940" i="8"/>
  <c r="AG2940" i="8"/>
  <c r="AH2940" i="8"/>
  <c r="AI2940" i="8"/>
  <c r="AJ2940" i="8"/>
  <c r="AK2940" i="8"/>
  <c r="AD2941" i="8"/>
  <c r="AE2941" i="8"/>
  <c r="AF2941" i="8"/>
  <c r="AG2941" i="8"/>
  <c r="AH2941" i="8"/>
  <c r="AI2941" i="8"/>
  <c r="AJ2941" i="8"/>
  <c r="AK2941" i="8"/>
  <c r="AD2942" i="8"/>
  <c r="AE2942" i="8"/>
  <c r="AF2942" i="8"/>
  <c r="AG2942" i="8"/>
  <c r="AH2942" i="8"/>
  <c r="AI2942" i="8"/>
  <c r="AJ2942" i="8"/>
  <c r="AK2942" i="8"/>
  <c r="AD2943" i="8"/>
  <c r="AE2943" i="8"/>
  <c r="AF2943" i="8"/>
  <c r="AG2943" i="8"/>
  <c r="AH2943" i="8"/>
  <c r="AI2943" i="8"/>
  <c r="AJ2943" i="8"/>
  <c r="AK2943" i="8"/>
  <c r="AD2944" i="8"/>
  <c r="AE2944" i="8"/>
  <c r="AF2944" i="8"/>
  <c r="AG2944" i="8"/>
  <c r="AH2944" i="8"/>
  <c r="AI2944" i="8"/>
  <c r="AJ2944" i="8"/>
  <c r="AK2944" i="8"/>
  <c r="AD2945" i="8"/>
  <c r="AE2945" i="8"/>
  <c r="AF2945" i="8"/>
  <c r="AG2945" i="8"/>
  <c r="AH2945" i="8"/>
  <c r="AI2945" i="8"/>
  <c r="AJ2945" i="8"/>
  <c r="AK2945" i="8"/>
  <c r="AD2946" i="8"/>
  <c r="AE2946" i="8"/>
  <c r="AF2946" i="8"/>
  <c r="AG2946" i="8"/>
  <c r="AH2946" i="8"/>
  <c r="AI2946" i="8"/>
  <c r="AJ2946" i="8"/>
  <c r="AK2946" i="8"/>
  <c r="AD2947" i="8"/>
  <c r="AE2947" i="8"/>
  <c r="AF2947" i="8"/>
  <c r="AG2947" i="8"/>
  <c r="AH2947" i="8"/>
  <c r="AI2947" i="8"/>
  <c r="AJ2947" i="8"/>
  <c r="AK2947" i="8"/>
  <c r="AD2948" i="8"/>
  <c r="AE2948" i="8"/>
  <c r="AF2948" i="8"/>
  <c r="AG2948" i="8"/>
  <c r="AH2948" i="8"/>
  <c r="AI2948" i="8"/>
  <c r="AJ2948" i="8"/>
  <c r="AK2948" i="8"/>
  <c r="AD2949" i="8"/>
  <c r="AE2949" i="8"/>
  <c r="AF2949" i="8"/>
  <c r="AG2949" i="8"/>
  <c r="AH2949" i="8"/>
  <c r="AI2949" i="8"/>
  <c r="AJ2949" i="8"/>
  <c r="AK2949" i="8"/>
  <c r="AD2950" i="8"/>
  <c r="AE2950" i="8"/>
  <c r="AF2950" i="8"/>
  <c r="AG2950" i="8"/>
  <c r="AH2950" i="8"/>
  <c r="AI2950" i="8"/>
  <c r="AJ2950" i="8"/>
  <c r="AK2950" i="8"/>
  <c r="AD2951" i="8"/>
  <c r="AE2951" i="8"/>
  <c r="AF2951" i="8"/>
  <c r="AG2951" i="8"/>
  <c r="AH2951" i="8"/>
  <c r="AI2951" i="8"/>
  <c r="AJ2951" i="8"/>
  <c r="AK2951" i="8"/>
  <c r="AD2952" i="8"/>
  <c r="AE2952" i="8"/>
  <c r="AF2952" i="8"/>
  <c r="AG2952" i="8"/>
  <c r="AH2952" i="8"/>
  <c r="AI2952" i="8"/>
  <c r="AJ2952" i="8"/>
  <c r="AK2952" i="8"/>
  <c r="AD2953" i="8"/>
  <c r="AE2953" i="8"/>
  <c r="AF2953" i="8"/>
  <c r="AG2953" i="8"/>
  <c r="AH2953" i="8"/>
  <c r="AI2953" i="8"/>
  <c r="AJ2953" i="8"/>
  <c r="AK2953" i="8"/>
  <c r="AD2954" i="8"/>
  <c r="AE2954" i="8"/>
  <c r="AF2954" i="8"/>
  <c r="AG2954" i="8"/>
  <c r="AH2954" i="8"/>
  <c r="AI2954" i="8"/>
  <c r="AJ2954" i="8"/>
  <c r="AK2954" i="8"/>
  <c r="AD2955" i="8"/>
  <c r="AE2955" i="8"/>
  <c r="AF2955" i="8"/>
  <c r="AG2955" i="8"/>
  <c r="AH2955" i="8"/>
  <c r="AI2955" i="8"/>
  <c r="AJ2955" i="8"/>
  <c r="AK2955" i="8"/>
  <c r="AD2956" i="8"/>
  <c r="AE2956" i="8"/>
  <c r="AF2956" i="8"/>
  <c r="AG2956" i="8"/>
  <c r="AH2956" i="8"/>
  <c r="AI2956" i="8"/>
  <c r="AJ2956" i="8"/>
  <c r="AK2956" i="8"/>
  <c r="AD2957" i="8"/>
  <c r="AE2957" i="8"/>
  <c r="AF2957" i="8"/>
  <c r="AG2957" i="8"/>
  <c r="AH2957" i="8"/>
  <c r="AI2957" i="8"/>
  <c r="AJ2957" i="8"/>
  <c r="AK2957" i="8"/>
  <c r="AD2958" i="8"/>
  <c r="AE2958" i="8"/>
  <c r="AF2958" i="8"/>
  <c r="AG2958" i="8"/>
  <c r="AH2958" i="8"/>
  <c r="AI2958" i="8"/>
  <c r="AJ2958" i="8"/>
  <c r="AK2958" i="8"/>
  <c r="AD2959" i="8"/>
  <c r="AE2959" i="8"/>
  <c r="AF2959" i="8"/>
  <c r="AG2959" i="8"/>
  <c r="AH2959" i="8"/>
  <c r="AI2959" i="8"/>
  <c r="AJ2959" i="8"/>
  <c r="AK2959" i="8"/>
  <c r="AD2960" i="8"/>
  <c r="AE2960" i="8"/>
  <c r="AF2960" i="8"/>
  <c r="AG2960" i="8"/>
  <c r="AH2960" i="8"/>
  <c r="AI2960" i="8"/>
  <c r="AJ2960" i="8"/>
  <c r="AK2960" i="8"/>
  <c r="AD2961" i="8"/>
  <c r="AE2961" i="8"/>
  <c r="AF2961" i="8"/>
  <c r="AG2961" i="8"/>
  <c r="AH2961" i="8"/>
  <c r="AI2961" i="8"/>
  <c r="AJ2961" i="8"/>
  <c r="AK2961" i="8"/>
  <c r="AD2962" i="8"/>
  <c r="AE2962" i="8"/>
  <c r="AF2962" i="8"/>
  <c r="AG2962" i="8"/>
  <c r="AH2962" i="8"/>
  <c r="AI2962" i="8"/>
  <c r="AJ2962" i="8"/>
  <c r="AK2962" i="8"/>
  <c r="AD2963" i="8"/>
  <c r="AE2963" i="8"/>
  <c r="AF2963" i="8"/>
  <c r="AG2963" i="8"/>
  <c r="AH2963" i="8"/>
  <c r="AI2963" i="8"/>
  <c r="AJ2963" i="8"/>
  <c r="AK2963" i="8"/>
  <c r="AD2964" i="8"/>
  <c r="AE2964" i="8"/>
  <c r="AF2964" i="8"/>
  <c r="AG2964" i="8"/>
  <c r="AH2964" i="8"/>
  <c r="AI2964" i="8"/>
  <c r="AJ2964" i="8"/>
  <c r="AK2964" i="8"/>
  <c r="AD2965" i="8"/>
  <c r="AE2965" i="8"/>
  <c r="AF2965" i="8"/>
  <c r="AG2965" i="8"/>
  <c r="AH2965" i="8"/>
  <c r="AI2965" i="8"/>
  <c r="AJ2965" i="8"/>
  <c r="AK2965" i="8"/>
  <c r="AD2966" i="8"/>
  <c r="AE2966" i="8"/>
  <c r="AF2966" i="8"/>
  <c r="AG2966" i="8"/>
  <c r="AH2966" i="8"/>
  <c r="AI2966" i="8"/>
  <c r="AJ2966" i="8"/>
  <c r="AK2966" i="8"/>
  <c r="AD2967" i="8"/>
  <c r="AE2967" i="8"/>
  <c r="AF2967" i="8"/>
  <c r="AG2967" i="8"/>
  <c r="AH2967" i="8"/>
  <c r="AI2967" i="8"/>
  <c r="AJ2967" i="8"/>
  <c r="AK2967" i="8"/>
  <c r="AD2968" i="8"/>
  <c r="AE2968" i="8"/>
  <c r="AF2968" i="8"/>
  <c r="AG2968" i="8"/>
  <c r="AH2968" i="8"/>
  <c r="AI2968" i="8"/>
  <c r="AJ2968" i="8"/>
  <c r="AK2968" i="8"/>
  <c r="AD2969" i="8"/>
  <c r="AE2969" i="8"/>
  <c r="AF2969" i="8"/>
  <c r="AG2969" i="8"/>
  <c r="AH2969" i="8"/>
  <c r="AI2969" i="8"/>
  <c r="AJ2969" i="8"/>
  <c r="AK2969" i="8"/>
  <c r="AD2970" i="8"/>
  <c r="AE2970" i="8"/>
  <c r="AF2970" i="8"/>
  <c r="AG2970" i="8"/>
  <c r="AH2970" i="8"/>
  <c r="AI2970" i="8"/>
  <c r="AJ2970" i="8"/>
  <c r="AK2970" i="8"/>
  <c r="AD2971" i="8"/>
  <c r="AE2971" i="8"/>
  <c r="AF2971" i="8"/>
  <c r="AG2971" i="8"/>
  <c r="AH2971" i="8"/>
  <c r="AI2971" i="8"/>
  <c r="AJ2971" i="8"/>
  <c r="AK2971" i="8"/>
  <c r="AD2972" i="8"/>
  <c r="AE2972" i="8"/>
  <c r="AF2972" i="8"/>
  <c r="AG2972" i="8"/>
  <c r="AH2972" i="8"/>
  <c r="AI2972" i="8"/>
  <c r="AJ2972" i="8"/>
  <c r="AK2972" i="8"/>
  <c r="AD2973" i="8"/>
  <c r="AE2973" i="8"/>
  <c r="AF2973" i="8"/>
  <c r="AG2973" i="8"/>
  <c r="AH2973" i="8"/>
  <c r="AI2973" i="8"/>
  <c r="AJ2973" i="8"/>
  <c r="AK2973" i="8"/>
  <c r="AD2974" i="8"/>
  <c r="AE2974" i="8"/>
  <c r="AF2974" i="8"/>
  <c r="AG2974" i="8"/>
  <c r="AH2974" i="8"/>
  <c r="AI2974" i="8"/>
  <c r="AJ2974" i="8"/>
  <c r="AK2974" i="8"/>
  <c r="AD2975" i="8"/>
  <c r="AE2975" i="8"/>
  <c r="AF2975" i="8"/>
  <c r="AG2975" i="8"/>
  <c r="AH2975" i="8"/>
  <c r="AI2975" i="8"/>
  <c r="AJ2975" i="8"/>
  <c r="AK2975" i="8"/>
  <c r="AD2976" i="8"/>
  <c r="AE2976" i="8"/>
  <c r="AF2976" i="8"/>
  <c r="AG2976" i="8"/>
  <c r="AH2976" i="8"/>
  <c r="AI2976" i="8"/>
  <c r="AJ2976" i="8"/>
  <c r="AK2976" i="8"/>
  <c r="AD2977" i="8"/>
  <c r="AE2977" i="8"/>
  <c r="AF2977" i="8"/>
  <c r="AG2977" i="8"/>
  <c r="AH2977" i="8"/>
  <c r="AI2977" i="8"/>
  <c r="AJ2977" i="8"/>
  <c r="AK2977" i="8"/>
  <c r="AD2978" i="8"/>
  <c r="AE2978" i="8"/>
  <c r="AF2978" i="8"/>
  <c r="AG2978" i="8"/>
  <c r="AH2978" i="8"/>
  <c r="AI2978" i="8"/>
  <c r="AJ2978" i="8"/>
  <c r="AK2978" i="8"/>
  <c r="AD2979" i="8"/>
  <c r="AE2979" i="8"/>
  <c r="AF2979" i="8"/>
  <c r="AG2979" i="8"/>
  <c r="AH2979" i="8"/>
  <c r="AI2979" i="8"/>
  <c r="AJ2979" i="8"/>
  <c r="AK2979" i="8"/>
  <c r="AD2980" i="8"/>
  <c r="AE2980" i="8"/>
  <c r="AF2980" i="8"/>
  <c r="AG2980" i="8"/>
  <c r="AH2980" i="8"/>
  <c r="AI2980" i="8"/>
  <c r="AJ2980" i="8"/>
  <c r="AK2980" i="8"/>
  <c r="AD2981" i="8"/>
  <c r="AE2981" i="8"/>
  <c r="AF2981" i="8"/>
  <c r="AG2981" i="8"/>
  <c r="AH2981" i="8"/>
  <c r="AI2981" i="8"/>
  <c r="AJ2981" i="8"/>
  <c r="AK2981" i="8"/>
  <c r="AD2982" i="8"/>
  <c r="AE2982" i="8"/>
  <c r="AF2982" i="8"/>
  <c r="AG2982" i="8"/>
  <c r="AH2982" i="8"/>
  <c r="AI2982" i="8"/>
  <c r="AJ2982" i="8"/>
  <c r="AK2982" i="8"/>
  <c r="AD2983" i="8"/>
  <c r="AE2983" i="8"/>
  <c r="AF2983" i="8"/>
  <c r="AG2983" i="8"/>
  <c r="AH2983" i="8"/>
  <c r="AI2983" i="8"/>
  <c r="AJ2983" i="8"/>
  <c r="AK2983" i="8"/>
  <c r="AD2984" i="8"/>
  <c r="AE2984" i="8"/>
  <c r="AF2984" i="8"/>
  <c r="AG2984" i="8"/>
  <c r="AH2984" i="8"/>
  <c r="AI2984" i="8"/>
  <c r="AJ2984" i="8"/>
  <c r="AK2984" i="8"/>
  <c r="AD2985" i="8"/>
  <c r="AE2985" i="8"/>
  <c r="AF2985" i="8"/>
  <c r="AG2985" i="8"/>
  <c r="AH2985" i="8"/>
  <c r="AI2985" i="8"/>
  <c r="AJ2985" i="8"/>
  <c r="AK2985" i="8"/>
  <c r="AD2986" i="8"/>
  <c r="AE2986" i="8"/>
  <c r="AF2986" i="8"/>
  <c r="AG2986" i="8"/>
  <c r="AH2986" i="8"/>
  <c r="AI2986" i="8"/>
  <c r="AJ2986" i="8"/>
  <c r="AK2986" i="8"/>
  <c r="AD2987" i="8"/>
  <c r="AE2987" i="8"/>
  <c r="AF2987" i="8"/>
  <c r="AG2987" i="8"/>
  <c r="AH2987" i="8"/>
  <c r="AI2987" i="8"/>
  <c r="AJ2987" i="8"/>
  <c r="AK2987" i="8"/>
  <c r="AD2988" i="8"/>
  <c r="AE2988" i="8"/>
  <c r="AF2988" i="8"/>
  <c r="AG2988" i="8"/>
  <c r="AH2988" i="8"/>
  <c r="AI2988" i="8"/>
  <c r="AJ2988" i="8"/>
  <c r="AK2988" i="8"/>
  <c r="AD2989" i="8"/>
  <c r="AE2989" i="8"/>
  <c r="AF2989" i="8"/>
  <c r="AG2989" i="8"/>
  <c r="AH2989" i="8"/>
  <c r="AI2989" i="8"/>
  <c r="AJ2989" i="8"/>
  <c r="AK2989" i="8"/>
  <c r="AD2990" i="8"/>
  <c r="AE2990" i="8"/>
  <c r="AF2990" i="8"/>
  <c r="AG2990" i="8"/>
  <c r="AH2990" i="8"/>
  <c r="AI2990" i="8"/>
  <c r="AJ2990" i="8"/>
  <c r="AK2990" i="8"/>
  <c r="AD2991" i="8"/>
  <c r="AE2991" i="8"/>
  <c r="AF2991" i="8"/>
  <c r="AG2991" i="8"/>
  <c r="AH2991" i="8"/>
  <c r="AI2991" i="8"/>
  <c r="AJ2991" i="8"/>
  <c r="AK2991" i="8"/>
  <c r="AD2992" i="8"/>
  <c r="AE2992" i="8"/>
  <c r="AF2992" i="8"/>
  <c r="AG2992" i="8"/>
  <c r="AH2992" i="8"/>
  <c r="AI2992" i="8"/>
  <c r="AJ2992" i="8"/>
  <c r="AK2992" i="8"/>
  <c r="AD2993" i="8"/>
  <c r="AE2993" i="8"/>
  <c r="AF2993" i="8"/>
  <c r="AG2993" i="8"/>
  <c r="AH2993" i="8"/>
  <c r="AI2993" i="8"/>
  <c r="AJ2993" i="8"/>
  <c r="AK2993" i="8"/>
  <c r="AD2994" i="8"/>
  <c r="AE2994" i="8"/>
  <c r="AF2994" i="8"/>
  <c r="AG2994" i="8"/>
  <c r="AH2994" i="8"/>
  <c r="AI2994" i="8"/>
  <c r="AJ2994" i="8"/>
  <c r="AK2994" i="8"/>
  <c r="AD2995" i="8"/>
  <c r="AE2995" i="8"/>
  <c r="AF2995" i="8"/>
  <c r="AG2995" i="8"/>
  <c r="AH2995" i="8"/>
  <c r="AI2995" i="8"/>
  <c r="AJ2995" i="8"/>
  <c r="AK2995" i="8"/>
  <c r="AD2996" i="8"/>
  <c r="AE2996" i="8"/>
  <c r="AF2996" i="8"/>
  <c r="AG2996" i="8"/>
  <c r="AH2996" i="8"/>
  <c r="AI2996" i="8"/>
  <c r="AJ2996" i="8"/>
  <c r="AK2996" i="8"/>
  <c r="AD2997" i="8"/>
  <c r="AE2997" i="8"/>
  <c r="AF2997" i="8"/>
  <c r="AG2997" i="8"/>
  <c r="AH2997" i="8"/>
  <c r="AI2997" i="8"/>
  <c r="AJ2997" i="8"/>
  <c r="AK2997" i="8"/>
  <c r="AD2998" i="8"/>
  <c r="AE2998" i="8"/>
  <c r="AF2998" i="8"/>
  <c r="AG2998" i="8"/>
  <c r="AH2998" i="8"/>
  <c r="AI2998" i="8"/>
  <c r="AJ2998" i="8"/>
  <c r="AK2998" i="8"/>
  <c r="AD2999" i="8"/>
  <c r="AE2999" i="8"/>
  <c r="AF2999" i="8"/>
  <c r="AG2999" i="8"/>
  <c r="AH2999" i="8"/>
  <c r="AI2999" i="8"/>
  <c r="AJ2999" i="8"/>
  <c r="AK2999" i="8"/>
  <c r="AD3000" i="8"/>
  <c r="AE3000" i="8"/>
  <c r="AF3000" i="8"/>
  <c r="AG3000" i="8"/>
  <c r="AH3000" i="8"/>
  <c r="AI3000" i="8"/>
  <c r="AJ3000" i="8"/>
  <c r="AK3000" i="8"/>
  <c r="AD3001" i="8"/>
  <c r="AE3001" i="8"/>
  <c r="AF3001" i="8"/>
  <c r="AG3001" i="8"/>
  <c r="AH3001" i="8"/>
  <c r="AI3001" i="8"/>
  <c r="AJ3001" i="8"/>
  <c r="AK3001" i="8"/>
  <c r="AD3002" i="8"/>
  <c r="AE3002" i="8"/>
  <c r="AF3002" i="8"/>
  <c r="AG3002" i="8"/>
  <c r="AH3002" i="8"/>
  <c r="AI3002" i="8"/>
  <c r="AJ3002" i="8"/>
  <c r="AK3002" i="8"/>
  <c r="AD3003" i="8"/>
  <c r="AE3003" i="8"/>
  <c r="AF3003" i="8"/>
  <c r="AG3003" i="8"/>
  <c r="AH3003" i="8"/>
  <c r="AI3003" i="8"/>
  <c r="AJ3003" i="8"/>
  <c r="AK3003" i="8"/>
  <c r="AD3004" i="8"/>
  <c r="AE3004" i="8"/>
  <c r="AF3004" i="8"/>
  <c r="AG3004" i="8"/>
  <c r="AH3004" i="8"/>
  <c r="AI3004" i="8"/>
  <c r="AJ3004" i="8"/>
  <c r="AK3004" i="8"/>
  <c r="AD3005" i="8"/>
  <c r="AE3005" i="8"/>
  <c r="AF3005" i="8"/>
  <c r="AG3005" i="8"/>
  <c r="AH3005" i="8"/>
  <c r="AI3005" i="8"/>
  <c r="AJ3005" i="8"/>
  <c r="AK3005" i="8"/>
  <c r="AD3006" i="8"/>
  <c r="AE3006" i="8"/>
  <c r="AF3006" i="8"/>
  <c r="AG3006" i="8"/>
  <c r="AH3006" i="8"/>
  <c r="AI3006" i="8"/>
  <c r="AJ3006" i="8"/>
  <c r="AK3006" i="8"/>
  <c r="AD3007" i="8"/>
  <c r="AE3007" i="8"/>
  <c r="AF3007" i="8"/>
  <c r="AG3007" i="8"/>
  <c r="AH3007" i="8"/>
  <c r="AI3007" i="8"/>
  <c r="AJ3007" i="8"/>
  <c r="AK3007" i="8"/>
  <c r="AD3008" i="8"/>
  <c r="AE3008" i="8"/>
  <c r="AF3008" i="8"/>
  <c r="AG3008" i="8"/>
  <c r="AH3008" i="8"/>
  <c r="AI3008" i="8"/>
  <c r="AJ3008" i="8"/>
  <c r="AK3008" i="8"/>
  <c r="AD3009" i="8"/>
  <c r="AE3009" i="8"/>
  <c r="AF3009" i="8"/>
  <c r="AG3009" i="8"/>
  <c r="AH3009" i="8"/>
  <c r="AI3009" i="8"/>
  <c r="AJ3009" i="8"/>
  <c r="AK3009" i="8"/>
  <c r="AD3010" i="8"/>
  <c r="AE3010" i="8"/>
  <c r="AF3010" i="8"/>
  <c r="AG3010" i="8"/>
  <c r="AH3010" i="8"/>
  <c r="AI3010" i="8"/>
  <c r="AJ3010" i="8"/>
  <c r="AK3010" i="8"/>
  <c r="AD3011" i="8"/>
  <c r="AE3011" i="8"/>
  <c r="AF3011" i="8"/>
  <c r="AG3011" i="8"/>
  <c r="AH3011" i="8"/>
  <c r="AI3011" i="8"/>
  <c r="AJ3011" i="8"/>
  <c r="AK3011" i="8"/>
  <c r="AD3012" i="8"/>
  <c r="AE3012" i="8"/>
  <c r="AF3012" i="8"/>
  <c r="AG3012" i="8"/>
  <c r="AH3012" i="8"/>
  <c r="AI3012" i="8"/>
  <c r="AJ3012" i="8"/>
  <c r="AK3012" i="8"/>
  <c r="AD3013" i="8"/>
  <c r="AE3013" i="8"/>
  <c r="AF3013" i="8"/>
  <c r="AG3013" i="8"/>
  <c r="AH3013" i="8"/>
  <c r="AI3013" i="8"/>
  <c r="AJ3013" i="8"/>
  <c r="AK3013" i="8"/>
  <c r="AD3014" i="8"/>
  <c r="AE3014" i="8"/>
  <c r="AF3014" i="8"/>
  <c r="AG3014" i="8"/>
  <c r="AH3014" i="8"/>
  <c r="AI3014" i="8"/>
  <c r="AJ3014" i="8"/>
  <c r="AK3014" i="8"/>
  <c r="AD3015" i="8"/>
  <c r="AE3015" i="8"/>
  <c r="AF3015" i="8"/>
  <c r="AG3015" i="8"/>
  <c r="AH3015" i="8"/>
  <c r="AI3015" i="8"/>
  <c r="AJ3015" i="8"/>
  <c r="AK3015" i="8"/>
  <c r="AD3016" i="8"/>
  <c r="AE3016" i="8"/>
  <c r="AF3016" i="8"/>
  <c r="AG3016" i="8"/>
  <c r="AH3016" i="8"/>
  <c r="AI3016" i="8"/>
  <c r="AJ3016" i="8"/>
  <c r="AK3016" i="8"/>
  <c r="AD3017" i="8"/>
  <c r="AE3017" i="8"/>
  <c r="AF3017" i="8"/>
  <c r="AG3017" i="8"/>
  <c r="AH3017" i="8"/>
  <c r="AI3017" i="8"/>
  <c r="AJ3017" i="8"/>
  <c r="AK3017" i="8"/>
  <c r="AD3018" i="8"/>
  <c r="AE3018" i="8"/>
  <c r="AF3018" i="8"/>
  <c r="AG3018" i="8"/>
  <c r="AH3018" i="8"/>
  <c r="AI3018" i="8"/>
  <c r="AJ3018" i="8"/>
  <c r="AK3018" i="8"/>
  <c r="AD3019" i="8"/>
  <c r="AE3019" i="8"/>
  <c r="AF3019" i="8"/>
  <c r="AG3019" i="8"/>
  <c r="AH3019" i="8"/>
  <c r="AI3019" i="8"/>
  <c r="AJ3019" i="8"/>
  <c r="AK3019" i="8"/>
  <c r="AD3020" i="8"/>
  <c r="AE3020" i="8"/>
  <c r="AF3020" i="8"/>
  <c r="AG3020" i="8"/>
  <c r="AH3020" i="8"/>
  <c r="AI3020" i="8"/>
  <c r="AJ3020" i="8"/>
  <c r="AK3020" i="8"/>
  <c r="AD3021" i="8"/>
  <c r="AE3021" i="8"/>
  <c r="AF3021" i="8"/>
  <c r="AG3021" i="8"/>
  <c r="AH3021" i="8"/>
  <c r="AI3021" i="8"/>
  <c r="AJ3021" i="8"/>
  <c r="AK3021" i="8"/>
  <c r="AD3022" i="8"/>
  <c r="AE3022" i="8"/>
  <c r="AF3022" i="8"/>
  <c r="AG3022" i="8"/>
  <c r="AH3022" i="8"/>
  <c r="AI3022" i="8"/>
  <c r="AJ3022" i="8"/>
  <c r="AK3022" i="8"/>
  <c r="AD3023" i="8"/>
  <c r="AE3023" i="8"/>
  <c r="AF3023" i="8"/>
  <c r="AG3023" i="8"/>
  <c r="AH3023" i="8"/>
  <c r="AI3023" i="8"/>
  <c r="AJ3023" i="8"/>
  <c r="AK3023" i="8"/>
  <c r="AD3024" i="8"/>
  <c r="AE3024" i="8"/>
  <c r="AF3024" i="8"/>
  <c r="AG3024" i="8"/>
  <c r="AH3024" i="8"/>
  <c r="AI3024" i="8"/>
  <c r="AJ3024" i="8"/>
  <c r="AK3024" i="8"/>
  <c r="AD3025" i="8"/>
  <c r="AE3025" i="8"/>
  <c r="AF3025" i="8"/>
  <c r="AG3025" i="8"/>
  <c r="AH3025" i="8"/>
  <c r="AI3025" i="8"/>
  <c r="AJ3025" i="8"/>
  <c r="AK3025" i="8"/>
  <c r="AD3026" i="8"/>
  <c r="AE3026" i="8"/>
  <c r="AF3026" i="8"/>
  <c r="AG3026" i="8"/>
  <c r="AH3026" i="8"/>
  <c r="AI3026" i="8"/>
  <c r="AJ3026" i="8"/>
  <c r="AK3026" i="8"/>
  <c r="AD3027" i="8"/>
  <c r="AE3027" i="8"/>
  <c r="AF3027" i="8"/>
  <c r="AG3027" i="8"/>
  <c r="AH3027" i="8"/>
  <c r="AI3027" i="8"/>
  <c r="AJ3027" i="8"/>
  <c r="AK3027" i="8"/>
  <c r="AD3028" i="8"/>
  <c r="AE3028" i="8"/>
  <c r="AF3028" i="8"/>
  <c r="AG3028" i="8"/>
  <c r="AH3028" i="8"/>
  <c r="AI3028" i="8"/>
  <c r="AJ3028" i="8"/>
  <c r="AK3028" i="8"/>
  <c r="AD3029" i="8"/>
  <c r="AE3029" i="8"/>
  <c r="AF3029" i="8"/>
  <c r="AG3029" i="8"/>
  <c r="AH3029" i="8"/>
  <c r="AI3029" i="8"/>
  <c r="AJ3029" i="8"/>
  <c r="AK3029" i="8"/>
  <c r="AD3030" i="8"/>
  <c r="AE3030" i="8"/>
  <c r="AF3030" i="8"/>
  <c r="AG3030" i="8"/>
  <c r="AH3030" i="8"/>
  <c r="AI3030" i="8"/>
  <c r="AJ3030" i="8"/>
  <c r="AK3030" i="8"/>
  <c r="AD3031" i="8"/>
  <c r="AE3031" i="8"/>
  <c r="AF3031" i="8"/>
  <c r="AG3031" i="8"/>
  <c r="AH3031" i="8"/>
  <c r="AI3031" i="8"/>
  <c r="AJ3031" i="8"/>
  <c r="AK3031" i="8"/>
  <c r="AD3032" i="8"/>
  <c r="AE3032" i="8"/>
  <c r="AF3032" i="8"/>
  <c r="AG3032" i="8"/>
  <c r="AH3032" i="8"/>
  <c r="AI3032" i="8"/>
  <c r="AJ3032" i="8"/>
  <c r="AK3032" i="8"/>
  <c r="AD3033" i="8"/>
  <c r="AE3033" i="8"/>
  <c r="AF3033" i="8"/>
  <c r="AG3033" i="8"/>
  <c r="AH3033" i="8"/>
  <c r="AI3033" i="8"/>
  <c r="AJ3033" i="8"/>
  <c r="AK3033" i="8"/>
  <c r="AD3034" i="8"/>
  <c r="AE3034" i="8"/>
  <c r="AF3034" i="8"/>
  <c r="AG3034" i="8"/>
  <c r="AH3034" i="8"/>
  <c r="AI3034" i="8"/>
  <c r="AJ3034" i="8"/>
  <c r="AK3034" i="8"/>
  <c r="AD3035" i="8"/>
  <c r="AE3035" i="8"/>
  <c r="AF3035" i="8"/>
  <c r="AG3035" i="8"/>
  <c r="AH3035" i="8"/>
  <c r="AI3035" i="8"/>
  <c r="AJ3035" i="8"/>
  <c r="AK3035" i="8"/>
  <c r="AD3036" i="8"/>
  <c r="AE3036" i="8"/>
  <c r="AF3036" i="8"/>
  <c r="AG3036" i="8"/>
  <c r="AH3036" i="8"/>
  <c r="AI3036" i="8"/>
  <c r="AJ3036" i="8"/>
  <c r="AK3036" i="8"/>
  <c r="AD3037" i="8"/>
  <c r="AE3037" i="8"/>
  <c r="AF3037" i="8"/>
  <c r="AG3037" i="8"/>
  <c r="AH3037" i="8"/>
  <c r="AI3037" i="8"/>
  <c r="AJ3037" i="8"/>
  <c r="AK3037" i="8"/>
  <c r="AD3038" i="8"/>
  <c r="AE3038" i="8"/>
  <c r="AF3038" i="8"/>
  <c r="AG3038" i="8"/>
  <c r="AH3038" i="8"/>
  <c r="AI3038" i="8"/>
  <c r="AJ3038" i="8"/>
  <c r="AK3038" i="8"/>
  <c r="AD3039" i="8"/>
  <c r="AE3039" i="8"/>
  <c r="AF3039" i="8"/>
  <c r="AG3039" i="8"/>
  <c r="AH3039" i="8"/>
  <c r="AI3039" i="8"/>
  <c r="AJ3039" i="8"/>
  <c r="AK3039" i="8"/>
  <c r="AD3040" i="8"/>
  <c r="AE3040" i="8"/>
  <c r="AF3040" i="8"/>
  <c r="AG3040" i="8"/>
  <c r="AH3040" i="8"/>
  <c r="AI3040" i="8"/>
  <c r="AJ3040" i="8"/>
  <c r="AK3040" i="8"/>
  <c r="AD3041" i="8"/>
  <c r="AE3041" i="8"/>
  <c r="AF3041" i="8"/>
  <c r="AG3041" i="8"/>
  <c r="AH3041" i="8"/>
  <c r="AI3041" i="8"/>
  <c r="AJ3041" i="8"/>
  <c r="AK3041" i="8"/>
  <c r="AD3042" i="8"/>
  <c r="AE3042" i="8"/>
  <c r="AF3042" i="8"/>
  <c r="AG3042" i="8"/>
  <c r="AH3042" i="8"/>
  <c r="AI3042" i="8"/>
  <c r="AJ3042" i="8"/>
  <c r="AK3042" i="8"/>
  <c r="AD3043" i="8"/>
  <c r="AE3043" i="8"/>
  <c r="AF3043" i="8"/>
  <c r="AG3043" i="8"/>
  <c r="AH3043" i="8"/>
  <c r="AI3043" i="8"/>
  <c r="AJ3043" i="8"/>
  <c r="AK3043" i="8"/>
  <c r="AD3044" i="8"/>
  <c r="AE3044" i="8"/>
  <c r="AF3044" i="8"/>
  <c r="AG3044" i="8"/>
  <c r="AH3044" i="8"/>
  <c r="AI3044" i="8"/>
  <c r="AJ3044" i="8"/>
  <c r="AK3044" i="8"/>
  <c r="AD3045" i="8"/>
  <c r="AE3045" i="8"/>
  <c r="AF3045" i="8"/>
  <c r="AG3045" i="8"/>
  <c r="AH3045" i="8"/>
  <c r="AI3045" i="8"/>
  <c r="AJ3045" i="8"/>
  <c r="AK3045" i="8"/>
  <c r="AD3046" i="8"/>
  <c r="AE3046" i="8"/>
  <c r="AF3046" i="8"/>
  <c r="AG3046" i="8"/>
  <c r="AH3046" i="8"/>
  <c r="AI3046" i="8"/>
  <c r="AJ3046" i="8"/>
  <c r="AK3046" i="8"/>
  <c r="AD3047" i="8"/>
  <c r="AE3047" i="8"/>
  <c r="AF3047" i="8"/>
  <c r="AG3047" i="8"/>
  <c r="AH3047" i="8"/>
  <c r="AI3047" i="8"/>
  <c r="AJ3047" i="8"/>
  <c r="AK3047" i="8"/>
  <c r="AD3048" i="8"/>
  <c r="AE3048" i="8"/>
  <c r="AF3048" i="8"/>
  <c r="AG3048" i="8"/>
  <c r="AH3048" i="8"/>
  <c r="AI3048" i="8"/>
  <c r="AJ3048" i="8"/>
  <c r="AK3048" i="8"/>
  <c r="AD3049" i="8"/>
  <c r="AE3049" i="8"/>
  <c r="AF3049" i="8"/>
  <c r="AG3049" i="8"/>
  <c r="AH3049" i="8"/>
  <c r="AI3049" i="8"/>
  <c r="AJ3049" i="8"/>
  <c r="AK3049" i="8"/>
  <c r="AD3050" i="8"/>
  <c r="AE3050" i="8"/>
  <c r="AF3050" i="8"/>
  <c r="AG3050" i="8"/>
  <c r="AH3050" i="8"/>
  <c r="AI3050" i="8"/>
  <c r="AJ3050" i="8"/>
  <c r="AK3050" i="8"/>
  <c r="AD3051" i="8"/>
  <c r="AE3051" i="8"/>
  <c r="AF3051" i="8"/>
  <c r="AG3051" i="8"/>
  <c r="AH3051" i="8"/>
  <c r="AI3051" i="8"/>
  <c r="AJ3051" i="8"/>
  <c r="AK3051" i="8"/>
  <c r="AD3052" i="8"/>
  <c r="AE3052" i="8"/>
  <c r="AF3052" i="8"/>
  <c r="AG3052" i="8"/>
  <c r="AH3052" i="8"/>
  <c r="AI3052" i="8"/>
  <c r="AJ3052" i="8"/>
  <c r="AK3052" i="8"/>
  <c r="AD3053" i="8"/>
  <c r="AE3053" i="8"/>
  <c r="AF3053" i="8"/>
  <c r="AG3053" i="8"/>
  <c r="AH3053" i="8"/>
  <c r="AI3053" i="8"/>
  <c r="AJ3053" i="8"/>
  <c r="AK3053" i="8"/>
  <c r="AD3054" i="8"/>
  <c r="AE3054" i="8"/>
  <c r="AF3054" i="8"/>
  <c r="AG3054" i="8"/>
  <c r="AH3054" i="8"/>
  <c r="AI3054" i="8"/>
  <c r="AJ3054" i="8"/>
  <c r="AK3054" i="8"/>
  <c r="AD3055" i="8"/>
  <c r="AE3055" i="8"/>
  <c r="AF3055" i="8"/>
  <c r="AG3055" i="8"/>
  <c r="AH3055" i="8"/>
  <c r="AI3055" i="8"/>
  <c r="AJ3055" i="8"/>
  <c r="AK3055" i="8"/>
  <c r="AD3056" i="8"/>
  <c r="AE3056" i="8"/>
  <c r="AF3056" i="8"/>
  <c r="AG3056" i="8"/>
  <c r="AH3056" i="8"/>
  <c r="AI3056" i="8"/>
  <c r="AJ3056" i="8"/>
  <c r="AK3056" i="8"/>
  <c r="AD3057" i="8"/>
  <c r="AE3057" i="8"/>
  <c r="AF3057" i="8"/>
  <c r="AG3057" i="8"/>
  <c r="AH3057" i="8"/>
  <c r="AI3057" i="8"/>
  <c r="AJ3057" i="8"/>
  <c r="AK3057" i="8"/>
  <c r="AD3058" i="8"/>
  <c r="AE3058" i="8"/>
  <c r="AF3058" i="8"/>
  <c r="AG3058" i="8"/>
  <c r="AH3058" i="8"/>
  <c r="AI3058" i="8"/>
  <c r="AJ3058" i="8"/>
  <c r="AK3058" i="8"/>
  <c r="AD3059" i="8"/>
  <c r="AE3059" i="8"/>
  <c r="AF3059" i="8"/>
  <c r="AG3059" i="8"/>
  <c r="AH3059" i="8"/>
  <c r="AI3059" i="8"/>
  <c r="AJ3059" i="8"/>
  <c r="AK3059" i="8"/>
  <c r="AD3060" i="8"/>
  <c r="AE3060" i="8"/>
  <c r="AF3060" i="8"/>
  <c r="AG3060" i="8"/>
  <c r="AH3060" i="8"/>
  <c r="AI3060" i="8"/>
  <c r="AJ3060" i="8"/>
  <c r="AK3060" i="8"/>
  <c r="AD3061" i="8"/>
  <c r="AE3061" i="8"/>
  <c r="AF3061" i="8"/>
  <c r="AG3061" i="8"/>
  <c r="AH3061" i="8"/>
  <c r="AI3061" i="8"/>
  <c r="AJ3061" i="8"/>
  <c r="AK3061" i="8"/>
  <c r="AD3062" i="8"/>
  <c r="AE3062" i="8"/>
  <c r="AF3062" i="8"/>
  <c r="AG3062" i="8"/>
  <c r="AH3062" i="8"/>
  <c r="AI3062" i="8"/>
  <c r="AJ3062" i="8"/>
  <c r="AK3062" i="8"/>
  <c r="AD3063" i="8"/>
  <c r="AE3063" i="8"/>
  <c r="AF3063" i="8"/>
  <c r="AG3063" i="8"/>
  <c r="AH3063" i="8"/>
  <c r="AI3063" i="8"/>
  <c r="AJ3063" i="8"/>
  <c r="AK3063" i="8"/>
  <c r="AD3064" i="8"/>
  <c r="AE3064" i="8"/>
  <c r="AF3064" i="8"/>
  <c r="AG3064" i="8"/>
  <c r="AH3064" i="8"/>
  <c r="AI3064" i="8"/>
  <c r="AJ3064" i="8"/>
  <c r="AK3064" i="8"/>
  <c r="AD3065" i="8"/>
  <c r="AE3065" i="8"/>
  <c r="AF3065" i="8"/>
  <c r="AG3065" i="8"/>
  <c r="AH3065" i="8"/>
  <c r="AI3065" i="8"/>
  <c r="AJ3065" i="8"/>
  <c r="AK3065" i="8"/>
  <c r="AD3066" i="8"/>
  <c r="AE3066" i="8"/>
  <c r="AF3066" i="8"/>
  <c r="AG3066" i="8"/>
  <c r="AH3066" i="8"/>
  <c r="AI3066" i="8"/>
  <c r="AJ3066" i="8"/>
  <c r="AK3066" i="8"/>
  <c r="AD3067" i="8"/>
  <c r="AE3067" i="8"/>
  <c r="AF3067" i="8"/>
  <c r="AG3067" i="8"/>
  <c r="AH3067" i="8"/>
  <c r="AI3067" i="8"/>
  <c r="AJ3067" i="8"/>
  <c r="AK3067" i="8"/>
  <c r="AD3068" i="8"/>
  <c r="AE3068" i="8"/>
  <c r="AF3068" i="8"/>
  <c r="AG3068" i="8"/>
  <c r="AH3068" i="8"/>
  <c r="AI3068" i="8"/>
  <c r="AJ3068" i="8"/>
  <c r="AK3068" i="8"/>
  <c r="AD3069" i="8"/>
  <c r="AE3069" i="8"/>
  <c r="AF3069" i="8"/>
  <c r="AG3069" i="8"/>
  <c r="AH3069" i="8"/>
  <c r="AI3069" i="8"/>
  <c r="AJ3069" i="8"/>
  <c r="AK3069" i="8"/>
  <c r="AD3070" i="8"/>
  <c r="AE3070" i="8"/>
  <c r="AF3070" i="8"/>
  <c r="AG3070" i="8"/>
  <c r="AH3070" i="8"/>
  <c r="AI3070" i="8"/>
  <c r="AJ3070" i="8"/>
  <c r="AK3070" i="8"/>
  <c r="AD3071" i="8"/>
  <c r="AE3071" i="8"/>
  <c r="AF3071" i="8"/>
  <c r="AG3071" i="8"/>
  <c r="AH3071" i="8"/>
  <c r="AI3071" i="8"/>
  <c r="AJ3071" i="8"/>
  <c r="AK3071" i="8"/>
  <c r="AD3072" i="8"/>
  <c r="AE3072" i="8"/>
  <c r="AF3072" i="8"/>
  <c r="AG3072" i="8"/>
  <c r="AH3072" i="8"/>
  <c r="AI3072" i="8"/>
  <c r="AJ3072" i="8"/>
  <c r="AK3072" i="8"/>
  <c r="AD3073" i="8"/>
  <c r="AE3073" i="8"/>
  <c r="AF3073" i="8"/>
  <c r="AG3073" i="8"/>
  <c r="AH3073" i="8"/>
  <c r="AI3073" i="8"/>
  <c r="AJ3073" i="8"/>
  <c r="AK3073" i="8"/>
  <c r="AD3074" i="8"/>
  <c r="AE3074" i="8"/>
  <c r="AF3074" i="8"/>
  <c r="AG3074" i="8"/>
  <c r="AH3074" i="8"/>
  <c r="AI3074" i="8"/>
  <c r="AJ3074" i="8"/>
  <c r="AK3074" i="8"/>
  <c r="AD3075" i="8"/>
  <c r="AE3075" i="8"/>
  <c r="AF3075" i="8"/>
  <c r="AG3075" i="8"/>
  <c r="AH3075" i="8"/>
  <c r="AI3075" i="8"/>
  <c r="AJ3075" i="8"/>
  <c r="AK3075" i="8"/>
  <c r="AD3076" i="8"/>
  <c r="AE3076" i="8"/>
  <c r="AF3076" i="8"/>
  <c r="AG3076" i="8"/>
  <c r="AH3076" i="8"/>
  <c r="AI3076" i="8"/>
  <c r="AJ3076" i="8"/>
  <c r="AK3076" i="8"/>
  <c r="AD3077" i="8"/>
  <c r="AE3077" i="8"/>
  <c r="AF3077" i="8"/>
  <c r="AG3077" i="8"/>
  <c r="AH3077" i="8"/>
  <c r="AI3077" i="8"/>
  <c r="AJ3077" i="8"/>
  <c r="AK3077" i="8"/>
  <c r="AD3078" i="8"/>
  <c r="AE3078" i="8"/>
  <c r="AF3078" i="8"/>
  <c r="AG3078" i="8"/>
  <c r="AH3078" i="8"/>
  <c r="AI3078" i="8"/>
  <c r="AJ3078" i="8"/>
  <c r="AK3078" i="8"/>
  <c r="AD3079" i="8"/>
  <c r="AE3079" i="8"/>
  <c r="AF3079" i="8"/>
  <c r="AG3079" i="8"/>
  <c r="AH3079" i="8"/>
  <c r="AI3079" i="8"/>
  <c r="AJ3079" i="8"/>
  <c r="AK3079" i="8"/>
  <c r="AD3080" i="8"/>
  <c r="AE3080" i="8"/>
  <c r="AF3080" i="8"/>
  <c r="AG3080" i="8"/>
  <c r="AH3080" i="8"/>
  <c r="AI3080" i="8"/>
  <c r="AJ3080" i="8"/>
  <c r="AK3080" i="8"/>
  <c r="AD3081" i="8"/>
  <c r="AE3081" i="8"/>
  <c r="AF3081" i="8"/>
  <c r="AG3081" i="8"/>
  <c r="AH3081" i="8"/>
  <c r="AI3081" i="8"/>
  <c r="AJ3081" i="8"/>
  <c r="AK3081" i="8"/>
  <c r="AD3082" i="8"/>
  <c r="AE3082" i="8"/>
  <c r="AF3082" i="8"/>
  <c r="AG3082" i="8"/>
  <c r="AH3082" i="8"/>
  <c r="AI3082" i="8"/>
  <c r="AJ3082" i="8"/>
  <c r="AK3082" i="8"/>
  <c r="AD3083" i="8"/>
  <c r="AE3083" i="8"/>
  <c r="AF3083" i="8"/>
  <c r="AG3083" i="8"/>
  <c r="AH3083" i="8"/>
  <c r="AI3083" i="8"/>
  <c r="AJ3083" i="8"/>
  <c r="AK3083" i="8"/>
  <c r="AD3084" i="8"/>
  <c r="AE3084" i="8"/>
  <c r="AF3084" i="8"/>
  <c r="AG3084" i="8"/>
  <c r="AH3084" i="8"/>
  <c r="AI3084" i="8"/>
  <c r="AJ3084" i="8"/>
  <c r="AK3084" i="8"/>
  <c r="AD3085" i="8"/>
  <c r="AE3085" i="8"/>
  <c r="AF3085" i="8"/>
  <c r="AG3085" i="8"/>
  <c r="AH3085" i="8"/>
  <c r="AI3085" i="8"/>
  <c r="AJ3085" i="8"/>
  <c r="AK3085" i="8"/>
  <c r="AD3086" i="8"/>
  <c r="AE3086" i="8"/>
  <c r="AF3086" i="8"/>
  <c r="AG3086" i="8"/>
  <c r="AH3086" i="8"/>
  <c r="AI3086" i="8"/>
  <c r="AJ3086" i="8"/>
  <c r="AK3086" i="8"/>
  <c r="AD3087" i="8"/>
  <c r="AE3087" i="8"/>
  <c r="AF3087" i="8"/>
  <c r="AG3087" i="8"/>
  <c r="AH3087" i="8"/>
  <c r="AI3087" i="8"/>
  <c r="AJ3087" i="8"/>
  <c r="AK3087" i="8"/>
  <c r="AD3088" i="8"/>
  <c r="AE3088" i="8"/>
  <c r="AF3088" i="8"/>
  <c r="AG3088" i="8"/>
  <c r="AH3088" i="8"/>
  <c r="AI3088" i="8"/>
  <c r="AJ3088" i="8"/>
  <c r="AK3088" i="8"/>
  <c r="AD3089" i="8"/>
  <c r="AE3089" i="8"/>
  <c r="AF3089" i="8"/>
  <c r="AG3089" i="8"/>
  <c r="AH3089" i="8"/>
  <c r="AI3089" i="8"/>
  <c r="AJ3089" i="8"/>
  <c r="AK3089" i="8"/>
  <c r="AD3090" i="8"/>
  <c r="AE3090" i="8"/>
  <c r="AF3090" i="8"/>
  <c r="AG3090" i="8"/>
  <c r="AH3090" i="8"/>
  <c r="AI3090" i="8"/>
  <c r="AJ3090" i="8"/>
  <c r="AK3090" i="8"/>
  <c r="AD3091" i="8"/>
  <c r="AE3091" i="8"/>
  <c r="AF3091" i="8"/>
  <c r="AG3091" i="8"/>
  <c r="AH3091" i="8"/>
  <c r="AI3091" i="8"/>
  <c r="AJ3091" i="8"/>
  <c r="AK3091" i="8"/>
  <c r="AD3092" i="8"/>
  <c r="AE3092" i="8"/>
  <c r="AF3092" i="8"/>
  <c r="AG3092" i="8"/>
  <c r="AH3092" i="8"/>
  <c r="AI3092" i="8"/>
  <c r="AJ3092" i="8"/>
  <c r="AK3092" i="8"/>
  <c r="AD3093" i="8"/>
  <c r="AE3093" i="8"/>
  <c r="AF3093" i="8"/>
  <c r="AG3093" i="8"/>
  <c r="AH3093" i="8"/>
  <c r="AI3093" i="8"/>
  <c r="AJ3093" i="8"/>
  <c r="AK3093" i="8"/>
  <c r="AD3094" i="8"/>
  <c r="AE3094" i="8"/>
  <c r="AF3094" i="8"/>
  <c r="AG3094" i="8"/>
  <c r="AH3094" i="8"/>
  <c r="AI3094" i="8"/>
  <c r="AJ3094" i="8"/>
  <c r="AK3094" i="8"/>
  <c r="AD3095" i="8"/>
  <c r="AE3095" i="8"/>
  <c r="AF3095" i="8"/>
  <c r="AG3095" i="8"/>
  <c r="AH3095" i="8"/>
  <c r="AI3095" i="8"/>
  <c r="AJ3095" i="8"/>
  <c r="AK3095" i="8"/>
  <c r="AD3096" i="8"/>
  <c r="AE3096" i="8"/>
  <c r="AF3096" i="8"/>
  <c r="AG3096" i="8"/>
  <c r="AH3096" i="8"/>
  <c r="AI3096" i="8"/>
  <c r="AJ3096" i="8"/>
  <c r="AK3096" i="8"/>
  <c r="AD3097" i="8"/>
  <c r="AE3097" i="8"/>
  <c r="AF3097" i="8"/>
  <c r="AG3097" i="8"/>
  <c r="AH3097" i="8"/>
  <c r="AI3097" i="8"/>
  <c r="AJ3097" i="8"/>
  <c r="AK3097" i="8"/>
  <c r="AD3098" i="8"/>
  <c r="AE3098" i="8"/>
  <c r="AF3098" i="8"/>
  <c r="AG3098" i="8"/>
  <c r="AH3098" i="8"/>
  <c r="AI3098" i="8"/>
  <c r="AJ3098" i="8"/>
  <c r="AK3098" i="8"/>
  <c r="AD3099" i="8"/>
  <c r="AE3099" i="8"/>
  <c r="AF3099" i="8"/>
  <c r="AG3099" i="8"/>
  <c r="AH3099" i="8"/>
  <c r="AI3099" i="8"/>
  <c r="AJ3099" i="8"/>
  <c r="AK3099" i="8"/>
  <c r="AD3100" i="8"/>
  <c r="AE3100" i="8"/>
  <c r="AF3100" i="8"/>
  <c r="AG3100" i="8"/>
  <c r="AH3100" i="8"/>
  <c r="AI3100" i="8"/>
  <c r="AJ3100" i="8"/>
  <c r="AK3100" i="8"/>
  <c r="AD3101" i="8"/>
  <c r="AE3101" i="8"/>
  <c r="AF3101" i="8"/>
  <c r="AG3101" i="8"/>
  <c r="AH3101" i="8"/>
  <c r="AI3101" i="8"/>
  <c r="AJ3101" i="8"/>
  <c r="AK3101" i="8"/>
  <c r="AD3102" i="8"/>
  <c r="AE3102" i="8"/>
  <c r="AF3102" i="8"/>
  <c r="AG3102" i="8"/>
  <c r="AH3102" i="8"/>
  <c r="AI3102" i="8"/>
  <c r="AJ3102" i="8"/>
  <c r="AK3102" i="8"/>
  <c r="AD3103" i="8"/>
  <c r="AE3103" i="8"/>
  <c r="AF3103" i="8"/>
  <c r="AG3103" i="8"/>
  <c r="AH3103" i="8"/>
  <c r="AI3103" i="8"/>
  <c r="AJ3103" i="8"/>
  <c r="AK3103" i="8"/>
  <c r="AD3104" i="8"/>
  <c r="AE3104" i="8"/>
  <c r="AF3104" i="8"/>
  <c r="AG3104" i="8"/>
  <c r="AH3104" i="8"/>
  <c r="AI3104" i="8"/>
  <c r="AJ3104" i="8"/>
  <c r="AK3104" i="8"/>
  <c r="AD3105" i="8"/>
  <c r="AE3105" i="8"/>
  <c r="AF3105" i="8"/>
  <c r="AG3105" i="8"/>
  <c r="AH3105" i="8"/>
  <c r="AI3105" i="8"/>
  <c r="AJ3105" i="8"/>
  <c r="AK3105" i="8"/>
  <c r="AD3106" i="8"/>
  <c r="AE3106" i="8"/>
  <c r="AF3106" i="8"/>
  <c r="AG3106" i="8"/>
  <c r="AH3106" i="8"/>
  <c r="AI3106" i="8"/>
  <c r="AJ3106" i="8"/>
  <c r="AK3106" i="8"/>
  <c r="AD3107" i="8"/>
  <c r="AE3107" i="8"/>
  <c r="AF3107" i="8"/>
  <c r="AG3107" i="8"/>
  <c r="AH3107" i="8"/>
  <c r="AI3107" i="8"/>
  <c r="AJ3107" i="8"/>
  <c r="AK3107" i="8"/>
  <c r="AD3108" i="8"/>
  <c r="AE3108" i="8"/>
  <c r="AF3108" i="8"/>
  <c r="AG3108" i="8"/>
  <c r="AH3108" i="8"/>
  <c r="AI3108" i="8"/>
  <c r="AJ3108" i="8"/>
  <c r="AK3108" i="8"/>
  <c r="AD3109" i="8"/>
  <c r="AE3109" i="8"/>
  <c r="AF3109" i="8"/>
  <c r="AG3109" i="8"/>
  <c r="AH3109" i="8"/>
  <c r="AI3109" i="8"/>
  <c r="AJ3109" i="8"/>
  <c r="AK3109" i="8"/>
  <c r="AD3110" i="8"/>
  <c r="AE3110" i="8"/>
  <c r="AF3110" i="8"/>
  <c r="AG3110" i="8"/>
  <c r="AH3110" i="8"/>
  <c r="AI3110" i="8"/>
  <c r="AJ3110" i="8"/>
  <c r="AK3110" i="8"/>
  <c r="AD3111" i="8"/>
  <c r="AE3111" i="8"/>
  <c r="AF3111" i="8"/>
  <c r="AG3111" i="8"/>
  <c r="AH3111" i="8"/>
  <c r="AI3111" i="8"/>
  <c r="AJ3111" i="8"/>
  <c r="AK3111" i="8"/>
  <c r="AD3112" i="8"/>
  <c r="AE3112" i="8"/>
  <c r="AF3112" i="8"/>
  <c r="AG3112" i="8"/>
  <c r="AH3112" i="8"/>
  <c r="AI3112" i="8"/>
  <c r="AJ3112" i="8"/>
  <c r="AK3112" i="8"/>
  <c r="AD3113" i="8"/>
  <c r="AE3113" i="8"/>
  <c r="AF3113" i="8"/>
  <c r="AG3113" i="8"/>
  <c r="AH3113" i="8"/>
  <c r="AI3113" i="8"/>
  <c r="AJ3113" i="8"/>
  <c r="AK3113" i="8"/>
  <c r="AD3114" i="8"/>
  <c r="AE3114" i="8"/>
  <c r="AF3114" i="8"/>
  <c r="AG3114" i="8"/>
  <c r="AH3114" i="8"/>
  <c r="AI3114" i="8"/>
  <c r="AJ3114" i="8"/>
  <c r="AK3114" i="8"/>
  <c r="AD3115" i="8"/>
  <c r="AE3115" i="8"/>
  <c r="AF3115" i="8"/>
  <c r="AG3115" i="8"/>
  <c r="AH3115" i="8"/>
  <c r="AI3115" i="8"/>
  <c r="AJ3115" i="8"/>
  <c r="AK3115" i="8"/>
  <c r="AD3116" i="8"/>
  <c r="AE3116" i="8"/>
  <c r="AF3116" i="8"/>
  <c r="AG3116" i="8"/>
  <c r="AH3116" i="8"/>
  <c r="AI3116" i="8"/>
  <c r="AJ3116" i="8"/>
  <c r="AK3116" i="8"/>
  <c r="AD3117" i="8"/>
  <c r="AE3117" i="8"/>
  <c r="AF3117" i="8"/>
  <c r="AG3117" i="8"/>
  <c r="AH3117" i="8"/>
  <c r="AI3117" i="8"/>
  <c r="AJ3117" i="8"/>
  <c r="AK3117" i="8"/>
  <c r="AD3118" i="8"/>
  <c r="AE3118" i="8"/>
  <c r="AF3118" i="8"/>
  <c r="AG3118" i="8"/>
  <c r="AH3118" i="8"/>
  <c r="AI3118" i="8"/>
  <c r="AJ3118" i="8"/>
  <c r="AK3118" i="8"/>
  <c r="AD3119" i="8"/>
  <c r="AE3119" i="8"/>
  <c r="AF3119" i="8"/>
  <c r="AG3119" i="8"/>
  <c r="AH3119" i="8"/>
  <c r="AI3119" i="8"/>
  <c r="AJ3119" i="8"/>
  <c r="AK3119" i="8"/>
  <c r="AD3120" i="8"/>
  <c r="AE3120" i="8"/>
  <c r="AF3120" i="8"/>
  <c r="AG3120" i="8"/>
  <c r="AH3120" i="8"/>
  <c r="AI3120" i="8"/>
  <c r="AJ3120" i="8"/>
  <c r="AK3120" i="8"/>
  <c r="AD3121" i="8"/>
  <c r="AE3121" i="8"/>
  <c r="AF3121" i="8"/>
  <c r="AG3121" i="8"/>
  <c r="AH3121" i="8"/>
  <c r="AI3121" i="8"/>
  <c r="AJ3121" i="8"/>
  <c r="AK3121" i="8"/>
  <c r="AD3122" i="8"/>
  <c r="AE3122" i="8"/>
  <c r="AF3122" i="8"/>
  <c r="AG3122" i="8"/>
  <c r="AH3122" i="8"/>
  <c r="AI3122" i="8"/>
  <c r="AJ3122" i="8"/>
  <c r="AK3122" i="8"/>
  <c r="AD3123" i="8"/>
  <c r="AE3123" i="8"/>
  <c r="AF3123" i="8"/>
  <c r="AG3123" i="8"/>
  <c r="AH3123" i="8"/>
  <c r="AI3123" i="8"/>
  <c r="AJ3123" i="8"/>
  <c r="AK3123" i="8"/>
  <c r="AD3124" i="8"/>
  <c r="AE3124" i="8"/>
  <c r="AF3124" i="8"/>
  <c r="AG3124" i="8"/>
  <c r="AH3124" i="8"/>
  <c r="AI3124" i="8"/>
  <c r="AJ3124" i="8"/>
  <c r="AK3124" i="8"/>
  <c r="AD3125" i="8"/>
  <c r="AE3125" i="8"/>
  <c r="AF3125" i="8"/>
  <c r="AG3125" i="8"/>
  <c r="AH3125" i="8"/>
  <c r="AI3125" i="8"/>
  <c r="AJ3125" i="8"/>
  <c r="AK3125" i="8"/>
  <c r="AD3126" i="8"/>
  <c r="AE3126" i="8"/>
  <c r="AF3126" i="8"/>
  <c r="AG3126" i="8"/>
  <c r="AH3126" i="8"/>
  <c r="AI3126" i="8"/>
  <c r="AJ3126" i="8"/>
  <c r="AK3126" i="8"/>
  <c r="AD3127" i="8"/>
  <c r="AE3127" i="8"/>
  <c r="AF3127" i="8"/>
  <c r="AG3127" i="8"/>
  <c r="AH3127" i="8"/>
  <c r="AI3127" i="8"/>
  <c r="AJ3127" i="8"/>
  <c r="AK3127" i="8"/>
  <c r="AD3128" i="8"/>
  <c r="AE3128" i="8"/>
  <c r="AF3128" i="8"/>
  <c r="AG3128" i="8"/>
  <c r="AH3128" i="8"/>
  <c r="AI3128" i="8"/>
  <c r="AJ3128" i="8"/>
  <c r="AK3128" i="8"/>
  <c r="AD3129" i="8"/>
  <c r="AE3129" i="8"/>
  <c r="AF3129" i="8"/>
  <c r="AG3129" i="8"/>
  <c r="AH3129" i="8"/>
  <c r="AI3129" i="8"/>
  <c r="AJ3129" i="8"/>
  <c r="AK3129" i="8"/>
  <c r="AD3130" i="8"/>
  <c r="AE3130" i="8"/>
  <c r="AF3130" i="8"/>
  <c r="AG3130" i="8"/>
  <c r="AH3130" i="8"/>
  <c r="AI3130" i="8"/>
  <c r="AJ3130" i="8"/>
  <c r="AK3130" i="8"/>
  <c r="AD3131" i="8"/>
  <c r="AE3131" i="8"/>
  <c r="AF3131" i="8"/>
  <c r="AG3131" i="8"/>
  <c r="AH3131" i="8"/>
  <c r="AI3131" i="8"/>
  <c r="AJ3131" i="8"/>
  <c r="AK3131" i="8"/>
  <c r="AD3132" i="8"/>
  <c r="AE3132" i="8"/>
  <c r="AF3132" i="8"/>
  <c r="AG3132" i="8"/>
  <c r="AH3132" i="8"/>
  <c r="AI3132" i="8"/>
  <c r="AJ3132" i="8"/>
  <c r="AK3132" i="8"/>
  <c r="AD3133" i="8"/>
  <c r="AE3133" i="8"/>
  <c r="AF3133" i="8"/>
  <c r="AG3133" i="8"/>
  <c r="AH3133" i="8"/>
  <c r="AI3133" i="8"/>
  <c r="AJ3133" i="8"/>
  <c r="AK3133" i="8"/>
  <c r="AD3134" i="8"/>
  <c r="AE3134" i="8"/>
  <c r="AF3134" i="8"/>
  <c r="AG3134" i="8"/>
  <c r="AH3134" i="8"/>
  <c r="AI3134" i="8"/>
  <c r="AJ3134" i="8"/>
  <c r="AK3134" i="8"/>
  <c r="AD3135" i="8"/>
  <c r="AE3135" i="8"/>
  <c r="AF3135" i="8"/>
  <c r="AG3135" i="8"/>
  <c r="AH3135" i="8"/>
  <c r="AI3135" i="8"/>
  <c r="AJ3135" i="8"/>
  <c r="AK3135" i="8"/>
  <c r="AD3136" i="8"/>
  <c r="AE3136" i="8"/>
  <c r="AF3136" i="8"/>
  <c r="AG3136" i="8"/>
  <c r="AH3136" i="8"/>
  <c r="AI3136" i="8"/>
  <c r="AJ3136" i="8"/>
  <c r="AK3136" i="8"/>
  <c r="AD3137" i="8"/>
  <c r="AE3137" i="8"/>
  <c r="AF3137" i="8"/>
  <c r="AG3137" i="8"/>
  <c r="AH3137" i="8"/>
  <c r="AI3137" i="8"/>
  <c r="AJ3137" i="8"/>
  <c r="AK3137" i="8"/>
  <c r="AD3138" i="8"/>
  <c r="AE3138" i="8"/>
  <c r="AF3138" i="8"/>
  <c r="AG3138" i="8"/>
  <c r="AH3138" i="8"/>
  <c r="AI3138" i="8"/>
  <c r="AJ3138" i="8"/>
  <c r="AK3138" i="8"/>
  <c r="AD3139" i="8"/>
  <c r="AE3139" i="8"/>
  <c r="AF3139" i="8"/>
  <c r="AG3139" i="8"/>
  <c r="AH3139" i="8"/>
  <c r="AI3139" i="8"/>
  <c r="AJ3139" i="8"/>
  <c r="AK3139" i="8"/>
  <c r="AD3140" i="8"/>
  <c r="AE3140" i="8"/>
  <c r="AF3140" i="8"/>
  <c r="AG3140" i="8"/>
  <c r="AH3140" i="8"/>
  <c r="AI3140" i="8"/>
  <c r="AJ3140" i="8"/>
  <c r="AK3140" i="8"/>
  <c r="AD3141" i="8"/>
  <c r="AE3141" i="8"/>
  <c r="AF3141" i="8"/>
  <c r="AG3141" i="8"/>
  <c r="AH3141" i="8"/>
  <c r="AI3141" i="8"/>
  <c r="AJ3141" i="8"/>
  <c r="AK3141" i="8"/>
  <c r="AD3142" i="8"/>
  <c r="AE3142" i="8"/>
  <c r="AF3142" i="8"/>
  <c r="AG3142" i="8"/>
  <c r="AH3142" i="8"/>
  <c r="AI3142" i="8"/>
  <c r="AJ3142" i="8"/>
  <c r="AK3142" i="8"/>
  <c r="AD3143" i="8"/>
  <c r="AE3143" i="8"/>
  <c r="AF3143" i="8"/>
  <c r="AG3143" i="8"/>
  <c r="AH3143" i="8"/>
  <c r="AI3143" i="8"/>
  <c r="AJ3143" i="8"/>
  <c r="AK3143" i="8"/>
  <c r="AD3144" i="8"/>
  <c r="AE3144" i="8"/>
  <c r="AF3144" i="8"/>
  <c r="AG3144" i="8"/>
  <c r="AH3144" i="8"/>
  <c r="AI3144" i="8"/>
  <c r="AJ3144" i="8"/>
  <c r="AK3144" i="8"/>
  <c r="AD3145" i="8"/>
  <c r="AE3145" i="8"/>
  <c r="AF3145" i="8"/>
  <c r="AG3145" i="8"/>
  <c r="AH3145" i="8"/>
  <c r="AI3145" i="8"/>
  <c r="AJ3145" i="8"/>
  <c r="AK3145" i="8"/>
  <c r="AD3146" i="8"/>
  <c r="AE3146" i="8"/>
  <c r="AF3146" i="8"/>
  <c r="AG3146" i="8"/>
  <c r="AH3146" i="8"/>
  <c r="AI3146" i="8"/>
  <c r="AJ3146" i="8"/>
  <c r="AK3146" i="8"/>
  <c r="AD3147" i="8"/>
  <c r="AE3147" i="8"/>
  <c r="AF3147" i="8"/>
  <c r="AG3147" i="8"/>
  <c r="AH3147" i="8"/>
  <c r="AI3147" i="8"/>
  <c r="AJ3147" i="8"/>
  <c r="AK3147" i="8"/>
  <c r="AD3148" i="8"/>
  <c r="AE3148" i="8"/>
  <c r="AF3148" i="8"/>
  <c r="AG3148" i="8"/>
  <c r="AH3148" i="8"/>
  <c r="AI3148" i="8"/>
  <c r="AJ3148" i="8"/>
  <c r="AK3148" i="8"/>
  <c r="AD3149" i="8"/>
  <c r="AE3149" i="8"/>
  <c r="AF3149" i="8"/>
  <c r="AG3149" i="8"/>
  <c r="AH3149" i="8"/>
  <c r="AI3149" i="8"/>
  <c r="AJ3149" i="8"/>
  <c r="AK3149" i="8"/>
  <c r="AD3150" i="8"/>
  <c r="AE3150" i="8"/>
  <c r="AF3150" i="8"/>
  <c r="AG3150" i="8"/>
  <c r="AH3150" i="8"/>
  <c r="AI3150" i="8"/>
  <c r="AJ3150" i="8"/>
  <c r="AK3150" i="8"/>
  <c r="AD3151" i="8"/>
  <c r="AE3151" i="8"/>
  <c r="AF3151" i="8"/>
  <c r="AG3151" i="8"/>
  <c r="AH3151" i="8"/>
  <c r="AI3151" i="8"/>
  <c r="AJ3151" i="8"/>
  <c r="AK3151" i="8"/>
  <c r="AD3152" i="8"/>
  <c r="AE3152" i="8"/>
  <c r="AF3152" i="8"/>
  <c r="AG3152" i="8"/>
  <c r="AH3152" i="8"/>
  <c r="AI3152" i="8"/>
  <c r="AJ3152" i="8"/>
  <c r="AK3152" i="8"/>
  <c r="AD3153" i="8"/>
  <c r="AE3153" i="8"/>
  <c r="AF3153" i="8"/>
  <c r="AG3153" i="8"/>
  <c r="AH3153" i="8"/>
  <c r="AI3153" i="8"/>
  <c r="AJ3153" i="8"/>
  <c r="AK3153" i="8"/>
  <c r="AD3154" i="8"/>
  <c r="AE3154" i="8"/>
  <c r="AF3154" i="8"/>
  <c r="AG3154" i="8"/>
  <c r="AH3154" i="8"/>
  <c r="AI3154" i="8"/>
  <c r="AJ3154" i="8"/>
  <c r="AK3154" i="8"/>
  <c r="AD3155" i="8"/>
  <c r="AE3155" i="8"/>
  <c r="AF3155" i="8"/>
  <c r="AG3155" i="8"/>
  <c r="AH3155" i="8"/>
  <c r="AI3155" i="8"/>
  <c r="AJ3155" i="8"/>
  <c r="AK3155" i="8"/>
  <c r="AD3156" i="8"/>
  <c r="AE3156" i="8"/>
  <c r="AF3156" i="8"/>
  <c r="AG3156" i="8"/>
  <c r="AH3156" i="8"/>
  <c r="AI3156" i="8"/>
  <c r="AJ3156" i="8"/>
  <c r="AK3156" i="8"/>
  <c r="AD3157" i="8"/>
  <c r="AE3157" i="8"/>
  <c r="AF3157" i="8"/>
  <c r="AG3157" i="8"/>
  <c r="AH3157" i="8"/>
  <c r="AI3157" i="8"/>
  <c r="AJ3157" i="8"/>
  <c r="AK3157" i="8"/>
  <c r="AD3158" i="8"/>
  <c r="AE3158" i="8"/>
  <c r="AF3158" i="8"/>
  <c r="AG3158" i="8"/>
  <c r="AH3158" i="8"/>
  <c r="AI3158" i="8"/>
  <c r="AJ3158" i="8"/>
  <c r="AK3158" i="8"/>
  <c r="AD3159" i="8"/>
  <c r="AE3159" i="8"/>
  <c r="AF3159" i="8"/>
  <c r="AG3159" i="8"/>
  <c r="AH3159" i="8"/>
  <c r="AI3159" i="8"/>
  <c r="AJ3159" i="8"/>
  <c r="AK3159" i="8"/>
  <c r="AD3160" i="8"/>
  <c r="AE3160" i="8"/>
  <c r="AF3160" i="8"/>
  <c r="AG3160" i="8"/>
  <c r="AH3160" i="8"/>
  <c r="AI3160" i="8"/>
  <c r="AJ3160" i="8"/>
  <c r="AK3160" i="8"/>
  <c r="AD3161" i="8"/>
  <c r="AE3161" i="8"/>
  <c r="AF3161" i="8"/>
  <c r="AG3161" i="8"/>
  <c r="AH3161" i="8"/>
  <c r="AI3161" i="8"/>
  <c r="AJ3161" i="8"/>
  <c r="AK3161" i="8"/>
  <c r="AD3162" i="8"/>
  <c r="AE3162" i="8"/>
  <c r="AF3162" i="8"/>
  <c r="AG3162" i="8"/>
  <c r="AH3162" i="8"/>
  <c r="AI3162" i="8"/>
  <c r="AJ3162" i="8"/>
  <c r="AK3162" i="8"/>
  <c r="AD3163" i="8"/>
  <c r="AE3163" i="8"/>
  <c r="AF3163" i="8"/>
  <c r="AG3163" i="8"/>
  <c r="AH3163" i="8"/>
  <c r="AI3163" i="8"/>
  <c r="AJ3163" i="8"/>
  <c r="AK3163" i="8"/>
  <c r="AD3164" i="8"/>
  <c r="AE3164" i="8"/>
  <c r="AF3164" i="8"/>
  <c r="AG3164" i="8"/>
  <c r="AH3164" i="8"/>
  <c r="AI3164" i="8"/>
  <c r="AJ3164" i="8"/>
  <c r="AK3164" i="8"/>
  <c r="AD3165" i="8"/>
  <c r="AE3165" i="8"/>
  <c r="AF3165" i="8"/>
  <c r="AG3165" i="8"/>
  <c r="AH3165" i="8"/>
  <c r="AI3165" i="8"/>
  <c r="AJ3165" i="8"/>
  <c r="AK3165" i="8"/>
  <c r="AD3166" i="8"/>
  <c r="AE3166" i="8"/>
  <c r="AF3166" i="8"/>
  <c r="AG3166" i="8"/>
  <c r="AH3166" i="8"/>
  <c r="AI3166" i="8"/>
  <c r="AJ3166" i="8"/>
  <c r="AK3166" i="8"/>
  <c r="AD3167" i="8"/>
  <c r="AE3167" i="8"/>
  <c r="AF3167" i="8"/>
  <c r="AG3167" i="8"/>
  <c r="AH3167" i="8"/>
  <c r="AI3167" i="8"/>
  <c r="AJ3167" i="8"/>
  <c r="AK3167" i="8"/>
  <c r="AD3168" i="8"/>
  <c r="AE3168" i="8"/>
  <c r="AF3168" i="8"/>
  <c r="AG3168" i="8"/>
  <c r="AH3168" i="8"/>
  <c r="AI3168" i="8"/>
  <c r="AJ3168" i="8"/>
  <c r="AK3168" i="8"/>
  <c r="AD3169" i="8"/>
  <c r="AE3169" i="8"/>
  <c r="AF3169" i="8"/>
  <c r="AG3169" i="8"/>
  <c r="AH3169" i="8"/>
  <c r="AI3169" i="8"/>
  <c r="AJ3169" i="8"/>
  <c r="AK3169" i="8"/>
  <c r="AD3170" i="8"/>
  <c r="AE3170" i="8"/>
  <c r="AF3170" i="8"/>
  <c r="AG3170" i="8"/>
  <c r="AH3170" i="8"/>
  <c r="AI3170" i="8"/>
  <c r="AJ3170" i="8"/>
  <c r="AK3170" i="8"/>
  <c r="AD3171" i="8"/>
  <c r="AE3171" i="8"/>
  <c r="AF3171" i="8"/>
  <c r="AG3171" i="8"/>
  <c r="AH3171" i="8"/>
  <c r="AI3171" i="8"/>
  <c r="AJ3171" i="8"/>
  <c r="AK3171" i="8"/>
  <c r="AD3172" i="8"/>
  <c r="AE3172" i="8"/>
  <c r="AF3172" i="8"/>
  <c r="AG3172" i="8"/>
  <c r="AH3172" i="8"/>
  <c r="AI3172" i="8"/>
  <c r="AJ3172" i="8"/>
  <c r="AK3172" i="8"/>
  <c r="AD3173" i="8"/>
  <c r="AE3173" i="8"/>
  <c r="AF3173" i="8"/>
  <c r="AG3173" i="8"/>
  <c r="AH3173" i="8"/>
  <c r="AI3173" i="8"/>
  <c r="AJ3173" i="8"/>
  <c r="AK3173" i="8"/>
  <c r="AD3174" i="8"/>
  <c r="AE3174" i="8"/>
  <c r="AF3174" i="8"/>
  <c r="AG3174" i="8"/>
  <c r="AH3174" i="8"/>
  <c r="AI3174" i="8"/>
  <c r="AJ3174" i="8"/>
  <c r="AK3174" i="8"/>
  <c r="AD3175" i="8"/>
  <c r="AE3175" i="8"/>
  <c r="AF3175" i="8"/>
  <c r="AG3175" i="8"/>
  <c r="AH3175" i="8"/>
  <c r="AI3175" i="8"/>
  <c r="AJ3175" i="8"/>
  <c r="AK3175" i="8"/>
  <c r="AD3176" i="8"/>
  <c r="AE3176" i="8"/>
  <c r="AF3176" i="8"/>
  <c r="AG3176" i="8"/>
  <c r="AH3176" i="8"/>
  <c r="AI3176" i="8"/>
  <c r="AJ3176" i="8"/>
  <c r="AK3176" i="8"/>
  <c r="AD3177" i="8"/>
  <c r="AE3177" i="8"/>
  <c r="AF3177" i="8"/>
  <c r="AG3177" i="8"/>
  <c r="AH3177" i="8"/>
  <c r="AI3177" i="8"/>
  <c r="AJ3177" i="8"/>
  <c r="AK3177" i="8"/>
  <c r="AD3178" i="8"/>
  <c r="AE3178" i="8"/>
  <c r="AF3178" i="8"/>
  <c r="AG3178" i="8"/>
  <c r="AH3178" i="8"/>
  <c r="AI3178" i="8"/>
  <c r="AJ3178" i="8"/>
  <c r="AK3178" i="8"/>
  <c r="AD3179" i="8"/>
  <c r="AE3179" i="8"/>
  <c r="AF3179" i="8"/>
  <c r="AG3179" i="8"/>
  <c r="AH3179" i="8"/>
  <c r="AI3179" i="8"/>
  <c r="AJ3179" i="8"/>
  <c r="AK3179" i="8"/>
  <c r="AD3180" i="8"/>
  <c r="AE3180" i="8"/>
  <c r="AF3180" i="8"/>
  <c r="AG3180" i="8"/>
  <c r="AH3180" i="8"/>
  <c r="AI3180" i="8"/>
  <c r="AJ3180" i="8"/>
  <c r="AK3180" i="8"/>
  <c r="AD3181" i="8"/>
  <c r="AE3181" i="8"/>
  <c r="AF3181" i="8"/>
  <c r="AG3181" i="8"/>
  <c r="AH3181" i="8"/>
  <c r="AI3181" i="8"/>
  <c r="AJ3181" i="8"/>
  <c r="AK3181" i="8"/>
  <c r="AD3182" i="8"/>
  <c r="AE3182" i="8"/>
  <c r="AF3182" i="8"/>
  <c r="AG3182" i="8"/>
  <c r="AH3182" i="8"/>
  <c r="AI3182" i="8"/>
  <c r="AJ3182" i="8"/>
  <c r="AK3182" i="8"/>
  <c r="AD3183" i="8"/>
  <c r="AE3183" i="8"/>
  <c r="AF3183" i="8"/>
  <c r="AG3183" i="8"/>
  <c r="AH3183" i="8"/>
  <c r="AI3183" i="8"/>
  <c r="AJ3183" i="8"/>
  <c r="AK3183" i="8"/>
  <c r="AD3184" i="8"/>
  <c r="AE3184" i="8"/>
  <c r="AF3184" i="8"/>
  <c r="AG3184" i="8"/>
  <c r="AH3184" i="8"/>
  <c r="AI3184" i="8"/>
  <c r="AJ3184" i="8"/>
  <c r="AK3184" i="8"/>
  <c r="AD3185" i="8"/>
  <c r="AE3185" i="8"/>
  <c r="AF3185" i="8"/>
  <c r="AG3185" i="8"/>
  <c r="AH3185" i="8"/>
  <c r="AI3185" i="8"/>
  <c r="AJ3185" i="8"/>
  <c r="AK3185" i="8"/>
  <c r="AD3186" i="8"/>
  <c r="AE3186" i="8"/>
  <c r="AF3186" i="8"/>
  <c r="AG3186" i="8"/>
  <c r="AH3186" i="8"/>
  <c r="AI3186" i="8"/>
  <c r="AJ3186" i="8"/>
  <c r="AK3186" i="8"/>
  <c r="AD3187" i="8"/>
  <c r="AE3187" i="8"/>
  <c r="AF3187" i="8"/>
  <c r="AG3187" i="8"/>
  <c r="AH3187" i="8"/>
  <c r="AI3187" i="8"/>
  <c r="AJ3187" i="8"/>
  <c r="AK3187" i="8"/>
  <c r="AD3188" i="8"/>
  <c r="AE3188" i="8"/>
  <c r="AF3188" i="8"/>
  <c r="AG3188" i="8"/>
  <c r="AH3188" i="8"/>
  <c r="AI3188" i="8"/>
  <c r="AJ3188" i="8"/>
  <c r="AK3188" i="8"/>
  <c r="AD3189" i="8"/>
  <c r="AE3189" i="8"/>
  <c r="AF3189" i="8"/>
  <c r="AG3189" i="8"/>
  <c r="AH3189" i="8"/>
  <c r="AI3189" i="8"/>
  <c r="AJ3189" i="8"/>
  <c r="AK3189" i="8"/>
  <c r="AD3190" i="8"/>
  <c r="AE3190" i="8"/>
  <c r="AF3190" i="8"/>
  <c r="AG3190" i="8"/>
  <c r="AH3190" i="8"/>
  <c r="AI3190" i="8"/>
  <c r="AJ3190" i="8"/>
  <c r="AK3190" i="8"/>
  <c r="AD3191" i="8"/>
  <c r="AE3191" i="8"/>
  <c r="AF3191" i="8"/>
  <c r="AG3191" i="8"/>
  <c r="AH3191" i="8"/>
  <c r="AI3191" i="8"/>
  <c r="AJ3191" i="8"/>
  <c r="AK3191" i="8"/>
  <c r="AD3192" i="8"/>
  <c r="AE3192" i="8"/>
  <c r="AF3192" i="8"/>
  <c r="AG3192" i="8"/>
  <c r="AH3192" i="8"/>
  <c r="AI3192" i="8"/>
  <c r="AJ3192" i="8"/>
  <c r="AK3192" i="8"/>
  <c r="AD3193" i="8"/>
  <c r="AE3193" i="8"/>
  <c r="AF3193" i="8"/>
  <c r="AG3193" i="8"/>
  <c r="AH3193" i="8"/>
  <c r="AI3193" i="8"/>
  <c r="AJ3193" i="8"/>
  <c r="AK3193" i="8"/>
  <c r="AD3194" i="8"/>
  <c r="AE3194" i="8"/>
  <c r="AF3194" i="8"/>
  <c r="AG3194" i="8"/>
  <c r="AH3194" i="8"/>
  <c r="AI3194" i="8"/>
  <c r="AJ3194" i="8"/>
  <c r="AK3194" i="8"/>
  <c r="AD3195" i="8"/>
  <c r="AE3195" i="8"/>
  <c r="AF3195" i="8"/>
  <c r="AG3195" i="8"/>
  <c r="AH3195" i="8"/>
  <c r="AI3195" i="8"/>
  <c r="AJ3195" i="8"/>
  <c r="AK3195" i="8"/>
  <c r="AD3196" i="8"/>
  <c r="AE3196" i="8"/>
  <c r="AF3196" i="8"/>
  <c r="AG3196" i="8"/>
  <c r="AH3196" i="8"/>
  <c r="AI3196" i="8"/>
  <c r="AJ3196" i="8"/>
  <c r="AK3196" i="8"/>
  <c r="AD3197" i="8"/>
  <c r="AE3197" i="8"/>
  <c r="AF3197" i="8"/>
  <c r="AG3197" i="8"/>
  <c r="AH3197" i="8"/>
  <c r="AI3197" i="8"/>
  <c r="AJ3197" i="8"/>
  <c r="AK3197" i="8"/>
  <c r="AD3198" i="8"/>
  <c r="AE3198" i="8"/>
  <c r="AF3198" i="8"/>
  <c r="AG3198" i="8"/>
  <c r="AH3198" i="8"/>
  <c r="AI3198" i="8"/>
  <c r="AJ3198" i="8"/>
  <c r="AK3198" i="8"/>
  <c r="AD1403" i="8"/>
  <c r="AE1403" i="8"/>
  <c r="AF1403" i="8"/>
  <c r="AG1403" i="8"/>
  <c r="AH1403" i="8"/>
  <c r="AI1403" i="8"/>
  <c r="AJ1403" i="8"/>
  <c r="AK1403" i="8"/>
  <c r="AD1404" i="8"/>
  <c r="AE1404" i="8"/>
  <c r="AF1404" i="8"/>
  <c r="AG1404" i="8"/>
  <c r="AH1404" i="8"/>
  <c r="AI1404" i="8"/>
  <c r="AJ1404" i="8"/>
  <c r="AK1404" i="8"/>
  <c r="AD1405" i="8"/>
  <c r="AE1405" i="8"/>
  <c r="AF1405" i="8"/>
  <c r="AG1405" i="8"/>
  <c r="AH1405" i="8"/>
  <c r="AI1405" i="8"/>
  <c r="AJ1405" i="8"/>
  <c r="AK1405" i="8"/>
  <c r="AD1406" i="8"/>
  <c r="AE1406" i="8"/>
  <c r="AF1406" i="8"/>
  <c r="AG1406" i="8"/>
  <c r="AH1406" i="8"/>
  <c r="AI1406" i="8"/>
  <c r="AJ1406" i="8"/>
  <c r="AK1406" i="8"/>
  <c r="AD1407" i="8"/>
  <c r="AE1407" i="8"/>
  <c r="AF1407" i="8"/>
  <c r="AG1407" i="8"/>
  <c r="AH1407" i="8"/>
  <c r="AI1407" i="8"/>
  <c r="AJ1407" i="8"/>
  <c r="AK1407" i="8"/>
  <c r="AD1408" i="8"/>
  <c r="AE1408" i="8"/>
  <c r="AF1408" i="8"/>
  <c r="AG1408" i="8"/>
  <c r="AH1408" i="8"/>
  <c r="AI1408" i="8"/>
  <c r="AJ1408" i="8"/>
  <c r="AK1408" i="8"/>
  <c r="AD1409" i="8"/>
  <c r="AE1409" i="8"/>
  <c r="AF1409" i="8"/>
  <c r="AG1409" i="8"/>
  <c r="AH1409" i="8"/>
  <c r="AI1409" i="8"/>
  <c r="AJ1409" i="8"/>
  <c r="AK1409" i="8"/>
  <c r="AD1410" i="8"/>
  <c r="AE1410" i="8"/>
  <c r="AF1410" i="8"/>
  <c r="AG1410" i="8"/>
  <c r="AH1410" i="8"/>
  <c r="AI1410" i="8"/>
  <c r="AJ1410" i="8"/>
  <c r="AK1410" i="8"/>
  <c r="AD1411" i="8"/>
  <c r="AE1411" i="8"/>
  <c r="AF1411" i="8"/>
  <c r="AG1411" i="8"/>
  <c r="AH1411" i="8"/>
  <c r="AI1411" i="8"/>
  <c r="AJ1411" i="8"/>
  <c r="AK1411" i="8"/>
  <c r="AD1412" i="8"/>
  <c r="AE1412" i="8"/>
  <c r="AF1412" i="8"/>
  <c r="AG1412" i="8"/>
  <c r="AH1412" i="8"/>
  <c r="AI1412" i="8"/>
  <c r="AJ1412" i="8"/>
  <c r="AK1412" i="8"/>
  <c r="AD1413" i="8"/>
  <c r="AE1413" i="8"/>
  <c r="AF1413" i="8"/>
  <c r="AG1413" i="8"/>
  <c r="AH1413" i="8"/>
  <c r="AI1413" i="8"/>
  <c r="AJ1413" i="8"/>
  <c r="AK1413" i="8"/>
  <c r="AD1414" i="8"/>
  <c r="AE1414" i="8"/>
  <c r="AF1414" i="8"/>
  <c r="AG1414" i="8"/>
  <c r="AH1414" i="8"/>
  <c r="AI1414" i="8"/>
  <c r="AJ1414" i="8"/>
  <c r="AK1414" i="8"/>
  <c r="AD1415" i="8"/>
  <c r="AE1415" i="8"/>
  <c r="AF1415" i="8"/>
  <c r="AG1415" i="8"/>
  <c r="AH1415" i="8"/>
  <c r="AI1415" i="8"/>
  <c r="AJ1415" i="8"/>
  <c r="AK1415" i="8"/>
  <c r="AD1416" i="8"/>
  <c r="AE1416" i="8"/>
  <c r="AF1416" i="8"/>
  <c r="AG1416" i="8"/>
  <c r="AH1416" i="8"/>
  <c r="AI1416" i="8"/>
  <c r="AJ1416" i="8"/>
  <c r="AK1416" i="8"/>
  <c r="AD1417" i="8"/>
  <c r="AE1417" i="8"/>
  <c r="AF1417" i="8"/>
  <c r="AG1417" i="8"/>
  <c r="AH1417" i="8"/>
  <c r="AI1417" i="8"/>
  <c r="AJ1417" i="8"/>
  <c r="AK1417" i="8"/>
  <c r="AD1418" i="8"/>
  <c r="AE1418" i="8"/>
  <c r="AF1418" i="8"/>
  <c r="AG1418" i="8"/>
  <c r="AH1418" i="8"/>
  <c r="AI1418" i="8"/>
  <c r="AJ1418" i="8"/>
  <c r="AK1418" i="8"/>
  <c r="AD1419" i="8"/>
  <c r="AE1419" i="8"/>
  <c r="AF1419" i="8"/>
  <c r="AG1419" i="8"/>
  <c r="AH1419" i="8"/>
  <c r="AI1419" i="8"/>
  <c r="AJ1419" i="8"/>
  <c r="AK1419" i="8"/>
  <c r="AD1420" i="8"/>
  <c r="AE1420" i="8"/>
  <c r="AF1420" i="8"/>
  <c r="AG1420" i="8"/>
  <c r="AH1420" i="8"/>
  <c r="AI1420" i="8"/>
  <c r="AJ1420" i="8"/>
  <c r="AK1420" i="8"/>
  <c r="AD1421" i="8"/>
  <c r="AE1421" i="8"/>
  <c r="AF1421" i="8"/>
  <c r="AG1421" i="8"/>
  <c r="AH1421" i="8"/>
  <c r="AI1421" i="8"/>
  <c r="AJ1421" i="8"/>
  <c r="AK1421" i="8"/>
  <c r="AD1422" i="8"/>
  <c r="AE1422" i="8"/>
  <c r="AF1422" i="8"/>
  <c r="AG1422" i="8"/>
  <c r="AH1422" i="8"/>
  <c r="AI1422" i="8"/>
  <c r="AJ1422" i="8"/>
  <c r="AK1422" i="8"/>
  <c r="AD1423" i="8"/>
  <c r="AE1423" i="8"/>
  <c r="AF1423" i="8"/>
  <c r="AG1423" i="8"/>
  <c r="AH1423" i="8"/>
  <c r="AI1423" i="8"/>
  <c r="AJ1423" i="8"/>
  <c r="AK1423" i="8"/>
  <c r="AD1424" i="8"/>
  <c r="AE1424" i="8"/>
  <c r="AF1424" i="8"/>
  <c r="AG1424" i="8"/>
  <c r="AH1424" i="8"/>
  <c r="AI1424" i="8"/>
  <c r="AJ1424" i="8"/>
  <c r="AK1424" i="8"/>
  <c r="AD1425" i="8"/>
  <c r="AE1425" i="8"/>
  <c r="AF1425" i="8"/>
  <c r="AG1425" i="8"/>
  <c r="AH1425" i="8"/>
  <c r="AI1425" i="8"/>
  <c r="AJ1425" i="8"/>
  <c r="AK1425" i="8"/>
  <c r="AD1426" i="8"/>
  <c r="AE1426" i="8"/>
  <c r="AF1426" i="8"/>
  <c r="AG1426" i="8"/>
  <c r="AH1426" i="8"/>
  <c r="AI1426" i="8"/>
  <c r="AJ1426" i="8"/>
  <c r="AK1426" i="8"/>
  <c r="AD1427" i="8"/>
  <c r="AE1427" i="8"/>
  <c r="AF1427" i="8"/>
  <c r="AG1427" i="8"/>
  <c r="AH1427" i="8"/>
  <c r="AI1427" i="8"/>
  <c r="AJ1427" i="8"/>
  <c r="AK1427" i="8"/>
  <c r="AD1428" i="8"/>
  <c r="AE1428" i="8"/>
  <c r="AF1428" i="8"/>
  <c r="AG1428" i="8"/>
  <c r="AH1428" i="8"/>
  <c r="AI1428" i="8"/>
  <c r="AJ1428" i="8"/>
  <c r="AK1428" i="8"/>
  <c r="AD1429" i="8"/>
  <c r="AE1429" i="8"/>
  <c r="AF1429" i="8"/>
  <c r="AG1429" i="8"/>
  <c r="AH1429" i="8"/>
  <c r="AI1429" i="8"/>
  <c r="AJ1429" i="8"/>
  <c r="AK1429" i="8"/>
  <c r="AD1430" i="8"/>
  <c r="AE1430" i="8"/>
  <c r="AF1430" i="8"/>
  <c r="AG1430" i="8"/>
  <c r="AH1430" i="8"/>
  <c r="AI1430" i="8"/>
  <c r="AJ1430" i="8"/>
  <c r="AK1430" i="8"/>
  <c r="AD1431" i="8"/>
  <c r="AE1431" i="8"/>
  <c r="AF1431" i="8"/>
  <c r="AG1431" i="8"/>
  <c r="AH1431" i="8"/>
  <c r="AI1431" i="8"/>
  <c r="AJ1431" i="8"/>
  <c r="AK1431" i="8"/>
  <c r="AD1432" i="8"/>
  <c r="AE1432" i="8"/>
  <c r="AF1432" i="8"/>
  <c r="AG1432" i="8"/>
  <c r="AH1432" i="8"/>
  <c r="AI1432" i="8"/>
  <c r="AJ1432" i="8"/>
  <c r="AK1432" i="8"/>
  <c r="AD1433" i="8"/>
  <c r="AE1433" i="8"/>
  <c r="AF1433" i="8"/>
  <c r="AG1433" i="8"/>
  <c r="AH1433" i="8"/>
  <c r="AI1433" i="8"/>
  <c r="AJ1433" i="8"/>
  <c r="AK1433" i="8"/>
  <c r="AD1434" i="8"/>
  <c r="AE1434" i="8"/>
  <c r="AF1434" i="8"/>
  <c r="AG1434" i="8"/>
  <c r="AH1434" i="8"/>
  <c r="AI1434" i="8"/>
  <c r="AJ1434" i="8"/>
  <c r="AK1434" i="8"/>
  <c r="AD1435" i="8"/>
  <c r="AE1435" i="8"/>
  <c r="AF1435" i="8"/>
  <c r="AG1435" i="8"/>
  <c r="AH1435" i="8"/>
  <c r="AI1435" i="8"/>
  <c r="AJ1435" i="8"/>
  <c r="AK1435" i="8"/>
  <c r="AD1436" i="8"/>
  <c r="AE1436" i="8"/>
  <c r="AF1436" i="8"/>
  <c r="AG1436" i="8"/>
  <c r="AH1436" i="8"/>
  <c r="AI1436" i="8"/>
  <c r="AJ1436" i="8"/>
  <c r="AK1436" i="8"/>
  <c r="AD1437" i="8"/>
  <c r="AE1437" i="8"/>
  <c r="AF1437" i="8"/>
  <c r="AG1437" i="8"/>
  <c r="AH1437" i="8"/>
  <c r="AI1437" i="8"/>
  <c r="AJ1437" i="8"/>
  <c r="AK1437" i="8"/>
  <c r="AD1438" i="8"/>
  <c r="AE1438" i="8"/>
  <c r="AF1438" i="8"/>
  <c r="AG1438" i="8"/>
  <c r="AH1438" i="8"/>
  <c r="AI1438" i="8"/>
  <c r="AJ1438" i="8"/>
  <c r="AK1438" i="8"/>
  <c r="AD1439" i="8"/>
  <c r="AE1439" i="8"/>
  <c r="AF1439" i="8"/>
  <c r="AG1439" i="8"/>
  <c r="AH1439" i="8"/>
  <c r="AI1439" i="8"/>
  <c r="AJ1439" i="8"/>
  <c r="AK1439" i="8"/>
  <c r="AD1440" i="8"/>
  <c r="AE1440" i="8"/>
  <c r="AF1440" i="8"/>
  <c r="AG1440" i="8"/>
  <c r="AH1440" i="8"/>
  <c r="AI1440" i="8"/>
  <c r="AJ1440" i="8"/>
  <c r="AK1440" i="8"/>
  <c r="AD1441" i="8"/>
  <c r="AE1441" i="8"/>
  <c r="AF1441" i="8"/>
  <c r="AG1441" i="8"/>
  <c r="AH1441" i="8"/>
  <c r="AI1441" i="8"/>
  <c r="AJ1441" i="8"/>
  <c r="AK1441" i="8"/>
  <c r="AD1442" i="8"/>
  <c r="AE1442" i="8"/>
  <c r="AF1442" i="8"/>
  <c r="AG1442" i="8"/>
  <c r="AH1442" i="8"/>
  <c r="AI1442" i="8"/>
  <c r="AJ1442" i="8"/>
  <c r="AK1442" i="8"/>
  <c r="AD1443" i="8"/>
  <c r="AE1443" i="8"/>
  <c r="AF1443" i="8"/>
  <c r="AG1443" i="8"/>
  <c r="AH1443" i="8"/>
  <c r="AI1443" i="8"/>
  <c r="AJ1443" i="8"/>
  <c r="AK1443" i="8"/>
  <c r="AD1444" i="8"/>
  <c r="AE1444" i="8"/>
  <c r="AF1444" i="8"/>
  <c r="AG1444" i="8"/>
  <c r="AH1444" i="8"/>
  <c r="AI1444" i="8"/>
  <c r="AJ1444" i="8"/>
  <c r="AK1444" i="8"/>
  <c r="AD1445" i="8"/>
  <c r="AE1445" i="8"/>
  <c r="AF1445" i="8"/>
  <c r="AG1445" i="8"/>
  <c r="AH1445" i="8"/>
  <c r="AI1445" i="8"/>
  <c r="AJ1445" i="8"/>
  <c r="AK1445" i="8"/>
  <c r="AD1446" i="8"/>
  <c r="AE1446" i="8"/>
  <c r="AF1446" i="8"/>
  <c r="AG1446" i="8"/>
  <c r="AH1446" i="8"/>
  <c r="AI1446" i="8"/>
  <c r="AJ1446" i="8"/>
  <c r="AK1446" i="8"/>
  <c r="AD1447" i="8"/>
  <c r="AE1447" i="8"/>
  <c r="AF1447" i="8"/>
  <c r="AG1447" i="8"/>
  <c r="AH1447" i="8"/>
  <c r="AI1447" i="8"/>
  <c r="AJ1447" i="8"/>
  <c r="AK1447" i="8"/>
  <c r="AD1448" i="8"/>
  <c r="AE1448" i="8"/>
  <c r="AF1448" i="8"/>
  <c r="AG1448" i="8"/>
  <c r="AH1448" i="8"/>
  <c r="AI1448" i="8"/>
  <c r="AJ1448" i="8"/>
  <c r="AK1448" i="8"/>
  <c r="AD1449" i="8"/>
  <c r="AE1449" i="8"/>
  <c r="AF1449" i="8"/>
  <c r="AG1449" i="8"/>
  <c r="AH1449" i="8"/>
  <c r="AI1449" i="8"/>
  <c r="AJ1449" i="8"/>
  <c r="AK1449" i="8"/>
  <c r="AD1450" i="8"/>
  <c r="AE1450" i="8"/>
  <c r="AF1450" i="8"/>
  <c r="AG1450" i="8"/>
  <c r="AH1450" i="8"/>
  <c r="AI1450" i="8"/>
  <c r="AJ1450" i="8"/>
  <c r="AK1450" i="8"/>
  <c r="AD1451" i="8"/>
  <c r="AE1451" i="8"/>
  <c r="AF1451" i="8"/>
  <c r="AG1451" i="8"/>
  <c r="AH1451" i="8"/>
  <c r="AI1451" i="8"/>
  <c r="AJ1451" i="8"/>
  <c r="AK1451" i="8"/>
  <c r="AD1452" i="8"/>
  <c r="AE1452" i="8"/>
  <c r="AF1452" i="8"/>
  <c r="AG1452" i="8"/>
  <c r="AH1452" i="8"/>
  <c r="AI1452" i="8"/>
  <c r="AJ1452" i="8"/>
  <c r="AK1452" i="8"/>
  <c r="AD1453" i="8"/>
  <c r="AE1453" i="8"/>
  <c r="AF1453" i="8"/>
  <c r="AG1453" i="8"/>
  <c r="AH1453" i="8"/>
  <c r="AI1453" i="8"/>
  <c r="AJ1453" i="8"/>
  <c r="AK1453" i="8"/>
  <c r="AD1454" i="8"/>
  <c r="AE1454" i="8"/>
  <c r="AF1454" i="8"/>
  <c r="AG1454" i="8"/>
  <c r="AH1454" i="8"/>
  <c r="AI1454" i="8"/>
  <c r="AJ1454" i="8"/>
  <c r="AK1454" i="8"/>
  <c r="AD1455" i="8"/>
  <c r="AE1455" i="8"/>
  <c r="AF1455" i="8"/>
  <c r="AG1455" i="8"/>
  <c r="AH1455" i="8"/>
  <c r="AI1455" i="8"/>
  <c r="AJ1455" i="8"/>
  <c r="AK1455" i="8"/>
  <c r="AD1456" i="8"/>
  <c r="AE1456" i="8"/>
  <c r="AF1456" i="8"/>
  <c r="AG1456" i="8"/>
  <c r="AH1456" i="8"/>
  <c r="AI1456" i="8"/>
  <c r="AJ1456" i="8"/>
  <c r="AK1456" i="8"/>
  <c r="AD1457" i="8"/>
  <c r="AE1457" i="8"/>
  <c r="AF1457" i="8"/>
  <c r="AG1457" i="8"/>
  <c r="AH1457" i="8"/>
  <c r="AI1457" i="8"/>
  <c r="AJ1457" i="8"/>
  <c r="AK1457" i="8"/>
  <c r="AD1458" i="8"/>
  <c r="AE1458" i="8"/>
  <c r="AF1458" i="8"/>
  <c r="AG1458" i="8"/>
  <c r="AH1458" i="8"/>
  <c r="AI1458" i="8"/>
  <c r="AJ1458" i="8"/>
  <c r="AK1458" i="8"/>
  <c r="AD1459" i="8"/>
  <c r="AE1459" i="8"/>
  <c r="AF1459" i="8"/>
  <c r="AG1459" i="8"/>
  <c r="AH1459" i="8"/>
  <c r="AI1459" i="8"/>
  <c r="AJ1459" i="8"/>
  <c r="AK1459" i="8"/>
  <c r="AD1460" i="8"/>
  <c r="AE1460" i="8"/>
  <c r="AF1460" i="8"/>
  <c r="AG1460" i="8"/>
  <c r="AH1460" i="8"/>
  <c r="AI1460" i="8"/>
  <c r="AJ1460" i="8"/>
  <c r="AK1460" i="8"/>
  <c r="AD1461" i="8"/>
  <c r="AE1461" i="8"/>
  <c r="AF1461" i="8"/>
  <c r="AG1461" i="8"/>
  <c r="AH1461" i="8"/>
  <c r="AI1461" i="8"/>
  <c r="AJ1461" i="8"/>
  <c r="AK1461" i="8"/>
  <c r="AD1462" i="8"/>
  <c r="AE1462" i="8"/>
  <c r="AF1462" i="8"/>
  <c r="AG1462" i="8"/>
  <c r="AH1462" i="8"/>
  <c r="AI1462" i="8"/>
  <c r="AJ1462" i="8"/>
  <c r="AK1462" i="8"/>
  <c r="AD1463" i="8"/>
  <c r="AE1463" i="8"/>
  <c r="AF1463" i="8"/>
  <c r="AG1463" i="8"/>
  <c r="AH1463" i="8"/>
  <c r="AI1463" i="8"/>
  <c r="AJ1463" i="8"/>
  <c r="AK1463" i="8"/>
  <c r="AD1464" i="8"/>
  <c r="AE1464" i="8"/>
  <c r="AF1464" i="8"/>
  <c r="AG1464" i="8"/>
  <c r="AH1464" i="8"/>
  <c r="AI1464" i="8"/>
  <c r="AJ1464" i="8"/>
  <c r="AK1464" i="8"/>
  <c r="AD1465" i="8"/>
  <c r="AE1465" i="8"/>
  <c r="AF1465" i="8"/>
  <c r="AG1465" i="8"/>
  <c r="AH1465" i="8"/>
  <c r="AI1465" i="8"/>
  <c r="AJ1465" i="8"/>
  <c r="AK1465" i="8"/>
  <c r="AD1466" i="8"/>
  <c r="AE1466" i="8"/>
  <c r="AF1466" i="8"/>
  <c r="AG1466" i="8"/>
  <c r="AH1466" i="8"/>
  <c r="AI1466" i="8"/>
  <c r="AJ1466" i="8"/>
  <c r="AK1466" i="8"/>
  <c r="AD1467" i="8"/>
  <c r="AE1467" i="8"/>
  <c r="AF1467" i="8"/>
  <c r="AG1467" i="8"/>
  <c r="AH1467" i="8"/>
  <c r="AI1467" i="8"/>
  <c r="AJ1467" i="8"/>
  <c r="AK1467" i="8"/>
  <c r="AD1468" i="8"/>
  <c r="AE1468" i="8"/>
  <c r="AF1468" i="8"/>
  <c r="AG1468" i="8"/>
  <c r="AH1468" i="8"/>
  <c r="AI1468" i="8"/>
  <c r="AJ1468" i="8"/>
  <c r="AK1468" i="8"/>
  <c r="AD1469" i="8"/>
  <c r="AE1469" i="8"/>
  <c r="AF1469" i="8"/>
  <c r="AG1469" i="8"/>
  <c r="AH1469" i="8"/>
  <c r="AI1469" i="8"/>
  <c r="AJ1469" i="8"/>
  <c r="AK1469" i="8"/>
  <c r="AD1470" i="8"/>
  <c r="AE1470" i="8"/>
  <c r="AF1470" i="8"/>
  <c r="AG1470" i="8"/>
  <c r="AH1470" i="8"/>
  <c r="AI1470" i="8"/>
  <c r="AJ1470" i="8"/>
  <c r="AK1470" i="8"/>
  <c r="AD1471" i="8"/>
  <c r="AE1471" i="8"/>
  <c r="AF1471" i="8"/>
  <c r="AG1471" i="8"/>
  <c r="AH1471" i="8"/>
  <c r="AI1471" i="8"/>
  <c r="AJ1471" i="8"/>
  <c r="AK1471" i="8"/>
  <c r="AD1472" i="8"/>
  <c r="AE1472" i="8"/>
  <c r="AF1472" i="8"/>
  <c r="AG1472" i="8"/>
  <c r="AH1472" i="8"/>
  <c r="AI1472" i="8"/>
  <c r="AJ1472" i="8"/>
  <c r="AK1472" i="8"/>
  <c r="AD1473" i="8"/>
  <c r="AE1473" i="8"/>
  <c r="AF1473" i="8"/>
  <c r="AG1473" i="8"/>
  <c r="AH1473" i="8"/>
  <c r="AI1473" i="8"/>
  <c r="AJ1473" i="8"/>
  <c r="AK1473" i="8"/>
  <c r="AD1474" i="8"/>
  <c r="AE1474" i="8"/>
  <c r="AF1474" i="8"/>
  <c r="AG1474" i="8"/>
  <c r="AH1474" i="8"/>
  <c r="AI1474" i="8"/>
  <c r="AJ1474" i="8"/>
  <c r="AK1474" i="8"/>
  <c r="AD1475" i="8"/>
  <c r="AE1475" i="8"/>
  <c r="AF1475" i="8"/>
  <c r="AG1475" i="8"/>
  <c r="AH1475" i="8"/>
  <c r="AI1475" i="8"/>
  <c r="AJ1475" i="8"/>
  <c r="AK1475" i="8"/>
  <c r="AD1476" i="8"/>
  <c r="AE1476" i="8"/>
  <c r="AF1476" i="8"/>
  <c r="AG1476" i="8"/>
  <c r="AH1476" i="8"/>
  <c r="AI1476" i="8"/>
  <c r="AJ1476" i="8"/>
  <c r="AK1476" i="8"/>
  <c r="AD1477" i="8"/>
  <c r="AE1477" i="8"/>
  <c r="AF1477" i="8"/>
  <c r="AG1477" i="8"/>
  <c r="AH1477" i="8"/>
  <c r="AI1477" i="8"/>
  <c r="AJ1477" i="8"/>
  <c r="AK1477" i="8"/>
  <c r="AD1478" i="8"/>
  <c r="AE1478" i="8"/>
  <c r="AF1478" i="8"/>
  <c r="AG1478" i="8"/>
  <c r="AH1478" i="8"/>
  <c r="AI1478" i="8"/>
  <c r="AJ1478" i="8"/>
  <c r="AK1478" i="8"/>
  <c r="AD1479" i="8"/>
  <c r="AE1479" i="8"/>
  <c r="AF1479" i="8"/>
  <c r="AG1479" i="8"/>
  <c r="AH1479" i="8"/>
  <c r="AI1479" i="8"/>
  <c r="AJ1479" i="8"/>
  <c r="AK1479" i="8"/>
  <c r="AD1480" i="8"/>
  <c r="AE1480" i="8"/>
  <c r="AF1480" i="8"/>
  <c r="AG1480" i="8"/>
  <c r="AH1480" i="8"/>
  <c r="AI1480" i="8"/>
  <c r="AJ1480" i="8"/>
  <c r="AK1480" i="8"/>
  <c r="AD1481" i="8"/>
  <c r="AE1481" i="8"/>
  <c r="AF1481" i="8"/>
  <c r="AG1481" i="8"/>
  <c r="AH1481" i="8"/>
  <c r="AI1481" i="8"/>
  <c r="AJ1481" i="8"/>
  <c r="AK1481" i="8"/>
  <c r="AD1482" i="8"/>
  <c r="AE1482" i="8"/>
  <c r="AF1482" i="8"/>
  <c r="AG1482" i="8"/>
  <c r="AH1482" i="8"/>
  <c r="AI1482" i="8"/>
  <c r="AJ1482" i="8"/>
  <c r="AK1482" i="8"/>
  <c r="AD1483" i="8"/>
  <c r="AE1483" i="8"/>
  <c r="AF1483" i="8"/>
  <c r="AG1483" i="8"/>
  <c r="AH1483" i="8"/>
  <c r="AI1483" i="8"/>
  <c r="AJ1483" i="8"/>
  <c r="AK1483" i="8"/>
  <c r="AD1484" i="8"/>
  <c r="AE1484" i="8"/>
  <c r="AF1484" i="8"/>
  <c r="AG1484" i="8"/>
  <c r="AH1484" i="8"/>
  <c r="AI1484" i="8"/>
  <c r="AJ1484" i="8"/>
  <c r="AK1484" i="8"/>
  <c r="AD1485" i="8"/>
  <c r="AE1485" i="8"/>
  <c r="AF1485" i="8"/>
  <c r="AG1485" i="8"/>
  <c r="AH1485" i="8"/>
  <c r="AI1485" i="8"/>
  <c r="AJ1485" i="8"/>
  <c r="AK1485" i="8"/>
  <c r="AD1486" i="8"/>
  <c r="AE1486" i="8"/>
  <c r="AF1486" i="8"/>
  <c r="AG1486" i="8"/>
  <c r="AH1486" i="8"/>
  <c r="AI1486" i="8"/>
  <c r="AJ1486" i="8"/>
  <c r="AK1486" i="8"/>
  <c r="AD1487" i="8"/>
  <c r="AE1487" i="8"/>
  <c r="AF1487" i="8"/>
  <c r="AG1487" i="8"/>
  <c r="AH1487" i="8"/>
  <c r="AI1487" i="8"/>
  <c r="AJ1487" i="8"/>
  <c r="AK1487" i="8"/>
  <c r="AD1488" i="8"/>
  <c r="AE1488" i="8"/>
  <c r="AF1488" i="8"/>
  <c r="AG1488" i="8"/>
  <c r="AH1488" i="8"/>
  <c r="AI1488" i="8"/>
  <c r="AJ1488" i="8"/>
  <c r="AK1488" i="8"/>
  <c r="AD1489" i="8"/>
  <c r="AE1489" i="8"/>
  <c r="AF1489" i="8"/>
  <c r="AG1489" i="8"/>
  <c r="AH1489" i="8"/>
  <c r="AI1489" i="8"/>
  <c r="AJ1489" i="8"/>
  <c r="AK1489" i="8"/>
  <c r="AD1490" i="8"/>
  <c r="AE1490" i="8"/>
  <c r="AF1490" i="8"/>
  <c r="AG1490" i="8"/>
  <c r="AH1490" i="8"/>
  <c r="AI1490" i="8"/>
  <c r="AJ1490" i="8"/>
  <c r="AK1490" i="8"/>
  <c r="AD1491" i="8"/>
  <c r="AE1491" i="8"/>
  <c r="AF1491" i="8"/>
  <c r="AG1491" i="8"/>
  <c r="AH1491" i="8"/>
  <c r="AI1491" i="8"/>
  <c r="AJ1491" i="8"/>
  <c r="AK1491" i="8"/>
  <c r="AD1492" i="8"/>
  <c r="AE1492" i="8"/>
  <c r="AF1492" i="8"/>
  <c r="AG1492" i="8"/>
  <c r="AH1492" i="8"/>
  <c r="AI1492" i="8"/>
  <c r="AJ1492" i="8"/>
  <c r="AK1492" i="8"/>
  <c r="AD1493" i="8"/>
  <c r="AE1493" i="8"/>
  <c r="AF1493" i="8"/>
  <c r="AG1493" i="8"/>
  <c r="AH1493" i="8"/>
  <c r="AI1493" i="8"/>
  <c r="AJ1493" i="8"/>
  <c r="AK1493" i="8"/>
  <c r="AD1494" i="8"/>
  <c r="AE1494" i="8"/>
  <c r="AF1494" i="8"/>
  <c r="AG1494" i="8"/>
  <c r="AH1494" i="8"/>
  <c r="AI1494" i="8"/>
  <c r="AJ1494" i="8"/>
  <c r="AK1494" i="8"/>
  <c r="AD1495" i="8"/>
  <c r="AE1495" i="8"/>
  <c r="AF1495" i="8"/>
  <c r="AG1495" i="8"/>
  <c r="AH1495" i="8"/>
  <c r="AI1495" i="8"/>
  <c r="AJ1495" i="8"/>
  <c r="AK1495" i="8"/>
  <c r="AD1496" i="8"/>
  <c r="AE1496" i="8"/>
  <c r="AF1496" i="8"/>
  <c r="AG1496" i="8"/>
  <c r="AH1496" i="8"/>
  <c r="AI1496" i="8"/>
  <c r="AJ1496" i="8"/>
  <c r="AK1496" i="8"/>
  <c r="AD1497" i="8"/>
  <c r="AE1497" i="8"/>
  <c r="AF1497" i="8"/>
  <c r="AG1497" i="8"/>
  <c r="AH1497" i="8"/>
  <c r="AI1497" i="8"/>
  <c r="AJ1497" i="8"/>
  <c r="AK1497" i="8"/>
  <c r="AD1498" i="8"/>
  <c r="AE1498" i="8"/>
  <c r="AF1498" i="8"/>
  <c r="AG1498" i="8"/>
  <c r="AH1498" i="8"/>
  <c r="AI1498" i="8"/>
  <c r="AJ1498" i="8"/>
  <c r="AK1498" i="8"/>
  <c r="AD1499" i="8"/>
  <c r="AE1499" i="8"/>
  <c r="AF1499" i="8"/>
  <c r="AG1499" i="8"/>
  <c r="AH1499" i="8"/>
  <c r="AI1499" i="8"/>
  <c r="AJ1499" i="8"/>
  <c r="AK1499" i="8"/>
  <c r="AD1500" i="8"/>
  <c r="AE1500" i="8"/>
  <c r="AF1500" i="8"/>
  <c r="AG1500" i="8"/>
  <c r="AH1500" i="8"/>
  <c r="AI1500" i="8"/>
  <c r="AJ1500" i="8"/>
  <c r="AK1500" i="8"/>
  <c r="AD1501" i="8"/>
  <c r="AE1501" i="8"/>
  <c r="AF1501" i="8"/>
  <c r="AG1501" i="8"/>
  <c r="AH1501" i="8"/>
  <c r="AI1501" i="8"/>
  <c r="AJ1501" i="8"/>
  <c r="AK1501" i="8"/>
  <c r="AD1502" i="8"/>
  <c r="AE1502" i="8"/>
  <c r="AF1502" i="8"/>
  <c r="AG1502" i="8"/>
  <c r="AH1502" i="8"/>
  <c r="AI1502" i="8"/>
  <c r="AJ1502" i="8"/>
  <c r="AK1502" i="8"/>
  <c r="AD1614" i="8"/>
  <c r="AE1614" i="8"/>
  <c r="AF1614" i="8"/>
  <c r="AG1614" i="8"/>
  <c r="AH1614" i="8"/>
  <c r="AI1614" i="8"/>
  <c r="AJ1614" i="8"/>
  <c r="AK1614" i="8"/>
  <c r="AD1615" i="8"/>
  <c r="AE1615" i="8"/>
  <c r="AF1615" i="8"/>
  <c r="AG1615" i="8"/>
  <c r="AH1615" i="8"/>
  <c r="AI1615" i="8"/>
  <c r="AJ1615" i="8"/>
  <c r="AK1615" i="8"/>
  <c r="AD1616" i="8"/>
  <c r="AE1616" i="8"/>
  <c r="AF1616" i="8"/>
  <c r="AG1616" i="8"/>
  <c r="AH1616" i="8"/>
  <c r="AI1616" i="8"/>
  <c r="AJ1616" i="8"/>
  <c r="AK1616" i="8"/>
  <c r="AD1617" i="8"/>
  <c r="AE1617" i="8"/>
  <c r="AF1617" i="8"/>
  <c r="AG1617" i="8"/>
  <c r="AH1617" i="8"/>
  <c r="AI1617" i="8"/>
  <c r="AJ1617" i="8"/>
  <c r="AK1617" i="8"/>
  <c r="AD1618" i="8"/>
  <c r="AE1618" i="8"/>
  <c r="AF1618" i="8"/>
  <c r="AG1618" i="8"/>
  <c r="AH1618" i="8"/>
  <c r="AI1618" i="8"/>
  <c r="AJ1618" i="8"/>
  <c r="AK1618" i="8"/>
  <c r="AD1619" i="8"/>
  <c r="AE1619" i="8"/>
  <c r="AF1619" i="8"/>
  <c r="AG1619" i="8"/>
  <c r="AH1619" i="8"/>
  <c r="AI1619" i="8"/>
  <c r="AJ1619" i="8"/>
  <c r="AK1619" i="8"/>
  <c r="AD1620" i="8"/>
  <c r="AE1620" i="8"/>
  <c r="AF1620" i="8"/>
  <c r="AG1620" i="8"/>
  <c r="AH1620" i="8"/>
  <c r="AI1620" i="8"/>
  <c r="AJ1620" i="8"/>
  <c r="AK1620" i="8"/>
  <c r="AD1621" i="8"/>
  <c r="AE1621" i="8"/>
  <c r="AF1621" i="8"/>
  <c r="AG1621" i="8"/>
  <c r="AH1621" i="8"/>
  <c r="AI1621" i="8"/>
  <c r="AJ1621" i="8"/>
  <c r="AK1621" i="8"/>
  <c r="AD1622" i="8"/>
  <c r="AE1622" i="8"/>
  <c r="AF1622" i="8"/>
  <c r="AG1622" i="8"/>
  <c r="AH1622" i="8"/>
  <c r="AI1622" i="8"/>
  <c r="AJ1622" i="8"/>
  <c r="AK1622" i="8"/>
  <c r="AD1623" i="8"/>
  <c r="AE1623" i="8"/>
  <c r="AF1623" i="8"/>
  <c r="AG1623" i="8"/>
  <c r="AH1623" i="8"/>
  <c r="AI1623" i="8"/>
  <c r="AJ1623" i="8"/>
  <c r="AK1623" i="8"/>
  <c r="AD1624" i="8"/>
  <c r="AE1624" i="8"/>
  <c r="AF1624" i="8"/>
  <c r="AG1624" i="8"/>
  <c r="AH1624" i="8"/>
  <c r="AI1624" i="8"/>
  <c r="AJ1624" i="8"/>
  <c r="AK1624" i="8"/>
  <c r="AD1625" i="8"/>
  <c r="AE1625" i="8"/>
  <c r="AF1625" i="8"/>
  <c r="AG1625" i="8"/>
  <c r="AH1625" i="8"/>
  <c r="AI1625" i="8"/>
  <c r="AJ1625" i="8"/>
  <c r="AK1625" i="8"/>
  <c r="AD1626" i="8"/>
  <c r="AE1626" i="8"/>
  <c r="AF1626" i="8"/>
  <c r="AG1626" i="8"/>
  <c r="AH1626" i="8"/>
  <c r="AI1626" i="8"/>
  <c r="AJ1626" i="8"/>
  <c r="AK1626" i="8"/>
  <c r="AD1627" i="8"/>
  <c r="AE1627" i="8"/>
  <c r="AF1627" i="8"/>
  <c r="AG1627" i="8"/>
  <c r="AH1627" i="8"/>
  <c r="AI1627" i="8"/>
  <c r="AJ1627" i="8"/>
  <c r="AK1627" i="8"/>
  <c r="AD1628" i="8"/>
  <c r="AE1628" i="8"/>
  <c r="AF1628" i="8"/>
  <c r="AG1628" i="8"/>
  <c r="AH1628" i="8"/>
  <c r="AI1628" i="8"/>
  <c r="AJ1628" i="8"/>
  <c r="AK1628" i="8"/>
  <c r="AD1629" i="8"/>
  <c r="AE1629" i="8"/>
  <c r="AF1629" i="8"/>
  <c r="AG1629" i="8"/>
  <c r="AH1629" i="8"/>
  <c r="AI1629" i="8"/>
  <c r="AJ1629" i="8"/>
  <c r="AK1629" i="8"/>
  <c r="AD1630" i="8"/>
  <c r="AE1630" i="8"/>
  <c r="AF1630" i="8"/>
  <c r="AG1630" i="8"/>
  <c r="AH1630" i="8"/>
  <c r="AI1630" i="8"/>
  <c r="AJ1630" i="8"/>
  <c r="AK1630" i="8"/>
  <c r="AD1631" i="8"/>
  <c r="AE1631" i="8"/>
  <c r="AF1631" i="8"/>
  <c r="AG1631" i="8"/>
  <c r="AH1631" i="8"/>
  <c r="AI1631" i="8"/>
  <c r="AJ1631" i="8"/>
  <c r="AK1631" i="8"/>
  <c r="AD1632" i="8"/>
  <c r="AE1632" i="8"/>
  <c r="AF1632" i="8"/>
  <c r="AG1632" i="8"/>
  <c r="AH1632" i="8"/>
  <c r="AI1632" i="8"/>
  <c r="AJ1632" i="8"/>
  <c r="AK1632" i="8"/>
  <c r="AD1633" i="8"/>
  <c r="AE1633" i="8"/>
  <c r="AF1633" i="8"/>
  <c r="AG1633" i="8"/>
  <c r="AH1633" i="8"/>
  <c r="AI1633" i="8"/>
  <c r="AJ1633" i="8"/>
  <c r="AK1633" i="8"/>
  <c r="AD1634" i="8"/>
  <c r="AE1634" i="8"/>
  <c r="AF1634" i="8"/>
  <c r="AG1634" i="8"/>
  <c r="AH1634" i="8"/>
  <c r="AI1634" i="8"/>
  <c r="AJ1634" i="8"/>
  <c r="AK1634" i="8"/>
  <c r="AD1635" i="8"/>
  <c r="AE1635" i="8"/>
  <c r="AF1635" i="8"/>
  <c r="AG1635" i="8"/>
  <c r="AH1635" i="8"/>
  <c r="AI1635" i="8"/>
  <c r="AJ1635" i="8"/>
  <c r="AK1635" i="8"/>
  <c r="AD1636" i="8"/>
  <c r="AE1636" i="8"/>
  <c r="AF1636" i="8"/>
  <c r="AG1636" i="8"/>
  <c r="AH1636" i="8"/>
  <c r="AI1636" i="8"/>
  <c r="AJ1636" i="8"/>
  <c r="AK1636" i="8"/>
  <c r="AD1637" i="8"/>
  <c r="AE1637" i="8"/>
  <c r="AF1637" i="8"/>
  <c r="AG1637" i="8"/>
  <c r="AH1637" i="8"/>
  <c r="AI1637" i="8"/>
  <c r="AJ1637" i="8"/>
  <c r="AK1637" i="8"/>
  <c r="AD1638" i="8"/>
  <c r="AE1638" i="8"/>
  <c r="AF1638" i="8"/>
  <c r="AG1638" i="8"/>
  <c r="AH1638" i="8"/>
  <c r="AI1638" i="8"/>
  <c r="AJ1638" i="8"/>
  <c r="AK1638" i="8"/>
  <c r="AD1639" i="8"/>
  <c r="AE1639" i="8"/>
  <c r="AF1639" i="8"/>
  <c r="AG1639" i="8"/>
  <c r="AH1639" i="8"/>
  <c r="AI1639" i="8"/>
  <c r="AJ1639" i="8"/>
  <c r="AK1639" i="8"/>
  <c r="AD1640" i="8"/>
  <c r="AE1640" i="8"/>
  <c r="AF1640" i="8"/>
  <c r="AG1640" i="8"/>
  <c r="AH1640" i="8"/>
  <c r="AI1640" i="8"/>
  <c r="AJ1640" i="8"/>
  <c r="AK1640" i="8"/>
  <c r="AD1641" i="8"/>
  <c r="AE1641" i="8"/>
  <c r="AF1641" i="8"/>
  <c r="AG1641" i="8"/>
  <c r="AH1641" i="8"/>
  <c r="AI1641" i="8"/>
  <c r="AJ1641" i="8"/>
  <c r="AK1641" i="8"/>
  <c r="AD1642" i="8"/>
  <c r="AE1642" i="8"/>
  <c r="AF1642" i="8"/>
  <c r="AG1642" i="8"/>
  <c r="AH1642" i="8"/>
  <c r="AI1642" i="8"/>
  <c r="AJ1642" i="8"/>
  <c r="AK1642" i="8"/>
  <c r="AD1643" i="8"/>
  <c r="AE1643" i="8"/>
  <c r="AF1643" i="8"/>
  <c r="AG1643" i="8"/>
  <c r="AH1643" i="8"/>
  <c r="AI1643" i="8"/>
  <c r="AJ1643" i="8"/>
  <c r="AK1643" i="8"/>
  <c r="AD1644" i="8"/>
  <c r="AE1644" i="8"/>
  <c r="AF1644" i="8"/>
  <c r="AG1644" i="8"/>
  <c r="AH1644" i="8"/>
  <c r="AI1644" i="8"/>
  <c r="AJ1644" i="8"/>
  <c r="AK1644" i="8"/>
  <c r="AD1645" i="8"/>
  <c r="AE1645" i="8"/>
  <c r="AF1645" i="8"/>
  <c r="AG1645" i="8"/>
  <c r="AH1645" i="8"/>
  <c r="AI1645" i="8"/>
  <c r="AJ1645" i="8"/>
  <c r="AK1645" i="8"/>
  <c r="AD1646" i="8"/>
  <c r="AE1646" i="8"/>
  <c r="AF1646" i="8"/>
  <c r="AG1646" i="8"/>
  <c r="AH1646" i="8"/>
  <c r="AI1646" i="8"/>
  <c r="AJ1646" i="8"/>
  <c r="AK1646" i="8"/>
  <c r="AD1647" i="8"/>
  <c r="AE1647" i="8"/>
  <c r="AF1647" i="8"/>
  <c r="AG1647" i="8"/>
  <c r="AH1647" i="8"/>
  <c r="AI1647" i="8"/>
  <c r="AJ1647" i="8"/>
  <c r="AK1647" i="8"/>
  <c r="AD1648" i="8"/>
  <c r="AE1648" i="8"/>
  <c r="AF1648" i="8"/>
  <c r="AG1648" i="8"/>
  <c r="AH1648" i="8"/>
  <c r="AI1648" i="8"/>
  <c r="AJ1648" i="8"/>
  <c r="AK1648" i="8"/>
  <c r="AD1649" i="8"/>
  <c r="AE1649" i="8"/>
  <c r="AF1649" i="8"/>
  <c r="AG1649" i="8"/>
  <c r="AH1649" i="8"/>
  <c r="AI1649" i="8"/>
  <c r="AJ1649" i="8"/>
  <c r="AK1649" i="8"/>
  <c r="AD1650" i="8"/>
  <c r="AE1650" i="8"/>
  <c r="AF1650" i="8"/>
  <c r="AG1650" i="8"/>
  <c r="AH1650" i="8"/>
  <c r="AI1650" i="8"/>
  <c r="AJ1650" i="8"/>
  <c r="AK1650" i="8"/>
  <c r="AD1651" i="8"/>
  <c r="AE1651" i="8"/>
  <c r="AF1651" i="8"/>
  <c r="AG1651" i="8"/>
  <c r="AH1651" i="8"/>
  <c r="AI1651" i="8"/>
  <c r="AJ1651" i="8"/>
  <c r="AK1651" i="8"/>
  <c r="AD1652" i="8"/>
  <c r="AE1652" i="8"/>
  <c r="AF1652" i="8"/>
  <c r="AG1652" i="8"/>
  <c r="AH1652" i="8"/>
  <c r="AI1652" i="8"/>
  <c r="AJ1652" i="8"/>
  <c r="AK1652" i="8"/>
  <c r="AD1653" i="8"/>
  <c r="AE1653" i="8"/>
  <c r="AF1653" i="8"/>
  <c r="AG1653" i="8"/>
  <c r="AH1653" i="8"/>
  <c r="AI1653" i="8"/>
  <c r="AJ1653" i="8"/>
  <c r="AK1653" i="8"/>
  <c r="AD1654" i="8"/>
  <c r="AE1654" i="8"/>
  <c r="AF1654" i="8"/>
  <c r="AG1654" i="8"/>
  <c r="AH1654" i="8"/>
  <c r="AI1654" i="8"/>
  <c r="AJ1654" i="8"/>
  <c r="AK1654" i="8"/>
  <c r="AD1655" i="8"/>
  <c r="AE1655" i="8"/>
  <c r="AF1655" i="8"/>
  <c r="AG1655" i="8"/>
  <c r="AH1655" i="8"/>
  <c r="AI1655" i="8"/>
  <c r="AJ1655" i="8"/>
  <c r="AK1655" i="8"/>
  <c r="AD1656" i="8"/>
  <c r="AE1656" i="8"/>
  <c r="AF1656" i="8"/>
  <c r="AG1656" i="8"/>
  <c r="AH1656" i="8"/>
  <c r="AI1656" i="8"/>
  <c r="AJ1656" i="8"/>
  <c r="AK1656" i="8"/>
  <c r="AD1657" i="8"/>
  <c r="AE1657" i="8"/>
  <c r="AF1657" i="8"/>
  <c r="AG1657" i="8"/>
  <c r="AH1657" i="8"/>
  <c r="AI1657" i="8"/>
  <c r="AJ1657" i="8"/>
  <c r="AK1657" i="8"/>
  <c r="AD1658" i="8"/>
  <c r="AE1658" i="8"/>
  <c r="AF1658" i="8"/>
  <c r="AG1658" i="8"/>
  <c r="AH1658" i="8"/>
  <c r="AI1658" i="8"/>
  <c r="AJ1658" i="8"/>
  <c r="AK1658" i="8"/>
  <c r="AD1659" i="8"/>
  <c r="AE1659" i="8"/>
  <c r="AF1659" i="8"/>
  <c r="AG1659" i="8"/>
  <c r="AH1659" i="8"/>
  <c r="AI1659" i="8"/>
  <c r="AJ1659" i="8"/>
  <c r="AK1659" i="8"/>
  <c r="AD1660" i="8"/>
  <c r="AE1660" i="8"/>
  <c r="AF1660" i="8"/>
  <c r="AG1660" i="8"/>
  <c r="AH1660" i="8"/>
  <c r="AI1660" i="8"/>
  <c r="AJ1660" i="8"/>
  <c r="AK1660" i="8"/>
  <c r="AD1661" i="8"/>
  <c r="AE1661" i="8"/>
  <c r="AF1661" i="8"/>
  <c r="AG1661" i="8"/>
  <c r="AH1661" i="8"/>
  <c r="AI1661" i="8"/>
  <c r="AJ1661" i="8"/>
  <c r="AK1661" i="8"/>
  <c r="AD1662" i="8"/>
  <c r="AE1662" i="8"/>
  <c r="AF1662" i="8"/>
  <c r="AG1662" i="8"/>
  <c r="AH1662" i="8"/>
  <c r="AI1662" i="8"/>
  <c r="AJ1662" i="8"/>
  <c r="AK1662" i="8"/>
  <c r="AD1663" i="8"/>
  <c r="AE1663" i="8"/>
  <c r="AF1663" i="8"/>
  <c r="AG1663" i="8"/>
  <c r="AH1663" i="8"/>
  <c r="AI1663" i="8"/>
  <c r="AJ1663" i="8"/>
  <c r="AK1663" i="8"/>
  <c r="AD1664" i="8"/>
  <c r="AE1664" i="8"/>
  <c r="AF1664" i="8"/>
  <c r="AG1664" i="8"/>
  <c r="AH1664" i="8"/>
  <c r="AI1664" i="8"/>
  <c r="AJ1664" i="8"/>
  <c r="AK1664" i="8"/>
  <c r="AD1665" i="8"/>
  <c r="AE1665" i="8"/>
  <c r="AF1665" i="8"/>
  <c r="AG1665" i="8"/>
  <c r="AH1665" i="8"/>
  <c r="AI1665" i="8"/>
  <c r="AJ1665" i="8"/>
  <c r="AK1665" i="8"/>
  <c r="AD1666" i="8"/>
  <c r="AE1666" i="8"/>
  <c r="AF1666" i="8"/>
  <c r="AG1666" i="8"/>
  <c r="AH1666" i="8"/>
  <c r="AI1666" i="8"/>
  <c r="AJ1666" i="8"/>
  <c r="AK1666" i="8"/>
  <c r="AD1667" i="8"/>
  <c r="AE1667" i="8"/>
  <c r="AF1667" i="8"/>
  <c r="AG1667" i="8"/>
  <c r="AH1667" i="8"/>
  <c r="AI1667" i="8"/>
  <c r="AJ1667" i="8"/>
  <c r="AK1667" i="8"/>
  <c r="AD1668" i="8"/>
  <c r="AE1668" i="8"/>
  <c r="AF1668" i="8"/>
  <c r="AG1668" i="8"/>
  <c r="AH1668" i="8"/>
  <c r="AI1668" i="8"/>
  <c r="AJ1668" i="8"/>
  <c r="AK1668" i="8"/>
  <c r="AD1669" i="8"/>
  <c r="AE1669" i="8"/>
  <c r="AF1669" i="8"/>
  <c r="AG1669" i="8"/>
  <c r="AH1669" i="8"/>
  <c r="AI1669" i="8"/>
  <c r="AJ1669" i="8"/>
  <c r="AK1669" i="8"/>
  <c r="AD1670" i="8"/>
  <c r="AE1670" i="8"/>
  <c r="AF1670" i="8"/>
  <c r="AG1670" i="8"/>
  <c r="AH1670" i="8"/>
  <c r="AI1670" i="8"/>
  <c r="AJ1670" i="8"/>
  <c r="AK1670" i="8"/>
  <c r="AD1671" i="8"/>
  <c r="AE1671" i="8"/>
  <c r="AF1671" i="8"/>
  <c r="AG1671" i="8"/>
  <c r="AH1671" i="8"/>
  <c r="AI1671" i="8"/>
  <c r="AJ1671" i="8"/>
  <c r="AK1671" i="8"/>
  <c r="AD1672" i="8"/>
  <c r="AE1672" i="8"/>
  <c r="AF1672" i="8"/>
  <c r="AG1672" i="8"/>
  <c r="AH1672" i="8"/>
  <c r="AI1672" i="8"/>
  <c r="AJ1672" i="8"/>
  <c r="AK1672" i="8"/>
  <c r="AD1673" i="8"/>
  <c r="AE1673" i="8"/>
  <c r="AF1673" i="8"/>
  <c r="AG1673" i="8"/>
  <c r="AH1673" i="8"/>
  <c r="AI1673" i="8"/>
  <c r="AJ1673" i="8"/>
  <c r="AK1673" i="8"/>
  <c r="AD1674" i="8"/>
  <c r="AE1674" i="8"/>
  <c r="AF1674" i="8"/>
  <c r="AG1674" i="8"/>
  <c r="AH1674" i="8"/>
  <c r="AI1674" i="8"/>
  <c r="AJ1674" i="8"/>
  <c r="AK1674" i="8"/>
  <c r="AD1675" i="8"/>
  <c r="AE1675" i="8"/>
  <c r="AF1675" i="8"/>
  <c r="AG1675" i="8"/>
  <c r="AH1675" i="8"/>
  <c r="AI1675" i="8"/>
  <c r="AJ1675" i="8"/>
  <c r="AK1675" i="8"/>
  <c r="AD1676" i="8"/>
  <c r="AE1676" i="8"/>
  <c r="AF1676" i="8"/>
  <c r="AG1676" i="8"/>
  <c r="AH1676" i="8"/>
  <c r="AI1676" i="8"/>
  <c r="AJ1676" i="8"/>
  <c r="AK1676" i="8"/>
  <c r="AD1677" i="8"/>
  <c r="AE1677" i="8"/>
  <c r="AF1677" i="8"/>
  <c r="AG1677" i="8"/>
  <c r="AH1677" i="8"/>
  <c r="AI1677" i="8"/>
  <c r="AJ1677" i="8"/>
  <c r="AK1677" i="8"/>
  <c r="AD1678" i="8"/>
  <c r="AE1678" i="8"/>
  <c r="AF1678" i="8"/>
  <c r="AG1678" i="8"/>
  <c r="AH1678" i="8"/>
  <c r="AI1678" i="8"/>
  <c r="AJ1678" i="8"/>
  <c r="AK1678" i="8"/>
  <c r="AD1679" i="8"/>
  <c r="AE1679" i="8"/>
  <c r="AF1679" i="8"/>
  <c r="AG1679" i="8"/>
  <c r="AH1679" i="8"/>
  <c r="AI1679" i="8"/>
  <c r="AJ1679" i="8"/>
  <c r="AK1679" i="8"/>
  <c r="AD1680" i="8"/>
  <c r="AE1680" i="8"/>
  <c r="AF1680" i="8"/>
  <c r="AG1680" i="8"/>
  <c r="AH1680" i="8"/>
  <c r="AI1680" i="8"/>
  <c r="AJ1680" i="8"/>
  <c r="AK1680" i="8"/>
  <c r="AD1681" i="8"/>
  <c r="AE1681" i="8"/>
  <c r="AF1681" i="8"/>
  <c r="AG1681" i="8"/>
  <c r="AH1681" i="8"/>
  <c r="AI1681" i="8"/>
  <c r="AJ1681" i="8"/>
  <c r="AK1681" i="8"/>
  <c r="AD1682" i="8"/>
  <c r="AE1682" i="8"/>
  <c r="AF1682" i="8"/>
  <c r="AG1682" i="8"/>
  <c r="AH1682" i="8"/>
  <c r="AI1682" i="8"/>
  <c r="AJ1682" i="8"/>
  <c r="AK1682" i="8"/>
  <c r="AD1683" i="8"/>
  <c r="AE1683" i="8"/>
  <c r="AF1683" i="8"/>
  <c r="AG1683" i="8"/>
  <c r="AH1683" i="8"/>
  <c r="AI1683" i="8"/>
  <c r="AJ1683" i="8"/>
  <c r="AK1683" i="8"/>
  <c r="AD1684" i="8"/>
  <c r="AE1684" i="8"/>
  <c r="AF1684" i="8"/>
  <c r="AG1684" i="8"/>
  <c r="AH1684" i="8"/>
  <c r="AI1684" i="8"/>
  <c r="AJ1684" i="8"/>
  <c r="AK1684" i="8"/>
  <c r="AD1685" i="8"/>
  <c r="AE1685" i="8"/>
  <c r="AF1685" i="8"/>
  <c r="AG1685" i="8"/>
  <c r="AH1685" i="8"/>
  <c r="AI1685" i="8"/>
  <c r="AJ1685" i="8"/>
  <c r="AK1685" i="8"/>
  <c r="AD1686" i="8"/>
  <c r="AE1686" i="8"/>
  <c r="AF1686" i="8"/>
  <c r="AG1686" i="8"/>
  <c r="AH1686" i="8"/>
  <c r="AI1686" i="8"/>
  <c r="AJ1686" i="8"/>
  <c r="AK1686" i="8"/>
  <c r="AD1687" i="8"/>
  <c r="AE1687" i="8"/>
  <c r="AF1687" i="8"/>
  <c r="AG1687" i="8"/>
  <c r="AH1687" i="8"/>
  <c r="AI1687" i="8"/>
  <c r="AJ1687" i="8"/>
  <c r="AK1687" i="8"/>
  <c r="AD1688" i="8"/>
  <c r="AE1688" i="8"/>
  <c r="AF1688" i="8"/>
  <c r="AG1688" i="8"/>
  <c r="AH1688" i="8"/>
  <c r="AI1688" i="8"/>
  <c r="AJ1688" i="8"/>
  <c r="AK1688" i="8"/>
  <c r="AD1689" i="8"/>
  <c r="AE1689" i="8"/>
  <c r="AF1689" i="8"/>
  <c r="AG1689" i="8"/>
  <c r="AH1689" i="8"/>
  <c r="AI1689" i="8"/>
  <c r="AJ1689" i="8"/>
  <c r="AK1689" i="8"/>
  <c r="AD1690" i="8"/>
  <c r="AE1690" i="8"/>
  <c r="AF1690" i="8"/>
  <c r="AG1690" i="8"/>
  <c r="AH1690" i="8"/>
  <c r="AI1690" i="8"/>
  <c r="AJ1690" i="8"/>
  <c r="AK1690" i="8"/>
  <c r="AD1691" i="8"/>
  <c r="AE1691" i="8"/>
  <c r="AF1691" i="8"/>
  <c r="AG1691" i="8"/>
  <c r="AH1691" i="8"/>
  <c r="AI1691" i="8"/>
  <c r="AJ1691" i="8"/>
  <c r="AK1691" i="8"/>
  <c r="AD1692" i="8"/>
  <c r="AE1692" i="8"/>
  <c r="AF1692" i="8"/>
  <c r="AG1692" i="8"/>
  <c r="AH1692" i="8"/>
  <c r="AI1692" i="8"/>
  <c r="AJ1692" i="8"/>
  <c r="AK1692" i="8"/>
  <c r="AD1693" i="8"/>
  <c r="AE1693" i="8"/>
  <c r="AF1693" i="8"/>
  <c r="AG1693" i="8"/>
  <c r="AH1693" i="8"/>
  <c r="AI1693" i="8"/>
  <c r="AJ1693" i="8"/>
  <c r="AK1693" i="8"/>
  <c r="AD1694" i="8"/>
  <c r="AE1694" i="8"/>
  <c r="AF1694" i="8"/>
  <c r="AG1694" i="8"/>
  <c r="AH1694" i="8"/>
  <c r="AI1694" i="8"/>
  <c r="AJ1694" i="8"/>
  <c r="AK1694" i="8"/>
  <c r="AD1695" i="8"/>
  <c r="AE1695" i="8"/>
  <c r="AF1695" i="8"/>
  <c r="AG1695" i="8"/>
  <c r="AH1695" i="8"/>
  <c r="AI1695" i="8"/>
  <c r="AJ1695" i="8"/>
  <c r="AK1695" i="8"/>
  <c r="AD1696" i="8"/>
  <c r="AE1696" i="8"/>
  <c r="AF1696" i="8"/>
  <c r="AG1696" i="8"/>
  <c r="AH1696" i="8"/>
  <c r="AI1696" i="8"/>
  <c r="AJ1696" i="8"/>
  <c r="AK1696" i="8"/>
  <c r="AD1697" i="8"/>
  <c r="AE1697" i="8"/>
  <c r="AF1697" i="8"/>
  <c r="AG1697" i="8"/>
  <c r="AH1697" i="8"/>
  <c r="AI1697" i="8"/>
  <c r="AJ1697" i="8"/>
  <c r="AK1697" i="8"/>
  <c r="AD1698" i="8"/>
  <c r="AE1698" i="8"/>
  <c r="AF1698" i="8"/>
  <c r="AG1698" i="8"/>
  <c r="AH1698" i="8"/>
  <c r="AI1698" i="8"/>
  <c r="AJ1698" i="8"/>
  <c r="AK1698" i="8"/>
  <c r="AD1699" i="8"/>
  <c r="AE1699" i="8"/>
  <c r="AF1699" i="8"/>
  <c r="AG1699" i="8"/>
  <c r="AH1699" i="8"/>
  <c r="AI1699" i="8"/>
  <c r="AJ1699" i="8"/>
  <c r="AK1699" i="8"/>
  <c r="AD1700" i="8"/>
  <c r="AE1700" i="8"/>
  <c r="AF1700" i="8"/>
  <c r="AG1700" i="8"/>
  <c r="AH1700" i="8"/>
  <c r="AI1700" i="8"/>
  <c r="AJ1700" i="8"/>
  <c r="AK1700" i="8"/>
  <c r="AD1701" i="8"/>
  <c r="AE1701" i="8"/>
  <c r="AF1701" i="8"/>
  <c r="AG1701" i="8"/>
  <c r="AH1701" i="8"/>
  <c r="AI1701" i="8"/>
  <c r="AJ1701" i="8"/>
  <c r="AK1701" i="8"/>
  <c r="AD1702" i="8"/>
  <c r="AE1702" i="8"/>
  <c r="AF1702" i="8"/>
  <c r="AG1702" i="8"/>
  <c r="AH1702" i="8"/>
  <c r="AI1702" i="8"/>
  <c r="AJ1702" i="8"/>
  <c r="AK1702" i="8"/>
  <c r="AD1703" i="8"/>
  <c r="AE1703" i="8"/>
  <c r="AF1703" i="8"/>
  <c r="AG1703" i="8"/>
  <c r="AH1703" i="8"/>
  <c r="AI1703" i="8"/>
  <c r="AJ1703" i="8"/>
  <c r="AK1703" i="8"/>
  <c r="AD1704" i="8"/>
  <c r="AE1704" i="8"/>
  <c r="AF1704" i="8"/>
  <c r="AG1704" i="8"/>
  <c r="AH1704" i="8"/>
  <c r="AI1704" i="8"/>
  <c r="AJ1704" i="8"/>
  <c r="AK1704" i="8"/>
  <c r="AD1705" i="8"/>
  <c r="AE1705" i="8"/>
  <c r="AF1705" i="8"/>
  <c r="AG1705" i="8"/>
  <c r="AH1705" i="8"/>
  <c r="AI1705" i="8"/>
  <c r="AJ1705" i="8"/>
  <c r="AK1705" i="8"/>
  <c r="AD1706" i="8"/>
  <c r="AE1706" i="8"/>
  <c r="AF1706" i="8"/>
  <c r="AG1706" i="8"/>
  <c r="AH1706" i="8"/>
  <c r="AI1706" i="8"/>
  <c r="AJ1706" i="8"/>
  <c r="AK1706" i="8"/>
  <c r="AD1707" i="8"/>
  <c r="AE1707" i="8"/>
  <c r="AF1707" i="8"/>
  <c r="AG1707" i="8"/>
  <c r="AH1707" i="8"/>
  <c r="AI1707" i="8"/>
  <c r="AJ1707" i="8"/>
  <c r="AK1707" i="8"/>
  <c r="AD1708" i="8"/>
  <c r="AE1708" i="8"/>
  <c r="AF1708" i="8"/>
  <c r="AG1708" i="8"/>
  <c r="AH1708" i="8"/>
  <c r="AI1708" i="8"/>
  <c r="AJ1708" i="8"/>
  <c r="AK1708" i="8"/>
  <c r="AD1709" i="8"/>
  <c r="AE1709" i="8"/>
  <c r="AF1709" i="8"/>
  <c r="AG1709" i="8"/>
  <c r="AH1709" i="8"/>
  <c r="AI1709" i="8"/>
  <c r="AJ1709" i="8"/>
  <c r="AK1709" i="8"/>
  <c r="AD1710" i="8"/>
  <c r="AE1710" i="8"/>
  <c r="AF1710" i="8"/>
  <c r="AG1710" i="8"/>
  <c r="AH1710" i="8"/>
  <c r="AI1710" i="8"/>
  <c r="AJ1710" i="8"/>
  <c r="AK1710" i="8"/>
  <c r="AD1711" i="8"/>
  <c r="AE1711" i="8"/>
  <c r="AF1711" i="8"/>
  <c r="AG1711" i="8"/>
  <c r="AH1711" i="8"/>
  <c r="AI1711" i="8"/>
  <c r="AJ1711" i="8"/>
  <c r="AK1711" i="8"/>
  <c r="AD1712" i="8"/>
  <c r="AE1712" i="8"/>
  <c r="AF1712" i="8"/>
  <c r="AG1712" i="8"/>
  <c r="AH1712" i="8"/>
  <c r="AI1712" i="8"/>
  <c r="AJ1712" i="8"/>
  <c r="AK1712" i="8"/>
  <c r="AD1713" i="8"/>
  <c r="AE1713" i="8"/>
  <c r="AF1713" i="8"/>
  <c r="AG1713" i="8"/>
  <c r="AH1713" i="8"/>
  <c r="AI1713" i="8"/>
  <c r="AJ1713" i="8"/>
  <c r="AK1713" i="8"/>
  <c r="AD1714" i="8"/>
  <c r="AE1714" i="8"/>
  <c r="AF1714" i="8"/>
  <c r="AG1714" i="8"/>
  <c r="AH1714" i="8"/>
  <c r="AI1714" i="8"/>
  <c r="AJ1714" i="8"/>
  <c r="AK1714" i="8"/>
  <c r="AD1715" i="8"/>
  <c r="AE1715" i="8"/>
  <c r="AF1715" i="8"/>
  <c r="AG1715" i="8"/>
  <c r="AH1715" i="8"/>
  <c r="AI1715" i="8"/>
  <c r="AJ1715" i="8"/>
  <c r="AK1715" i="8"/>
  <c r="AD1716" i="8"/>
  <c r="AE1716" i="8"/>
  <c r="AF1716" i="8"/>
  <c r="AG1716" i="8"/>
  <c r="AH1716" i="8"/>
  <c r="AI1716" i="8"/>
  <c r="AJ1716" i="8"/>
  <c r="AK1716" i="8"/>
  <c r="AD1717" i="8"/>
  <c r="AE1717" i="8"/>
  <c r="AF1717" i="8"/>
  <c r="AG1717" i="8"/>
  <c r="AH1717" i="8"/>
  <c r="AI1717" i="8"/>
  <c r="AJ1717" i="8"/>
  <c r="AK1717" i="8"/>
  <c r="AD1718" i="8"/>
  <c r="AE1718" i="8"/>
  <c r="AF1718" i="8"/>
  <c r="AG1718" i="8"/>
  <c r="AH1718" i="8"/>
  <c r="AI1718" i="8"/>
  <c r="AJ1718" i="8"/>
  <c r="AK1718" i="8"/>
  <c r="AD1719" i="8"/>
  <c r="AE1719" i="8"/>
  <c r="AF1719" i="8"/>
  <c r="AG1719" i="8"/>
  <c r="AH1719" i="8"/>
  <c r="AI1719" i="8"/>
  <c r="AJ1719" i="8"/>
  <c r="AK1719" i="8"/>
  <c r="AD1720" i="8"/>
  <c r="AE1720" i="8"/>
  <c r="AF1720" i="8"/>
  <c r="AG1720" i="8"/>
  <c r="AH1720" i="8"/>
  <c r="AI1720" i="8"/>
  <c r="AJ1720" i="8"/>
  <c r="AK1720" i="8"/>
  <c r="AD1721" i="8"/>
  <c r="AE1721" i="8"/>
  <c r="AF1721" i="8"/>
  <c r="AG1721" i="8"/>
  <c r="AH1721" i="8"/>
  <c r="AI1721" i="8"/>
  <c r="AJ1721" i="8"/>
  <c r="AK1721" i="8"/>
  <c r="AD1722" i="8"/>
  <c r="AE1722" i="8"/>
  <c r="AF1722" i="8"/>
  <c r="AG1722" i="8"/>
  <c r="AH1722" i="8"/>
  <c r="AI1722" i="8"/>
  <c r="AJ1722" i="8"/>
  <c r="AK1722" i="8"/>
  <c r="AD1723" i="8"/>
  <c r="AE1723" i="8"/>
  <c r="AF1723" i="8"/>
  <c r="AG1723" i="8"/>
  <c r="AH1723" i="8"/>
  <c r="AI1723" i="8"/>
  <c r="AJ1723" i="8"/>
  <c r="AK1723" i="8"/>
  <c r="AD1724" i="8"/>
  <c r="AE1724" i="8"/>
  <c r="AF1724" i="8"/>
  <c r="AG1724" i="8"/>
  <c r="AH1724" i="8"/>
  <c r="AI1724" i="8"/>
  <c r="AJ1724" i="8"/>
  <c r="AK1724" i="8"/>
  <c r="AD1725" i="8"/>
  <c r="AE1725" i="8"/>
  <c r="AF1725" i="8"/>
  <c r="AG1725" i="8"/>
  <c r="AH1725" i="8"/>
  <c r="AI1725" i="8"/>
  <c r="AJ1725" i="8"/>
  <c r="AK1725" i="8"/>
  <c r="AD1726" i="8"/>
  <c r="AE1726" i="8"/>
  <c r="AF1726" i="8"/>
  <c r="AG1726" i="8"/>
  <c r="AH1726" i="8"/>
  <c r="AI1726" i="8"/>
  <c r="AJ1726" i="8"/>
  <c r="AK1726" i="8"/>
  <c r="AD1727" i="8"/>
  <c r="AE1727" i="8"/>
  <c r="AF1727" i="8"/>
  <c r="AG1727" i="8"/>
  <c r="AH1727" i="8"/>
  <c r="AI1727" i="8"/>
  <c r="AJ1727" i="8"/>
  <c r="AK1727" i="8"/>
  <c r="AD1728" i="8"/>
  <c r="AE1728" i="8"/>
  <c r="AF1728" i="8"/>
  <c r="AG1728" i="8"/>
  <c r="AH1728" i="8"/>
  <c r="AI1728" i="8"/>
  <c r="AJ1728" i="8"/>
  <c r="AK1728" i="8"/>
  <c r="AD1729" i="8"/>
  <c r="AE1729" i="8"/>
  <c r="AF1729" i="8"/>
  <c r="AG1729" i="8"/>
  <c r="AH1729" i="8"/>
  <c r="AI1729" i="8"/>
  <c r="AJ1729" i="8"/>
  <c r="AK1729" i="8"/>
  <c r="AD1730" i="8"/>
  <c r="AE1730" i="8"/>
  <c r="AF1730" i="8"/>
  <c r="AG1730" i="8"/>
  <c r="AH1730" i="8"/>
  <c r="AI1730" i="8"/>
  <c r="AJ1730" i="8"/>
  <c r="AK1730" i="8"/>
  <c r="AD1731" i="8"/>
  <c r="AE1731" i="8"/>
  <c r="AF1731" i="8"/>
  <c r="AG1731" i="8"/>
  <c r="AH1731" i="8"/>
  <c r="AI1731" i="8"/>
  <c r="AJ1731" i="8"/>
  <c r="AK1731" i="8"/>
  <c r="AD1732" i="8"/>
  <c r="AE1732" i="8"/>
  <c r="AF1732" i="8"/>
  <c r="AG1732" i="8"/>
  <c r="AH1732" i="8"/>
  <c r="AI1732" i="8"/>
  <c r="AJ1732" i="8"/>
  <c r="AK1732" i="8"/>
  <c r="AD1733" i="8"/>
  <c r="AE1733" i="8"/>
  <c r="AF1733" i="8"/>
  <c r="AG1733" i="8"/>
  <c r="AH1733" i="8"/>
  <c r="AI1733" i="8"/>
  <c r="AJ1733" i="8"/>
  <c r="AK1733" i="8"/>
  <c r="AD1734" i="8"/>
  <c r="AE1734" i="8"/>
  <c r="AF1734" i="8"/>
  <c r="AG1734" i="8"/>
  <c r="AH1734" i="8"/>
  <c r="AI1734" i="8"/>
  <c r="AJ1734" i="8"/>
  <c r="AK1734" i="8"/>
  <c r="AD1735" i="8"/>
  <c r="AE1735" i="8"/>
  <c r="AF1735" i="8"/>
  <c r="AG1735" i="8"/>
  <c r="AH1735" i="8"/>
  <c r="AI1735" i="8"/>
  <c r="AJ1735" i="8"/>
  <c r="AK1735" i="8"/>
  <c r="AD1736" i="8"/>
  <c r="AE1736" i="8"/>
  <c r="AF1736" i="8"/>
  <c r="AG1736" i="8"/>
  <c r="AH1736" i="8"/>
  <c r="AI1736" i="8"/>
  <c r="AJ1736" i="8"/>
  <c r="AK1736" i="8"/>
  <c r="AD1737" i="8"/>
  <c r="AE1737" i="8"/>
  <c r="AF1737" i="8"/>
  <c r="AG1737" i="8"/>
  <c r="AH1737" i="8"/>
  <c r="AI1737" i="8"/>
  <c r="AJ1737" i="8"/>
  <c r="AK1737" i="8"/>
  <c r="AD1738" i="8"/>
  <c r="AE1738" i="8"/>
  <c r="AF1738" i="8"/>
  <c r="AG1738" i="8"/>
  <c r="AH1738" i="8"/>
  <c r="AI1738" i="8"/>
  <c r="AJ1738" i="8"/>
  <c r="AK1738" i="8"/>
  <c r="AD1739" i="8"/>
  <c r="AE1739" i="8"/>
  <c r="AF1739" i="8"/>
  <c r="AG1739" i="8"/>
  <c r="AH1739" i="8"/>
  <c r="AI1739" i="8"/>
  <c r="AJ1739" i="8"/>
  <c r="AK1739" i="8"/>
  <c r="AD1740" i="8"/>
  <c r="AE1740" i="8"/>
  <c r="AF1740" i="8"/>
  <c r="AG1740" i="8"/>
  <c r="AH1740" i="8"/>
  <c r="AI1740" i="8"/>
  <c r="AJ1740" i="8"/>
  <c r="AK1740" i="8"/>
  <c r="AD1741" i="8"/>
  <c r="AE1741" i="8"/>
  <c r="AF1741" i="8"/>
  <c r="AG1741" i="8"/>
  <c r="AH1741" i="8"/>
  <c r="AI1741" i="8"/>
  <c r="AJ1741" i="8"/>
  <c r="AK1741" i="8"/>
  <c r="AD1742" i="8"/>
  <c r="AE1742" i="8"/>
  <c r="AF1742" i="8"/>
  <c r="AG1742" i="8"/>
  <c r="AH1742" i="8"/>
  <c r="AI1742" i="8"/>
  <c r="AJ1742" i="8"/>
  <c r="AK1742" i="8"/>
  <c r="AD1743" i="8"/>
  <c r="AE1743" i="8"/>
  <c r="AF1743" i="8"/>
  <c r="AG1743" i="8"/>
  <c r="AH1743" i="8"/>
  <c r="AI1743" i="8"/>
  <c r="AJ1743" i="8"/>
  <c r="AK1743" i="8"/>
  <c r="AD1744" i="8"/>
  <c r="AE1744" i="8"/>
  <c r="AF1744" i="8"/>
  <c r="AG1744" i="8"/>
  <c r="AH1744" i="8"/>
  <c r="AI1744" i="8"/>
  <c r="AJ1744" i="8"/>
  <c r="AK1744" i="8"/>
  <c r="AD1745" i="8"/>
  <c r="AE1745" i="8"/>
  <c r="AF1745" i="8"/>
  <c r="AG1745" i="8"/>
  <c r="AH1745" i="8"/>
  <c r="AI1745" i="8"/>
  <c r="AJ1745" i="8"/>
  <c r="AK1745" i="8"/>
  <c r="AD1746" i="8"/>
  <c r="AE1746" i="8"/>
  <c r="AF1746" i="8"/>
  <c r="AG1746" i="8"/>
  <c r="AH1746" i="8"/>
  <c r="AI1746" i="8"/>
  <c r="AJ1746" i="8"/>
  <c r="AK1746" i="8"/>
  <c r="AD1747" i="8"/>
  <c r="AE1747" i="8"/>
  <c r="AF1747" i="8"/>
  <c r="AG1747" i="8"/>
  <c r="AH1747" i="8"/>
  <c r="AI1747" i="8"/>
  <c r="AJ1747" i="8"/>
  <c r="AK1747" i="8"/>
  <c r="AD1748" i="8"/>
  <c r="AE1748" i="8"/>
  <c r="AF1748" i="8"/>
  <c r="AG1748" i="8"/>
  <c r="AH1748" i="8"/>
  <c r="AI1748" i="8"/>
  <c r="AJ1748" i="8"/>
  <c r="AK1748" i="8"/>
  <c r="AD1749" i="8"/>
  <c r="AE1749" i="8"/>
  <c r="AF1749" i="8"/>
  <c r="AG1749" i="8"/>
  <c r="AH1749" i="8"/>
  <c r="AI1749" i="8"/>
  <c r="AJ1749" i="8"/>
  <c r="AK1749" i="8"/>
  <c r="AD1750" i="8"/>
  <c r="AE1750" i="8"/>
  <c r="AF1750" i="8"/>
  <c r="AG1750" i="8"/>
  <c r="AH1750" i="8"/>
  <c r="AI1750" i="8"/>
  <c r="AJ1750" i="8"/>
  <c r="AK1750" i="8"/>
  <c r="AD1751" i="8"/>
  <c r="AE1751" i="8"/>
  <c r="AF1751" i="8"/>
  <c r="AG1751" i="8"/>
  <c r="AH1751" i="8"/>
  <c r="AI1751" i="8"/>
  <c r="AJ1751" i="8"/>
  <c r="AK1751" i="8"/>
  <c r="AD1752" i="8"/>
  <c r="AE1752" i="8"/>
  <c r="AF1752" i="8"/>
  <c r="AG1752" i="8"/>
  <c r="AH1752" i="8"/>
  <c r="AI1752" i="8"/>
  <c r="AJ1752" i="8"/>
  <c r="AK1752" i="8"/>
  <c r="AD1753" i="8"/>
  <c r="AE1753" i="8"/>
  <c r="AF1753" i="8"/>
  <c r="AG1753" i="8"/>
  <c r="AH1753" i="8"/>
  <c r="AI1753" i="8"/>
  <c r="AJ1753" i="8"/>
  <c r="AK1753" i="8"/>
  <c r="AD1754" i="8"/>
  <c r="AE1754" i="8"/>
  <c r="AF1754" i="8"/>
  <c r="AG1754" i="8"/>
  <c r="AH1754" i="8"/>
  <c r="AI1754" i="8"/>
  <c r="AJ1754" i="8"/>
  <c r="AK1754" i="8"/>
  <c r="AD1755" i="8"/>
  <c r="AE1755" i="8"/>
  <c r="AF1755" i="8"/>
  <c r="AG1755" i="8"/>
  <c r="AH1755" i="8"/>
  <c r="AI1755" i="8"/>
  <c r="AJ1755" i="8"/>
  <c r="AK1755" i="8"/>
  <c r="AD1756" i="8"/>
  <c r="AE1756" i="8"/>
  <c r="AF1756" i="8"/>
  <c r="AG1756" i="8"/>
  <c r="AH1756" i="8"/>
  <c r="AI1756" i="8"/>
  <c r="AJ1756" i="8"/>
  <c r="AK1756" i="8"/>
  <c r="AD1757" i="8"/>
  <c r="AE1757" i="8"/>
  <c r="AF1757" i="8"/>
  <c r="AG1757" i="8"/>
  <c r="AH1757" i="8"/>
  <c r="AI1757" i="8"/>
  <c r="AJ1757" i="8"/>
  <c r="AK1757" i="8"/>
  <c r="AD1758" i="8"/>
  <c r="AE1758" i="8"/>
  <c r="AF1758" i="8"/>
  <c r="AG1758" i="8"/>
  <c r="AH1758" i="8"/>
  <c r="AI1758" i="8"/>
  <c r="AJ1758" i="8"/>
  <c r="AK1758" i="8"/>
  <c r="AD1759" i="8"/>
  <c r="AE1759" i="8"/>
  <c r="AF1759" i="8"/>
  <c r="AG1759" i="8"/>
  <c r="AH1759" i="8"/>
  <c r="AI1759" i="8"/>
  <c r="AJ1759" i="8"/>
  <c r="AK1759" i="8"/>
  <c r="AD1760" i="8"/>
  <c r="AE1760" i="8"/>
  <c r="AF1760" i="8"/>
  <c r="AG1760" i="8"/>
  <c r="AH1760" i="8"/>
  <c r="AI1760" i="8"/>
  <c r="AJ1760" i="8"/>
  <c r="AK1760" i="8"/>
  <c r="AD1761" i="8"/>
  <c r="AE1761" i="8"/>
  <c r="AF1761" i="8"/>
  <c r="AG1761" i="8"/>
  <c r="AH1761" i="8"/>
  <c r="AI1761" i="8"/>
  <c r="AJ1761" i="8"/>
  <c r="AK1761" i="8"/>
  <c r="AD1762" i="8"/>
  <c r="AE1762" i="8"/>
  <c r="AF1762" i="8"/>
  <c r="AG1762" i="8"/>
  <c r="AH1762" i="8"/>
  <c r="AI1762" i="8"/>
  <c r="AJ1762" i="8"/>
  <c r="AK1762" i="8"/>
  <c r="AD1763" i="8"/>
  <c r="AE1763" i="8"/>
  <c r="AF1763" i="8"/>
  <c r="AG1763" i="8"/>
  <c r="AH1763" i="8"/>
  <c r="AI1763" i="8"/>
  <c r="AJ1763" i="8"/>
  <c r="AK1763" i="8"/>
  <c r="AD1764" i="8"/>
  <c r="AE1764" i="8"/>
  <c r="AF1764" i="8"/>
  <c r="AG1764" i="8"/>
  <c r="AH1764" i="8"/>
  <c r="AI1764" i="8"/>
  <c r="AJ1764" i="8"/>
  <c r="AK1764" i="8"/>
  <c r="AD1765" i="8"/>
  <c r="AE1765" i="8"/>
  <c r="AF1765" i="8"/>
  <c r="AG1765" i="8"/>
  <c r="AH1765" i="8"/>
  <c r="AI1765" i="8"/>
  <c r="AJ1765" i="8"/>
  <c r="AK1765" i="8"/>
  <c r="AD1766" i="8"/>
  <c r="AE1766" i="8"/>
  <c r="AF1766" i="8"/>
  <c r="AG1766" i="8"/>
  <c r="AH1766" i="8"/>
  <c r="AI1766" i="8"/>
  <c r="AJ1766" i="8"/>
  <c r="AK1766" i="8"/>
  <c r="AD1767" i="8"/>
  <c r="AE1767" i="8"/>
  <c r="AF1767" i="8"/>
  <c r="AG1767" i="8"/>
  <c r="AH1767" i="8"/>
  <c r="AI1767" i="8"/>
  <c r="AJ1767" i="8"/>
  <c r="AK1767" i="8"/>
  <c r="AD1768" i="8"/>
  <c r="AE1768" i="8"/>
  <c r="AF1768" i="8"/>
  <c r="AG1768" i="8"/>
  <c r="AH1768" i="8"/>
  <c r="AI1768" i="8"/>
  <c r="AJ1768" i="8"/>
  <c r="AK1768" i="8"/>
  <c r="AD1769" i="8"/>
  <c r="AE1769" i="8"/>
  <c r="AF1769" i="8"/>
  <c r="AG1769" i="8"/>
  <c r="AH1769" i="8"/>
  <c r="AI1769" i="8"/>
  <c r="AJ1769" i="8"/>
  <c r="AK1769" i="8"/>
  <c r="AD1770" i="8"/>
  <c r="AE1770" i="8"/>
  <c r="AF1770" i="8"/>
  <c r="AG1770" i="8"/>
  <c r="AH1770" i="8"/>
  <c r="AI1770" i="8"/>
  <c r="AJ1770" i="8"/>
  <c r="AK1770" i="8"/>
  <c r="AD1771" i="8"/>
  <c r="AE1771" i="8"/>
  <c r="AF1771" i="8"/>
  <c r="AG1771" i="8"/>
  <c r="AH1771" i="8"/>
  <c r="AI1771" i="8"/>
  <c r="AJ1771" i="8"/>
  <c r="AK1771" i="8"/>
  <c r="AD1772" i="8"/>
  <c r="AE1772" i="8"/>
  <c r="AF1772" i="8"/>
  <c r="AG1772" i="8"/>
  <c r="AH1772" i="8"/>
  <c r="AI1772" i="8"/>
  <c r="AJ1772" i="8"/>
  <c r="AK1772" i="8"/>
  <c r="AD1773" i="8"/>
  <c r="AE1773" i="8"/>
  <c r="AF1773" i="8"/>
  <c r="AG1773" i="8"/>
  <c r="AH1773" i="8"/>
  <c r="AI1773" i="8"/>
  <c r="AJ1773" i="8"/>
  <c r="AK1773" i="8"/>
  <c r="AD1774" i="8"/>
  <c r="AE1774" i="8"/>
  <c r="AF1774" i="8"/>
  <c r="AG1774" i="8"/>
  <c r="AH1774" i="8"/>
  <c r="AI1774" i="8"/>
  <c r="AJ1774" i="8"/>
  <c r="AK1774" i="8"/>
  <c r="AD1775" i="8"/>
  <c r="AE1775" i="8"/>
  <c r="AF1775" i="8"/>
  <c r="AG1775" i="8"/>
  <c r="AH1775" i="8"/>
  <c r="AI1775" i="8"/>
  <c r="AJ1775" i="8"/>
  <c r="AK1775" i="8"/>
  <c r="AD1776" i="8"/>
  <c r="AE1776" i="8"/>
  <c r="AF1776" i="8"/>
  <c r="AG1776" i="8"/>
  <c r="AH1776" i="8"/>
  <c r="AI1776" i="8"/>
  <c r="AJ1776" i="8"/>
  <c r="AK1776" i="8"/>
  <c r="AD1777" i="8"/>
  <c r="AE1777" i="8"/>
  <c r="AF1777" i="8"/>
  <c r="AG1777" i="8"/>
  <c r="AH1777" i="8"/>
  <c r="AI1777" i="8"/>
  <c r="AJ1777" i="8"/>
  <c r="AK1777" i="8"/>
  <c r="AD1778" i="8"/>
  <c r="AE1778" i="8"/>
  <c r="AF1778" i="8"/>
  <c r="AG1778" i="8"/>
  <c r="AH1778" i="8"/>
  <c r="AI1778" i="8"/>
  <c r="AJ1778" i="8"/>
  <c r="AK1778" i="8"/>
  <c r="AD1779" i="8"/>
  <c r="AE1779" i="8"/>
  <c r="AF1779" i="8"/>
  <c r="AG1779" i="8"/>
  <c r="AH1779" i="8"/>
  <c r="AI1779" i="8"/>
  <c r="AJ1779" i="8"/>
  <c r="AK1779" i="8"/>
  <c r="AD1780" i="8"/>
  <c r="AE1780" i="8"/>
  <c r="AF1780" i="8"/>
  <c r="AG1780" i="8"/>
  <c r="AH1780" i="8"/>
  <c r="AI1780" i="8"/>
  <c r="AJ1780" i="8"/>
  <c r="AK1780" i="8"/>
  <c r="AD1781" i="8"/>
  <c r="AE1781" i="8"/>
  <c r="AF1781" i="8"/>
  <c r="AG1781" i="8"/>
  <c r="AH1781" i="8"/>
  <c r="AI1781" i="8"/>
  <c r="AJ1781" i="8"/>
  <c r="AK1781" i="8"/>
  <c r="AD1782" i="8"/>
  <c r="AE1782" i="8"/>
  <c r="AF1782" i="8"/>
  <c r="AG1782" i="8"/>
  <c r="AH1782" i="8"/>
  <c r="AI1782" i="8"/>
  <c r="AJ1782" i="8"/>
  <c r="AK1782" i="8"/>
  <c r="AD1783" i="8"/>
  <c r="AE1783" i="8"/>
  <c r="AF1783" i="8"/>
  <c r="AG1783" i="8"/>
  <c r="AH1783" i="8"/>
  <c r="AI1783" i="8"/>
  <c r="AJ1783" i="8"/>
  <c r="AK1783" i="8"/>
  <c r="AD1784" i="8"/>
  <c r="AE1784" i="8"/>
  <c r="AF1784" i="8"/>
  <c r="AG1784" i="8"/>
  <c r="AH1784" i="8"/>
  <c r="AI1784" i="8"/>
  <c r="AJ1784" i="8"/>
  <c r="AK1784" i="8"/>
  <c r="AD1785" i="8"/>
  <c r="AE1785" i="8"/>
  <c r="AF1785" i="8"/>
  <c r="AG1785" i="8"/>
  <c r="AH1785" i="8"/>
  <c r="AI1785" i="8"/>
  <c r="AJ1785" i="8"/>
  <c r="AK1785" i="8"/>
  <c r="AD1786" i="8"/>
  <c r="AE1786" i="8"/>
  <c r="AF1786" i="8"/>
  <c r="AG1786" i="8"/>
  <c r="AH1786" i="8"/>
  <c r="AI1786" i="8"/>
  <c r="AJ1786" i="8"/>
  <c r="AK1786" i="8"/>
  <c r="AD1787" i="8"/>
  <c r="AE1787" i="8"/>
  <c r="AF1787" i="8"/>
  <c r="AG1787" i="8"/>
  <c r="AH1787" i="8"/>
  <c r="AI1787" i="8"/>
  <c r="AJ1787" i="8"/>
  <c r="AK1787" i="8"/>
  <c r="AD1788" i="8"/>
  <c r="AE1788" i="8"/>
  <c r="AF1788" i="8"/>
  <c r="AG1788" i="8"/>
  <c r="AH1788" i="8"/>
  <c r="AI1788" i="8"/>
  <c r="AJ1788" i="8"/>
  <c r="AK1788" i="8"/>
  <c r="AD1789" i="8"/>
  <c r="AE1789" i="8"/>
  <c r="AF1789" i="8"/>
  <c r="AG1789" i="8"/>
  <c r="AH1789" i="8"/>
  <c r="AI1789" i="8"/>
  <c r="AJ1789" i="8"/>
  <c r="AK1789" i="8"/>
  <c r="AD1790" i="8"/>
  <c r="AE1790" i="8"/>
  <c r="AF1790" i="8"/>
  <c r="AG1790" i="8"/>
  <c r="AH1790" i="8"/>
  <c r="AI1790" i="8"/>
  <c r="AJ1790" i="8"/>
  <c r="AK1790" i="8"/>
  <c r="AD1791" i="8"/>
  <c r="AE1791" i="8"/>
  <c r="AF1791" i="8"/>
  <c r="AG1791" i="8"/>
  <c r="AH1791" i="8"/>
  <c r="AI1791" i="8"/>
  <c r="AJ1791" i="8"/>
  <c r="AK1791" i="8"/>
  <c r="AD1792" i="8"/>
  <c r="AE1792" i="8"/>
  <c r="AF1792" i="8"/>
  <c r="AG1792" i="8"/>
  <c r="AH1792" i="8"/>
  <c r="AI1792" i="8"/>
  <c r="AJ1792" i="8"/>
  <c r="AK1792" i="8"/>
  <c r="AD1793" i="8"/>
  <c r="AE1793" i="8"/>
  <c r="AF1793" i="8"/>
  <c r="AG1793" i="8"/>
  <c r="AH1793" i="8"/>
  <c r="AI1793" i="8"/>
  <c r="AJ1793" i="8"/>
  <c r="AK1793" i="8"/>
  <c r="AD1794" i="8"/>
  <c r="AE1794" i="8"/>
  <c r="AF1794" i="8"/>
  <c r="AG1794" i="8"/>
  <c r="AH1794" i="8"/>
  <c r="AI1794" i="8"/>
  <c r="AJ1794" i="8"/>
  <c r="AK1794" i="8"/>
  <c r="AD1795" i="8"/>
  <c r="AE1795" i="8"/>
  <c r="AF1795" i="8"/>
  <c r="AG1795" i="8"/>
  <c r="AH1795" i="8"/>
  <c r="AI1795" i="8"/>
  <c r="AJ1795" i="8"/>
  <c r="AK1795" i="8"/>
  <c r="AD1796" i="8"/>
  <c r="AE1796" i="8"/>
  <c r="AF1796" i="8"/>
  <c r="AG1796" i="8"/>
  <c r="AH1796" i="8"/>
  <c r="AI1796" i="8"/>
  <c r="AJ1796" i="8"/>
  <c r="AK1796" i="8"/>
  <c r="AD1797" i="8"/>
  <c r="AE1797" i="8"/>
  <c r="AF1797" i="8"/>
  <c r="AG1797" i="8"/>
  <c r="AH1797" i="8"/>
  <c r="AI1797" i="8"/>
  <c r="AJ1797" i="8"/>
  <c r="AK1797" i="8"/>
  <c r="AD1798" i="8"/>
  <c r="AE1798" i="8"/>
  <c r="AF1798" i="8"/>
  <c r="AG1798" i="8"/>
  <c r="AH1798" i="8"/>
  <c r="AI1798" i="8"/>
  <c r="AJ1798" i="8"/>
  <c r="AK1798" i="8"/>
  <c r="AD1799" i="8"/>
  <c r="AE1799" i="8"/>
  <c r="AF1799" i="8"/>
  <c r="AG1799" i="8"/>
  <c r="AH1799" i="8"/>
  <c r="AI1799" i="8"/>
  <c r="AJ1799" i="8"/>
  <c r="AK1799" i="8"/>
  <c r="AD1800" i="8"/>
  <c r="AE1800" i="8"/>
  <c r="AF1800" i="8"/>
  <c r="AG1800" i="8"/>
  <c r="AH1800" i="8"/>
  <c r="AI1800" i="8"/>
  <c r="AJ1800" i="8"/>
  <c r="AK1800" i="8"/>
  <c r="AD1801" i="8"/>
  <c r="AE1801" i="8"/>
  <c r="AF1801" i="8"/>
  <c r="AG1801" i="8"/>
  <c r="AH1801" i="8"/>
  <c r="AI1801" i="8"/>
  <c r="AJ1801" i="8"/>
  <c r="AK1801" i="8"/>
  <c r="AD1802" i="8"/>
  <c r="AE1802" i="8"/>
  <c r="AF1802" i="8"/>
  <c r="AG1802" i="8"/>
  <c r="AH1802" i="8"/>
  <c r="AI1802" i="8"/>
  <c r="AJ1802" i="8"/>
  <c r="AK1802" i="8"/>
  <c r="AD1803" i="8"/>
  <c r="AE1803" i="8"/>
  <c r="AF1803" i="8"/>
  <c r="AG1803" i="8"/>
  <c r="AH1803" i="8"/>
  <c r="AI1803" i="8"/>
  <c r="AJ1803" i="8"/>
  <c r="AK1803" i="8"/>
  <c r="AD1804" i="8"/>
  <c r="AE1804" i="8"/>
  <c r="AF1804" i="8"/>
  <c r="AG1804" i="8"/>
  <c r="AH1804" i="8"/>
  <c r="AI1804" i="8"/>
  <c r="AJ1804" i="8"/>
  <c r="AK1804" i="8"/>
  <c r="AD1805" i="8"/>
  <c r="AE1805" i="8"/>
  <c r="AF1805" i="8"/>
  <c r="AG1805" i="8"/>
  <c r="AH1805" i="8"/>
  <c r="AI1805" i="8"/>
  <c r="AJ1805" i="8"/>
  <c r="AK1805" i="8"/>
  <c r="AD1806" i="8"/>
  <c r="AE1806" i="8"/>
  <c r="AF1806" i="8"/>
  <c r="AG1806" i="8"/>
  <c r="AH1806" i="8"/>
  <c r="AI1806" i="8"/>
  <c r="AJ1806" i="8"/>
  <c r="AK1806" i="8"/>
  <c r="AD1807" i="8"/>
  <c r="AE1807" i="8"/>
  <c r="AF1807" i="8"/>
  <c r="AG1807" i="8"/>
  <c r="AH1807" i="8"/>
  <c r="AI1807" i="8"/>
  <c r="AJ1807" i="8"/>
  <c r="AK1807" i="8"/>
  <c r="AD1808" i="8"/>
  <c r="AE1808" i="8"/>
  <c r="AF1808" i="8"/>
  <c r="AG1808" i="8"/>
  <c r="AH1808" i="8"/>
  <c r="AI1808" i="8"/>
  <c r="AJ1808" i="8"/>
  <c r="AK1808" i="8"/>
  <c r="AD1809" i="8"/>
  <c r="AE1809" i="8"/>
  <c r="AF1809" i="8"/>
  <c r="AG1809" i="8"/>
  <c r="AH1809" i="8"/>
  <c r="AI1809" i="8"/>
  <c r="AJ1809" i="8"/>
  <c r="AK1809" i="8"/>
  <c r="AD1810" i="8"/>
  <c r="AE1810" i="8"/>
  <c r="AF1810" i="8"/>
  <c r="AG1810" i="8"/>
  <c r="AH1810" i="8"/>
  <c r="AI1810" i="8"/>
  <c r="AJ1810" i="8"/>
  <c r="AK1810" i="8"/>
  <c r="AD1811" i="8"/>
  <c r="AE1811" i="8"/>
  <c r="AF1811" i="8"/>
  <c r="AG1811" i="8"/>
  <c r="AH1811" i="8"/>
  <c r="AI1811" i="8"/>
  <c r="AJ1811" i="8"/>
  <c r="AK1811" i="8"/>
  <c r="AD1812" i="8"/>
  <c r="AE1812" i="8"/>
  <c r="AF1812" i="8"/>
  <c r="AG1812" i="8"/>
  <c r="AH1812" i="8"/>
  <c r="AI1812" i="8"/>
  <c r="AJ1812" i="8"/>
  <c r="AK1812" i="8"/>
  <c r="AD1813" i="8"/>
  <c r="AE1813" i="8"/>
  <c r="AF1813" i="8"/>
  <c r="AG1813" i="8"/>
  <c r="AH1813" i="8"/>
  <c r="AI1813" i="8"/>
  <c r="AJ1813" i="8"/>
  <c r="AK1813" i="8"/>
  <c r="AD1814" i="8"/>
  <c r="AE1814" i="8"/>
  <c r="AF1814" i="8"/>
  <c r="AG1814" i="8"/>
  <c r="AH1814" i="8"/>
  <c r="AI1814" i="8"/>
  <c r="AJ1814" i="8"/>
  <c r="AK1814" i="8"/>
  <c r="AD1815" i="8"/>
  <c r="AE1815" i="8"/>
  <c r="AF1815" i="8"/>
  <c r="AG1815" i="8"/>
  <c r="AH1815" i="8"/>
  <c r="AI1815" i="8"/>
  <c r="AJ1815" i="8"/>
  <c r="AK1815" i="8"/>
  <c r="AD1816" i="8"/>
  <c r="AE1816" i="8"/>
  <c r="AF1816" i="8"/>
  <c r="AG1816" i="8"/>
  <c r="AH1816" i="8"/>
  <c r="AI1816" i="8"/>
  <c r="AJ1816" i="8"/>
  <c r="AK1816" i="8"/>
  <c r="AD1817" i="8"/>
  <c r="AE1817" i="8"/>
  <c r="AF1817" i="8"/>
  <c r="AG1817" i="8"/>
  <c r="AH1817" i="8"/>
  <c r="AI1817" i="8"/>
  <c r="AJ1817" i="8"/>
  <c r="AK1817" i="8"/>
  <c r="AD1818" i="8"/>
  <c r="AE1818" i="8"/>
  <c r="AF1818" i="8"/>
  <c r="AG1818" i="8"/>
  <c r="AH1818" i="8"/>
  <c r="AI1818" i="8"/>
  <c r="AJ1818" i="8"/>
  <c r="AK1818" i="8"/>
  <c r="AD1819" i="8"/>
  <c r="AE1819" i="8"/>
  <c r="AF1819" i="8"/>
  <c r="AG1819" i="8"/>
  <c r="AH1819" i="8"/>
  <c r="AI1819" i="8"/>
  <c r="AJ1819" i="8"/>
  <c r="AK1819" i="8"/>
  <c r="AD1820" i="8"/>
  <c r="AE1820" i="8"/>
  <c r="AF1820" i="8"/>
  <c r="AG1820" i="8"/>
  <c r="AH1820" i="8"/>
  <c r="AI1820" i="8"/>
  <c r="AJ1820" i="8"/>
  <c r="AK1820" i="8"/>
  <c r="AD1821" i="8"/>
  <c r="AE1821" i="8"/>
  <c r="AF1821" i="8"/>
  <c r="AG1821" i="8"/>
  <c r="AH1821" i="8"/>
  <c r="AI1821" i="8"/>
  <c r="AJ1821" i="8"/>
  <c r="AK1821" i="8"/>
  <c r="AD1822" i="8"/>
  <c r="AE1822" i="8"/>
  <c r="AF1822" i="8"/>
  <c r="AG1822" i="8"/>
  <c r="AH1822" i="8"/>
  <c r="AI1822" i="8"/>
  <c r="AJ1822" i="8"/>
  <c r="AK1822" i="8"/>
  <c r="AD1823" i="8"/>
  <c r="AE1823" i="8"/>
  <c r="AF1823" i="8"/>
  <c r="AG1823" i="8"/>
  <c r="AH1823" i="8"/>
  <c r="AI1823" i="8"/>
  <c r="AJ1823" i="8"/>
  <c r="AK1823" i="8"/>
  <c r="AD1824" i="8"/>
  <c r="AE1824" i="8"/>
  <c r="AF1824" i="8"/>
  <c r="AG1824" i="8"/>
  <c r="AH1824" i="8"/>
  <c r="AI1824" i="8"/>
  <c r="AJ1824" i="8"/>
  <c r="AK1824" i="8"/>
  <c r="AD1825" i="8"/>
  <c r="AE1825" i="8"/>
  <c r="AF1825" i="8"/>
  <c r="AG1825" i="8"/>
  <c r="AH1825" i="8"/>
  <c r="AI1825" i="8"/>
  <c r="AJ1825" i="8"/>
  <c r="AK1825" i="8"/>
  <c r="AD1826" i="8"/>
  <c r="AE1826" i="8"/>
  <c r="AF1826" i="8"/>
  <c r="AG1826" i="8"/>
  <c r="AH1826" i="8"/>
  <c r="AI1826" i="8"/>
  <c r="AJ1826" i="8"/>
  <c r="AK1826" i="8"/>
  <c r="AD1827" i="8"/>
  <c r="AE1827" i="8"/>
  <c r="AF1827" i="8"/>
  <c r="AG1827" i="8"/>
  <c r="AH1827" i="8"/>
  <c r="AI1827" i="8"/>
  <c r="AJ1827" i="8"/>
  <c r="AK1827" i="8"/>
  <c r="AD1828" i="8"/>
  <c r="AE1828" i="8"/>
  <c r="AF1828" i="8"/>
  <c r="AG1828" i="8"/>
  <c r="AH1828" i="8"/>
  <c r="AI1828" i="8"/>
  <c r="AJ1828" i="8"/>
  <c r="AK1828" i="8"/>
  <c r="AD1829" i="8"/>
  <c r="AE1829" i="8"/>
  <c r="AF1829" i="8"/>
  <c r="AG1829" i="8"/>
  <c r="AH1829" i="8"/>
  <c r="AI1829" i="8"/>
  <c r="AJ1829" i="8"/>
  <c r="AK1829" i="8"/>
  <c r="AD1830" i="8"/>
  <c r="AE1830" i="8"/>
  <c r="AF1830" i="8"/>
  <c r="AG1830" i="8"/>
  <c r="AH1830" i="8"/>
  <c r="AI1830" i="8"/>
  <c r="AJ1830" i="8"/>
  <c r="AK1830" i="8"/>
  <c r="AD1831" i="8"/>
  <c r="AE1831" i="8"/>
  <c r="AF1831" i="8"/>
  <c r="AG1831" i="8"/>
  <c r="AH1831" i="8"/>
  <c r="AI1831" i="8"/>
  <c r="AJ1831" i="8"/>
  <c r="AK1831" i="8"/>
  <c r="AD1832" i="8"/>
  <c r="AE1832" i="8"/>
  <c r="AF1832" i="8"/>
  <c r="AG1832" i="8"/>
  <c r="AH1832" i="8"/>
  <c r="AI1832" i="8"/>
  <c r="AJ1832" i="8"/>
  <c r="AK1832" i="8"/>
  <c r="AD1833" i="8"/>
  <c r="AE1833" i="8"/>
  <c r="AF1833" i="8"/>
  <c r="AG1833" i="8"/>
  <c r="AH1833" i="8"/>
  <c r="AI1833" i="8"/>
  <c r="AJ1833" i="8"/>
  <c r="AK1833" i="8"/>
  <c r="AD1834" i="8"/>
  <c r="AE1834" i="8"/>
  <c r="AF1834" i="8"/>
  <c r="AG1834" i="8"/>
  <c r="AH1834" i="8"/>
  <c r="AI1834" i="8"/>
  <c r="AJ1834" i="8"/>
  <c r="AK1834" i="8"/>
  <c r="AD1835" i="8"/>
  <c r="AE1835" i="8"/>
  <c r="AF1835" i="8"/>
  <c r="AG1835" i="8"/>
  <c r="AH1835" i="8"/>
  <c r="AI1835" i="8"/>
  <c r="AJ1835" i="8"/>
  <c r="AK1835" i="8"/>
  <c r="AD1836" i="8"/>
  <c r="AE1836" i="8"/>
  <c r="AF1836" i="8"/>
  <c r="AG1836" i="8"/>
  <c r="AH1836" i="8"/>
  <c r="AI1836" i="8"/>
  <c r="AJ1836" i="8"/>
  <c r="AK1836" i="8"/>
  <c r="AD1837" i="8"/>
  <c r="AE1837" i="8"/>
  <c r="AF1837" i="8"/>
  <c r="AG1837" i="8"/>
  <c r="AH1837" i="8"/>
  <c r="AI1837" i="8"/>
  <c r="AJ1837" i="8"/>
  <c r="AK1837" i="8"/>
  <c r="AD1838" i="8"/>
  <c r="AE1838" i="8"/>
  <c r="AF1838" i="8"/>
  <c r="AG1838" i="8"/>
  <c r="AH1838" i="8"/>
  <c r="AI1838" i="8"/>
  <c r="AJ1838" i="8"/>
  <c r="AK1838" i="8"/>
  <c r="AD1839" i="8"/>
  <c r="AE1839" i="8"/>
  <c r="AF1839" i="8"/>
  <c r="AG1839" i="8"/>
  <c r="AH1839" i="8"/>
  <c r="AI1839" i="8"/>
  <c r="AJ1839" i="8"/>
  <c r="AK1839" i="8"/>
  <c r="AD1840" i="8"/>
  <c r="AE1840" i="8"/>
  <c r="AF1840" i="8"/>
  <c r="AG1840" i="8"/>
  <c r="AH1840" i="8"/>
  <c r="AI1840" i="8"/>
  <c r="AJ1840" i="8"/>
  <c r="AK1840" i="8"/>
  <c r="AD1841" i="8"/>
  <c r="AE1841" i="8"/>
  <c r="AF1841" i="8"/>
  <c r="AG1841" i="8"/>
  <c r="AH1841" i="8"/>
  <c r="AI1841" i="8"/>
  <c r="AJ1841" i="8"/>
  <c r="AK1841" i="8"/>
  <c r="AD1842" i="8"/>
  <c r="AE1842" i="8"/>
  <c r="AF1842" i="8"/>
  <c r="AG1842" i="8"/>
  <c r="AH1842" i="8"/>
  <c r="AI1842" i="8"/>
  <c r="AJ1842" i="8"/>
  <c r="AK1842" i="8"/>
  <c r="AD1843" i="8"/>
  <c r="AE1843" i="8"/>
  <c r="AF1843" i="8"/>
  <c r="AG1843" i="8"/>
  <c r="AH1843" i="8"/>
  <c r="AI1843" i="8"/>
  <c r="AJ1843" i="8"/>
  <c r="AK1843" i="8"/>
  <c r="AD1844" i="8"/>
  <c r="AE1844" i="8"/>
  <c r="AF1844" i="8"/>
  <c r="AG1844" i="8"/>
  <c r="AH1844" i="8"/>
  <c r="AI1844" i="8"/>
  <c r="AJ1844" i="8"/>
  <c r="AK1844" i="8"/>
  <c r="AD1845" i="8"/>
  <c r="AE1845" i="8"/>
  <c r="AF1845" i="8"/>
  <c r="AG1845" i="8"/>
  <c r="AH1845" i="8"/>
  <c r="AI1845" i="8"/>
  <c r="AJ1845" i="8"/>
  <c r="AK1845" i="8"/>
  <c r="AD1846" i="8"/>
  <c r="AE1846" i="8"/>
  <c r="AF1846" i="8"/>
  <c r="AG1846" i="8"/>
  <c r="AH1846" i="8"/>
  <c r="AI1846" i="8"/>
  <c r="AJ1846" i="8"/>
  <c r="AK1846" i="8"/>
  <c r="AD1847" i="8"/>
  <c r="AE1847" i="8"/>
  <c r="AF1847" i="8"/>
  <c r="AG1847" i="8"/>
  <c r="AH1847" i="8"/>
  <c r="AI1847" i="8"/>
  <c r="AJ1847" i="8"/>
  <c r="AK1847" i="8"/>
  <c r="AD1848" i="8"/>
  <c r="AE1848" i="8"/>
  <c r="AF1848" i="8"/>
  <c r="AG1848" i="8"/>
  <c r="AH1848" i="8"/>
  <c r="AI1848" i="8"/>
  <c r="AJ1848" i="8"/>
  <c r="AK1848" i="8"/>
  <c r="AD1849" i="8"/>
  <c r="AE1849" i="8"/>
  <c r="AF1849" i="8"/>
  <c r="AG1849" i="8"/>
  <c r="AH1849" i="8"/>
  <c r="AI1849" i="8"/>
  <c r="AJ1849" i="8"/>
  <c r="AK1849" i="8"/>
  <c r="AD1850" i="8"/>
  <c r="AE1850" i="8"/>
  <c r="AF1850" i="8"/>
  <c r="AG1850" i="8"/>
  <c r="AH1850" i="8"/>
  <c r="AI1850" i="8"/>
  <c r="AJ1850" i="8"/>
  <c r="AK1850" i="8"/>
  <c r="AD1851" i="8"/>
  <c r="AE1851" i="8"/>
  <c r="AF1851" i="8"/>
  <c r="AG1851" i="8"/>
  <c r="AH1851" i="8"/>
  <c r="AI1851" i="8"/>
  <c r="AJ1851" i="8"/>
  <c r="AK1851" i="8"/>
  <c r="AD1852" i="8"/>
  <c r="AE1852" i="8"/>
  <c r="AF1852" i="8"/>
  <c r="AG1852" i="8"/>
  <c r="AH1852" i="8"/>
  <c r="AI1852" i="8"/>
  <c r="AJ1852" i="8"/>
  <c r="AK1852" i="8"/>
  <c r="AD1853" i="8"/>
  <c r="AE1853" i="8"/>
  <c r="AF1853" i="8"/>
  <c r="AG1853" i="8"/>
  <c r="AH1853" i="8"/>
  <c r="AI1853" i="8"/>
  <c r="AJ1853" i="8"/>
  <c r="AK1853" i="8"/>
  <c r="AD1854" i="8"/>
  <c r="AE1854" i="8"/>
  <c r="AF1854" i="8"/>
  <c r="AG1854" i="8"/>
  <c r="AH1854" i="8"/>
  <c r="AI1854" i="8"/>
  <c r="AJ1854" i="8"/>
  <c r="AK1854" i="8"/>
  <c r="AD1855" i="8"/>
  <c r="AE1855" i="8"/>
  <c r="AF1855" i="8"/>
  <c r="AG1855" i="8"/>
  <c r="AH1855" i="8"/>
  <c r="AI1855" i="8"/>
  <c r="AJ1855" i="8"/>
  <c r="AK1855" i="8"/>
  <c r="AD1856" i="8"/>
  <c r="AE1856" i="8"/>
  <c r="AF1856" i="8"/>
  <c r="AG1856" i="8"/>
  <c r="AH1856" i="8"/>
  <c r="AI1856" i="8"/>
  <c r="AJ1856" i="8"/>
  <c r="AK1856" i="8"/>
  <c r="AD1857" i="8"/>
  <c r="AE1857" i="8"/>
  <c r="AF1857" i="8"/>
  <c r="AG1857" i="8"/>
  <c r="AH1857" i="8"/>
  <c r="AI1857" i="8"/>
  <c r="AJ1857" i="8"/>
  <c r="AK1857" i="8"/>
  <c r="AD1858" i="8"/>
  <c r="AE1858" i="8"/>
  <c r="AF1858" i="8"/>
  <c r="AG1858" i="8"/>
  <c r="AH1858" i="8"/>
  <c r="AI1858" i="8"/>
  <c r="AJ1858" i="8"/>
  <c r="AK1858" i="8"/>
  <c r="AD1859" i="8"/>
  <c r="AE1859" i="8"/>
  <c r="AF1859" i="8"/>
  <c r="AG1859" i="8"/>
  <c r="AH1859" i="8"/>
  <c r="AI1859" i="8"/>
  <c r="AJ1859" i="8"/>
  <c r="AK1859" i="8"/>
  <c r="AD1860" i="8"/>
  <c r="AE1860" i="8"/>
  <c r="AF1860" i="8"/>
  <c r="AG1860" i="8"/>
  <c r="AH1860" i="8"/>
  <c r="AI1860" i="8"/>
  <c r="AJ1860" i="8"/>
  <c r="AK1860" i="8"/>
  <c r="AD1861" i="8"/>
  <c r="AE1861" i="8"/>
  <c r="AF1861" i="8"/>
  <c r="AG1861" i="8"/>
  <c r="AH1861" i="8"/>
  <c r="AI1861" i="8"/>
  <c r="AJ1861" i="8"/>
  <c r="AK1861" i="8"/>
  <c r="AD1862" i="8"/>
  <c r="AE1862" i="8"/>
  <c r="AF1862" i="8"/>
  <c r="AG1862" i="8"/>
  <c r="AH1862" i="8"/>
  <c r="AI1862" i="8"/>
  <c r="AJ1862" i="8"/>
  <c r="AK1862" i="8"/>
  <c r="AD1863" i="8"/>
  <c r="AE1863" i="8"/>
  <c r="AF1863" i="8"/>
  <c r="AG1863" i="8"/>
  <c r="AH1863" i="8"/>
  <c r="AI1863" i="8"/>
  <c r="AJ1863" i="8"/>
  <c r="AK1863" i="8"/>
  <c r="AD1864" i="8"/>
  <c r="AE1864" i="8"/>
  <c r="AF1864" i="8"/>
  <c r="AG1864" i="8"/>
  <c r="AH1864" i="8"/>
  <c r="AI1864" i="8"/>
  <c r="AJ1864" i="8"/>
  <c r="AK1864" i="8"/>
  <c r="AD1865" i="8"/>
  <c r="AE1865" i="8"/>
  <c r="AF1865" i="8"/>
  <c r="AG1865" i="8"/>
  <c r="AH1865" i="8"/>
  <c r="AI1865" i="8"/>
  <c r="AJ1865" i="8"/>
  <c r="AK1865" i="8"/>
  <c r="AD1866" i="8"/>
  <c r="AE1866" i="8"/>
  <c r="AF1866" i="8"/>
  <c r="AG1866" i="8"/>
  <c r="AH1866" i="8"/>
  <c r="AI1866" i="8"/>
  <c r="AJ1866" i="8"/>
  <c r="AK1866" i="8"/>
  <c r="AD1867" i="8"/>
  <c r="AE1867" i="8"/>
  <c r="AF1867" i="8"/>
  <c r="AG1867" i="8"/>
  <c r="AH1867" i="8"/>
  <c r="AI1867" i="8"/>
  <c r="AJ1867" i="8"/>
  <c r="AK1867" i="8"/>
  <c r="AD1868" i="8"/>
  <c r="AE1868" i="8"/>
  <c r="AF1868" i="8"/>
  <c r="AG1868" i="8"/>
  <c r="AH1868" i="8"/>
  <c r="AI1868" i="8"/>
  <c r="AJ1868" i="8"/>
  <c r="AK1868" i="8"/>
  <c r="AD1869" i="8"/>
  <c r="AE1869" i="8"/>
  <c r="AF1869" i="8"/>
  <c r="AG1869" i="8"/>
  <c r="AH1869" i="8"/>
  <c r="AI1869" i="8"/>
  <c r="AJ1869" i="8"/>
  <c r="AK1869" i="8"/>
  <c r="AD1870" i="8"/>
  <c r="AE1870" i="8"/>
  <c r="AF1870" i="8"/>
  <c r="AG1870" i="8"/>
  <c r="AH1870" i="8"/>
  <c r="AI1870" i="8"/>
  <c r="AJ1870" i="8"/>
  <c r="AK1870" i="8"/>
  <c r="AD1871" i="8"/>
  <c r="AE1871" i="8"/>
  <c r="AF1871" i="8"/>
  <c r="AG1871" i="8"/>
  <c r="AH1871" i="8"/>
  <c r="AI1871" i="8"/>
  <c r="AJ1871" i="8"/>
  <c r="AK1871" i="8"/>
  <c r="AD1872" i="8"/>
  <c r="AE1872" i="8"/>
  <c r="AF1872" i="8"/>
  <c r="AG1872" i="8"/>
  <c r="AH1872" i="8"/>
  <c r="AI1872" i="8"/>
  <c r="AJ1872" i="8"/>
  <c r="AK1872" i="8"/>
  <c r="AD1873" i="8"/>
  <c r="AE1873" i="8"/>
  <c r="AF1873" i="8"/>
  <c r="AG1873" i="8"/>
  <c r="AH1873" i="8"/>
  <c r="AI1873" i="8"/>
  <c r="AJ1873" i="8"/>
  <c r="AK1873" i="8"/>
  <c r="AD1874" i="8"/>
  <c r="AE1874" i="8"/>
  <c r="AF1874" i="8"/>
  <c r="AG1874" i="8"/>
  <c r="AH1874" i="8"/>
  <c r="AI1874" i="8"/>
  <c r="AJ1874" i="8"/>
  <c r="AK1874" i="8"/>
  <c r="AD1875" i="8"/>
  <c r="AE1875" i="8"/>
  <c r="AF1875" i="8"/>
  <c r="AG1875" i="8"/>
  <c r="AH1875" i="8"/>
  <c r="AI1875" i="8"/>
  <c r="AJ1875" i="8"/>
  <c r="AK1875" i="8"/>
  <c r="AD1876" i="8"/>
  <c r="AE1876" i="8"/>
  <c r="AF1876" i="8"/>
  <c r="AG1876" i="8"/>
  <c r="AH1876" i="8"/>
  <c r="AI1876" i="8"/>
  <c r="AJ1876" i="8"/>
  <c r="AK1876" i="8"/>
  <c r="AD1877" i="8"/>
  <c r="AE1877" i="8"/>
  <c r="AF1877" i="8"/>
  <c r="AG1877" i="8"/>
  <c r="AH1877" i="8"/>
  <c r="AI1877" i="8"/>
  <c r="AJ1877" i="8"/>
  <c r="AK1877" i="8"/>
  <c r="AD1878" i="8"/>
  <c r="AE1878" i="8"/>
  <c r="AF1878" i="8"/>
  <c r="AG1878" i="8"/>
  <c r="AH1878" i="8"/>
  <c r="AI1878" i="8"/>
  <c r="AJ1878" i="8"/>
  <c r="AK1878" i="8"/>
  <c r="AD1879" i="8"/>
  <c r="AE1879" i="8"/>
  <c r="AF1879" i="8"/>
  <c r="AG1879" i="8"/>
  <c r="AH1879" i="8"/>
  <c r="AI1879" i="8"/>
  <c r="AJ1879" i="8"/>
  <c r="AK1879" i="8"/>
  <c r="AD1880" i="8"/>
  <c r="AE1880" i="8"/>
  <c r="AF1880" i="8"/>
  <c r="AG1880" i="8"/>
  <c r="AH1880" i="8"/>
  <c r="AI1880" i="8"/>
  <c r="AJ1880" i="8"/>
  <c r="AK1880" i="8"/>
  <c r="AD1881" i="8"/>
  <c r="AE1881" i="8"/>
  <c r="AF1881" i="8"/>
  <c r="AG1881" i="8"/>
  <c r="AH1881" i="8"/>
  <c r="AI1881" i="8"/>
  <c r="AJ1881" i="8"/>
  <c r="AK1881" i="8"/>
  <c r="AD1882" i="8"/>
  <c r="AE1882" i="8"/>
  <c r="AF1882" i="8"/>
  <c r="AG1882" i="8"/>
  <c r="AH1882" i="8"/>
  <c r="AI1882" i="8"/>
  <c r="AJ1882" i="8"/>
  <c r="AK1882" i="8"/>
  <c r="AD1883" i="8"/>
  <c r="AE1883" i="8"/>
  <c r="AF1883" i="8"/>
  <c r="AG1883" i="8"/>
  <c r="AH1883" i="8"/>
  <c r="AI1883" i="8"/>
  <c r="AJ1883" i="8"/>
  <c r="AK1883" i="8"/>
  <c r="AD1884" i="8"/>
  <c r="AE1884" i="8"/>
  <c r="AF1884" i="8"/>
  <c r="AG1884" i="8"/>
  <c r="AH1884" i="8"/>
  <c r="AI1884" i="8"/>
  <c r="AJ1884" i="8"/>
  <c r="AK1884" i="8"/>
  <c r="AD1885" i="8"/>
  <c r="AE1885" i="8"/>
  <c r="AF1885" i="8"/>
  <c r="AG1885" i="8"/>
  <c r="AH1885" i="8"/>
  <c r="AI1885" i="8"/>
  <c r="AJ1885" i="8"/>
  <c r="AK1885" i="8"/>
  <c r="AD1886" i="8"/>
  <c r="AE1886" i="8"/>
  <c r="AF1886" i="8"/>
  <c r="AG1886" i="8"/>
  <c r="AH1886" i="8"/>
  <c r="AI1886" i="8"/>
  <c r="AJ1886" i="8"/>
  <c r="AK1886" i="8"/>
  <c r="AD1887" i="8"/>
  <c r="AE1887" i="8"/>
  <c r="AF1887" i="8"/>
  <c r="AG1887" i="8"/>
  <c r="AH1887" i="8"/>
  <c r="AI1887" i="8"/>
  <c r="AJ1887" i="8"/>
  <c r="AK1887" i="8"/>
  <c r="AD1888" i="8"/>
  <c r="AE1888" i="8"/>
  <c r="AF1888" i="8"/>
  <c r="AG1888" i="8"/>
  <c r="AH1888" i="8"/>
  <c r="AI1888" i="8"/>
  <c r="AJ1888" i="8"/>
  <c r="AK1888" i="8"/>
  <c r="AD1889" i="8"/>
  <c r="AE1889" i="8"/>
  <c r="AF1889" i="8"/>
  <c r="AG1889" i="8"/>
  <c r="AH1889" i="8"/>
  <c r="AI1889" i="8"/>
  <c r="AJ1889" i="8"/>
  <c r="AK1889" i="8"/>
  <c r="AD1890" i="8"/>
  <c r="AE1890" i="8"/>
  <c r="AF1890" i="8"/>
  <c r="AG1890" i="8"/>
  <c r="AH1890" i="8"/>
  <c r="AI1890" i="8"/>
  <c r="AJ1890" i="8"/>
  <c r="AK1890" i="8"/>
  <c r="AD1891" i="8"/>
  <c r="AE1891" i="8"/>
  <c r="AF1891" i="8"/>
  <c r="AG1891" i="8"/>
  <c r="AH1891" i="8"/>
  <c r="AI1891" i="8"/>
  <c r="AJ1891" i="8"/>
  <c r="AK1891" i="8"/>
  <c r="AD1892" i="8"/>
  <c r="AE1892" i="8"/>
  <c r="AF1892" i="8"/>
  <c r="AG1892" i="8"/>
  <c r="AH1892" i="8"/>
  <c r="AI1892" i="8"/>
  <c r="AJ1892" i="8"/>
  <c r="AK1892" i="8"/>
  <c r="AD1893" i="8"/>
  <c r="AE1893" i="8"/>
  <c r="AF1893" i="8"/>
  <c r="AG1893" i="8"/>
  <c r="AH1893" i="8"/>
  <c r="AI1893" i="8"/>
  <c r="AJ1893" i="8"/>
  <c r="AK1893" i="8"/>
  <c r="AD1894" i="8"/>
  <c r="AE1894" i="8"/>
  <c r="AF1894" i="8"/>
  <c r="AG1894" i="8"/>
  <c r="AH1894" i="8"/>
  <c r="AI1894" i="8"/>
  <c r="AJ1894" i="8"/>
  <c r="AK1894" i="8"/>
  <c r="AD1895" i="8"/>
  <c r="AE1895" i="8"/>
  <c r="AF1895" i="8"/>
  <c r="AG1895" i="8"/>
  <c r="AH1895" i="8"/>
  <c r="AI1895" i="8"/>
  <c r="AJ1895" i="8"/>
  <c r="AK1895" i="8"/>
  <c r="AD1896" i="8"/>
  <c r="AE1896" i="8"/>
  <c r="AF1896" i="8"/>
  <c r="AG1896" i="8"/>
  <c r="AH1896" i="8"/>
  <c r="AI1896" i="8"/>
  <c r="AJ1896" i="8"/>
  <c r="AK1896" i="8"/>
  <c r="AD1897" i="8"/>
  <c r="AE1897" i="8"/>
  <c r="AF1897" i="8"/>
  <c r="AG1897" i="8"/>
  <c r="AH1897" i="8"/>
  <c r="AI1897" i="8"/>
  <c r="AJ1897" i="8"/>
  <c r="AK1897" i="8"/>
  <c r="AD1898" i="8"/>
  <c r="AE1898" i="8"/>
  <c r="AF1898" i="8"/>
  <c r="AG1898" i="8"/>
  <c r="AH1898" i="8"/>
  <c r="AI1898" i="8"/>
  <c r="AJ1898" i="8"/>
  <c r="AK1898" i="8"/>
  <c r="AD1899" i="8"/>
  <c r="AE1899" i="8"/>
  <c r="AF1899" i="8"/>
  <c r="AG1899" i="8"/>
  <c r="AH1899" i="8"/>
  <c r="AI1899" i="8"/>
  <c r="AJ1899" i="8"/>
  <c r="AK1899" i="8"/>
  <c r="AD1900" i="8"/>
  <c r="AE1900" i="8"/>
  <c r="AF1900" i="8"/>
  <c r="AG1900" i="8"/>
  <c r="AH1900" i="8"/>
  <c r="AI1900" i="8"/>
  <c r="AJ1900" i="8"/>
  <c r="AK1900" i="8"/>
  <c r="AD1901" i="8"/>
  <c r="AE1901" i="8"/>
  <c r="AF1901" i="8"/>
  <c r="AG1901" i="8"/>
  <c r="AH1901" i="8"/>
  <c r="AI1901" i="8"/>
  <c r="AJ1901" i="8"/>
  <c r="AK1901" i="8"/>
  <c r="AD1902" i="8"/>
  <c r="AE1902" i="8"/>
  <c r="AF1902" i="8"/>
  <c r="AG1902" i="8"/>
  <c r="AH1902" i="8"/>
  <c r="AI1902" i="8"/>
  <c r="AJ1902" i="8"/>
  <c r="AK1902" i="8"/>
  <c r="AD1903" i="8"/>
  <c r="AE1903" i="8"/>
  <c r="AF1903" i="8"/>
  <c r="AG1903" i="8"/>
  <c r="AH1903" i="8"/>
  <c r="AI1903" i="8"/>
  <c r="AJ1903" i="8"/>
  <c r="AK1903" i="8"/>
  <c r="AD1904" i="8"/>
  <c r="AE1904" i="8"/>
  <c r="AF1904" i="8"/>
  <c r="AG1904" i="8"/>
  <c r="AH1904" i="8"/>
  <c r="AI1904" i="8"/>
  <c r="AJ1904" i="8"/>
  <c r="AK1904" i="8"/>
  <c r="AD1905" i="8"/>
  <c r="AE1905" i="8"/>
  <c r="AF1905" i="8"/>
  <c r="AG1905" i="8"/>
  <c r="AH1905" i="8"/>
  <c r="AI1905" i="8"/>
  <c r="AJ1905" i="8"/>
  <c r="AK1905" i="8"/>
  <c r="AD1906" i="8"/>
  <c r="AE1906" i="8"/>
  <c r="AF1906" i="8"/>
  <c r="AG1906" i="8"/>
  <c r="AH1906" i="8"/>
  <c r="AI1906" i="8"/>
  <c r="AJ1906" i="8"/>
  <c r="AK1906" i="8"/>
  <c r="AD1907" i="8"/>
  <c r="AE1907" i="8"/>
  <c r="AF1907" i="8"/>
  <c r="AG1907" i="8"/>
  <c r="AH1907" i="8"/>
  <c r="AI1907" i="8"/>
  <c r="AJ1907" i="8"/>
  <c r="AK1907" i="8"/>
  <c r="AD1908" i="8"/>
  <c r="AE1908" i="8"/>
  <c r="AF1908" i="8"/>
  <c r="AG1908" i="8"/>
  <c r="AH1908" i="8"/>
  <c r="AI1908" i="8"/>
  <c r="AJ1908" i="8"/>
  <c r="AK1908" i="8"/>
  <c r="AD1909" i="8"/>
  <c r="AE1909" i="8"/>
  <c r="AF1909" i="8"/>
  <c r="AG1909" i="8"/>
  <c r="AH1909" i="8"/>
  <c r="AI1909" i="8"/>
  <c r="AJ1909" i="8"/>
  <c r="AK1909" i="8"/>
  <c r="AD1910" i="8"/>
  <c r="AE1910" i="8"/>
  <c r="AF1910" i="8"/>
  <c r="AG1910" i="8"/>
  <c r="AH1910" i="8"/>
  <c r="AI1910" i="8"/>
  <c r="AJ1910" i="8"/>
  <c r="AK1910" i="8"/>
  <c r="AD1911" i="8"/>
  <c r="AE1911" i="8"/>
  <c r="AF1911" i="8"/>
  <c r="AG1911" i="8"/>
  <c r="AH1911" i="8"/>
  <c r="AI1911" i="8"/>
  <c r="AJ1911" i="8"/>
  <c r="AK1911" i="8"/>
  <c r="AD1912" i="8"/>
  <c r="AE1912" i="8"/>
  <c r="AF1912" i="8"/>
  <c r="AG1912" i="8"/>
  <c r="AH1912" i="8"/>
  <c r="AI1912" i="8"/>
  <c r="AJ1912" i="8"/>
  <c r="AK1912" i="8"/>
  <c r="AD1913" i="8"/>
  <c r="AE1913" i="8"/>
  <c r="AF1913" i="8"/>
  <c r="AG1913" i="8"/>
  <c r="AH1913" i="8"/>
  <c r="AI1913" i="8"/>
  <c r="AJ1913" i="8"/>
  <c r="AK1913" i="8"/>
  <c r="AD1914" i="8"/>
  <c r="AE1914" i="8"/>
  <c r="AF1914" i="8"/>
  <c r="AG1914" i="8"/>
  <c r="AH1914" i="8"/>
  <c r="AI1914" i="8"/>
  <c r="AJ1914" i="8"/>
  <c r="AK1914" i="8"/>
  <c r="AD1915" i="8"/>
  <c r="AE1915" i="8"/>
  <c r="AF1915" i="8"/>
  <c r="AG1915" i="8"/>
  <c r="AH1915" i="8"/>
  <c r="AI1915" i="8"/>
  <c r="AJ1915" i="8"/>
  <c r="AK1915" i="8"/>
  <c r="AD1916" i="8"/>
  <c r="AE1916" i="8"/>
  <c r="AF1916" i="8"/>
  <c r="AG1916" i="8"/>
  <c r="AH1916" i="8"/>
  <c r="AI1916" i="8"/>
  <c r="AJ1916" i="8"/>
  <c r="AK1916" i="8"/>
  <c r="AD1917" i="8"/>
  <c r="AE1917" i="8"/>
  <c r="AF1917" i="8"/>
  <c r="AG1917" i="8"/>
  <c r="AH1917" i="8"/>
  <c r="AI1917" i="8"/>
  <c r="AJ1917" i="8"/>
  <c r="AK1917" i="8"/>
  <c r="AD1918" i="8"/>
  <c r="AE1918" i="8"/>
  <c r="AF1918" i="8"/>
  <c r="AG1918" i="8"/>
  <c r="AH1918" i="8"/>
  <c r="AI1918" i="8"/>
  <c r="AJ1918" i="8"/>
  <c r="AK1918" i="8"/>
  <c r="AD1919" i="8"/>
  <c r="AE1919" i="8"/>
  <c r="AF1919" i="8"/>
  <c r="AG1919" i="8"/>
  <c r="AH1919" i="8"/>
  <c r="AI1919" i="8"/>
  <c r="AJ1919" i="8"/>
  <c r="AK1919" i="8"/>
  <c r="AD1920" i="8"/>
  <c r="AE1920" i="8"/>
  <c r="AF1920" i="8"/>
  <c r="AG1920" i="8"/>
  <c r="AH1920" i="8"/>
  <c r="AI1920" i="8"/>
  <c r="AJ1920" i="8"/>
  <c r="AK1920" i="8"/>
  <c r="AD1921" i="8"/>
  <c r="AE1921" i="8"/>
  <c r="AF1921" i="8"/>
  <c r="AG1921" i="8"/>
  <c r="AH1921" i="8"/>
  <c r="AI1921" i="8"/>
  <c r="AJ1921" i="8"/>
  <c r="AK1921" i="8"/>
  <c r="AD1922" i="8"/>
  <c r="AE1922" i="8"/>
  <c r="AF1922" i="8"/>
  <c r="AG1922" i="8"/>
  <c r="AH1922" i="8"/>
  <c r="AI1922" i="8"/>
  <c r="AJ1922" i="8"/>
  <c r="AK1922" i="8"/>
  <c r="AD1923" i="8"/>
  <c r="AE1923" i="8"/>
  <c r="AF1923" i="8"/>
  <c r="AG1923" i="8"/>
  <c r="AH1923" i="8"/>
  <c r="AI1923" i="8"/>
  <c r="AJ1923" i="8"/>
  <c r="AK1923" i="8"/>
  <c r="AD1924" i="8"/>
  <c r="AE1924" i="8"/>
  <c r="AF1924" i="8"/>
  <c r="AG1924" i="8"/>
  <c r="AH1924" i="8"/>
  <c r="AI1924" i="8"/>
  <c r="AJ1924" i="8"/>
  <c r="AK1924" i="8"/>
  <c r="AD1925" i="8"/>
  <c r="AE1925" i="8"/>
  <c r="AF1925" i="8"/>
  <c r="AG1925" i="8"/>
  <c r="AH1925" i="8"/>
  <c r="AI1925" i="8"/>
  <c r="AJ1925" i="8"/>
  <c r="AK1925" i="8"/>
  <c r="AD1926" i="8"/>
  <c r="AE1926" i="8"/>
  <c r="AF1926" i="8"/>
  <c r="AG1926" i="8"/>
  <c r="AH1926" i="8"/>
  <c r="AI1926" i="8"/>
  <c r="AJ1926" i="8"/>
  <c r="AK1926" i="8"/>
  <c r="AD1927" i="8"/>
  <c r="AE1927" i="8"/>
  <c r="AF1927" i="8"/>
  <c r="AG1927" i="8"/>
  <c r="AH1927" i="8"/>
  <c r="AI1927" i="8"/>
  <c r="AJ1927" i="8"/>
  <c r="AK1927" i="8"/>
  <c r="AD1928" i="8"/>
  <c r="AE1928" i="8"/>
  <c r="AF1928" i="8"/>
  <c r="AG1928" i="8"/>
  <c r="AH1928" i="8"/>
  <c r="AI1928" i="8"/>
  <c r="AJ1928" i="8"/>
  <c r="AK1928" i="8"/>
  <c r="AD1929" i="8"/>
  <c r="AE1929" i="8"/>
  <c r="AF1929" i="8"/>
  <c r="AG1929" i="8"/>
  <c r="AH1929" i="8"/>
  <c r="AI1929" i="8"/>
  <c r="AJ1929" i="8"/>
  <c r="AK1929" i="8"/>
  <c r="AD1930" i="8"/>
  <c r="AE1930" i="8"/>
  <c r="AF1930" i="8"/>
  <c r="AG1930" i="8"/>
  <c r="AH1930" i="8"/>
  <c r="AI1930" i="8"/>
  <c r="AJ1930" i="8"/>
  <c r="AK1930" i="8"/>
  <c r="AD1931" i="8"/>
  <c r="AE1931" i="8"/>
  <c r="AF1931" i="8"/>
  <c r="AG1931" i="8"/>
  <c r="AH1931" i="8"/>
  <c r="AI1931" i="8"/>
  <c r="AJ1931" i="8"/>
  <c r="AK1931" i="8"/>
  <c r="AD1932" i="8"/>
  <c r="AE1932" i="8"/>
  <c r="AF1932" i="8"/>
  <c r="AG1932" i="8"/>
  <c r="AH1932" i="8"/>
  <c r="AI1932" i="8"/>
  <c r="AJ1932" i="8"/>
  <c r="AK1932" i="8"/>
  <c r="AD1933" i="8"/>
  <c r="AE1933" i="8"/>
  <c r="AF1933" i="8"/>
  <c r="AG1933" i="8"/>
  <c r="AH1933" i="8"/>
  <c r="AI1933" i="8"/>
  <c r="AJ1933" i="8"/>
  <c r="AK1933" i="8"/>
  <c r="AD1934" i="8"/>
  <c r="AE1934" i="8"/>
  <c r="AF1934" i="8"/>
  <c r="AG1934" i="8"/>
  <c r="AH1934" i="8"/>
  <c r="AI1934" i="8"/>
  <c r="AJ1934" i="8"/>
  <c r="AK1934" i="8"/>
  <c r="AD1935" i="8"/>
  <c r="AE1935" i="8"/>
  <c r="AF1935" i="8"/>
  <c r="AG1935" i="8"/>
  <c r="AH1935" i="8"/>
  <c r="AI1935" i="8"/>
  <c r="AJ1935" i="8"/>
  <c r="AK1935" i="8"/>
  <c r="AD1936" i="8"/>
  <c r="AE1936" i="8"/>
  <c r="AF1936" i="8"/>
  <c r="AG1936" i="8"/>
  <c r="AH1936" i="8"/>
  <c r="AI1936" i="8"/>
  <c r="AJ1936" i="8"/>
  <c r="AK1936" i="8"/>
  <c r="AD1937" i="8"/>
  <c r="AE1937" i="8"/>
  <c r="AF1937" i="8"/>
  <c r="AG1937" i="8"/>
  <c r="AH1937" i="8"/>
  <c r="AI1937" i="8"/>
  <c r="AJ1937" i="8"/>
  <c r="AK1937" i="8"/>
  <c r="AD1938" i="8"/>
  <c r="AE1938" i="8"/>
  <c r="AF1938" i="8"/>
  <c r="AG1938" i="8"/>
  <c r="AH1938" i="8"/>
  <c r="AI1938" i="8"/>
  <c r="AJ1938" i="8"/>
  <c r="AK1938" i="8"/>
  <c r="AD1939" i="8"/>
  <c r="AE1939" i="8"/>
  <c r="AF1939" i="8"/>
  <c r="AG1939" i="8"/>
  <c r="AH1939" i="8"/>
  <c r="AI1939" i="8"/>
  <c r="AJ1939" i="8"/>
  <c r="AK1939" i="8"/>
  <c r="AD1940" i="8"/>
  <c r="AE1940" i="8"/>
  <c r="AF1940" i="8"/>
  <c r="AG1940" i="8"/>
  <c r="AH1940" i="8"/>
  <c r="AI1940" i="8"/>
  <c r="AJ1940" i="8"/>
  <c r="AK1940" i="8"/>
  <c r="AD1941" i="8"/>
  <c r="AE1941" i="8"/>
  <c r="AF1941" i="8"/>
  <c r="AG1941" i="8"/>
  <c r="AH1941" i="8"/>
  <c r="AI1941" i="8"/>
  <c r="AJ1941" i="8"/>
  <c r="AK1941" i="8"/>
  <c r="AD1942" i="8"/>
  <c r="AE1942" i="8"/>
  <c r="AF1942" i="8"/>
  <c r="AG1942" i="8"/>
  <c r="AH1942" i="8"/>
  <c r="AI1942" i="8"/>
  <c r="AJ1942" i="8"/>
  <c r="AK1942" i="8"/>
  <c r="AD1943" i="8"/>
  <c r="AE1943" i="8"/>
  <c r="AF1943" i="8"/>
  <c r="AG1943" i="8"/>
  <c r="AH1943" i="8"/>
  <c r="AI1943" i="8"/>
  <c r="AJ1943" i="8"/>
  <c r="AK1943" i="8"/>
  <c r="AD1944" i="8"/>
  <c r="AE1944" i="8"/>
  <c r="AF1944" i="8"/>
  <c r="AG1944" i="8"/>
  <c r="AH1944" i="8"/>
  <c r="AI1944" i="8"/>
  <c r="AJ1944" i="8"/>
  <c r="AK1944" i="8"/>
  <c r="AD1945" i="8"/>
  <c r="AE1945" i="8"/>
  <c r="AF1945" i="8"/>
  <c r="AG1945" i="8"/>
  <c r="AH1945" i="8"/>
  <c r="AI1945" i="8"/>
  <c r="AJ1945" i="8"/>
  <c r="AK1945" i="8"/>
  <c r="AD1946" i="8"/>
  <c r="AE1946" i="8"/>
  <c r="AF1946" i="8"/>
  <c r="AG1946" i="8"/>
  <c r="AH1946" i="8"/>
  <c r="AI1946" i="8"/>
  <c r="AJ1946" i="8"/>
  <c r="AK1946" i="8"/>
  <c r="AD1947" i="8"/>
  <c r="AE1947" i="8"/>
  <c r="AF1947" i="8"/>
  <c r="AG1947" i="8"/>
  <c r="AH1947" i="8"/>
  <c r="AI1947" i="8"/>
  <c r="AJ1947" i="8"/>
  <c r="AK1947" i="8"/>
  <c r="AD1948" i="8"/>
  <c r="AE1948" i="8"/>
  <c r="AF1948" i="8"/>
  <c r="AG1948" i="8"/>
  <c r="AH1948" i="8"/>
  <c r="AI1948" i="8"/>
  <c r="AJ1948" i="8"/>
  <c r="AK1948" i="8"/>
  <c r="AD1949" i="8"/>
  <c r="AE1949" i="8"/>
  <c r="AF1949" i="8"/>
  <c r="AG1949" i="8"/>
  <c r="AH1949" i="8"/>
  <c r="AI1949" i="8"/>
  <c r="AJ1949" i="8"/>
  <c r="AK1949" i="8"/>
  <c r="AD1950" i="8"/>
  <c r="AE1950" i="8"/>
  <c r="AF1950" i="8"/>
  <c r="AG1950" i="8"/>
  <c r="AH1950" i="8"/>
  <c r="AI1950" i="8"/>
  <c r="AJ1950" i="8"/>
  <c r="AK1950" i="8"/>
  <c r="AD1951" i="8"/>
  <c r="AE1951" i="8"/>
  <c r="AF1951" i="8"/>
  <c r="AG1951" i="8"/>
  <c r="AH1951" i="8"/>
  <c r="AI1951" i="8"/>
  <c r="AJ1951" i="8"/>
  <c r="AK1951" i="8"/>
  <c r="AD1952" i="8"/>
  <c r="AE1952" i="8"/>
  <c r="AF1952" i="8"/>
  <c r="AG1952" i="8"/>
  <c r="AH1952" i="8"/>
  <c r="AI1952" i="8"/>
  <c r="AJ1952" i="8"/>
  <c r="AK1952" i="8"/>
  <c r="AD1953" i="8"/>
  <c r="AE1953" i="8"/>
  <c r="AF1953" i="8"/>
  <c r="AG1953" i="8"/>
  <c r="AH1953" i="8"/>
  <c r="AI1953" i="8"/>
  <c r="AJ1953" i="8"/>
  <c r="AK1953" i="8"/>
  <c r="AD1954" i="8"/>
  <c r="AE1954" i="8"/>
  <c r="AF1954" i="8"/>
  <c r="AG1954" i="8"/>
  <c r="AH1954" i="8"/>
  <c r="AI1954" i="8"/>
  <c r="AJ1954" i="8"/>
  <c r="AK1954" i="8"/>
  <c r="AD1955" i="8"/>
  <c r="AE1955" i="8"/>
  <c r="AF1955" i="8"/>
  <c r="AG1955" i="8"/>
  <c r="AH1955" i="8"/>
  <c r="AI1955" i="8"/>
  <c r="AJ1955" i="8"/>
  <c r="AK1955" i="8"/>
  <c r="AD1956" i="8"/>
  <c r="AE1956" i="8"/>
  <c r="AF1956" i="8"/>
  <c r="AG1956" i="8"/>
  <c r="AH1956" i="8"/>
  <c r="AI1956" i="8"/>
  <c r="AJ1956" i="8"/>
  <c r="AK1956" i="8"/>
  <c r="AD1957" i="8"/>
  <c r="AE1957" i="8"/>
  <c r="AF1957" i="8"/>
  <c r="AG1957" i="8"/>
  <c r="AH1957" i="8"/>
  <c r="AI1957" i="8"/>
  <c r="AJ1957" i="8"/>
  <c r="AK1957" i="8"/>
  <c r="AD1958" i="8"/>
  <c r="AE1958" i="8"/>
  <c r="AF1958" i="8"/>
  <c r="AG1958" i="8"/>
  <c r="AH1958" i="8"/>
  <c r="AI1958" i="8"/>
  <c r="AJ1958" i="8"/>
  <c r="AK1958" i="8"/>
  <c r="AD1959" i="8"/>
  <c r="AE1959" i="8"/>
  <c r="AF1959" i="8"/>
  <c r="AG1959" i="8"/>
  <c r="AH1959" i="8"/>
  <c r="AI1959" i="8"/>
  <c r="AJ1959" i="8"/>
  <c r="AK1959" i="8"/>
  <c r="AD1960" i="8"/>
  <c r="AE1960" i="8"/>
  <c r="AF1960" i="8"/>
  <c r="AG1960" i="8"/>
  <c r="AH1960" i="8"/>
  <c r="AI1960" i="8"/>
  <c r="AJ1960" i="8"/>
  <c r="AK1960" i="8"/>
  <c r="AD1961" i="8"/>
  <c r="AE1961" i="8"/>
  <c r="AF1961" i="8"/>
  <c r="AG1961" i="8"/>
  <c r="AH1961" i="8"/>
  <c r="AI1961" i="8"/>
  <c r="AJ1961" i="8"/>
  <c r="AK1961" i="8"/>
  <c r="AD1962" i="8"/>
  <c r="AE1962" i="8"/>
  <c r="AF1962" i="8"/>
  <c r="AG1962" i="8"/>
  <c r="AH1962" i="8"/>
  <c r="AI1962" i="8"/>
  <c r="AJ1962" i="8"/>
  <c r="AK1962" i="8"/>
  <c r="AD1963" i="8"/>
  <c r="AE1963" i="8"/>
  <c r="AF1963" i="8"/>
  <c r="AG1963" i="8"/>
  <c r="AH1963" i="8"/>
  <c r="AI1963" i="8"/>
  <c r="AJ1963" i="8"/>
  <c r="AK1963" i="8"/>
  <c r="AD1964" i="8"/>
  <c r="AE1964" i="8"/>
  <c r="AF1964" i="8"/>
  <c r="AG1964" i="8"/>
  <c r="AH1964" i="8"/>
  <c r="AI1964" i="8"/>
  <c r="AJ1964" i="8"/>
  <c r="AK1964" i="8"/>
  <c r="AD1965" i="8"/>
  <c r="AE1965" i="8"/>
  <c r="AF1965" i="8"/>
  <c r="AG1965" i="8"/>
  <c r="AH1965" i="8"/>
  <c r="AI1965" i="8"/>
  <c r="AJ1965" i="8"/>
  <c r="AK1965" i="8"/>
  <c r="AD1966" i="8"/>
  <c r="AE1966" i="8"/>
  <c r="AF1966" i="8"/>
  <c r="AG1966" i="8"/>
  <c r="AH1966" i="8"/>
  <c r="AI1966" i="8"/>
  <c r="AJ1966" i="8"/>
  <c r="AK1966" i="8"/>
  <c r="AD1967" i="8"/>
  <c r="AE1967" i="8"/>
  <c r="AF1967" i="8"/>
  <c r="AG1967" i="8"/>
  <c r="AH1967" i="8"/>
  <c r="AI1967" i="8"/>
  <c r="AJ1967" i="8"/>
  <c r="AK1967" i="8"/>
  <c r="AD1968" i="8"/>
  <c r="AE1968" i="8"/>
  <c r="AF1968" i="8"/>
  <c r="AG1968" i="8"/>
  <c r="AH1968" i="8"/>
  <c r="AI1968" i="8"/>
  <c r="AJ1968" i="8"/>
  <c r="AK1968" i="8"/>
  <c r="AD1969" i="8"/>
  <c r="AE1969" i="8"/>
  <c r="AF1969" i="8"/>
  <c r="AG1969" i="8"/>
  <c r="AH1969" i="8"/>
  <c r="AI1969" i="8"/>
  <c r="AJ1969" i="8"/>
  <c r="AK1969" i="8"/>
  <c r="AD1970" i="8"/>
  <c r="AE1970" i="8"/>
  <c r="AF1970" i="8"/>
  <c r="AG1970" i="8"/>
  <c r="AH1970" i="8"/>
  <c r="AI1970" i="8"/>
  <c r="AJ1970" i="8"/>
  <c r="AK1970" i="8"/>
  <c r="AD1971" i="8"/>
  <c r="AE1971" i="8"/>
  <c r="AF1971" i="8"/>
  <c r="AG1971" i="8"/>
  <c r="AH1971" i="8"/>
  <c r="AI1971" i="8"/>
  <c r="AJ1971" i="8"/>
  <c r="AK1971" i="8"/>
  <c r="AD1972" i="8"/>
  <c r="AE1972" i="8"/>
  <c r="AF1972" i="8"/>
  <c r="AG1972" i="8"/>
  <c r="AH1972" i="8"/>
  <c r="AI1972" i="8"/>
  <c r="AJ1972" i="8"/>
  <c r="AK1972" i="8"/>
  <c r="AD1973" i="8"/>
  <c r="AE1973" i="8"/>
  <c r="AF1973" i="8"/>
  <c r="AG1973" i="8"/>
  <c r="AH1973" i="8"/>
  <c r="AI1973" i="8"/>
  <c r="AJ1973" i="8"/>
  <c r="AK1973" i="8"/>
  <c r="AD1974" i="8"/>
  <c r="AE1974" i="8"/>
  <c r="AF1974" i="8"/>
  <c r="AG1974" i="8"/>
  <c r="AH1974" i="8"/>
  <c r="AI1974" i="8"/>
  <c r="AJ1974" i="8"/>
  <c r="AK1974" i="8"/>
  <c r="AD1975" i="8"/>
  <c r="AE1975" i="8"/>
  <c r="AF1975" i="8"/>
  <c r="AG1975" i="8"/>
  <c r="AH1975" i="8"/>
  <c r="AI1975" i="8"/>
  <c r="AJ1975" i="8"/>
  <c r="AK1975" i="8"/>
  <c r="AD1976" i="8"/>
  <c r="AE1976" i="8"/>
  <c r="AF1976" i="8"/>
  <c r="AG1976" i="8"/>
  <c r="AH1976" i="8"/>
  <c r="AI1976" i="8"/>
  <c r="AJ1976" i="8"/>
  <c r="AK1976" i="8"/>
  <c r="AD1977" i="8"/>
  <c r="AE1977" i="8"/>
  <c r="AF1977" i="8"/>
  <c r="AG1977" i="8"/>
  <c r="AH1977" i="8"/>
  <c r="AI1977" i="8"/>
  <c r="AJ1977" i="8"/>
  <c r="AK1977" i="8"/>
  <c r="AD1978" i="8"/>
  <c r="AE1978" i="8"/>
  <c r="AF1978" i="8"/>
  <c r="AG1978" i="8"/>
  <c r="AH1978" i="8"/>
  <c r="AI1978" i="8"/>
  <c r="AJ1978" i="8"/>
  <c r="AK1978" i="8"/>
  <c r="AD1979" i="8"/>
  <c r="AE1979" i="8"/>
  <c r="AF1979" i="8"/>
  <c r="AG1979" i="8"/>
  <c r="AH1979" i="8"/>
  <c r="AI1979" i="8"/>
  <c r="AJ1979" i="8"/>
  <c r="AK1979" i="8"/>
  <c r="AD1980" i="8"/>
  <c r="AE1980" i="8"/>
  <c r="AF1980" i="8"/>
  <c r="AG1980" i="8"/>
  <c r="AH1980" i="8"/>
  <c r="AI1980" i="8"/>
  <c r="AJ1980" i="8"/>
  <c r="AK1980" i="8"/>
  <c r="AD1981" i="8"/>
  <c r="AE1981" i="8"/>
  <c r="AF1981" i="8"/>
  <c r="AG1981" i="8"/>
  <c r="AH1981" i="8"/>
  <c r="AI1981" i="8"/>
  <c r="AJ1981" i="8"/>
  <c r="AK1981" i="8"/>
  <c r="AD1982" i="8"/>
  <c r="AE1982" i="8"/>
  <c r="AF1982" i="8"/>
  <c r="AG1982" i="8"/>
  <c r="AH1982" i="8"/>
  <c r="AI1982" i="8"/>
  <c r="AJ1982" i="8"/>
  <c r="AK1982" i="8"/>
  <c r="AD1983" i="8"/>
  <c r="AE1983" i="8"/>
  <c r="AF1983" i="8"/>
  <c r="AG1983" i="8"/>
  <c r="AH1983" i="8"/>
  <c r="AI1983" i="8"/>
  <c r="AJ1983" i="8"/>
  <c r="AK1983" i="8"/>
  <c r="AD1984" i="8"/>
  <c r="AE1984" i="8"/>
  <c r="AF1984" i="8"/>
  <c r="AG1984" i="8"/>
  <c r="AH1984" i="8"/>
  <c r="AI1984" i="8"/>
  <c r="AJ1984" i="8"/>
  <c r="AK1984" i="8"/>
  <c r="AD1985" i="8"/>
  <c r="AE1985" i="8"/>
  <c r="AF1985" i="8"/>
  <c r="AG1985" i="8"/>
  <c r="AH1985" i="8"/>
  <c r="AI1985" i="8"/>
  <c r="AJ1985" i="8"/>
  <c r="AK1985" i="8"/>
  <c r="AD1986" i="8"/>
  <c r="AE1986" i="8"/>
  <c r="AF1986" i="8"/>
  <c r="AG1986" i="8"/>
  <c r="AH1986" i="8"/>
  <c r="AI1986" i="8"/>
  <c r="AJ1986" i="8"/>
  <c r="AK1986" i="8"/>
  <c r="AD1987" i="8"/>
  <c r="AE1987" i="8"/>
  <c r="AF1987" i="8"/>
  <c r="AG1987" i="8"/>
  <c r="AH1987" i="8"/>
  <c r="AI1987" i="8"/>
  <c r="AJ1987" i="8"/>
  <c r="AK1987" i="8"/>
  <c r="AD1988" i="8"/>
  <c r="AE1988" i="8"/>
  <c r="AF1988" i="8"/>
  <c r="AG1988" i="8"/>
  <c r="AH1988" i="8"/>
  <c r="AI1988" i="8"/>
  <c r="AJ1988" i="8"/>
  <c r="AK1988" i="8"/>
  <c r="AD1989" i="8"/>
  <c r="AE1989" i="8"/>
  <c r="AF1989" i="8"/>
  <c r="AG1989" i="8"/>
  <c r="AH1989" i="8"/>
  <c r="AI1989" i="8"/>
  <c r="AJ1989" i="8"/>
  <c r="AK1989" i="8"/>
  <c r="AD1990" i="8"/>
  <c r="AE1990" i="8"/>
  <c r="AF1990" i="8"/>
  <c r="AG1990" i="8"/>
  <c r="AH1990" i="8"/>
  <c r="AI1990" i="8"/>
  <c r="AJ1990" i="8"/>
  <c r="AK1990" i="8"/>
  <c r="AD1991" i="8"/>
  <c r="AE1991" i="8"/>
  <c r="AF1991" i="8"/>
  <c r="AG1991" i="8"/>
  <c r="AH1991" i="8"/>
  <c r="AI1991" i="8"/>
  <c r="AJ1991" i="8"/>
  <c r="AK1991" i="8"/>
  <c r="AD1992" i="8"/>
  <c r="AE1992" i="8"/>
  <c r="AF1992" i="8"/>
  <c r="AG1992" i="8"/>
  <c r="AH1992" i="8"/>
  <c r="AI1992" i="8"/>
  <c r="AJ1992" i="8"/>
  <c r="AK1992" i="8"/>
  <c r="AD1993" i="8"/>
  <c r="AE1993" i="8"/>
  <c r="AF1993" i="8"/>
  <c r="AG1993" i="8"/>
  <c r="AH1993" i="8"/>
  <c r="AI1993" i="8"/>
  <c r="AJ1993" i="8"/>
  <c r="AK1993" i="8"/>
  <c r="AD1994" i="8"/>
  <c r="AE1994" i="8"/>
  <c r="AF1994" i="8"/>
  <c r="AG1994" i="8"/>
  <c r="AH1994" i="8"/>
  <c r="AI1994" i="8"/>
  <c r="AJ1994" i="8"/>
  <c r="AK1994" i="8"/>
  <c r="AD1995" i="8"/>
  <c r="AE1995" i="8"/>
  <c r="AF1995" i="8"/>
  <c r="AG1995" i="8"/>
  <c r="AH1995" i="8"/>
  <c r="AI1995" i="8"/>
  <c r="AJ1995" i="8"/>
  <c r="AK1995" i="8"/>
  <c r="AD1996" i="8"/>
  <c r="AE1996" i="8"/>
  <c r="AF1996" i="8"/>
  <c r="AG1996" i="8"/>
  <c r="AH1996" i="8"/>
  <c r="AI1996" i="8"/>
  <c r="AJ1996" i="8"/>
  <c r="AK1996" i="8"/>
  <c r="AD1997" i="8"/>
  <c r="AE1997" i="8"/>
  <c r="AF1997" i="8"/>
  <c r="AG1997" i="8"/>
  <c r="AH1997" i="8"/>
  <c r="AI1997" i="8"/>
  <c r="AJ1997" i="8"/>
  <c r="AK1997" i="8"/>
  <c r="AD1998" i="8"/>
  <c r="AE1998" i="8"/>
  <c r="AF1998" i="8"/>
  <c r="AG1998" i="8"/>
  <c r="AH1998" i="8"/>
  <c r="AI1998" i="8"/>
  <c r="AJ1998" i="8"/>
  <c r="AK1998" i="8"/>
  <c r="AD1999" i="8"/>
  <c r="AE1999" i="8"/>
  <c r="AF1999" i="8"/>
  <c r="AG1999" i="8"/>
  <c r="AH1999" i="8"/>
  <c r="AI1999" i="8"/>
  <c r="AJ1999" i="8"/>
  <c r="AK1999" i="8"/>
  <c r="AD2000" i="8"/>
  <c r="AE2000" i="8"/>
  <c r="AF2000" i="8"/>
  <c r="AG2000" i="8"/>
  <c r="AH2000" i="8"/>
  <c r="AI2000" i="8"/>
  <c r="AJ2000" i="8"/>
  <c r="AK2000" i="8"/>
  <c r="AD2001" i="8"/>
  <c r="AE2001" i="8"/>
  <c r="AF2001" i="8"/>
  <c r="AG2001" i="8"/>
  <c r="AH2001" i="8"/>
  <c r="AI2001" i="8"/>
  <c r="AJ2001" i="8"/>
  <c r="AK2001" i="8"/>
  <c r="AD2002" i="8"/>
  <c r="AE2002" i="8"/>
  <c r="AF2002" i="8"/>
  <c r="AG2002" i="8"/>
  <c r="AH2002" i="8"/>
  <c r="AI2002" i="8"/>
  <c r="AJ2002" i="8"/>
  <c r="AK2002" i="8"/>
  <c r="AD2003" i="8"/>
  <c r="AE2003" i="8"/>
  <c r="AF2003" i="8"/>
  <c r="AG2003" i="8"/>
  <c r="AH2003" i="8"/>
  <c r="AI2003" i="8"/>
  <c r="AJ2003" i="8"/>
  <c r="AK2003" i="8"/>
  <c r="AD2004" i="8"/>
  <c r="AE2004" i="8"/>
  <c r="AF2004" i="8"/>
  <c r="AG2004" i="8"/>
  <c r="AH2004" i="8"/>
  <c r="AI2004" i="8"/>
  <c r="AJ2004" i="8"/>
  <c r="AK2004" i="8"/>
  <c r="AD2005" i="8"/>
  <c r="AE2005" i="8"/>
  <c r="AF2005" i="8"/>
  <c r="AG2005" i="8"/>
  <c r="AH2005" i="8"/>
  <c r="AI2005" i="8"/>
  <c r="AJ2005" i="8"/>
  <c r="AK2005" i="8"/>
  <c r="AD2006" i="8"/>
  <c r="AE2006" i="8"/>
  <c r="AF2006" i="8"/>
  <c r="AG2006" i="8"/>
  <c r="AH2006" i="8"/>
  <c r="AI2006" i="8"/>
  <c r="AJ2006" i="8"/>
  <c r="AK2006" i="8"/>
  <c r="AD2007" i="8"/>
  <c r="AE2007" i="8"/>
  <c r="AF2007" i="8"/>
  <c r="AG2007" i="8"/>
  <c r="AH2007" i="8"/>
  <c r="AI2007" i="8"/>
  <c r="AJ2007" i="8"/>
  <c r="AK2007" i="8"/>
  <c r="AD2008" i="8"/>
  <c r="AE2008" i="8"/>
  <c r="AF2008" i="8"/>
  <c r="AG2008" i="8"/>
  <c r="AH2008" i="8"/>
  <c r="AI2008" i="8"/>
  <c r="AJ2008" i="8"/>
  <c r="AK2008" i="8"/>
  <c r="AD2009" i="8"/>
  <c r="AE2009" i="8"/>
  <c r="AF2009" i="8"/>
  <c r="AG2009" i="8"/>
  <c r="AH2009" i="8"/>
  <c r="AI2009" i="8"/>
  <c r="AJ2009" i="8"/>
  <c r="AK2009" i="8"/>
  <c r="AD2010" i="8"/>
  <c r="AE2010" i="8"/>
  <c r="AF2010" i="8"/>
  <c r="AG2010" i="8"/>
  <c r="AH2010" i="8"/>
  <c r="AI2010" i="8"/>
  <c r="AJ2010" i="8"/>
  <c r="AK2010" i="8"/>
  <c r="AD2011" i="8"/>
  <c r="AE2011" i="8"/>
  <c r="AF2011" i="8"/>
  <c r="AG2011" i="8"/>
  <c r="AH2011" i="8"/>
  <c r="AI2011" i="8"/>
  <c r="AJ2011" i="8"/>
  <c r="AK2011" i="8"/>
  <c r="AD2012" i="8"/>
  <c r="AE2012" i="8"/>
  <c r="AF2012" i="8"/>
  <c r="AG2012" i="8"/>
  <c r="AH2012" i="8"/>
  <c r="AI2012" i="8"/>
  <c r="AJ2012" i="8"/>
  <c r="AK2012" i="8"/>
  <c r="AD2013" i="8"/>
  <c r="AE2013" i="8"/>
  <c r="AF2013" i="8"/>
  <c r="AG2013" i="8"/>
  <c r="AH2013" i="8"/>
  <c r="AI2013" i="8"/>
  <c r="AJ2013" i="8"/>
  <c r="AK2013" i="8"/>
  <c r="AD2014" i="8"/>
  <c r="AE2014" i="8"/>
  <c r="AF2014" i="8"/>
  <c r="AG2014" i="8"/>
  <c r="AH2014" i="8"/>
  <c r="AI2014" i="8"/>
  <c r="AJ2014" i="8"/>
  <c r="AK2014" i="8"/>
  <c r="AD2015" i="8"/>
  <c r="AE2015" i="8"/>
  <c r="AF2015" i="8"/>
  <c r="AG2015" i="8"/>
  <c r="AH2015" i="8"/>
  <c r="AI2015" i="8"/>
  <c r="AJ2015" i="8"/>
  <c r="AK2015" i="8"/>
  <c r="AD2016" i="8"/>
  <c r="AE2016" i="8"/>
  <c r="AF2016" i="8"/>
  <c r="AG2016" i="8"/>
  <c r="AH2016" i="8"/>
  <c r="AI2016" i="8"/>
  <c r="AJ2016" i="8"/>
  <c r="AK2016" i="8"/>
  <c r="AD2017" i="8"/>
  <c r="AE2017" i="8"/>
  <c r="AF2017" i="8"/>
  <c r="AG2017" i="8"/>
  <c r="AH2017" i="8"/>
  <c r="AI2017" i="8"/>
  <c r="AJ2017" i="8"/>
  <c r="AK2017" i="8"/>
  <c r="AD2018" i="8"/>
  <c r="AE2018" i="8"/>
  <c r="AF2018" i="8"/>
  <c r="AG2018" i="8"/>
  <c r="AH2018" i="8"/>
  <c r="AI2018" i="8"/>
  <c r="AJ2018" i="8"/>
  <c r="AK2018" i="8"/>
  <c r="AD2019" i="8"/>
  <c r="AE2019" i="8"/>
  <c r="AF2019" i="8"/>
  <c r="AG2019" i="8"/>
  <c r="AH2019" i="8"/>
  <c r="AI2019" i="8"/>
  <c r="AJ2019" i="8"/>
  <c r="AK2019" i="8"/>
  <c r="AD2020" i="8"/>
  <c r="AE2020" i="8"/>
  <c r="AF2020" i="8"/>
  <c r="AG2020" i="8"/>
  <c r="AH2020" i="8"/>
  <c r="AI2020" i="8"/>
  <c r="AJ2020" i="8"/>
  <c r="AK2020" i="8"/>
  <c r="AD2021" i="8"/>
  <c r="AE2021" i="8"/>
  <c r="AF2021" i="8"/>
  <c r="AG2021" i="8"/>
  <c r="AH2021" i="8"/>
  <c r="AI2021" i="8"/>
  <c r="AJ2021" i="8"/>
  <c r="AK2021" i="8"/>
  <c r="AD2022" i="8"/>
  <c r="AE2022" i="8"/>
  <c r="AF2022" i="8"/>
  <c r="AG2022" i="8"/>
  <c r="AH2022" i="8"/>
  <c r="AI2022" i="8"/>
  <c r="AJ2022" i="8"/>
  <c r="AK2022" i="8"/>
  <c r="AD2023" i="8"/>
  <c r="AE2023" i="8"/>
  <c r="AF2023" i="8"/>
  <c r="AG2023" i="8"/>
  <c r="AH2023" i="8"/>
  <c r="AI2023" i="8"/>
  <c r="AJ2023" i="8"/>
  <c r="AK2023" i="8"/>
  <c r="AD2024" i="8"/>
  <c r="AE2024" i="8"/>
  <c r="AF2024" i="8"/>
  <c r="AG2024" i="8"/>
  <c r="AH2024" i="8"/>
  <c r="AI2024" i="8"/>
  <c r="AJ2024" i="8"/>
  <c r="AK2024" i="8"/>
  <c r="AD2025" i="8"/>
  <c r="AE2025" i="8"/>
  <c r="AF2025" i="8"/>
  <c r="AG2025" i="8"/>
  <c r="AH2025" i="8"/>
  <c r="AI2025" i="8"/>
  <c r="AJ2025" i="8"/>
  <c r="AK2025" i="8"/>
  <c r="AD2026" i="8"/>
  <c r="AE2026" i="8"/>
  <c r="AF2026" i="8"/>
  <c r="AG2026" i="8"/>
  <c r="AH2026" i="8"/>
  <c r="AI2026" i="8"/>
  <c r="AJ2026" i="8"/>
  <c r="AK2026" i="8"/>
  <c r="AD2027" i="8"/>
  <c r="AE2027" i="8"/>
  <c r="AF2027" i="8"/>
  <c r="AG2027" i="8"/>
  <c r="AH2027" i="8"/>
  <c r="AI2027" i="8"/>
  <c r="AJ2027" i="8"/>
  <c r="AK2027" i="8"/>
  <c r="AD2028" i="8"/>
  <c r="AE2028" i="8"/>
  <c r="AF2028" i="8"/>
  <c r="AG2028" i="8"/>
  <c r="AH2028" i="8"/>
  <c r="AI2028" i="8"/>
  <c r="AJ2028" i="8"/>
  <c r="AK2028" i="8"/>
  <c r="AD2029" i="8"/>
  <c r="AE2029" i="8"/>
  <c r="AF2029" i="8"/>
  <c r="AG2029" i="8"/>
  <c r="AH2029" i="8"/>
  <c r="AI2029" i="8"/>
  <c r="AJ2029" i="8"/>
  <c r="AK2029" i="8"/>
  <c r="AD2030" i="8"/>
  <c r="AE2030" i="8"/>
  <c r="AF2030" i="8"/>
  <c r="AG2030" i="8"/>
  <c r="AH2030" i="8"/>
  <c r="AI2030" i="8"/>
  <c r="AJ2030" i="8"/>
  <c r="AK2030" i="8"/>
  <c r="AD2031" i="8"/>
  <c r="AE2031" i="8"/>
  <c r="AF2031" i="8"/>
  <c r="AG2031" i="8"/>
  <c r="AH2031" i="8"/>
  <c r="AI2031" i="8"/>
  <c r="AJ2031" i="8"/>
  <c r="AK2031" i="8"/>
  <c r="AD2032" i="8"/>
  <c r="AE2032" i="8"/>
  <c r="AF2032" i="8"/>
  <c r="AG2032" i="8"/>
  <c r="AH2032" i="8"/>
  <c r="AI2032" i="8"/>
  <c r="AJ2032" i="8"/>
  <c r="AK2032" i="8"/>
  <c r="AD2033" i="8"/>
  <c r="AE2033" i="8"/>
  <c r="AF2033" i="8"/>
  <c r="AG2033" i="8"/>
  <c r="AH2033" i="8"/>
  <c r="AI2033" i="8"/>
  <c r="AJ2033" i="8"/>
  <c r="AK2033" i="8"/>
  <c r="AD2034" i="8"/>
  <c r="AE2034" i="8"/>
  <c r="AF2034" i="8"/>
  <c r="AG2034" i="8"/>
  <c r="AH2034" i="8"/>
  <c r="AI2034" i="8"/>
  <c r="AJ2034" i="8"/>
  <c r="AK2034" i="8"/>
  <c r="AD2035" i="8"/>
  <c r="AE2035" i="8"/>
  <c r="AF2035" i="8"/>
  <c r="AG2035" i="8"/>
  <c r="AH2035" i="8"/>
  <c r="AI2035" i="8"/>
  <c r="AJ2035" i="8"/>
  <c r="AK2035" i="8"/>
  <c r="AD2036" i="8"/>
  <c r="AE2036" i="8"/>
  <c r="AF2036" i="8"/>
  <c r="AG2036" i="8"/>
  <c r="AH2036" i="8"/>
  <c r="AI2036" i="8"/>
  <c r="AJ2036" i="8"/>
  <c r="AK2036" i="8"/>
  <c r="AD2037" i="8"/>
  <c r="AE2037" i="8"/>
  <c r="AF2037" i="8"/>
  <c r="AG2037" i="8"/>
  <c r="AH2037" i="8"/>
  <c r="AI2037" i="8"/>
  <c r="AJ2037" i="8"/>
  <c r="AK2037" i="8"/>
  <c r="AD2038" i="8"/>
  <c r="AE2038" i="8"/>
  <c r="AF2038" i="8"/>
  <c r="AG2038" i="8"/>
  <c r="AH2038" i="8"/>
  <c r="AI2038" i="8"/>
  <c r="AJ2038" i="8"/>
  <c r="AK2038" i="8"/>
  <c r="AD2039" i="8"/>
  <c r="AE2039" i="8"/>
  <c r="AF2039" i="8"/>
  <c r="AG2039" i="8"/>
  <c r="AH2039" i="8"/>
  <c r="AI2039" i="8"/>
  <c r="AJ2039" i="8"/>
  <c r="AK2039" i="8"/>
  <c r="AD2040" i="8"/>
  <c r="AE2040" i="8"/>
  <c r="AF2040" i="8"/>
  <c r="AG2040" i="8"/>
  <c r="AH2040" i="8"/>
  <c r="AI2040" i="8"/>
  <c r="AJ2040" i="8"/>
  <c r="AK2040" i="8"/>
  <c r="AD2041" i="8"/>
  <c r="AE2041" i="8"/>
  <c r="AF2041" i="8"/>
  <c r="AG2041" i="8"/>
  <c r="AH2041" i="8"/>
  <c r="AI2041" i="8"/>
  <c r="AJ2041" i="8"/>
  <c r="AK2041" i="8"/>
  <c r="AD2042" i="8"/>
  <c r="AE2042" i="8"/>
  <c r="AF2042" i="8"/>
  <c r="AG2042" i="8"/>
  <c r="AH2042" i="8"/>
  <c r="AI2042" i="8"/>
  <c r="AJ2042" i="8"/>
  <c r="AK2042" i="8"/>
  <c r="AD2043" i="8"/>
  <c r="AE2043" i="8"/>
  <c r="AF2043" i="8"/>
  <c r="AG2043" i="8"/>
  <c r="AH2043" i="8"/>
  <c r="AI2043" i="8"/>
  <c r="AJ2043" i="8"/>
  <c r="AK2043" i="8"/>
  <c r="AD2044" i="8"/>
  <c r="AE2044" i="8"/>
  <c r="AF2044" i="8"/>
  <c r="AG2044" i="8"/>
  <c r="AH2044" i="8"/>
  <c r="AI2044" i="8"/>
  <c r="AJ2044" i="8"/>
  <c r="AK2044" i="8"/>
  <c r="AD2045" i="8"/>
  <c r="AE2045" i="8"/>
  <c r="AF2045" i="8"/>
  <c r="AG2045" i="8"/>
  <c r="AH2045" i="8"/>
  <c r="AI2045" i="8"/>
  <c r="AJ2045" i="8"/>
  <c r="AK2045" i="8"/>
  <c r="AD2046" i="8"/>
  <c r="AE2046" i="8"/>
  <c r="AF2046" i="8"/>
  <c r="AG2046" i="8"/>
  <c r="AH2046" i="8"/>
  <c r="AI2046" i="8"/>
  <c r="AJ2046" i="8"/>
  <c r="AK2046" i="8"/>
  <c r="AD2047" i="8"/>
  <c r="AE2047" i="8"/>
  <c r="AF2047" i="8"/>
  <c r="AG2047" i="8"/>
  <c r="AH2047" i="8"/>
  <c r="AI2047" i="8"/>
  <c r="AJ2047" i="8"/>
  <c r="AK2047" i="8"/>
  <c r="AD2048" i="8"/>
  <c r="AE2048" i="8"/>
  <c r="AF2048" i="8"/>
  <c r="AG2048" i="8"/>
  <c r="AH2048" i="8"/>
  <c r="AI2048" i="8"/>
  <c r="AJ2048" i="8"/>
  <c r="AK2048" i="8"/>
  <c r="AD2049" i="8"/>
  <c r="AE2049" i="8"/>
  <c r="AF2049" i="8"/>
  <c r="AG2049" i="8"/>
  <c r="AH2049" i="8"/>
  <c r="AI2049" i="8"/>
  <c r="AJ2049" i="8"/>
  <c r="AK2049" i="8"/>
  <c r="AD2050" i="8"/>
  <c r="AE2050" i="8"/>
  <c r="AF2050" i="8"/>
  <c r="AG2050" i="8"/>
  <c r="AH2050" i="8"/>
  <c r="AI2050" i="8"/>
  <c r="AJ2050" i="8"/>
  <c r="AK2050" i="8"/>
  <c r="AD2051" i="8"/>
  <c r="AE2051" i="8"/>
  <c r="AF2051" i="8"/>
  <c r="AG2051" i="8"/>
  <c r="AH2051" i="8"/>
  <c r="AI2051" i="8"/>
  <c r="AJ2051" i="8"/>
  <c r="AK2051" i="8"/>
  <c r="AD2052" i="8"/>
  <c r="AE2052" i="8"/>
  <c r="AF2052" i="8"/>
  <c r="AG2052" i="8"/>
  <c r="AH2052" i="8"/>
  <c r="AI2052" i="8"/>
  <c r="AJ2052" i="8"/>
  <c r="AK2052" i="8"/>
  <c r="AD2053" i="8"/>
  <c r="AE2053" i="8"/>
  <c r="AF2053" i="8"/>
  <c r="AG2053" i="8"/>
  <c r="AH2053" i="8"/>
  <c r="AI2053" i="8"/>
  <c r="AJ2053" i="8"/>
  <c r="AK2053" i="8"/>
  <c r="AD2054" i="8"/>
  <c r="AE2054" i="8"/>
  <c r="AF2054" i="8"/>
  <c r="AG2054" i="8"/>
  <c r="AH2054" i="8"/>
  <c r="AI2054" i="8"/>
  <c r="AJ2054" i="8"/>
  <c r="AK2054" i="8"/>
  <c r="AD2055" i="8"/>
  <c r="AE2055" i="8"/>
  <c r="AF2055" i="8"/>
  <c r="AG2055" i="8"/>
  <c r="AH2055" i="8"/>
  <c r="AI2055" i="8"/>
  <c r="AJ2055" i="8"/>
  <c r="AK2055" i="8"/>
  <c r="AD2056" i="8"/>
  <c r="AE2056" i="8"/>
  <c r="AF2056" i="8"/>
  <c r="AG2056" i="8"/>
  <c r="AH2056" i="8"/>
  <c r="AI2056" i="8"/>
  <c r="AJ2056" i="8"/>
  <c r="AK2056" i="8"/>
  <c r="AD2057" i="8"/>
  <c r="AE2057" i="8"/>
  <c r="AF2057" i="8"/>
  <c r="AG2057" i="8"/>
  <c r="AH2057" i="8"/>
  <c r="AI2057" i="8"/>
  <c r="AJ2057" i="8"/>
  <c r="AK2057" i="8"/>
  <c r="AD2058" i="8"/>
  <c r="AE2058" i="8"/>
  <c r="AF2058" i="8"/>
  <c r="AG2058" i="8"/>
  <c r="AH2058" i="8"/>
  <c r="AI2058" i="8"/>
  <c r="AJ2058" i="8"/>
  <c r="AK2058" i="8"/>
  <c r="AD2059" i="8"/>
  <c r="AE2059" i="8"/>
  <c r="AF2059" i="8"/>
  <c r="AG2059" i="8"/>
  <c r="AH2059" i="8"/>
  <c r="AI2059" i="8"/>
  <c r="AJ2059" i="8"/>
  <c r="AK2059" i="8"/>
  <c r="AD2060" i="8"/>
  <c r="AE2060" i="8"/>
  <c r="AF2060" i="8"/>
  <c r="AG2060" i="8"/>
  <c r="AH2060" i="8"/>
  <c r="AI2060" i="8"/>
  <c r="AJ2060" i="8"/>
  <c r="AK2060" i="8"/>
  <c r="AD2061" i="8"/>
  <c r="AE2061" i="8"/>
  <c r="AF2061" i="8"/>
  <c r="AG2061" i="8"/>
  <c r="AH2061" i="8"/>
  <c r="AI2061" i="8"/>
  <c r="AJ2061" i="8"/>
  <c r="AK2061" i="8"/>
  <c r="AD2062" i="8"/>
  <c r="AE2062" i="8"/>
  <c r="AF2062" i="8"/>
  <c r="AG2062" i="8"/>
  <c r="AH2062" i="8"/>
  <c r="AI2062" i="8"/>
  <c r="AJ2062" i="8"/>
  <c r="AK2062" i="8"/>
  <c r="AD2063" i="8"/>
  <c r="AE2063" i="8"/>
  <c r="AF2063" i="8"/>
  <c r="AG2063" i="8"/>
  <c r="AH2063" i="8"/>
  <c r="AI2063" i="8"/>
  <c r="AJ2063" i="8"/>
  <c r="AK2063" i="8"/>
  <c r="AD2064" i="8"/>
  <c r="AE2064" i="8"/>
  <c r="AF2064" i="8"/>
  <c r="AG2064" i="8"/>
  <c r="AH2064" i="8"/>
  <c r="AI2064" i="8"/>
  <c r="AJ2064" i="8"/>
  <c r="AK2064" i="8"/>
  <c r="AD2065" i="8"/>
  <c r="AE2065" i="8"/>
  <c r="AF2065" i="8"/>
  <c r="AG2065" i="8"/>
  <c r="AH2065" i="8"/>
  <c r="AI2065" i="8"/>
  <c r="AJ2065" i="8"/>
  <c r="AK2065" i="8"/>
  <c r="AD2066" i="8"/>
  <c r="AE2066" i="8"/>
  <c r="AF2066" i="8"/>
  <c r="AG2066" i="8"/>
  <c r="AH2066" i="8"/>
  <c r="AI2066" i="8"/>
  <c r="AJ2066" i="8"/>
  <c r="AK2066" i="8"/>
  <c r="AD2067" i="8"/>
  <c r="AE2067" i="8"/>
  <c r="AF2067" i="8"/>
  <c r="AG2067" i="8"/>
  <c r="AH2067" i="8"/>
  <c r="AI2067" i="8"/>
  <c r="AJ2067" i="8"/>
  <c r="AK2067" i="8"/>
  <c r="AD2068" i="8"/>
  <c r="AE2068" i="8"/>
  <c r="AF2068" i="8"/>
  <c r="AG2068" i="8"/>
  <c r="AH2068" i="8"/>
  <c r="AI2068" i="8"/>
  <c r="AJ2068" i="8"/>
  <c r="AK2068" i="8"/>
  <c r="AD2069" i="8"/>
  <c r="AE2069" i="8"/>
  <c r="AF2069" i="8"/>
  <c r="AG2069" i="8"/>
  <c r="AH2069" i="8"/>
  <c r="AI2069" i="8"/>
  <c r="AJ2069" i="8"/>
  <c r="AK2069" i="8"/>
  <c r="AD2070" i="8"/>
  <c r="AE2070" i="8"/>
  <c r="AF2070" i="8"/>
  <c r="AG2070" i="8"/>
  <c r="AH2070" i="8"/>
  <c r="AI2070" i="8"/>
  <c r="AJ2070" i="8"/>
  <c r="AK2070" i="8"/>
  <c r="AD2071" i="8"/>
  <c r="AE2071" i="8"/>
  <c r="AF2071" i="8"/>
  <c r="AG2071" i="8"/>
  <c r="AH2071" i="8"/>
  <c r="AI2071" i="8"/>
  <c r="AJ2071" i="8"/>
  <c r="AK2071" i="8"/>
  <c r="AD2072" i="8"/>
  <c r="AE2072" i="8"/>
  <c r="AF2072" i="8"/>
  <c r="AG2072" i="8"/>
  <c r="AH2072" i="8"/>
  <c r="AI2072" i="8"/>
  <c r="AJ2072" i="8"/>
  <c r="AK2072" i="8"/>
  <c r="AD2073" i="8"/>
  <c r="AE2073" i="8"/>
  <c r="AF2073" i="8"/>
  <c r="AG2073" i="8"/>
  <c r="AH2073" i="8"/>
  <c r="AI2073" i="8"/>
  <c r="AJ2073" i="8"/>
  <c r="AK2073" i="8"/>
  <c r="AD2074" i="8"/>
  <c r="AE2074" i="8"/>
  <c r="AF2074" i="8"/>
  <c r="AG2074" i="8"/>
  <c r="AH2074" i="8"/>
  <c r="AI2074" i="8"/>
  <c r="AJ2074" i="8"/>
  <c r="AK2074" i="8"/>
  <c r="AD2075" i="8"/>
  <c r="AE2075" i="8"/>
  <c r="AF2075" i="8"/>
  <c r="AG2075" i="8"/>
  <c r="AH2075" i="8"/>
  <c r="AI2075" i="8"/>
  <c r="AJ2075" i="8"/>
  <c r="AK2075" i="8"/>
  <c r="AD2076" i="8"/>
  <c r="AE2076" i="8"/>
  <c r="AF2076" i="8"/>
  <c r="AG2076" i="8"/>
  <c r="AH2076" i="8"/>
  <c r="AI2076" i="8"/>
  <c r="AJ2076" i="8"/>
  <c r="AK2076" i="8"/>
  <c r="AD2077" i="8"/>
  <c r="AE2077" i="8"/>
  <c r="AF2077" i="8"/>
  <c r="AG2077" i="8"/>
  <c r="AH2077" i="8"/>
  <c r="AI2077" i="8"/>
  <c r="AJ2077" i="8"/>
  <c r="AK2077" i="8"/>
  <c r="AD2078" i="8"/>
  <c r="AE2078" i="8"/>
  <c r="AF2078" i="8"/>
  <c r="AG2078" i="8"/>
  <c r="AH2078" i="8"/>
  <c r="AI2078" i="8"/>
  <c r="AJ2078" i="8"/>
  <c r="AK2078" i="8"/>
  <c r="AD2079" i="8"/>
  <c r="AE2079" i="8"/>
  <c r="AF2079" i="8"/>
  <c r="AG2079" i="8"/>
  <c r="AH2079" i="8"/>
  <c r="AI2079" i="8"/>
  <c r="AJ2079" i="8"/>
  <c r="AK2079" i="8"/>
  <c r="AD2080" i="8"/>
  <c r="AE2080" i="8"/>
  <c r="AF2080" i="8"/>
  <c r="AG2080" i="8"/>
  <c r="AH2080" i="8"/>
  <c r="AI2080" i="8"/>
  <c r="AJ2080" i="8"/>
  <c r="AK2080" i="8"/>
  <c r="AD2081" i="8"/>
  <c r="AE2081" i="8"/>
  <c r="AF2081" i="8"/>
  <c r="AG2081" i="8"/>
  <c r="AH2081" i="8"/>
  <c r="AI2081" i="8"/>
  <c r="AJ2081" i="8"/>
  <c r="AK2081" i="8"/>
  <c r="AD2082" i="8"/>
  <c r="AE2082" i="8"/>
  <c r="AF2082" i="8"/>
  <c r="AG2082" i="8"/>
  <c r="AH2082" i="8"/>
  <c r="AI2082" i="8"/>
  <c r="AJ2082" i="8"/>
  <c r="AK2082" i="8"/>
  <c r="AD2083" i="8"/>
  <c r="AE2083" i="8"/>
  <c r="AF2083" i="8"/>
  <c r="AG2083" i="8"/>
  <c r="AH2083" i="8"/>
  <c r="AI2083" i="8"/>
  <c r="AJ2083" i="8"/>
  <c r="AK2083" i="8"/>
  <c r="AD2084" i="8"/>
  <c r="AE2084" i="8"/>
  <c r="AF2084" i="8"/>
  <c r="AG2084" i="8"/>
  <c r="AH2084" i="8"/>
  <c r="AI2084" i="8"/>
  <c r="AJ2084" i="8"/>
  <c r="AK2084" i="8"/>
  <c r="AD2085" i="8"/>
  <c r="AE2085" i="8"/>
  <c r="AF2085" i="8"/>
  <c r="AG2085" i="8"/>
  <c r="AH2085" i="8"/>
  <c r="AI2085" i="8"/>
  <c r="AJ2085" i="8"/>
  <c r="AK2085" i="8"/>
  <c r="AD2086" i="8"/>
  <c r="AE2086" i="8"/>
  <c r="AF2086" i="8"/>
  <c r="AG2086" i="8"/>
  <c r="AH2086" i="8"/>
  <c r="AI2086" i="8"/>
  <c r="AJ2086" i="8"/>
  <c r="AK2086" i="8"/>
  <c r="AD2087" i="8"/>
  <c r="AE2087" i="8"/>
  <c r="AF2087" i="8"/>
  <c r="AG2087" i="8"/>
  <c r="AH2087" i="8"/>
  <c r="AI2087" i="8"/>
  <c r="AJ2087" i="8"/>
  <c r="AK2087" i="8"/>
  <c r="AD2088" i="8"/>
  <c r="AE2088" i="8"/>
  <c r="AF2088" i="8"/>
  <c r="AG2088" i="8"/>
  <c r="AH2088" i="8"/>
  <c r="AI2088" i="8"/>
  <c r="AJ2088" i="8"/>
  <c r="AK2088" i="8"/>
  <c r="AD2089" i="8"/>
  <c r="AE2089" i="8"/>
  <c r="AF2089" i="8"/>
  <c r="AG2089" i="8"/>
  <c r="AH2089" i="8"/>
  <c r="AI2089" i="8"/>
  <c r="AJ2089" i="8"/>
  <c r="AK2089" i="8"/>
  <c r="AD2090" i="8"/>
  <c r="AE2090" i="8"/>
  <c r="AF2090" i="8"/>
  <c r="AG2090" i="8"/>
  <c r="AH2090" i="8"/>
  <c r="AI2090" i="8"/>
  <c r="AJ2090" i="8"/>
  <c r="AK2090" i="8"/>
  <c r="AD2091" i="8"/>
  <c r="AE2091" i="8"/>
  <c r="AF2091" i="8"/>
  <c r="AG2091" i="8"/>
  <c r="AH2091" i="8"/>
  <c r="AI2091" i="8"/>
  <c r="AJ2091" i="8"/>
  <c r="AK2091" i="8"/>
  <c r="AD2092" i="8"/>
  <c r="AE2092" i="8"/>
  <c r="AF2092" i="8"/>
  <c r="AG2092" i="8"/>
  <c r="AH2092" i="8"/>
  <c r="AI2092" i="8"/>
  <c r="AJ2092" i="8"/>
  <c r="AK2092" i="8"/>
  <c r="AD2093" i="8"/>
  <c r="AE2093" i="8"/>
  <c r="AF2093" i="8"/>
  <c r="AG2093" i="8"/>
  <c r="AH2093" i="8"/>
  <c r="AI2093" i="8"/>
  <c r="AJ2093" i="8"/>
  <c r="AK2093" i="8"/>
  <c r="AD2094" i="8"/>
  <c r="AE2094" i="8"/>
  <c r="AF2094" i="8"/>
  <c r="AG2094" i="8"/>
  <c r="AH2094" i="8"/>
  <c r="AI2094" i="8"/>
  <c r="AJ2094" i="8"/>
  <c r="AK2094" i="8"/>
  <c r="AD2095" i="8"/>
  <c r="AE2095" i="8"/>
  <c r="AF2095" i="8"/>
  <c r="AG2095" i="8"/>
  <c r="AH2095" i="8"/>
  <c r="AI2095" i="8"/>
  <c r="AJ2095" i="8"/>
  <c r="AK2095" i="8"/>
  <c r="AD2096" i="8"/>
  <c r="AE2096" i="8"/>
  <c r="AF2096" i="8"/>
  <c r="AG2096" i="8"/>
  <c r="AH2096" i="8"/>
  <c r="AI2096" i="8"/>
  <c r="AJ2096" i="8"/>
  <c r="AK2096" i="8"/>
  <c r="AD2097" i="8"/>
  <c r="AE2097" i="8"/>
  <c r="AF2097" i="8"/>
  <c r="AG2097" i="8"/>
  <c r="AH2097" i="8"/>
  <c r="AI2097" i="8"/>
  <c r="AJ2097" i="8"/>
  <c r="AK2097" i="8"/>
  <c r="AD2098" i="8"/>
  <c r="AE2098" i="8"/>
  <c r="AF2098" i="8"/>
  <c r="AG2098" i="8"/>
  <c r="AH2098" i="8"/>
  <c r="AI2098" i="8"/>
  <c r="AJ2098" i="8"/>
  <c r="AK2098" i="8"/>
  <c r="AD2099" i="8"/>
  <c r="AE2099" i="8"/>
  <c r="AF2099" i="8"/>
  <c r="AG2099" i="8"/>
  <c r="AH2099" i="8"/>
  <c r="AI2099" i="8"/>
  <c r="AJ2099" i="8"/>
  <c r="AK2099" i="8"/>
  <c r="AD2100" i="8"/>
  <c r="AE2100" i="8"/>
  <c r="AF2100" i="8"/>
  <c r="AG2100" i="8"/>
  <c r="AH2100" i="8"/>
  <c r="AI2100" i="8"/>
  <c r="AJ2100" i="8"/>
  <c r="AK2100" i="8"/>
  <c r="AD2101" i="8"/>
  <c r="AE2101" i="8"/>
  <c r="AF2101" i="8"/>
  <c r="AG2101" i="8"/>
  <c r="AH2101" i="8"/>
  <c r="AI2101" i="8"/>
  <c r="AJ2101" i="8"/>
  <c r="AK2101" i="8"/>
  <c r="AD2102" i="8"/>
  <c r="AE2102" i="8"/>
  <c r="AF2102" i="8"/>
  <c r="AG2102" i="8"/>
  <c r="AH2102" i="8"/>
  <c r="AI2102" i="8"/>
  <c r="AJ2102" i="8"/>
  <c r="AK2102" i="8"/>
  <c r="AD2103" i="8"/>
  <c r="AE2103" i="8"/>
  <c r="AF2103" i="8"/>
  <c r="AG2103" i="8"/>
  <c r="AH2103" i="8"/>
  <c r="AI2103" i="8"/>
  <c r="AJ2103" i="8"/>
  <c r="AK2103" i="8"/>
  <c r="AD2104" i="8"/>
  <c r="AE2104" i="8"/>
  <c r="AF2104" i="8"/>
  <c r="AG2104" i="8"/>
  <c r="AH2104" i="8"/>
  <c r="AI2104" i="8"/>
  <c r="AJ2104" i="8"/>
  <c r="AK2104" i="8"/>
  <c r="AD2105" i="8"/>
  <c r="AE2105" i="8"/>
  <c r="AF2105" i="8"/>
  <c r="AG2105" i="8"/>
  <c r="AH2105" i="8"/>
  <c r="AI2105" i="8"/>
  <c r="AJ2105" i="8"/>
  <c r="AK2105" i="8"/>
  <c r="AD2106" i="8"/>
  <c r="AE2106" i="8"/>
  <c r="AF2106" i="8"/>
  <c r="AG2106" i="8"/>
  <c r="AH2106" i="8"/>
  <c r="AI2106" i="8"/>
  <c r="AJ2106" i="8"/>
  <c r="AK2106" i="8"/>
  <c r="AD2107" i="8"/>
  <c r="AE2107" i="8"/>
  <c r="AF2107" i="8"/>
  <c r="AG2107" i="8"/>
  <c r="AH2107" i="8"/>
  <c r="AI2107" i="8"/>
  <c r="AJ2107" i="8"/>
  <c r="AK2107" i="8"/>
  <c r="AD2108" i="8"/>
  <c r="AE2108" i="8"/>
  <c r="AF2108" i="8"/>
  <c r="AG2108" i="8"/>
  <c r="AH2108" i="8"/>
  <c r="AI2108" i="8"/>
  <c r="AJ2108" i="8"/>
  <c r="AK2108" i="8"/>
  <c r="AD2109" i="8"/>
  <c r="AE2109" i="8"/>
  <c r="AF2109" i="8"/>
  <c r="AG2109" i="8"/>
  <c r="AH2109" i="8"/>
  <c r="AI2109" i="8"/>
  <c r="AJ2109" i="8"/>
  <c r="AK2109" i="8"/>
  <c r="AD2110" i="8"/>
  <c r="AE2110" i="8"/>
  <c r="AF2110" i="8"/>
  <c r="AG2110" i="8"/>
  <c r="AH2110" i="8"/>
  <c r="AI2110" i="8"/>
  <c r="AJ2110" i="8"/>
  <c r="AK2110" i="8"/>
  <c r="AD2111" i="8"/>
  <c r="AE2111" i="8"/>
  <c r="AF2111" i="8"/>
  <c r="AG2111" i="8"/>
  <c r="AH2111" i="8"/>
  <c r="AI2111" i="8"/>
  <c r="AJ2111" i="8"/>
  <c r="AK2111" i="8"/>
  <c r="AD2112" i="8"/>
  <c r="AE2112" i="8"/>
  <c r="AF2112" i="8"/>
  <c r="AG2112" i="8"/>
  <c r="AH2112" i="8"/>
  <c r="AI2112" i="8"/>
  <c r="AJ2112" i="8"/>
  <c r="AK2112" i="8"/>
  <c r="AD2113" i="8"/>
  <c r="AE2113" i="8"/>
  <c r="AF2113" i="8"/>
  <c r="AG2113" i="8"/>
  <c r="AH2113" i="8"/>
  <c r="AI2113" i="8"/>
  <c r="AJ2113" i="8"/>
  <c r="AK2113" i="8"/>
  <c r="AD2114" i="8"/>
  <c r="AE2114" i="8"/>
  <c r="AF2114" i="8"/>
  <c r="AG2114" i="8"/>
  <c r="AH2114" i="8"/>
  <c r="AI2114" i="8"/>
  <c r="AJ2114" i="8"/>
  <c r="AK2114" i="8"/>
  <c r="AD2115" i="8"/>
  <c r="AE2115" i="8"/>
  <c r="AF2115" i="8"/>
  <c r="AG2115" i="8"/>
  <c r="AH2115" i="8"/>
  <c r="AI2115" i="8"/>
  <c r="AJ2115" i="8"/>
  <c r="AK2115" i="8"/>
  <c r="AD2116" i="8"/>
  <c r="AE2116" i="8"/>
  <c r="AF2116" i="8"/>
  <c r="AG2116" i="8"/>
  <c r="AH2116" i="8"/>
  <c r="AI2116" i="8"/>
  <c r="AJ2116" i="8"/>
  <c r="AK2116" i="8"/>
  <c r="AD2117" i="8"/>
  <c r="AE2117" i="8"/>
  <c r="AF2117" i="8"/>
  <c r="AG2117" i="8"/>
  <c r="AH2117" i="8"/>
  <c r="AI2117" i="8"/>
  <c r="AJ2117" i="8"/>
  <c r="AK2117" i="8"/>
  <c r="AD2118" i="8"/>
  <c r="AE2118" i="8"/>
  <c r="AF2118" i="8"/>
  <c r="AG2118" i="8"/>
  <c r="AH2118" i="8"/>
  <c r="AI2118" i="8"/>
  <c r="AJ2118" i="8"/>
  <c r="AK2118" i="8"/>
  <c r="AD2119" i="8"/>
  <c r="AE2119" i="8"/>
  <c r="AF2119" i="8"/>
  <c r="AG2119" i="8"/>
  <c r="AH2119" i="8"/>
  <c r="AI2119" i="8"/>
  <c r="AJ2119" i="8"/>
  <c r="AK2119" i="8"/>
  <c r="AD2120" i="8"/>
  <c r="AE2120" i="8"/>
  <c r="AF2120" i="8"/>
  <c r="AG2120" i="8"/>
  <c r="AH2120" i="8"/>
  <c r="AI2120" i="8"/>
  <c r="AJ2120" i="8"/>
  <c r="AK2120" i="8"/>
  <c r="AD2121" i="8"/>
  <c r="AE2121" i="8"/>
  <c r="AF2121" i="8"/>
  <c r="AG2121" i="8"/>
  <c r="AH2121" i="8"/>
  <c r="AI2121" i="8"/>
  <c r="AJ2121" i="8"/>
  <c r="AK2121" i="8"/>
  <c r="AD2122" i="8"/>
  <c r="AE2122" i="8"/>
  <c r="AF2122" i="8"/>
  <c r="AG2122" i="8"/>
  <c r="AH2122" i="8"/>
  <c r="AI2122" i="8"/>
  <c r="AJ2122" i="8"/>
  <c r="AK2122" i="8"/>
  <c r="AD2123" i="8"/>
  <c r="AE2123" i="8"/>
  <c r="AF2123" i="8"/>
  <c r="AG2123" i="8"/>
  <c r="AH2123" i="8"/>
  <c r="AI2123" i="8"/>
  <c r="AJ2123" i="8"/>
  <c r="AK2123" i="8"/>
  <c r="AD2124" i="8"/>
  <c r="AE2124" i="8"/>
  <c r="AF2124" i="8"/>
  <c r="AG2124" i="8"/>
  <c r="AH2124" i="8"/>
  <c r="AI2124" i="8"/>
  <c r="AJ2124" i="8"/>
  <c r="AK2124" i="8"/>
  <c r="AD2125" i="8"/>
  <c r="AE2125" i="8"/>
  <c r="AF2125" i="8"/>
  <c r="AG2125" i="8"/>
  <c r="AH2125" i="8"/>
  <c r="AI2125" i="8"/>
  <c r="AJ2125" i="8"/>
  <c r="AK2125" i="8"/>
  <c r="AD2126" i="8"/>
  <c r="AE2126" i="8"/>
  <c r="AF2126" i="8"/>
  <c r="AG2126" i="8"/>
  <c r="AH2126" i="8"/>
  <c r="AI2126" i="8"/>
  <c r="AJ2126" i="8"/>
  <c r="AK2126" i="8"/>
  <c r="AD2127" i="8"/>
  <c r="AE2127" i="8"/>
  <c r="AF2127" i="8"/>
  <c r="AG2127" i="8"/>
  <c r="AH2127" i="8"/>
  <c r="AI2127" i="8"/>
  <c r="AJ2127" i="8"/>
  <c r="AK2127" i="8"/>
  <c r="AD2128" i="8"/>
  <c r="AE2128" i="8"/>
  <c r="AF2128" i="8"/>
  <c r="AG2128" i="8"/>
  <c r="AH2128" i="8"/>
  <c r="AI2128" i="8"/>
  <c r="AJ2128" i="8"/>
  <c r="AK2128" i="8"/>
  <c r="AD2129" i="8"/>
  <c r="AE2129" i="8"/>
  <c r="AF2129" i="8"/>
  <c r="AG2129" i="8"/>
  <c r="AH2129" i="8"/>
  <c r="AI2129" i="8"/>
  <c r="AJ2129" i="8"/>
  <c r="AK2129" i="8"/>
  <c r="AD2130" i="8"/>
  <c r="AE2130" i="8"/>
  <c r="AF2130" i="8"/>
  <c r="AG2130" i="8"/>
  <c r="AH2130" i="8"/>
  <c r="AI2130" i="8"/>
  <c r="AJ2130" i="8"/>
  <c r="AK2130" i="8"/>
  <c r="AD2131" i="8"/>
  <c r="AE2131" i="8"/>
  <c r="AF2131" i="8"/>
  <c r="AG2131" i="8"/>
  <c r="AH2131" i="8"/>
  <c r="AI2131" i="8"/>
  <c r="AJ2131" i="8"/>
  <c r="AK2131" i="8"/>
  <c r="AD2132" i="8"/>
  <c r="AE2132" i="8"/>
  <c r="AF2132" i="8"/>
  <c r="AG2132" i="8"/>
  <c r="AH2132" i="8"/>
  <c r="AI2132" i="8"/>
  <c r="AJ2132" i="8"/>
  <c r="AK2132" i="8"/>
  <c r="AD2133" i="8"/>
  <c r="AE2133" i="8"/>
  <c r="AF2133" i="8"/>
  <c r="AG2133" i="8"/>
  <c r="AH2133" i="8"/>
  <c r="AI2133" i="8"/>
  <c r="AJ2133" i="8"/>
  <c r="AK2133" i="8"/>
  <c r="AD2134" i="8"/>
  <c r="AE2134" i="8"/>
  <c r="AF2134" i="8"/>
  <c r="AG2134" i="8"/>
  <c r="AH2134" i="8"/>
  <c r="AI2134" i="8"/>
  <c r="AJ2134" i="8"/>
  <c r="AK2134" i="8"/>
  <c r="AD2135" i="8"/>
  <c r="AE2135" i="8"/>
  <c r="AF2135" i="8"/>
  <c r="AG2135" i="8"/>
  <c r="AH2135" i="8"/>
  <c r="AI2135" i="8"/>
  <c r="AJ2135" i="8"/>
  <c r="AK2135" i="8"/>
  <c r="AD2136" i="8"/>
  <c r="AE2136" i="8"/>
  <c r="AF2136" i="8"/>
  <c r="AG2136" i="8"/>
  <c r="AH2136" i="8"/>
  <c r="AI2136" i="8"/>
  <c r="AJ2136" i="8"/>
  <c r="AK2136" i="8"/>
  <c r="AD2137" i="8"/>
  <c r="AE2137" i="8"/>
  <c r="AF2137" i="8"/>
  <c r="AG2137" i="8"/>
  <c r="AH2137" i="8"/>
  <c r="AI2137" i="8"/>
  <c r="AJ2137" i="8"/>
  <c r="AK2137" i="8"/>
  <c r="AD2138" i="8"/>
  <c r="AE2138" i="8"/>
  <c r="AF2138" i="8"/>
  <c r="AG2138" i="8"/>
  <c r="AH2138" i="8"/>
  <c r="AI2138" i="8"/>
  <c r="AJ2138" i="8"/>
  <c r="AK2138" i="8"/>
  <c r="AD2139" i="8"/>
  <c r="AE2139" i="8"/>
  <c r="AF2139" i="8"/>
  <c r="AG2139" i="8"/>
  <c r="AH2139" i="8"/>
  <c r="AI2139" i="8"/>
  <c r="AJ2139" i="8"/>
  <c r="AK2139" i="8"/>
  <c r="AD2140" i="8"/>
  <c r="AE2140" i="8"/>
  <c r="AF2140" i="8"/>
  <c r="AG2140" i="8"/>
  <c r="AH2140" i="8"/>
  <c r="AI2140" i="8"/>
  <c r="AJ2140" i="8"/>
  <c r="AK2140" i="8"/>
  <c r="AD2141" i="8"/>
  <c r="AE2141" i="8"/>
  <c r="AF2141" i="8"/>
  <c r="AG2141" i="8"/>
  <c r="AH2141" i="8"/>
  <c r="AI2141" i="8"/>
  <c r="AJ2141" i="8"/>
  <c r="AK2141" i="8"/>
  <c r="AD2142" i="8"/>
  <c r="AE2142" i="8"/>
  <c r="AF2142" i="8"/>
  <c r="AG2142" i="8"/>
  <c r="AH2142" i="8"/>
  <c r="AI2142" i="8"/>
  <c r="AJ2142" i="8"/>
  <c r="AK2142" i="8"/>
  <c r="AD2143" i="8"/>
  <c r="AE2143" i="8"/>
  <c r="AF2143" i="8"/>
  <c r="AG2143" i="8"/>
  <c r="AH2143" i="8"/>
  <c r="AI2143" i="8"/>
  <c r="AJ2143" i="8"/>
  <c r="AK2143" i="8"/>
  <c r="AD2144" i="8"/>
  <c r="AE2144" i="8"/>
  <c r="AF2144" i="8"/>
  <c r="AG2144" i="8"/>
  <c r="AH2144" i="8"/>
  <c r="AI2144" i="8"/>
  <c r="AJ2144" i="8"/>
  <c r="AK2144" i="8"/>
  <c r="AD2145" i="8"/>
  <c r="AE2145" i="8"/>
  <c r="AF2145" i="8"/>
  <c r="AG2145" i="8"/>
  <c r="AH2145" i="8"/>
  <c r="AI2145" i="8"/>
  <c r="AJ2145" i="8"/>
  <c r="AK2145" i="8"/>
  <c r="AD2146" i="8"/>
  <c r="AE2146" i="8"/>
  <c r="AF2146" i="8"/>
  <c r="AG2146" i="8"/>
  <c r="AH2146" i="8"/>
  <c r="AI2146" i="8"/>
  <c r="AJ2146" i="8"/>
  <c r="AK2146" i="8"/>
  <c r="AD2147" i="8"/>
  <c r="AE2147" i="8"/>
  <c r="AF2147" i="8"/>
  <c r="AG2147" i="8"/>
  <c r="AH2147" i="8"/>
  <c r="AI2147" i="8"/>
  <c r="AJ2147" i="8"/>
  <c r="AK2147" i="8"/>
  <c r="AD2148" i="8"/>
  <c r="AE2148" i="8"/>
  <c r="AF2148" i="8"/>
  <c r="AG2148" i="8"/>
  <c r="AH2148" i="8"/>
  <c r="AI2148" i="8"/>
  <c r="AJ2148" i="8"/>
  <c r="AK2148" i="8"/>
  <c r="AD2149" i="8"/>
  <c r="AE2149" i="8"/>
  <c r="AF2149" i="8"/>
  <c r="AG2149" i="8"/>
  <c r="AH2149" i="8"/>
  <c r="AI2149" i="8"/>
  <c r="AJ2149" i="8"/>
  <c r="AK2149" i="8"/>
  <c r="AD2150" i="8"/>
  <c r="AE2150" i="8"/>
  <c r="AF2150" i="8"/>
  <c r="AG2150" i="8"/>
  <c r="AH2150" i="8"/>
  <c r="AI2150" i="8"/>
  <c r="AJ2150" i="8"/>
  <c r="AK2150" i="8"/>
  <c r="AD2151" i="8"/>
  <c r="AE2151" i="8"/>
  <c r="AF2151" i="8"/>
  <c r="AG2151" i="8"/>
  <c r="AH2151" i="8"/>
  <c r="AI2151" i="8"/>
  <c r="AJ2151" i="8"/>
  <c r="AK2151" i="8"/>
  <c r="AD2152" i="8"/>
  <c r="AE2152" i="8"/>
  <c r="AF2152" i="8"/>
  <c r="AG2152" i="8"/>
  <c r="AH2152" i="8"/>
  <c r="AI2152" i="8"/>
  <c r="AJ2152" i="8"/>
  <c r="AK2152" i="8"/>
  <c r="AD2153" i="8"/>
  <c r="AE2153" i="8"/>
  <c r="AF2153" i="8"/>
  <c r="AG2153" i="8"/>
  <c r="AH2153" i="8"/>
  <c r="AI2153" i="8"/>
  <c r="AJ2153" i="8"/>
  <c r="AK2153" i="8"/>
  <c r="AD2154" i="8"/>
  <c r="AE2154" i="8"/>
  <c r="AF2154" i="8"/>
  <c r="AG2154" i="8"/>
  <c r="AH2154" i="8"/>
  <c r="AI2154" i="8"/>
  <c r="AJ2154" i="8"/>
  <c r="AK2154" i="8"/>
  <c r="AD2155" i="8"/>
  <c r="AE2155" i="8"/>
  <c r="AF2155" i="8"/>
  <c r="AG2155" i="8"/>
  <c r="AH2155" i="8"/>
  <c r="AI2155" i="8"/>
  <c r="AJ2155" i="8"/>
  <c r="AK2155" i="8"/>
  <c r="AD2156" i="8"/>
  <c r="AE2156" i="8"/>
  <c r="AF2156" i="8"/>
  <c r="AG2156" i="8"/>
  <c r="AH2156" i="8"/>
  <c r="AI2156" i="8"/>
  <c r="AJ2156" i="8"/>
  <c r="AK2156" i="8"/>
  <c r="AD2157" i="8"/>
  <c r="AE2157" i="8"/>
  <c r="AF2157" i="8"/>
  <c r="AG2157" i="8"/>
  <c r="AH2157" i="8"/>
  <c r="AI2157" i="8"/>
  <c r="AJ2157" i="8"/>
  <c r="AK2157" i="8"/>
  <c r="AD2158" i="8"/>
  <c r="AE2158" i="8"/>
  <c r="AF2158" i="8"/>
  <c r="AG2158" i="8"/>
  <c r="AH2158" i="8"/>
  <c r="AI2158" i="8"/>
  <c r="AJ2158" i="8"/>
  <c r="AK2158" i="8"/>
  <c r="AD2159" i="8"/>
  <c r="AE2159" i="8"/>
  <c r="AF2159" i="8"/>
  <c r="AG2159" i="8"/>
  <c r="AH2159" i="8"/>
  <c r="AI2159" i="8"/>
  <c r="AJ2159" i="8"/>
  <c r="AK2159" i="8"/>
  <c r="AD2160" i="8"/>
  <c r="AE2160" i="8"/>
  <c r="AF2160" i="8"/>
  <c r="AG2160" i="8"/>
  <c r="AH2160" i="8"/>
  <c r="AI2160" i="8"/>
  <c r="AJ2160" i="8"/>
  <c r="AK2160" i="8"/>
  <c r="AD2161" i="8"/>
  <c r="AE2161" i="8"/>
  <c r="AF2161" i="8"/>
  <c r="AG2161" i="8"/>
  <c r="AH2161" i="8"/>
  <c r="AI2161" i="8"/>
  <c r="AJ2161" i="8"/>
  <c r="AK2161" i="8"/>
  <c r="AD2162" i="8"/>
  <c r="AE2162" i="8"/>
  <c r="AF2162" i="8"/>
  <c r="AG2162" i="8"/>
  <c r="AH2162" i="8"/>
  <c r="AI2162" i="8"/>
  <c r="AJ2162" i="8"/>
  <c r="AK2162" i="8"/>
  <c r="AD2163" i="8"/>
  <c r="AE2163" i="8"/>
  <c r="AF2163" i="8"/>
  <c r="AG2163" i="8"/>
  <c r="AH2163" i="8"/>
  <c r="AI2163" i="8"/>
  <c r="AJ2163" i="8"/>
  <c r="AK2163" i="8"/>
  <c r="AD2164" i="8"/>
  <c r="AE2164" i="8"/>
  <c r="AF2164" i="8"/>
  <c r="AG2164" i="8"/>
  <c r="AH2164" i="8"/>
  <c r="AI2164" i="8"/>
  <c r="AJ2164" i="8"/>
  <c r="AK2164" i="8"/>
  <c r="AD2165" i="8"/>
  <c r="AE2165" i="8"/>
  <c r="AF2165" i="8"/>
  <c r="AG2165" i="8"/>
  <c r="AH2165" i="8"/>
  <c r="AI2165" i="8"/>
  <c r="AJ2165" i="8"/>
  <c r="AK2165" i="8"/>
  <c r="AD2166" i="8"/>
  <c r="AE2166" i="8"/>
  <c r="AF2166" i="8"/>
  <c r="AG2166" i="8"/>
  <c r="AH2166" i="8"/>
  <c r="AI2166" i="8"/>
  <c r="AJ2166" i="8"/>
  <c r="AK2166" i="8"/>
  <c r="AD2167" i="8"/>
  <c r="AE2167" i="8"/>
  <c r="AF2167" i="8"/>
  <c r="AG2167" i="8"/>
  <c r="AH2167" i="8"/>
  <c r="AI2167" i="8"/>
  <c r="AJ2167" i="8"/>
  <c r="AK2167" i="8"/>
  <c r="AD2168" i="8"/>
  <c r="AE2168" i="8"/>
  <c r="AF2168" i="8"/>
  <c r="AG2168" i="8"/>
  <c r="AH2168" i="8"/>
  <c r="AI2168" i="8"/>
  <c r="AJ2168" i="8"/>
  <c r="AK2168" i="8"/>
  <c r="AD2169" i="8"/>
  <c r="AE2169" i="8"/>
  <c r="AF2169" i="8"/>
  <c r="AG2169" i="8"/>
  <c r="AH2169" i="8"/>
  <c r="AI2169" i="8"/>
  <c r="AJ2169" i="8"/>
  <c r="AK2169" i="8"/>
  <c r="AD2170" i="8"/>
  <c r="AE2170" i="8"/>
  <c r="AF2170" i="8"/>
  <c r="AG2170" i="8"/>
  <c r="AH2170" i="8"/>
  <c r="AI2170" i="8"/>
  <c r="AJ2170" i="8"/>
  <c r="AK2170" i="8"/>
  <c r="AD2171" i="8"/>
  <c r="AE2171" i="8"/>
  <c r="AF2171" i="8"/>
  <c r="AG2171" i="8"/>
  <c r="AH2171" i="8"/>
  <c r="AI2171" i="8"/>
  <c r="AJ2171" i="8"/>
  <c r="AK2171" i="8"/>
  <c r="AD2172" i="8"/>
  <c r="AE2172" i="8"/>
  <c r="AF2172" i="8"/>
  <c r="AG2172" i="8"/>
  <c r="AH2172" i="8"/>
  <c r="AI2172" i="8"/>
  <c r="AJ2172" i="8"/>
  <c r="AK2172" i="8"/>
  <c r="AD2173" i="8"/>
  <c r="AE2173" i="8"/>
  <c r="AF2173" i="8"/>
  <c r="AG2173" i="8"/>
  <c r="AH2173" i="8"/>
  <c r="AI2173" i="8"/>
  <c r="AJ2173" i="8"/>
  <c r="AK2173" i="8"/>
  <c r="AD2174" i="8"/>
  <c r="AE2174" i="8"/>
  <c r="AF2174" i="8"/>
  <c r="AG2174" i="8"/>
  <c r="AH2174" i="8"/>
  <c r="AI2174" i="8"/>
  <c r="AJ2174" i="8"/>
  <c r="AK2174" i="8"/>
  <c r="AD2175" i="8"/>
  <c r="AE2175" i="8"/>
  <c r="AF2175" i="8"/>
  <c r="AG2175" i="8"/>
  <c r="AH2175" i="8"/>
  <c r="AI2175" i="8"/>
  <c r="AJ2175" i="8"/>
  <c r="AK2175" i="8"/>
  <c r="AD2176" i="8"/>
  <c r="AE2176" i="8"/>
  <c r="AF2176" i="8"/>
  <c r="AG2176" i="8"/>
  <c r="AH2176" i="8"/>
  <c r="AI2176" i="8"/>
  <c r="AJ2176" i="8"/>
  <c r="AK2176" i="8"/>
  <c r="AD2177" i="8"/>
  <c r="AE2177" i="8"/>
  <c r="AF2177" i="8"/>
  <c r="AG2177" i="8"/>
  <c r="AH2177" i="8"/>
  <c r="AI2177" i="8"/>
  <c r="AJ2177" i="8"/>
  <c r="AK2177" i="8"/>
  <c r="AD2178" i="8"/>
  <c r="AE2178" i="8"/>
  <c r="AF2178" i="8"/>
  <c r="AG2178" i="8"/>
  <c r="AH2178" i="8"/>
  <c r="AI2178" i="8"/>
  <c r="AJ2178" i="8"/>
  <c r="AK2178" i="8"/>
  <c r="AD2179" i="8"/>
  <c r="AE2179" i="8"/>
  <c r="AF2179" i="8"/>
  <c r="AG2179" i="8"/>
  <c r="AH2179" i="8"/>
  <c r="AI2179" i="8"/>
  <c r="AJ2179" i="8"/>
  <c r="AK2179" i="8"/>
  <c r="AD2180" i="8"/>
  <c r="AE2180" i="8"/>
  <c r="AF2180" i="8"/>
  <c r="AG2180" i="8"/>
  <c r="AH2180" i="8"/>
  <c r="AI2180" i="8"/>
  <c r="AJ2180" i="8"/>
  <c r="AK2180" i="8"/>
  <c r="AD2181" i="8"/>
  <c r="AE2181" i="8"/>
  <c r="AF2181" i="8"/>
  <c r="AG2181" i="8"/>
  <c r="AH2181" i="8"/>
  <c r="AI2181" i="8"/>
  <c r="AJ2181" i="8"/>
  <c r="AK2181" i="8"/>
  <c r="AD2182" i="8"/>
  <c r="AE2182" i="8"/>
  <c r="AF2182" i="8"/>
  <c r="AG2182" i="8"/>
  <c r="AH2182" i="8"/>
  <c r="AI2182" i="8"/>
  <c r="AJ2182" i="8"/>
  <c r="AK2182" i="8"/>
  <c r="AD2183" i="8"/>
  <c r="AE2183" i="8"/>
  <c r="AF2183" i="8"/>
  <c r="AG2183" i="8"/>
  <c r="AH2183" i="8"/>
  <c r="AI2183" i="8"/>
  <c r="AJ2183" i="8"/>
  <c r="AK2183" i="8"/>
  <c r="AD2184" i="8"/>
  <c r="AE2184" i="8"/>
  <c r="AF2184" i="8"/>
  <c r="AG2184" i="8"/>
  <c r="AH2184" i="8"/>
  <c r="AI2184" i="8"/>
  <c r="AJ2184" i="8"/>
  <c r="AK2184" i="8"/>
  <c r="AD2185" i="8"/>
  <c r="AE2185" i="8"/>
  <c r="AF2185" i="8"/>
  <c r="AG2185" i="8"/>
  <c r="AH2185" i="8"/>
  <c r="AI2185" i="8"/>
  <c r="AJ2185" i="8"/>
  <c r="AK2185" i="8"/>
  <c r="AD2186" i="8"/>
  <c r="AE2186" i="8"/>
  <c r="AF2186" i="8"/>
  <c r="AG2186" i="8"/>
  <c r="AH2186" i="8"/>
  <c r="AI2186" i="8"/>
  <c r="AJ2186" i="8"/>
  <c r="AK2186" i="8"/>
  <c r="AD2187" i="8"/>
  <c r="AE2187" i="8"/>
  <c r="AF2187" i="8"/>
  <c r="AG2187" i="8"/>
  <c r="AH2187" i="8"/>
  <c r="AI2187" i="8"/>
  <c r="AJ2187" i="8"/>
  <c r="AK2187" i="8"/>
  <c r="AD2188" i="8"/>
  <c r="AE2188" i="8"/>
  <c r="AF2188" i="8"/>
  <c r="AG2188" i="8"/>
  <c r="AH2188" i="8"/>
  <c r="AI2188" i="8"/>
  <c r="AJ2188" i="8"/>
  <c r="AK2188" i="8"/>
  <c r="AD2189" i="8"/>
  <c r="AE2189" i="8"/>
  <c r="AF2189" i="8"/>
  <c r="AG2189" i="8"/>
  <c r="AH2189" i="8"/>
  <c r="AI2189" i="8"/>
  <c r="AJ2189" i="8"/>
  <c r="AK2189" i="8"/>
  <c r="AD2190" i="8"/>
  <c r="AE2190" i="8"/>
  <c r="AF2190" i="8"/>
  <c r="AG2190" i="8"/>
  <c r="AH2190" i="8"/>
  <c r="AI2190" i="8"/>
  <c r="AJ2190" i="8"/>
  <c r="AK2190" i="8"/>
  <c r="AD2191" i="8"/>
  <c r="AE2191" i="8"/>
  <c r="AF2191" i="8"/>
  <c r="AG2191" i="8"/>
  <c r="AH2191" i="8"/>
  <c r="AI2191" i="8"/>
  <c r="AJ2191" i="8"/>
  <c r="AK2191" i="8"/>
  <c r="AD2192" i="8"/>
  <c r="AE2192" i="8"/>
  <c r="AF2192" i="8"/>
  <c r="AG2192" i="8"/>
  <c r="AH2192" i="8"/>
  <c r="AI2192" i="8"/>
  <c r="AJ2192" i="8"/>
  <c r="AK2192" i="8"/>
  <c r="AD2193" i="8"/>
  <c r="AE2193" i="8"/>
  <c r="AF2193" i="8"/>
  <c r="AG2193" i="8"/>
  <c r="AH2193" i="8"/>
  <c r="AI2193" i="8"/>
  <c r="AJ2193" i="8"/>
  <c r="AK2193" i="8"/>
  <c r="AD2194" i="8"/>
  <c r="AE2194" i="8"/>
  <c r="AF2194" i="8"/>
  <c r="AG2194" i="8"/>
  <c r="AH2194" i="8"/>
  <c r="AI2194" i="8"/>
  <c r="AJ2194" i="8"/>
  <c r="AK2194" i="8"/>
  <c r="AD2195" i="8"/>
  <c r="AE2195" i="8"/>
  <c r="AF2195" i="8"/>
  <c r="AG2195" i="8"/>
  <c r="AH2195" i="8"/>
  <c r="AI2195" i="8"/>
  <c r="AJ2195" i="8"/>
  <c r="AK2195" i="8"/>
  <c r="AD2196" i="8"/>
  <c r="AE2196" i="8"/>
  <c r="AF2196" i="8"/>
  <c r="AG2196" i="8"/>
  <c r="AH2196" i="8"/>
  <c r="AI2196" i="8"/>
  <c r="AJ2196" i="8"/>
  <c r="AK2196" i="8"/>
  <c r="AD2197" i="8"/>
  <c r="AE2197" i="8"/>
  <c r="AF2197" i="8"/>
  <c r="AG2197" i="8"/>
  <c r="AH2197" i="8"/>
  <c r="AI2197" i="8"/>
  <c r="AJ2197" i="8"/>
  <c r="AK2197" i="8"/>
  <c r="AD2198" i="8"/>
  <c r="AE2198" i="8"/>
  <c r="AF2198" i="8"/>
  <c r="AG2198" i="8"/>
  <c r="AH2198" i="8"/>
  <c r="AI2198" i="8"/>
  <c r="AJ2198" i="8"/>
  <c r="AK2198" i="8"/>
  <c r="AD2199" i="8"/>
  <c r="AE2199" i="8"/>
  <c r="AF2199" i="8"/>
  <c r="AG2199" i="8"/>
  <c r="AH2199" i="8"/>
  <c r="AI2199" i="8"/>
  <c r="AJ2199" i="8"/>
  <c r="AK2199" i="8"/>
  <c r="AD2200" i="8"/>
  <c r="AE2200" i="8"/>
  <c r="AF2200" i="8"/>
  <c r="AG2200" i="8"/>
  <c r="AH2200" i="8"/>
  <c r="AI2200" i="8"/>
  <c r="AJ2200" i="8"/>
  <c r="AK2200" i="8"/>
  <c r="AD2201" i="8"/>
  <c r="AE2201" i="8"/>
  <c r="AF2201" i="8"/>
  <c r="AG2201" i="8"/>
  <c r="AH2201" i="8"/>
  <c r="AI2201" i="8"/>
  <c r="AJ2201" i="8"/>
  <c r="AK2201" i="8"/>
  <c r="AD2202" i="8"/>
  <c r="AE2202" i="8"/>
  <c r="AF2202" i="8"/>
  <c r="AG2202" i="8"/>
  <c r="AH2202" i="8"/>
  <c r="AI2202" i="8"/>
  <c r="AJ2202" i="8"/>
  <c r="AK2202" i="8"/>
  <c r="AD2203" i="8"/>
  <c r="AE2203" i="8"/>
  <c r="AF2203" i="8"/>
  <c r="AG2203" i="8"/>
  <c r="AH2203" i="8"/>
  <c r="AI2203" i="8"/>
  <c r="AJ2203" i="8"/>
  <c r="AK2203" i="8"/>
  <c r="AD2204" i="8"/>
  <c r="AE2204" i="8"/>
  <c r="AF2204" i="8"/>
  <c r="AG2204" i="8"/>
  <c r="AH2204" i="8"/>
  <c r="AI2204" i="8"/>
  <c r="AJ2204" i="8"/>
  <c r="AK2204" i="8"/>
  <c r="AD2205" i="8"/>
  <c r="AE2205" i="8"/>
  <c r="AF2205" i="8"/>
  <c r="AG2205" i="8"/>
  <c r="AH2205" i="8"/>
  <c r="AI2205" i="8"/>
  <c r="AJ2205" i="8"/>
  <c r="AK2205" i="8"/>
  <c r="AD2206" i="8"/>
  <c r="AE2206" i="8"/>
  <c r="AF2206" i="8"/>
  <c r="AG2206" i="8"/>
  <c r="AH2206" i="8"/>
  <c r="AI2206" i="8"/>
  <c r="AJ2206" i="8"/>
  <c r="AK2206" i="8"/>
  <c r="AD2207" i="8"/>
  <c r="AE2207" i="8"/>
  <c r="AF2207" i="8"/>
  <c r="AG2207" i="8"/>
  <c r="AH2207" i="8"/>
  <c r="AI2207" i="8"/>
  <c r="AJ2207" i="8"/>
  <c r="AK2207" i="8"/>
  <c r="AD2208" i="8"/>
  <c r="AE2208" i="8"/>
  <c r="AF2208" i="8"/>
  <c r="AG2208" i="8"/>
  <c r="AH2208" i="8"/>
  <c r="AI2208" i="8"/>
  <c r="AJ2208" i="8"/>
  <c r="AK2208" i="8"/>
  <c r="AD2209" i="8"/>
  <c r="AE2209" i="8"/>
  <c r="AF2209" i="8"/>
  <c r="AG2209" i="8"/>
  <c r="AH2209" i="8"/>
  <c r="AI2209" i="8"/>
  <c r="AJ2209" i="8"/>
  <c r="AK2209" i="8"/>
  <c r="AD2210" i="8"/>
  <c r="AE2210" i="8"/>
  <c r="AF2210" i="8"/>
  <c r="AG2210" i="8"/>
  <c r="AH2210" i="8"/>
  <c r="AI2210" i="8"/>
  <c r="AJ2210" i="8"/>
  <c r="AK2210" i="8"/>
  <c r="AD2211" i="8"/>
  <c r="AE2211" i="8"/>
  <c r="AF2211" i="8"/>
  <c r="AG2211" i="8"/>
  <c r="AH2211" i="8"/>
  <c r="AI2211" i="8"/>
  <c r="AJ2211" i="8"/>
  <c r="AK2211" i="8"/>
  <c r="AD2212" i="8"/>
  <c r="AE2212" i="8"/>
  <c r="AF2212" i="8"/>
  <c r="AG2212" i="8"/>
  <c r="AH2212" i="8"/>
  <c r="AI2212" i="8"/>
  <c r="AJ2212" i="8"/>
  <c r="AK2212" i="8"/>
  <c r="AD2213" i="8"/>
  <c r="AE2213" i="8"/>
  <c r="AF2213" i="8"/>
  <c r="AG2213" i="8"/>
  <c r="AH2213" i="8"/>
  <c r="AI2213" i="8"/>
  <c r="AJ2213" i="8"/>
  <c r="AK2213" i="8"/>
  <c r="AD2214" i="8"/>
  <c r="AE2214" i="8"/>
  <c r="AF2214" i="8"/>
  <c r="AG2214" i="8"/>
  <c r="AH2214" i="8"/>
  <c r="AI2214" i="8"/>
  <c r="AJ2214" i="8"/>
  <c r="AK2214" i="8"/>
  <c r="AD2215" i="8"/>
  <c r="AE2215" i="8"/>
  <c r="AF2215" i="8"/>
  <c r="AG2215" i="8"/>
  <c r="AH2215" i="8"/>
  <c r="AI2215" i="8"/>
  <c r="AJ2215" i="8"/>
  <c r="AK2215" i="8"/>
  <c r="AD2216" i="8"/>
  <c r="AE2216" i="8"/>
  <c r="AF2216" i="8"/>
  <c r="AG2216" i="8"/>
  <c r="AH2216" i="8"/>
  <c r="AI2216" i="8"/>
  <c r="AJ2216" i="8"/>
  <c r="AK2216" i="8"/>
  <c r="AD2217" i="8"/>
  <c r="AE2217" i="8"/>
  <c r="AF2217" i="8"/>
  <c r="AG2217" i="8"/>
  <c r="AH2217" i="8"/>
  <c r="AI2217" i="8"/>
  <c r="AJ2217" i="8"/>
  <c r="AK2217" i="8"/>
  <c r="AD2218" i="8"/>
  <c r="AE2218" i="8"/>
  <c r="AF2218" i="8"/>
  <c r="AG2218" i="8"/>
  <c r="AH2218" i="8"/>
  <c r="AI2218" i="8"/>
  <c r="AJ2218" i="8"/>
  <c r="AK2218" i="8"/>
  <c r="AD2219" i="8"/>
  <c r="AE2219" i="8"/>
  <c r="AF2219" i="8"/>
  <c r="AG2219" i="8"/>
  <c r="AH2219" i="8"/>
  <c r="AI2219" i="8"/>
  <c r="AJ2219" i="8"/>
  <c r="AK2219" i="8"/>
  <c r="AD2220" i="8"/>
  <c r="AE2220" i="8"/>
  <c r="AF2220" i="8"/>
  <c r="AG2220" i="8"/>
  <c r="AH2220" i="8"/>
  <c r="AI2220" i="8"/>
  <c r="AJ2220" i="8"/>
  <c r="AK2220" i="8"/>
  <c r="AD2221" i="8"/>
  <c r="AE2221" i="8"/>
  <c r="AF2221" i="8"/>
  <c r="AG2221" i="8"/>
  <c r="AH2221" i="8"/>
  <c r="AI2221" i="8"/>
  <c r="AJ2221" i="8"/>
  <c r="AK2221" i="8"/>
  <c r="AD2222" i="8"/>
  <c r="AE2222" i="8"/>
  <c r="AF2222" i="8"/>
  <c r="AG2222" i="8"/>
  <c r="AH2222" i="8"/>
  <c r="AI2222" i="8"/>
  <c r="AJ2222" i="8"/>
  <c r="AK2222" i="8"/>
  <c r="AD2223" i="8"/>
  <c r="AE2223" i="8"/>
  <c r="AF2223" i="8"/>
  <c r="AG2223" i="8"/>
  <c r="AH2223" i="8"/>
  <c r="AI2223" i="8"/>
  <c r="AJ2223" i="8"/>
  <c r="AK2223" i="8"/>
  <c r="AD2224" i="8"/>
  <c r="AE2224" i="8"/>
  <c r="AF2224" i="8"/>
  <c r="AG2224" i="8"/>
  <c r="AH2224" i="8"/>
  <c r="AI2224" i="8"/>
  <c r="AJ2224" i="8"/>
  <c r="AK2224" i="8"/>
  <c r="AD2225" i="8"/>
  <c r="AE2225" i="8"/>
  <c r="AF2225" i="8"/>
  <c r="AG2225" i="8"/>
  <c r="AH2225" i="8"/>
  <c r="AI2225" i="8"/>
  <c r="AJ2225" i="8"/>
  <c r="AK2225" i="8"/>
  <c r="AD2226" i="8"/>
  <c r="AE2226" i="8"/>
  <c r="AF2226" i="8"/>
  <c r="AG2226" i="8"/>
  <c r="AH2226" i="8"/>
  <c r="AI2226" i="8"/>
  <c r="AJ2226" i="8"/>
  <c r="AK2226" i="8"/>
  <c r="AD2227" i="8"/>
  <c r="AE2227" i="8"/>
  <c r="AF2227" i="8"/>
  <c r="AG2227" i="8"/>
  <c r="AH2227" i="8"/>
  <c r="AI2227" i="8"/>
  <c r="AJ2227" i="8"/>
  <c r="AK2227" i="8"/>
  <c r="AD2228" i="8"/>
  <c r="AE2228" i="8"/>
  <c r="AF2228" i="8"/>
  <c r="AG2228" i="8"/>
  <c r="AH2228" i="8"/>
  <c r="AI2228" i="8"/>
  <c r="AJ2228" i="8"/>
  <c r="AK2228" i="8"/>
  <c r="AD2229" i="8"/>
  <c r="AE2229" i="8"/>
  <c r="AF2229" i="8"/>
  <c r="AG2229" i="8"/>
  <c r="AH2229" i="8"/>
  <c r="AI2229" i="8"/>
  <c r="AJ2229" i="8"/>
  <c r="AK2229" i="8"/>
  <c r="AD2230" i="8"/>
  <c r="AE2230" i="8"/>
  <c r="AF2230" i="8"/>
  <c r="AG2230" i="8"/>
  <c r="AH2230" i="8"/>
  <c r="AI2230" i="8"/>
  <c r="AJ2230" i="8"/>
  <c r="AK2230" i="8"/>
  <c r="AD2231" i="8"/>
  <c r="AE2231" i="8"/>
  <c r="AF2231" i="8"/>
  <c r="AG2231" i="8"/>
  <c r="AH2231" i="8"/>
  <c r="AI2231" i="8"/>
  <c r="AJ2231" i="8"/>
  <c r="AK2231" i="8"/>
  <c r="AD2232" i="8"/>
  <c r="AE2232" i="8"/>
  <c r="AF2232" i="8"/>
  <c r="AG2232" i="8"/>
  <c r="AH2232" i="8"/>
  <c r="AI2232" i="8"/>
  <c r="AJ2232" i="8"/>
  <c r="AK2232" i="8"/>
  <c r="AD2233" i="8"/>
  <c r="AE2233" i="8"/>
  <c r="AF2233" i="8"/>
  <c r="AG2233" i="8"/>
  <c r="AH2233" i="8"/>
  <c r="AI2233" i="8"/>
  <c r="AJ2233" i="8"/>
  <c r="AK2233" i="8"/>
  <c r="AD2234" i="8"/>
  <c r="AE2234" i="8"/>
  <c r="AF2234" i="8"/>
  <c r="AG2234" i="8"/>
  <c r="AH2234" i="8"/>
  <c r="AI2234" i="8"/>
  <c r="AJ2234" i="8"/>
  <c r="AK2234" i="8"/>
  <c r="AD2235" i="8"/>
  <c r="AE2235" i="8"/>
  <c r="AF2235" i="8"/>
  <c r="AG2235" i="8"/>
  <c r="AH2235" i="8"/>
  <c r="AI2235" i="8"/>
  <c r="AJ2235" i="8"/>
  <c r="AK2235" i="8"/>
  <c r="AD2236" i="8"/>
  <c r="AE2236" i="8"/>
  <c r="AF2236" i="8"/>
  <c r="AG2236" i="8"/>
  <c r="AH2236" i="8"/>
  <c r="AI2236" i="8"/>
  <c r="AJ2236" i="8"/>
  <c r="AK2236" i="8"/>
  <c r="AD2237" i="8"/>
  <c r="AE2237" i="8"/>
  <c r="AF2237" i="8"/>
  <c r="AG2237" i="8"/>
  <c r="AH2237" i="8"/>
  <c r="AI2237" i="8"/>
  <c r="AJ2237" i="8"/>
  <c r="AK2237" i="8"/>
  <c r="AD2238" i="8"/>
  <c r="AE2238" i="8"/>
  <c r="AF2238" i="8"/>
  <c r="AG2238" i="8"/>
  <c r="AH2238" i="8"/>
  <c r="AI2238" i="8"/>
  <c r="AJ2238" i="8"/>
  <c r="AK2238" i="8"/>
  <c r="AD2239" i="8"/>
  <c r="AE2239" i="8"/>
  <c r="AF2239" i="8"/>
  <c r="AG2239" i="8"/>
  <c r="AH2239" i="8"/>
  <c r="AI2239" i="8"/>
  <c r="AJ2239" i="8"/>
  <c r="AK2239" i="8"/>
  <c r="AD2240" i="8"/>
  <c r="AE2240" i="8"/>
  <c r="AF2240" i="8"/>
  <c r="AG2240" i="8"/>
  <c r="AH2240" i="8"/>
  <c r="AI2240" i="8"/>
  <c r="AJ2240" i="8"/>
  <c r="AK2240" i="8"/>
  <c r="AD2241" i="8"/>
  <c r="AE2241" i="8"/>
  <c r="AF2241" i="8"/>
  <c r="AG2241" i="8"/>
  <c r="AH2241" i="8"/>
  <c r="AI2241" i="8"/>
  <c r="AJ2241" i="8"/>
  <c r="AK2241" i="8"/>
  <c r="AD2242" i="8"/>
  <c r="AE2242" i="8"/>
  <c r="AF2242" i="8"/>
  <c r="AG2242" i="8"/>
  <c r="AH2242" i="8"/>
  <c r="AI2242" i="8"/>
  <c r="AJ2242" i="8"/>
  <c r="AK2242" i="8"/>
  <c r="AD2243" i="8"/>
  <c r="AE2243" i="8"/>
  <c r="AF2243" i="8"/>
  <c r="AG2243" i="8"/>
  <c r="AH2243" i="8"/>
  <c r="AI2243" i="8"/>
  <c r="AJ2243" i="8"/>
  <c r="AK2243" i="8"/>
  <c r="AD2244" i="8"/>
  <c r="AE2244" i="8"/>
  <c r="AF2244" i="8"/>
  <c r="AG2244" i="8"/>
  <c r="AH2244" i="8"/>
  <c r="AI2244" i="8"/>
  <c r="AJ2244" i="8"/>
  <c r="AK2244" i="8"/>
  <c r="AD2245" i="8"/>
  <c r="AE2245" i="8"/>
  <c r="AF2245" i="8"/>
  <c r="AG2245" i="8"/>
  <c r="AH2245" i="8"/>
  <c r="AI2245" i="8"/>
  <c r="AJ2245" i="8"/>
  <c r="AK2245" i="8"/>
  <c r="AD2246" i="8"/>
  <c r="AE2246" i="8"/>
  <c r="AF2246" i="8"/>
  <c r="AG2246" i="8"/>
  <c r="AH2246" i="8"/>
  <c r="AI2246" i="8"/>
  <c r="AJ2246" i="8"/>
  <c r="AK2246" i="8"/>
  <c r="AD2247" i="8"/>
  <c r="AE2247" i="8"/>
  <c r="AF2247" i="8"/>
  <c r="AG2247" i="8"/>
  <c r="AH2247" i="8"/>
  <c r="AI2247" i="8"/>
  <c r="AJ2247" i="8"/>
  <c r="AK2247" i="8"/>
  <c r="AD2248" i="8"/>
  <c r="AE2248" i="8"/>
  <c r="AF2248" i="8"/>
  <c r="AG2248" i="8"/>
  <c r="AH2248" i="8"/>
  <c r="AI2248" i="8"/>
  <c r="AJ2248" i="8"/>
  <c r="AK2248" i="8"/>
  <c r="AD2249" i="8"/>
  <c r="AE2249" i="8"/>
  <c r="AF2249" i="8"/>
  <c r="AG2249" i="8"/>
  <c r="AH2249" i="8"/>
  <c r="AI2249" i="8"/>
  <c r="AJ2249" i="8"/>
  <c r="AK2249" i="8"/>
  <c r="AD2250" i="8"/>
  <c r="AE2250" i="8"/>
  <c r="AF2250" i="8"/>
  <c r="AG2250" i="8"/>
  <c r="AH2250" i="8"/>
  <c r="AI2250" i="8"/>
  <c r="AJ2250" i="8"/>
  <c r="AK2250" i="8"/>
  <c r="AD2251" i="8"/>
  <c r="AE2251" i="8"/>
  <c r="AF2251" i="8"/>
  <c r="AG2251" i="8"/>
  <c r="AH2251" i="8"/>
  <c r="AI2251" i="8"/>
  <c r="AJ2251" i="8"/>
  <c r="AK2251" i="8"/>
  <c r="AD2252" i="8"/>
  <c r="AE2252" i="8"/>
  <c r="AF2252" i="8"/>
  <c r="AG2252" i="8"/>
  <c r="AH2252" i="8"/>
  <c r="AI2252" i="8"/>
  <c r="AJ2252" i="8"/>
  <c r="AK2252" i="8"/>
  <c r="AD2253" i="8"/>
  <c r="AE2253" i="8"/>
  <c r="AF2253" i="8"/>
  <c r="AG2253" i="8"/>
  <c r="AH2253" i="8"/>
  <c r="AI2253" i="8"/>
  <c r="AJ2253" i="8"/>
  <c r="AK2253" i="8"/>
  <c r="AD2254" i="8"/>
  <c r="AE2254" i="8"/>
  <c r="AF2254" i="8"/>
  <c r="AG2254" i="8"/>
  <c r="AH2254" i="8"/>
  <c r="AI2254" i="8"/>
  <c r="AJ2254" i="8"/>
  <c r="AK2254" i="8"/>
  <c r="AD2255" i="8"/>
  <c r="AE2255" i="8"/>
  <c r="AF2255" i="8"/>
  <c r="AG2255" i="8"/>
  <c r="AH2255" i="8"/>
  <c r="AI2255" i="8"/>
  <c r="AJ2255" i="8"/>
  <c r="AK2255" i="8"/>
  <c r="AD2256" i="8"/>
  <c r="AE2256" i="8"/>
  <c r="AF2256" i="8"/>
  <c r="AG2256" i="8"/>
  <c r="AH2256" i="8"/>
  <c r="AI2256" i="8"/>
  <c r="AJ2256" i="8"/>
  <c r="AK2256" i="8"/>
  <c r="AD2257" i="8"/>
  <c r="AE2257" i="8"/>
  <c r="AF2257" i="8"/>
  <c r="AG2257" i="8"/>
  <c r="AH2257" i="8"/>
  <c r="AI2257" i="8"/>
  <c r="AJ2257" i="8"/>
  <c r="AK2257" i="8"/>
  <c r="AD2258" i="8"/>
  <c r="AE2258" i="8"/>
  <c r="AF2258" i="8"/>
  <c r="AG2258" i="8"/>
  <c r="AH2258" i="8"/>
  <c r="AI2258" i="8"/>
  <c r="AJ2258" i="8"/>
  <c r="AK2258" i="8"/>
  <c r="AD2259" i="8"/>
  <c r="AE2259" i="8"/>
  <c r="AF2259" i="8"/>
  <c r="AG2259" i="8"/>
  <c r="AH2259" i="8"/>
  <c r="AI2259" i="8"/>
  <c r="AJ2259" i="8"/>
  <c r="AK2259" i="8"/>
  <c r="AD2260" i="8"/>
  <c r="AE2260" i="8"/>
  <c r="AF2260" i="8"/>
  <c r="AG2260" i="8"/>
  <c r="AH2260" i="8"/>
  <c r="AI2260" i="8"/>
  <c r="AJ2260" i="8"/>
  <c r="AK2260" i="8"/>
  <c r="AD2261" i="8"/>
  <c r="AE2261" i="8"/>
  <c r="AF2261" i="8"/>
  <c r="AG2261" i="8"/>
  <c r="AH2261" i="8"/>
  <c r="AI2261" i="8"/>
  <c r="AJ2261" i="8"/>
  <c r="AK2261" i="8"/>
  <c r="AD2262" i="8"/>
  <c r="AE2262" i="8"/>
  <c r="AF2262" i="8"/>
  <c r="AG2262" i="8"/>
  <c r="AH2262" i="8"/>
  <c r="AI2262" i="8"/>
  <c r="AJ2262" i="8"/>
  <c r="AK2262" i="8"/>
  <c r="AD2263" i="8"/>
  <c r="AE2263" i="8"/>
  <c r="AF2263" i="8"/>
  <c r="AG2263" i="8"/>
  <c r="AH2263" i="8"/>
  <c r="AI2263" i="8"/>
  <c r="AJ2263" i="8"/>
  <c r="AK2263" i="8"/>
  <c r="AD2264" i="8"/>
  <c r="AE2264" i="8"/>
  <c r="AF2264" i="8"/>
  <c r="AG2264" i="8"/>
  <c r="AH2264" i="8"/>
  <c r="AI2264" i="8"/>
  <c r="AJ2264" i="8"/>
  <c r="AK2264" i="8"/>
  <c r="AD2265" i="8"/>
  <c r="AE2265" i="8"/>
  <c r="AF2265" i="8"/>
  <c r="AG2265" i="8"/>
  <c r="AH2265" i="8"/>
  <c r="AI2265" i="8"/>
  <c r="AJ2265" i="8"/>
  <c r="AK2265" i="8"/>
  <c r="AD2266" i="8"/>
  <c r="AE2266" i="8"/>
  <c r="AF2266" i="8"/>
  <c r="AG2266" i="8"/>
  <c r="AH2266" i="8"/>
  <c r="AI2266" i="8"/>
  <c r="AJ2266" i="8"/>
  <c r="AK2266" i="8"/>
  <c r="AD2267" i="8"/>
  <c r="AE2267" i="8"/>
  <c r="AF2267" i="8"/>
  <c r="AG2267" i="8"/>
  <c r="AH2267" i="8"/>
  <c r="AI2267" i="8"/>
  <c r="AJ2267" i="8"/>
  <c r="AK2267" i="8"/>
  <c r="AD2268" i="8"/>
  <c r="AE2268" i="8"/>
  <c r="AF2268" i="8"/>
  <c r="AG2268" i="8"/>
  <c r="AH2268" i="8"/>
  <c r="AI2268" i="8"/>
  <c r="AJ2268" i="8"/>
  <c r="AK2268" i="8"/>
  <c r="AD2269" i="8"/>
  <c r="AE2269" i="8"/>
  <c r="AF2269" i="8"/>
  <c r="AG2269" i="8"/>
  <c r="AH2269" i="8"/>
  <c r="AI2269" i="8"/>
  <c r="AJ2269" i="8"/>
  <c r="AK2269" i="8"/>
  <c r="AD2270" i="8"/>
  <c r="AE2270" i="8"/>
  <c r="AF2270" i="8"/>
  <c r="AG2270" i="8"/>
  <c r="AH2270" i="8"/>
  <c r="AI2270" i="8"/>
  <c r="AJ2270" i="8"/>
  <c r="AK2270" i="8"/>
  <c r="AD2271" i="8"/>
  <c r="AE2271" i="8"/>
  <c r="AF2271" i="8"/>
  <c r="AG2271" i="8"/>
  <c r="AH2271" i="8"/>
  <c r="AI2271" i="8"/>
  <c r="AJ2271" i="8"/>
  <c r="AK2271" i="8"/>
  <c r="AD2272" i="8"/>
  <c r="AE2272" i="8"/>
  <c r="AF2272" i="8"/>
  <c r="AG2272" i="8"/>
  <c r="AH2272" i="8"/>
  <c r="AI2272" i="8"/>
  <c r="AJ2272" i="8"/>
  <c r="AK2272" i="8"/>
  <c r="AD2273" i="8"/>
  <c r="AE2273" i="8"/>
  <c r="AF2273" i="8"/>
  <c r="AG2273" i="8"/>
  <c r="AH2273" i="8"/>
  <c r="AI2273" i="8"/>
  <c r="AJ2273" i="8"/>
  <c r="AK2273" i="8"/>
  <c r="AD2274" i="8"/>
  <c r="AE2274" i="8"/>
  <c r="AF2274" i="8"/>
  <c r="AG2274" i="8"/>
  <c r="AH2274" i="8"/>
  <c r="AI2274" i="8"/>
  <c r="AJ2274" i="8"/>
  <c r="AK2274" i="8"/>
  <c r="AD2275" i="8"/>
  <c r="AE2275" i="8"/>
  <c r="AF2275" i="8"/>
  <c r="AG2275" i="8"/>
  <c r="AH2275" i="8"/>
  <c r="AI2275" i="8"/>
  <c r="AJ2275" i="8"/>
  <c r="AK2275" i="8"/>
  <c r="AD2276" i="8"/>
  <c r="AE2276" i="8"/>
  <c r="AF2276" i="8"/>
  <c r="AG2276" i="8"/>
  <c r="AH2276" i="8"/>
  <c r="AI2276" i="8"/>
  <c r="AJ2276" i="8"/>
  <c r="AK2276" i="8"/>
  <c r="AD2277" i="8"/>
  <c r="AE2277" i="8"/>
  <c r="AF2277" i="8"/>
  <c r="AG2277" i="8"/>
  <c r="AH2277" i="8"/>
  <c r="AI2277" i="8"/>
  <c r="AJ2277" i="8"/>
  <c r="AK2277" i="8"/>
  <c r="AD2278" i="8"/>
  <c r="AE2278" i="8"/>
  <c r="AF2278" i="8"/>
  <c r="AG2278" i="8"/>
  <c r="AH2278" i="8"/>
  <c r="AI2278" i="8"/>
  <c r="AJ2278" i="8"/>
  <c r="AK2278" i="8"/>
  <c r="AD2279" i="8"/>
  <c r="AE2279" i="8"/>
  <c r="AF2279" i="8"/>
  <c r="AG2279" i="8"/>
  <c r="AH2279" i="8"/>
  <c r="AI2279" i="8"/>
  <c r="AJ2279" i="8"/>
  <c r="AK2279" i="8"/>
  <c r="AD2280" i="8"/>
  <c r="AE2280" i="8"/>
  <c r="AF2280" i="8"/>
  <c r="AG2280" i="8"/>
  <c r="AH2280" i="8"/>
  <c r="AI2280" i="8"/>
  <c r="AJ2280" i="8"/>
  <c r="AK2280" i="8"/>
  <c r="AD2281" i="8"/>
  <c r="AE2281" i="8"/>
  <c r="AF2281" i="8"/>
  <c r="AG2281" i="8"/>
  <c r="AH2281" i="8"/>
  <c r="AI2281" i="8"/>
  <c r="AJ2281" i="8"/>
  <c r="AK2281" i="8"/>
  <c r="AD2282" i="8"/>
  <c r="AE2282" i="8"/>
  <c r="AF2282" i="8"/>
  <c r="AG2282" i="8"/>
  <c r="AH2282" i="8"/>
  <c r="AI2282" i="8"/>
  <c r="AJ2282" i="8"/>
  <c r="AK2282" i="8"/>
  <c r="AD2283" i="8"/>
  <c r="AE2283" i="8"/>
  <c r="AF2283" i="8"/>
  <c r="AG2283" i="8"/>
  <c r="AH2283" i="8"/>
  <c r="AI2283" i="8"/>
  <c r="AJ2283" i="8"/>
  <c r="AK2283" i="8"/>
  <c r="AD2284" i="8"/>
  <c r="AE2284" i="8"/>
  <c r="AF2284" i="8"/>
  <c r="AG2284" i="8"/>
  <c r="AH2284" i="8"/>
  <c r="AI2284" i="8"/>
  <c r="AJ2284" i="8"/>
  <c r="AK2284" i="8"/>
  <c r="AD2285" i="8"/>
  <c r="AE2285" i="8"/>
  <c r="AF2285" i="8"/>
  <c r="AG2285" i="8"/>
  <c r="AH2285" i="8"/>
  <c r="AI2285" i="8"/>
  <c r="AJ2285" i="8"/>
  <c r="AK2285" i="8"/>
  <c r="AD2286" i="8"/>
  <c r="AE2286" i="8"/>
  <c r="AF2286" i="8"/>
  <c r="AG2286" i="8"/>
  <c r="AH2286" i="8"/>
  <c r="AI2286" i="8"/>
  <c r="AJ2286" i="8"/>
  <c r="AK2286" i="8"/>
  <c r="AD2287" i="8"/>
  <c r="AE2287" i="8"/>
  <c r="AF2287" i="8"/>
  <c r="AG2287" i="8"/>
  <c r="AH2287" i="8"/>
  <c r="AI2287" i="8"/>
  <c r="AJ2287" i="8"/>
  <c r="AK2287" i="8"/>
  <c r="AD2288" i="8"/>
  <c r="AE2288" i="8"/>
  <c r="AF2288" i="8"/>
  <c r="AG2288" i="8"/>
  <c r="AH2288" i="8"/>
  <c r="AI2288" i="8"/>
  <c r="AJ2288" i="8"/>
  <c r="AK2288" i="8"/>
  <c r="AD2289" i="8"/>
  <c r="AE2289" i="8"/>
  <c r="AF2289" i="8"/>
  <c r="AG2289" i="8"/>
  <c r="AH2289" i="8"/>
  <c r="AI2289" i="8"/>
  <c r="AJ2289" i="8"/>
  <c r="AK2289" i="8"/>
  <c r="AD2290" i="8"/>
  <c r="AE2290" i="8"/>
  <c r="AF2290" i="8"/>
  <c r="AG2290" i="8"/>
  <c r="AH2290" i="8"/>
  <c r="AI2290" i="8"/>
  <c r="AJ2290" i="8"/>
  <c r="AK2290" i="8"/>
  <c r="AD2291" i="8"/>
  <c r="AE2291" i="8"/>
  <c r="AF2291" i="8"/>
  <c r="AG2291" i="8"/>
  <c r="AH2291" i="8"/>
  <c r="AI2291" i="8"/>
  <c r="AJ2291" i="8"/>
  <c r="AK2291" i="8"/>
  <c r="AD2292" i="8"/>
  <c r="AE2292" i="8"/>
  <c r="AF2292" i="8"/>
  <c r="AG2292" i="8"/>
  <c r="AH2292" i="8"/>
  <c r="AI2292" i="8"/>
  <c r="AJ2292" i="8"/>
  <c r="AK2292" i="8"/>
  <c r="AD2293" i="8"/>
  <c r="AE2293" i="8"/>
  <c r="AF2293" i="8"/>
  <c r="AG2293" i="8"/>
  <c r="AH2293" i="8"/>
  <c r="AI2293" i="8"/>
  <c r="AJ2293" i="8"/>
  <c r="AK2293" i="8"/>
  <c r="AD2294" i="8"/>
  <c r="AE2294" i="8"/>
  <c r="AF2294" i="8"/>
  <c r="AG2294" i="8"/>
  <c r="AH2294" i="8"/>
  <c r="AI2294" i="8"/>
  <c r="AJ2294" i="8"/>
  <c r="AK2294" i="8"/>
  <c r="AD2295" i="8"/>
  <c r="AE2295" i="8"/>
  <c r="AF2295" i="8"/>
  <c r="AG2295" i="8"/>
  <c r="AH2295" i="8"/>
  <c r="AI2295" i="8"/>
  <c r="AJ2295" i="8"/>
  <c r="AK2295" i="8"/>
  <c r="AD2296" i="8"/>
  <c r="AE2296" i="8"/>
  <c r="AF2296" i="8"/>
  <c r="AG2296" i="8"/>
  <c r="AH2296" i="8"/>
  <c r="AI2296" i="8"/>
  <c r="AJ2296" i="8"/>
  <c r="AK2296" i="8"/>
  <c r="AD2297" i="8"/>
  <c r="AE2297" i="8"/>
  <c r="AF2297" i="8"/>
  <c r="AG2297" i="8"/>
  <c r="AH2297" i="8"/>
  <c r="AI2297" i="8"/>
  <c r="AJ2297" i="8"/>
  <c r="AK2297" i="8"/>
  <c r="AD2298" i="8"/>
  <c r="AE2298" i="8"/>
  <c r="AF2298" i="8"/>
  <c r="AG2298" i="8"/>
  <c r="AH2298" i="8"/>
  <c r="AI2298" i="8"/>
  <c r="AJ2298" i="8"/>
  <c r="AK2298" i="8"/>
  <c r="AD2299" i="8"/>
  <c r="AE2299" i="8"/>
  <c r="AF2299" i="8"/>
  <c r="AG2299" i="8"/>
  <c r="AH2299" i="8"/>
  <c r="AI2299" i="8"/>
  <c r="AJ2299" i="8"/>
  <c r="AK2299" i="8"/>
  <c r="AD2300" i="8"/>
  <c r="AE2300" i="8"/>
  <c r="AF2300" i="8"/>
  <c r="AG2300" i="8"/>
  <c r="AH2300" i="8"/>
  <c r="AI2300" i="8"/>
  <c r="AJ2300" i="8"/>
  <c r="AK2300" i="8"/>
  <c r="AD2301" i="8"/>
  <c r="AE2301" i="8"/>
  <c r="AF2301" i="8"/>
  <c r="AG2301" i="8"/>
  <c r="AH2301" i="8"/>
  <c r="AI2301" i="8"/>
  <c r="AJ2301" i="8"/>
  <c r="AK2301" i="8"/>
  <c r="AD2302" i="8"/>
  <c r="AE2302" i="8"/>
  <c r="AF2302" i="8"/>
  <c r="AG2302" i="8"/>
  <c r="AH2302" i="8"/>
  <c r="AI2302" i="8"/>
  <c r="AJ2302" i="8"/>
  <c r="AK2302" i="8"/>
  <c r="AD2303" i="8"/>
  <c r="AE2303" i="8"/>
  <c r="AF2303" i="8"/>
  <c r="AG2303" i="8"/>
  <c r="AH2303" i="8"/>
  <c r="AI2303" i="8"/>
  <c r="AJ2303" i="8"/>
  <c r="AK2303" i="8"/>
  <c r="AD2304" i="8"/>
  <c r="AE2304" i="8"/>
  <c r="AF2304" i="8"/>
  <c r="AG2304" i="8"/>
  <c r="AH2304" i="8"/>
  <c r="AI2304" i="8"/>
  <c r="AJ2304" i="8"/>
  <c r="AK2304" i="8"/>
  <c r="AD2305" i="8"/>
  <c r="AE2305" i="8"/>
  <c r="AF2305" i="8"/>
  <c r="AG2305" i="8"/>
  <c r="AH2305" i="8"/>
  <c r="AI2305" i="8"/>
  <c r="AJ2305" i="8"/>
  <c r="AK2305" i="8"/>
  <c r="AD2306" i="8"/>
  <c r="AE2306" i="8"/>
  <c r="AF2306" i="8"/>
  <c r="AG2306" i="8"/>
  <c r="AH2306" i="8"/>
  <c r="AI2306" i="8"/>
  <c r="AJ2306" i="8"/>
  <c r="AK2306" i="8"/>
  <c r="AD2307" i="8"/>
  <c r="AE2307" i="8"/>
  <c r="AF2307" i="8"/>
  <c r="AG2307" i="8"/>
  <c r="AH2307" i="8"/>
  <c r="AI2307" i="8"/>
  <c r="AJ2307" i="8"/>
  <c r="AK2307" i="8"/>
  <c r="AD2308" i="8"/>
  <c r="AE2308" i="8"/>
  <c r="AF2308" i="8"/>
  <c r="AG2308" i="8"/>
  <c r="AH2308" i="8"/>
  <c r="AI2308" i="8"/>
  <c r="AJ2308" i="8"/>
  <c r="AK2308" i="8"/>
  <c r="AD2309" i="8"/>
  <c r="AE2309" i="8"/>
  <c r="AF2309" i="8"/>
  <c r="AG2309" i="8"/>
  <c r="AH2309" i="8"/>
  <c r="AI2309" i="8"/>
  <c r="AJ2309" i="8"/>
  <c r="AK2309" i="8"/>
  <c r="AD2310" i="8"/>
  <c r="AE2310" i="8"/>
  <c r="AF2310" i="8"/>
  <c r="AG2310" i="8"/>
  <c r="AH2310" i="8"/>
  <c r="AI2310" i="8"/>
  <c r="AJ2310" i="8"/>
  <c r="AK2310" i="8"/>
  <c r="AD2311" i="8"/>
  <c r="AE2311" i="8"/>
  <c r="AF2311" i="8"/>
  <c r="AG2311" i="8"/>
  <c r="AH2311" i="8"/>
  <c r="AI2311" i="8"/>
  <c r="AJ2311" i="8"/>
  <c r="AK2311" i="8"/>
  <c r="AD2312" i="8"/>
  <c r="AE2312" i="8"/>
  <c r="AF2312" i="8"/>
  <c r="AG2312" i="8"/>
  <c r="AH2312" i="8"/>
  <c r="AI2312" i="8"/>
  <c r="AJ2312" i="8"/>
  <c r="AK2312" i="8"/>
  <c r="AD2313" i="8"/>
  <c r="AE2313" i="8"/>
  <c r="AF2313" i="8"/>
  <c r="AG2313" i="8"/>
  <c r="AH2313" i="8"/>
  <c r="AI2313" i="8"/>
  <c r="AJ2313" i="8"/>
  <c r="AK2313" i="8"/>
  <c r="AD2314" i="8"/>
  <c r="AE2314" i="8"/>
  <c r="AF2314" i="8"/>
  <c r="AG2314" i="8"/>
  <c r="AH2314" i="8"/>
  <c r="AI2314" i="8"/>
  <c r="AJ2314" i="8"/>
  <c r="AK2314" i="8"/>
  <c r="AD2315" i="8"/>
  <c r="AE2315" i="8"/>
  <c r="AF2315" i="8"/>
  <c r="AG2315" i="8"/>
  <c r="AH2315" i="8"/>
  <c r="AI2315" i="8"/>
  <c r="AJ2315" i="8"/>
  <c r="AK2315" i="8"/>
  <c r="AD2316" i="8"/>
  <c r="AE2316" i="8"/>
  <c r="AF2316" i="8"/>
  <c r="AG2316" i="8"/>
  <c r="AH2316" i="8"/>
  <c r="AI2316" i="8"/>
  <c r="AJ2316" i="8"/>
  <c r="AK2316" i="8"/>
  <c r="AD2317" i="8"/>
  <c r="AE2317" i="8"/>
  <c r="AF2317" i="8"/>
  <c r="AG2317" i="8"/>
  <c r="AH2317" i="8"/>
  <c r="AI2317" i="8"/>
  <c r="AJ2317" i="8"/>
  <c r="AK2317" i="8"/>
  <c r="AD2318" i="8"/>
  <c r="AE2318" i="8"/>
  <c r="AF2318" i="8"/>
  <c r="AG2318" i="8"/>
  <c r="AH2318" i="8"/>
  <c r="AI2318" i="8"/>
  <c r="AJ2318" i="8"/>
  <c r="AK2318" i="8"/>
  <c r="AD2319" i="8"/>
  <c r="AE2319" i="8"/>
  <c r="AF2319" i="8"/>
  <c r="AG2319" i="8"/>
  <c r="AH2319" i="8"/>
  <c r="AI2319" i="8"/>
  <c r="AJ2319" i="8"/>
  <c r="AK2319" i="8"/>
  <c r="AD2320" i="8"/>
  <c r="AE2320" i="8"/>
  <c r="AF2320" i="8"/>
  <c r="AG2320" i="8"/>
  <c r="AH2320" i="8"/>
  <c r="AI2320" i="8"/>
  <c r="AJ2320" i="8"/>
  <c r="AK2320" i="8"/>
  <c r="AD2321" i="8"/>
  <c r="AE2321" i="8"/>
  <c r="AF2321" i="8"/>
  <c r="AG2321" i="8"/>
  <c r="AH2321" i="8"/>
  <c r="AI2321" i="8"/>
  <c r="AJ2321" i="8"/>
  <c r="AK2321" i="8"/>
  <c r="AD2322" i="8"/>
  <c r="AE2322" i="8"/>
  <c r="AF2322" i="8"/>
  <c r="AG2322" i="8"/>
  <c r="AH2322" i="8"/>
  <c r="AI2322" i="8"/>
  <c r="AJ2322" i="8"/>
  <c r="AK2322" i="8"/>
  <c r="AD2323" i="8"/>
  <c r="AE2323" i="8"/>
  <c r="AF2323" i="8"/>
  <c r="AG2323" i="8"/>
  <c r="AH2323" i="8"/>
  <c r="AI2323" i="8"/>
  <c r="AJ2323" i="8"/>
  <c r="AK2323" i="8"/>
  <c r="AD2324" i="8"/>
  <c r="AE2324" i="8"/>
  <c r="AF2324" i="8"/>
  <c r="AG2324" i="8"/>
  <c r="AH2324" i="8"/>
  <c r="AI2324" i="8"/>
  <c r="AJ2324" i="8"/>
  <c r="AK2324" i="8"/>
  <c r="AD2325" i="8"/>
  <c r="AE2325" i="8"/>
  <c r="AF2325" i="8"/>
  <c r="AG2325" i="8"/>
  <c r="AH2325" i="8"/>
  <c r="AI2325" i="8"/>
  <c r="AJ2325" i="8"/>
  <c r="AK2325" i="8"/>
  <c r="AD2326" i="8"/>
  <c r="AE2326" i="8"/>
  <c r="AF2326" i="8"/>
  <c r="AG2326" i="8"/>
  <c r="AH2326" i="8"/>
  <c r="AI2326" i="8"/>
  <c r="AJ2326" i="8"/>
  <c r="AK2326" i="8"/>
  <c r="AD2327" i="8"/>
  <c r="AE2327" i="8"/>
  <c r="AF2327" i="8"/>
  <c r="AG2327" i="8"/>
  <c r="AH2327" i="8"/>
  <c r="AI2327" i="8"/>
  <c r="AJ2327" i="8"/>
  <c r="AK2327" i="8"/>
  <c r="AD2328" i="8"/>
  <c r="AE2328" i="8"/>
  <c r="AF2328" i="8"/>
  <c r="AG2328" i="8"/>
  <c r="AH2328" i="8"/>
  <c r="AI2328" i="8"/>
  <c r="AJ2328" i="8"/>
  <c r="AK2328" i="8"/>
  <c r="AD2329" i="8"/>
  <c r="AE2329" i="8"/>
  <c r="AF2329" i="8"/>
  <c r="AG2329" i="8"/>
  <c r="AH2329" i="8"/>
  <c r="AI2329" i="8"/>
  <c r="AJ2329" i="8"/>
  <c r="AK2329" i="8"/>
  <c r="AD2330" i="8"/>
  <c r="AE2330" i="8"/>
  <c r="AF2330" i="8"/>
  <c r="AG2330" i="8"/>
  <c r="AH2330" i="8"/>
  <c r="AI2330" i="8"/>
  <c r="AJ2330" i="8"/>
  <c r="AK2330" i="8"/>
  <c r="AD2331" i="8"/>
  <c r="AE2331" i="8"/>
  <c r="AF2331" i="8"/>
  <c r="AG2331" i="8"/>
  <c r="AH2331" i="8"/>
  <c r="AI2331" i="8"/>
  <c r="AJ2331" i="8"/>
  <c r="AK2331" i="8"/>
  <c r="AD2332" i="8"/>
  <c r="AE2332" i="8"/>
  <c r="AF2332" i="8"/>
  <c r="AG2332" i="8"/>
  <c r="AH2332" i="8"/>
  <c r="AI2332" i="8"/>
  <c r="AJ2332" i="8"/>
  <c r="AK2332" i="8"/>
  <c r="AD2333" i="8"/>
  <c r="AE2333" i="8"/>
  <c r="AF2333" i="8"/>
  <c r="AG2333" i="8"/>
  <c r="AH2333" i="8"/>
  <c r="AI2333" i="8"/>
  <c r="AJ2333" i="8"/>
  <c r="AK2333" i="8"/>
  <c r="AD2334" i="8"/>
  <c r="AE2334" i="8"/>
  <c r="AF2334" i="8"/>
  <c r="AG2334" i="8"/>
  <c r="AH2334" i="8"/>
  <c r="AI2334" i="8"/>
  <c r="AJ2334" i="8"/>
  <c r="AK2334" i="8"/>
  <c r="AD2335" i="8"/>
  <c r="AE2335" i="8"/>
  <c r="AF2335" i="8"/>
  <c r="AG2335" i="8"/>
  <c r="AH2335" i="8"/>
  <c r="AI2335" i="8"/>
  <c r="AJ2335" i="8"/>
  <c r="AK2335" i="8"/>
  <c r="AD2336" i="8"/>
  <c r="AE2336" i="8"/>
  <c r="AF2336" i="8"/>
  <c r="AG2336" i="8"/>
  <c r="AH2336" i="8"/>
  <c r="AI2336" i="8"/>
  <c r="AJ2336" i="8"/>
  <c r="AK2336" i="8"/>
  <c r="AD2337" i="8"/>
  <c r="AE2337" i="8"/>
  <c r="AF2337" i="8"/>
  <c r="AG2337" i="8"/>
  <c r="AH2337" i="8"/>
  <c r="AI2337" i="8"/>
  <c r="AJ2337" i="8"/>
  <c r="AK2337" i="8"/>
  <c r="AD2338" i="8"/>
  <c r="AE2338" i="8"/>
  <c r="AF2338" i="8"/>
  <c r="AG2338" i="8"/>
  <c r="AH2338" i="8"/>
  <c r="AI2338" i="8"/>
  <c r="AJ2338" i="8"/>
  <c r="AK2338" i="8"/>
  <c r="AD2339" i="8"/>
  <c r="AE2339" i="8"/>
  <c r="AF2339" i="8"/>
  <c r="AG2339" i="8"/>
  <c r="AH2339" i="8"/>
  <c r="AI2339" i="8"/>
  <c r="AJ2339" i="8"/>
  <c r="AK2339" i="8"/>
  <c r="AD2340" i="8"/>
  <c r="AE2340" i="8"/>
  <c r="AF2340" i="8"/>
  <c r="AG2340" i="8"/>
  <c r="AH2340" i="8"/>
  <c r="AI2340" i="8"/>
  <c r="AJ2340" i="8"/>
  <c r="AK2340" i="8"/>
  <c r="AD2341" i="8"/>
  <c r="AE2341" i="8"/>
  <c r="AF2341" i="8"/>
  <c r="AG2341" i="8"/>
  <c r="AH2341" i="8"/>
  <c r="AI2341" i="8"/>
  <c r="AJ2341" i="8"/>
  <c r="AK2341" i="8"/>
  <c r="AD2342" i="8"/>
  <c r="AE2342" i="8"/>
  <c r="AF2342" i="8"/>
  <c r="AG2342" i="8"/>
  <c r="AH2342" i="8"/>
  <c r="AI2342" i="8"/>
  <c r="AJ2342" i="8"/>
  <c r="AK2342" i="8"/>
  <c r="AD2343" i="8"/>
  <c r="AE2343" i="8"/>
  <c r="AF2343" i="8"/>
  <c r="AG2343" i="8"/>
  <c r="AH2343" i="8"/>
  <c r="AI2343" i="8"/>
  <c r="AJ2343" i="8"/>
  <c r="AK2343" i="8"/>
  <c r="AD2344" i="8"/>
  <c r="AE2344" i="8"/>
  <c r="AF2344" i="8"/>
  <c r="AG2344" i="8"/>
  <c r="AH2344" i="8"/>
  <c r="AI2344" i="8"/>
  <c r="AJ2344" i="8"/>
  <c r="AK2344" i="8"/>
  <c r="AD2345" i="8"/>
  <c r="AE2345" i="8"/>
  <c r="AF2345" i="8"/>
  <c r="AG2345" i="8"/>
  <c r="AH2345" i="8"/>
  <c r="AI2345" i="8"/>
  <c r="AJ2345" i="8"/>
  <c r="AK2345" i="8"/>
  <c r="AD2346" i="8"/>
  <c r="AE2346" i="8"/>
  <c r="AF2346" i="8"/>
  <c r="AG2346" i="8"/>
  <c r="AH2346" i="8"/>
  <c r="AI2346" i="8"/>
  <c r="AJ2346" i="8"/>
  <c r="AK2346" i="8"/>
  <c r="AD2347" i="8"/>
  <c r="AE2347" i="8"/>
  <c r="AF2347" i="8"/>
  <c r="AG2347" i="8"/>
  <c r="AH2347" i="8"/>
  <c r="AI2347" i="8"/>
  <c r="AJ2347" i="8"/>
  <c r="AK2347" i="8"/>
  <c r="AD2348" i="8"/>
  <c r="AE2348" i="8"/>
  <c r="AF2348" i="8"/>
  <c r="AG2348" i="8"/>
  <c r="AH2348" i="8"/>
  <c r="AI2348" i="8"/>
  <c r="AJ2348" i="8"/>
  <c r="AK2348" i="8"/>
  <c r="AD2349" i="8"/>
  <c r="AE2349" i="8"/>
  <c r="AF2349" i="8"/>
  <c r="AG2349" i="8"/>
  <c r="AH2349" i="8"/>
  <c r="AI2349" i="8"/>
  <c r="AJ2349" i="8"/>
  <c r="AK2349" i="8"/>
  <c r="AD2350" i="8"/>
  <c r="AE2350" i="8"/>
  <c r="AF2350" i="8"/>
  <c r="AG2350" i="8"/>
  <c r="AH2350" i="8"/>
  <c r="AI2350" i="8"/>
  <c r="AJ2350" i="8"/>
  <c r="AK2350" i="8"/>
  <c r="AD2351" i="8"/>
  <c r="AE2351" i="8"/>
  <c r="AF2351" i="8"/>
  <c r="AG2351" i="8"/>
  <c r="AH2351" i="8"/>
  <c r="AI2351" i="8"/>
  <c r="AJ2351" i="8"/>
  <c r="AK2351" i="8"/>
  <c r="AD2352" i="8"/>
  <c r="AE2352" i="8"/>
  <c r="AF2352" i="8"/>
  <c r="AG2352" i="8"/>
  <c r="AH2352" i="8"/>
  <c r="AI2352" i="8"/>
  <c r="AJ2352" i="8"/>
  <c r="AK2352" i="8"/>
  <c r="AD2353" i="8"/>
  <c r="AE2353" i="8"/>
  <c r="AF2353" i="8"/>
  <c r="AG2353" i="8"/>
  <c r="AH2353" i="8"/>
  <c r="AI2353" i="8"/>
  <c r="AJ2353" i="8"/>
  <c r="AK2353" i="8"/>
  <c r="AD2354" i="8"/>
  <c r="AE2354" i="8"/>
  <c r="AF2354" i="8"/>
  <c r="AG2354" i="8"/>
  <c r="AH2354" i="8"/>
  <c r="AI2354" i="8"/>
  <c r="AJ2354" i="8"/>
  <c r="AK2354" i="8"/>
  <c r="AD2355" i="8"/>
  <c r="AE2355" i="8"/>
  <c r="AF2355" i="8"/>
  <c r="AG2355" i="8"/>
  <c r="AH2355" i="8"/>
  <c r="AI2355" i="8"/>
  <c r="AJ2355" i="8"/>
  <c r="AK2355" i="8"/>
  <c r="AD2356" i="8"/>
  <c r="AE2356" i="8"/>
  <c r="AF2356" i="8"/>
  <c r="AG2356" i="8"/>
  <c r="AH2356" i="8"/>
  <c r="AI2356" i="8"/>
  <c r="AJ2356" i="8"/>
  <c r="AK2356" i="8"/>
  <c r="AD2357" i="8"/>
  <c r="AE2357" i="8"/>
  <c r="AF2357" i="8"/>
  <c r="AG2357" i="8"/>
  <c r="AH2357" i="8"/>
  <c r="AI2357" i="8"/>
  <c r="AJ2357" i="8"/>
  <c r="AK2357" i="8"/>
  <c r="AD2358" i="8"/>
  <c r="AE2358" i="8"/>
  <c r="AF2358" i="8"/>
  <c r="AG2358" i="8"/>
  <c r="AH2358" i="8"/>
  <c r="AI2358" i="8"/>
  <c r="AJ2358" i="8"/>
  <c r="AK2358" i="8"/>
  <c r="AD2359" i="8"/>
  <c r="AE2359" i="8"/>
  <c r="AF2359" i="8"/>
  <c r="AG2359" i="8"/>
  <c r="AH2359" i="8"/>
  <c r="AI2359" i="8"/>
  <c r="AJ2359" i="8"/>
  <c r="AK2359" i="8"/>
  <c r="AD2360" i="8"/>
  <c r="AE2360" i="8"/>
  <c r="AF2360" i="8"/>
  <c r="AG2360" i="8"/>
  <c r="AH2360" i="8"/>
  <c r="AI2360" i="8"/>
  <c r="AJ2360" i="8"/>
  <c r="AK2360" i="8"/>
  <c r="AD2361" i="8"/>
  <c r="AE2361" i="8"/>
  <c r="AF2361" i="8"/>
  <c r="AG2361" i="8"/>
  <c r="AH2361" i="8"/>
  <c r="AI2361" i="8"/>
  <c r="AJ2361" i="8"/>
  <c r="AK2361" i="8"/>
  <c r="AD2362" i="8"/>
  <c r="AE2362" i="8"/>
  <c r="AF2362" i="8"/>
  <c r="AG2362" i="8"/>
  <c r="AH2362" i="8"/>
  <c r="AI2362" i="8"/>
  <c r="AJ2362" i="8"/>
  <c r="AK2362" i="8"/>
  <c r="AD2363" i="8"/>
  <c r="AE2363" i="8"/>
  <c r="AF2363" i="8"/>
  <c r="AG2363" i="8"/>
  <c r="AH2363" i="8"/>
  <c r="AI2363" i="8"/>
  <c r="AJ2363" i="8"/>
  <c r="AK2363" i="8"/>
  <c r="AD2364" i="8"/>
  <c r="AE2364" i="8"/>
  <c r="AF2364" i="8"/>
  <c r="AG2364" i="8"/>
  <c r="AH2364" i="8"/>
  <c r="AI2364" i="8"/>
  <c r="AJ2364" i="8"/>
  <c r="AK2364" i="8"/>
  <c r="AD2365" i="8"/>
  <c r="AE2365" i="8"/>
  <c r="AF2365" i="8"/>
  <c r="AG2365" i="8"/>
  <c r="AH2365" i="8"/>
  <c r="AI2365" i="8"/>
  <c r="AJ2365" i="8"/>
  <c r="AK2365" i="8"/>
  <c r="AD2366" i="8"/>
  <c r="AE2366" i="8"/>
  <c r="AF2366" i="8"/>
  <c r="AG2366" i="8"/>
  <c r="AH2366" i="8"/>
  <c r="AI2366" i="8"/>
  <c r="AJ2366" i="8"/>
  <c r="AK2366" i="8"/>
  <c r="AD2367" i="8"/>
  <c r="AE2367" i="8"/>
  <c r="AF2367" i="8"/>
  <c r="AG2367" i="8"/>
  <c r="AH2367" i="8"/>
  <c r="AI2367" i="8"/>
  <c r="AJ2367" i="8"/>
  <c r="AK2367" i="8"/>
  <c r="AD2368" i="8"/>
  <c r="AE2368" i="8"/>
  <c r="AF2368" i="8"/>
  <c r="AG2368" i="8"/>
  <c r="AH2368" i="8"/>
  <c r="AI2368" i="8"/>
  <c r="AJ2368" i="8"/>
  <c r="AK2368" i="8"/>
  <c r="AD2369" i="8"/>
  <c r="AE2369" i="8"/>
  <c r="AF2369" i="8"/>
  <c r="AG2369" i="8"/>
  <c r="AH2369" i="8"/>
  <c r="AI2369" i="8"/>
  <c r="AJ2369" i="8"/>
  <c r="AK2369" i="8"/>
  <c r="AD2370" i="8"/>
  <c r="AE2370" i="8"/>
  <c r="AF2370" i="8"/>
  <c r="AG2370" i="8"/>
  <c r="AH2370" i="8"/>
  <c r="AI2370" i="8"/>
  <c r="AJ2370" i="8"/>
  <c r="AK2370" i="8"/>
  <c r="AD2371" i="8"/>
  <c r="AE2371" i="8"/>
  <c r="AF2371" i="8"/>
  <c r="AG2371" i="8"/>
  <c r="AH2371" i="8"/>
  <c r="AI2371" i="8"/>
  <c r="AJ2371" i="8"/>
  <c r="AK2371" i="8"/>
  <c r="AD2372" i="8"/>
  <c r="AE2372" i="8"/>
  <c r="AF2372" i="8"/>
  <c r="AG2372" i="8"/>
  <c r="AH2372" i="8"/>
  <c r="AI2372" i="8"/>
  <c r="AJ2372" i="8"/>
  <c r="AK2372" i="8"/>
  <c r="AD2373" i="8"/>
  <c r="AE2373" i="8"/>
  <c r="AF2373" i="8"/>
  <c r="AG2373" i="8"/>
  <c r="AH2373" i="8"/>
  <c r="AI2373" i="8"/>
  <c r="AJ2373" i="8"/>
  <c r="AK2373" i="8"/>
  <c r="AD2374" i="8"/>
  <c r="AE2374" i="8"/>
  <c r="AF2374" i="8"/>
  <c r="AG2374" i="8"/>
  <c r="AH2374" i="8"/>
  <c r="AI2374" i="8"/>
  <c r="AJ2374" i="8"/>
  <c r="AK2374" i="8"/>
  <c r="AD2375" i="8"/>
  <c r="AE2375" i="8"/>
  <c r="AF2375" i="8"/>
  <c r="AG2375" i="8"/>
  <c r="AH2375" i="8"/>
  <c r="AI2375" i="8"/>
  <c r="AJ2375" i="8"/>
  <c r="AK2375" i="8"/>
  <c r="AD2376" i="8"/>
  <c r="AE2376" i="8"/>
  <c r="AF2376" i="8"/>
  <c r="AG2376" i="8"/>
  <c r="AH2376" i="8"/>
  <c r="AI2376" i="8"/>
  <c r="AJ2376" i="8"/>
  <c r="AK2376" i="8"/>
  <c r="AD2377" i="8"/>
  <c r="AE2377" i="8"/>
  <c r="AF2377" i="8"/>
  <c r="AG2377" i="8"/>
  <c r="AH2377" i="8"/>
  <c r="AI2377" i="8"/>
  <c r="AJ2377" i="8"/>
  <c r="AK2377" i="8"/>
  <c r="AD2378" i="8"/>
  <c r="AE2378" i="8"/>
  <c r="AF2378" i="8"/>
  <c r="AG2378" i="8"/>
  <c r="AH2378" i="8"/>
  <c r="AI2378" i="8"/>
  <c r="AJ2378" i="8"/>
  <c r="AK2378" i="8"/>
  <c r="AD2379" i="8"/>
  <c r="AE2379" i="8"/>
  <c r="AF2379" i="8"/>
  <c r="AG2379" i="8"/>
  <c r="AH2379" i="8"/>
  <c r="AI2379" i="8"/>
  <c r="AJ2379" i="8"/>
  <c r="AK2379" i="8"/>
  <c r="AD2380" i="8"/>
  <c r="AE2380" i="8"/>
  <c r="AF2380" i="8"/>
  <c r="AG2380" i="8"/>
  <c r="AH2380" i="8"/>
  <c r="AI2380" i="8"/>
  <c r="AJ2380" i="8"/>
  <c r="AK2380" i="8"/>
  <c r="AD2381" i="8"/>
  <c r="AE2381" i="8"/>
  <c r="AF2381" i="8"/>
  <c r="AG2381" i="8"/>
  <c r="AH2381" i="8"/>
  <c r="AI2381" i="8"/>
  <c r="AJ2381" i="8"/>
  <c r="AK2381" i="8"/>
  <c r="AD2382" i="8"/>
  <c r="AE2382" i="8"/>
  <c r="AF2382" i="8"/>
  <c r="AG2382" i="8"/>
  <c r="AH2382" i="8"/>
  <c r="AI2382" i="8"/>
  <c r="AJ2382" i="8"/>
  <c r="AK2382" i="8"/>
  <c r="AD2383" i="8"/>
  <c r="AE2383" i="8"/>
  <c r="AF2383" i="8"/>
  <c r="AG2383" i="8"/>
  <c r="AH2383" i="8"/>
  <c r="AI2383" i="8"/>
  <c r="AJ2383" i="8"/>
  <c r="AK2383" i="8"/>
  <c r="AD2384" i="8"/>
  <c r="AE2384" i="8"/>
  <c r="AF2384" i="8"/>
  <c r="AG2384" i="8"/>
  <c r="AH2384" i="8"/>
  <c r="AI2384" i="8"/>
  <c r="AJ2384" i="8"/>
  <c r="AK2384" i="8"/>
  <c r="AD2385" i="8"/>
  <c r="AE2385" i="8"/>
  <c r="AF2385" i="8"/>
  <c r="AG2385" i="8"/>
  <c r="AH2385" i="8"/>
  <c r="AI2385" i="8"/>
  <c r="AJ2385" i="8"/>
  <c r="AK2385" i="8"/>
  <c r="AD2386" i="8"/>
  <c r="AE2386" i="8"/>
  <c r="AF2386" i="8"/>
  <c r="AG2386" i="8"/>
  <c r="AH2386" i="8"/>
  <c r="AI2386" i="8"/>
  <c r="AJ2386" i="8"/>
  <c r="AK2386" i="8"/>
  <c r="AD2387" i="8"/>
  <c r="AE2387" i="8"/>
  <c r="AF2387" i="8"/>
  <c r="AG2387" i="8"/>
  <c r="AH2387" i="8"/>
  <c r="AI2387" i="8"/>
  <c r="AJ2387" i="8"/>
  <c r="AK2387" i="8"/>
  <c r="AD2388" i="8"/>
  <c r="AE2388" i="8"/>
  <c r="AF2388" i="8"/>
  <c r="AG2388" i="8"/>
  <c r="AH2388" i="8"/>
  <c r="AI2388" i="8"/>
  <c r="AJ2388" i="8"/>
  <c r="AK2388" i="8"/>
  <c r="AD2389" i="8"/>
  <c r="AE2389" i="8"/>
  <c r="AF2389" i="8"/>
  <c r="AG2389" i="8"/>
  <c r="AH2389" i="8"/>
  <c r="AI2389" i="8"/>
  <c r="AJ2389" i="8"/>
  <c r="AK2389" i="8"/>
  <c r="AD2390" i="8"/>
  <c r="AE2390" i="8"/>
  <c r="AF2390" i="8"/>
  <c r="AG2390" i="8"/>
  <c r="AH2390" i="8"/>
  <c r="AI2390" i="8"/>
  <c r="AJ2390" i="8"/>
  <c r="AK2390" i="8"/>
  <c r="AD2391" i="8"/>
  <c r="AE2391" i="8"/>
  <c r="AF2391" i="8"/>
  <c r="AG2391" i="8"/>
  <c r="AH2391" i="8"/>
  <c r="AI2391" i="8"/>
  <c r="AJ2391" i="8"/>
  <c r="AK2391" i="8"/>
  <c r="AD2392" i="8"/>
  <c r="AE2392" i="8"/>
  <c r="AF2392" i="8"/>
  <c r="AG2392" i="8"/>
  <c r="AH2392" i="8"/>
  <c r="AI2392" i="8"/>
  <c r="AJ2392" i="8"/>
  <c r="AK2392" i="8"/>
  <c r="AD2393" i="8"/>
  <c r="AE2393" i="8"/>
  <c r="AF2393" i="8"/>
  <c r="AG2393" i="8"/>
  <c r="AH2393" i="8"/>
  <c r="AI2393" i="8"/>
  <c r="AJ2393" i="8"/>
  <c r="AK2393" i="8"/>
  <c r="AD2394" i="8"/>
  <c r="AE2394" i="8"/>
  <c r="AF2394" i="8"/>
  <c r="AG2394" i="8"/>
  <c r="AH2394" i="8"/>
  <c r="AI2394" i="8"/>
  <c r="AJ2394" i="8"/>
  <c r="AK2394" i="8"/>
  <c r="AD2395" i="8"/>
  <c r="AE2395" i="8"/>
  <c r="AF2395" i="8"/>
  <c r="AG2395" i="8"/>
  <c r="AH2395" i="8"/>
  <c r="AI2395" i="8"/>
  <c r="AJ2395" i="8"/>
  <c r="AK2395" i="8"/>
  <c r="AD2396" i="8"/>
  <c r="AE2396" i="8"/>
  <c r="AF2396" i="8"/>
  <c r="AG2396" i="8"/>
  <c r="AH2396" i="8"/>
  <c r="AI2396" i="8"/>
  <c r="AJ2396" i="8"/>
  <c r="AK2396" i="8"/>
  <c r="AD2397" i="8"/>
  <c r="AE2397" i="8"/>
  <c r="AF2397" i="8"/>
  <c r="AG2397" i="8"/>
  <c r="AH2397" i="8"/>
  <c r="AI2397" i="8"/>
  <c r="AJ2397" i="8"/>
  <c r="AK2397" i="8"/>
  <c r="AD2398" i="8"/>
  <c r="AE2398" i="8"/>
  <c r="AF2398" i="8"/>
  <c r="AG2398" i="8"/>
  <c r="AH2398" i="8"/>
  <c r="AI2398" i="8"/>
  <c r="AJ2398" i="8"/>
  <c r="AK2398" i="8"/>
  <c r="AD2399" i="8"/>
  <c r="AE2399" i="8"/>
  <c r="AF2399" i="8"/>
  <c r="AG2399" i="8"/>
  <c r="AH2399" i="8"/>
  <c r="AI2399" i="8"/>
  <c r="AJ2399" i="8"/>
  <c r="AK2399" i="8"/>
  <c r="AD1388" i="8"/>
  <c r="AD1389" i="8"/>
  <c r="AD1390" i="8"/>
  <c r="AD1391" i="8"/>
  <c r="AD1392" i="8"/>
  <c r="AD1393" i="8"/>
  <c r="AD1394" i="8"/>
  <c r="AD1395" i="8"/>
  <c r="AD1396" i="8"/>
  <c r="AD1397" i="8"/>
  <c r="AD1398" i="8"/>
  <c r="AD1399" i="8"/>
  <c r="AD1400" i="8"/>
  <c r="AD1401" i="8"/>
  <c r="AD1402" i="8"/>
  <c r="AH1369" i="8"/>
  <c r="AI1369" i="8"/>
  <c r="AH1370" i="8"/>
  <c r="AI1370" i="8"/>
  <c r="AH1371" i="8"/>
  <c r="AI1371" i="8"/>
  <c r="AH1372" i="8"/>
  <c r="AI1372" i="8"/>
  <c r="AH1373" i="8"/>
  <c r="AI1373" i="8"/>
  <c r="AH1374" i="8"/>
  <c r="AI1374" i="8"/>
  <c r="AH1375" i="8"/>
  <c r="AI1375" i="8"/>
  <c r="AH1376" i="8"/>
  <c r="AI1376" i="8"/>
  <c r="AH1377" i="8"/>
  <c r="AI1377" i="8"/>
  <c r="AH1378" i="8"/>
  <c r="AI1378" i="8"/>
  <c r="AH1379" i="8"/>
  <c r="AI1379" i="8"/>
  <c r="AH1380" i="8"/>
  <c r="AI1380" i="8"/>
  <c r="AH1381" i="8"/>
  <c r="AI1381" i="8"/>
  <c r="AH1382" i="8"/>
  <c r="AI1382" i="8"/>
  <c r="AH1383" i="8"/>
  <c r="AI1383" i="8"/>
  <c r="AH1384" i="8"/>
  <c r="AI1384" i="8"/>
  <c r="AH1385" i="8"/>
  <c r="AI1385" i="8"/>
  <c r="AH1386" i="8"/>
  <c r="AI1386" i="8"/>
  <c r="AH1387" i="8"/>
  <c r="AI1387" i="8"/>
  <c r="AH1388" i="8"/>
  <c r="AI1388" i="8"/>
  <c r="AH1389" i="8"/>
  <c r="AI1389" i="8"/>
  <c r="AH1390" i="8"/>
  <c r="AI1390" i="8"/>
  <c r="AH1391" i="8"/>
  <c r="AI1391" i="8"/>
  <c r="AH1392" i="8"/>
  <c r="AI1392" i="8"/>
  <c r="AH1393" i="8"/>
  <c r="AI1393" i="8"/>
  <c r="AH1394" i="8"/>
  <c r="AI1394" i="8"/>
  <c r="AH1395" i="8"/>
  <c r="AI1395" i="8"/>
  <c r="AH1396" i="8"/>
  <c r="AI1396" i="8"/>
  <c r="AH1397" i="8"/>
  <c r="AI1397" i="8"/>
  <c r="AH1398" i="8"/>
  <c r="AI1398" i="8"/>
  <c r="AH1399" i="8"/>
  <c r="AI1399" i="8"/>
  <c r="AH1400" i="8"/>
  <c r="AI1400" i="8"/>
  <c r="AH1401" i="8"/>
  <c r="AI1401" i="8"/>
  <c r="AH1402" i="8"/>
  <c r="AI1402" i="8"/>
  <c r="AE1386" i="8"/>
  <c r="AE1387" i="8"/>
  <c r="AE1388" i="8"/>
  <c r="AE1389" i="8"/>
  <c r="AE1390" i="8"/>
  <c r="AE1391" i="8"/>
  <c r="AE1392" i="8"/>
  <c r="AE1393" i="8"/>
  <c r="AE1394" i="8"/>
  <c r="AE1395" i="8"/>
  <c r="AE1396" i="8"/>
  <c r="AE1397" i="8"/>
  <c r="AE1398" i="8"/>
  <c r="AE1399" i="8"/>
  <c r="AE1400" i="8"/>
  <c r="AE1401" i="8"/>
  <c r="AE1402" i="8"/>
  <c r="AF1397" i="8"/>
  <c r="AF1398" i="8"/>
  <c r="AF1399" i="8"/>
  <c r="AF1400" i="8"/>
  <c r="AF1401" i="8"/>
  <c r="AF1402" i="8"/>
  <c r="AG1398" i="8"/>
  <c r="AG1399" i="8"/>
  <c r="AG1400" i="8"/>
  <c r="AG1401" i="8"/>
  <c r="AG1402" i="8"/>
  <c r="AG1397" i="8"/>
  <c r="AE1371" i="8" l="1"/>
  <c r="AF1371" i="8"/>
  <c r="AI1295" i="8" l="1"/>
  <c r="AJ1288" i="8"/>
  <c r="D2" i="5"/>
  <c r="E2" i="5"/>
  <c r="F2" i="5"/>
  <c r="G2" i="5"/>
  <c r="H2" i="5"/>
  <c r="I2" i="5"/>
  <c r="J2" i="5"/>
  <c r="K2" i="5"/>
  <c r="L2" i="5"/>
  <c r="B2" i="5"/>
  <c r="C2" i="2"/>
  <c r="D2" i="2"/>
  <c r="E2" i="2"/>
  <c r="G2" i="2"/>
  <c r="H2" i="2"/>
  <c r="I2" i="2"/>
  <c r="J2" i="2"/>
  <c r="K2" i="2"/>
  <c r="L2" i="2"/>
  <c r="M2" i="2"/>
  <c r="F2" i="2"/>
  <c r="AD4" i="8"/>
  <c r="AD5" i="8"/>
  <c r="AD6" i="8"/>
  <c r="AD7" i="8"/>
  <c r="AD8" i="8"/>
  <c r="AD9" i="8"/>
  <c r="AD10" i="8"/>
  <c r="AD11" i="8"/>
  <c r="AD12" i="8"/>
  <c r="AD13" i="8"/>
  <c r="AD14" i="8"/>
  <c r="AD15" i="8"/>
  <c r="AD16" i="8"/>
  <c r="AD17" i="8"/>
  <c r="AD18" i="8"/>
  <c r="AD19" i="8"/>
  <c r="AD20" i="8"/>
  <c r="AD21" i="8"/>
  <c r="AD22" i="8"/>
  <c r="AD23" i="8"/>
  <c r="AD24" i="8"/>
  <c r="AD25" i="8"/>
  <c r="AD26" i="8"/>
  <c r="AD27" i="8"/>
  <c r="AD28" i="8"/>
  <c r="AD29" i="8"/>
  <c r="AD30" i="8"/>
  <c r="AD31" i="8"/>
  <c r="AD32" i="8"/>
  <c r="AD33" i="8"/>
  <c r="AD34" i="8"/>
  <c r="AD35" i="8"/>
  <c r="AD36" i="8"/>
  <c r="AD37" i="8"/>
  <c r="AD38" i="8"/>
  <c r="AD39" i="8"/>
  <c r="AD40" i="8"/>
  <c r="AD41" i="8"/>
  <c r="AD42" i="8"/>
  <c r="AD43" i="8"/>
  <c r="AD44" i="8"/>
  <c r="AD45" i="8"/>
  <c r="AD46" i="8"/>
  <c r="AD47" i="8"/>
  <c r="AD48" i="8"/>
  <c r="AD49" i="8"/>
  <c r="AD50" i="8"/>
  <c r="AD51" i="8"/>
  <c r="AD52" i="8"/>
  <c r="AD53" i="8"/>
  <c r="AD54" i="8"/>
  <c r="AD55" i="8"/>
  <c r="AD56" i="8"/>
  <c r="AD57" i="8"/>
  <c r="AD58" i="8"/>
  <c r="AD59" i="8"/>
  <c r="AD60" i="8"/>
  <c r="AD61" i="8"/>
  <c r="AD62" i="8"/>
  <c r="AD63" i="8"/>
  <c r="AD64" i="8"/>
  <c r="AD65" i="8"/>
  <c r="AD66" i="8"/>
  <c r="AD67" i="8"/>
  <c r="AD68" i="8"/>
  <c r="AD69" i="8"/>
  <c r="AD70" i="8"/>
  <c r="AD71" i="8"/>
  <c r="AD72" i="8"/>
  <c r="AD73" i="8"/>
  <c r="AD74" i="8"/>
  <c r="AD75" i="8"/>
  <c r="AD76" i="8"/>
  <c r="AD77" i="8"/>
  <c r="AD78" i="8"/>
  <c r="AD79" i="8"/>
  <c r="AD80" i="8"/>
  <c r="AD81" i="8"/>
  <c r="AD82" i="8"/>
  <c r="AD83" i="8"/>
  <c r="AD84" i="8"/>
  <c r="AD85" i="8"/>
  <c r="AD86" i="8"/>
  <c r="AD87" i="8"/>
  <c r="AD88" i="8"/>
  <c r="AD89" i="8"/>
  <c r="AD90" i="8"/>
  <c r="AD91" i="8"/>
  <c r="AD92" i="8"/>
  <c r="AD93" i="8"/>
  <c r="AD94" i="8"/>
  <c r="AD95" i="8"/>
  <c r="AD96" i="8"/>
  <c r="AD97" i="8"/>
  <c r="AD98" i="8"/>
  <c r="AD99" i="8"/>
  <c r="AD100" i="8"/>
  <c r="AD101" i="8"/>
  <c r="AD102" i="8"/>
  <c r="AD103" i="8"/>
  <c r="AD104" i="8"/>
  <c r="AD105" i="8"/>
  <c r="AD106" i="8"/>
  <c r="AD107" i="8"/>
  <c r="AD108" i="8"/>
  <c r="AD109" i="8"/>
  <c r="AD110" i="8"/>
  <c r="AD111" i="8"/>
  <c r="AD112" i="8"/>
  <c r="AD113" i="8"/>
  <c r="AD114" i="8"/>
  <c r="AD115" i="8"/>
  <c r="AD116" i="8"/>
  <c r="AD117" i="8"/>
  <c r="AD118" i="8"/>
  <c r="AD119" i="8"/>
  <c r="AD120" i="8"/>
  <c r="AD121" i="8"/>
  <c r="AD122" i="8"/>
  <c r="AD123" i="8"/>
  <c r="AD124" i="8"/>
  <c r="AD125" i="8"/>
  <c r="AD126" i="8"/>
  <c r="AD127" i="8"/>
  <c r="AD128" i="8"/>
  <c r="AD129" i="8"/>
  <c r="AD130" i="8"/>
  <c r="AD131" i="8"/>
  <c r="AD132" i="8"/>
  <c r="AD133" i="8"/>
  <c r="AD134" i="8"/>
  <c r="AD135" i="8"/>
  <c r="AD136" i="8"/>
  <c r="AD137" i="8"/>
  <c r="AD138" i="8"/>
  <c r="AD139" i="8"/>
  <c r="AD140" i="8"/>
  <c r="AD141" i="8"/>
  <c r="AD142" i="8"/>
  <c r="AD143" i="8"/>
  <c r="AD144" i="8"/>
  <c r="AD145" i="8"/>
  <c r="AD146" i="8"/>
  <c r="AD147" i="8"/>
  <c r="AD148" i="8"/>
  <c r="AD149" i="8"/>
  <c r="AD150" i="8"/>
  <c r="AD151" i="8"/>
  <c r="AD152" i="8"/>
  <c r="AD153" i="8"/>
  <c r="AD154" i="8"/>
  <c r="AD155" i="8"/>
  <c r="AD156" i="8"/>
  <c r="AD157" i="8"/>
  <c r="AD158" i="8"/>
  <c r="AD159" i="8"/>
  <c r="AD160" i="8"/>
  <c r="AD161" i="8"/>
  <c r="AD162" i="8"/>
  <c r="AD163" i="8"/>
  <c r="AD164" i="8"/>
  <c r="AD165" i="8"/>
  <c r="AD166" i="8"/>
  <c r="AD167" i="8"/>
  <c r="AD168" i="8"/>
  <c r="AD169" i="8"/>
  <c r="AD1271" i="8"/>
  <c r="AD1272" i="8"/>
  <c r="AD1273" i="8"/>
  <c r="AD1274" i="8"/>
  <c r="AD1275" i="8"/>
  <c r="AD1276" i="8"/>
  <c r="AD1277" i="8"/>
  <c r="AD1278" i="8"/>
  <c r="AD1279" i="8"/>
  <c r="AD1280" i="8"/>
  <c r="AD1281" i="8"/>
  <c r="AD1282" i="8"/>
  <c r="AD1283" i="8"/>
  <c r="AD1284" i="8"/>
  <c r="AD1285" i="8"/>
  <c r="AD1286" i="8"/>
  <c r="AD1287" i="8"/>
  <c r="AD1288" i="8"/>
  <c r="AD3" i="8"/>
  <c r="AD170" i="8"/>
  <c r="AD171" i="8"/>
  <c r="AD172" i="8"/>
  <c r="AD173" i="8"/>
  <c r="AD174" i="8"/>
  <c r="AD175" i="8"/>
  <c r="AD176" i="8"/>
  <c r="AD177" i="8"/>
  <c r="AD178" i="8"/>
  <c r="AD179" i="8"/>
  <c r="AD180" i="8"/>
  <c r="AD181" i="8"/>
  <c r="AD182" i="8"/>
  <c r="AD183" i="8"/>
  <c r="AD184" i="8"/>
  <c r="AD185" i="8"/>
  <c r="AD186" i="8"/>
  <c r="AD187" i="8"/>
  <c r="AD188" i="8"/>
  <c r="AD189" i="8"/>
  <c r="AD190" i="8"/>
  <c r="AD191" i="8"/>
  <c r="AD192" i="8"/>
  <c r="AD193" i="8"/>
  <c r="AD194" i="8"/>
  <c r="AD195" i="8"/>
  <c r="AD196" i="8"/>
  <c r="AD197" i="8"/>
  <c r="AD198" i="8"/>
  <c r="AD199" i="8"/>
  <c r="AD200" i="8"/>
  <c r="AD201" i="8"/>
  <c r="AD202" i="8"/>
  <c r="AD203" i="8"/>
  <c r="AD204" i="8"/>
  <c r="AD205" i="8"/>
  <c r="AD206" i="8"/>
  <c r="AD207" i="8"/>
  <c r="AD208" i="8"/>
  <c r="AD209" i="8"/>
  <c r="AD210" i="8"/>
  <c r="AD211" i="8"/>
  <c r="AD212" i="8"/>
  <c r="AD213" i="8"/>
  <c r="AD214" i="8"/>
  <c r="AD215" i="8"/>
  <c r="AD216" i="8"/>
  <c r="AD217" i="8"/>
  <c r="AD218" i="8"/>
  <c r="AD219" i="8"/>
  <c r="AD220" i="8"/>
  <c r="AD221" i="8"/>
  <c r="AD222" i="8"/>
  <c r="AD223" i="8"/>
  <c r="AD224" i="8"/>
  <c r="AD225" i="8"/>
  <c r="AD226" i="8"/>
  <c r="AD227" i="8"/>
  <c r="AD228" i="8"/>
  <c r="AD229" i="8"/>
  <c r="AD230" i="8"/>
  <c r="AD231" i="8"/>
  <c r="AD232" i="8"/>
  <c r="AD233" i="8"/>
  <c r="AD234" i="8"/>
  <c r="AD235" i="8"/>
  <c r="AD236" i="8"/>
  <c r="AD237" i="8"/>
  <c r="AD238" i="8"/>
  <c r="AD239" i="8"/>
  <c r="AD240" i="8"/>
  <c r="AD241" i="8"/>
  <c r="AD242" i="8"/>
  <c r="AD243" i="8"/>
  <c r="AD244" i="8"/>
  <c r="AD245" i="8"/>
  <c r="AD246" i="8"/>
  <c r="AD247" i="8"/>
  <c r="AD248" i="8"/>
  <c r="AD249" i="8"/>
  <c r="AD250" i="8"/>
  <c r="AD251" i="8"/>
  <c r="AD252" i="8"/>
  <c r="AD253" i="8"/>
  <c r="AD254" i="8"/>
  <c r="AD255" i="8"/>
  <c r="AD256" i="8"/>
  <c r="AD257" i="8"/>
  <c r="AD258" i="8"/>
  <c r="AD259" i="8"/>
  <c r="AD260" i="8"/>
  <c r="AD261" i="8"/>
  <c r="AD262" i="8"/>
  <c r="AD263" i="8"/>
  <c r="AD264" i="8"/>
  <c r="AD265" i="8"/>
  <c r="AD266" i="8"/>
  <c r="AD267" i="8"/>
  <c r="AD268" i="8"/>
  <c r="AD269" i="8"/>
  <c r="AD270" i="8"/>
  <c r="AD271" i="8"/>
  <c r="AD272" i="8"/>
  <c r="AD273" i="8"/>
  <c r="AD274" i="8"/>
  <c r="AD275" i="8"/>
  <c r="AD276" i="8"/>
  <c r="AD277" i="8"/>
  <c r="AD278" i="8"/>
  <c r="AD279" i="8"/>
  <c r="AD280" i="8"/>
  <c r="AD281" i="8"/>
  <c r="AD282" i="8"/>
  <c r="AD283" i="8"/>
  <c r="AD284" i="8"/>
  <c r="AD285" i="8"/>
  <c r="AD286" i="8"/>
  <c r="AD287" i="8"/>
  <c r="AD288" i="8"/>
  <c r="AD289" i="8"/>
  <c r="AD290" i="8"/>
  <c r="AD291" i="8"/>
  <c r="AD292" i="8"/>
  <c r="AD293" i="8"/>
  <c r="AD294" i="8"/>
  <c r="AD295" i="8"/>
  <c r="AD296" i="8"/>
  <c r="AD297" i="8"/>
  <c r="AD298" i="8"/>
  <c r="AD299" i="8"/>
  <c r="AD300" i="8"/>
  <c r="AD301" i="8"/>
  <c r="AD302" i="8"/>
  <c r="AD303" i="8"/>
  <c r="AD304" i="8"/>
  <c r="AD305" i="8"/>
  <c r="AD306" i="8"/>
  <c r="AD307" i="8"/>
  <c r="AD308" i="8"/>
  <c r="AD309" i="8"/>
  <c r="AD310" i="8"/>
  <c r="AD311" i="8"/>
  <c r="AD312" i="8"/>
  <c r="AD313" i="8"/>
  <c r="AD314" i="8"/>
  <c r="AD315" i="8"/>
  <c r="AD316" i="8"/>
  <c r="AD317" i="8"/>
  <c r="AD318" i="8"/>
  <c r="AD319" i="8"/>
  <c r="AD320" i="8"/>
  <c r="AD321" i="8"/>
  <c r="AD322" i="8"/>
  <c r="AD323" i="8"/>
  <c r="AD324" i="8"/>
  <c r="AD325" i="8"/>
  <c r="AD326" i="8"/>
  <c r="AD327" i="8"/>
  <c r="AD328" i="8"/>
  <c r="AD329" i="8"/>
  <c r="AD330" i="8"/>
  <c r="AD331" i="8"/>
  <c r="AD332" i="8"/>
  <c r="AD333" i="8"/>
  <c r="AD334" i="8"/>
  <c r="AD335" i="8"/>
  <c r="AD336" i="8"/>
  <c r="AD337" i="8"/>
  <c r="AD338" i="8"/>
  <c r="AD339" i="8"/>
  <c r="AD340" i="8"/>
  <c r="AD341" i="8"/>
  <c r="AD342" i="8"/>
  <c r="AD343" i="8"/>
  <c r="AD344" i="8"/>
  <c r="AD345" i="8"/>
  <c r="AD346" i="8"/>
  <c r="AD347" i="8"/>
  <c r="AD348" i="8"/>
  <c r="AD349" i="8"/>
  <c r="AD350" i="8"/>
  <c r="AD351" i="8"/>
  <c r="AD352" i="8"/>
  <c r="AD353" i="8"/>
  <c r="AD354" i="8"/>
  <c r="AD355" i="8"/>
  <c r="AD356" i="8"/>
  <c r="AD357" i="8"/>
  <c r="AD358" i="8"/>
  <c r="AD359" i="8"/>
  <c r="AD360" i="8"/>
  <c r="AD361" i="8"/>
  <c r="AD362" i="8"/>
  <c r="AD363" i="8"/>
  <c r="AD364" i="8"/>
  <c r="AD365" i="8"/>
  <c r="AD366" i="8"/>
  <c r="AD367" i="8"/>
  <c r="AD368" i="8"/>
  <c r="AD369" i="8"/>
  <c r="AD370" i="8"/>
  <c r="AD371" i="8"/>
  <c r="AD372" i="8"/>
  <c r="AD373" i="8"/>
  <c r="AD374" i="8"/>
  <c r="AD375" i="8"/>
  <c r="AD376" i="8"/>
  <c r="AD377" i="8"/>
  <c r="AD378" i="8"/>
  <c r="AD379" i="8"/>
  <c r="AD380" i="8"/>
  <c r="AD381" i="8"/>
  <c r="AD382" i="8"/>
  <c r="AD383" i="8"/>
  <c r="AD384" i="8"/>
  <c r="AD385" i="8"/>
  <c r="AD386" i="8"/>
  <c r="AD387" i="8"/>
  <c r="AD388" i="8"/>
  <c r="AD389" i="8"/>
  <c r="AD390" i="8"/>
  <c r="AD391" i="8"/>
  <c r="AD392" i="8"/>
  <c r="AD393" i="8"/>
  <c r="AD394" i="8"/>
  <c r="AD395" i="8"/>
  <c r="AD396" i="8"/>
  <c r="AD397" i="8"/>
  <c r="AD398" i="8"/>
  <c r="AD399" i="8"/>
  <c r="AD400" i="8"/>
  <c r="AD401" i="8"/>
  <c r="AD402" i="8"/>
  <c r="AD403" i="8"/>
  <c r="AD404" i="8"/>
  <c r="AD405" i="8"/>
  <c r="AD406" i="8"/>
  <c r="AD407" i="8"/>
  <c r="AD408" i="8"/>
  <c r="AD409" i="8"/>
  <c r="AD410" i="8"/>
  <c r="AD411" i="8"/>
  <c r="AD412" i="8"/>
  <c r="AD413" i="8"/>
  <c r="AD414" i="8"/>
  <c r="AD415" i="8"/>
  <c r="AD416" i="8"/>
  <c r="AD417" i="8"/>
  <c r="AD418" i="8"/>
  <c r="AD419" i="8"/>
  <c r="AD420" i="8"/>
  <c r="AD421" i="8"/>
  <c r="AD422" i="8"/>
  <c r="AD423" i="8"/>
  <c r="AD424" i="8"/>
  <c r="AD425" i="8"/>
  <c r="AD426" i="8"/>
  <c r="AD427" i="8"/>
  <c r="AD428" i="8"/>
  <c r="AD429" i="8"/>
  <c r="AD430" i="8"/>
  <c r="AD431" i="8"/>
  <c r="AD432" i="8"/>
  <c r="AD433" i="8"/>
  <c r="AD434" i="8"/>
  <c r="AD435" i="8"/>
  <c r="AD436" i="8"/>
  <c r="AD437" i="8"/>
  <c r="AD438" i="8"/>
  <c r="AD439" i="8"/>
  <c r="AD440" i="8"/>
  <c r="AD441" i="8"/>
  <c r="AD442" i="8"/>
  <c r="AD443" i="8"/>
  <c r="AD444" i="8"/>
  <c r="AD445" i="8"/>
  <c r="AD446" i="8"/>
  <c r="AD447" i="8"/>
  <c r="AD448" i="8"/>
  <c r="AD449" i="8"/>
  <c r="AD450" i="8"/>
  <c r="AD451" i="8"/>
  <c r="AD452" i="8"/>
  <c r="AD453" i="8"/>
  <c r="AD454" i="8"/>
  <c r="AD455" i="8"/>
  <c r="AD456" i="8"/>
  <c r="AD457" i="8"/>
  <c r="AD458" i="8"/>
  <c r="AD459" i="8"/>
  <c r="AD460" i="8"/>
  <c r="AD461" i="8"/>
  <c r="AD462" i="8"/>
  <c r="AD463" i="8"/>
  <c r="AD464" i="8"/>
  <c r="AD465" i="8"/>
  <c r="AD466" i="8"/>
  <c r="AD467" i="8"/>
  <c r="AD468" i="8"/>
  <c r="AD469" i="8"/>
  <c r="AD470" i="8"/>
  <c r="AD471" i="8"/>
  <c r="AD472" i="8"/>
  <c r="AD473" i="8"/>
  <c r="AD474" i="8"/>
  <c r="AD475" i="8"/>
  <c r="AD476" i="8"/>
  <c r="AD477" i="8"/>
  <c r="AD478" i="8"/>
  <c r="AD479" i="8"/>
  <c r="AD480" i="8"/>
  <c r="AD481" i="8"/>
  <c r="AD482" i="8"/>
  <c r="AD483" i="8"/>
  <c r="AD484" i="8"/>
  <c r="AD485" i="8"/>
  <c r="AD486" i="8"/>
  <c r="AD487" i="8"/>
  <c r="AD488" i="8"/>
  <c r="AD489" i="8"/>
  <c r="AD490" i="8"/>
  <c r="AD491" i="8"/>
  <c r="AD492" i="8"/>
  <c r="AD493" i="8"/>
  <c r="AD494" i="8"/>
  <c r="AD495" i="8"/>
  <c r="AD496" i="8"/>
  <c r="AD497" i="8"/>
  <c r="AD498" i="8"/>
  <c r="AD499" i="8"/>
  <c r="AD500" i="8"/>
  <c r="AD501" i="8"/>
  <c r="AD502" i="8"/>
  <c r="AD503" i="8"/>
  <c r="AD504" i="8"/>
  <c r="AD505" i="8"/>
  <c r="AD506" i="8"/>
  <c r="AD507" i="8"/>
  <c r="AD508" i="8"/>
  <c r="AD509" i="8"/>
  <c r="AD510" i="8"/>
  <c r="AD511" i="8"/>
  <c r="AD512" i="8"/>
  <c r="AD513" i="8"/>
  <c r="AD514" i="8"/>
  <c r="AD515" i="8"/>
  <c r="AD516" i="8"/>
  <c r="AD517" i="8"/>
  <c r="AD518" i="8"/>
  <c r="AD519" i="8"/>
  <c r="AD520" i="8"/>
  <c r="AD521" i="8"/>
  <c r="AD522" i="8"/>
  <c r="AD523" i="8"/>
  <c r="AD524" i="8"/>
  <c r="AD525" i="8"/>
  <c r="AD526" i="8"/>
  <c r="AD527" i="8"/>
  <c r="AD528" i="8"/>
  <c r="AD529" i="8"/>
  <c r="AD530" i="8"/>
  <c r="AD531" i="8"/>
  <c r="AD532" i="8"/>
  <c r="AD533" i="8"/>
  <c r="AD534" i="8"/>
  <c r="AD535" i="8"/>
  <c r="AD536" i="8"/>
  <c r="AD537" i="8"/>
  <c r="AD538" i="8"/>
  <c r="AD539" i="8"/>
  <c r="AD540" i="8"/>
  <c r="AD541" i="8"/>
  <c r="AD542" i="8"/>
  <c r="AD543" i="8"/>
  <c r="AD544" i="8"/>
  <c r="AD545" i="8"/>
  <c r="AD546" i="8"/>
  <c r="AD547" i="8"/>
  <c r="AD548" i="8"/>
  <c r="AD549" i="8"/>
  <c r="AD550" i="8"/>
  <c r="AD551" i="8"/>
  <c r="AD552" i="8"/>
  <c r="AD553" i="8"/>
  <c r="AD554" i="8"/>
  <c r="AD555" i="8"/>
  <c r="AD556" i="8"/>
  <c r="AD557" i="8"/>
  <c r="AD558" i="8"/>
  <c r="AD559" i="8"/>
  <c r="AD560" i="8"/>
  <c r="AD561" i="8"/>
  <c r="AD562" i="8"/>
  <c r="AD563" i="8"/>
  <c r="AD564" i="8"/>
  <c r="AD565" i="8"/>
  <c r="AD566" i="8"/>
  <c r="AD567" i="8"/>
  <c r="AD568" i="8"/>
  <c r="AD569" i="8"/>
  <c r="AD570" i="8"/>
  <c r="AD571" i="8"/>
  <c r="AD572" i="8"/>
  <c r="AD573" i="8"/>
  <c r="AD574" i="8"/>
  <c r="AD575" i="8"/>
  <c r="AD576" i="8"/>
  <c r="AD577" i="8"/>
  <c r="AD578" i="8"/>
  <c r="AD579" i="8"/>
  <c r="AD580" i="8"/>
  <c r="AD581" i="8"/>
  <c r="AD582" i="8"/>
  <c r="AD583" i="8"/>
  <c r="AD584" i="8"/>
  <c r="AD585" i="8"/>
  <c r="AD586" i="8"/>
  <c r="AD587" i="8"/>
  <c r="AD588" i="8"/>
  <c r="AD589" i="8"/>
  <c r="AD590" i="8"/>
  <c r="AD591" i="8"/>
  <c r="AD592" i="8"/>
  <c r="AD593" i="8"/>
  <c r="AD594" i="8"/>
  <c r="AD595" i="8"/>
  <c r="AD596" i="8"/>
  <c r="AD597" i="8"/>
  <c r="AD598" i="8"/>
  <c r="AD599" i="8"/>
  <c r="AD600" i="8"/>
  <c r="AD601" i="8"/>
  <c r="AD602" i="8"/>
  <c r="AD603" i="8"/>
  <c r="AD604" i="8"/>
  <c r="AD605" i="8"/>
  <c r="AD606" i="8"/>
  <c r="AD607" i="8"/>
  <c r="AD608" i="8"/>
  <c r="AD609" i="8"/>
  <c r="AD610" i="8"/>
  <c r="AD611" i="8"/>
  <c r="AD612" i="8"/>
  <c r="AD613" i="8"/>
  <c r="AD614" i="8"/>
  <c r="AD615" i="8"/>
  <c r="AD616" i="8"/>
  <c r="AD617" i="8"/>
  <c r="AD618" i="8"/>
  <c r="AD619" i="8"/>
  <c r="AD620" i="8"/>
  <c r="AD621" i="8"/>
  <c r="AD622" i="8"/>
  <c r="AD623" i="8"/>
  <c r="AD624" i="8"/>
  <c r="AD625" i="8"/>
  <c r="AD626" i="8"/>
  <c r="AD627" i="8"/>
  <c r="AD628" i="8"/>
  <c r="AD629" i="8"/>
  <c r="AD630" i="8"/>
  <c r="AD631" i="8"/>
  <c r="AD632" i="8"/>
  <c r="AD633" i="8"/>
  <c r="AD634" i="8"/>
  <c r="AD635" i="8"/>
  <c r="AD636" i="8"/>
  <c r="AD637" i="8"/>
  <c r="AD638" i="8"/>
  <c r="AD639" i="8"/>
  <c r="AD640" i="8"/>
  <c r="AD641" i="8"/>
  <c r="AD642" i="8"/>
  <c r="AD643" i="8"/>
  <c r="AD644" i="8"/>
  <c r="AD645" i="8"/>
  <c r="AD646" i="8"/>
  <c r="AD647" i="8"/>
  <c r="AD648" i="8"/>
  <c r="AD649" i="8"/>
  <c r="AD650" i="8"/>
  <c r="AD651" i="8"/>
  <c r="AD652" i="8"/>
  <c r="AD653" i="8"/>
  <c r="AD654" i="8"/>
  <c r="AD655" i="8"/>
  <c r="AD656" i="8"/>
  <c r="AD657" i="8"/>
  <c r="AD658" i="8"/>
  <c r="AD659" i="8"/>
  <c r="AD660" i="8"/>
  <c r="AD661" i="8"/>
  <c r="AD662" i="8"/>
  <c r="AD663" i="8"/>
  <c r="AD664" i="8"/>
  <c r="AD665" i="8"/>
  <c r="AD666" i="8"/>
  <c r="AD667" i="8"/>
  <c r="AD668" i="8"/>
  <c r="AD669" i="8"/>
  <c r="AD670" i="8"/>
  <c r="AD671" i="8"/>
  <c r="AD672" i="8"/>
  <c r="AD673" i="8"/>
  <c r="AD674" i="8"/>
  <c r="AD675" i="8"/>
  <c r="AD676" i="8"/>
  <c r="AD677" i="8"/>
  <c r="AD678" i="8"/>
  <c r="AD679" i="8"/>
  <c r="AD680" i="8"/>
  <c r="AD681" i="8"/>
  <c r="AD682" i="8"/>
  <c r="AD683" i="8"/>
  <c r="AD684" i="8"/>
  <c r="AD685" i="8"/>
  <c r="AD686" i="8"/>
  <c r="AD687" i="8"/>
  <c r="AD688" i="8"/>
  <c r="AD689" i="8"/>
  <c r="AD690" i="8"/>
  <c r="AD691" i="8"/>
  <c r="AD692" i="8"/>
  <c r="AD693" i="8"/>
  <c r="AD694" i="8"/>
  <c r="AD695" i="8"/>
  <c r="AD696" i="8"/>
  <c r="AD697" i="8"/>
  <c r="AD698" i="8"/>
  <c r="AD699" i="8"/>
  <c r="AD700" i="8"/>
  <c r="AD701" i="8"/>
  <c r="AD702" i="8"/>
  <c r="AD703" i="8"/>
  <c r="AD704" i="8"/>
  <c r="AD705" i="8"/>
  <c r="AD706" i="8"/>
  <c r="AD707" i="8"/>
  <c r="AD708" i="8"/>
  <c r="AD709" i="8"/>
  <c r="AD710" i="8"/>
  <c r="AD711" i="8"/>
  <c r="AD712" i="8"/>
  <c r="AD713" i="8"/>
  <c r="AD714" i="8"/>
  <c r="AD715" i="8"/>
  <c r="AD716" i="8"/>
  <c r="AD717" i="8"/>
  <c r="AD718" i="8"/>
  <c r="AD719" i="8"/>
  <c r="AD720" i="8"/>
  <c r="AD721" i="8"/>
  <c r="AD722" i="8"/>
  <c r="AD723" i="8"/>
  <c r="AD724" i="8"/>
  <c r="AD725" i="8"/>
  <c r="AD726" i="8"/>
  <c r="AD727" i="8"/>
  <c r="AD728" i="8"/>
  <c r="AD729" i="8"/>
  <c r="AD730" i="8"/>
  <c r="AD731" i="8"/>
  <c r="AD732" i="8"/>
  <c r="AD733" i="8"/>
  <c r="AD734" i="8"/>
  <c r="AD735" i="8"/>
  <c r="AD736" i="8"/>
  <c r="AD737" i="8"/>
  <c r="AD738" i="8"/>
  <c r="AD739" i="8"/>
  <c r="AD740" i="8"/>
  <c r="AD741" i="8"/>
  <c r="AD742" i="8"/>
  <c r="AD743" i="8"/>
  <c r="AD744" i="8"/>
  <c r="AD745" i="8"/>
  <c r="AD746" i="8"/>
  <c r="AD747" i="8"/>
  <c r="AD748" i="8"/>
  <c r="AD749" i="8"/>
  <c r="AD750" i="8"/>
  <c r="AD751" i="8"/>
  <c r="AD752" i="8"/>
  <c r="AD753" i="8"/>
  <c r="AD754" i="8"/>
  <c r="AD755" i="8"/>
  <c r="AD756" i="8"/>
  <c r="AD757" i="8"/>
  <c r="AD758" i="8"/>
  <c r="AD759" i="8"/>
  <c r="AD760" i="8"/>
  <c r="AD761" i="8"/>
  <c r="AD762" i="8"/>
  <c r="AD763" i="8"/>
  <c r="AD764" i="8"/>
  <c r="AD765" i="8"/>
  <c r="AD766" i="8"/>
  <c r="AD767" i="8"/>
  <c r="AD768" i="8"/>
  <c r="AD769" i="8"/>
  <c r="AD770" i="8"/>
  <c r="AD771" i="8"/>
  <c r="AD772" i="8"/>
  <c r="AD773" i="8"/>
  <c r="AD774" i="8"/>
  <c r="AD775" i="8"/>
  <c r="AD776" i="8"/>
  <c r="AD777" i="8"/>
  <c r="AD778" i="8"/>
  <c r="AD779" i="8"/>
  <c r="AD780" i="8"/>
  <c r="AD781" i="8"/>
  <c r="AD782" i="8"/>
  <c r="AD783" i="8"/>
  <c r="AD784" i="8"/>
  <c r="AD785" i="8"/>
  <c r="AD786" i="8"/>
  <c r="AD787" i="8"/>
  <c r="AD788" i="8"/>
  <c r="AD789" i="8"/>
  <c r="AD790" i="8"/>
  <c r="AD791" i="8"/>
  <c r="AD792" i="8"/>
  <c r="AD793" i="8"/>
  <c r="AD794" i="8"/>
  <c r="AD795" i="8"/>
  <c r="AD796" i="8"/>
  <c r="AD797" i="8"/>
  <c r="AD798" i="8"/>
  <c r="AD799" i="8"/>
  <c r="AD800" i="8"/>
  <c r="AD801" i="8"/>
  <c r="AD802" i="8"/>
  <c r="AD803" i="8"/>
  <c r="AD804" i="8"/>
  <c r="AD805" i="8"/>
  <c r="AD806" i="8"/>
  <c r="AD807" i="8"/>
  <c r="AD808" i="8"/>
  <c r="AD809" i="8"/>
  <c r="AD810" i="8"/>
  <c r="AD811" i="8"/>
  <c r="AD812" i="8"/>
  <c r="AD813" i="8"/>
  <c r="AD814" i="8"/>
  <c r="AD815" i="8"/>
  <c r="AD816" i="8"/>
  <c r="AD817" i="8"/>
  <c r="AD818" i="8"/>
  <c r="AD819" i="8"/>
  <c r="AD820" i="8"/>
  <c r="AD821" i="8"/>
  <c r="AD822" i="8"/>
  <c r="AD823" i="8"/>
  <c r="AD824" i="8"/>
  <c r="AD825" i="8"/>
  <c r="AD826" i="8"/>
  <c r="AD827" i="8"/>
  <c r="AD828" i="8"/>
  <c r="AD829" i="8"/>
  <c r="AD830" i="8"/>
  <c r="AD831" i="8"/>
  <c r="AD832" i="8"/>
  <c r="AD833" i="8"/>
  <c r="AD834" i="8"/>
  <c r="AD835" i="8"/>
  <c r="AD836" i="8"/>
  <c r="AD837" i="8"/>
  <c r="AD838" i="8"/>
  <c r="AD839" i="8"/>
  <c r="AD840" i="8"/>
  <c r="AD841" i="8"/>
  <c r="AD842" i="8"/>
  <c r="AD843" i="8"/>
  <c r="AD844" i="8"/>
  <c r="AD845" i="8"/>
  <c r="AD846" i="8"/>
  <c r="AD847" i="8"/>
  <c r="AD848" i="8"/>
  <c r="AD849" i="8"/>
  <c r="AD850" i="8"/>
  <c r="AD851" i="8"/>
  <c r="AD852" i="8"/>
  <c r="AD853" i="8"/>
  <c r="AD854" i="8"/>
  <c r="AD855" i="8"/>
  <c r="AD856" i="8"/>
  <c r="AD857" i="8"/>
  <c r="AD858" i="8"/>
  <c r="AD859" i="8"/>
  <c r="AD860" i="8"/>
  <c r="AD861" i="8"/>
  <c r="AD862" i="8"/>
  <c r="AD863" i="8"/>
  <c r="AD864" i="8"/>
  <c r="AD865" i="8"/>
  <c r="AD866" i="8"/>
  <c r="AD867" i="8"/>
  <c r="AD868" i="8"/>
  <c r="AD869" i="8"/>
  <c r="AD870" i="8"/>
  <c r="AD871" i="8"/>
  <c r="AD872" i="8"/>
  <c r="AD873" i="8"/>
  <c r="AD874" i="8"/>
  <c r="AD875" i="8"/>
  <c r="AD876" i="8"/>
  <c r="AD877" i="8"/>
  <c r="AD878" i="8"/>
  <c r="AD879" i="8"/>
  <c r="AD880" i="8"/>
  <c r="AD881" i="8"/>
  <c r="AD882" i="8"/>
  <c r="AD883" i="8"/>
  <c r="AD884" i="8"/>
  <c r="AD885" i="8"/>
  <c r="AD886" i="8"/>
  <c r="AD887" i="8"/>
  <c r="AD888" i="8"/>
  <c r="AD889" i="8"/>
  <c r="AD890" i="8"/>
  <c r="AD891" i="8"/>
  <c r="AD892" i="8"/>
  <c r="AD893" i="8"/>
  <c r="AD894" i="8"/>
  <c r="AD895" i="8"/>
  <c r="AD896" i="8"/>
  <c r="AD897" i="8"/>
  <c r="AD898" i="8"/>
  <c r="AD899" i="8"/>
  <c r="AD900" i="8"/>
  <c r="AD901" i="8"/>
  <c r="AD902" i="8"/>
  <c r="AD903" i="8"/>
  <c r="AD904" i="8"/>
  <c r="AD905" i="8"/>
  <c r="AD906" i="8"/>
  <c r="AD907" i="8"/>
  <c r="AD908" i="8"/>
  <c r="AD909" i="8"/>
  <c r="AD910" i="8"/>
  <c r="AD911" i="8"/>
  <c r="AD912" i="8"/>
  <c r="AD913" i="8"/>
  <c r="AD914" i="8"/>
  <c r="AD915" i="8"/>
  <c r="AD916" i="8"/>
  <c r="AD917" i="8"/>
  <c r="AD918" i="8"/>
  <c r="AD919" i="8"/>
  <c r="AD920" i="8"/>
  <c r="AD921" i="8"/>
  <c r="AD922" i="8"/>
  <c r="AD923" i="8"/>
  <c r="AD924" i="8"/>
  <c r="AD925" i="8"/>
  <c r="AD926" i="8"/>
  <c r="AD927" i="8"/>
  <c r="AD928" i="8"/>
  <c r="AD929" i="8"/>
  <c r="AD930" i="8"/>
  <c r="AD931" i="8"/>
  <c r="AD932" i="8"/>
  <c r="AD933" i="8"/>
  <c r="AD934" i="8"/>
  <c r="AD935" i="8"/>
  <c r="AD936" i="8"/>
  <c r="AD937" i="8"/>
  <c r="AD938" i="8"/>
  <c r="AD939" i="8"/>
  <c r="AD940" i="8"/>
  <c r="AD941" i="8"/>
  <c r="AD942" i="8"/>
  <c r="AD943" i="8"/>
  <c r="AD944" i="8"/>
  <c r="AD945" i="8"/>
  <c r="AD946" i="8"/>
  <c r="AD947" i="8"/>
  <c r="AD948" i="8"/>
  <c r="AD949" i="8"/>
  <c r="AD950" i="8"/>
  <c r="AD951" i="8"/>
  <c r="AD952" i="8"/>
  <c r="AD953" i="8"/>
  <c r="AD954" i="8"/>
  <c r="AD955" i="8"/>
  <c r="AD956" i="8"/>
  <c r="AD957" i="8"/>
  <c r="AD958" i="8"/>
  <c r="AD959" i="8"/>
  <c r="AD960" i="8"/>
  <c r="AD961" i="8"/>
  <c r="AD962" i="8"/>
  <c r="AD963" i="8"/>
  <c r="AD964" i="8"/>
  <c r="AD965" i="8"/>
  <c r="AD966" i="8"/>
  <c r="AD967" i="8"/>
  <c r="AD968" i="8"/>
  <c r="AD969" i="8"/>
  <c r="AD970" i="8"/>
  <c r="AD971" i="8"/>
  <c r="AD972" i="8"/>
  <c r="AD973" i="8"/>
  <c r="AD974" i="8"/>
  <c r="AD975" i="8"/>
  <c r="AD976" i="8"/>
  <c r="AD977" i="8"/>
  <c r="AD978" i="8"/>
  <c r="AD979" i="8"/>
  <c r="AD980" i="8"/>
  <c r="AD981" i="8"/>
  <c r="AD982" i="8"/>
  <c r="AD983" i="8"/>
  <c r="AD984" i="8"/>
  <c r="AD985" i="8"/>
  <c r="AD986" i="8"/>
  <c r="AD987" i="8"/>
  <c r="AD988" i="8"/>
  <c r="AD989" i="8"/>
  <c r="AD990" i="8"/>
  <c r="AD991" i="8"/>
  <c r="AD992" i="8"/>
  <c r="AD993" i="8"/>
  <c r="AD994" i="8"/>
  <c r="AD995" i="8"/>
  <c r="AD996" i="8"/>
  <c r="AD997" i="8"/>
  <c r="AD998" i="8"/>
  <c r="AD999" i="8"/>
  <c r="AD1000" i="8"/>
  <c r="AD1001" i="8"/>
  <c r="AD1002" i="8"/>
  <c r="AD1003" i="8"/>
  <c r="AD1004" i="8"/>
  <c r="AD1005" i="8"/>
  <c r="AD1006" i="8"/>
  <c r="AD1007" i="8"/>
  <c r="AD1008" i="8"/>
  <c r="AD1009" i="8"/>
  <c r="AD1010" i="8"/>
  <c r="AD1011" i="8"/>
  <c r="AD1012" i="8"/>
  <c r="AD1013" i="8"/>
  <c r="AD1014" i="8"/>
  <c r="AD1015" i="8"/>
  <c r="AD1016" i="8"/>
  <c r="AD1017" i="8"/>
  <c r="AD1018" i="8"/>
  <c r="AD1019" i="8"/>
  <c r="AD1020" i="8"/>
  <c r="AD1021" i="8"/>
  <c r="AD1022" i="8"/>
  <c r="AD1023" i="8"/>
  <c r="AD1024" i="8"/>
  <c r="AD1025" i="8"/>
  <c r="AD1026" i="8"/>
  <c r="AD1027" i="8"/>
  <c r="AD1028" i="8"/>
  <c r="AD1029" i="8"/>
  <c r="AD1030" i="8"/>
  <c r="AD1031" i="8"/>
  <c r="AD1032" i="8"/>
  <c r="AD1033" i="8"/>
  <c r="AD1034" i="8"/>
  <c r="AD1035" i="8"/>
  <c r="AD1036" i="8"/>
  <c r="AD1037" i="8"/>
  <c r="AD1038" i="8"/>
  <c r="AD1039" i="8"/>
  <c r="AD1040" i="8"/>
  <c r="AD1041" i="8"/>
  <c r="AD1042" i="8"/>
  <c r="AD1043" i="8"/>
  <c r="AD1044" i="8"/>
  <c r="AD1045" i="8"/>
  <c r="AD1046" i="8"/>
  <c r="AD1047" i="8"/>
  <c r="AD1048" i="8"/>
  <c r="AD1049" i="8"/>
  <c r="AD1050" i="8"/>
  <c r="AD1051" i="8"/>
  <c r="AD1052" i="8"/>
  <c r="AD1053" i="8"/>
  <c r="AD1054" i="8"/>
  <c r="AD1055" i="8"/>
  <c r="AD1056" i="8"/>
  <c r="AD1057" i="8"/>
  <c r="AD1058" i="8"/>
  <c r="AD1059" i="8"/>
  <c r="AD1060" i="8"/>
  <c r="AD1061" i="8"/>
  <c r="AD1062" i="8"/>
  <c r="AD1063" i="8"/>
  <c r="AD1064" i="8"/>
  <c r="AD1065" i="8"/>
  <c r="AD1066" i="8"/>
  <c r="AD1067" i="8"/>
  <c r="AD1068" i="8"/>
  <c r="AD1069" i="8"/>
  <c r="AD1070" i="8"/>
  <c r="AD1071" i="8"/>
  <c r="AD1072" i="8"/>
  <c r="AD1073" i="8"/>
  <c r="AD1074" i="8"/>
  <c r="AD1075" i="8"/>
  <c r="AD1076" i="8"/>
  <c r="AD1077" i="8"/>
  <c r="AD1078" i="8"/>
  <c r="AD1079" i="8"/>
  <c r="AD1080" i="8"/>
  <c r="AD1081" i="8"/>
  <c r="AD1082" i="8"/>
  <c r="AD1083" i="8"/>
  <c r="AD1084" i="8"/>
  <c r="AD1085" i="8"/>
  <c r="AD1086" i="8"/>
  <c r="AD1087" i="8"/>
  <c r="AD1088" i="8"/>
  <c r="AD1089" i="8"/>
  <c r="AD1090" i="8"/>
  <c r="AD1091" i="8"/>
  <c r="AD1092" i="8"/>
  <c r="AD1093" i="8"/>
  <c r="AD1094" i="8"/>
  <c r="AD1095" i="8"/>
  <c r="AD1096" i="8"/>
  <c r="AD1097" i="8"/>
  <c r="AD1098" i="8"/>
  <c r="AD1099" i="8"/>
  <c r="AD1100" i="8"/>
  <c r="AD1101" i="8"/>
  <c r="AD1102" i="8"/>
  <c r="AD1103" i="8"/>
  <c r="AD1104" i="8"/>
  <c r="AD1105" i="8"/>
  <c r="AD1106" i="8"/>
  <c r="AD1107" i="8"/>
  <c r="AD1108" i="8"/>
  <c r="AD1109" i="8"/>
  <c r="AD1110" i="8"/>
  <c r="AD1111" i="8"/>
  <c r="AD1112" i="8"/>
  <c r="AD1113" i="8"/>
  <c r="AD1114" i="8"/>
  <c r="AD1115" i="8"/>
  <c r="AD1116" i="8"/>
  <c r="AD1117" i="8"/>
  <c r="AD1118" i="8"/>
  <c r="AD1119" i="8"/>
  <c r="AD1120" i="8"/>
  <c r="AD1121" i="8"/>
  <c r="AD1122" i="8"/>
  <c r="AD1123" i="8"/>
  <c r="AD1124" i="8"/>
  <c r="AD1125" i="8"/>
  <c r="AD1126" i="8"/>
  <c r="AD1127" i="8"/>
  <c r="AD1128" i="8"/>
  <c r="AD1129" i="8"/>
  <c r="AD1130" i="8"/>
  <c r="AD1131" i="8"/>
  <c r="AD1132" i="8"/>
  <c r="AD1133" i="8"/>
  <c r="AD1134" i="8"/>
  <c r="AD1135" i="8"/>
  <c r="AD1136" i="8"/>
  <c r="AD1137" i="8"/>
  <c r="AD1138" i="8"/>
  <c r="AD1139" i="8"/>
  <c r="AD1140" i="8"/>
  <c r="AD1141" i="8"/>
  <c r="AD1142" i="8"/>
  <c r="AD1143" i="8"/>
  <c r="AD1144" i="8"/>
  <c r="AD1145" i="8"/>
  <c r="AD1146" i="8"/>
  <c r="AD1147" i="8"/>
  <c r="AD1148" i="8"/>
  <c r="AD1149" i="8"/>
  <c r="AD1150" i="8"/>
  <c r="AD1151" i="8"/>
  <c r="AD1152" i="8"/>
  <c r="AD1153" i="8"/>
  <c r="AD1154" i="8"/>
  <c r="AD1155" i="8"/>
  <c r="AD1156" i="8"/>
  <c r="AD1157" i="8"/>
  <c r="AD1158" i="8"/>
  <c r="AD1159" i="8"/>
  <c r="AD1160" i="8"/>
  <c r="AD1161" i="8"/>
  <c r="AD1162" i="8"/>
  <c r="AD1163" i="8"/>
  <c r="AD1164" i="8"/>
  <c r="AD1165" i="8"/>
  <c r="AD1166" i="8"/>
  <c r="AD1167" i="8"/>
  <c r="AD1168" i="8"/>
  <c r="AD1169" i="8"/>
  <c r="AD1170" i="8"/>
  <c r="AD1171" i="8"/>
  <c r="AD1172" i="8"/>
  <c r="AD1173" i="8"/>
  <c r="AD1174" i="8"/>
  <c r="AD1175" i="8"/>
  <c r="AD1176" i="8"/>
  <c r="AD1177" i="8"/>
  <c r="AD1178" i="8"/>
  <c r="AD1179" i="8"/>
  <c r="AD1180" i="8"/>
  <c r="AD1181" i="8"/>
  <c r="AD1182" i="8"/>
  <c r="AD1183" i="8"/>
  <c r="AD1184" i="8"/>
  <c r="AD1185" i="8"/>
  <c r="AD1186" i="8"/>
  <c r="AD1187" i="8"/>
  <c r="AD1188" i="8"/>
  <c r="AD1189" i="8"/>
  <c r="AD1190" i="8"/>
  <c r="AD1191" i="8"/>
  <c r="AD1192" i="8"/>
  <c r="AD1193" i="8"/>
  <c r="AD1194" i="8"/>
  <c r="AD1195" i="8"/>
  <c r="AD1196" i="8"/>
  <c r="AD1197" i="8"/>
  <c r="AD1198" i="8"/>
  <c r="AD1199" i="8"/>
  <c r="AD1200" i="8"/>
  <c r="AD1201" i="8"/>
  <c r="AD1202" i="8"/>
  <c r="AD1203" i="8"/>
  <c r="AD1204" i="8"/>
  <c r="AD1205" i="8"/>
  <c r="AD1206" i="8"/>
  <c r="AD1207" i="8"/>
  <c r="AD1208" i="8"/>
  <c r="AD1209" i="8"/>
  <c r="AD1210" i="8"/>
  <c r="AD1211" i="8"/>
  <c r="AD1212" i="8"/>
  <c r="AD1213" i="8"/>
  <c r="AD1214" i="8"/>
  <c r="AD1215" i="8"/>
  <c r="AD1216" i="8"/>
  <c r="AD1217" i="8"/>
  <c r="AD1218" i="8"/>
  <c r="AD1219" i="8"/>
  <c r="AD1220" i="8"/>
  <c r="AD1221" i="8"/>
  <c r="AD1222" i="8"/>
  <c r="AD1223" i="8"/>
  <c r="AD1224" i="8"/>
  <c r="AD1225" i="8"/>
  <c r="AD1226" i="8"/>
  <c r="AD1227" i="8"/>
  <c r="AD1228" i="8"/>
  <c r="AD1229" i="8"/>
  <c r="AD1230" i="8"/>
  <c r="AD1231" i="8"/>
  <c r="AD1232" i="8"/>
  <c r="AD1233" i="8"/>
  <c r="AD1234" i="8"/>
  <c r="AD1235" i="8"/>
  <c r="AD1236" i="8"/>
  <c r="AD1237" i="8"/>
  <c r="AD1238" i="8"/>
  <c r="AD1239" i="8"/>
  <c r="AD1240" i="8"/>
  <c r="AD1241" i="8"/>
  <c r="AD1242" i="8"/>
  <c r="AD1243" i="8"/>
  <c r="AD1244" i="8"/>
  <c r="AD1245" i="8"/>
  <c r="AD1246" i="8"/>
  <c r="AD1247" i="8"/>
  <c r="AD1248" i="8"/>
  <c r="AD1249" i="8"/>
  <c r="AD1250" i="8"/>
  <c r="AD1251" i="8"/>
  <c r="AD1252" i="8"/>
  <c r="AD1253" i="8"/>
  <c r="AD1254" i="8"/>
  <c r="AD1255" i="8"/>
  <c r="AD1256" i="8"/>
  <c r="AD1257" i="8"/>
  <c r="AD1258" i="8"/>
  <c r="AD1259" i="8"/>
  <c r="AD1260" i="8"/>
  <c r="AD1261" i="8"/>
  <c r="AD1262" i="8"/>
  <c r="AD1263" i="8"/>
  <c r="AD1264" i="8"/>
  <c r="AD1265" i="8"/>
  <c r="AD1266" i="8"/>
  <c r="AD1267" i="8"/>
  <c r="AD1268" i="8"/>
  <c r="AD1269" i="8"/>
  <c r="AD1270" i="8"/>
  <c r="AD1289" i="8"/>
  <c r="AD1290" i="8"/>
  <c r="AD1291" i="8"/>
  <c r="AD1292" i="8"/>
  <c r="AD1293" i="8"/>
  <c r="AD1294" i="8"/>
  <c r="AD1295" i="8"/>
  <c r="AD1296" i="8"/>
  <c r="AD1297" i="8"/>
  <c r="AD1298" i="8"/>
  <c r="AD1299" i="8"/>
  <c r="AD1300" i="8"/>
  <c r="AD1301" i="8"/>
  <c r="AD1302" i="8"/>
  <c r="AD1303" i="8"/>
  <c r="AD1304" i="8"/>
  <c r="AD1305" i="8"/>
  <c r="AD1306" i="8"/>
  <c r="AD1307" i="8"/>
  <c r="AD1308" i="8"/>
  <c r="AD1309" i="8"/>
  <c r="AD1310" i="8"/>
  <c r="AD1311" i="8"/>
  <c r="AD1312" i="8"/>
  <c r="AD1313" i="8"/>
  <c r="AD1314" i="8"/>
  <c r="AD1315" i="8"/>
  <c r="AD1316" i="8"/>
  <c r="AD1317" i="8"/>
  <c r="AD1318" i="8"/>
  <c r="AD1319" i="8"/>
  <c r="AD1320" i="8"/>
  <c r="AD1321" i="8"/>
  <c r="AD1322" i="8"/>
  <c r="AD1323" i="8"/>
  <c r="AD1324" i="8"/>
  <c r="AD1325" i="8"/>
  <c r="AD1326" i="8"/>
  <c r="AD1327" i="8"/>
  <c r="AD1328" i="8"/>
  <c r="AD1329" i="8"/>
  <c r="AD1330" i="8"/>
  <c r="AD1331" i="8"/>
  <c r="AD1332" i="8"/>
  <c r="AD1333" i="8"/>
  <c r="AD1334" i="8"/>
  <c r="AD1335" i="8"/>
  <c r="AD1336" i="8"/>
  <c r="AD1337" i="8"/>
  <c r="AD1338" i="8"/>
  <c r="AD1339" i="8"/>
  <c r="AD1340" i="8"/>
  <c r="AD1341" i="8"/>
  <c r="AD1342" i="8"/>
  <c r="AD1343" i="8"/>
  <c r="AD1344" i="8"/>
  <c r="AD1345" i="8"/>
  <c r="AD1346" i="8"/>
  <c r="AD1347" i="8"/>
  <c r="AD1348" i="8"/>
  <c r="AD1349" i="8"/>
  <c r="AD1350" i="8"/>
  <c r="AD1351" i="8"/>
  <c r="AD1352" i="8"/>
  <c r="AD1353" i="8"/>
  <c r="AD1354" i="8"/>
  <c r="AD1355" i="8"/>
  <c r="AD1356" i="8"/>
  <c r="AD1357" i="8"/>
  <c r="AD1358" i="8"/>
  <c r="AD1359" i="8"/>
  <c r="AD1360" i="8"/>
  <c r="AD1361" i="8"/>
  <c r="AD1362" i="8"/>
  <c r="AD1363" i="8"/>
  <c r="AD1364" i="8"/>
  <c r="AD1365" i="8"/>
  <c r="AD1366" i="8"/>
  <c r="AD1367" i="8"/>
  <c r="AD1368" i="8"/>
  <c r="AD1369" i="8"/>
  <c r="AD1370" i="8"/>
  <c r="AD1371" i="8"/>
  <c r="AD1372" i="8"/>
  <c r="AD1373" i="8"/>
  <c r="AD1374" i="8"/>
  <c r="AD1375" i="8"/>
  <c r="AD1376" i="8"/>
  <c r="AD1377" i="8"/>
  <c r="AD1378" i="8"/>
  <c r="AD1379" i="8"/>
  <c r="AD1380" i="8"/>
  <c r="AD1381" i="8"/>
  <c r="AD1382" i="8"/>
  <c r="AD1383" i="8"/>
  <c r="AD1384" i="8"/>
  <c r="AD1385" i="8"/>
  <c r="AD1386" i="8"/>
  <c r="AD1387" i="8"/>
  <c r="AH31" i="8"/>
  <c r="AH32" i="8"/>
  <c r="AH33" i="8"/>
  <c r="AH34" i="8"/>
  <c r="AH35" i="8"/>
  <c r="AH36" i="8"/>
  <c r="AH37" i="8"/>
  <c r="AH38" i="8"/>
  <c r="AH39" i="8"/>
  <c r="AH40" i="8"/>
  <c r="AH41" i="8"/>
  <c r="AH42" i="8"/>
  <c r="AH43" i="8"/>
  <c r="AH44" i="8"/>
  <c r="AH45" i="8"/>
  <c r="AH46" i="8"/>
  <c r="AH47" i="8"/>
  <c r="AH48" i="8"/>
  <c r="AH49" i="8"/>
  <c r="AH50" i="8"/>
  <c r="AH51" i="8"/>
  <c r="AH52" i="8"/>
  <c r="AH53" i="8"/>
  <c r="AH54" i="8"/>
  <c r="AH55" i="8"/>
  <c r="AH56" i="8"/>
  <c r="AH57" i="8"/>
  <c r="AH58" i="8"/>
  <c r="AH59" i="8"/>
  <c r="AH60" i="8"/>
  <c r="AH61" i="8"/>
  <c r="AH62" i="8"/>
  <c r="AH63" i="8"/>
  <c r="AH64" i="8"/>
  <c r="AH65" i="8"/>
  <c r="AH66" i="8"/>
  <c r="AH67" i="8"/>
  <c r="AH68" i="8"/>
  <c r="AH69" i="8"/>
  <c r="AH70" i="8"/>
  <c r="AH71" i="8"/>
  <c r="AH72" i="8"/>
  <c r="AH73" i="8"/>
  <c r="AH74" i="8"/>
  <c r="AH75" i="8"/>
  <c r="AH76" i="8"/>
  <c r="AH77" i="8"/>
  <c r="AH78" i="8"/>
  <c r="AH79" i="8"/>
  <c r="AH80" i="8"/>
  <c r="AH81" i="8"/>
  <c r="AH82" i="8"/>
  <c r="AH83" i="8"/>
  <c r="AH84" i="8"/>
  <c r="AH85" i="8"/>
  <c r="AH86" i="8"/>
  <c r="AH87" i="8"/>
  <c r="AH88" i="8"/>
  <c r="AH89" i="8"/>
  <c r="AH90" i="8"/>
  <c r="AH91" i="8"/>
  <c r="AH92" i="8"/>
  <c r="AH93" i="8"/>
  <c r="AH94" i="8"/>
  <c r="AH95" i="8"/>
  <c r="AH96" i="8"/>
  <c r="AH97" i="8"/>
  <c r="AH98" i="8"/>
  <c r="AH99" i="8"/>
  <c r="AH100" i="8"/>
  <c r="AH101" i="8"/>
  <c r="AH102" i="8"/>
  <c r="AH103" i="8"/>
  <c r="AH104" i="8"/>
  <c r="AH105" i="8"/>
  <c r="AH106" i="8"/>
  <c r="AH107" i="8"/>
  <c r="AH108" i="8"/>
  <c r="AH109" i="8"/>
  <c r="AH110" i="8"/>
  <c r="AH111" i="8"/>
  <c r="AH112" i="8"/>
  <c r="AH113" i="8"/>
  <c r="AH114" i="8"/>
  <c r="AH115" i="8"/>
  <c r="AH116" i="8"/>
  <c r="AH117" i="8"/>
  <c r="AH118" i="8"/>
  <c r="AH119" i="8"/>
  <c r="AH120" i="8"/>
  <c r="AH121" i="8"/>
  <c r="AH122" i="8"/>
  <c r="AH123" i="8"/>
  <c r="AH124" i="8"/>
  <c r="AH125" i="8"/>
  <c r="AH126" i="8"/>
  <c r="AH127" i="8"/>
  <c r="AH128" i="8"/>
  <c r="AH129" i="8"/>
  <c r="AH130" i="8"/>
  <c r="AH131" i="8"/>
  <c r="AH132" i="8"/>
  <c r="AH133" i="8"/>
  <c r="AH134" i="8"/>
  <c r="AH135" i="8"/>
  <c r="AH136" i="8"/>
  <c r="AH137" i="8"/>
  <c r="AH138" i="8"/>
  <c r="AH139" i="8"/>
  <c r="AH140" i="8"/>
  <c r="AH141" i="8"/>
  <c r="AH142" i="8"/>
  <c r="AH143" i="8"/>
  <c r="AH144" i="8"/>
  <c r="AH145" i="8"/>
  <c r="AH146" i="8"/>
  <c r="AH147" i="8"/>
  <c r="AH148" i="8"/>
  <c r="AH149" i="8"/>
  <c r="AH150" i="8"/>
  <c r="AH151" i="8"/>
  <c r="AH152" i="8"/>
  <c r="AH153" i="8"/>
  <c r="AH154" i="8"/>
  <c r="AH155" i="8"/>
  <c r="AH156" i="8"/>
  <c r="AH157" i="8"/>
  <c r="AH158" i="8"/>
  <c r="AH159" i="8"/>
  <c r="AH160" i="8"/>
  <c r="AH161" i="8"/>
  <c r="AH162" i="8"/>
  <c r="AH163" i="8"/>
  <c r="AH164" i="8"/>
  <c r="AH165" i="8"/>
  <c r="AH166" i="8"/>
  <c r="AH167" i="8"/>
  <c r="AH168" i="8"/>
  <c r="AH169" i="8"/>
  <c r="AH170" i="8"/>
  <c r="AH171" i="8"/>
  <c r="AH172" i="8"/>
  <c r="AH173" i="8"/>
  <c r="AH174" i="8"/>
  <c r="AH175" i="8"/>
  <c r="AH176" i="8"/>
  <c r="AH177" i="8"/>
  <c r="AH178" i="8"/>
  <c r="AH179" i="8"/>
  <c r="AH180" i="8"/>
  <c r="AH181" i="8"/>
  <c r="AH182" i="8"/>
  <c r="AH183" i="8"/>
  <c r="AH184" i="8"/>
  <c r="AH185" i="8"/>
  <c r="AH186" i="8"/>
  <c r="AH187" i="8"/>
  <c r="AH188" i="8"/>
  <c r="AH189" i="8"/>
  <c r="AH190" i="8"/>
  <c r="AH191" i="8"/>
  <c r="AH192" i="8"/>
  <c r="AH193" i="8"/>
  <c r="AH194" i="8"/>
  <c r="AH195" i="8"/>
  <c r="AH196" i="8"/>
  <c r="AH197" i="8"/>
  <c r="AH198" i="8"/>
  <c r="AH199" i="8"/>
  <c r="AH200" i="8"/>
  <c r="AH201" i="8"/>
  <c r="AH202" i="8"/>
  <c r="AH203" i="8"/>
  <c r="AH204" i="8"/>
  <c r="AH205" i="8"/>
  <c r="AH206" i="8"/>
  <c r="AH207" i="8"/>
  <c r="AH208" i="8"/>
  <c r="AH209" i="8"/>
  <c r="AH210" i="8"/>
  <c r="AH211" i="8"/>
  <c r="AH212" i="8"/>
  <c r="AH213" i="8"/>
  <c r="AH214" i="8"/>
  <c r="AH215" i="8"/>
  <c r="AH216" i="8"/>
  <c r="AH217" i="8"/>
  <c r="AH218" i="8"/>
  <c r="AH219" i="8"/>
  <c r="AH220" i="8"/>
  <c r="AH221" i="8"/>
  <c r="AH222" i="8"/>
  <c r="AH223" i="8"/>
  <c r="AH224" i="8"/>
  <c r="AH225" i="8"/>
  <c r="AH226" i="8"/>
  <c r="AH227" i="8"/>
  <c r="AH228" i="8"/>
  <c r="AH229" i="8"/>
  <c r="AH230" i="8"/>
  <c r="AH231" i="8"/>
  <c r="AH232" i="8"/>
  <c r="AH233" i="8"/>
  <c r="AH234" i="8"/>
  <c r="AH235" i="8"/>
  <c r="AH236" i="8"/>
  <c r="AH237" i="8"/>
  <c r="AH238" i="8"/>
  <c r="AH239" i="8"/>
  <c r="AH240" i="8"/>
  <c r="AH241" i="8"/>
  <c r="AH242" i="8"/>
  <c r="AH243" i="8"/>
  <c r="AH244" i="8"/>
  <c r="AH245" i="8"/>
  <c r="AH246" i="8"/>
  <c r="AH247" i="8"/>
  <c r="AH248" i="8"/>
  <c r="AH249" i="8"/>
  <c r="AH250" i="8"/>
  <c r="AH251" i="8"/>
  <c r="AH252" i="8"/>
  <c r="AH253" i="8"/>
  <c r="AH254" i="8"/>
  <c r="AH255" i="8"/>
  <c r="AH256" i="8"/>
  <c r="AH257" i="8"/>
  <c r="AH258" i="8"/>
  <c r="AH259" i="8"/>
  <c r="AH260" i="8"/>
  <c r="AH261" i="8"/>
  <c r="AH262" i="8"/>
  <c r="AH263" i="8"/>
  <c r="AH264" i="8"/>
  <c r="AH265" i="8"/>
  <c r="AH266" i="8"/>
  <c r="AH267" i="8"/>
  <c r="AH268" i="8"/>
  <c r="AH269" i="8"/>
  <c r="AH270" i="8"/>
  <c r="AH271" i="8"/>
  <c r="AH272" i="8"/>
  <c r="AH273" i="8"/>
  <c r="AH274" i="8"/>
  <c r="AH275" i="8"/>
  <c r="AH276" i="8"/>
  <c r="AH277" i="8"/>
  <c r="AH278" i="8"/>
  <c r="AH279" i="8"/>
  <c r="AH280" i="8"/>
  <c r="AH281" i="8"/>
  <c r="AH282" i="8"/>
  <c r="AH283" i="8"/>
  <c r="AH284" i="8"/>
  <c r="AH285" i="8"/>
  <c r="AH286" i="8"/>
  <c r="AH287" i="8"/>
  <c r="AH288" i="8"/>
  <c r="AH289" i="8"/>
  <c r="AH290" i="8"/>
  <c r="AH291" i="8"/>
  <c r="AH292" i="8"/>
  <c r="AH293" i="8"/>
  <c r="AH294" i="8"/>
  <c r="AH295" i="8"/>
  <c r="AH296" i="8"/>
  <c r="AH297" i="8"/>
  <c r="AH298" i="8"/>
  <c r="AH299" i="8"/>
  <c r="AH300" i="8"/>
  <c r="AH301" i="8"/>
  <c r="AH302" i="8"/>
  <c r="AH303" i="8"/>
  <c r="AH304" i="8"/>
  <c r="AH305" i="8"/>
  <c r="AH306" i="8"/>
  <c r="AH307" i="8"/>
  <c r="AH308" i="8"/>
  <c r="AH309" i="8"/>
  <c r="AH310" i="8"/>
  <c r="AH311" i="8"/>
  <c r="AH312" i="8"/>
  <c r="AH313" i="8"/>
  <c r="AH314" i="8"/>
  <c r="AH315" i="8"/>
  <c r="AH316" i="8"/>
  <c r="AH317" i="8"/>
  <c r="AH318" i="8"/>
  <c r="AH319" i="8"/>
  <c r="AH320" i="8"/>
  <c r="AH321" i="8"/>
  <c r="AH322" i="8"/>
  <c r="AH323" i="8"/>
  <c r="AH324" i="8"/>
  <c r="AH325" i="8"/>
  <c r="AH326" i="8"/>
  <c r="AH327" i="8"/>
  <c r="AH328" i="8"/>
  <c r="AH329" i="8"/>
  <c r="AH330" i="8"/>
  <c r="AH331" i="8"/>
  <c r="AH332" i="8"/>
  <c r="AH333" i="8"/>
  <c r="AH334" i="8"/>
  <c r="AH335" i="8"/>
  <c r="AH336" i="8"/>
  <c r="AH337" i="8"/>
  <c r="AH338" i="8"/>
  <c r="AH339" i="8"/>
  <c r="AH340" i="8"/>
  <c r="AH341" i="8"/>
  <c r="AH342" i="8"/>
  <c r="AH343" i="8"/>
  <c r="AH344" i="8"/>
  <c r="AH345" i="8"/>
  <c r="AH346" i="8"/>
  <c r="AH347" i="8"/>
  <c r="AH348" i="8"/>
  <c r="AH349" i="8"/>
  <c r="AH350" i="8"/>
  <c r="AH351" i="8"/>
  <c r="AH352" i="8"/>
  <c r="AH353" i="8"/>
  <c r="AH354" i="8"/>
  <c r="AH355" i="8"/>
  <c r="AH356" i="8"/>
  <c r="AH357" i="8"/>
  <c r="AH358" i="8"/>
  <c r="AH359" i="8"/>
  <c r="AH360" i="8"/>
  <c r="AH361" i="8"/>
  <c r="AH362" i="8"/>
  <c r="AH363" i="8"/>
  <c r="AH364" i="8"/>
  <c r="AH365" i="8"/>
  <c r="AH366" i="8"/>
  <c r="AH367" i="8"/>
  <c r="AH368" i="8"/>
  <c r="AH369" i="8"/>
  <c r="AH370" i="8"/>
  <c r="AH371" i="8"/>
  <c r="AH372" i="8"/>
  <c r="AH373" i="8"/>
  <c r="AH374" i="8"/>
  <c r="AH375" i="8"/>
  <c r="AH376" i="8"/>
  <c r="AH377" i="8"/>
  <c r="AH378" i="8"/>
  <c r="AH379" i="8"/>
  <c r="AH380" i="8"/>
  <c r="AH381" i="8"/>
  <c r="AH382" i="8"/>
  <c r="AH383" i="8"/>
  <c r="AH384" i="8"/>
  <c r="AH385" i="8"/>
  <c r="AH386" i="8"/>
  <c r="AH387" i="8"/>
  <c r="AH388" i="8"/>
  <c r="AH389" i="8"/>
  <c r="AH390" i="8"/>
  <c r="AH391" i="8"/>
  <c r="AH392" i="8"/>
  <c r="AH393" i="8"/>
  <c r="AH394" i="8"/>
  <c r="AH395" i="8"/>
  <c r="AH396" i="8"/>
  <c r="AH397" i="8"/>
  <c r="AH398" i="8"/>
  <c r="AH399" i="8"/>
  <c r="AH400" i="8"/>
  <c r="AH401" i="8"/>
  <c r="AH402" i="8"/>
  <c r="AH403" i="8"/>
  <c r="AH404" i="8"/>
  <c r="AH405" i="8"/>
  <c r="AH406" i="8"/>
  <c r="AH407" i="8"/>
  <c r="AH408" i="8"/>
  <c r="AH409" i="8"/>
  <c r="AH410" i="8"/>
  <c r="AH411" i="8"/>
  <c r="AH412" i="8"/>
  <c r="AH413" i="8"/>
  <c r="AH414" i="8"/>
  <c r="AH415" i="8"/>
  <c r="AH416" i="8"/>
  <c r="AH417" i="8"/>
  <c r="AH418" i="8"/>
  <c r="AH419" i="8"/>
  <c r="AH420" i="8"/>
  <c r="AH421" i="8"/>
  <c r="AH422" i="8"/>
  <c r="AH423" i="8"/>
  <c r="AH424" i="8"/>
  <c r="AH425" i="8"/>
  <c r="AH426" i="8"/>
  <c r="AH427" i="8"/>
  <c r="AH428" i="8"/>
  <c r="AH429" i="8"/>
  <c r="AH430" i="8"/>
  <c r="AH431" i="8"/>
  <c r="AH432" i="8"/>
  <c r="AH433" i="8"/>
  <c r="AH434" i="8"/>
  <c r="AH435" i="8"/>
  <c r="AH436" i="8"/>
  <c r="AH437" i="8"/>
  <c r="AH438" i="8"/>
  <c r="AH439" i="8"/>
  <c r="AH440" i="8"/>
  <c r="AH441" i="8"/>
  <c r="AH442" i="8"/>
  <c r="AH443" i="8"/>
  <c r="AH444" i="8"/>
  <c r="AH445" i="8"/>
  <c r="AH446" i="8"/>
  <c r="AH447" i="8"/>
  <c r="AH448" i="8"/>
  <c r="AH449" i="8"/>
  <c r="AH450" i="8"/>
  <c r="AH451" i="8"/>
  <c r="AH452" i="8"/>
  <c r="AH453" i="8"/>
  <c r="AH454" i="8"/>
  <c r="AH455" i="8"/>
  <c r="AH456" i="8"/>
  <c r="AH457" i="8"/>
  <c r="AH458" i="8"/>
  <c r="AH459" i="8"/>
  <c r="AH460" i="8"/>
  <c r="AH461" i="8"/>
  <c r="AH462" i="8"/>
  <c r="AH463" i="8"/>
  <c r="AH464" i="8"/>
  <c r="AH465" i="8"/>
  <c r="AH466" i="8"/>
  <c r="AH467" i="8"/>
  <c r="AH468" i="8"/>
  <c r="AH469" i="8"/>
  <c r="AH470" i="8"/>
  <c r="AH471" i="8"/>
  <c r="AH472" i="8"/>
  <c r="AH473" i="8"/>
  <c r="AH474" i="8"/>
  <c r="AH475" i="8"/>
  <c r="AH476" i="8"/>
  <c r="AH477" i="8"/>
  <c r="AH478" i="8"/>
  <c r="AH479" i="8"/>
  <c r="AH480" i="8"/>
  <c r="AH481" i="8"/>
  <c r="AH482" i="8"/>
  <c r="AH483" i="8"/>
  <c r="AH484" i="8"/>
  <c r="AH485" i="8"/>
  <c r="AH486" i="8"/>
  <c r="AH487" i="8"/>
  <c r="AH488" i="8"/>
  <c r="AH489" i="8"/>
  <c r="AH490" i="8"/>
  <c r="AH491" i="8"/>
  <c r="AH492" i="8"/>
  <c r="AH493" i="8"/>
  <c r="AH494" i="8"/>
  <c r="AH495" i="8"/>
  <c r="AH496" i="8"/>
  <c r="AH497" i="8"/>
  <c r="AH498" i="8"/>
  <c r="AH499" i="8"/>
  <c r="AH500" i="8"/>
  <c r="AH501" i="8"/>
  <c r="AH502" i="8"/>
  <c r="AH503" i="8"/>
  <c r="AH504" i="8"/>
  <c r="AH505" i="8"/>
  <c r="AH506" i="8"/>
  <c r="AH507" i="8"/>
  <c r="AH508" i="8"/>
  <c r="AH509" i="8"/>
  <c r="AH510" i="8"/>
  <c r="AH511" i="8"/>
  <c r="AH512" i="8"/>
  <c r="AH513" i="8"/>
  <c r="AH514" i="8"/>
  <c r="AH515" i="8"/>
  <c r="AH516" i="8"/>
  <c r="AH517" i="8"/>
  <c r="AH518" i="8"/>
  <c r="AH519" i="8"/>
  <c r="AH520" i="8"/>
  <c r="AH521" i="8"/>
  <c r="AH522" i="8"/>
  <c r="AH523" i="8"/>
  <c r="AH524" i="8"/>
  <c r="AH525" i="8"/>
  <c r="AH526" i="8"/>
  <c r="AH527" i="8"/>
  <c r="AH528" i="8"/>
  <c r="AH529" i="8"/>
  <c r="AH530" i="8"/>
  <c r="AH531" i="8"/>
  <c r="AH532" i="8"/>
  <c r="AH533" i="8"/>
  <c r="AH534" i="8"/>
  <c r="AH535" i="8"/>
  <c r="AH536" i="8"/>
  <c r="AH537" i="8"/>
  <c r="AH538" i="8"/>
  <c r="AH539" i="8"/>
  <c r="AH540" i="8"/>
  <c r="AH541" i="8"/>
  <c r="AH542" i="8"/>
  <c r="AH543" i="8"/>
  <c r="AH544" i="8"/>
  <c r="AH545" i="8"/>
  <c r="AH546" i="8"/>
  <c r="AH547" i="8"/>
  <c r="AH548" i="8"/>
  <c r="AH549" i="8"/>
  <c r="AH550" i="8"/>
  <c r="AH551" i="8"/>
  <c r="AH552" i="8"/>
  <c r="AH553" i="8"/>
  <c r="AH554" i="8"/>
  <c r="AH555" i="8"/>
  <c r="AH556" i="8"/>
  <c r="AH557" i="8"/>
  <c r="AH558" i="8"/>
  <c r="AH559" i="8"/>
  <c r="AH560" i="8"/>
  <c r="AH561" i="8"/>
  <c r="AH562" i="8"/>
  <c r="AH563" i="8"/>
  <c r="AH564" i="8"/>
  <c r="AH565" i="8"/>
  <c r="AH566" i="8"/>
  <c r="AH567" i="8"/>
  <c r="AH568" i="8"/>
  <c r="AH569" i="8"/>
  <c r="AH570" i="8"/>
  <c r="AH571" i="8"/>
  <c r="AH572" i="8"/>
  <c r="AH573" i="8"/>
  <c r="AH574" i="8"/>
  <c r="AH575" i="8"/>
  <c r="AH576" i="8"/>
  <c r="AH577" i="8"/>
  <c r="AH578" i="8"/>
  <c r="AH579" i="8"/>
  <c r="AH580" i="8"/>
  <c r="AH581" i="8"/>
  <c r="AH582" i="8"/>
  <c r="AH583" i="8"/>
  <c r="AH584" i="8"/>
  <c r="AH585" i="8"/>
  <c r="AH586" i="8"/>
  <c r="AH587" i="8"/>
  <c r="AH588" i="8"/>
  <c r="AH589" i="8"/>
  <c r="AH590" i="8"/>
  <c r="AH591" i="8"/>
  <c r="AH592" i="8"/>
  <c r="AH593" i="8"/>
  <c r="AH594" i="8"/>
  <c r="AH595" i="8"/>
  <c r="AH596" i="8"/>
  <c r="AH597" i="8"/>
  <c r="AH598" i="8"/>
  <c r="AH599" i="8"/>
  <c r="AH600" i="8"/>
  <c r="AH601" i="8"/>
  <c r="AH602" i="8"/>
  <c r="AH603" i="8"/>
  <c r="AH604" i="8"/>
  <c r="AH605" i="8"/>
  <c r="AH606" i="8"/>
  <c r="AH607" i="8"/>
  <c r="AH608" i="8"/>
  <c r="AH609" i="8"/>
  <c r="AH610" i="8"/>
  <c r="AH611" i="8"/>
  <c r="AH612" i="8"/>
  <c r="AH613" i="8"/>
  <c r="AH614" i="8"/>
  <c r="AH615" i="8"/>
  <c r="AH616" i="8"/>
  <c r="AH617" i="8"/>
  <c r="AH618" i="8"/>
  <c r="AH619" i="8"/>
  <c r="AH620" i="8"/>
  <c r="AH621" i="8"/>
  <c r="AH622" i="8"/>
  <c r="AH623" i="8"/>
  <c r="AH624" i="8"/>
  <c r="AH625" i="8"/>
  <c r="AH626" i="8"/>
  <c r="AH627" i="8"/>
  <c r="AH628" i="8"/>
  <c r="AH629" i="8"/>
  <c r="AH630" i="8"/>
  <c r="AH631" i="8"/>
  <c r="AH632" i="8"/>
  <c r="AH633" i="8"/>
  <c r="AH634" i="8"/>
  <c r="AH635" i="8"/>
  <c r="AH636" i="8"/>
  <c r="AH637" i="8"/>
  <c r="AH638" i="8"/>
  <c r="AH639" i="8"/>
  <c r="AH640" i="8"/>
  <c r="AH641" i="8"/>
  <c r="AH642" i="8"/>
  <c r="AH643" i="8"/>
  <c r="AH644" i="8"/>
  <c r="AH645" i="8"/>
  <c r="AH646" i="8"/>
  <c r="AH647" i="8"/>
  <c r="AH648" i="8"/>
  <c r="AH649" i="8"/>
  <c r="AH650" i="8"/>
  <c r="AH651" i="8"/>
  <c r="AH652" i="8"/>
  <c r="AH653" i="8"/>
  <c r="AH654" i="8"/>
  <c r="AH655" i="8"/>
  <c r="AH656" i="8"/>
  <c r="AH657" i="8"/>
  <c r="AH658" i="8"/>
  <c r="AH659" i="8"/>
  <c r="AH660" i="8"/>
  <c r="AH661" i="8"/>
  <c r="AH662" i="8"/>
  <c r="AH663" i="8"/>
  <c r="AH664" i="8"/>
  <c r="AH665" i="8"/>
  <c r="AH666" i="8"/>
  <c r="AH667" i="8"/>
  <c r="AH668" i="8"/>
  <c r="AH669" i="8"/>
  <c r="AH670" i="8"/>
  <c r="AH671" i="8"/>
  <c r="AH672" i="8"/>
  <c r="AH673" i="8"/>
  <c r="AH674" i="8"/>
  <c r="AH675" i="8"/>
  <c r="AH676" i="8"/>
  <c r="AH677" i="8"/>
  <c r="AH678" i="8"/>
  <c r="AH679" i="8"/>
  <c r="AH680" i="8"/>
  <c r="AH681" i="8"/>
  <c r="AH682" i="8"/>
  <c r="AH683" i="8"/>
  <c r="AH684" i="8"/>
  <c r="AH685" i="8"/>
  <c r="AH686" i="8"/>
  <c r="AH687" i="8"/>
  <c r="AH688" i="8"/>
  <c r="AH689" i="8"/>
  <c r="AH690" i="8"/>
  <c r="AH691" i="8"/>
  <c r="AH692" i="8"/>
  <c r="AH693" i="8"/>
  <c r="AH694" i="8"/>
  <c r="AH695" i="8"/>
  <c r="AH696" i="8"/>
  <c r="AH697" i="8"/>
  <c r="AH698" i="8"/>
  <c r="AH699" i="8"/>
  <c r="AH700" i="8"/>
  <c r="AH701" i="8"/>
  <c r="AH702" i="8"/>
  <c r="AH703" i="8"/>
  <c r="AH704" i="8"/>
  <c r="AH705" i="8"/>
  <c r="AH706" i="8"/>
  <c r="AH707" i="8"/>
  <c r="AH708" i="8"/>
  <c r="AH709" i="8"/>
  <c r="AH710" i="8"/>
  <c r="AH711" i="8"/>
  <c r="AH712" i="8"/>
  <c r="AH713" i="8"/>
  <c r="AH714" i="8"/>
  <c r="AH715" i="8"/>
  <c r="AH716" i="8"/>
  <c r="AH717" i="8"/>
  <c r="AH718" i="8"/>
  <c r="AH719" i="8"/>
  <c r="AH720" i="8"/>
  <c r="AH721" i="8"/>
  <c r="AH722" i="8"/>
  <c r="AH723" i="8"/>
  <c r="AH724" i="8"/>
  <c r="AH725" i="8"/>
  <c r="AH726" i="8"/>
  <c r="AH727" i="8"/>
  <c r="AH728" i="8"/>
  <c r="AH729" i="8"/>
  <c r="AH730" i="8"/>
  <c r="AH731" i="8"/>
  <c r="AH732" i="8"/>
  <c r="AH733" i="8"/>
  <c r="AH734" i="8"/>
  <c r="AH735" i="8"/>
  <c r="AH736" i="8"/>
  <c r="AH737" i="8"/>
  <c r="AH738" i="8"/>
  <c r="AH739" i="8"/>
  <c r="AH740" i="8"/>
  <c r="AH741" i="8"/>
  <c r="AH742" i="8"/>
  <c r="AH743" i="8"/>
  <c r="AH744" i="8"/>
  <c r="AH745" i="8"/>
  <c r="AH746" i="8"/>
  <c r="AH747" i="8"/>
  <c r="AH748" i="8"/>
  <c r="AH749" i="8"/>
  <c r="AH750" i="8"/>
  <c r="AH751" i="8"/>
  <c r="AH752" i="8"/>
  <c r="AH753" i="8"/>
  <c r="AH754" i="8"/>
  <c r="AH755" i="8"/>
  <c r="AH756" i="8"/>
  <c r="AH757" i="8"/>
  <c r="AH758" i="8"/>
  <c r="AH759" i="8"/>
  <c r="AH760" i="8"/>
  <c r="AH761" i="8"/>
  <c r="AH762" i="8"/>
  <c r="AH763" i="8"/>
  <c r="AH764" i="8"/>
  <c r="AH765" i="8"/>
  <c r="AH766" i="8"/>
  <c r="AH767" i="8"/>
  <c r="AH768" i="8"/>
  <c r="AH769" i="8"/>
  <c r="AH770" i="8"/>
  <c r="AH771" i="8"/>
  <c r="AH772" i="8"/>
  <c r="AH773" i="8"/>
  <c r="AH774" i="8"/>
  <c r="AH775" i="8"/>
  <c r="AH776" i="8"/>
  <c r="AH777" i="8"/>
  <c r="AH778" i="8"/>
  <c r="AH779" i="8"/>
  <c r="AH780" i="8"/>
  <c r="AH781" i="8"/>
  <c r="AH782" i="8"/>
  <c r="AH783" i="8"/>
  <c r="AH784" i="8"/>
  <c r="AH785" i="8"/>
  <c r="AH786" i="8"/>
  <c r="AH787" i="8"/>
  <c r="AH788" i="8"/>
  <c r="AH789" i="8"/>
  <c r="AH790" i="8"/>
  <c r="AH791" i="8"/>
  <c r="AH792" i="8"/>
  <c r="AH793" i="8"/>
  <c r="AH794" i="8"/>
  <c r="AH795" i="8"/>
  <c r="AH796" i="8"/>
  <c r="AH797" i="8"/>
  <c r="AH798" i="8"/>
  <c r="AH799" i="8"/>
  <c r="AH800" i="8"/>
  <c r="AH801" i="8"/>
  <c r="AH802" i="8"/>
  <c r="AH803" i="8"/>
  <c r="AH804" i="8"/>
  <c r="AH805" i="8"/>
  <c r="AH806" i="8"/>
  <c r="AH807" i="8"/>
  <c r="AH808" i="8"/>
  <c r="AH809" i="8"/>
  <c r="AH810" i="8"/>
  <c r="AH811" i="8"/>
  <c r="AH812" i="8"/>
  <c r="AH813" i="8"/>
  <c r="AH814" i="8"/>
  <c r="AH815" i="8"/>
  <c r="AH816" i="8"/>
  <c r="AH817" i="8"/>
  <c r="AH818" i="8"/>
  <c r="AH819" i="8"/>
  <c r="AH820" i="8"/>
  <c r="AH821" i="8"/>
  <c r="AH822" i="8"/>
  <c r="AH823" i="8"/>
  <c r="AH824" i="8"/>
  <c r="AH825" i="8"/>
  <c r="AH826" i="8"/>
  <c r="AH827" i="8"/>
  <c r="AH828" i="8"/>
  <c r="AH829" i="8"/>
  <c r="AH830" i="8"/>
  <c r="AH831" i="8"/>
  <c r="AH832" i="8"/>
  <c r="AH833" i="8"/>
  <c r="AH834" i="8"/>
  <c r="AH835" i="8"/>
  <c r="AH836" i="8"/>
  <c r="AH837" i="8"/>
  <c r="AH838" i="8"/>
  <c r="AH839" i="8"/>
  <c r="AH840" i="8"/>
  <c r="AH841" i="8"/>
  <c r="AH842" i="8"/>
  <c r="AH843" i="8"/>
  <c r="AH844" i="8"/>
  <c r="AH845" i="8"/>
  <c r="AH846" i="8"/>
  <c r="AH847" i="8"/>
  <c r="AH848" i="8"/>
  <c r="AH849" i="8"/>
  <c r="AH850" i="8"/>
  <c r="AH851" i="8"/>
  <c r="AH852" i="8"/>
  <c r="AH853" i="8"/>
  <c r="AH854" i="8"/>
  <c r="AH855" i="8"/>
  <c r="AH856" i="8"/>
  <c r="AH857" i="8"/>
  <c r="AH858" i="8"/>
  <c r="AH859" i="8"/>
  <c r="AH860" i="8"/>
  <c r="AH861" i="8"/>
  <c r="AH862" i="8"/>
  <c r="AH863" i="8"/>
  <c r="AH864" i="8"/>
  <c r="AH865" i="8"/>
  <c r="AH866" i="8"/>
  <c r="AH867" i="8"/>
  <c r="AH868" i="8"/>
  <c r="AH869" i="8"/>
  <c r="AH870" i="8"/>
  <c r="AH871" i="8"/>
  <c r="AH872" i="8"/>
  <c r="AH873" i="8"/>
  <c r="AH874" i="8"/>
  <c r="AH875" i="8"/>
  <c r="AH876" i="8"/>
  <c r="AH877" i="8"/>
  <c r="AH878" i="8"/>
  <c r="AH879" i="8"/>
  <c r="AH880" i="8"/>
  <c r="AH881" i="8"/>
  <c r="AH882" i="8"/>
  <c r="AH883" i="8"/>
  <c r="AH884" i="8"/>
  <c r="AH885" i="8"/>
  <c r="AH886" i="8"/>
  <c r="AH887" i="8"/>
  <c r="AH888" i="8"/>
  <c r="AH889" i="8"/>
  <c r="AH890" i="8"/>
  <c r="AH891" i="8"/>
  <c r="AH892" i="8"/>
  <c r="AH893" i="8"/>
  <c r="AH894" i="8"/>
  <c r="AH895" i="8"/>
  <c r="AH896" i="8"/>
  <c r="AH897" i="8"/>
  <c r="AH898" i="8"/>
  <c r="AH899" i="8"/>
  <c r="AH900" i="8"/>
  <c r="AH901" i="8"/>
  <c r="AH902" i="8"/>
  <c r="AH903" i="8"/>
  <c r="AH904" i="8"/>
  <c r="AH905" i="8"/>
  <c r="AH906" i="8"/>
  <c r="AH907" i="8"/>
  <c r="AH908" i="8"/>
  <c r="AH909" i="8"/>
  <c r="AH910" i="8"/>
  <c r="AH911" i="8"/>
  <c r="AH912" i="8"/>
  <c r="AH913" i="8"/>
  <c r="AH914" i="8"/>
  <c r="AH915" i="8"/>
  <c r="AH916" i="8"/>
  <c r="AH917" i="8"/>
  <c r="AH918" i="8"/>
  <c r="AH919" i="8"/>
  <c r="AH920" i="8"/>
  <c r="AH921" i="8"/>
  <c r="AH922" i="8"/>
  <c r="AH923" i="8"/>
  <c r="AH924" i="8"/>
  <c r="AH925" i="8"/>
  <c r="AH926" i="8"/>
  <c r="AH927" i="8"/>
  <c r="AH928" i="8"/>
  <c r="AH929" i="8"/>
  <c r="AH930" i="8"/>
  <c r="AH931" i="8"/>
  <c r="AH932" i="8"/>
  <c r="AH933" i="8"/>
  <c r="AH934" i="8"/>
  <c r="AH935" i="8"/>
  <c r="AH936" i="8"/>
  <c r="AH937" i="8"/>
  <c r="AH938" i="8"/>
  <c r="AH939" i="8"/>
  <c r="AH940" i="8"/>
  <c r="AH941" i="8"/>
  <c r="AH942" i="8"/>
  <c r="AH943" i="8"/>
  <c r="AH944" i="8"/>
  <c r="AH945" i="8"/>
  <c r="AH946" i="8"/>
  <c r="AH947" i="8"/>
  <c r="AH948" i="8"/>
  <c r="AH949" i="8"/>
  <c r="AH950" i="8"/>
  <c r="AH951" i="8"/>
  <c r="AH952" i="8"/>
  <c r="AH953" i="8"/>
  <c r="AH954" i="8"/>
  <c r="AH955" i="8"/>
  <c r="AH956" i="8"/>
  <c r="AH957" i="8"/>
  <c r="AH958" i="8"/>
  <c r="AH959" i="8"/>
  <c r="AH960" i="8"/>
  <c r="AH961" i="8"/>
  <c r="AH962" i="8"/>
  <c r="AH963" i="8"/>
  <c r="AH964" i="8"/>
  <c r="AH965" i="8"/>
  <c r="AH966" i="8"/>
  <c r="AH967" i="8"/>
  <c r="AH968" i="8"/>
  <c r="AH969" i="8"/>
  <c r="AH970" i="8"/>
  <c r="AH971" i="8"/>
  <c r="AH972" i="8"/>
  <c r="AH973" i="8"/>
  <c r="AH974" i="8"/>
  <c r="AH975" i="8"/>
  <c r="AH976" i="8"/>
  <c r="AH977" i="8"/>
  <c r="AH978" i="8"/>
  <c r="AH979" i="8"/>
  <c r="AH980" i="8"/>
  <c r="AH981" i="8"/>
  <c r="AH982" i="8"/>
  <c r="AH983" i="8"/>
  <c r="AH984" i="8"/>
  <c r="AH985" i="8"/>
  <c r="AH986" i="8"/>
  <c r="AH987" i="8"/>
  <c r="AH988" i="8"/>
  <c r="AH989" i="8"/>
  <c r="AH990" i="8"/>
  <c r="AH991" i="8"/>
  <c r="AH992" i="8"/>
  <c r="AH993" i="8"/>
  <c r="AH994" i="8"/>
  <c r="AH995" i="8"/>
  <c r="AH996" i="8"/>
  <c r="AH997" i="8"/>
  <c r="AH998" i="8"/>
  <c r="AH999" i="8"/>
  <c r="AH1000" i="8"/>
  <c r="AH1001" i="8"/>
  <c r="AH1002" i="8"/>
  <c r="AH1003" i="8"/>
  <c r="AH1004" i="8"/>
  <c r="AH1005" i="8"/>
  <c r="AH1006" i="8"/>
  <c r="AH1007" i="8"/>
  <c r="AH1008" i="8"/>
  <c r="AH1009" i="8"/>
  <c r="AH1010" i="8"/>
  <c r="AH1011" i="8"/>
  <c r="AH1012" i="8"/>
  <c r="AH1013" i="8"/>
  <c r="AH1014" i="8"/>
  <c r="AH1015" i="8"/>
  <c r="AH1016" i="8"/>
  <c r="AH1017" i="8"/>
  <c r="AH1018" i="8"/>
  <c r="AH1019" i="8"/>
  <c r="AH1020" i="8"/>
  <c r="AH1021" i="8"/>
  <c r="AH1022" i="8"/>
  <c r="AH1023" i="8"/>
  <c r="AH1024" i="8"/>
  <c r="AH1025" i="8"/>
  <c r="AH1026" i="8"/>
  <c r="AH1027" i="8"/>
  <c r="AH1028" i="8"/>
  <c r="AH1029" i="8"/>
  <c r="AH1030" i="8"/>
  <c r="AH1031" i="8"/>
  <c r="AH1032" i="8"/>
  <c r="AH1033" i="8"/>
  <c r="AH1034" i="8"/>
  <c r="AH1035" i="8"/>
  <c r="AH1036" i="8"/>
  <c r="AH1037" i="8"/>
  <c r="AH1038" i="8"/>
  <c r="AH1039" i="8"/>
  <c r="AH1040" i="8"/>
  <c r="AH1041" i="8"/>
  <c r="AH1042" i="8"/>
  <c r="AH1043" i="8"/>
  <c r="AH1044" i="8"/>
  <c r="AH1045" i="8"/>
  <c r="AH1046" i="8"/>
  <c r="AH1047" i="8"/>
  <c r="AH1048" i="8"/>
  <c r="AH1049" i="8"/>
  <c r="AH1050" i="8"/>
  <c r="AH1051" i="8"/>
  <c r="AH1052" i="8"/>
  <c r="AH1053" i="8"/>
  <c r="AH1054" i="8"/>
  <c r="AH1055" i="8"/>
  <c r="AH1056" i="8"/>
  <c r="AH1057" i="8"/>
  <c r="AH1058" i="8"/>
  <c r="AH1059" i="8"/>
  <c r="AH1060" i="8"/>
  <c r="AH1061" i="8"/>
  <c r="AH1062" i="8"/>
  <c r="AH1063" i="8"/>
  <c r="AH1064" i="8"/>
  <c r="AH1065" i="8"/>
  <c r="AH1066" i="8"/>
  <c r="AH1067" i="8"/>
  <c r="AH1068" i="8"/>
  <c r="AH1069" i="8"/>
  <c r="AH1070" i="8"/>
  <c r="AH1071" i="8"/>
  <c r="AH1072" i="8"/>
  <c r="AH1073" i="8"/>
  <c r="AH1074" i="8"/>
  <c r="AH1075" i="8"/>
  <c r="AH1076" i="8"/>
  <c r="AH1077" i="8"/>
  <c r="AH1078" i="8"/>
  <c r="AH1079" i="8"/>
  <c r="AH1080" i="8"/>
  <c r="AH1081" i="8"/>
  <c r="AH1082" i="8"/>
  <c r="AH1083" i="8"/>
  <c r="AH1084" i="8"/>
  <c r="AH1085" i="8"/>
  <c r="AH1086" i="8"/>
  <c r="AH1087" i="8"/>
  <c r="AH1088" i="8"/>
  <c r="AH1089" i="8"/>
  <c r="AH1090" i="8"/>
  <c r="AH1091" i="8"/>
  <c r="AH1092" i="8"/>
  <c r="AH1093" i="8"/>
  <c r="AH1094" i="8"/>
  <c r="AH1095" i="8"/>
  <c r="AH1096" i="8"/>
  <c r="AH1097" i="8"/>
  <c r="AH1098" i="8"/>
  <c r="AH1099" i="8"/>
  <c r="AH1100" i="8"/>
  <c r="AH1101" i="8"/>
  <c r="AH1102" i="8"/>
  <c r="AH1103" i="8"/>
  <c r="AH1104" i="8"/>
  <c r="AH1105" i="8"/>
  <c r="AH1106" i="8"/>
  <c r="AH1107" i="8"/>
  <c r="AH1108" i="8"/>
  <c r="AH1109" i="8"/>
  <c r="AH1110" i="8"/>
  <c r="AH1111" i="8"/>
  <c r="AH1112" i="8"/>
  <c r="AH1113" i="8"/>
  <c r="AH1114" i="8"/>
  <c r="AH1115" i="8"/>
  <c r="AH1116" i="8"/>
  <c r="AH1117" i="8"/>
  <c r="AH1118" i="8"/>
  <c r="AH1119" i="8"/>
  <c r="AH1120" i="8"/>
  <c r="AH1121" i="8"/>
  <c r="AH1122" i="8"/>
  <c r="AH1123" i="8"/>
  <c r="AH1124" i="8"/>
  <c r="AH1125" i="8"/>
  <c r="AH1126" i="8"/>
  <c r="AH1127" i="8"/>
  <c r="AH1128" i="8"/>
  <c r="AH1129" i="8"/>
  <c r="AH1130" i="8"/>
  <c r="AH1131" i="8"/>
  <c r="AH1132" i="8"/>
  <c r="AH1133" i="8"/>
  <c r="AH1134" i="8"/>
  <c r="AH1135" i="8"/>
  <c r="AH1136" i="8"/>
  <c r="AH1137" i="8"/>
  <c r="AH1138" i="8"/>
  <c r="AH1139" i="8"/>
  <c r="AH1140" i="8"/>
  <c r="AH1141" i="8"/>
  <c r="AH1142" i="8"/>
  <c r="AH1143" i="8"/>
  <c r="AH1144" i="8"/>
  <c r="AH1145" i="8"/>
  <c r="AH1146" i="8"/>
  <c r="AH1147" i="8"/>
  <c r="AH1148" i="8"/>
  <c r="AH1149" i="8"/>
  <c r="AH1150" i="8"/>
  <c r="AH1151" i="8"/>
  <c r="AH1152" i="8"/>
  <c r="AH1153" i="8"/>
  <c r="AH1154" i="8"/>
  <c r="AH1155" i="8"/>
  <c r="AH1156" i="8"/>
  <c r="AH1157" i="8"/>
  <c r="AH1158" i="8"/>
  <c r="AH1159" i="8"/>
  <c r="AH1160" i="8"/>
  <c r="AH1161" i="8"/>
  <c r="AH1162" i="8"/>
  <c r="AH1163" i="8"/>
  <c r="AH1164" i="8"/>
  <c r="AH1165" i="8"/>
  <c r="AH1166" i="8"/>
  <c r="AH1167" i="8"/>
  <c r="AH1168" i="8"/>
  <c r="AH1169" i="8"/>
  <c r="AH1170" i="8"/>
  <c r="AH1171" i="8"/>
  <c r="AH1172" i="8"/>
  <c r="AH1173" i="8"/>
  <c r="AH1174" i="8"/>
  <c r="AH1175" i="8"/>
  <c r="AH1176" i="8"/>
  <c r="AH1177" i="8"/>
  <c r="AH1178" i="8"/>
  <c r="AH1179" i="8"/>
  <c r="AH1180" i="8"/>
  <c r="AH1181" i="8"/>
  <c r="AH1182" i="8"/>
  <c r="AH1183" i="8"/>
  <c r="AH1184" i="8"/>
  <c r="AH1185" i="8"/>
  <c r="AH1186" i="8"/>
  <c r="AH1187" i="8"/>
  <c r="AH1188" i="8"/>
  <c r="AH1189" i="8"/>
  <c r="AH1190" i="8"/>
  <c r="AH1191" i="8"/>
  <c r="AH1192" i="8"/>
  <c r="AH1193" i="8"/>
  <c r="AH1194" i="8"/>
  <c r="AH1195" i="8"/>
  <c r="AH1196" i="8"/>
  <c r="AH1197" i="8"/>
  <c r="AH1198" i="8"/>
  <c r="AH1199" i="8"/>
  <c r="AH1200" i="8"/>
  <c r="AH1201" i="8"/>
  <c r="AH1202" i="8"/>
  <c r="AH1203" i="8"/>
  <c r="AH1204" i="8"/>
  <c r="AH1205" i="8"/>
  <c r="AH1206" i="8"/>
  <c r="AH1207" i="8"/>
  <c r="AH1208" i="8"/>
  <c r="AH1209" i="8"/>
  <c r="AH1210" i="8"/>
  <c r="AH1211" i="8"/>
  <c r="AH1212" i="8"/>
  <c r="AH1213" i="8"/>
  <c r="AH1214" i="8"/>
  <c r="AH1215" i="8"/>
  <c r="AH1216" i="8"/>
  <c r="AH1217" i="8"/>
  <c r="AH1218" i="8"/>
  <c r="AH1219" i="8"/>
  <c r="AH1220" i="8"/>
  <c r="AH1221" i="8"/>
  <c r="AH1222" i="8"/>
  <c r="AH1223" i="8"/>
  <c r="AH1224" i="8"/>
  <c r="AH1225" i="8"/>
  <c r="AH1226" i="8"/>
  <c r="AH1227" i="8"/>
  <c r="AH1228" i="8"/>
  <c r="AH1229" i="8"/>
  <c r="AH1230" i="8"/>
  <c r="AH1231" i="8"/>
  <c r="AH1232" i="8"/>
  <c r="AH1233" i="8"/>
  <c r="AH1234" i="8"/>
  <c r="AH1235" i="8"/>
  <c r="AH1236" i="8"/>
  <c r="AH1237" i="8"/>
  <c r="AH1238" i="8"/>
  <c r="AH1239" i="8"/>
  <c r="AH1240" i="8"/>
  <c r="AH1241" i="8"/>
  <c r="AH1242" i="8"/>
  <c r="AH1243" i="8"/>
  <c r="AH1244" i="8"/>
  <c r="AH1245" i="8"/>
  <c r="AH1246" i="8"/>
  <c r="AH1247" i="8"/>
  <c r="AH1248" i="8"/>
  <c r="AH1249" i="8"/>
  <c r="AH1250" i="8"/>
  <c r="AH1251" i="8"/>
  <c r="AH1252" i="8"/>
  <c r="AH1253" i="8"/>
  <c r="AH1254" i="8"/>
  <c r="AH1255" i="8"/>
  <c r="AH1256" i="8"/>
  <c r="AH1257" i="8"/>
  <c r="AH1258" i="8"/>
  <c r="AH1259" i="8"/>
  <c r="AH1260" i="8"/>
  <c r="AH1261" i="8"/>
  <c r="AH1262" i="8"/>
  <c r="AH1263" i="8"/>
  <c r="AH1264" i="8"/>
  <c r="AH1265" i="8"/>
  <c r="AH1266" i="8"/>
  <c r="AH1267" i="8"/>
  <c r="AH1268" i="8"/>
  <c r="AH1269" i="8"/>
  <c r="AH1270" i="8"/>
  <c r="AH1271" i="8"/>
  <c r="AH1272" i="8"/>
  <c r="AH1273" i="8"/>
  <c r="AH1274" i="8"/>
  <c r="AH1275" i="8"/>
  <c r="AH1276" i="8"/>
  <c r="AH1277" i="8"/>
  <c r="AH1278" i="8"/>
  <c r="AH1279" i="8"/>
  <c r="AH1280" i="8"/>
  <c r="AH1281" i="8"/>
  <c r="AH1282" i="8"/>
  <c r="AH1283" i="8"/>
  <c r="AH1284" i="8"/>
  <c r="AH1285" i="8"/>
  <c r="AH1286" i="8"/>
  <c r="AH1287" i="8"/>
  <c r="AH1288" i="8"/>
  <c r="AH1289" i="8"/>
  <c r="AH1290" i="8"/>
  <c r="AH1291" i="8"/>
  <c r="AH1292" i="8"/>
  <c r="AH1293" i="8"/>
  <c r="AH1294" i="8"/>
  <c r="AH1295" i="8"/>
  <c r="AH1296" i="8"/>
  <c r="AH1297" i="8"/>
  <c r="AH1298" i="8"/>
  <c r="AH1299" i="8"/>
  <c r="AH1300" i="8"/>
  <c r="AH1301" i="8"/>
  <c r="AH1302" i="8"/>
  <c r="AH1303" i="8"/>
  <c r="AH1304" i="8"/>
  <c r="AH1305" i="8"/>
  <c r="AH1306" i="8"/>
  <c r="AH1307" i="8"/>
  <c r="AH1308" i="8"/>
  <c r="AH1309" i="8"/>
  <c r="AH1310" i="8"/>
  <c r="AH1311" i="8"/>
  <c r="AH1312" i="8"/>
  <c r="AH1313" i="8"/>
  <c r="AH1314" i="8"/>
  <c r="AH1315" i="8"/>
  <c r="AH1316" i="8"/>
  <c r="AH1317" i="8"/>
  <c r="AH1318" i="8"/>
  <c r="AH1319" i="8"/>
  <c r="AH1320" i="8"/>
  <c r="AH1321" i="8"/>
  <c r="AH1322" i="8"/>
  <c r="AH1323" i="8"/>
  <c r="AH1324" i="8"/>
  <c r="AH1325" i="8"/>
  <c r="AH1326" i="8"/>
  <c r="AH1327" i="8"/>
  <c r="AH1328" i="8"/>
  <c r="AH1329" i="8"/>
  <c r="AH1330" i="8"/>
  <c r="AH1331" i="8"/>
  <c r="AH1332" i="8"/>
  <c r="AH1333" i="8"/>
  <c r="AH1334" i="8"/>
  <c r="AH1335" i="8"/>
  <c r="AH1336" i="8"/>
  <c r="AH1337" i="8"/>
  <c r="AH1338" i="8"/>
  <c r="AH1339" i="8"/>
  <c r="AH1340" i="8"/>
  <c r="AH1341" i="8"/>
  <c r="AH1342" i="8"/>
  <c r="AH1343" i="8"/>
  <c r="AH1344" i="8"/>
  <c r="AH1345" i="8"/>
  <c r="AH1346" i="8"/>
  <c r="AH1347" i="8"/>
  <c r="AH1348" i="8"/>
  <c r="AH1349" i="8"/>
  <c r="AH1350" i="8"/>
  <c r="AH1351" i="8"/>
  <c r="AH1352" i="8"/>
  <c r="AH1353" i="8"/>
  <c r="AH1354" i="8"/>
  <c r="AH1355" i="8"/>
  <c r="AH1356" i="8"/>
  <c r="AH1357" i="8"/>
  <c r="AH1358" i="8"/>
  <c r="AH1359" i="8"/>
  <c r="AH1360" i="8"/>
  <c r="AH1361" i="8"/>
  <c r="AH1362" i="8"/>
  <c r="AH1363" i="8"/>
  <c r="AH1364" i="8"/>
  <c r="AH1365" i="8"/>
  <c r="AH1366" i="8"/>
  <c r="AH1367" i="8"/>
  <c r="AH1368" i="8"/>
  <c r="AH4" i="8"/>
  <c r="AH3" i="8"/>
  <c r="AH5" i="8"/>
  <c r="AH6" i="8"/>
  <c r="AH7" i="8"/>
  <c r="AH8" i="8"/>
  <c r="AH9" i="8"/>
  <c r="AH10" i="8"/>
  <c r="AH11" i="8"/>
  <c r="AH12" i="8"/>
  <c r="AH13" i="8"/>
  <c r="AH14" i="8"/>
  <c r="AH15" i="8"/>
  <c r="AH16" i="8"/>
  <c r="AH17" i="8"/>
  <c r="AH18" i="8"/>
  <c r="AH19" i="8"/>
  <c r="AH20" i="8"/>
  <c r="AH21" i="8"/>
  <c r="AH22" i="8"/>
  <c r="AH23" i="8"/>
  <c r="AH24" i="8"/>
  <c r="AH25" i="8"/>
  <c r="AH26" i="8"/>
  <c r="AH27" i="8"/>
  <c r="AH28" i="8"/>
  <c r="AH29" i="8"/>
  <c r="AH30" i="8"/>
  <c r="AE5" i="8"/>
  <c r="AF5" i="8"/>
  <c r="AG5" i="8"/>
  <c r="AI5" i="8"/>
  <c r="AJ5" i="8"/>
  <c r="AK5" i="8"/>
  <c r="AE6" i="8"/>
  <c r="AF6" i="8"/>
  <c r="AG6" i="8"/>
  <c r="AI6" i="8"/>
  <c r="AJ6" i="8"/>
  <c r="AK6" i="8"/>
  <c r="AE7" i="8"/>
  <c r="AF7" i="8"/>
  <c r="AG7" i="8"/>
  <c r="AI7" i="8"/>
  <c r="AJ7" i="8"/>
  <c r="AK7" i="8"/>
  <c r="AE8" i="8"/>
  <c r="AF8" i="8"/>
  <c r="AG8" i="8"/>
  <c r="AI8" i="8"/>
  <c r="AJ8" i="8"/>
  <c r="AK8" i="8"/>
  <c r="AE9" i="8"/>
  <c r="AF9" i="8"/>
  <c r="AG9" i="8"/>
  <c r="AI9" i="8"/>
  <c r="AJ9" i="8"/>
  <c r="AK9" i="8"/>
  <c r="AE10" i="8"/>
  <c r="AF10" i="8"/>
  <c r="AG10" i="8"/>
  <c r="AI10" i="8"/>
  <c r="AJ10" i="8"/>
  <c r="AK10" i="8"/>
  <c r="AE11" i="8"/>
  <c r="AF11" i="8"/>
  <c r="AG11" i="8"/>
  <c r="AI11" i="8"/>
  <c r="AJ11" i="8"/>
  <c r="AK11" i="8"/>
  <c r="AE12" i="8"/>
  <c r="AF12" i="8"/>
  <c r="AG12" i="8"/>
  <c r="AI12" i="8"/>
  <c r="AJ12" i="8"/>
  <c r="AK12" i="8"/>
  <c r="AE13" i="8"/>
  <c r="AF13" i="8"/>
  <c r="AG13" i="8"/>
  <c r="AI13" i="8"/>
  <c r="AJ13" i="8"/>
  <c r="AK13" i="8"/>
  <c r="AE14" i="8"/>
  <c r="AF14" i="8"/>
  <c r="AG14" i="8"/>
  <c r="AI14" i="8"/>
  <c r="AJ14" i="8"/>
  <c r="AK14" i="8"/>
  <c r="AE15" i="8"/>
  <c r="AF15" i="8"/>
  <c r="AG15" i="8"/>
  <c r="AI15" i="8"/>
  <c r="AJ15" i="8"/>
  <c r="AK15" i="8"/>
  <c r="AE16" i="8"/>
  <c r="AF16" i="8"/>
  <c r="AG16" i="8"/>
  <c r="AI16" i="8"/>
  <c r="AJ16" i="8"/>
  <c r="AK16" i="8"/>
  <c r="AE17" i="8"/>
  <c r="AF17" i="8"/>
  <c r="AG17" i="8"/>
  <c r="AI17" i="8"/>
  <c r="AJ17" i="8"/>
  <c r="AK17" i="8"/>
  <c r="AE18" i="8"/>
  <c r="AF18" i="8"/>
  <c r="AG18" i="8"/>
  <c r="AI18" i="8"/>
  <c r="AJ18" i="8"/>
  <c r="AK18" i="8"/>
  <c r="AE19" i="8"/>
  <c r="AF19" i="8"/>
  <c r="AG19" i="8"/>
  <c r="AI19" i="8"/>
  <c r="AJ19" i="8"/>
  <c r="AK19" i="8"/>
  <c r="AE20" i="8"/>
  <c r="AF20" i="8"/>
  <c r="AG20" i="8"/>
  <c r="AI20" i="8"/>
  <c r="AJ20" i="8"/>
  <c r="AK20" i="8"/>
  <c r="AE21" i="8"/>
  <c r="AF21" i="8"/>
  <c r="AG21" i="8"/>
  <c r="AI21" i="8"/>
  <c r="AJ21" i="8"/>
  <c r="AK21" i="8"/>
  <c r="AE22" i="8"/>
  <c r="AF22" i="8"/>
  <c r="AG22" i="8"/>
  <c r="AI22" i="8"/>
  <c r="AJ22" i="8"/>
  <c r="AK22" i="8"/>
  <c r="AE23" i="8"/>
  <c r="AF23" i="8"/>
  <c r="AG23" i="8"/>
  <c r="AI23" i="8"/>
  <c r="AJ23" i="8"/>
  <c r="AK23" i="8"/>
  <c r="AE24" i="8"/>
  <c r="AF24" i="8"/>
  <c r="AG24" i="8"/>
  <c r="AI24" i="8"/>
  <c r="AJ24" i="8"/>
  <c r="AK24" i="8"/>
  <c r="AE25" i="8"/>
  <c r="AF25" i="8"/>
  <c r="AG25" i="8"/>
  <c r="AI25" i="8"/>
  <c r="AJ25" i="8"/>
  <c r="AK25" i="8"/>
  <c r="AE26" i="8"/>
  <c r="AF26" i="8"/>
  <c r="AG26" i="8"/>
  <c r="AI26" i="8"/>
  <c r="AJ26" i="8"/>
  <c r="AK26" i="8"/>
  <c r="AE27" i="8"/>
  <c r="AF27" i="8"/>
  <c r="AG27" i="8"/>
  <c r="AI27" i="8"/>
  <c r="AJ27" i="8"/>
  <c r="AK27" i="8"/>
  <c r="AE28" i="8"/>
  <c r="AF28" i="8"/>
  <c r="AG28" i="8"/>
  <c r="AI28" i="8"/>
  <c r="AJ28" i="8"/>
  <c r="AK28" i="8"/>
  <c r="AE29" i="8"/>
  <c r="AF29" i="8"/>
  <c r="AG29" i="8"/>
  <c r="AI29" i="8"/>
  <c r="AJ29" i="8"/>
  <c r="AK29" i="8"/>
  <c r="AE30" i="8"/>
  <c r="AF30" i="8"/>
  <c r="AG30" i="8"/>
  <c r="AI30" i="8"/>
  <c r="AJ30" i="8"/>
  <c r="AK30" i="8"/>
  <c r="AE31" i="8"/>
  <c r="AF31" i="8"/>
  <c r="AG31" i="8"/>
  <c r="AI31" i="8"/>
  <c r="AJ31" i="8"/>
  <c r="AK31" i="8"/>
  <c r="AE32" i="8"/>
  <c r="AF32" i="8"/>
  <c r="AG32" i="8"/>
  <c r="AI32" i="8"/>
  <c r="AJ32" i="8"/>
  <c r="AK32" i="8"/>
  <c r="AE33" i="8"/>
  <c r="AF33" i="8"/>
  <c r="AG33" i="8"/>
  <c r="AI33" i="8"/>
  <c r="AJ33" i="8"/>
  <c r="AK33" i="8"/>
  <c r="AE34" i="8"/>
  <c r="AF34" i="8"/>
  <c r="AG34" i="8"/>
  <c r="AI34" i="8"/>
  <c r="AJ34" i="8"/>
  <c r="AK34" i="8"/>
  <c r="AE35" i="8"/>
  <c r="AF35" i="8"/>
  <c r="AG35" i="8"/>
  <c r="AI35" i="8"/>
  <c r="AJ35" i="8"/>
  <c r="AK35" i="8"/>
  <c r="AE36" i="8"/>
  <c r="AF36" i="8"/>
  <c r="AG36" i="8"/>
  <c r="AI36" i="8"/>
  <c r="AJ36" i="8"/>
  <c r="AK36" i="8"/>
  <c r="AE37" i="8"/>
  <c r="AF37" i="8"/>
  <c r="AG37" i="8"/>
  <c r="AI37" i="8"/>
  <c r="AJ37" i="8"/>
  <c r="AK37" i="8"/>
  <c r="AE38" i="8"/>
  <c r="AF38" i="8"/>
  <c r="AG38" i="8"/>
  <c r="AI38" i="8"/>
  <c r="AJ38" i="8"/>
  <c r="AK38" i="8"/>
  <c r="AE39" i="8"/>
  <c r="AF39" i="8"/>
  <c r="AG39" i="8"/>
  <c r="AI39" i="8"/>
  <c r="AJ39" i="8"/>
  <c r="AK39" i="8"/>
  <c r="AE40" i="8"/>
  <c r="AF40" i="8"/>
  <c r="AG40" i="8"/>
  <c r="AI40" i="8"/>
  <c r="AJ40" i="8"/>
  <c r="AK40" i="8"/>
  <c r="AE41" i="8"/>
  <c r="AF41" i="8"/>
  <c r="AG41" i="8"/>
  <c r="AI41" i="8"/>
  <c r="AJ41" i="8"/>
  <c r="AK41" i="8"/>
  <c r="AE42" i="8"/>
  <c r="AF42" i="8"/>
  <c r="AG42" i="8"/>
  <c r="AI42" i="8"/>
  <c r="AJ42" i="8"/>
  <c r="AK42" i="8"/>
  <c r="AE43" i="8"/>
  <c r="AF43" i="8"/>
  <c r="AG43" i="8"/>
  <c r="AI43" i="8"/>
  <c r="AJ43" i="8"/>
  <c r="AK43" i="8"/>
  <c r="AE44" i="8"/>
  <c r="AF44" i="8"/>
  <c r="AG44" i="8"/>
  <c r="AI44" i="8"/>
  <c r="AJ44" i="8"/>
  <c r="AK44" i="8"/>
  <c r="AE45" i="8"/>
  <c r="AF45" i="8"/>
  <c r="AG45" i="8"/>
  <c r="AI45" i="8"/>
  <c r="AJ45" i="8"/>
  <c r="AK45" i="8"/>
  <c r="AE46" i="8"/>
  <c r="AF46" i="8"/>
  <c r="AG46" i="8"/>
  <c r="AI46" i="8"/>
  <c r="AJ46" i="8"/>
  <c r="AK46" i="8"/>
  <c r="AE47" i="8"/>
  <c r="AF47" i="8"/>
  <c r="AG47" i="8"/>
  <c r="AI47" i="8"/>
  <c r="AJ47" i="8"/>
  <c r="AK47" i="8"/>
  <c r="AE48" i="8"/>
  <c r="AF48" i="8"/>
  <c r="AG48" i="8"/>
  <c r="AI48" i="8"/>
  <c r="AJ48" i="8"/>
  <c r="AK48" i="8"/>
  <c r="AE49" i="8"/>
  <c r="AF49" i="8"/>
  <c r="AG49" i="8"/>
  <c r="AI49" i="8"/>
  <c r="AJ49" i="8"/>
  <c r="AK49" i="8"/>
  <c r="AE50" i="8"/>
  <c r="AF50" i="8"/>
  <c r="AG50" i="8"/>
  <c r="AI50" i="8"/>
  <c r="AJ50" i="8"/>
  <c r="AK50" i="8"/>
  <c r="AE51" i="8"/>
  <c r="AF51" i="8"/>
  <c r="AG51" i="8"/>
  <c r="AI51" i="8"/>
  <c r="AJ51" i="8"/>
  <c r="AK51" i="8"/>
  <c r="AE52" i="8"/>
  <c r="AF52" i="8"/>
  <c r="AG52" i="8"/>
  <c r="AI52" i="8"/>
  <c r="AJ52" i="8"/>
  <c r="AK52" i="8"/>
  <c r="AE53" i="8"/>
  <c r="AF53" i="8"/>
  <c r="AG53" i="8"/>
  <c r="AI53" i="8"/>
  <c r="AJ53" i="8"/>
  <c r="AK53" i="8"/>
  <c r="AE54" i="8"/>
  <c r="AF54" i="8"/>
  <c r="AG54" i="8"/>
  <c r="AI54" i="8"/>
  <c r="AJ54" i="8"/>
  <c r="AK54" i="8"/>
  <c r="AE55" i="8"/>
  <c r="AF55" i="8"/>
  <c r="AG55" i="8"/>
  <c r="AI55" i="8"/>
  <c r="AJ55" i="8"/>
  <c r="AK55" i="8"/>
  <c r="AE56" i="8"/>
  <c r="AF56" i="8"/>
  <c r="AG56" i="8"/>
  <c r="AI56" i="8"/>
  <c r="AJ56" i="8"/>
  <c r="AK56" i="8"/>
  <c r="AE57" i="8"/>
  <c r="AF57" i="8"/>
  <c r="AG57" i="8"/>
  <c r="AI57" i="8"/>
  <c r="AJ57" i="8"/>
  <c r="AK57" i="8"/>
  <c r="AE58" i="8"/>
  <c r="AF58" i="8"/>
  <c r="AG58" i="8"/>
  <c r="AI58" i="8"/>
  <c r="AJ58" i="8"/>
  <c r="AK58" i="8"/>
  <c r="AE59" i="8"/>
  <c r="AF59" i="8"/>
  <c r="AG59" i="8"/>
  <c r="AI59" i="8"/>
  <c r="AJ59" i="8"/>
  <c r="AK59" i="8"/>
  <c r="AE60" i="8"/>
  <c r="AF60" i="8"/>
  <c r="AG60" i="8"/>
  <c r="AI60" i="8"/>
  <c r="AJ60" i="8"/>
  <c r="AK60" i="8"/>
  <c r="AE61" i="8"/>
  <c r="AF61" i="8"/>
  <c r="AG61" i="8"/>
  <c r="AI61" i="8"/>
  <c r="AJ61" i="8"/>
  <c r="AK61" i="8"/>
  <c r="AE62" i="8"/>
  <c r="AF62" i="8"/>
  <c r="AG62" i="8"/>
  <c r="AI62" i="8"/>
  <c r="AJ62" i="8"/>
  <c r="AK62" i="8"/>
  <c r="AE63" i="8"/>
  <c r="AF63" i="8"/>
  <c r="AG63" i="8"/>
  <c r="AI63" i="8"/>
  <c r="AJ63" i="8"/>
  <c r="AK63" i="8"/>
  <c r="AE64" i="8"/>
  <c r="AF64" i="8"/>
  <c r="AG64" i="8"/>
  <c r="AI64" i="8"/>
  <c r="AJ64" i="8"/>
  <c r="AK64" i="8"/>
  <c r="AE65" i="8"/>
  <c r="AF65" i="8"/>
  <c r="AG65" i="8"/>
  <c r="AI65" i="8"/>
  <c r="AJ65" i="8"/>
  <c r="AK65" i="8"/>
  <c r="AE66" i="8"/>
  <c r="AF66" i="8"/>
  <c r="AG66" i="8"/>
  <c r="AI66" i="8"/>
  <c r="AJ66" i="8"/>
  <c r="AK66" i="8"/>
  <c r="AE67" i="8"/>
  <c r="AF67" i="8"/>
  <c r="AG67" i="8"/>
  <c r="AI67" i="8"/>
  <c r="AJ67" i="8"/>
  <c r="AK67" i="8"/>
  <c r="AE68" i="8"/>
  <c r="AF68" i="8"/>
  <c r="AG68" i="8"/>
  <c r="AI68" i="8"/>
  <c r="AJ68" i="8"/>
  <c r="AK68" i="8"/>
  <c r="AE69" i="8"/>
  <c r="AF69" i="8"/>
  <c r="AG69" i="8"/>
  <c r="AI69" i="8"/>
  <c r="AJ69" i="8"/>
  <c r="AK69" i="8"/>
  <c r="AE70" i="8"/>
  <c r="AF70" i="8"/>
  <c r="AG70" i="8"/>
  <c r="AI70" i="8"/>
  <c r="AJ70" i="8"/>
  <c r="AK70" i="8"/>
  <c r="AE71" i="8"/>
  <c r="AF71" i="8"/>
  <c r="AG71" i="8"/>
  <c r="AI71" i="8"/>
  <c r="AJ71" i="8"/>
  <c r="AK71" i="8"/>
  <c r="AE72" i="8"/>
  <c r="AF72" i="8"/>
  <c r="AG72" i="8"/>
  <c r="AI72" i="8"/>
  <c r="AJ72" i="8"/>
  <c r="AK72" i="8"/>
  <c r="AE73" i="8"/>
  <c r="AF73" i="8"/>
  <c r="AG73" i="8"/>
  <c r="AI73" i="8"/>
  <c r="AJ73" i="8"/>
  <c r="AK73" i="8"/>
  <c r="AE74" i="8"/>
  <c r="AF74" i="8"/>
  <c r="AG74" i="8"/>
  <c r="AI74" i="8"/>
  <c r="AJ74" i="8"/>
  <c r="AK74" i="8"/>
  <c r="AE75" i="8"/>
  <c r="AF75" i="8"/>
  <c r="AG75" i="8"/>
  <c r="AI75" i="8"/>
  <c r="AJ75" i="8"/>
  <c r="AK75" i="8"/>
  <c r="AE76" i="8"/>
  <c r="AF76" i="8"/>
  <c r="AG76" i="8"/>
  <c r="AI76" i="8"/>
  <c r="AJ76" i="8"/>
  <c r="AK76" i="8"/>
  <c r="AE77" i="8"/>
  <c r="AF77" i="8"/>
  <c r="AG77" i="8"/>
  <c r="AI77" i="8"/>
  <c r="AJ77" i="8"/>
  <c r="AK77" i="8"/>
  <c r="AE78" i="8"/>
  <c r="AF78" i="8"/>
  <c r="AG78" i="8"/>
  <c r="AI78" i="8"/>
  <c r="AJ78" i="8"/>
  <c r="AK78" i="8"/>
  <c r="AE79" i="8"/>
  <c r="AF79" i="8"/>
  <c r="AG79" i="8"/>
  <c r="AI79" i="8"/>
  <c r="AJ79" i="8"/>
  <c r="AK79" i="8"/>
  <c r="AE80" i="8"/>
  <c r="AF80" i="8"/>
  <c r="AG80" i="8"/>
  <c r="AI80" i="8"/>
  <c r="AJ80" i="8"/>
  <c r="AK80" i="8"/>
  <c r="AE81" i="8"/>
  <c r="AF81" i="8"/>
  <c r="AG81" i="8"/>
  <c r="AI81" i="8"/>
  <c r="AJ81" i="8"/>
  <c r="AK81" i="8"/>
  <c r="AE82" i="8"/>
  <c r="AF82" i="8"/>
  <c r="AG82" i="8"/>
  <c r="AI82" i="8"/>
  <c r="AJ82" i="8"/>
  <c r="AK82" i="8"/>
  <c r="AE83" i="8"/>
  <c r="AF83" i="8"/>
  <c r="AG83" i="8"/>
  <c r="AI83" i="8"/>
  <c r="AJ83" i="8"/>
  <c r="AK83" i="8"/>
  <c r="AE84" i="8"/>
  <c r="AF84" i="8"/>
  <c r="AG84" i="8"/>
  <c r="AI84" i="8"/>
  <c r="AJ84" i="8"/>
  <c r="AK84" i="8"/>
  <c r="AE85" i="8"/>
  <c r="AF85" i="8"/>
  <c r="AG85" i="8"/>
  <c r="AI85" i="8"/>
  <c r="AJ85" i="8"/>
  <c r="AK85" i="8"/>
  <c r="AE86" i="8"/>
  <c r="AF86" i="8"/>
  <c r="AG86" i="8"/>
  <c r="AI86" i="8"/>
  <c r="AJ86" i="8"/>
  <c r="AK86" i="8"/>
  <c r="AE87" i="8"/>
  <c r="AF87" i="8"/>
  <c r="AG87" i="8"/>
  <c r="AI87" i="8"/>
  <c r="AJ87" i="8"/>
  <c r="AK87" i="8"/>
  <c r="AE88" i="8"/>
  <c r="AF88" i="8"/>
  <c r="AG88" i="8"/>
  <c r="AI88" i="8"/>
  <c r="AJ88" i="8"/>
  <c r="AK88" i="8"/>
  <c r="AE89" i="8"/>
  <c r="AF89" i="8"/>
  <c r="AG89" i="8"/>
  <c r="AI89" i="8"/>
  <c r="AJ89" i="8"/>
  <c r="AK89" i="8"/>
  <c r="AE90" i="8"/>
  <c r="AF90" i="8"/>
  <c r="AG90" i="8"/>
  <c r="AI90" i="8"/>
  <c r="AJ90" i="8"/>
  <c r="AK90" i="8"/>
  <c r="AE91" i="8"/>
  <c r="AF91" i="8"/>
  <c r="AG91" i="8"/>
  <c r="AI91" i="8"/>
  <c r="AJ91" i="8"/>
  <c r="AK91" i="8"/>
  <c r="AE92" i="8"/>
  <c r="AF92" i="8"/>
  <c r="AG92" i="8"/>
  <c r="AI92" i="8"/>
  <c r="AJ92" i="8"/>
  <c r="AK92" i="8"/>
  <c r="AE93" i="8"/>
  <c r="AF93" i="8"/>
  <c r="AG93" i="8"/>
  <c r="AI93" i="8"/>
  <c r="AJ93" i="8"/>
  <c r="AK93" i="8"/>
  <c r="AE94" i="8"/>
  <c r="AF94" i="8"/>
  <c r="AG94" i="8"/>
  <c r="AI94" i="8"/>
  <c r="AJ94" i="8"/>
  <c r="AK94" i="8"/>
  <c r="AE95" i="8"/>
  <c r="AF95" i="8"/>
  <c r="AG95" i="8"/>
  <c r="AI95" i="8"/>
  <c r="AJ95" i="8"/>
  <c r="AK95" i="8"/>
  <c r="AE96" i="8"/>
  <c r="AF96" i="8"/>
  <c r="AG96" i="8"/>
  <c r="AI96" i="8"/>
  <c r="AJ96" i="8"/>
  <c r="AK96" i="8"/>
  <c r="AE97" i="8"/>
  <c r="AF97" i="8"/>
  <c r="AG97" i="8"/>
  <c r="AI97" i="8"/>
  <c r="AJ97" i="8"/>
  <c r="AK97" i="8"/>
  <c r="AE98" i="8"/>
  <c r="AF98" i="8"/>
  <c r="AG98" i="8"/>
  <c r="AI98" i="8"/>
  <c r="AJ98" i="8"/>
  <c r="AK98" i="8"/>
  <c r="AE99" i="8"/>
  <c r="AF99" i="8"/>
  <c r="AG99" i="8"/>
  <c r="AI99" i="8"/>
  <c r="AJ99" i="8"/>
  <c r="AK99" i="8"/>
  <c r="AE100" i="8"/>
  <c r="AF100" i="8"/>
  <c r="AG100" i="8"/>
  <c r="AI100" i="8"/>
  <c r="AJ100" i="8"/>
  <c r="AK100" i="8"/>
  <c r="AE101" i="8"/>
  <c r="AF101" i="8"/>
  <c r="AG101" i="8"/>
  <c r="AI101" i="8"/>
  <c r="AJ101" i="8"/>
  <c r="AK101" i="8"/>
  <c r="AE102" i="8"/>
  <c r="AF102" i="8"/>
  <c r="AG102" i="8"/>
  <c r="AI102" i="8"/>
  <c r="AJ102" i="8"/>
  <c r="AK102" i="8"/>
  <c r="AE103" i="8"/>
  <c r="AF103" i="8"/>
  <c r="AG103" i="8"/>
  <c r="AI103" i="8"/>
  <c r="AJ103" i="8"/>
  <c r="AK103" i="8"/>
  <c r="AE104" i="8"/>
  <c r="AF104" i="8"/>
  <c r="AG104" i="8"/>
  <c r="AI104" i="8"/>
  <c r="AJ104" i="8"/>
  <c r="AK104" i="8"/>
  <c r="AE105" i="8"/>
  <c r="AF105" i="8"/>
  <c r="AG105" i="8"/>
  <c r="AI105" i="8"/>
  <c r="AJ105" i="8"/>
  <c r="AK105" i="8"/>
  <c r="AE106" i="8"/>
  <c r="AF106" i="8"/>
  <c r="AG106" i="8"/>
  <c r="AI106" i="8"/>
  <c r="AJ106" i="8"/>
  <c r="AK106" i="8"/>
  <c r="AE107" i="8"/>
  <c r="AF107" i="8"/>
  <c r="AG107" i="8"/>
  <c r="AI107" i="8"/>
  <c r="AJ107" i="8"/>
  <c r="AK107" i="8"/>
  <c r="AE108" i="8"/>
  <c r="AF108" i="8"/>
  <c r="AG108" i="8"/>
  <c r="AI108" i="8"/>
  <c r="AJ108" i="8"/>
  <c r="AK108" i="8"/>
  <c r="AE109" i="8"/>
  <c r="AF109" i="8"/>
  <c r="AG109" i="8"/>
  <c r="AI109" i="8"/>
  <c r="AJ109" i="8"/>
  <c r="AK109" i="8"/>
  <c r="AE110" i="8"/>
  <c r="AF110" i="8"/>
  <c r="AG110" i="8"/>
  <c r="AI110" i="8"/>
  <c r="AJ110" i="8"/>
  <c r="AK110" i="8"/>
  <c r="AE111" i="8"/>
  <c r="AF111" i="8"/>
  <c r="AG111" i="8"/>
  <c r="AI111" i="8"/>
  <c r="AJ111" i="8"/>
  <c r="AK111" i="8"/>
  <c r="AE112" i="8"/>
  <c r="AF112" i="8"/>
  <c r="AG112" i="8"/>
  <c r="AI112" i="8"/>
  <c r="AJ112" i="8"/>
  <c r="AK112" i="8"/>
  <c r="AE113" i="8"/>
  <c r="AF113" i="8"/>
  <c r="AG113" i="8"/>
  <c r="AI113" i="8"/>
  <c r="AJ113" i="8"/>
  <c r="AK113" i="8"/>
  <c r="AE114" i="8"/>
  <c r="AF114" i="8"/>
  <c r="AG114" i="8"/>
  <c r="AI114" i="8"/>
  <c r="AJ114" i="8"/>
  <c r="AK114" i="8"/>
  <c r="AE115" i="8"/>
  <c r="AF115" i="8"/>
  <c r="AG115" i="8"/>
  <c r="AI115" i="8"/>
  <c r="AJ115" i="8"/>
  <c r="AK115" i="8"/>
  <c r="AE116" i="8"/>
  <c r="AF116" i="8"/>
  <c r="AG116" i="8"/>
  <c r="AI116" i="8"/>
  <c r="AJ116" i="8"/>
  <c r="AK116" i="8"/>
  <c r="AE117" i="8"/>
  <c r="AF117" i="8"/>
  <c r="AG117" i="8"/>
  <c r="AI117" i="8"/>
  <c r="AJ117" i="8"/>
  <c r="AK117" i="8"/>
  <c r="AE118" i="8"/>
  <c r="AF118" i="8"/>
  <c r="AG118" i="8"/>
  <c r="AI118" i="8"/>
  <c r="AJ118" i="8"/>
  <c r="AK118" i="8"/>
  <c r="AE119" i="8"/>
  <c r="AF119" i="8"/>
  <c r="AG119" i="8"/>
  <c r="AI119" i="8"/>
  <c r="AJ119" i="8"/>
  <c r="AK119" i="8"/>
  <c r="AE120" i="8"/>
  <c r="AF120" i="8"/>
  <c r="AG120" i="8"/>
  <c r="AI120" i="8"/>
  <c r="AJ120" i="8"/>
  <c r="AK120" i="8"/>
  <c r="AE121" i="8"/>
  <c r="AF121" i="8"/>
  <c r="AG121" i="8"/>
  <c r="AI121" i="8"/>
  <c r="AJ121" i="8"/>
  <c r="AK121" i="8"/>
  <c r="AE122" i="8"/>
  <c r="AF122" i="8"/>
  <c r="AG122" i="8"/>
  <c r="AI122" i="8"/>
  <c r="AJ122" i="8"/>
  <c r="AK122" i="8"/>
  <c r="AE123" i="8"/>
  <c r="AF123" i="8"/>
  <c r="AG123" i="8"/>
  <c r="AI123" i="8"/>
  <c r="AJ123" i="8"/>
  <c r="AK123" i="8"/>
  <c r="AE124" i="8"/>
  <c r="AF124" i="8"/>
  <c r="AG124" i="8"/>
  <c r="AI124" i="8"/>
  <c r="AJ124" i="8"/>
  <c r="AK124" i="8"/>
  <c r="AE125" i="8"/>
  <c r="AF125" i="8"/>
  <c r="AG125" i="8"/>
  <c r="AI125" i="8"/>
  <c r="AJ125" i="8"/>
  <c r="AK125" i="8"/>
  <c r="AE126" i="8"/>
  <c r="AF126" i="8"/>
  <c r="AG126" i="8"/>
  <c r="AI126" i="8"/>
  <c r="AJ126" i="8"/>
  <c r="AK126" i="8"/>
  <c r="AE127" i="8"/>
  <c r="AF127" i="8"/>
  <c r="AG127" i="8"/>
  <c r="AI127" i="8"/>
  <c r="AJ127" i="8"/>
  <c r="AK127" i="8"/>
  <c r="AE128" i="8"/>
  <c r="AF128" i="8"/>
  <c r="AG128" i="8"/>
  <c r="AI128" i="8"/>
  <c r="AJ128" i="8"/>
  <c r="AK128" i="8"/>
  <c r="AE129" i="8"/>
  <c r="AF129" i="8"/>
  <c r="AG129" i="8"/>
  <c r="AI129" i="8"/>
  <c r="AJ129" i="8"/>
  <c r="AK129" i="8"/>
  <c r="AE130" i="8"/>
  <c r="AF130" i="8"/>
  <c r="AG130" i="8"/>
  <c r="AI130" i="8"/>
  <c r="AJ130" i="8"/>
  <c r="AK130" i="8"/>
  <c r="AE131" i="8"/>
  <c r="AF131" i="8"/>
  <c r="AG131" i="8"/>
  <c r="AI131" i="8"/>
  <c r="AJ131" i="8"/>
  <c r="AK131" i="8"/>
  <c r="AE132" i="8"/>
  <c r="AF132" i="8"/>
  <c r="AG132" i="8"/>
  <c r="AI132" i="8"/>
  <c r="AJ132" i="8"/>
  <c r="AK132" i="8"/>
  <c r="AE133" i="8"/>
  <c r="AF133" i="8"/>
  <c r="AG133" i="8"/>
  <c r="AI133" i="8"/>
  <c r="AJ133" i="8"/>
  <c r="AK133" i="8"/>
  <c r="AE134" i="8"/>
  <c r="AF134" i="8"/>
  <c r="AG134" i="8"/>
  <c r="AI134" i="8"/>
  <c r="AJ134" i="8"/>
  <c r="AK134" i="8"/>
  <c r="AE135" i="8"/>
  <c r="AF135" i="8"/>
  <c r="AG135" i="8"/>
  <c r="AI135" i="8"/>
  <c r="AJ135" i="8"/>
  <c r="AK135" i="8"/>
  <c r="AE136" i="8"/>
  <c r="AF136" i="8"/>
  <c r="AG136" i="8"/>
  <c r="AI136" i="8"/>
  <c r="AJ136" i="8"/>
  <c r="AK136" i="8"/>
  <c r="AE137" i="8"/>
  <c r="AF137" i="8"/>
  <c r="AG137" i="8"/>
  <c r="AI137" i="8"/>
  <c r="AJ137" i="8"/>
  <c r="AK137" i="8"/>
  <c r="AE138" i="8"/>
  <c r="AF138" i="8"/>
  <c r="AG138" i="8"/>
  <c r="AI138" i="8"/>
  <c r="AJ138" i="8"/>
  <c r="AK138" i="8"/>
  <c r="AE139" i="8"/>
  <c r="AF139" i="8"/>
  <c r="AG139" i="8"/>
  <c r="AI139" i="8"/>
  <c r="AJ139" i="8"/>
  <c r="AK139" i="8"/>
  <c r="AE140" i="8"/>
  <c r="AF140" i="8"/>
  <c r="AG140" i="8"/>
  <c r="AI140" i="8"/>
  <c r="AJ140" i="8"/>
  <c r="AK140" i="8"/>
  <c r="AE141" i="8"/>
  <c r="AF141" i="8"/>
  <c r="AG141" i="8"/>
  <c r="AI141" i="8"/>
  <c r="AJ141" i="8"/>
  <c r="AK141" i="8"/>
  <c r="AE142" i="8"/>
  <c r="AF142" i="8"/>
  <c r="AG142" i="8"/>
  <c r="AI142" i="8"/>
  <c r="AJ142" i="8"/>
  <c r="AK142" i="8"/>
  <c r="AE143" i="8"/>
  <c r="AF143" i="8"/>
  <c r="AG143" i="8"/>
  <c r="AI143" i="8"/>
  <c r="AJ143" i="8"/>
  <c r="AK143" i="8"/>
  <c r="AE144" i="8"/>
  <c r="AF144" i="8"/>
  <c r="AG144" i="8"/>
  <c r="AI144" i="8"/>
  <c r="AJ144" i="8"/>
  <c r="AK144" i="8"/>
  <c r="AE145" i="8"/>
  <c r="AF145" i="8"/>
  <c r="AG145" i="8"/>
  <c r="AI145" i="8"/>
  <c r="AJ145" i="8"/>
  <c r="AK145" i="8"/>
  <c r="AE146" i="8"/>
  <c r="AF146" i="8"/>
  <c r="AG146" i="8"/>
  <c r="AI146" i="8"/>
  <c r="AJ146" i="8"/>
  <c r="AK146" i="8"/>
  <c r="AE147" i="8"/>
  <c r="AF147" i="8"/>
  <c r="AG147" i="8"/>
  <c r="AI147" i="8"/>
  <c r="AJ147" i="8"/>
  <c r="AK147" i="8"/>
  <c r="AE148" i="8"/>
  <c r="AF148" i="8"/>
  <c r="AG148" i="8"/>
  <c r="AI148" i="8"/>
  <c r="AJ148" i="8"/>
  <c r="AK148" i="8"/>
  <c r="AE149" i="8"/>
  <c r="AF149" i="8"/>
  <c r="AG149" i="8"/>
  <c r="AI149" i="8"/>
  <c r="AJ149" i="8"/>
  <c r="AK149" i="8"/>
  <c r="AE150" i="8"/>
  <c r="AF150" i="8"/>
  <c r="AG150" i="8"/>
  <c r="AI150" i="8"/>
  <c r="AJ150" i="8"/>
  <c r="AK150" i="8"/>
  <c r="AE151" i="8"/>
  <c r="AF151" i="8"/>
  <c r="AG151" i="8"/>
  <c r="AI151" i="8"/>
  <c r="AJ151" i="8"/>
  <c r="AK151" i="8"/>
  <c r="AE152" i="8"/>
  <c r="AF152" i="8"/>
  <c r="AG152" i="8"/>
  <c r="AI152" i="8"/>
  <c r="AJ152" i="8"/>
  <c r="AK152" i="8"/>
  <c r="AE153" i="8"/>
  <c r="AF153" i="8"/>
  <c r="AG153" i="8"/>
  <c r="AI153" i="8"/>
  <c r="AJ153" i="8"/>
  <c r="AK153" i="8"/>
  <c r="AE154" i="8"/>
  <c r="AF154" i="8"/>
  <c r="AG154" i="8"/>
  <c r="AI154" i="8"/>
  <c r="AJ154" i="8"/>
  <c r="AK154" i="8"/>
  <c r="AE155" i="8"/>
  <c r="AF155" i="8"/>
  <c r="AG155" i="8"/>
  <c r="AI155" i="8"/>
  <c r="AJ155" i="8"/>
  <c r="AK155" i="8"/>
  <c r="AE156" i="8"/>
  <c r="AF156" i="8"/>
  <c r="AG156" i="8"/>
  <c r="AI156" i="8"/>
  <c r="AJ156" i="8"/>
  <c r="AK156" i="8"/>
  <c r="AE157" i="8"/>
  <c r="AF157" i="8"/>
  <c r="AG157" i="8"/>
  <c r="AI157" i="8"/>
  <c r="AJ157" i="8"/>
  <c r="AK157" i="8"/>
  <c r="AE158" i="8"/>
  <c r="AF158" i="8"/>
  <c r="AG158" i="8"/>
  <c r="AI158" i="8"/>
  <c r="AJ158" i="8"/>
  <c r="AK158" i="8"/>
  <c r="AE159" i="8"/>
  <c r="AF159" i="8"/>
  <c r="AG159" i="8"/>
  <c r="AI159" i="8"/>
  <c r="AJ159" i="8"/>
  <c r="AK159" i="8"/>
  <c r="AE160" i="8"/>
  <c r="AF160" i="8"/>
  <c r="AG160" i="8"/>
  <c r="AI160" i="8"/>
  <c r="AJ160" i="8"/>
  <c r="AK160" i="8"/>
  <c r="AE161" i="8"/>
  <c r="AF161" i="8"/>
  <c r="AG161" i="8"/>
  <c r="AI161" i="8"/>
  <c r="AJ161" i="8"/>
  <c r="AK161" i="8"/>
  <c r="AE162" i="8"/>
  <c r="AF162" i="8"/>
  <c r="AG162" i="8"/>
  <c r="AI162" i="8"/>
  <c r="AJ162" i="8"/>
  <c r="AK162" i="8"/>
  <c r="AE163" i="8"/>
  <c r="AF163" i="8"/>
  <c r="AG163" i="8"/>
  <c r="AI163" i="8"/>
  <c r="AJ163" i="8"/>
  <c r="AK163" i="8"/>
  <c r="AE164" i="8"/>
  <c r="AF164" i="8"/>
  <c r="AG164" i="8"/>
  <c r="AI164" i="8"/>
  <c r="AJ164" i="8"/>
  <c r="AK164" i="8"/>
  <c r="AE165" i="8"/>
  <c r="AF165" i="8"/>
  <c r="AG165" i="8"/>
  <c r="AI165" i="8"/>
  <c r="AJ165" i="8"/>
  <c r="AK165" i="8"/>
  <c r="AE166" i="8"/>
  <c r="AF166" i="8"/>
  <c r="AG166" i="8"/>
  <c r="AI166" i="8"/>
  <c r="AJ166" i="8"/>
  <c r="AK166" i="8"/>
  <c r="AE167" i="8"/>
  <c r="AF167" i="8"/>
  <c r="AG167" i="8"/>
  <c r="AI167" i="8"/>
  <c r="AJ167" i="8"/>
  <c r="AK167" i="8"/>
  <c r="AE168" i="8"/>
  <c r="AF168" i="8"/>
  <c r="AG168" i="8"/>
  <c r="AI168" i="8"/>
  <c r="AJ168" i="8"/>
  <c r="AK168" i="8"/>
  <c r="AE169" i="8"/>
  <c r="AF169" i="8"/>
  <c r="AG169" i="8"/>
  <c r="AI169" i="8"/>
  <c r="AJ169" i="8"/>
  <c r="AK169" i="8"/>
  <c r="AE170" i="8"/>
  <c r="AF170" i="8"/>
  <c r="AG170" i="8"/>
  <c r="AI170" i="8"/>
  <c r="AJ170" i="8"/>
  <c r="AK170" i="8"/>
  <c r="AE171" i="8"/>
  <c r="AF171" i="8"/>
  <c r="AG171" i="8"/>
  <c r="AI171" i="8"/>
  <c r="AJ171" i="8"/>
  <c r="AK171" i="8"/>
  <c r="AE172" i="8"/>
  <c r="AF172" i="8"/>
  <c r="AG172" i="8"/>
  <c r="AI172" i="8"/>
  <c r="AJ172" i="8"/>
  <c r="AK172" i="8"/>
  <c r="AE173" i="8"/>
  <c r="AF173" i="8"/>
  <c r="AG173" i="8"/>
  <c r="AI173" i="8"/>
  <c r="AJ173" i="8"/>
  <c r="AK173" i="8"/>
  <c r="AE174" i="8"/>
  <c r="AF174" i="8"/>
  <c r="AG174" i="8"/>
  <c r="AI174" i="8"/>
  <c r="AJ174" i="8"/>
  <c r="AK174" i="8"/>
  <c r="AE175" i="8"/>
  <c r="AF175" i="8"/>
  <c r="AG175" i="8"/>
  <c r="AI175" i="8"/>
  <c r="AJ175" i="8"/>
  <c r="AK175" i="8"/>
  <c r="AE176" i="8"/>
  <c r="AF176" i="8"/>
  <c r="AG176" i="8"/>
  <c r="AI176" i="8"/>
  <c r="AJ176" i="8"/>
  <c r="AK176" i="8"/>
  <c r="AE177" i="8"/>
  <c r="AF177" i="8"/>
  <c r="AG177" i="8"/>
  <c r="AI177" i="8"/>
  <c r="AJ177" i="8"/>
  <c r="AK177" i="8"/>
  <c r="AE178" i="8"/>
  <c r="AF178" i="8"/>
  <c r="AG178" i="8"/>
  <c r="AI178" i="8"/>
  <c r="AJ178" i="8"/>
  <c r="AK178" i="8"/>
  <c r="AE179" i="8"/>
  <c r="AF179" i="8"/>
  <c r="AG179" i="8"/>
  <c r="AI179" i="8"/>
  <c r="AJ179" i="8"/>
  <c r="AK179" i="8"/>
  <c r="AE180" i="8"/>
  <c r="AF180" i="8"/>
  <c r="AG180" i="8"/>
  <c r="AI180" i="8"/>
  <c r="AJ180" i="8"/>
  <c r="AK180" i="8"/>
  <c r="AE181" i="8"/>
  <c r="AF181" i="8"/>
  <c r="AG181" i="8"/>
  <c r="AI181" i="8"/>
  <c r="AJ181" i="8"/>
  <c r="AK181" i="8"/>
  <c r="AE182" i="8"/>
  <c r="AF182" i="8"/>
  <c r="AG182" i="8"/>
  <c r="AI182" i="8"/>
  <c r="AJ182" i="8"/>
  <c r="AK182" i="8"/>
  <c r="AE183" i="8"/>
  <c r="AF183" i="8"/>
  <c r="AG183" i="8"/>
  <c r="AI183" i="8"/>
  <c r="AJ183" i="8"/>
  <c r="AK183" i="8"/>
  <c r="AE184" i="8"/>
  <c r="AF184" i="8"/>
  <c r="AG184" i="8"/>
  <c r="AI184" i="8"/>
  <c r="AJ184" i="8"/>
  <c r="AK184" i="8"/>
  <c r="AE185" i="8"/>
  <c r="AF185" i="8"/>
  <c r="AG185" i="8"/>
  <c r="AI185" i="8"/>
  <c r="AJ185" i="8"/>
  <c r="AK185" i="8"/>
  <c r="AE186" i="8"/>
  <c r="AF186" i="8"/>
  <c r="AG186" i="8"/>
  <c r="AI186" i="8"/>
  <c r="AJ186" i="8"/>
  <c r="AK186" i="8"/>
  <c r="AE187" i="8"/>
  <c r="AF187" i="8"/>
  <c r="AG187" i="8"/>
  <c r="AI187" i="8"/>
  <c r="AJ187" i="8"/>
  <c r="AK187" i="8"/>
  <c r="AE188" i="8"/>
  <c r="AF188" i="8"/>
  <c r="AG188" i="8"/>
  <c r="AI188" i="8"/>
  <c r="AJ188" i="8"/>
  <c r="AK188" i="8"/>
  <c r="AE189" i="8"/>
  <c r="AF189" i="8"/>
  <c r="AG189" i="8"/>
  <c r="AI189" i="8"/>
  <c r="AJ189" i="8"/>
  <c r="AK189" i="8"/>
  <c r="AE190" i="8"/>
  <c r="AF190" i="8"/>
  <c r="AG190" i="8"/>
  <c r="AI190" i="8"/>
  <c r="AJ190" i="8"/>
  <c r="AK190" i="8"/>
  <c r="AE191" i="8"/>
  <c r="AF191" i="8"/>
  <c r="AG191" i="8"/>
  <c r="AI191" i="8"/>
  <c r="AJ191" i="8"/>
  <c r="AK191" i="8"/>
  <c r="AE192" i="8"/>
  <c r="AF192" i="8"/>
  <c r="AG192" i="8"/>
  <c r="AI192" i="8"/>
  <c r="AJ192" i="8"/>
  <c r="AK192" i="8"/>
  <c r="AE193" i="8"/>
  <c r="AF193" i="8"/>
  <c r="AG193" i="8"/>
  <c r="AI193" i="8"/>
  <c r="AJ193" i="8"/>
  <c r="AK193" i="8"/>
  <c r="AE194" i="8"/>
  <c r="AF194" i="8"/>
  <c r="AG194" i="8"/>
  <c r="AI194" i="8"/>
  <c r="AJ194" i="8"/>
  <c r="AK194" i="8"/>
  <c r="AE195" i="8"/>
  <c r="AF195" i="8"/>
  <c r="AG195" i="8"/>
  <c r="AI195" i="8"/>
  <c r="AJ195" i="8"/>
  <c r="AK195" i="8"/>
  <c r="AE196" i="8"/>
  <c r="AF196" i="8"/>
  <c r="AG196" i="8"/>
  <c r="AI196" i="8"/>
  <c r="AJ196" i="8"/>
  <c r="AK196" i="8"/>
  <c r="AE197" i="8"/>
  <c r="AF197" i="8"/>
  <c r="AG197" i="8"/>
  <c r="AI197" i="8"/>
  <c r="AJ197" i="8"/>
  <c r="AK197" i="8"/>
  <c r="AE198" i="8"/>
  <c r="AF198" i="8"/>
  <c r="AG198" i="8"/>
  <c r="AI198" i="8"/>
  <c r="AJ198" i="8"/>
  <c r="AK198" i="8"/>
  <c r="AE199" i="8"/>
  <c r="AF199" i="8"/>
  <c r="AG199" i="8"/>
  <c r="AI199" i="8"/>
  <c r="AJ199" i="8"/>
  <c r="AK199" i="8"/>
  <c r="AE200" i="8"/>
  <c r="AF200" i="8"/>
  <c r="AG200" i="8"/>
  <c r="AI200" i="8"/>
  <c r="AJ200" i="8"/>
  <c r="AK200" i="8"/>
  <c r="AE201" i="8"/>
  <c r="AF201" i="8"/>
  <c r="AG201" i="8"/>
  <c r="AI201" i="8"/>
  <c r="AJ201" i="8"/>
  <c r="AK201" i="8"/>
  <c r="AE202" i="8"/>
  <c r="AF202" i="8"/>
  <c r="AG202" i="8"/>
  <c r="AI202" i="8"/>
  <c r="AJ202" i="8"/>
  <c r="AK202" i="8"/>
  <c r="AE203" i="8"/>
  <c r="AF203" i="8"/>
  <c r="AG203" i="8"/>
  <c r="AI203" i="8"/>
  <c r="AJ203" i="8"/>
  <c r="AK203" i="8"/>
  <c r="AE204" i="8"/>
  <c r="AF204" i="8"/>
  <c r="AG204" i="8"/>
  <c r="AI204" i="8"/>
  <c r="AJ204" i="8"/>
  <c r="AK204" i="8"/>
  <c r="AE205" i="8"/>
  <c r="AF205" i="8"/>
  <c r="AG205" i="8"/>
  <c r="AI205" i="8"/>
  <c r="AJ205" i="8"/>
  <c r="AK205" i="8"/>
  <c r="AE206" i="8"/>
  <c r="AF206" i="8"/>
  <c r="AG206" i="8"/>
  <c r="AI206" i="8"/>
  <c r="AJ206" i="8"/>
  <c r="AK206" i="8"/>
  <c r="AE207" i="8"/>
  <c r="AF207" i="8"/>
  <c r="AG207" i="8"/>
  <c r="AI207" i="8"/>
  <c r="AJ207" i="8"/>
  <c r="AK207" i="8"/>
  <c r="AE208" i="8"/>
  <c r="AF208" i="8"/>
  <c r="AG208" i="8"/>
  <c r="AI208" i="8"/>
  <c r="AJ208" i="8"/>
  <c r="AK208" i="8"/>
  <c r="AE209" i="8"/>
  <c r="AF209" i="8"/>
  <c r="AG209" i="8"/>
  <c r="AI209" i="8"/>
  <c r="AJ209" i="8"/>
  <c r="AK209" i="8"/>
  <c r="AE210" i="8"/>
  <c r="AF210" i="8"/>
  <c r="AG210" i="8"/>
  <c r="AI210" i="8"/>
  <c r="AJ210" i="8"/>
  <c r="AK210" i="8"/>
  <c r="AE211" i="8"/>
  <c r="AF211" i="8"/>
  <c r="AG211" i="8"/>
  <c r="AI211" i="8"/>
  <c r="AJ211" i="8"/>
  <c r="AK211" i="8"/>
  <c r="AE212" i="8"/>
  <c r="AF212" i="8"/>
  <c r="AG212" i="8"/>
  <c r="AI212" i="8"/>
  <c r="AJ212" i="8"/>
  <c r="AK212" i="8"/>
  <c r="AE213" i="8"/>
  <c r="AF213" i="8"/>
  <c r="AG213" i="8"/>
  <c r="AI213" i="8"/>
  <c r="AJ213" i="8"/>
  <c r="AK213" i="8"/>
  <c r="AE214" i="8"/>
  <c r="AF214" i="8"/>
  <c r="AG214" i="8"/>
  <c r="AI214" i="8"/>
  <c r="AJ214" i="8"/>
  <c r="AK214" i="8"/>
  <c r="AE215" i="8"/>
  <c r="AF215" i="8"/>
  <c r="AG215" i="8"/>
  <c r="AI215" i="8"/>
  <c r="AJ215" i="8"/>
  <c r="AK215" i="8"/>
  <c r="AE216" i="8"/>
  <c r="AF216" i="8"/>
  <c r="AG216" i="8"/>
  <c r="AI216" i="8"/>
  <c r="AJ216" i="8"/>
  <c r="AK216" i="8"/>
  <c r="AE217" i="8"/>
  <c r="AF217" i="8"/>
  <c r="AG217" i="8"/>
  <c r="AI217" i="8"/>
  <c r="AJ217" i="8"/>
  <c r="AK217" i="8"/>
  <c r="AE218" i="8"/>
  <c r="AF218" i="8"/>
  <c r="AG218" i="8"/>
  <c r="AI218" i="8"/>
  <c r="AJ218" i="8"/>
  <c r="AK218" i="8"/>
  <c r="AE219" i="8"/>
  <c r="AF219" i="8"/>
  <c r="AG219" i="8"/>
  <c r="AI219" i="8"/>
  <c r="AJ219" i="8"/>
  <c r="AK219" i="8"/>
  <c r="AE220" i="8"/>
  <c r="AF220" i="8"/>
  <c r="AG220" i="8"/>
  <c r="AI220" i="8"/>
  <c r="AJ220" i="8"/>
  <c r="AK220" i="8"/>
  <c r="AE221" i="8"/>
  <c r="AF221" i="8"/>
  <c r="AG221" i="8"/>
  <c r="AI221" i="8"/>
  <c r="AJ221" i="8"/>
  <c r="AK221" i="8"/>
  <c r="AE222" i="8"/>
  <c r="AF222" i="8"/>
  <c r="AG222" i="8"/>
  <c r="AI222" i="8"/>
  <c r="AJ222" i="8"/>
  <c r="AK222" i="8"/>
  <c r="AE223" i="8"/>
  <c r="AF223" i="8"/>
  <c r="AG223" i="8"/>
  <c r="AI223" i="8"/>
  <c r="AJ223" i="8"/>
  <c r="AK223" i="8"/>
  <c r="AE224" i="8"/>
  <c r="AF224" i="8"/>
  <c r="AG224" i="8"/>
  <c r="AI224" i="8"/>
  <c r="AJ224" i="8"/>
  <c r="AK224" i="8"/>
  <c r="AE225" i="8"/>
  <c r="AF225" i="8"/>
  <c r="AG225" i="8"/>
  <c r="AI225" i="8"/>
  <c r="AJ225" i="8"/>
  <c r="AK225" i="8"/>
  <c r="AE226" i="8"/>
  <c r="AF226" i="8"/>
  <c r="AG226" i="8"/>
  <c r="AI226" i="8"/>
  <c r="AJ226" i="8"/>
  <c r="AK226" i="8"/>
  <c r="AE227" i="8"/>
  <c r="AF227" i="8"/>
  <c r="AG227" i="8"/>
  <c r="AI227" i="8"/>
  <c r="AJ227" i="8"/>
  <c r="AK227" i="8"/>
  <c r="AE228" i="8"/>
  <c r="AF228" i="8"/>
  <c r="AG228" i="8"/>
  <c r="AI228" i="8"/>
  <c r="AJ228" i="8"/>
  <c r="AK228" i="8"/>
  <c r="AE229" i="8"/>
  <c r="AF229" i="8"/>
  <c r="AG229" i="8"/>
  <c r="AI229" i="8"/>
  <c r="AJ229" i="8"/>
  <c r="AK229" i="8"/>
  <c r="AE230" i="8"/>
  <c r="AF230" i="8"/>
  <c r="AG230" i="8"/>
  <c r="AI230" i="8"/>
  <c r="AJ230" i="8"/>
  <c r="AK230" i="8"/>
  <c r="AE231" i="8"/>
  <c r="AF231" i="8"/>
  <c r="AG231" i="8"/>
  <c r="AI231" i="8"/>
  <c r="AJ231" i="8"/>
  <c r="AK231" i="8"/>
  <c r="AE232" i="8"/>
  <c r="AF232" i="8"/>
  <c r="AG232" i="8"/>
  <c r="AI232" i="8"/>
  <c r="AJ232" i="8"/>
  <c r="AK232" i="8"/>
  <c r="AE233" i="8"/>
  <c r="AF233" i="8"/>
  <c r="AG233" i="8"/>
  <c r="AI233" i="8"/>
  <c r="AJ233" i="8"/>
  <c r="AK233" i="8"/>
  <c r="AE234" i="8"/>
  <c r="AF234" i="8"/>
  <c r="AG234" i="8"/>
  <c r="AI234" i="8"/>
  <c r="AJ234" i="8"/>
  <c r="AK234" i="8"/>
  <c r="AE235" i="8"/>
  <c r="AF235" i="8"/>
  <c r="AG235" i="8"/>
  <c r="AI235" i="8"/>
  <c r="AJ235" i="8"/>
  <c r="AK235" i="8"/>
  <c r="AE236" i="8"/>
  <c r="AF236" i="8"/>
  <c r="AG236" i="8"/>
  <c r="AI236" i="8"/>
  <c r="AJ236" i="8"/>
  <c r="AK236" i="8"/>
  <c r="AE237" i="8"/>
  <c r="AF237" i="8"/>
  <c r="AG237" i="8"/>
  <c r="AI237" i="8"/>
  <c r="AJ237" i="8"/>
  <c r="AK237" i="8"/>
  <c r="AE238" i="8"/>
  <c r="AF238" i="8"/>
  <c r="AG238" i="8"/>
  <c r="AI238" i="8"/>
  <c r="AJ238" i="8"/>
  <c r="AK238" i="8"/>
  <c r="AE239" i="8"/>
  <c r="AF239" i="8"/>
  <c r="AG239" i="8"/>
  <c r="AI239" i="8"/>
  <c r="AJ239" i="8"/>
  <c r="AK239" i="8"/>
  <c r="AE240" i="8"/>
  <c r="AF240" i="8"/>
  <c r="AG240" i="8"/>
  <c r="AI240" i="8"/>
  <c r="AJ240" i="8"/>
  <c r="AK240" i="8"/>
  <c r="AE241" i="8"/>
  <c r="AF241" i="8"/>
  <c r="AG241" i="8"/>
  <c r="AI241" i="8"/>
  <c r="AJ241" i="8"/>
  <c r="AK241" i="8"/>
  <c r="AE242" i="8"/>
  <c r="AF242" i="8"/>
  <c r="AG242" i="8"/>
  <c r="AI242" i="8"/>
  <c r="AJ242" i="8"/>
  <c r="AK242" i="8"/>
  <c r="AE243" i="8"/>
  <c r="AF243" i="8"/>
  <c r="AG243" i="8"/>
  <c r="AI243" i="8"/>
  <c r="AJ243" i="8"/>
  <c r="AK243" i="8"/>
  <c r="AE244" i="8"/>
  <c r="AF244" i="8"/>
  <c r="AG244" i="8"/>
  <c r="AI244" i="8"/>
  <c r="AJ244" i="8"/>
  <c r="AK244" i="8"/>
  <c r="AE245" i="8"/>
  <c r="AF245" i="8"/>
  <c r="AG245" i="8"/>
  <c r="AI245" i="8"/>
  <c r="AJ245" i="8"/>
  <c r="AK245" i="8"/>
  <c r="AE246" i="8"/>
  <c r="AF246" i="8"/>
  <c r="AG246" i="8"/>
  <c r="AI246" i="8"/>
  <c r="AJ246" i="8"/>
  <c r="AK246" i="8"/>
  <c r="AE247" i="8"/>
  <c r="AF247" i="8"/>
  <c r="AG247" i="8"/>
  <c r="AI247" i="8"/>
  <c r="AJ247" i="8"/>
  <c r="AK247" i="8"/>
  <c r="AE248" i="8"/>
  <c r="AF248" i="8"/>
  <c r="AG248" i="8"/>
  <c r="AI248" i="8"/>
  <c r="AJ248" i="8"/>
  <c r="AK248" i="8"/>
  <c r="AE249" i="8"/>
  <c r="AF249" i="8"/>
  <c r="AG249" i="8"/>
  <c r="AI249" i="8"/>
  <c r="AJ249" i="8"/>
  <c r="AK249" i="8"/>
  <c r="AE250" i="8"/>
  <c r="AF250" i="8"/>
  <c r="AG250" i="8"/>
  <c r="AI250" i="8"/>
  <c r="AJ250" i="8"/>
  <c r="AK250" i="8"/>
  <c r="AE251" i="8"/>
  <c r="AF251" i="8"/>
  <c r="AG251" i="8"/>
  <c r="AI251" i="8"/>
  <c r="AJ251" i="8"/>
  <c r="AK251" i="8"/>
  <c r="AE252" i="8"/>
  <c r="AF252" i="8"/>
  <c r="AG252" i="8"/>
  <c r="AI252" i="8"/>
  <c r="AJ252" i="8"/>
  <c r="AK252" i="8"/>
  <c r="AE253" i="8"/>
  <c r="AF253" i="8"/>
  <c r="AG253" i="8"/>
  <c r="AI253" i="8"/>
  <c r="AJ253" i="8"/>
  <c r="AK253" i="8"/>
  <c r="AE254" i="8"/>
  <c r="AF254" i="8"/>
  <c r="AG254" i="8"/>
  <c r="AI254" i="8"/>
  <c r="AJ254" i="8"/>
  <c r="AK254" i="8"/>
  <c r="AE255" i="8"/>
  <c r="AF255" i="8"/>
  <c r="AG255" i="8"/>
  <c r="AI255" i="8"/>
  <c r="AJ255" i="8"/>
  <c r="AK255" i="8"/>
  <c r="AE256" i="8"/>
  <c r="AF256" i="8"/>
  <c r="AG256" i="8"/>
  <c r="AI256" i="8"/>
  <c r="AJ256" i="8"/>
  <c r="AK256" i="8"/>
  <c r="AE257" i="8"/>
  <c r="AF257" i="8"/>
  <c r="AG257" i="8"/>
  <c r="AI257" i="8"/>
  <c r="AJ257" i="8"/>
  <c r="AK257" i="8"/>
  <c r="AE258" i="8"/>
  <c r="AF258" i="8"/>
  <c r="AG258" i="8"/>
  <c r="AI258" i="8"/>
  <c r="AJ258" i="8"/>
  <c r="AK258" i="8"/>
  <c r="AE259" i="8"/>
  <c r="AF259" i="8"/>
  <c r="AG259" i="8"/>
  <c r="AI259" i="8"/>
  <c r="AJ259" i="8"/>
  <c r="AK259" i="8"/>
  <c r="AE260" i="8"/>
  <c r="AF260" i="8"/>
  <c r="AG260" i="8"/>
  <c r="AI260" i="8"/>
  <c r="AJ260" i="8"/>
  <c r="AK260" i="8"/>
  <c r="AE261" i="8"/>
  <c r="AF261" i="8"/>
  <c r="AG261" i="8"/>
  <c r="AI261" i="8"/>
  <c r="AJ261" i="8"/>
  <c r="AK261" i="8"/>
  <c r="AE262" i="8"/>
  <c r="AF262" i="8"/>
  <c r="AG262" i="8"/>
  <c r="AI262" i="8"/>
  <c r="AJ262" i="8"/>
  <c r="AK262" i="8"/>
  <c r="AE263" i="8"/>
  <c r="AF263" i="8"/>
  <c r="AG263" i="8"/>
  <c r="AI263" i="8"/>
  <c r="AJ263" i="8"/>
  <c r="AK263" i="8"/>
  <c r="AE264" i="8"/>
  <c r="AF264" i="8"/>
  <c r="AG264" i="8"/>
  <c r="AI264" i="8"/>
  <c r="AJ264" i="8"/>
  <c r="AK264" i="8"/>
  <c r="AE265" i="8"/>
  <c r="AF265" i="8"/>
  <c r="AG265" i="8"/>
  <c r="AI265" i="8"/>
  <c r="AJ265" i="8"/>
  <c r="AK265" i="8"/>
  <c r="AE266" i="8"/>
  <c r="AF266" i="8"/>
  <c r="AG266" i="8"/>
  <c r="AI266" i="8"/>
  <c r="AJ266" i="8"/>
  <c r="AK266" i="8"/>
  <c r="AE267" i="8"/>
  <c r="AF267" i="8"/>
  <c r="AG267" i="8"/>
  <c r="AI267" i="8"/>
  <c r="AJ267" i="8"/>
  <c r="AK267" i="8"/>
  <c r="AE268" i="8"/>
  <c r="AF268" i="8"/>
  <c r="AG268" i="8"/>
  <c r="AI268" i="8"/>
  <c r="AJ268" i="8"/>
  <c r="AK268" i="8"/>
  <c r="AE269" i="8"/>
  <c r="AF269" i="8"/>
  <c r="AG269" i="8"/>
  <c r="AI269" i="8"/>
  <c r="AJ269" i="8"/>
  <c r="AK269" i="8"/>
  <c r="AE270" i="8"/>
  <c r="AF270" i="8"/>
  <c r="AG270" i="8"/>
  <c r="AI270" i="8"/>
  <c r="AJ270" i="8"/>
  <c r="AK270" i="8"/>
  <c r="AE271" i="8"/>
  <c r="AF271" i="8"/>
  <c r="AG271" i="8"/>
  <c r="AI271" i="8"/>
  <c r="AJ271" i="8"/>
  <c r="AK271" i="8"/>
  <c r="AE272" i="8"/>
  <c r="AF272" i="8"/>
  <c r="AG272" i="8"/>
  <c r="AI272" i="8"/>
  <c r="AJ272" i="8"/>
  <c r="AK272" i="8"/>
  <c r="AE273" i="8"/>
  <c r="AF273" i="8"/>
  <c r="AG273" i="8"/>
  <c r="AI273" i="8"/>
  <c r="AJ273" i="8"/>
  <c r="AK273" i="8"/>
  <c r="AE274" i="8"/>
  <c r="AF274" i="8"/>
  <c r="AG274" i="8"/>
  <c r="AI274" i="8"/>
  <c r="AJ274" i="8"/>
  <c r="AK274" i="8"/>
  <c r="AE275" i="8"/>
  <c r="AF275" i="8"/>
  <c r="AG275" i="8"/>
  <c r="AI275" i="8"/>
  <c r="AJ275" i="8"/>
  <c r="AK275" i="8"/>
  <c r="AE276" i="8"/>
  <c r="AF276" i="8"/>
  <c r="AG276" i="8"/>
  <c r="AI276" i="8"/>
  <c r="AJ276" i="8"/>
  <c r="AK276" i="8"/>
  <c r="AE277" i="8"/>
  <c r="AF277" i="8"/>
  <c r="AG277" i="8"/>
  <c r="AI277" i="8"/>
  <c r="AJ277" i="8"/>
  <c r="AK277" i="8"/>
  <c r="AE278" i="8"/>
  <c r="AF278" i="8"/>
  <c r="AG278" i="8"/>
  <c r="AI278" i="8"/>
  <c r="AJ278" i="8"/>
  <c r="AK278" i="8"/>
  <c r="AE279" i="8"/>
  <c r="AF279" i="8"/>
  <c r="AG279" i="8"/>
  <c r="AI279" i="8"/>
  <c r="AJ279" i="8"/>
  <c r="AK279" i="8"/>
  <c r="AE280" i="8"/>
  <c r="AF280" i="8"/>
  <c r="AG280" i="8"/>
  <c r="AI280" i="8"/>
  <c r="AJ280" i="8"/>
  <c r="AK280" i="8"/>
  <c r="AE281" i="8"/>
  <c r="AF281" i="8"/>
  <c r="AG281" i="8"/>
  <c r="AI281" i="8"/>
  <c r="AJ281" i="8"/>
  <c r="AK281" i="8"/>
  <c r="AE282" i="8"/>
  <c r="AF282" i="8"/>
  <c r="AG282" i="8"/>
  <c r="AI282" i="8"/>
  <c r="AJ282" i="8"/>
  <c r="AK282" i="8"/>
  <c r="AE283" i="8"/>
  <c r="AF283" i="8"/>
  <c r="AG283" i="8"/>
  <c r="AI283" i="8"/>
  <c r="AJ283" i="8"/>
  <c r="AK283" i="8"/>
  <c r="AE284" i="8"/>
  <c r="AF284" i="8"/>
  <c r="AG284" i="8"/>
  <c r="AI284" i="8"/>
  <c r="AJ284" i="8"/>
  <c r="AK284" i="8"/>
  <c r="AE285" i="8"/>
  <c r="AF285" i="8"/>
  <c r="AG285" i="8"/>
  <c r="AI285" i="8"/>
  <c r="AJ285" i="8"/>
  <c r="AK285" i="8"/>
  <c r="AE286" i="8"/>
  <c r="AF286" i="8"/>
  <c r="AG286" i="8"/>
  <c r="AI286" i="8"/>
  <c r="AJ286" i="8"/>
  <c r="AK286" i="8"/>
  <c r="AE287" i="8"/>
  <c r="AF287" i="8"/>
  <c r="AG287" i="8"/>
  <c r="AI287" i="8"/>
  <c r="AJ287" i="8"/>
  <c r="AK287" i="8"/>
  <c r="AE288" i="8"/>
  <c r="AF288" i="8"/>
  <c r="AG288" i="8"/>
  <c r="AI288" i="8"/>
  <c r="AJ288" i="8"/>
  <c r="AK288" i="8"/>
  <c r="AE289" i="8"/>
  <c r="AF289" i="8"/>
  <c r="AG289" i="8"/>
  <c r="AI289" i="8"/>
  <c r="AJ289" i="8"/>
  <c r="AK289" i="8"/>
  <c r="AE290" i="8"/>
  <c r="AF290" i="8"/>
  <c r="AG290" i="8"/>
  <c r="AI290" i="8"/>
  <c r="AJ290" i="8"/>
  <c r="AK290" i="8"/>
  <c r="AE291" i="8"/>
  <c r="AF291" i="8"/>
  <c r="AG291" i="8"/>
  <c r="AI291" i="8"/>
  <c r="AJ291" i="8"/>
  <c r="AK291" i="8"/>
  <c r="AE292" i="8"/>
  <c r="AF292" i="8"/>
  <c r="AG292" i="8"/>
  <c r="AI292" i="8"/>
  <c r="AJ292" i="8"/>
  <c r="AK292" i="8"/>
  <c r="AE293" i="8"/>
  <c r="AF293" i="8"/>
  <c r="AG293" i="8"/>
  <c r="AI293" i="8"/>
  <c r="AJ293" i="8"/>
  <c r="AK293" i="8"/>
  <c r="AE294" i="8"/>
  <c r="AF294" i="8"/>
  <c r="AG294" i="8"/>
  <c r="AI294" i="8"/>
  <c r="AJ294" i="8"/>
  <c r="AK294" i="8"/>
  <c r="AE295" i="8"/>
  <c r="AF295" i="8"/>
  <c r="AG295" i="8"/>
  <c r="AI295" i="8"/>
  <c r="AJ295" i="8"/>
  <c r="AK295" i="8"/>
  <c r="AE296" i="8"/>
  <c r="AF296" i="8"/>
  <c r="AG296" i="8"/>
  <c r="AI296" i="8"/>
  <c r="AJ296" i="8"/>
  <c r="AK296" i="8"/>
  <c r="AE297" i="8"/>
  <c r="AF297" i="8"/>
  <c r="AG297" i="8"/>
  <c r="AI297" i="8"/>
  <c r="AJ297" i="8"/>
  <c r="AK297" i="8"/>
  <c r="AE298" i="8"/>
  <c r="AF298" i="8"/>
  <c r="AG298" i="8"/>
  <c r="AI298" i="8"/>
  <c r="AJ298" i="8"/>
  <c r="AK298" i="8"/>
  <c r="AE299" i="8"/>
  <c r="AF299" i="8"/>
  <c r="AG299" i="8"/>
  <c r="AI299" i="8"/>
  <c r="AJ299" i="8"/>
  <c r="AK299" i="8"/>
  <c r="AE300" i="8"/>
  <c r="AF300" i="8"/>
  <c r="AG300" i="8"/>
  <c r="AI300" i="8"/>
  <c r="AJ300" i="8"/>
  <c r="AK300" i="8"/>
  <c r="AE301" i="8"/>
  <c r="AF301" i="8"/>
  <c r="AG301" i="8"/>
  <c r="AI301" i="8"/>
  <c r="AJ301" i="8"/>
  <c r="AK301" i="8"/>
  <c r="AE302" i="8"/>
  <c r="AF302" i="8"/>
  <c r="AG302" i="8"/>
  <c r="AI302" i="8"/>
  <c r="AJ302" i="8"/>
  <c r="AK302" i="8"/>
  <c r="AE303" i="8"/>
  <c r="AF303" i="8"/>
  <c r="AG303" i="8"/>
  <c r="AI303" i="8"/>
  <c r="AJ303" i="8"/>
  <c r="AK303" i="8"/>
  <c r="AE304" i="8"/>
  <c r="AF304" i="8"/>
  <c r="AG304" i="8"/>
  <c r="AI304" i="8"/>
  <c r="AJ304" i="8"/>
  <c r="AK304" i="8"/>
  <c r="AE305" i="8"/>
  <c r="AF305" i="8"/>
  <c r="AG305" i="8"/>
  <c r="AI305" i="8"/>
  <c r="AJ305" i="8"/>
  <c r="AK305" i="8"/>
  <c r="AE306" i="8"/>
  <c r="AF306" i="8"/>
  <c r="AG306" i="8"/>
  <c r="AI306" i="8"/>
  <c r="AJ306" i="8"/>
  <c r="AK306" i="8"/>
  <c r="AE307" i="8"/>
  <c r="AF307" i="8"/>
  <c r="AG307" i="8"/>
  <c r="AI307" i="8"/>
  <c r="AJ307" i="8"/>
  <c r="AK307" i="8"/>
  <c r="AE308" i="8"/>
  <c r="AF308" i="8"/>
  <c r="AG308" i="8"/>
  <c r="AI308" i="8"/>
  <c r="AJ308" i="8"/>
  <c r="AK308" i="8"/>
  <c r="AE309" i="8"/>
  <c r="AF309" i="8"/>
  <c r="AG309" i="8"/>
  <c r="AI309" i="8"/>
  <c r="AJ309" i="8"/>
  <c r="AK309" i="8"/>
  <c r="AE310" i="8"/>
  <c r="AF310" i="8"/>
  <c r="AG310" i="8"/>
  <c r="AI310" i="8"/>
  <c r="AJ310" i="8"/>
  <c r="AK310" i="8"/>
  <c r="AE311" i="8"/>
  <c r="AF311" i="8"/>
  <c r="AG311" i="8"/>
  <c r="AI311" i="8"/>
  <c r="AJ311" i="8"/>
  <c r="AK311" i="8"/>
  <c r="AE312" i="8"/>
  <c r="AF312" i="8"/>
  <c r="AG312" i="8"/>
  <c r="AI312" i="8"/>
  <c r="AJ312" i="8"/>
  <c r="AK312" i="8"/>
  <c r="AE313" i="8"/>
  <c r="AF313" i="8"/>
  <c r="AG313" i="8"/>
  <c r="AI313" i="8"/>
  <c r="AJ313" i="8"/>
  <c r="AK313" i="8"/>
  <c r="AE314" i="8"/>
  <c r="AF314" i="8"/>
  <c r="AG314" i="8"/>
  <c r="AI314" i="8"/>
  <c r="AJ314" i="8"/>
  <c r="AK314" i="8"/>
  <c r="AE315" i="8"/>
  <c r="AF315" i="8"/>
  <c r="AG315" i="8"/>
  <c r="AI315" i="8"/>
  <c r="AJ315" i="8"/>
  <c r="AK315" i="8"/>
  <c r="AE316" i="8"/>
  <c r="AF316" i="8"/>
  <c r="AG316" i="8"/>
  <c r="AI316" i="8"/>
  <c r="AJ316" i="8"/>
  <c r="AK316" i="8"/>
  <c r="AE317" i="8"/>
  <c r="AF317" i="8"/>
  <c r="AG317" i="8"/>
  <c r="AI317" i="8"/>
  <c r="AJ317" i="8"/>
  <c r="AK317" i="8"/>
  <c r="AE318" i="8"/>
  <c r="AF318" i="8"/>
  <c r="AG318" i="8"/>
  <c r="AI318" i="8"/>
  <c r="AJ318" i="8"/>
  <c r="AK318" i="8"/>
  <c r="AE319" i="8"/>
  <c r="AF319" i="8"/>
  <c r="AG319" i="8"/>
  <c r="AI319" i="8"/>
  <c r="AJ319" i="8"/>
  <c r="AK319" i="8"/>
  <c r="AE320" i="8"/>
  <c r="AF320" i="8"/>
  <c r="AG320" i="8"/>
  <c r="AI320" i="8"/>
  <c r="AJ320" i="8"/>
  <c r="AK320" i="8"/>
  <c r="AE321" i="8"/>
  <c r="AF321" i="8"/>
  <c r="AG321" i="8"/>
  <c r="AI321" i="8"/>
  <c r="AJ321" i="8"/>
  <c r="AK321" i="8"/>
  <c r="AE322" i="8"/>
  <c r="AF322" i="8"/>
  <c r="AG322" i="8"/>
  <c r="AI322" i="8"/>
  <c r="AJ322" i="8"/>
  <c r="AK322" i="8"/>
  <c r="AE323" i="8"/>
  <c r="AF323" i="8"/>
  <c r="AG323" i="8"/>
  <c r="AI323" i="8"/>
  <c r="AJ323" i="8"/>
  <c r="AK323" i="8"/>
  <c r="AE324" i="8"/>
  <c r="AF324" i="8"/>
  <c r="AG324" i="8"/>
  <c r="AI324" i="8"/>
  <c r="AJ324" i="8"/>
  <c r="AK324" i="8"/>
  <c r="AE325" i="8"/>
  <c r="AF325" i="8"/>
  <c r="AG325" i="8"/>
  <c r="AI325" i="8"/>
  <c r="AJ325" i="8"/>
  <c r="AK325" i="8"/>
  <c r="AE326" i="8"/>
  <c r="AF326" i="8"/>
  <c r="AG326" i="8"/>
  <c r="AI326" i="8"/>
  <c r="AJ326" i="8"/>
  <c r="AK326" i="8"/>
  <c r="AE327" i="8"/>
  <c r="AF327" i="8"/>
  <c r="AG327" i="8"/>
  <c r="AI327" i="8"/>
  <c r="AJ327" i="8"/>
  <c r="AK327" i="8"/>
  <c r="AE328" i="8"/>
  <c r="AF328" i="8"/>
  <c r="AG328" i="8"/>
  <c r="AI328" i="8"/>
  <c r="AJ328" i="8"/>
  <c r="AK328" i="8"/>
  <c r="AE329" i="8"/>
  <c r="AF329" i="8"/>
  <c r="AG329" i="8"/>
  <c r="AI329" i="8"/>
  <c r="AJ329" i="8"/>
  <c r="AK329" i="8"/>
  <c r="AE330" i="8"/>
  <c r="AF330" i="8"/>
  <c r="AG330" i="8"/>
  <c r="AI330" i="8"/>
  <c r="AJ330" i="8"/>
  <c r="AK330" i="8"/>
  <c r="AE331" i="8"/>
  <c r="AF331" i="8"/>
  <c r="AG331" i="8"/>
  <c r="AI331" i="8"/>
  <c r="AJ331" i="8"/>
  <c r="AK331" i="8"/>
  <c r="AE332" i="8"/>
  <c r="AF332" i="8"/>
  <c r="AG332" i="8"/>
  <c r="AI332" i="8"/>
  <c r="AJ332" i="8"/>
  <c r="AK332" i="8"/>
  <c r="AE333" i="8"/>
  <c r="AF333" i="8"/>
  <c r="AG333" i="8"/>
  <c r="AI333" i="8"/>
  <c r="AJ333" i="8"/>
  <c r="AK333" i="8"/>
  <c r="AE334" i="8"/>
  <c r="AF334" i="8"/>
  <c r="AG334" i="8"/>
  <c r="AI334" i="8"/>
  <c r="AJ334" i="8"/>
  <c r="AK334" i="8"/>
  <c r="AE335" i="8"/>
  <c r="AF335" i="8"/>
  <c r="AG335" i="8"/>
  <c r="AI335" i="8"/>
  <c r="AJ335" i="8"/>
  <c r="AK335" i="8"/>
  <c r="AE336" i="8"/>
  <c r="AF336" i="8"/>
  <c r="AG336" i="8"/>
  <c r="AI336" i="8"/>
  <c r="AJ336" i="8"/>
  <c r="AK336" i="8"/>
  <c r="AE337" i="8"/>
  <c r="AF337" i="8"/>
  <c r="AG337" i="8"/>
  <c r="AI337" i="8"/>
  <c r="AJ337" i="8"/>
  <c r="AK337" i="8"/>
  <c r="AE338" i="8"/>
  <c r="AF338" i="8"/>
  <c r="AG338" i="8"/>
  <c r="AI338" i="8"/>
  <c r="AJ338" i="8"/>
  <c r="AK338" i="8"/>
  <c r="AE339" i="8"/>
  <c r="AF339" i="8"/>
  <c r="AG339" i="8"/>
  <c r="AI339" i="8"/>
  <c r="AJ339" i="8"/>
  <c r="AK339" i="8"/>
  <c r="AE340" i="8"/>
  <c r="AF340" i="8"/>
  <c r="AG340" i="8"/>
  <c r="AI340" i="8"/>
  <c r="AJ340" i="8"/>
  <c r="AK340" i="8"/>
  <c r="AE341" i="8"/>
  <c r="AF341" i="8"/>
  <c r="AG341" i="8"/>
  <c r="AI341" i="8"/>
  <c r="AJ341" i="8"/>
  <c r="AK341" i="8"/>
  <c r="AE342" i="8"/>
  <c r="AF342" i="8"/>
  <c r="AG342" i="8"/>
  <c r="AI342" i="8"/>
  <c r="AJ342" i="8"/>
  <c r="AK342" i="8"/>
  <c r="AE343" i="8"/>
  <c r="AF343" i="8"/>
  <c r="AG343" i="8"/>
  <c r="AI343" i="8"/>
  <c r="AJ343" i="8"/>
  <c r="AK343" i="8"/>
  <c r="AE344" i="8"/>
  <c r="AF344" i="8"/>
  <c r="AG344" i="8"/>
  <c r="AI344" i="8"/>
  <c r="AJ344" i="8"/>
  <c r="AK344" i="8"/>
  <c r="AE345" i="8"/>
  <c r="AF345" i="8"/>
  <c r="AG345" i="8"/>
  <c r="AI345" i="8"/>
  <c r="AJ345" i="8"/>
  <c r="AK345" i="8"/>
  <c r="AE346" i="8"/>
  <c r="AF346" i="8"/>
  <c r="AG346" i="8"/>
  <c r="AI346" i="8"/>
  <c r="AJ346" i="8"/>
  <c r="AK346" i="8"/>
  <c r="AE347" i="8"/>
  <c r="AF347" i="8"/>
  <c r="AG347" i="8"/>
  <c r="AI347" i="8"/>
  <c r="AJ347" i="8"/>
  <c r="AK347" i="8"/>
  <c r="AE348" i="8"/>
  <c r="AF348" i="8"/>
  <c r="AG348" i="8"/>
  <c r="AI348" i="8"/>
  <c r="AJ348" i="8"/>
  <c r="AK348" i="8"/>
  <c r="AE349" i="8"/>
  <c r="AF349" i="8"/>
  <c r="AG349" i="8"/>
  <c r="AI349" i="8"/>
  <c r="AJ349" i="8"/>
  <c r="AK349" i="8"/>
  <c r="AE350" i="8"/>
  <c r="AF350" i="8"/>
  <c r="AG350" i="8"/>
  <c r="AI350" i="8"/>
  <c r="AJ350" i="8"/>
  <c r="AK350" i="8"/>
  <c r="AE351" i="8"/>
  <c r="AF351" i="8"/>
  <c r="AG351" i="8"/>
  <c r="AI351" i="8"/>
  <c r="AJ351" i="8"/>
  <c r="AK351" i="8"/>
  <c r="AE352" i="8"/>
  <c r="AF352" i="8"/>
  <c r="AG352" i="8"/>
  <c r="AI352" i="8"/>
  <c r="AJ352" i="8"/>
  <c r="AK352" i="8"/>
  <c r="AE353" i="8"/>
  <c r="AF353" i="8"/>
  <c r="AG353" i="8"/>
  <c r="AI353" i="8"/>
  <c r="AJ353" i="8"/>
  <c r="AK353" i="8"/>
  <c r="AE354" i="8"/>
  <c r="AF354" i="8"/>
  <c r="AG354" i="8"/>
  <c r="AI354" i="8"/>
  <c r="AJ354" i="8"/>
  <c r="AK354" i="8"/>
  <c r="AE355" i="8"/>
  <c r="AF355" i="8"/>
  <c r="AG355" i="8"/>
  <c r="AI355" i="8"/>
  <c r="AJ355" i="8"/>
  <c r="AK355" i="8"/>
  <c r="AE356" i="8"/>
  <c r="AF356" i="8"/>
  <c r="AG356" i="8"/>
  <c r="AI356" i="8"/>
  <c r="AJ356" i="8"/>
  <c r="AK356" i="8"/>
  <c r="AE357" i="8"/>
  <c r="AF357" i="8"/>
  <c r="AG357" i="8"/>
  <c r="AI357" i="8"/>
  <c r="AJ357" i="8"/>
  <c r="AK357" i="8"/>
  <c r="AE358" i="8"/>
  <c r="AF358" i="8"/>
  <c r="AG358" i="8"/>
  <c r="AI358" i="8"/>
  <c r="AJ358" i="8"/>
  <c r="AK358" i="8"/>
  <c r="AE359" i="8"/>
  <c r="AF359" i="8"/>
  <c r="AG359" i="8"/>
  <c r="AI359" i="8"/>
  <c r="AJ359" i="8"/>
  <c r="AK359" i="8"/>
  <c r="AE360" i="8"/>
  <c r="AF360" i="8"/>
  <c r="AG360" i="8"/>
  <c r="AI360" i="8"/>
  <c r="AJ360" i="8"/>
  <c r="AK360" i="8"/>
  <c r="AE361" i="8"/>
  <c r="AF361" i="8"/>
  <c r="AG361" i="8"/>
  <c r="AI361" i="8"/>
  <c r="AJ361" i="8"/>
  <c r="AK361" i="8"/>
  <c r="AE362" i="8"/>
  <c r="AF362" i="8"/>
  <c r="AG362" i="8"/>
  <c r="AI362" i="8"/>
  <c r="AJ362" i="8"/>
  <c r="AK362" i="8"/>
  <c r="AE363" i="8"/>
  <c r="AF363" i="8"/>
  <c r="AG363" i="8"/>
  <c r="AI363" i="8"/>
  <c r="AJ363" i="8"/>
  <c r="AK363" i="8"/>
  <c r="AE364" i="8"/>
  <c r="AF364" i="8"/>
  <c r="AG364" i="8"/>
  <c r="AI364" i="8"/>
  <c r="AJ364" i="8"/>
  <c r="AK364" i="8"/>
  <c r="AE365" i="8"/>
  <c r="AF365" i="8"/>
  <c r="AG365" i="8"/>
  <c r="AI365" i="8"/>
  <c r="AJ365" i="8"/>
  <c r="AK365" i="8"/>
  <c r="AE366" i="8"/>
  <c r="AF366" i="8"/>
  <c r="AG366" i="8"/>
  <c r="AI366" i="8"/>
  <c r="AJ366" i="8"/>
  <c r="AK366" i="8"/>
  <c r="AE367" i="8"/>
  <c r="AF367" i="8"/>
  <c r="AG367" i="8"/>
  <c r="AI367" i="8"/>
  <c r="AJ367" i="8"/>
  <c r="AK367" i="8"/>
  <c r="AE368" i="8"/>
  <c r="AF368" i="8"/>
  <c r="AG368" i="8"/>
  <c r="AI368" i="8"/>
  <c r="AJ368" i="8"/>
  <c r="AK368" i="8"/>
  <c r="AE369" i="8"/>
  <c r="AF369" i="8"/>
  <c r="AG369" i="8"/>
  <c r="AI369" i="8"/>
  <c r="AJ369" i="8"/>
  <c r="AK369" i="8"/>
  <c r="AE370" i="8"/>
  <c r="AF370" i="8"/>
  <c r="AG370" i="8"/>
  <c r="AI370" i="8"/>
  <c r="AJ370" i="8"/>
  <c r="AK370" i="8"/>
  <c r="AE371" i="8"/>
  <c r="AF371" i="8"/>
  <c r="AG371" i="8"/>
  <c r="AI371" i="8"/>
  <c r="AJ371" i="8"/>
  <c r="AK371" i="8"/>
  <c r="AE372" i="8"/>
  <c r="AF372" i="8"/>
  <c r="AG372" i="8"/>
  <c r="AI372" i="8"/>
  <c r="AJ372" i="8"/>
  <c r="AK372" i="8"/>
  <c r="AE373" i="8"/>
  <c r="AF373" i="8"/>
  <c r="AG373" i="8"/>
  <c r="AI373" i="8"/>
  <c r="AJ373" i="8"/>
  <c r="AK373" i="8"/>
  <c r="AE374" i="8"/>
  <c r="AF374" i="8"/>
  <c r="AG374" i="8"/>
  <c r="AI374" i="8"/>
  <c r="AJ374" i="8"/>
  <c r="AK374" i="8"/>
  <c r="AE375" i="8"/>
  <c r="AF375" i="8"/>
  <c r="AG375" i="8"/>
  <c r="AI375" i="8"/>
  <c r="AJ375" i="8"/>
  <c r="AK375" i="8"/>
  <c r="AE376" i="8"/>
  <c r="AF376" i="8"/>
  <c r="AG376" i="8"/>
  <c r="AI376" i="8"/>
  <c r="AJ376" i="8"/>
  <c r="AK376" i="8"/>
  <c r="AE377" i="8"/>
  <c r="AF377" i="8"/>
  <c r="AG377" i="8"/>
  <c r="AI377" i="8"/>
  <c r="AJ377" i="8"/>
  <c r="AK377" i="8"/>
  <c r="AE378" i="8"/>
  <c r="AF378" i="8"/>
  <c r="AG378" i="8"/>
  <c r="AI378" i="8"/>
  <c r="AJ378" i="8"/>
  <c r="AK378" i="8"/>
  <c r="AE379" i="8"/>
  <c r="AF379" i="8"/>
  <c r="AG379" i="8"/>
  <c r="AI379" i="8"/>
  <c r="AJ379" i="8"/>
  <c r="AK379" i="8"/>
  <c r="AE380" i="8"/>
  <c r="AF380" i="8"/>
  <c r="AG380" i="8"/>
  <c r="AI380" i="8"/>
  <c r="AJ380" i="8"/>
  <c r="AK380" i="8"/>
  <c r="AE381" i="8"/>
  <c r="AF381" i="8"/>
  <c r="AG381" i="8"/>
  <c r="AI381" i="8"/>
  <c r="AJ381" i="8"/>
  <c r="AK381" i="8"/>
  <c r="AE382" i="8"/>
  <c r="AF382" i="8"/>
  <c r="AG382" i="8"/>
  <c r="AI382" i="8"/>
  <c r="AJ382" i="8"/>
  <c r="AK382" i="8"/>
  <c r="AE383" i="8"/>
  <c r="AF383" i="8"/>
  <c r="AG383" i="8"/>
  <c r="AI383" i="8"/>
  <c r="AJ383" i="8"/>
  <c r="AK383" i="8"/>
  <c r="AE384" i="8"/>
  <c r="AF384" i="8"/>
  <c r="AG384" i="8"/>
  <c r="AI384" i="8"/>
  <c r="AJ384" i="8"/>
  <c r="AK384" i="8"/>
  <c r="AE385" i="8"/>
  <c r="AF385" i="8"/>
  <c r="AG385" i="8"/>
  <c r="AI385" i="8"/>
  <c r="AJ385" i="8"/>
  <c r="AK385" i="8"/>
  <c r="AE386" i="8"/>
  <c r="AF386" i="8"/>
  <c r="AG386" i="8"/>
  <c r="AI386" i="8"/>
  <c r="AJ386" i="8"/>
  <c r="AK386" i="8"/>
  <c r="AE387" i="8"/>
  <c r="AF387" i="8"/>
  <c r="AG387" i="8"/>
  <c r="AI387" i="8"/>
  <c r="AJ387" i="8"/>
  <c r="AK387" i="8"/>
  <c r="AE388" i="8"/>
  <c r="AF388" i="8"/>
  <c r="AG388" i="8"/>
  <c r="AI388" i="8"/>
  <c r="AJ388" i="8"/>
  <c r="AK388" i="8"/>
  <c r="AE389" i="8"/>
  <c r="AF389" i="8"/>
  <c r="AG389" i="8"/>
  <c r="AI389" i="8"/>
  <c r="AJ389" i="8"/>
  <c r="AK389" i="8"/>
  <c r="AE390" i="8"/>
  <c r="AF390" i="8"/>
  <c r="AG390" i="8"/>
  <c r="AI390" i="8"/>
  <c r="AJ390" i="8"/>
  <c r="AK390" i="8"/>
  <c r="AE391" i="8"/>
  <c r="AF391" i="8"/>
  <c r="AG391" i="8"/>
  <c r="AI391" i="8"/>
  <c r="AJ391" i="8"/>
  <c r="AK391" i="8"/>
  <c r="AE392" i="8"/>
  <c r="AF392" i="8"/>
  <c r="AG392" i="8"/>
  <c r="AI392" i="8"/>
  <c r="AJ392" i="8"/>
  <c r="AK392" i="8"/>
  <c r="AE393" i="8"/>
  <c r="AF393" i="8"/>
  <c r="AG393" i="8"/>
  <c r="AI393" i="8"/>
  <c r="AJ393" i="8"/>
  <c r="AK393" i="8"/>
  <c r="AE394" i="8"/>
  <c r="AF394" i="8"/>
  <c r="AG394" i="8"/>
  <c r="AI394" i="8"/>
  <c r="AJ394" i="8"/>
  <c r="AK394" i="8"/>
  <c r="AE395" i="8"/>
  <c r="AF395" i="8"/>
  <c r="AG395" i="8"/>
  <c r="AI395" i="8"/>
  <c r="AJ395" i="8"/>
  <c r="AK395" i="8"/>
  <c r="AE396" i="8"/>
  <c r="AF396" i="8"/>
  <c r="AG396" i="8"/>
  <c r="AI396" i="8"/>
  <c r="AJ396" i="8"/>
  <c r="AK396" i="8"/>
  <c r="AE397" i="8"/>
  <c r="AF397" i="8"/>
  <c r="AG397" i="8"/>
  <c r="AI397" i="8"/>
  <c r="AJ397" i="8"/>
  <c r="AK397" i="8"/>
  <c r="AE398" i="8"/>
  <c r="AF398" i="8"/>
  <c r="AG398" i="8"/>
  <c r="AI398" i="8"/>
  <c r="AJ398" i="8"/>
  <c r="AK398" i="8"/>
  <c r="AE399" i="8"/>
  <c r="AF399" i="8"/>
  <c r="AG399" i="8"/>
  <c r="AI399" i="8"/>
  <c r="AJ399" i="8"/>
  <c r="AK399" i="8"/>
  <c r="AE400" i="8"/>
  <c r="AF400" i="8"/>
  <c r="AG400" i="8"/>
  <c r="AI400" i="8"/>
  <c r="AJ400" i="8"/>
  <c r="AK400" i="8"/>
  <c r="AE401" i="8"/>
  <c r="AF401" i="8"/>
  <c r="AG401" i="8"/>
  <c r="AI401" i="8"/>
  <c r="AJ401" i="8"/>
  <c r="AK401" i="8"/>
  <c r="AE402" i="8"/>
  <c r="AF402" i="8"/>
  <c r="AG402" i="8"/>
  <c r="AI402" i="8"/>
  <c r="AJ402" i="8"/>
  <c r="AK402" i="8"/>
  <c r="AE403" i="8"/>
  <c r="AF403" i="8"/>
  <c r="AG403" i="8"/>
  <c r="AI403" i="8"/>
  <c r="AJ403" i="8"/>
  <c r="AK403" i="8"/>
  <c r="AE404" i="8"/>
  <c r="AF404" i="8"/>
  <c r="AG404" i="8"/>
  <c r="AI404" i="8"/>
  <c r="AJ404" i="8"/>
  <c r="AK404" i="8"/>
  <c r="AE405" i="8"/>
  <c r="AF405" i="8"/>
  <c r="AG405" i="8"/>
  <c r="AI405" i="8"/>
  <c r="AJ405" i="8"/>
  <c r="AK405" i="8"/>
  <c r="AE406" i="8"/>
  <c r="AF406" i="8"/>
  <c r="AG406" i="8"/>
  <c r="AI406" i="8"/>
  <c r="AJ406" i="8"/>
  <c r="AK406" i="8"/>
  <c r="AE407" i="8"/>
  <c r="AF407" i="8"/>
  <c r="AG407" i="8"/>
  <c r="AI407" i="8"/>
  <c r="AJ407" i="8"/>
  <c r="AK407" i="8"/>
  <c r="AE408" i="8"/>
  <c r="AF408" i="8"/>
  <c r="AG408" i="8"/>
  <c r="AI408" i="8"/>
  <c r="AJ408" i="8"/>
  <c r="AK408" i="8"/>
  <c r="AE409" i="8"/>
  <c r="AF409" i="8"/>
  <c r="AG409" i="8"/>
  <c r="AI409" i="8"/>
  <c r="AJ409" i="8"/>
  <c r="AK409" i="8"/>
  <c r="AE410" i="8"/>
  <c r="AF410" i="8"/>
  <c r="AG410" i="8"/>
  <c r="AI410" i="8"/>
  <c r="AJ410" i="8"/>
  <c r="AK410" i="8"/>
  <c r="AE411" i="8"/>
  <c r="AF411" i="8"/>
  <c r="AG411" i="8"/>
  <c r="AI411" i="8"/>
  <c r="AJ411" i="8"/>
  <c r="AK411" i="8"/>
  <c r="AE412" i="8"/>
  <c r="AF412" i="8"/>
  <c r="AG412" i="8"/>
  <c r="AI412" i="8"/>
  <c r="AJ412" i="8"/>
  <c r="AK412" i="8"/>
  <c r="AE413" i="8"/>
  <c r="AF413" i="8"/>
  <c r="AG413" i="8"/>
  <c r="AI413" i="8"/>
  <c r="AJ413" i="8"/>
  <c r="AK413" i="8"/>
  <c r="AE414" i="8"/>
  <c r="AF414" i="8"/>
  <c r="AG414" i="8"/>
  <c r="AI414" i="8"/>
  <c r="AJ414" i="8"/>
  <c r="AK414" i="8"/>
  <c r="AE415" i="8"/>
  <c r="AF415" i="8"/>
  <c r="AG415" i="8"/>
  <c r="AI415" i="8"/>
  <c r="AJ415" i="8"/>
  <c r="AK415" i="8"/>
  <c r="AE416" i="8"/>
  <c r="AF416" i="8"/>
  <c r="AG416" i="8"/>
  <c r="AI416" i="8"/>
  <c r="AJ416" i="8"/>
  <c r="AK416" i="8"/>
  <c r="AE417" i="8"/>
  <c r="AF417" i="8"/>
  <c r="AG417" i="8"/>
  <c r="AI417" i="8"/>
  <c r="AJ417" i="8"/>
  <c r="AK417" i="8"/>
  <c r="AE418" i="8"/>
  <c r="AF418" i="8"/>
  <c r="AG418" i="8"/>
  <c r="AI418" i="8"/>
  <c r="AJ418" i="8"/>
  <c r="AK418" i="8"/>
  <c r="AE419" i="8"/>
  <c r="AF419" i="8"/>
  <c r="AG419" i="8"/>
  <c r="AI419" i="8"/>
  <c r="AJ419" i="8"/>
  <c r="AK419" i="8"/>
  <c r="AE420" i="8"/>
  <c r="AF420" i="8"/>
  <c r="AG420" i="8"/>
  <c r="AI420" i="8"/>
  <c r="AJ420" i="8"/>
  <c r="AK420" i="8"/>
  <c r="AE421" i="8"/>
  <c r="AF421" i="8"/>
  <c r="AG421" i="8"/>
  <c r="AI421" i="8"/>
  <c r="AJ421" i="8"/>
  <c r="AK421" i="8"/>
  <c r="AE422" i="8"/>
  <c r="AF422" i="8"/>
  <c r="AG422" i="8"/>
  <c r="AI422" i="8"/>
  <c r="AJ422" i="8"/>
  <c r="AK422" i="8"/>
  <c r="AE423" i="8"/>
  <c r="AF423" i="8"/>
  <c r="AG423" i="8"/>
  <c r="AI423" i="8"/>
  <c r="AJ423" i="8"/>
  <c r="AK423" i="8"/>
  <c r="AE424" i="8"/>
  <c r="AF424" i="8"/>
  <c r="AG424" i="8"/>
  <c r="AI424" i="8"/>
  <c r="AJ424" i="8"/>
  <c r="AK424" i="8"/>
  <c r="AE425" i="8"/>
  <c r="AF425" i="8"/>
  <c r="AG425" i="8"/>
  <c r="AI425" i="8"/>
  <c r="AJ425" i="8"/>
  <c r="AK425" i="8"/>
  <c r="AE426" i="8"/>
  <c r="AF426" i="8"/>
  <c r="AG426" i="8"/>
  <c r="AI426" i="8"/>
  <c r="AJ426" i="8"/>
  <c r="AK426" i="8"/>
  <c r="AE427" i="8"/>
  <c r="AF427" i="8"/>
  <c r="AG427" i="8"/>
  <c r="AI427" i="8"/>
  <c r="AJ427" i="8"/>
  <c r="AK427" i="8"/>
  <c r="AE428" i="8"/>
  <c r="AF428" i="8"/>
  <c r="AG428" i="8"/>
  <c r="AI428" i="8"/>
  <c r="AJ428" i="8"/>
  <c r="AK428" i="8"/>
  <c r="AE429" i="8"/>
  <c r="AF429" i="8"/>
  <c r="AG429" i="8"/>
  <c r="AI429" i="8"/>
  <c r="AJ429" i="8"/>
  <c r="AK429" i="8"/>
  <c r="AE430" i="8"/>
  <c r="AF430" i="8"/>
  <c r="AG430" i="8"/>
  <c r="AI430" i="8"/>
  <c r="AJ430" i="8"/>
  <c r="AK430" i="8"/>
  <c r="AE431" i="8"/>
  <c r="AF431" i="8"/>
  <c r="AG431" i="8"/>
  <c r="AI431" i="8"/>
  <c r="AJ431" i="8"/>
  <c r="AK431" i="8"/>
  <c r="AE432" i="8"/>
  <c r="AF432" i="8"/>
  <c r="AG432" i="8"/>
  <c r="AI432" i="8"/>
  <c r="AJ432" i="8"/>
  <c r="AK432" i="8"/>
  <c r="AE433" i="8"/>
  <c r="AF433" i="8"/>
  <c r="AG433" i="8"/>
  <c r="AI433" i="8"/>
  <c r="AJ433" i="8"/>
  <c r="AK433" i="8"/>
  <c r="AE434" i="8"/>
  <c r="AF434" i="8"/>
  <c r="AG434" i="8"/>
  <c r="AI434" i="8"/>
  <c r="AJ434" i="8"/>
  <c r="AK434" i="8"/>
  <c r="AE435" i="8"/>
  <c r="AF435" i="8"/>
  <c r="AG435" i="8"/>
  <c r="AI435" i="8"/>
  <c r="AJ435" i="8"/>
  <c r="AK435" i="8"/>
  <c r="AE436" i="8"/>
  <c r="AF436" i="8"/>
  <c r="AG436" i="8"/>
  <c r="AI436" i="8"/>
  <c r="AJ436" i="8"/>
  <c r="AK436" i="8"/>
  <c r="AE437" i="8"/>
  <c r="AF437" i="8"/>
  <c r="AG437" i="8"/>
  <c r="AI437" i="8"/>
  <c r="AJ437" i="8"/>
  <c r="AK437" i="8"/>
  <c r="AE438" i="8"/>
  <c r="AF438" i="8"/>
  <c r="AG438" i="8"/>
  <c r="AI438" i="8"/>
  <c r="AJ438" i="8"/>
  <c r="AK438" i="8"/>
  <c r="AE439" i="8"/>
  <c r="AF439" i="8"/>
  <c r="AG439" i="8"/>
  <c r="AI439" i="8"/>
  <c r="AJ439" i="8"/>
  <c r="AK439" i="8"/>
  <c r="AE440" i="8"/>
  <c r="AF440" i="8"/>
  <c r="AG440" i="8"/>
  <c r="AI440" i="8"/>
  <c r="AJ440" i="8"/>
  <c r="AK440" i="8"/>
  <c r="AE441" i="8"/>
  <c r="AF441" i="8"/>
  <c r="AG441" i="8"/>
  <c r="AI441" i="8"/>
  <c r="AJ441" i="8"/>
  <c r="AK441" i="8"/>
  <c r="AE442" i="8"/>
  <c r="AF442" i="8"/>
  <c r="AG442" i="8"/>
  <c r="AI442" i="8"/>
  <c r="AJ442" i="8"/>
  <c r="AK442" i="8"/>
  <c r="AE443" i="8"/>
  <c r="AF443" i="8"/>
  <c r="AG443" i="8"/>
  <c r="AI443" i="8"/>
  <c r="AJ443" i="8"/>
  <c r="AK443" i="8"/>
  <c r="AE444" i="8"/>
  <c r="AF444" i="8"/>
  <c r="AG444" i="8"/>
  <c r="AI444" i="8"/>
  <c r="AJ444" i="8"/>
  <c r="AK444" i="8"/>
  <c r="AE445" i="8"/>
  <c r="AF445" i="8"/>
  <c r="AG445" i="8"/>
  <c r="AI445" i="8"/>
  <c r="AJ445" i="8"/>
  <c r="AK445" i="8"/>
  <c r="AE446" i="8"/>
  <c r="AF446" i="8"/>
  <c r="AG446" i="8"/>
  <c r="AI446" i="8"/>
  <c r="AJ446" i="8"/>
  <c r="AK446" i="8"/>
  <c r="AE447" i="8"/>
  <c r="AF447" i="8"/>
  <c r="AG447" i="8"/>
  <c r="AI447" i="8"/>
  <c r="AJ447" i="8"/>
  <c r="AK447" i="8"/>
  <c r="AE448" i="8"/>
  <c r="AF448" i="8"/>
  <c r="AG448" i="8"/>
  <c r="AI448" i="8"/>
  <c r="AJ448" i="8"/>
  <c r="AK448" i="8"/>
  <c r="AE449" i="8"/>
  <c r="AF449" i="8"/>
  <c r="AG449" i="8"/>
  <c r="AI449" i="8"/>
  <c r="AJ449" i="8"/>
  <c r="AK449" i="8"/>
  <c r="AE450" i="8"/>
  <c r="AF450" i="8"/>
  <c r="AG450" i="8"/>
  <c r="AI450" i="8"/>
  <c r="AJ450" i="8"/>
  <c r="AK450" i="8"/>
  <c r="AE451" i="8"/>
  <c r="AF451" i="8"/>
  <c r="AG451" i="8"/>
  <c r="AI451" i="8"/>
  <c r="AJ451" i="8"/>
  <c r="AK451" i="8"/>
  <c r="AE452" i="8"/>
  <c r="AF452" i="8"/>
  <c r="AG452" i="8"/>
  <c r="AI452" i="8"/>
  <c r="AJ452" i="8"/>
  <c r="AK452" i="8"/>
  <c r="AE453" i="8"/>
  <c r="AF453" i="8"/>
  <c r="AG453" i="8"/>
  <c r="AI453" i="8"/>
  <c r="AJ453" i="8"/>
  <c r="AK453" i="8"/>
  <c r="AE454" i="8"/>
  <c r="AF454" i="8"/>
  <c r="AG454" i="8"/>
  <c r="AI454" i="8"/>
  <c r="AJ454" i="8"/>
  <c r="AK454" i="8"/>
  <c r="AE455" i="8"/>
  <c r="AF455" i="8"/>
  <c r="AG455" i="8"/>
  <c r="AI455" i="8"/>
  <c r="AJ455" i="8"/>
  <c r="AK455" i="8"/>
  <c r="AE456" i="8"/>
  <c r="AF456" i="8"/>
  <c r="AG456" i="8"/>
  <c r="AI456" i="8"/>
  <c r="AJ456" i="8"/>
  <c r="AK456" i="8"/>
  <c r="AE457" i="8"/>
  <c r="AF457" i="8"/>
  <c r="AG457" i="8"/>
  <c r="AI457" i="8"/>
  <c r="AJ457" i="8"/>
  <c r="AK457" i="8"/>
  <c r="AE458" i="8"/>
  <c r="AF458" i="8"/>
  <c r="AG458" i="8"/>
  <c r="AI458" i="8"/>
  <c r="AJ458" i="8"/>
  <c r="AK458" i="8"/>
  <c r="AE459" i="8"/>
  <c r="AF459" i="8"/>
  <c r="AG459" i="8"/>
  <c r="AI459" i="8"/>
  <c r="AJ459" i="8"/>
  <c r="AK459" i="8"/>
  <c r="AE460" i="8"/>
  <c r="AF460" i="8"/>
  <c r="AG460" i="8"/>
  <c r="AI460" i="8"/>
  <c r="AJ460" i="8"/>
  <c r="AK460" i="8"/>
  <c r="AE461" i="8"/>
  <c r="AF461" i="8"/>
  <c r="AG461" i="8"/>
  <c r="AI461" i="8"/>
  <c r="AJ461" i="8"/>
  <c r="AK461" i="8"/>
  <c r="AE462" i="8"/>
  <c r="AF462" i="8"/>
  <c r="AG462" i="8"/>
  <c r="AI462" i="8"/>
  <c r="AJ462" i="8"/>
  <c r="AK462" i="8"/>
  <c r="AE463" i="8"/>
  <c r="AF463" i="8"/>
  <c r="AG463" i="8"/>
  <c r="AI463" i="8"/>
  <c r="AJ463" i="8"/>
  <c r="AK463" i="8"/>
  <c r="AE464" i="8"/>
  <c r="AF464" i="8"/>
  <c r="AG464" i="8"/>
  <c r="AI464" i="8"/>
  <c r="AJ464" i="8"/>
  <c r="AK464" i="8"/>
  <c r="AE465" i="8"/>
  <c r="AF465" i="8"/>
  <c r="AG465" i="8"/>
  <c r="AI465" i="8"/>
  <c r="AJ465" i="8"/>
  <c r="AK465" i="8"/>
  <c r="AE466" i="8"/>
  <c r="AF466" i="8"/>
  <c r="AG466" i="8"/>
  <c r="AI466" i="8"/>
  <c r="AJ466" i="8"/>
  <c r="AK466" i="8"/>
  <c r="AE467" i="8"/>
  <c r="AF467" i="8"/>
  <c r="AG467" i="8"/>
  <c r="AI467" i="8"/>
  <c r="AJ467" i="8"/>
  <c r="AK467" i="8"/>
  <c r="AE468" i="8"/>
  <c r="AF468" i="8"/>
  <c r="AG468" i="8"/>
  <c r="AI468" i="8"/>
  <c r="AJ468" i="8"/>
  <c r="AK468" i="8"/>
  <c r="AE469" i="8"/>
  <c r="AF469" i="8"/>
  <c r="AG469" i="8"/>
  <c r="AI469" i="8"/>
  <c r="AJ469" i="8"/>
  <c r="AK469" i="8"/>
  <c r="AE470" i="8"/>
  <c r="AF470" i="8"/>
  <c r="AG470" i="8"/>
  <c r="AI470" i="8"/>
  <c r="AJ470" i="8"/>
  <c r="AK470" i="8"/>
  <c r="AE471" i="8"/>
  <c r="AF471" i="8"/>
  <c r="AG471" i="8"/>
  <c r="AI471" i="8"/>
  <c r="AJ471" i="8"/>
  <c r="AK471" i="8"/>
  <c r="AE472" i="8"/>
  <c r="AF472" i="8"/>
  <c r="AG472" i="8"/>
  <c r="AI472" i="8"/>
  <c r="AJ472" i="8"/>
  <c r="AK472" i="8"/>
  <c r="AE473" i="8"/>
  <c r="AF473" i="8"/>
  <c r="AG473" i="8"/>
  <c r="AI473" i="8"/>
  <c r="AJ473" i="8"/>
  <c r="AK473" i="8"/>
  <c r="AE474" i="8"/>
  <c r="AF474" i="8"/>
  <c r="AG474" i="8"/>
  <c r="AI474" i="8"/>
  <c r="AJ474" i="8"/>
  <c r="AK474" i="8"/>
  <c r="AE475" i="8"/>
  <c r="AF475" i="8"/>
  <c r="AG475" i="8"/>
  <c r="AI475" i="8"/>
  <c r="AJ475" i="8"/>
  <c r="AK475" i="8"/>
  <c r="AE476" i="8"/>
  <c r="AF476" i="8"/>
  <c r="AG476" i="8"/>
  <c r="AI476" i="8"/>
  <c r="AJ476" i="8"/>
  <c r="AK476" i="8"/>
  <c r="AE477" i="8"/>
  <c r="AF477" i="8"/>
  <c r="AG477" i="8"/>
  <c r="AI477" i="8"/>
  <c r="AJ477" i="8"/>
  <c r="AK477" i="8"/>
  <c r="AE478" i="8"/>
  <c r="AF478" i="8"/>
  <c r="AG478" i="8"/>
  <c r="AI478" i="8"/>
  <c r="AJ478" i="8"/>
  <c r="AK478" i="8"/>
  <c r="AE479" i="8"/>
  <c r="AF479" i="8"/>
  <c r="AG479" i="8"/>
  <c r="AI479" i="8"/>
  <c r="AJ479" i="8"/>
  <c r="AK479" i="8"/>
  <c r="AE480" i="8"/>
  <c r="AF480" i="8"/>
  <c r="AG480" i="8"/>
  <c r="AI480" i="8"/>
  <c r="AJ480" i="8"/>
  <c r="AK480" i="8"/>
  <c r="AE481" i="8"/>
  <c r="AF481" i="8"/>
  <c r="AG481" i="8"/>
  <c r="AI481" i="8"/>
  <c r="AJ481" i="8"/>
  <c r="AK481" i="8"/>
  <c r="AE482" i="8"/>
  <c r="AF482" i="8"/>
  <c r="AG482" i="8"/>
  <c r="AI482" i="8"/>
  <c r="AJ482" i="8"/>
  <c r="AK482" i="8"/>
  <c r="AE483" i="8"/>
  <c r="AF483" i="8"/>
  <c r="AG483" i="8"/>
  <c r="AI483" i="8"/>
  <c r="AJ483" i="8"/>
  <c r="AK483" i="8"/>
  <c r="AE484" i="8"/>
  <c r="AF484" i="8"/>
  <c r="AG484" i="8"/>
  <c r="AI484" i="8"/>
  <c r="AJ484" i="8"/>
  <c r="AK484" i="8"/>
  <c r="AE485" i="8"/>
  <c r="AF485" i="8"/>
  <c r="AG485" i="8"/>
  <c r="AI485" i="8"/>
  <c r="AJ485" i="8"/>
  <c r="AK485" i="8"/>
  <c r="AE486" i="8"/>
  <c r="AF486" i="8"/>
  <c r="AG486" i="8"/>
  <c r="AI486" i="8"/>
  <c r="AJ486" i="8"/>
  <c r="AK486" i="8"/>
  <c r="AE487" i="8"/>
  <c r="AF487" i="8"/>
  <c r="AG487" i="8"/>
  <c r="AI487" i="8"/>
  <c r="AJ487" i="8"/>
  <c r="AK487" i="8"/>
  <c r="AE488" i="8"/>
  <c r="AF488" i="8"/>
  <c r="AG488" i="8"/>
  <c r="AI488" i="8"/>
  <c r="AJ488" i="8"/>
  <c r="AK488" i="8"/>
  <c r="AE489" i="8"/>
  <c r="AF489" i="8"/>
  <c r="AG489" i="8"/>
  <c r="AI489" i="8"/>
  <c r="AJ489" i="8"/>
  <c r="AK489" i="8"/>
  <c r="AE490" i="8"/>
  <c r="AF490" i="8"/>
  <c r="AG490" i="8"/>
  <c r="AI490" i="8"/>
  <c r="AJ490" i="8"/>
  <c r="AK490" i="8"/>
  <c r="AE491" i="8"/>
  <c r="AF491" i="8"/>
  <c r="AG491" i="8"/>
  <c r="AI491" i="8"/>
  <c r="AJ491" i="8"/>
  <c r="AK491" i="8"/>
  <c r="AE492" i="8"/>
  <c r="AF492" i="8"/>
  <c r="AG492" i="8"/>
  <c r="AI492" i="8"/>
  <c r="AJ492" i="8"/>
  <c r="AK492" i="8"/>
  <c r="AE493" i="8"/>
  <c r="AF493" i="8"/>
  <c r="AG493" i="8"/>
  <c r="AI493" i="8"/>
  <c r="AJ493" i="8"/>
  <c r="AK493" i="8"/>
  <c r="AE494" i="8"/>
  <c r="AF494" i="8"/>
  <c r="AG494" i="8"/>
  <c r="AI494" i="8"/>
  <c r="AJ494" i="8"/>
  <c r="AK494" i="8"/>
  <c r="AE495" i="8"/>
  <c r="AF495" i="8"/>
  <c r="AG495" i="8"/>
  <c r="AI495" i="8"/>
  <c r="AJ495" i="8"/>
  <c r="AK495" i="8"/>
  <c r="AE496" i="8"/>
  <c r="AF496" i="8"/>
  <c r="AG496" i="8"/>
  <c r="AI496" i="8"/>
  <c r="AJ496" i="8"/>
  <c r="AK496" i="8"/>
  <c r="AE497" i="8"/>
  <c r="AF497" i="8"/>
  <c r="AG497" i="8"/>
  <c r="AI497" i="8"/>
  <c r="AJ497" i="8"/>
  <c r="AK497" i="8"/>
  <c r="AE498" i="8"/>
  <c r="AF498" i="8"/>
  <c r="AG498" i="8"/>
  <c r="AI498" i="8"/>
  <c r="AJ498" i="8"/>
  <c r="AK498" i="8"/>
  <c r="AE499" i="8"/>
  <c r="AF499" i="8"/>
  <c r="AG499" i="8"/>
  <c r="AI499" i="8"/>
  <c r="AJ499" i="8"/>
  <c r="AK499" i="8"/>
  <c r="AE500" i="8"/>
  <c r="AF500" i="8"/>
  <c r="AG500" i="8"/>
  <c r="AI500" i="8"/>
  <c r="AJ500" i="8"/>
  <c r="AK500" i="8"/>
  <c r="AE501" i="8"/>
  <c r="AF501" i="8"/>
  <c r="AG501" i="8"/>
  <c r="AI501" i="8"/>
  <c r="AJ501" i="8"/>
  <c r="AK501" i="8"/>
  <c r="AE502" i="8"/>
  <c r="AF502" i="8"/>
  <c r="AG502" i="8"/>
  <c r="AI502" i="8"/>
  <c r="AJ502" i="8"/>
  <c r="AK502" i="8"/>
  <c r="AE503" i="8"/>
  <c r="AF503" i="8"/>
  <c r="AG503" i="8"/>
  <c r="AI503" i="8"/>
  <c r="AJ503" i="8"/>
  <c r="AK503" i="8"/>
  <c r="AE504" i="8"/>
  <c r="AF504" i="8"/>
  <c r="AG504" i="8"/>
  <c r="AI504" i="8"/>
  <c r="AJ504" i="8"/>
  <c r="AK504" i="8"/>
  <c r="AE505" i="8"/>
  <c r="AF505" i="8"/>
  <c r="AG505" i="8"/>
  <c r="AI505" i="8"/>
  <c r="AJ505" i="8"/>
  <c r="AK505" i="8"/>
  <c r="AE506" i="8"/>
  <c r="AF506" i="8"/>
  <c r="AG506" i="8"/>
  <c r="AI506" i="8"/>
  <c r="AJ506" i="8"/>
  <c r="AK506" i="8"/>
  <c r="AE507" i="8"/>
  <c r="AF507" i="8"/>
  <c r="AG507" i="8"/>
  <c r="AI507" i="8"/>
  <c r="AJ507" i="8"/>
  <c r="AK507" i="8"/>
  <c r="AE508" i="8"/>
  <c r="AF508" i="8"/>
  <c r="AG508" i="8"/>
  <c r="AI508" i="8"/>
  <c r="AJ508" i="8"/>
  <c r="AK508" i="8"/>
  <c r="AE509" i="8"/>
  <c r="AF509" i="8"/>
  <c r="AG509" i="8"/>
  <c r="AI509" i="8"/>
  <c r="AJ509" i="8"/>
  <c r="AK509" i="8"/>
  <c r="AE510" i="8"/>
  <c r="AF510" i="8"/>
  <c r="AG510" i="8"/>
  <c r="AI510" i="8"/>
  <c r="AJ510" i="8"/>
  <c r="AK510" i="8"/>
  <c r="AE511" i="8"/>
  <c r="AF511" i="8"/>
  <c r="AG511" i="8"/>
  <c r="AI511" i="8"/>
  <c r="AJ511" i="8"/>
  <c r="AK511" i="8"/>
  <c r="AE512" i="8"/>
  <c r="AF512" i="8"/>
  <c r="AG512" i="8"/>
  <c r="AI512" i="8"/>
  <c r="AJ512" i="8"/>
  <c r="AK512" i="8"/>
  <c r="AE513" i="8"/>
  <c r="AF513" i="8"/>
  <c r="AG513" i="8"/>
  <c r="AI513" i="8"/>
  <c r="AJ513" i="8"/>
  <c r="AK513" i="8"/>
  <c r="AE514" i="8"/>
  <c r="AF514" i="8"/>
  <c r="AG514" i="8"/>
  <c r="AI514" i="8"/>
  <c r="AJ514" i="8"/>
  <c r="AK514" i="8"/>
  <c r="AE515" i="8"/>
  <c r="AF515" i="8"/>
  <c r="AG515" i="8"/>
  <c r="AI515" i="8"/>
  <c r="AJ515" i="8"/>
  <c r="AK515" i="8"/>
  <c r="AE516" i="8"/>
  <c r="AF516" i="8"/>
  <c r="AG516" i="8"/>
  <c r="AI516" i="8"/>
  <c r="AJ516" i="8"/>
  <c r="AK516" i="8"/>
  <c r="AE517" i="8"/>
  <c r="AF517" i="8"/>
  <c r="AG517" i="8"/>
  <c r="AI517" i="8"/>
  <c r="AJ517" i="8"/>
  <c r="AK517" i="8"/>
  <c r="AE518" i="8"/>
  <c r="AF518" i="8"/>
  <c r="AG518" i="8"/>
  <c r="AI518" i="8"/>
  <c r="AJ518" i="8"/>
  <c r="AK518" i="8"/>
  <c r="AE519" i="8"/>
  <c r="AF519" i="8"/>
  <c r="AG519" i="8"/>
  <c r="AI519" i="8"/>
  <c r="AJ519" i="8"/>
  <c r="AK519" i="8"/>
  <c r="AE520" i="8"/>
  <c r="AF520" i="8"/>
  <c r="AG520" i="8"/>
  <c r="AI520" i="8"/>
  <c r="AJ520" i="8"/>
  <c r="AK520" i="8"/>
  <c r="AE521" i="8"/>
  <c r="AF521" i="8"/>
  <c r="AG521" i="8"/>
  <c r="AI521" i="8"/>
  <c r="AJ521" i="8"/>
  <c r="AK521" i="8"/>
  <c r="AE522" i="8"/>
  <c r="AF522" i="8"/>
  <c r="AG522" i="8"/>
  <c r="AI522" i="8"/>
  <c r="AJ522" i="8"/>
  <c r="AK522" i="8"/>
  <c r="AE523" i="8"/>
  <c r="AF523" i="8"/>
  <c r="AG523" i="8"/>
  <c r="AI523" i="8"/>
  <c r="AJ523" i="8"/>
  <c r="AK523" i="8"/>
  <c r="AE524" i="8"/>
  <c r="AF524" i="8"/>
  <c r="AG524" i="8"/>
  <c r="AI524" i="8"/>
  <c r="AJ524" i="8"/>
  <c r="AK524" i="8"/>
  <c r="AE525" i="8"/>
  <c r="AF525" i="8"/>
  <c r="AG525" i="8"/>
  <c r="AI525" i="8"/>
  <c r="AJ525" i="8"/>
  <c r="AK525" i="8"/>
  <c r="AE526" i="8"/>
  <c r="AF526" i="8"/>
  <c r="AG526" i="8"/>
  <c r="AI526" i="8"/>
  <c r="AJ526" i="8"/>
  <c r="AK526" i="8"/>
  <c r="AE527" i="8"/>
  <c r="AF527" i="8"/>
  <c r="AG527" i="8"/>
  <c r="AI527" i="8"/>
  <c r="AJ527" i="8"/>
  <c r="AK527" i="8"/>
  <c r="AE528" i="8"/>
  <c r="AF528" i="8"/>
  <c r="AG528" i="8"/>
  <c r="AI528" i="8"/>
  <c r="AJ528" i="8"/>
  <c r="AK528" i="8"/>
  <c r="AE529" i="8"/>
  <c r="AF529" i="8"/>
  <c r="AG529" i="8"/>
  <c r="AI529" i="8"/>
  <c r="AJ529" i="8"/>
  <c r="AK529" i="8"/>
  <c r="AE530" i="8"/>
  <c r="AF530" i="8"/>
  <c r="AG530" i="8"/>
  <c r="AI530" i="8"/>
  <c r="AJ530" i="8"/>
  <c r="AK530" i="8"/>
  <c r="AE531" i="8"/>
  <c r="AF531" i="8"/>
  <c r="AG531" i="8"/>
  <c r="AI531" i="8"/>
  <c r="AJ531" i="8"/>
  <c r="AK531" i="8"/>
  <c r="AE532" i="8"/>
  <c r="AF532" i="8"/>
  <c r="AG532" i="8"/>
  <c r="AI532" i="8"/>
  <c r="AJ532" i="8"/>
  <c r="AK532" i="8"/>
  <c r="AE533" i="8"/>
  <c r="AF533" i="8"/>
  <c r="AG533" i="8"/>
  <c r="AI533" i="8"/>
  <c r="AJ533" i="8"/>
  <c r="AK533" i="8"/>
  <c r="AE534" i="8"/>
  <c r="AF534" i="8"/>
  <c r="AG534" i="8"/>
  <c r="AI534" i="8"/>
  <c r="AJ534" i="8"/>
  <c r="AK534" i="8"/>
  <c r="AE535" i="8"/>
  <c r="AF535" i="8"/>
  <c r="AG535" i="8"/>
  <c r="AI535" i="8"/>
  <c r="AJ535" i="8"/>
  <c r="AK535" i="8"/>
  <c r="AE536" i="8"/>
  <c r="AF536" i="8"/>
  <c r="AG536" i="8"/>
  <c r="AI536" i="8"/>
  <c r="AJ536" i="8"/>
  <c r="AK536" i="8"/>
  <c r="AE537" i="8"/>
  <c r="AF537" i="8"/>
  <c r="AG537" i="8"/>
  <c r="AI537" i="8"/>
  <c r="AJ537" i="8"/>
  <c r="AK537" i="8"/>
  <c r="AE538" i="8"/>
  <c r="AF538" i="8"/>
  <c r="AG538" i="8"/>
  <c r="AI538" i="8"/>
  <c r="AJ538" i="8"/>
  <c r="AK538" i="8"/>
  <c r="AE539" i="8"/>
  <c r="AF539" i="8"/>
  <c r="AG539" i="8"/>
  <c r="AI539" i="8"/>
  <c r="AJ539" i="8"/>
  <c r="AK539" i="8"/>
  <c r="AE540" i="8"/>
  <c r="AF540" i="8"/>
  <c r="AG540" i="8"/>
  <c r="AI540" i="8"/>
  <c r="AJ540" i="8"/>
  <c r="AK540" i="8"/>
  <c r="AE541" i="8"/>
  <c r="AF541" i="8"/>
  <c r="AG541" i="8"/>
  <c r="AI541" i="8"/>
  <c r="AJ541" i="8"/>
  <c r="AK541" i="8"/>
  <c r="AE542" i="8"/>
  <c r="AF542" i="8"/>
  <c r="AG542" i="8"/>
  <c r="AI542" i="8"/>
  <c r="AJ542" i="8"/>
  <c r="AK542" i="8"/>
  <c r="AE543" i="8"/>
  <c r="AF543" i="8"/>
  <c r="AG543" i="8"/>
  <c r="AI543" i="8"/>
  <c r="AJ543" i="8"/>
  <c r="AK543" i="8"/>
  <c r="AE544" i="8"/>
  <c r="AF544" i="8"/>
  <c r="AG544" i="8"/>
  <c r="AI544" i="8"/>
  <c r="AJ544" i="8"/>
  <c r="AK544" i="8"/>
  <c r="AE545" i="8"/>
  <c r="AF545" i="8"/>
  <c r="AG545" i="8"/>
  <c r="AI545" i="8"/>
  <c r="AJ545" i="8"/>
  <c r="AK545" i="8"/>
  <c r="AE546" i="8"/>
  <c r="AF546" i="8"/>
  <c r="AG546" i="8"/>
  <c r="AI546" i="8"/>
  <c r="AJ546" i="8"/>
  <c r="AK546" i="8"/>
  <c r="AE547" i="8"/>
  <c r="AF547" i="8"/>
  <c r="AG547" i="8"/>
  <c r="AI547" i="8"/>
  <c r="AJ547" i="8"/>
  <c r="AK547" i="8"/>
  <c r="AE548" i="8"/>
  <c r="AF548" i="8"/>
  <c r="AG548" i="8"/>
  <c r="AI548" i="8"/>
  <c r="AJ548" i="8"/>
  <c r="AK548" i="8"/>
  <c r="AE549" i="8"/>
  <c r="AF549" i="8"/>
  <c r="AG549" i="8"/>
  <c r="AI549" i="8"/>
  <c r="AJ549" i="8"/>
  <c r="AK549" i="8"/>
  <c r="AE550" i="8"/>
  <c r="AF550" i="8"/>
  <c r="AG550" i="8"/>
  <c r="AI550" i="8"/>
  <c r="AJ550" i="8"/>
  <c r="AK550" i="8"/>
  <c r="AE551" i="8"/>
  <c r="AF551" i="8"/>
  <c r="AG551" i="8"/>
  <c r="AI551" i="8"/>
  <c r="AJ551" i="8"/>
  <c r="AK551" i="8"/>
  <c r="AE552" i="8"/>
  <c r="AF552" i="8"/>
  <c r="AG552" i="8"/>
  <c r="AI552" i="8"/>
  <c r="AJ552" i="8"/>
  <c r="AK552" i="8"/>
  <c r="AE553" i="8"/>
  <c r="AF553" i="8"/>
  <c r="AG553" i="8"/>
  <c r="AI553" i="8"/>
  <c r="AJ553" i="8"/>
  <c r="AK553" i="8"/>
  <c r="AE554" i="8"/>
  <c r="AF554" i="8"/>
  <c r="AG554" i="8"/>
  <c r="AI554" i="8"/>
  <c r="AJ554" i="8"/>
  <c r="AK554" i="8"/>
  <c r="AE555" i="8"/>
  <c r="AF555" i="8"/>
  <c r="AG555" i="8"/>
  <c r="AI555" i="8"/>
  <c r="AJ555" i="8"/>
  <c r="AK555" i="8"/>
  <c r="AE556" i="8"/>
  <c r="AF556" i="8"/>
  <c r="AG556" i="8"/>
  <c r="AI556" i="8"/>
  <c r="AJ556" i="8"/>
  <c r="AK556" i="8"/>
  <c r="AE557" i="8"/>
  <c r="AF557" i="8"/>
  <c r="AG557" i="8"/>
  <c r="AI557" i="8"/>
  <c r="AJ557" i="8"/>
  <c r="AK557" i="8"/>
  <c r="AE558" i="8"/>
  <c r="AF558" i="8"/>
  <c r="AG558" i="8"/>
  <c r="AI558" i="8"/>
  <c r="AJ558" i="8"/>
  <c r="AK558" i="8"/>
  <c r="AE559" i="8"/>
  <c r="AF559" i="8"/>
  <c r="AG559" i="8"/>
  <c r="AI559" i="8"/>
  <c r="AJ559" i="8"/>
  <c r="AK559" i="8"/>
  <c r="AE560" i="8"/>
  <c r="AF560" i="8"/>
  <c r="AG560" i="8"/>
  <c r="AI560" i="8"/>
  <c r="AJ560" i="8"/>
  <c r="AK560" i="8"/>
  <c r="AE561" i="8"/>
  <c r="AF561" i="8"/>
  <c r="AG561" i="8"/>
  <c r="AI561" i="8"/>
  <c r="AJ561" i="8"/>
  <c r="AK561" i="8"/>
  <c r="AE562" i="8"/>
  <c r="AF562" i="8"/>
  <c r="AG562" i="8"/>
  <c r="AI562" i="8"/>
  <c r="AJ562" i="8"/>
  <c r="AK562" i="8"/>
  <c r="AE563" i="8"/>
  <c r="AF563" i="8"/>
  <c r="AG563" i="8"/>
  <c r="AI563" i="8"/>
  <c r="AJ563" i="8"/>
  <c r="AK563" i="8"/>
  <c r="AE564" i="8"/>
  <c r="AF564" i="8"/>
  <c r="AG564" i="8"/>
  <c r="AI564" i="8"/>
  <c r="AJ564" i="8"/>
  <c r="AK564" i="8"/>
  <c r="AE565" i="8"/>
  <c r="AF565" i="8"/>
  <c r="AG565" i="8"/>
  <c r="AI565" i="8"/>
  <c r="AJ565" i="8"/>
  <c r="AK565" i="8"/>
  <c r="AE566" i="8"/>
  <c r="AF566" i="8"/>
  <c r="AG566" i="8"/>
  <c r="AI566" i="8"/>
  <c r="AJ566" i="8"/>
  <c r="AK566" i="8"/>
  <c r="AE567" i="8"/>
  <c r="AF567" i="8"/>
  <c r="AG567" i="8"/>
  <c r="AI567" i="8"/>
  <c r="AJ567" i="8"/>
  <c r="AK567" i="8"/>
  <c r="AE568" i="8"/>
  <c r="AF568" i="8"/>
  <c r="AG568" i="8"/>
  <c r="AI568" i="8"/>
  <c r="AJ568" i="8"/>
  <c r="AK568" i="8"/>
  <c r="AE569" i="8"/>
  <c r="AF569" i="8"/>
  <c r="AG569" i="8"/>
  <c r="AI569" i="8"/>
  <c r="AJ569" i="8"/>
  <c r="AK569" i="8"/>
  <c r="AE570" i="8"/>
  <c r="AF570" i="8"/>
  <c r="AG570" i="8"/>
  <c r="AI570" i="8"/>
  <c r="AJ570" i="8"/>
  <c r="AK570" i="8"/>
  <c r="AE571" i="8"/>
  <c r="AF571" i="8"/>
  <c r="AG571" i="8"/>
  <c r="AI571" i="8"/>
  <c r="AJ571" i="8"/>
  <c r="AK571" i="8"/>
  <c r="AE572" i="8"/>
  <c r="AF572" i="8"/>
  <c r="AG572" i="8"/>
  <c r="AI572" i="8"/>
  <c r="AJ572" i="8"/>
  <c r="AK572" i="8"/>
  <c r="AE573" i="8"/>
  <c r="AF573" i="8"/>
  <c r="AG573" i="8"/>
  <c r="AI573" i="8"/>
  <c r="AJ573" i="8"/>
  <c r="AK573" i="8"/>
  <c r="AE574" i="8"/>
  <c r="AF574" i="8"/>
  <c r="AG574" i="8"/>
  <c r="AI574" i="8"/>
  <c r="AJ574" i="8"/>
  <c r="AK574" i="8"/>
  <c r="AE575" i="8"/>
  <c r="AF575" i="8"/>
  <c r="AG575" i="8"/>
  <c r="AI575" i="8"/>
  <c r="AJ575" i="8"/>
  <c r="AK575" i="8"/>
  <c r="AE576" i="8"/>
  <c r="AF576" i="8"/>
  <c r="AG576" i="8"/>
  <c r="AI576" i="8"/>
  <c r="AJ576" i="8"/>
  <c r="AK576" i="8"/>
  <c r="AE577" i="8"/>
  <c r="AF577" i="8"/>
  <c r="AG577" i="8"/>
  <c r="AI577" i="8"/>
  <c r="AJ577" i="8"/>
  <c r="AK577" i="8"/>
  <c r="AE578" i="8"/>
  <c r="AF578" i="8"/>
  <c r="AG578" i="8"/>
  <c r="AI578" i="8"/>
  <c r="AJ578" i="8"/>
  <c r="AK578" i="8"/>
  <c r="AE579" i="8"/>
  <c r="AF579" i="8"/>
  <c r="AG579" i="8"/>
  <c r="AI579" i="8"/>
  <c r="AJ579" i="8"/>
  <c r="AK579" i="8"/>
  <c r="AE580" i="8"/>
  <c r="AF580" i="8"/>
  <c r="AG580" i="8"/>
  <c r="AI580" i="8"/>
  <c r="AJ580" i="8"/>
  <c r="AK580" i="8"/>
  <c r="AE581" i="8"/>
  <c r="AF581" i="8"/>
  <c r="AG581" i="8"/>
  <c r="AI581" i="8"/>
  <c r="AJ581" i="8"/>
  <c r="AK581" i="8"/>
  <c r="AE582" i="8"/>
  <c r="AF582" i="8"/>
  <c r="AG582" i="8"/>
  <c r="AI582" i="8"/>
  <c r="AJ582" i="8"/>
  <c r="AK582" i="8"/>
  <c r="AE583" i="8"/>
  <c r="AF583" i="8"/>
  <c r="AG583" i="8"/>
  <c r="AI583" i="8"/>
  <c r="AJ583" i="8"/>
  <c r="AK583" i="8"/>
  <c r="AE584" i="8"/>
  <c r="AF584" i="8"/>
  <c r="AG584" i="8"/>
  <c r="AI584" i="8"/>
  <c r="AJ584" i="8"/>
  <c r="AK584" i="8"/>
  <c r="AE585" i="8"/>
  <c r="AF585" i="8"/>
  <c r="AG585" i="8"/>
  <c r="AI585" i="8"/>
  <c r="AJ585" i="8"/>
  <c r="AK585" i="8"/>
  <c r="AE586" i="8"/>
  <c r="AF586" i="8"/>
  <c r="AG586" i="8"/>
  <c r="AI586" i="8"/>
  <c r="AJ586" i="8"/>
  <c r="AK586" i="8"/>
  <c r="AE587" i="8"/>
  <c r="AF587" i="8"/>
  <c r="AG587" i="8"/>
  <c r="AI587" i="8"/>
  <c r="AJ587" i="8"/>
  <c r="AK587" i="8"/>
  <c r="AE588" i="8"/>
  <c r="AF588" i="8"/>
  <c r="AG588" i="8"/>
  <c r="AI588" i="8"/>
  <c r="AJ588" i="8"/>
  <c r="AK588" i="8"/>
  <c r="AE589" i="8"/>
  <c r="AF589" i="8"/>
  <c r="AG589" i="8"/>
  <c r="AI589" i="8"/>
  <c r="AJ589" i="8"/>
  <c r="AK589" i="8"/>
  <c r="AE590" i="8"/>
  <c r="AF590" i="8"/>
  <c r="AG590" i="8"/>
  <c r="AI590" i="8"/>
  <c r="AJ590" i="8"/>
  <c r="AK590" i="8"/>
  <c r="AE591" i="8"/>
  <c r="AF591" i="8"/>
  <c r="AG591" i="8"/>
  <c r="AI591" i="8"/>
  <c r="AJ591" i="8"/>
  <c r="AK591" i="8"/>
  <c r="AE592" i="8"/>
  <c r="AF592" i="8"/>
  <c r="AG592" i="8"/>
  <c r="AI592" i="8"/>
  <c r="AJ592" i="8"/>
  <c r="AK592" i="8"/>
  <c r="AE593" i="8"/>
  <c r="AF593" i="8"/>
  <c r="AG593" i="8"/>
  <c r="AI593" i="8"/>
  <c r="AJ593" i="8"/>
  <c r="AK593" i="8"/>
  <c r="AE594" i="8"/>
  <c r="AF594" i="8"/>
  <c r="AG594" i="8"/>
  <c r="AI594" i="8"/>
  <c r="AJ594" i="8"/>
  <c r="AK594" i="8"/>
  <c r="AE595" i="8"/>
  <c r="AF595" i="8"/>
  <c r="AG595" i="8"/>
  <c r="AI595" i="8"/>
  <c r="AJ595" i="8"/>
  <c r="AK595" i="8"/>
  <c r="AE596" i="8"/>
  <c r="AF596" i="8"/>
  <c r="AG596" i="8"/>
  <c r="AI596" i="8"/>
  <c r="AJ596" i="8"/>
  <c r="AK596" i="8"/>
  <c r="AE597" i="8"/>
  <c r="AF597" i="8"/>
  <c r="AG597" i="8"/>
  <c r="AI597" i="8"/>
  <c r="AJ597" i="8"/>
  <c r="AK597" i="8"/>
  <c r="AE598" i="8"/>
  <c r="AF598" i="8"/>
  <c r="AG598" i="8"/>
  <c r="AI598" i="8"/>
  <c r="AJ598" i="8"/>
  <c r="AK598" i="8"/>
  <c r="AE599" i="8"/>
  <c r="AF599" i="8"/>
  <c r="AG599" i="8"/>
  <c r="AI599" i="8"/>
  <c r="AJ599" i="8"/>
  <c r="AK599" i="8"/>
  <c r="AE600" i="8"/>
  <c r="AF600" i="8"/>
  <c r="AG600" i="8"/>
  <c r="AI600" i="8"/>
  <c r="AJ600" i="8"/>
  <c r="AK600" i="8"/>
  <c r="AE601" i="8"/>
  <c r="AF601" i="8"/>
  <c r="AG601" i="8"/>
  <c r="AI601" i="8"/>
  <c r="AJ601" i="8"/>
  <c r="AK601" i="8"/>
  <c r="AE602" i="8"/>
  <c r="AF602" i="8"/>
  <c r="AG602" i="8"/>
  <c r="AI602" i="8"/>
  <c r="AJ602" i="8"/>
  <c r="AK602" i="8"/>
  <c r="AE603" i="8"/>
  <c r="AF603" i="8"/>
  <c r="AG603" i="8"/>
  <c r="AI603" i="8"/>
  <c r="AJ603" i="8"/>
  <c r="AK603" i="8"/>
  <c r="AE604" i="8"/>
  <c r="AF604" i="8"/>
  <c r="AG604" i="8"/>
  <c r="AI604" i="8"/>
  <c r="AJ604" i="8"/>
  <c r="AK604" i="8"/>
  <c r="AE605" i="8"/>
  <c r="AF605" i="8"/>
  <c r="AG605" i="8"/>
  <c r="AI605" i="8"/>
  <c r="AJ605" i="8"/>
  <c r="AK605" i="8"/>
  <c r="AE606" i="8"/>
  <c r="AF606" i="8"/>
  <c r="AG606" i="8"/>
  <c r="AI606" i="8"/>
  <c r="AJ606" i="8"/>
  <c r="AK606" i="8"/>
  <c r="AE607" i="8"/>
  <c r="AF607" i="8"/>
  <c r="AG607" i="8"/>
  <c r="AI607" i="8"/>
  <c r="AJ607" i="8"/>
  <c r="AK607" i="8"/>
  <c r="AE608" i="8"/>
  <c r="AF608" i="8"/>
  <c r="AG608" i="8"/>
  <c r="AI608" i="8"/>
  <c r="AJ608" i="8"/>
  <c r="AK608" i="8"/>
  <c r="AE609" i="8"/>
  <c r="AF609" i="8"/>
  <c r="AG609" i="8"/>
  <c r="AI609" i="8"/>
  <c r="AJ609" i="8"/>
  <c r="AK609" i="8"/>
  <c r="AE610" i="8"/>
  <c r="AF610" i="8"/>
  <c r="AG610" i="8"/>
  <c r="AI610" i="8"/>
  <c r="AJ610" i="8"/>
  <c r="AK610" i="8"/>
  <c r="AE611" i="8"/>
  <c r="AF611" i="8"/>
  <c r="AG611" i="8"/>
  <c r="AI611" i="8"/>
  <c r="AJ611" i="8"/>
  <c r="AK611" i="8"/>
  <c r="AE612" i="8"/>
  <c r="AF612" i="8"/>
  <c r="AG612" i="8"/>
  <c r="AI612" i="8"/>
  <c r="AJ612" i="8"/>
  <c r="AK612" i="8"/>
  <c r="AE613" i="8"/>
  <c r="AF613" i="8"/>
  <c r="AG613" i="8"/>
  <c r="AI613" i="8"/>
  <c r="AJ613" i="8"/>
  <c r="AK613" i="8"/>
  <c r="AE614" i="8"/>
  <c r="AF614" i="8"/>
  <c r="AG614" i="8"/>
  <c r="AI614" i="8"/>
  <c r="AJ614" i="8"/>
  <c r="AK614" i="8"/>
  <c r="AE615" i="8"/>
  <c r="AF615" i="8"/>
  <c r="AG615" i="8"/>
  <c r="AI615" i="8"/>
  <c r="AJ615" i="8"/>
  <c r="AK615" i="8"/>
  <c r="AE616" i="8"/>
  <c r="AF616" i="8"/>
  <c r="AG616" i="8"/>
  <c r="AI616" i="8"/>
  <c r="AJ616" i="8"/>
  <c r="AK616" i="8"/>
  <c r="AE617" i="8"/>
  <c r="AF617" i="8"/>
  <c r="AG617" i="8"/>
  <c r="AI617" i="8"/>
  <c r="AJ617" i="8"/>
  <c r="AK617" i="8"/>
  <c r="AE618" i="8"/>
  <c r="AF618" i="8"/>
  <c r="AG618" i="8"/>
  <c r="AI618" i="8"/>
  <c r="AJ618" i="8"/>
  <c r="AK618" i="8"/>
  <c r="AE619" i="8"/>
  <c r="AF619" i="8"/>
  <c r="AG619" i="8"/>
  <c r="AI619" i="8"/>
  <c r="AJ619" i="8"/>
  <c r="AK619" i="8"/>
  <c r="AE620" i="8"/>
  <c r="AF620" i="8"/>
  <c r="AG620" i="8"/>
  <c r="AI620" i="8"/>
  <c r="AJ620" i="8"/>
  <c r="AK620" i="8"/>
  <c r="AE621" i="8"/>
  <c r="AF621" i="8"/>
  <c r="AG621" i="8"/>
  <c r="AI621" i="8"/>
  <c r="AJ621" i="8"/>
  <c r="AK621" i="8"/>
  <c r="AE622" i="8"/>
  <c r="AF622" i="8"/>
  <c r="AG622" i="8"/>
  <c r="AI622" i="8"/>
  <c r="AJ622" i="8"/>
  <c r="AK622" i="8"/>
  <c r="AE623" i="8"/>
  <c r="AF623" i="8"/>
  <c r="AG623" i="8"/>
  <c r="AI623" i="8"/>
  <c r="AJ623" i="8"/>
  <c r="AK623" i="8"/>
  <c r="AE624" i="8"/>
  <c r="AF624" i="8"/>
  <c r="AG624" i="8"/>
  <c r="AI624" i="8"/>
  <c r="AJ624" i="8"/>
  <c r="AK624" i="8"/>
  <c r="AE625" i="8"/>
  <c r="AF625" i="8"/>
  <c r="AG625" i="8"/>
  <c r="AI625" i="8"/>
  <c r="AJ625" i="8"/>
  <c r="AK625" i="8"/>
  <c r="AE626" i="8"/>
  <c r="AF626" i="8"/>
  <c r="AG626" i="8"/>
  <c r="AI626" i="8"/>
  <c r="AJ626" i="8"/>
  <c r="AK626" i="8"/>
  <c r="AE627" i="8"/>
  <c r="AF627" i="8"/>
  <c r="AG627" i="8"/>
  <c r="AI627" i="8"/>
  <c r="AJ627" i="8"/>
  <c r="AK627" i="8"/>
  <c r="AE628" i="8"/>
  <c r="AF628" i="8"/>
  <c r="AG628" i="8"/>
  <c r="AI628" i="8"/>
  <c r="AJ628" i="8"/>
  <c r="AK628" i="8"/>
  <c r="AE629" i="8"/>
  <c r="AF629" i="8"/>
  <c r="AG629" i="8"/>
  <c r="AI629" i="8"/>
  <c r="AJ629" i="8"/>
  <c r="AK629" i="8"/>
  <c r="AE630" i="8"/>
  <c r="AF630" i="8"/>
  <c r="AG630" i="8"/>
  <c r="AI630" i="8"/>
  <c r="AJ630" i="8"/>
  <c r="AK630" i="8"/>
  <c r="AE631" i="8"/>
  <c r="AF631" i="8"/>
  <c r="AG631" i="8"/>
  <c r="AI631" i="8"/>
  <c r="AJ631" i="8"/>
  <c r="AK631" i="8"/>
  <c r="AE632" i="8"/>
  <c r="AF632" i="8"/>
  <c r="AG632" i="8"/>
  <c r="AI632" i="8"/>
  <c r="AJ632" i="8"/>
  <c r="AK632" i="8"/>
  <c r="AE633" i="8"/>
  <c r="AF633" i="8"/>
  <c r="AG633" i="8"/>
  <c r="AI633" i="8"/>
  <c r="AJ633" i="8"/>
  <c r="AK633" i="8"/>
  <c r="AE634" i="8"/>
  <c r="AF634" i="8"/>
  <c r="AG634" i="8"/>
  <c r="AI634" i="8"/>
  <c r="AJ634" i="8"/>
  <c r="AK634" i="8"/>
  <c r="AE635" i="8"/>
  <c r="AF635" i="8"/>
  <c r="AG635" i="8"/>
  <c r="AI635" i="8"/>
  <c r="AJ635" i="8"/>
  <c r="AK635" i="8"/>
  <c r="AE636" i="8"/>
  <c r="AF636" i="8"/>
  <c r="AG636" i="8"/>
  <c r="AI636" i="8"/>
  <c r="AJ636" i="8"/>
  <c r="AK636" i="8"/>
  <c r="AE637" i="8"/>
  <c r="AF637" i="8"/>
  <c r="AG637" i="8"/>
  <c r="AI637" i="8"/>
  <c r="AJ637" i="8"/>
  <c r="AK637" i="8"/>
  <c r="AE638" i="8"/>
  <c r="AF638" i="8"/>
  <c r="AG638" i="8"/>
  <c r="AI638" i="8"/>
  <c r="AJ638" i="8"/>
  <c r="AK638" i="8"/>
  <c r="AE639" i="8"/>
  <c r="AF639" i="8"/>
  <c r="AG639" i="8"/>
  <c r="AI639" i="8"/>
  <c r="AJ639" i="8"/>
  <c r="AK639" i="8"/>
  <c r="AE640" i="8"/>
  <c r="AF640" i="8"/>
  <c r="AG640" i="8"/>
  <c r="AI640" i="8"/>
  <c r="AJ640" i="8"/>
  <c r="AK640" i="8"/>
  <c r="AE641" i="8"/>
  <c r="AF641" i="8"/>
  <c r="AG641" i="8"/>
  <c r="AI641" i="8"/>
  <c r="AJ641" i="8"/>
  <c r="AK641" i="8"/>
  <c r="AE642" i="8"/>
  <c r="AF642" i="8"/>
  <c r="AG642" i="8"/>
  <c r="AI642" i="8"/>
  <c r="AJ642" i="8"/>
  <c r="AK642" i="8"/>
  <c r="AE643" i="8"/>
  <c r="AF643" i="8"/>
  <c r="AG643" i="8"/>
  <c r="AI643" i="8"/>
  <c r="AJ643" i="8"/>
  <c r="AK643" i="8"/>
  <c r="AE644" i="8"/>
  <c r="AF644" i="8"/>
  <c r="AG644" i="8"/>
  <c r="AI644" i="8"/>
  <c r="AJ644" i="8"/>
  <c r="AK644" i="8"/>
  <c r="AE645" i="8"/>
  <c r="AF645" i="8"/>
  <c r="AG645" i="8"/>
  <c r="AI645" i="8"/>
  <c r="AJ645" i="8"/>
  <c r="AK645" i="8"/>
  <c r="AE646" i="8"/>
  <c r="AF646" i="8"/>
  <c r="AG646" i="8"/>
  <c r="AI646" i="8"/>
  <c r="AJ646" i="8"/>
  <c r="AK646" i="8"/>
  <c r="AE647" i="8"/>
  <c r="AF647" i="8"/>
  <c r="AG647" i="8"/>
  <c r="AI647" i="8"/>
  <c r="AJ647" i="8"/>
  <c r="AK647" i="8"/>
  <c r="AE648" i="8"/>
  <c r="AF648" i="8"/>
  <c r="AG648" i="8"/>
  <c r="AI648" i="8"/>
  <c r="AJ648" i="8"/>
  <c r="AK648" i="8"/>
  <c r="AE649" i="8"/>
  <c r="AF649" i="8"/>
  <c r="AG649" i="8"/>
  <c r="AI649" i="8"/>
  <c r="AJ649" i="8"/>
  <c r="AK649" i="8"/>
  <c r="AE650" i="8"/>
  <c r="AF650" i="8"/>
  <c r="AG650" i="8"/>
  <c r="AI650" i="8"/>
  <c r="AJ650" i="8"/>
  <c r="AK650" i="8"/>
  <c r="AE651" i="8"/>
  <c r="AF651" i="8"/>
  <c r="AG651" i="8"/>
  <c r="AI651" i="8"/>
  <c r="AJ651" i="8"/>
  <c r="AK651" i="8"/>
  <c r="AE652" i="8"/>
  <c r="AF652" i="8"/>
  <c r="AG652" i="8"/>
  <c r="AI652" i="8"/>
  <c r="AJ652" i="8"/>
  <c r="AK652" i="8"/>
  <c r="AE653" i="8"/>
  <c r="AF653" i="8"/>
  <c r="AG653" i="8"/>
  <c r="AI653" i="8"/>
  <c r="AJ653" i="8"/>
  <c r="AK653" i="8"/>
  <c r="AE654" i="8"/>
  <c r="AF654" i="8"/>
  <c r="AG654" i="8"/>
  <c r="AI654" i="8"/>
  <c r="AJ654" i="8"/>
  <c r="AK654" i="8"/>
  <c r="AE655" i="8"/>
  <c r="AF655" i="8"/>
  <c r="AG655" i="8"/>
  <c r="AI655" i="8"/>
  <c r="AJ655" i="8"/>
  <c r="AK655" i="8"/>
  <c r="AE656" i="8"/>
  <c r="AF656" i="8"/>
  <c r="AG656" i="8"/>
  <c r="AI656" i="8"/>
  <c r="AJ656" i="8"/>
  <c r="AK656" i="8"/>
  <c r="AE657" i="8"/>
  <c r="AF657" i="8"/>
  <c r="AG657" i="8"/>
  <c r="AI657" i="8"/>
  <c r="AJ657" i="8"/>
  <c r="AK657" i="8"/>
  <c r="AE658" i="8"/>
  <c r="AF658" i="8"/>
  <c r="AG658" i="8"/>
  <c r="AI658" i="8"/>
  <c r="AJ658" i="8"/>
  <c r="AK658" i="8"/>
  <c r="AE659" i="8"/>
  <c r="AF659" i="8"/>
  <c r="AG659" i="8"/>
  <c r="AI659" i="8"/>
  <c r="AJ659" i="8"/>
  <c r="AK659" i="8"/>
  <c r="AE660" i="8"/>
  <c r="AF660" i="8"/>
  <c r="AG660" i="8"/>
  <c r="AI660" i="8"/>
  <c r="AJ660" i="8"/>
  <c r="AK660" i="8"/>
  <c r="AE661" i="8"/>
  <c r="AF661" i="8"/>
  <c r="AG661" i="8"/>
  <c r="AI661" i="8"/>
  <c r="AJ661" i="8"/>
  <c r="AK661" i="8"/>
  <c r="AE662" i="8"/>
  <c r="AF662" i="8"/>
  <c r="AG662" i="8"/>
  <c r="AI662" i="8"/>
  <c r="AJ662" i="8"/>
  <c r="AK662" i="8"/>
  <c r="AE663" i="8"/>
  <c r="AF663" i="8"/>
  <c r="AG663" i="8"/>
  <c r="AI663" i="8"/>
  <c r="AJ663" i="8"/>
  <c r="AK663" i="8"/>
  <c r="AE664" i="8"/>
  <c r="AF664" i="8"/>
  <c r="AG664" i="8"/>
  <c r="AI664" i="8"/>
  <c r="AJ664" i="8"/>
  <c r="AK664" i="8"/>
  <c r="AE665" i="8"/>
  <c r="AF665" i="8"/>
  <c r="AG665" i="8"/>
  <c r="AI665" i="8"/>
  <c r="AJ665" i="8"/>
  <c r="AK665" i="8"/>
  <c r="AE666" i="8"/>
  <c r="AF666" i="8"/>
  <c r="AG666" i="8"/>
  <c r="AI666" i="8"/>
  <c r="AJ666" i="8"/>
  <c r="AK666" i="8"/>
  <c r="AE667" i="8"/>
  <c r="AF667" i="8"/>
  <c r="AG667" i="8"/>
  <c r="AI667" i="8"/>
  <c r="AJ667" i="8"/>
  <c r="AK667" i="8"/>
  <c r="AE668" i="8"/>
  <c r="AF668" i="8"/>
  <c r="AG668" i="8"/>
  <c r="AI668" i="8"/>
  <c r="AJ668" i="8"/>
  <c r="AK668" i="8"/>
  <c r="AE669" i="8"/>
  <c r="AF669" i="8"/>
  <c r="AG669" i="8"/>
  <c r="AI669" i="8"/>
  <c r="AJ669" i="8"/>
  <c r="AK669" i="8"/>
  <c r="AE670" i="8"/>
  <c r="AF670" i="8"/>
  <c r="AG670" i="8"/>
  <c r="AI670" i="8"/>
  <c r="AJ670" i="8"/>
  <c r="AK670" i="8"/>
  <c r="AE671" i="8"/>
  <c r="AF671" i="8"/>
  <c r="AG671" i="8"/>
  <c r="AI671" i="8"/>
  <c r="AJ671" i="8"/>
  <c r="AK671" i="8"/>
  <c r="AE672" i="8"/>
  <c r="AF672" i="8"/>
  <c r="AG672" i="8"/>
  <c r="AI672" i="8"/>
  <c r="AJ672" i="8"/>
  <c r="AK672" i="8"/>
  <c r="AE673" i="8"/>
  <c r="AF673" i="8"/>
  <c r="AG673" i="8"/>
  <c r="AI673" i="8"/>
  <c r="AJ673" i="8"/>
  <c r="AK673" i="8"/>
  <c r="AE674" i="8"/>
  <c r="AF674" i="8"/>
  <c r="AG674" i="8"/>
  <c r="AI674" i="8"/>
  <c r="AJ674" i="8"/>
  <c r="AK674" i="8"/>
  <c r="AE675" i="8"/>
  <c r="AF675" i="8"/>
  <c r="AG675" i="8"/>
  <c r="AI675" i="8"/>
  <c r="AJ675" i="8"/>
  <c r="AK675" i="8"/>
  <c r="AE676" i="8"/>
  <c r="AF676" i="8"/>
  <c r="AG676" i="8"/>
  <c r="AI676" i="8"/>
  <c r="AJ676" i="8"/>
  <c r="AK676" i="8"/>
  <c r="AE677" i="8"/>
  <c r="AF677" i="8"/>
  <c r="AG677" i="8"/>
  <c r="AI677" i="8"/>
  <c r="AJ677" i="8"/>
  <c r="AK677" i="8"/>
  <c r="AE678" i="8"/>
  <c r="AF678" i="8"/>
  <c r="AG678" i="8"/>
  <c r="AI678" i="8"/>
  <c r="AJ678" i="8"/>
  <c r="AK678" i="8"/>
  <c r="AE679" i="8"/>
  <c r="AF679" i="8"/>
  <c r="AG679" i="8"/>
  <c r="AI679" i="8"/>
  <c r="AJ679" i="8"/>
  <c r="AK679" i="8"/>
  <c r="AE680" i="8"/>
  <c r="AF680" i="8"/>
  <c r="AG680" i="8"/>
  <c r="AI680" i="8"/>
  <c r="AJ680" i="8"/>
  <c r="AK680" i="8"/>
  <c r="AE681" i="8"/>
  <c r="AF681" i="8"/>
  <c r="AG681" i="8"/>
  <c r="AI681" i="8"/>
  <c r="AJ681" i="8"/>
  <c r="AK681" i="8"/>
  <c r="AE682" i="8"/>
  <c r="AF682" i="8"/>
  <c r="AG682" i="8"/>
  <c r="AI682" i="8"/>
  <c r="AJ682" i="8"/>
  <c r="AK682" i="8"/>
  <c r="AE683" i="8"/>
  <c r="AF683" i="8"/>
  <c r="AG683" i="8"/>
  <c r="AI683" i="8"/>
  <c r="AJ683" i="8"/>
  <c r="AK683" i="8"/>
  <c r="AE684" i="8"/>
  <c r="AF684" i="8"/>
  <c r="AG684" i="8"/>
  <c r="AI684" i="8"/>
  <c r="AJ684" i="8"/>
  <c r="AK684" i="8"/>
  <c r="AE685" i="8"/>
  <c r="AF685" i="8"/>
  <c r="AG685" i="8"/>
  <c r="AI685" i="8"/>
  <c r="AJ685" i="8"/>
  <c r="AK685" i="8"/>
  <c r="AE686" i="8"/>
  <c r="AF686" i="8"/>
  <c r="AG686" i="8"/>
  <c r="AI686" i="8"/>
  <c r="AJ686" i="8"/>
  <c r="AK686" i="8"/>
  <c r="AE687" i="8"/>
  <c r="AF687" i="8"/>
  <c r="AG687" i="8"/>
  <c r="AI687" i="8"/>
  <c r="AJ687" i="8"/>
  <c r="AK687" i="8"/>
  <c r="AE688" i="8"/>
  <c r="AF688" i="8"/>
  <c r="AG688" i="8"/>
  <c r="AI688" i="8"/>
  <c r="AJ688" i="8"/>
  <c r="AK688" i="8"/>
  <c r="AE689" i="8"/>
  <c r="AF689" i="8"/>
  <c r="AG689" i="8"/>
  <c r="AI689" i="8"/>
  <c r="AJ689" i="8"/>
  <c r="AK689" i="8"/>
  <c r="AE690" i="8"/>
  <c r="AF690" i="8"/>
  <c r="AG690" i="8"/>
  <c r="AI690" i="8"/>
  <c r="AJ690" i="8"/>
  <c r="AK690" i="8"/>
  <c r="AE691" i="8"/>
  <c r="AF691" i="8"/>
  <c r="AG691" i="8"/>
  <c r="AI691" i="8"/>
  <c r="AJ691" i="8"/>
  <c r="AK691" i="8"/>
  <c r="AE692" i="8"/>
  <c r="AF692" i="8"/>
  <c r="AG692" i="8"/>
  <c r="AI692" i="8"/>
  <c r="AJ692" i="8"/>
  <c r="AK692" i="8"/>
  <c r="AE693" i="8"/>
  <c r="AF693" i="8"/>
  <c r="AG693" i="8"/>
  <c r="AI693" i="8"/>
  <c r="AJ693" i="8"/>
  <c r="AK693" i="8"/>
  <c r="AE694" i="8"/>
  <c r="AF694" i="8"/>
  <c r="AG694" i="8"/>
  <c r="AI694" i="8"/>
  <c r="AJ694" i="8"/>
  <c r="AK694" i="8"/>
  <c r="AE695" i="8"/>
  <c r="AF695" i="8"/>
  <c r="AG695" i="8"/>
  <c r="AI695" i="8"/>
  <c r="AJ695" i="8"/>
  <c r="AK695" i="8"/>
  <c r="AE696" i="8"/>
  <c r="AF696" i="8"/>
  <c r="AG696" i="8"/>
  <c r="AI696" i="8"/>
  <c r="AJ696" i="8"/>
  <c r="AK696" i="8"/>
  <c r="AE697" i="8"/>
  <c r="AF697" i="8"/>
  <c r="AG697" i="8"/>
  <c r="AI697" i="8"/>
  <c r="AJ697" i="8"/>
  <c r="AK697" i="8"/>
  <c r="AE698" i="8"/>
  <c r="AF698" i="8"/>
  <c r="AG698" i="8"/>
  <c r="AI698" i="8"/>
  <c r="AJ698" i="8"/>
  <c r="AK698" i="8"/>
  <c r="AE699" i="8"/>
  <c r="AF699" i="8"/>
  <c r="AG699" i="8"/>
  <c r="AI699" i="8"/>
  <c r="AJ699" i="8"/>
  <c r="AK699" i="8"/>
  <c r="AE700" i="8"/>
  <c r="AF700" i="8"/>
  <c r="AG700" i="8"/>
  <c r="AI700" i="8"/>
  <c r="AJ700" i="8"/>
  <c r="AK700" i="8"/>
  <c r="AE701" i="8"/>
  <c r="AF701" i="8"/>
  <c r="AG701" i="8"/>
  <c r="AI701" i="8"/>
  <c r="AJ701" i="8"/>
  <c r="AK701" i="8"/>
  <c r="AE702" i="8"/>
  <c r="AF702" i="8"/>
  <c r="AG702" i="8"/>
  <c r="AI702" i="8"/>
  <c r="AJ702" i="8"/>
  <c r="AK702" i="8"/>
  <c r="AE703" i="8"/>
  <c r="AF703" i="8"/>
  <c r="AG703" i="8"/>
  <c r="AI703" i="8"/>
  <c r="AJ703" i="8"/>
  <c r="AK703" i="8"/>
  <c r="AE704" i="8"/>
  <c r="AF704" i="8"/>
  <c r="AG704" i="8"/>
  <c r="AI704" i="8"/>
  <c r="AJ704" i="8"/>
  <c r="AK704" i="8"/>
  <c r="AE705" i="8"/>
  <c r="AF705" i="8"/>
  <c r="AG705" i="8"/>
  <c r="AI705" i="8"/>
  <c r="AJ705" i="8"/>
  <c r="AK705" i="8"/>
  <c r="AE706" i="8"/>
  <c r="AF706" i="8"/>
  <c r="AG706" i="8"/>
  <c r="AI706" i="8"/>
  <c r="AJ706" i="8"/>
  <c r="AK706" i="8"/>
  <c r="AE707" i="8"/>
  <c r="AF707" i="8"/>
  <c r="AG707" i="8"/>
  <c r="AI707" i="8"/>
  <c r="AJ707" i="8"/>
  <c r="AK707" i="8"/>
  <c r="AE708" i="8"/>
  <c r="AF708" i="8"/>
  <c r="AG708" i="8"/>
  <c r="AI708" i="8"/>
  <c r="AJ708" i="8"/>
  <c r="AK708" i="8"/>
  <c r="AE709" i="8"/>
  <c r="AF709" i="8"/>
  <c r="AG709" i="8"/>
  <c r="AI709" i="8"/>
  <c r="AJ709" i="8"/>
  <c r="AK709" i="8"/>
  <c r="AE710" i="8"/>
  <c r="AF710" i="8"/>
  <c r="AG710" i="8"/>
  <c r="AI710" i="8"/>
  <c r="AJ710" i="8"/>
  <c r="AK710" i="8"/>
  <c r="AE711" i="8"/>
  <c r="AF711" i="8"/>
  <c r="AG711" i="8"/>
  <c r="AI711" i="8"/>
  <c r="AJ711" i="8"/>
  <c r="AK711" i="8"/>
  <c r="AE712" i="8"/>
  <c r="AF712" i="8"/>
  <c r="AG712" i="8"/>
  <c r="AI712" i="8"/>
  <c r="AJ712" i="8"/>
  <c r="AK712" i="8"/>
  <c r="AE713" i="8"/>
  <c r="AF713" i="8"/>
  <c r="AG713" i="8"/>
  <c r="AI713" i="8"/>
  <c r="AJ713" i="8"/>
  <c r="AK713" i="8"/>
  <c r="AE714" i="8"/>
  <c r="AF714" i="8"/>
  <c r="AG714" i="8"/>
  <c r="AI714" i="8"/>
  <c r="AJ714" i="8"/>
  <c r="AK714" i="8"/>
  <c r="AE715" i="8"/>
  <c r="AF715" i="8"/>
  <c r="AG715" i="8"/>
  <c r="AI715" i="8"/>
  <c r="AJ715" i="8"/>
  <c r="AK715" i="8"/>
  <c r="AE716" i="8"/>
  <c r="AF716" i="8"/>
  <c r="AG716" i="8"/>
  <c r="AI716" i="8"/>
  <c r="AJ716" i="8"/>
  <c r="AK716" i="8"/>
  <c r="AE717" i="8"/>
  <c r="AF717" i="8"/>
  <c r="AG717" i="8"/>
  <c r="AI717" i="8"/>
  <c r="AJ717" i="8"/>
  <c r="AK717" i="8"/>
  <c r="AE718" i="8"/>
  <c r="AF718" i="8"/>
  <c r="AG718" i="8"/>
  <c r="AI718" i="8"/>
  <c r="AJ718" i="8"/>
  <c r="AK718" i="8"/>
  <c r="AE719" i="8"/>
  <c r="AF719" i="8"/>
  <c r="AG719" i="8"/>
  <c r="AI719" i="8"/>
  <c r="AJ719" i="8"/>
  <c r="AK719" i="8"/>
  <c r="AE720" i="8"/>
  <c r="AF720" i="8"/>
  <c r="AG720" i="8"/>
  <c r="AI720" i="8"/>
  <c r="AJ720" i="8"/>
  <c r="AK720" i="8"/>
  <c r="AE721" i="8"/>
  <c r="AF721" i="8"/>
  <c r="AG721" i="8"/>
  <c r="AI721" i="8"/>
  <c r="AJ721" i="8"/>
  <c r="AK721" i="8"/>
  <c r="AE722" i="8"/>
  <c r="AF722" i="8"/>
  <c r="AG722" i="8"/>
  <c r="AI722" i="8"/>
  <c r="AJ722" i="8"/>
  <c r="AK722" i="8"/>
  <c r="AE723" i="8"/>
  <c r="AF723" i="8"/>
  <c r="AG723" i="8"/>
  <c r="AI723" i="8"/>
  <c r="AJ723" i="8"/>
  <c r="AK723" i="8"/>
  <c r="AE724" i="8"/>
  <c r="AF724" i="8"/>
  <c r="AG724" i="8"/>
  <c r="AI724" i="8"/>
  <c r="AJ724" i="8"/>
  <c r="AK724" i="8"/>
  <c r="AE725" i="8"/>
  <c r="AF725" i="8"/>
  <c r="AG725" i="8"/>
  <c r="AI725" i="8"/>
  <c r="AJ725" i="8"/>
  <c r="AK725" i="8"/>
  <c r="AE726" i="8"/>
  <c r="AF726" i="8"/>
  <c r="AG726" i="8"/>
  <c r="AI726" i="8"/>
  <c r="AJ726" i="8"/>
  <c r="AK726" i="8"/>
  <c r="AE727" i="8"/>
  <c r="AF727" i="8"/>
  <c r="AG727" i="8"/>
  <c r="AI727" i="8"/>
  <c r="AJ727" i="8"/>
  <c r="AK727" i="8"/>
  <c r="AE728" i="8"/>
  <c r="AF728" i="8"/>
  <c r="AG728" i="8"/>
  <c r="AI728" i="8"/>
  <c r="AJ728" i="8"/>
  <c r="AK728" i="8"/>
  <c r="AE729" i="8"/>
  <c r="AF729" i="8"/>
  <c r="AG729" i="8"/>
  <c r="AI729" i="8"/>
  <c r="AJ729" i="8"/>
  <c r="AK729" i="8"/>
  <c r="AE730" i="8"/>
  <c r="AF730" i="8"/>
  <c r="AG730" i="8"/>
  <c r="AI730" i="8"/>
  <c r="AJ730" i="8"/>
  <c r="AK730" i="8"/>
  <c r="AE731" i="8"/>
  <c r="AF731" i="8"/>
  <c r="AG731" i="8"/>
  <c r="AI731" i="8"/>
  <c r="AJ731" i="8"/>
  <c r="AK731" i="8"/>
  <c r="AE732" i="8"/>
  <c r="AF732" i="8"/>
  <c r="AG732" i="8"/>
  <c r="AI732" i="8"/>
  <c r="AJ732" i="8"/>
  <c r="AK732" i="8"/>
  <c r="AE733" i="8"/>
  <c r="AF733" i="8"/>
  <c r="AG733" i="8"/>
  <c r="AI733" i="8"/>
  <c r="AJ733" i="8"/>
  <c r="AK733" i="8"/>
  <c r="AE734" i="8"/>
  <c r="AF734" i="8"/>
  <c r="AG734" i="8"/>
  <c r="AI734" i="8"/>
  <c r="AJ734" i="8"/>
  <c r="AK734" i="8"/>
  <c r="AE735" i="8"/>
  <c r="AF735" i="8"/>
  <c r="AG735" i="8"/>
  <c r="AI735" i="8"/>
  <c r="AJ735" i="8"/>
  <c r="AK735" i="8"/>
  <c r="AE736" i="8"/>
  <c r="AF736" i="8"/>
  <c r="AG736" i="8"/>
  <c r="AI736" i="8"/>
  <c r="AJ736" i="8"/>
  <c r="AK736" i="8"/>
  <c r="AE737" i="8"/>
  <c r="AF737" i="8"/>
  <c r="AG737" i="8"/>
  <c r="AI737" i="8"/>
  <c r="AJ737" i="8"/>
  <c r="AK737" i="8"/>
  <c r="AE738" i="8"/>
  <c r="AF738" i="8"/>
  <c r="AG738" i="8"/>
  <c r="AI738" i="8"/>
  <c r="AJ738" i="8"/>
  <c r="AK738" i="8"/>
  <c r="AE739" i="8"/>
  <c r="AF739" i="8"/>
  <c r="AG739" i="8"/>
  <c r="AI739" i="8"/>
  <c r="AJ739" i="8"/>
  <c r="AK739" i="8"/>
  <c r="AE740" i="8"/>
  <c r="AF740" i="8"/>
  <c r="AG740" i="8"/>
  <c r="AI740" i="8"/>
  <c r="AJ740" i="8"/>
  <c r="AK740" i="8"/>
  <c r="AE741" i="8"/>
  <c r="AF741" i="8"/>
  <c r="AG741" i="8"/>
  <c r="AI741" i="8"/>
  <c r="AJ741" i="8"/>
  <c r="AK741" i="8"/>
  <c r="AE742" i="8"/>
  <c r="AF742" i="8"/>
  <c r="AG742" i="8"/>
  <c r="AI742" i="8"/>
  <c r="AJ742" i="8"/>
  <c r="AK742" i="8"/>
  <c r="AE743" i="8"/>
  <c r="AF743" i="8"/>
  <c r="AG743" i="8"/>
  <c r="AI743" i="8"/>
  <c r="AJ743" i="8"/>
  <c r="AK743" i="8"/>
  <c r="AE744" i="8"/>
  <c r="AF744" i="8"/>
  <c r="AG744" i="8"/>
  <c r="AI744" i="8"/>
  <c r="AJ744" i="8"/>
  <c r="AK744" i="8"/>
  <c r="AE745" i="8"/>
  <c r="AF745" i="8"/>
  <c r="AG745" i="8"/>
  <c r="AI745" i="8"/>
  <c r="AJ745" i="8"/>
  <c r="AK745" i="8"/>
  <c r="AE746" i="8"/>
  <c r="AF746" i="8"/>
  <c r="AG746" i="8"/>
  <c r="AI746" i="8"/>
  <c r="AJ746" i="8"/>
  <c r="AK746" i="8"/>
  <c r="AE747" i="8"/>
  <c r="AF747" i="8"/>
  <c r="AG747" i="8"/>
  <c r="AI747" i="8"/>
  <c r="AJ747" i="8"/>
  <c r="AK747" i="8"/>
  <c r="AE748" i="8"/>
  <c r="AF748" i="8"/>
  <c r="AG748" i="8"/>
  <c r="AI748" i="8"/>
  <c r="AJ748" i="8"/>
  <c r="AK748" i="8"/>
  <c r="AE749" i="8"/>
  <c r="AF749" i="8"/>
  <c r="AG749" i="8"/>
  <c r="AI749" i="8"/>
  <c r="AJ749" i="8"/>
  <c r="AK749" i="8"/>
  <c r="AE750" i="8"/>
  <c r="AF750" i="8"/>
  <c r="AG750" i="8"/>
  <c r="AI750" i="8"/>
  <c r="AJ750" i="8"/>
  <c r="AK750" i="8"/>
  <c r="AE751" i="8"/>
  <c r="AF751" i="8"/>
  <c r="AG751" i="8"/>
  <c r="AI751" i="8"/>
  <c r="AJ751" i="8"/>
  <c r="AK751" i="8"/>
  <c r="AE752" i="8"/>
  <c r="AF752" i="8"/>
  <c r="AG752" i="8"/>
  <c r="AI752" i="8"/>
  <c r="AJ752" i="8"/>
  <c r="AK752" i="8"/>
  <c r="AE753" i="8"/>
  <c r="AF753" i="8"/>
  <c r="AG753" i="8"/>
  <c r="AI753" i="8"/>
  <c r="AJ753" i="8"/>
  <c r="AK753" i="8"/>
  <c r="AE754" i="8"/>
  <c r="AF754" i="8"/>
  <c r="AG754" i="8"/>
  <c r="AI754" i="8"/>
  <c r="AJ754" i="8"/>
  <c r="AK754" i="8"/>
  <c r="AE755" i="8"/>
  <c r="AF755" i="8"/>
  <c r="AG755" i="8"/>
  <c r="AI755" i="8"/>
  <c r="AJ755" i="8"/>
  <c r="AK755" i="8"/>
  <c r="AE756" i="8"/>
  <c r="AF756" i="8"/>
  <c r="AG756" i="8"/>
  <c r="AI756" i="8"/>
  <c r="AJ756" i="8"/>
  <c r="AK756" i="8"/>
  <c r="AE757" i="8"/>
  <c r="AF757" i="8"/>
  <c r="AG757" i="8"/>
  <c r="AI757" i="8"/>
  <c r="AJ757" i="8"/>
  <c r="AK757" i="8"/>
  <c r="AE758" i="8"/>
  <c r="AF758" i="8"/>
  <c r="AG758" i="8"/>
  <c r="AI758" i="8"/>
  <c r="AJ758" i="8"/>
  <c r="AK758" i="8"/>
  <c r="AE759" i="8"/>
  <c r="AF759" i="8"/>
  <c r="AG759" i="8"/>
  <c r="AI759" i="8"/>
  <c r="AJ759" i="8"/>
  <c r="AK759" i="8"/>
  <c r="AE760" i="8"/>
  <c r="AF760" i="8"/>
  <c r="AG760" i="8"/>
  <c r="AI760" i="8"/>
  <c r="AJ760" i="8"/>
  <c r="AK760" i="8"/>
  <c r="AE761" i="8"/>
  <c r="AF761" i="8"/>
  <c r="AG761" i="8"/>
  <c r="AI761" i="8"/>
  <c r="AJ761" i="8"/>
  <c r="AK761" i="8"/>
  <c r="AE762" i="8"/>
  <c r="AF762" i="8"/>
  <c r="AG762" i="8"/>
  <c r="AI762" i="8"/>
  <c r="AJ762" i="8"/>
  <c r="AK762" i="8"/>
  <c r="AE763" i="8"/>
  <c r="AF763" i="8"/>
  <c r="AG763" i="8"/>
  <c r="AI763" i="8"/>
  <c r="AJ763" i="8"/>
  <c r="AK763" i="8"/>
  <c r="AE764" i="8"/>
  <c r="AF764" i="8"/>
  <c r="AG764" i="8"/>
  <c r="AI764" i="8"/>
  <c r="AJ764" i="8"/>
  <c r="AK764" i="8"/>
  <c r="AE765" i="8"/>
  <c r="AF765" i="8"/>
  <c r="AG765" i="8"/>
  <c r="AI765" i="8"/>
  <c r="AJ765" i="8"/>
  <c r="AK765" i="8"/>
  <c r="AE766" i="8"/>
  <c r="AF766" i="8"/>
  <c r="AG766" i="8"/>
  <c r="AI766" i="8"/>
  <c r="AJ766" i="8"/>
  <c r="AK766" i="8"/>
  <c r="AE767" i="8"/>
  <c r="AF767" i="8"/>
  <c r="AG767" i="8"/>
  <c r="AI767" i="8"/>
  <c r="AJ767" i="8"/>
  <c r="AK767" i="8"/>
  <c r="AE768" i="8"/>
  <c r="AF768" i="8"/>
  <c r="AG768" i="8"/>
  <c r="AI768" i="8"/>
  <c r="AJ768" i="8"/>
  <c r="AK768" i="8"/>
  <c r="AE769" i="8"/>
  <c r="AF769" i="8"/>
  <c r="AG769" i="8"/>
  <c r="AI769" i="8"/>
  <c r="AJ769" i="8"/>
  <c r="AK769" i="8"/>
  <c r="AE770" i="8"/>
  <c r="AF770" i="8"/>
  <c r="AG770" i="8"/>
  <c r="AI770" i="8"/>
  <c r="AJ770" i="8"/>
  <c r="AK770" i="8"/>
  <c r="AE771" i="8"/>
  <c r="AF771" i="8"/>
  <c r="AG771" i="8"/>
  <c r="AI771" i="8"/>
  <c r="AJ771" i="8"/>
  <c r="AK771" i="8"/>
  <c r="AE772" i="8"/>
  <c r="AF772" i="8"/>
  <c r="AG772" i="8"/>
  <c r="AI772" i="8"/>
  <c r="AJ772" i="8"/>
  <c r="AK772" i="8"/>
  <c r="AE773" i="8"/>
  <c r="AF773" i="8"/>
  <c r="AG773" i="8"/>
  <c r="AI773" i="8"/>
  <c r="AJ773" i="8"/>
  <c r="AK773" i="8"/>
  <c r="AE774" i="8"/>
  <c r="AF774" i="8"/>
  <c r="AG774" i="8"/>
  <c r="AI774" i="8"/>
  <c r="AJ774" i="8"/>
  <c r="AK774" i="8"/>
  <c r="AE775" i="8"/>
  <c r="AF775" i="8"/>
  <c r="AG775" i="8"/>
  <c r="AI775" i="8"/>
  <c r="AJ775" i="8"/>
  <c r="AK775" i="8"/>
  <c r="AE776" i="8"/>
  <c r="AF776" i="8"/>
  <c r="AG776" i="8"/>
  <c r="AI776" i="8"/>
  <c r="AJ776" i="8"/>
  <c r="AK776" i="8"/>
  <c r="AE777" i="8"/>
  <c r="AF777" i="8"/>
  <c r="AG777" i="8"/>
  <c r="AI777" i="8"/>
  <c r="AJ777" i="8"/>
  <c r="AK777" i="8"/>
  <c r="AE778" i="8"/>
  <c r="AF778" i="8"/>
  <c r="AG778" i="8"/>
  <c r="AI778" i="8"/>
  <c r="AJ778" i="8"/>
  <c r="AK778" i="8"/>
  <c r="AE779" i="8"/>
  <c r="AF779" i="8"/>
  <c r="AG779" i="8"/>
  <c r="AI779" i="8"/>
  <c r="AJ779" i="8"/>
  <c r="AK779" i="8"/>
  <c r="AE780" i="8"/>
  <c r="AF780" i="8"/>
  <c r="AG780" i="8"/>
  <c r="AI780" i="8"/>
  <c r="AJ780" i="8"/>
  <c r="AK780" i="8"/>
  <c r="AE781" i="8"/>
  <c r="AF781" i="8"/>
  <c r="AG781" i="8"/>
  <c r="AI781" i="8"/>
  <c r="AJ781" i="8"/>
  <c r="AK781" i="8"/>
  <c r="AE782" i="8"/>
  <c r="AF782" i="8"/>
  <c r="AG782" i="8"/>
  <c r="AI782" i="8"/>
  <c r="AJ782" i="8"/>
  <c r="AK782" i="8"/>
  <c r="AE783" i="8"/>
  <c r="AF783" i="8"/>
  <c r="AG783" i="8"/>
  <c r="AI783" i="8"/>
  <c r="AJ783" i="8"/>
  <c r="AK783" i="8"/>
  <c r="AE784" i="8"/>
  <c r="AF784" i="8"/>
  <c r="AG784" i="8"/>
  <c r="AI784" i="8"/>
  <c r="AJ784" i="8"/>
  <c r="AK784" i="8"/>
  <c r="AE785" i="8"/>
  <c r="AF785" i="8"/>
  <c r="AG785" i="8"/>
  <c r="AI785" i="8"/>
  <c r="AJ785" i="8"/>
  <c r="AK785" i="8"/>
  <c r="AE786" i="8"/>
  <c r="AF786" i="8"/>
  <c r="AG786" i="8"/>
  <c r="AI786" i="8"/>
  <c r="AJ786" i="8"/>
  <c r="AK786" i="8"/>
  <c r="AE787" i="8"/>
  <c r="AF787" i="8"/>
  <c r="AG787" i="8"/>
  <c r="AI787" i="8"/>
  <c r="AJ787" i="8"/>
  <c r="AK787" i="8"/>
  <c r="AE788" i="8"/>
  <c r="AF788" i="8"/>
  <c r="AG788" i="8"/>
  <c r="AI788" i="8"/>
  <c r="AJ788" i="8"/>
  <c r="AK788" i="8"/>
  <c r="AE789" i="8"/>
  <c r="AF789" i="8"/>
  <c r="AG789" i="8"/>
  <c r="AI789" i="8"/>
  <c r="AJ789" i="8"/>
  <c r="AK789" i="8"/>
  <c r="AE790" i="8"/>
  <c r="AF790" i="8"/>
  <c r="AG790" i="8"/>
  <c r="AI790" i="8"/>
  <c r="AJ790" i="8"/>
  <c r="AK790" i="8"/>
  <c r="AE791" i="8"/>
  <c r="AF791" i="8"/>
  <c r="AG791" i="8"/>
  <c r="AI791" i="8"/>
  <c r="AJ791" i="8"/>
  <c r="AK791" i="8"/>
  <c r="AE792" i="8"/>
  <c r="AF792" i="8"/>
  <c r="AG792" i="8"/>
  <c r="AI792" i="8"/>
  <c r="AJ792" i="8"/>
  <c r="AK792" i="8"/>
  <c r="AE793" i="8"/>
  <c r="AF793" i="8"/>
  <c r="AG793" i="8"/>
  <c r="AI793" i="8"/>
  <c r="AJ793" i="8"/>
  <c r="AK793" i="8"/>
  <c r="AE794" i="8"/>
  <c r="AF794" i="8"/>
  <c r="AG794" i="8"/>
  <c r="AI794" i="8"/>
  <c r="AJ794" i="8"/>
  <c r="AK794" i="8"/>
  <c r="AE795" i="8"/>
  <c r="AF795" i="8"/>
  <c r="AG795" i="8"/>
  <c r="AI795" i="8"/>
  <c r="AJ795" i="8"/>
  <c r="AK795" i="8"/>
  <c r="AE796" i="8"/>
  <c r="AF796" i="8"/>
  <c r="AG796" i="8"/>
  <c r="AI796" i="8"/>
  <c r="AJ796" i="8"/>
  <c r="AK796" i="8"/>
  <c r="AE797" i="8"/>
  <c r="AF797" i="8"/>
  <c r="AG797" i="8"/>
  <c r="AI797" i="8"/>
  <c r="AJ797" i="8"/>
  <c r="AK797" i="8"/>
  <c r="AE798" i="8"/>
  <c r="AF798" i="8"/>
  <c r="AG798" i="8"/>
  <c r="AI798" i="8"/>
  <c r="AJ798" i="8"/>
  <c r="AK798" i="8"/>
  <c r="AE799" i="8"/>
  <c r="AF799" i="8"/>
  <c r="AG799" i="8"/>
  <c r="AI799" i="8"/>
  <c r="AJ799" i="8"/>
  <c r="AK799" i="8"/>
  <c r="AE800" i="8"/>
  <c r="AF800" i="8"/>
  <c r="AG800" i="8"/>
  <c r="AI800" i="8"/>
  <c r="AJ800" i="8"/>
  <c r="AK800" i="8"/>
  <c r="AE801" i="8"/>
  <c r="AF801" i="8"/>
  <c r="AG801" i="8"/>
  <c r="AI801" i="8"/>
  <c r="AJ801" i="8"/>
  <c r="AK801" i="8"/>
  <c r="AE802" i="8"/>
  <c r="AF802" i="8"/>
  <c r="AG802" i="8"/>
  <c r="AI802" i="8"/>
  <c r="AJ802" i="8"/>
  <c r="AK802" i="8"/>
  <c r="AE803" i="8"/>
  <c r="AF803" i="8"/>
  <c r="AG803" i="8"/>
  <c r="AI803" i="8"/>
  <c r="AJ803" i="8"/>
  <c r="AK803" i="8"/>
  <c r="AE804" i="8"/>
  <c r="AF804" i="8"/>
  <c r="AG804" i="8"/>
  <c r="AI804" i="8"/>
  <c r="AJ804" i="8"/>
  <c r="AK804" i="8"/>
  <c r="AE805" i="8"/>
  <c r="AF805" i="8"/>
  <c r="AG805" i="8"/>
  <c r="AI805" i="8"/>
  <c r="AJ805" i="8"/>
  <c r="AK805" i="8"/>
  <c r="AE806" i="8"/>
  <c r="AF806" i="8"/>
  <c r="AG806" i="8"/>
  <c r="AI806" i="8"/>
  <c r="AJ806" i="8"/>
  <c r="AK806" i="8"/>
  <c r="AE807" i="8"/>
  <c r="AF807" i="8"/>
  <c r="AG807" i="8"/>
  <c r="AI807" i="8"/>
  <c r="AJ807" i="8"/>
  <c r="AK807" i="8"/>
  <c r="AE808" i="8"/>
  <c r="AF808" i="8"/>
  <c r="AG808" i="8"/>
  <c r="AI808" i="8"/>
  <c r="AJ808" i="8"/>
  <c r="AK808" i="8"/>
  <c r="AE809" i="8"/>
  <c r="AF809" i="8"/>
  <c r="AG809" i="8"/>
  <c r="AI809" i="8"/>
  <c r="AJ809" i="8"/>
  <c r="AK809" i="8"/>
  <c r="AE810" i="8"/>
  <c r="AF810" i="8"/>
  <c r="AG810" i="8"/>
  <c r="AI810" i="8"/>
  <c r="AJ810" i="8"/>
  <c r="AK810" i="8"/>
  <c r="AE811" i="8"/>
  <c r="AF811" i="8"/>
  <c r="AG811" i="8"/>
  <c r="AI811" i="8"/>
  <c r="AJ811" i="8"/>
  <c r="AK811" i="8"/>
  <c r="AE812" i="8"/>
  <c r="AF812" i="8"/>
  <c r="AG812" i="8"/>
  <c r="AI812" i="8"/>
  <c r="AJ812" i="8"/>
  <c r="AK812" i="8"/>
  <c r="AE813" i="8"/>
  <c r="AF813" i="8"/>
  <c r="AG813" i="8"/>
  <c r="AI813" i="8"/>
  <c r="AJ813" i="8"/>
  <c r="AK813" i="8"/>
  <c r="AE814" i="8"/>
  <c r="AF814" i="8"/>
  <c r="AG814" i="8"/>
  <c r="AI814" i="8"/>
  <c r="AJ814" i="8"/>
  <c r="AK814" i="8"/>
  <c r="AE815" i="8"/>
  <c r="AF815" i="8"/>
  <c r="AG815" i="8"/>
  <c r="AI815" i="8"/>
  <c r="AJ815" i="8"/>
  <c r="AK815" i="8"/>
  <c r="AE816" i="8"/>
  <c r="AF816" i="8"/>
  <c r="AG816" i="8"/>
  <c r="AI816" i="8"/>
  <c r="AJ816" i="8"/>
  <c r="AK816" i="8"/>
  <c r="AE817" i="8"/>
  <c r="AF817" i="8"/>
  <c r="AG817" i="8"/>
  <c r="AI817" i="8"/>
  <c r="AJ817" i="8"/>
  <c r="AK817" i="8"/>
  <c r="AE818" i="8"/>
  <c r="AF818" i="8"/>
  <c r="AG818" i="8"/>
  <c r="AI818" i="8"/>
  <c r="AJ818" i="8"/>
  <c r="AK818" i="8"/>
  <c r="AE819" i="8"/>
  <c r="AF819" i="8"/>
  <c r="AG819" i="8"/>
  <c r="AI819" i="8"/>
  <c r="AJ819" i="8"/>
  <c r="AK819" i="8"/>
  <c r="AE820" i="8"/>
  <c r="AF820" i="8"/>
  <c r="AG820" i="8"/>
  <c r="AI820" i="8"/>
  <c r="AJ820" i="8"/>
  <c r="AK820" i="8"/>
  <c r="AE821" i="8"/>
  <c r="AF821" i="8"/>
  <c r="AG821" i="8"/>
  <c r="AI821" i="8"/>
  <c r="AJ821" i="8"/>
  <c r="AK821" i="8"/>
  <c r="AE822" i="8"/>
  <c r="AF822" i="8"/>
  <c r="AG822" i="8"/>
  <c r="AI822" i="8"/>
  <c r="AJ822" i="8"/>
  <c r="AK822" i="8"/>
  <c r="AE823" i="8"/>
  <c r="AF823" i="8"/>
  <c r="AG823" i="8"/>
  <c r="AI823" i="8"/>
  <c r="AJ823" i="8"/>
  <c r="AK823" i="8"/>
  <c r="AE824" i="8"/>
  <c r="AF824" i="8"/>
  <c r="AG824" i="8"/>
  <c r="AI824" i="8"/>
  <c r="AJ824" i="8"/>
  <c r="AK824" i="8"/>
  <c r="AE825" i="8"/>
  <c r="AF825" i="8"/>
  <c r="AG825" i="8"/>
  <c r="AI825" i="8"/>
  <c r="AJ825" i="8"/>
  <c r="AK825" i="8"/>
  <c r="AE826" i="8"/>
  <c r="AF826" i="8"/>
  <c r="AG826" i="8"/>
  <c r="AI826" i="8"/>
  <c r="AJ826" i="8"/>
  <c r="AK826" i="8"/>
  <c r="AE827" i="8"/>
  <c r="AF827" i="8"/>
  <c r="AG827" i="8"/>
  <c r="AI827" i="8"/>
  <c r="AJ827" i="8"/>
  <c r="AK827" i="8"/>
  <c r="AE828" i="8"/>
  <c r="AF828" i="8"/>
  <c r="AG828" i="8"/>
  <c r="AI828" i="8"/>
  <c r="AJ828" i="8"/>
  <c r="AK828" i="8"/>
  <c r="AE829" i="8"/>
  <c r="AF829" i="8"/>
  <c r="AG829" i="8"/>
  <c r="AI829" i="8"/>
  <c r="AJ829" i="8"/>
  <c r="AK829" i="8"/>
  <c r="AE830" i="8"/>
  <c r="AF830" i="8"/>
  <c r="AG830" i="8"/>
  <c r="AI830" i="8"/>
  <c r="AJ830" i="8"/>
  <c r="AK830" i="8"/>
  <c r="AE831" i="8"/>
  <c r="AF831" i="8"/>
  <c r="AG831" i="8"/>
  <c r="AI831" i="8"/>
  <c r="AJ831" i="8"/>
  <c r="AK831" i="8"/>
  <c r="AE832" i="8"/>
  <c r="AF832" i="8"/>
  <c r="AG832" i="8"/>
  <c r="AI832" i="8"/>
  <c r="AJ832" i="8"/>
  <c r="AK832" i="8"/>
  <c r="AE833" i="8"/>
  <c r="AF833" i="8"/>
  <c r="AG833" i="8"/>
  <c r="AI833" i="8"/>
  <c r="AJ833" i="8"/>
  <c r="AK833" i="8"/>
  <c r="AE834" i="8"/>
  <c r="AF834" i="8"/>
  <c r="AG834" i="8"/>
  <c r="AI834" i="8"/>
  <c r="AJ834" i="8"/>
  <c r="AK834" i="8"/>
  <c r="AE835" i="8"/>
  <c r="AF835" i="8"/>
  <c r="AG835" i="8"/>
  <c r="AI835" i="8"/>
  <c r="AJ835" i="8"/>
  <c r="AK835" i="8"/>
  <c r="AE836" i="8"/>
  <c r="AF836" i="8"/>
  <c r="AG836" i="8"/>
  <c r="AI836" i="8"/>
  <c r="AJ836" i="8"/>
  <c r="AK836" i="8"/>
  <c r="AE837" i="8"/>
  <c r="AF837" i="8"/>
  <c r="AG837" i="8"/>
  <c r="AI837" i="8"/>
  <c r="AJ837" i="8"/>
  <c r="AK837" i="8"/>
  <c r="AE838" i="8"/>
  <c r="AF838" i="8"/>
  <c r="AG838" i="8"/>
  <c r="AI838" i="8"/>
  <c r="AJ838" i="8"/>
  <c r="AK838" i="8"/>
  <c r="AE839" i="8"/>
  <c r="AF839" i="8"/>
  <c r="AG839" i="8"/>
  <c r="AI839" i="8"/>
  <c r="AJ839" i="8"/>
  <c r="AK839" i="8"/>
  <c r="AE840" i="8"/>
  <c r="AF840" i="8"/>
  <c r="AG840" i="8"/>
  <c r="AI840" i="8"/>
  <c r="AJ840" i="8"/>
  <c r="AK840" i="8"/>
  <c r="AE841" i="8"/>
  <c r="AF841" i="8"/>
  <c r="AG841" i="8"/>
  <c r="AI841" i="8"/>
  <c r="AJ841" i="8"/>
  <c r="AK841" i="8"/>
  <c r="AE842" i="8"/>
  <c r="AF842" i="8"/>
  <c r="AG842" i="8"/>
  <c r="AI842" i="8"/>
  <c r="AJ842" i="8"/>
  <c r="AK842" i="8"/>
  <c r="AE843" i="8"/>
  <c r="AF843" i="8"/>
  <c r="AG843" i="8"/>
  <c r="AI843" i="8"/>
  <c r="AJ843" i="8"/>
  <c r="AK843" i="8"/>
  <c r="AE844" i="8"/>
  <c r="AF844" i="8"/>
  <c r="AG844" i="8"/>
  <c r="AI844" i="8"/>
  <c r="AJ844" i="8"/>
  <c r="AK844" i="8"/>
  <c r="AE845" i="8"/>
  <c r="AF845" i="8"/>
  <c r="AG845" i="8"/>
  <c r="AI845" i="8"/>
  <c r="AJ845" i="8"/>
  <c r="AK845" i="8"/>
  <c r="AE846" i="8"/>
  <c r="AF846" i="8"/>
  <c r="AG846" i="8"/>
  <c r="AI846" i="8"/>
  <c r="AJ846" i="8"/>
  <c r="AK846" i="8"/>
  <c r="AE847" i="8"/>
  <c r="AF847" i="8"/>
  <c r="AG847" i="8"/>
  <c r="AI847" i="8"/>
  <c r="AJ847" i="8"/>
  <c r="AK847" i="8"/>
  <c r="AE848" i="8"/>
  <c r="AF848" i="8"/>
  <c r="AG848" i="8"/>
  <c r="AI848" i="8"/>
  <c r="AJ848" i="8"/>
  <c r="AK848" i="8"/>
  <c r="AE849" i="8"/>
  <c r="AF849" i="8"/>
  <c r="AG849" i="8"/>
  <c r="AI849" i="8"/>
  <c r="AJ849" i="8"/>
  <c r="AK849" i="8"/>
  <c r="AE850" i="8"/>
  <c r="AF850" i="8"/>
  <c r="AG850" i="8"/>
  <c r="AI850" i="8"/>
  <c r="AJ850" i="8"/>
  <c r="AK850" i="8"/>
  <c r="AE851" i="8"/>
  <c r="AF851" i="8"/>
  <c r="AG851" i="8"/>
  <c r="AI851" i="8"/>
  <c r="AJ851" i="8"/>
  <c r="AK851" i="8"/>
  <c r="AE852" i="8"/>
  <c r="AF852" i="8"/>
  <c r="AG852" i="8"/>
  <c r="AI852" i="8"/>
  <c r="AJ852" i="8"/>
  <c r="AK852" i="8"/>
  <c r="AE853" i="8"/>
  <c r="AF853" i="8"/>
  <c r="AG853" i="8"/>
  <c r="AI853" i="8"/>
  <c r="AJ853" i="8"/>
  <c r="AK853" i="8"/>
  <c r="AE854" i="8"/>
  <c r="AF854" i="8"/>
  <c r="AG854" i="8"/>
  <c r="AI854" i="8"/>
  <c r="AJ854" i="8"/>
  <c r="AK854" i="8"/>
  <c r="AE855" i="8"/>
  <c r="AF855" i="8"/>
  <c r="AG855" i="8"/>
  <c r="AI855" i="8"/>
  <c r="AJ855" i="8"/>
  <c r="AK855" i="8"/>
  <c r="AE856" i="8"/>
  <c r="AF856" i="8"/>
  <c r="AG856" i="8"/>
  <c r="AI856" i="8"/>
  <c r="AJ856" i="8"/>
  <c r="AK856" i="8"/>
  <c r="AE857" i="8"/>
  <c r="AF857" i="8"/>
  <c r="AG857" i="8"/>
  <c r="AI857" i="8"/>
  <c r="AJ857" i="8"/>
  <c r="AK857" i="8"/>
  <c r="AE858" i="8"/>
  <c r="AF858" i="8"/>
  <c r="AG858" i="8"/>
  <c r="AI858" i="8"/>
  <c r="AJ858" i="8"/>
  <c r="AK858" i="8"/>
  <c r="AE859" i="8"/>
  <c r="AF859" i="8"/>
  <c r="AG859" i="8"/>
  <c r="AI859" i="8"/>
  <c r="AJ859" i="8"/>
  <c r="AK859" i="8"/>
  <c r="AE860" i="8"/>
  <c r="AF860" i="8"/>
  <c r="AG860" i="8"/>
  <c r="AI860" i="8"/>
  <c r="AJ860" i="8"/>
  <c r="AK860" i="8"/>
  <c r="AE861" i="8"/>
  <c r="AF861" i="8"/>
  <c r="AG861" i="8"/>
  <c r="AI861" i="8"/>
  <c r="AJ861" i="8"/>
  <c r="AK861" i="8"/>
  <c r="AE862" i="8"/>
  <c r="AF862" i="8"/>
  <c r="AG862" i="8"/>
  <c r="AI862" i="8"/>
  <c r="AJ862" i="8"/>
  <c r="AK862" i="8"/>
  <c r="AE863" i="8"/>
  <c r="AF863" i="8"/>
  <c r="AG863" i="8"/>
  <c r="AI863" i="8"/>
  <c r="AJ863" i="8"/>
  <c r="AK863" i="8"/>
  <c r="AE864" i="8"/>
  <c r="AF864" i="8"/>
  <c r="AG864" i="8"/>
  <c r="AI864" i="8"/>
  <c r="AJ864" i="8"/>
  <c r="AK864" i="8"/>
  <c r="AE865" i="8"/>
  <c r="AF865" i="8"/>
  <c r="AG865" i="8"/>
  <c r="AI865" i="8"/>
  <c r="AJ865" i="8"/>
  <c r="AK865" i="8"/>
  <c r="AE866" i="8"/>
  <c r="AF866" i="8"/>
  <c r="AG866" i="8"/>
  <c r="AI866" i="8"/>
  <c r="AJ866" i="8"/>
  <c r="AK866" i="8"/>
  <c r="AE867" i="8"/>
  <c r="AF867" i="8"/>
  <c r="AG867" i="8"/>
  <c r="AI867" i="8"/>
  <c r="AJ867" i="8"/>
  <c r="AK867" i="8"/>
  <c r="AE868" i="8"/>
  <c r="AF868" i="8"/>
  <c r="AG868" i="8"/>
  <c r="AI868" i="8"/>
  <c r="AJ868" i="8"/>
  <c r="AK868" i="8"/>
  <c r="AE869" i="8"/>
  <c r="AF869" i="8"/>
  <c r="AG869" i="8"/>
  <c r="AI869" i="8"/>
  <c r="AJ869" i="8"/>
  <c r="AK869" i="8"/>
  <c r="AE870" i="8"/>
  <c r="AF870" i="8"/>
  <c r="AG870" i="8"/>
  <c r="AI870" i="8"/>
  <c r="AJ870" i="8"/>
  <c r="AK870" i="8"/>
  <c r="AE871" i="8"/>
  <c r="AF871" i="8"/>
  <c r="AG871" i="8"/>
  <c r="AI871" i="8"/>
  <c r="AJ871" i="8"/>
  <c r="AK871" i="8"/>
  <c r="AE872" i="8"/>
  <c r="AF872" i="8"/>
  <c r="AG872" i="8"/>
  <c r="AI872" i="8"/>
  <c r="AJ872" i="8"/>
  <c r="AK872" i="8"/>
  <c r="AE873" i="8"/>
  <c r="AF873" i="8"/>
  <c r="AG873" i="8"/>
  <c r="AI873" i="8"/>
  <c r="AJ873" i="8"/>
  <c r="AK873" i="8"/>
  <c r="AE874" i="8"/>
  <c r="AF874" i="8"/>
  <c r="AG874" i="8"/>
  <c r="AI874" i="8"/>
  <c r="AJ874" i="8"/>
  <c r="AK874" i="8"/>
  <c r="AE875" i="8"/>
  <c r="AF875" i="8"/>
  <c r="AG875" i="8"/>
  <c r="AI875" i="8"/>
  <c r="AJ875" i="8"/>
  <c r="AK875" i="8"/>
  <c r="AE876" i="8"/>
  <c r="AF876" i="8"/>
  <c r="AG876" i="8"/>
  <c r="AI876" i="8"/>
  <c r="AJ876" i="8"/>
  <c r="AK876" i="8"/>
  <c r="AE877" i="8"/>
  <c r="AF877" i="8"/>
  <c r="AG877" i="8"/>
  <c r="AI877" i="8"/>
  <c r="AJ877" i="8"/>
  <c r="AK877" i="8"/>
  <c r="AE878" i="8"/>
  <c r="AF878" i="8"/>
  <c r="AG878" i="8"/>
  <c r="AI878" i="8"/>
  <c r="AJ878" i="8"/>
  <c r="AK878" i="8"/>
  <c r="AE879" i="8"/>
  <c r="AF879" i="8"/>
  <c r="AG879" i="8"/>
  <c r="AI879" i="8"/>
  <c r="AJ879" i="8"/>
  <c r="AK879" i="8"/>
  <c r="AE880" i="8"/>
  <c r="AF880" i="8"/>
  <c r="AG880" i="8"/>
  <c r="AI880" i="8"/>
  <c r="AJ880" i="8"/>
  <c r="AK880" i="8"/>
  <c r="AE881" i="8"/>
  <c r="AF881" i="8"/>
  <c r="AG881" i="8"/>
  <c r="AI881" i="8"/>
  <c r="AJ881" i="8"/>
  <c r="AK881" i="8"/>
  <c r="AE882" i="8"/>
  <c r="AF882" i="8"/>
  <c r="AG882" i="8"/>
  <c r="AI882" i="8"/>
  <c r="AJ882" i="8"/>
  <c r="AK882" i="8"/>
  <c r="AE883" i="8"/>
  <c r="AF883" i="8"/>
  <c r="AG883" i="8"/>
  <c r="AI883" i="8"/>
  <c r="AJ883" i="8"/>
  <c r="AK883" i="8"/>
  <c r="AE884" i="8"/>
  <c r="AF884" i="8"/>
  <c r="AG884" i="8"/>
  <c r="AI884" i="8"/>
  <c r="AJ884" i="8"/>
  <c r="AK884" i="8"/>
  <c r="AE885" i="8"/>
  <c r="AF885" i="8"/>
  <c r="AG885" i="8"/>
  <c r="AI885" i="8"/>
  <c r="AJ885" i="8"/>
  <c r="AK885" i="8"/>
  <c r="AE886" i="8"/>
  <c r="AF886" i="8"/>
  <c r="AG886" i="8"/>
  <c r="AI886" i="8"/>
  <c r="AJ886" i="8"/>
  <c r="AK886" i="8"/>
  <c r="AE887" i="8"/>
  <c r="AF887" i="8"/>
  <c r="AG887" i="8"/>
  <c r="AI887" i="8"/>
  <c r="AJ887" i="8"/>
  <c r="AK887" i="8"/>
  <c r="AE888" i="8"/>
  <c r="AF888" i="8"/>
  <c r="AG888" i="8"/>
  <c r="AI888" i="8"/>
  <c r="AJ888" i="8"/>
  <c r="AK888" i="8"/>
  <c r="AE889" i="8"/>
  <c r="AF889" i="8"/>
  <c r="AG889" i="8"/>
  <c r="AI889" i="8"/>
  <c r="AJ889" i="8"/>
  <c r="AK889" i="8"/>
  <c r="AE890" i="8"/>
  <c r="AF890" i="8"/>
  <c r="AG890" i="8"/>
  <c r="AI890" i="8"/>
  <c r="AJ890" i="8"/>
  <c r="AK890" i="8"/>
  <c r="AE891" i="8"/>
  <c r="AF891" i="8"/>
  <c r="AG891" i="8"/>
  <c r="AI891" i="8"/>
  <c r="AJ891" i="8"/>
  <c r="AK891" i="8"/>
  <c r="AE892" i="8"/>
  <c r="AF892" i="8"/>
  <c r="AG892" i="8"/>
  <c r="AI892" i="8"/>
  <c r="AJ892" i="8"/>
  <c r="AK892" i="8"/>
  <c r="AE893" i="8"/>
  <c r="AF893" i="8"/>
  <c r="AG893" i="8"/>
  <c r="AI893" i="8"/>
  <c r="AJ893" i="8"/>
  <c r="AK893" i="8"/>
  <c r="AE894" i="8"/>
  <c r="AF894" i="8"/>
  <c r="AG894" i="8"/>
  <c r="AI894" i="8"/>
  <c r="AJ894" i="8"/>
  <c r="AK894" i="8"/>
  <c r="AE895" i="8"/>
  <c r="AF895" i="8"/>
  <c r="AG895" i="8"/>
  <c r="AI895" i="8"/>
  <c r="AJ895" i="8"/>
  <c r="AK895" i="8"/>
  <c r="AE896" i="8"/>
  <c r="AF896" i="8"/>
  <c r="AG896" i="8"/>
  <c r="AI896" i="8"/>
  <c r="AJ896" i="8"/>
  <c r="AK896" i="8"/>
  <c r="AE897" i="8"/>
  <c r="AF897" i="8"/>
  <c r="AG897" i="8"/>
  <c r="AI897" i="8"/>
  <c r="AJ897" i="8"/>
  <c r="AK897" i="8"/>
  <c r="AE898" i="8"/>
  <c r="AF898" i="8"/>
  <c r="AG898" i="8"/>
  <c r="AI898" i="8"/>
  <c r="AJ898" i="8"/>
  <c r="AK898" i="8"/>
  <c r="AE899" i="8"/>
  <c r="AF899" i="8"/>
  <c r="AG899" i="8"/>
  <c r="AI899" i="8"/>
  <c r="AJ899" i="8"/>
  <c r="AK899" i="8"/>
  <c r="AE900" i="8"/>
  <c r="AF900" i="8"/>
  <c r="AG900" i="8"/>
  <c r="AI900" i="8"/>
  <c r="AJ900" i="8"/>
  <c r="AK900" i="8"/>
  <c r="AE901" i="8"/>
  <c r="AF901" i="8"/>
  <c r="AG901" i="8"/>
  <c r="AI901" i="8"/>
  <c r="AJ901" i="8"/>
  <c r="AK901" i="8"/>
  <c r="AE902" i="8"/>
  <c r="AF902" i="8"/>
  <c r="AG902" i="8"/>
  <c r="AI902" i="8"/>
  <c r="AJ902" i="8"/>
  <c r="AK902" i="8"/>
  <c r="AE903" i="8"/>
  <c r="AF903" i="8"/>
  <c r="AG903" i="8"/>
  <c r="AI903" i="8"/>
  <c r="AJ903" i="8"/>
  <c r="AK903" i="8"/>
  <c r="AE904" i="8"/>
  <c r="AF904" i="8"/>
  <c r="AG904" i="8"/>
  <c r="AI904" i="8"/>
  <c r="AJ904" i="8"/>
  <c r="AK904" i="8"/>
  <c r="AE905" i="8"/>
  <c r="AF905" i="8"/>
  <c r="AG905" i="8"/>
  <c r="AI905" i="8"/>
  <c r="AJ905" i="8"/>
  <c r="AK905" i="8"/>
  <c r="AE906" i="8"/>
  <c r="AF906" i="8"/>
  <c r="AG906" i="8"/>
  <c r="AI906" i="8"/>
  <c r="AJ906" i="8"/>
  <c r="AK906" i="8"/>
  <c r="AE907" i="8"/>
  <c r="AF907" i="8"/>
  <c r="AG907" i="8"/>
  <c r="AI907" i="8"/>
  <c r="AJ907" i="8"/>
  <c r="AK907" i="8"/>
  <c r="AE908" i="8"/>
  <c r="AF908" i="8"/>
  <c r="AG908" i="8"/>
  <c r="AI908" i="8"/>
  <c r="AJ908" i="8"/>
  <c r="AK908" i="8"/>
  <c r="AE909" i="8"/>
  <c r="AF909" i="8"/>
  <c r="AG909" i="8"/>
  <c r="AI909" i="8"/>
  <c r="AJ909" i="8"/>
  <c r="AK909" i="8"/>
  <c r="AE910" i="8"/>
  <c r="AF910" i="8"/>
  <c r="AG910" i="8"/>
  <c r="AI910" i="8"/>
  <c r="AJ910" i="8"/>
  <c r="AK910" i="8"/>
  <c r="AE911" i="8"/>
  <c r="AF911" i="8"/>
  <c r="AG911" i="8"/>
  <c r="AI911" i="8"/>
  <c r="AJ911" i="8"/>
  <c r="AK911" i="8"/>
  <c r="AE912" i="8"/>
  <c r="AF912" i="8"/>
  <c r="AG912" i="8"/>
  <c r="AI912" i="8"/>
  <c r="AJ912" i="8"/>
  <c r="AK912" i="8"/>
  <c r="AE913" i="8"/>
  <c r="AF913" i="8"/>
  <c r="AG913" i="8"/>
  <c r="AI913" i="8"/>
  <c r="AJ913" i="8"/>
  <c r="AK913" i="8"/>
  <c r="AE914" i="8"/>
  <c r="AF914" i="8"/>
  <c r="AG914" i="8"/>
  <c r="AI914" i="8"/>
  <c r="AJ914" i="8"/>
  <c r="AK914" i="8"/>
  <c r="AE915" i="8"/>
  <c r="AF915" i="8"/>
  <c r="AG915" i="8"/>
  <c r="AI915" i="8"/>
  <c r="AJ915" i="8"/>
  <c r="AK915" i="8"/>
  <c r="AE916" i="8"/>
  <c r="AF916" i="8"/>
  <c r="AG916" i="8"/>
  <c r="AI916" i="8"/>
  <c r="AJ916" i="8"/>
  <c r="AK916" i="8"/>
  <c r="AE917" i="8"/>
  <c r="AF917" i="8"/>
  <c r="AG917" i="8"/>
  <c r="AI917" i="8"/>
  <c r="AJ917" i="8"/>
  <c r="AK917" i="8"/>
  <c r="AE918" i="8"/>
  <c r="AF918" i="8"/>
  <c r="AG918" i="8"/>
  <c r="AI918" i="8"/>
  <c r="AJ918" i="8"/>
  <c r="AK918" i="8"/>
  <c r="AE919" i="8"/>
  <c r="AF919" i="8"/>
  <c r="AG919" i="8"/>
  <c r="AI919" i="8"/>
  <c r="AJ919" i="8"/>
  <c r="AK919" i="8"/>
  <c r="AE920" i="8"/>
  <c r="AF920" i="8"/>
  <c r="AG920" i="8"/>
  <c r="AI920" i="8"/>
  <c r="AJ920" i="8"/>
  <c r="AK920" i="8"/>
  <c r="AE921" i="8"/>
  <c r="AF921" i="8"/>
  <c r="AG921" i="8"/>
  <c r="AI921" i="8"/>
  <c r="AJ921" i="8"/>
  <c r="AK921" i="8"/>
  <c r="AE922" i="8"/>
  <c r="AF922" i="8"/>
  <c r="AG922" i="8"/>
  <c r="AI922" i="8"/>
  <c r="AJ922" i="8"/>
  <c r="AK922" i="8"/>
  <c r="AE923" i="8"/>
  <c r="AF923" i="8"/>
  <c r="AG923" i="8"/>
  <c r="AI923" i="8"/>
  <c r="AJ923" i="8"/>
  <c r="AK923" i="8"/>
  <c r="AE924" i="8"/>
  <c r="AF924" i="8"/>
  <c r="AG924" i="8"/>
  <c r="AI924" i="8"/>
  <c r="AJ924" i="8"/>
  <c r="AK924" i="8"/>
  <c r="AE925" i="8"/>
  <c r="AF925" i="8"/>
  <c r="AG925" i="8"/>
  <c r="AI925" i="8"/>
  <c r="AJ925" i="8"/>
  <c r="AK925" i="8"/>
  <c r="AE926" i="8"/>
  <c r="AF926" i="8"/>
  <c r="AG926" i="8"/>
  <c r="AI926" i="8"/>
  <c r="AJ926" i="8"/>
  <c r="AK926" i="8"/>
  <c r="AE927" i="8"/>
  <c r="AF927" i="8"/>
  <c r="AG927" i="8"/>
  <c r="AI927" i="8"/>
  <c r="AJ927" i="8"/>
  <c r="AK927" i="8"/>
  <c r="AE928" i="8"/>
  <c r="AF928" i="8"/>
  <c r="AG928" i="8"/>
  <c r="AI928" i="8"/>
  <c r="AJ928" i="8"/>
  <c r="AK928" i="8"/>
  <c r="AE929" i="8"/>
  <c r="AF929" i="8"/>
  <c r="AG929" i="8"/>
  <c r="AI929" i="8"/>
  <c r="AJ929" i="8"/>
  <c r="AK929" i="8"/>
  <c r="AE930" i="8"/>
  <c r="AF930" i="8"/>
  <c r="AG930" i="8"/>
  <c r="AI930" i="8"/>
  <c r="AJ930" i="8"/>
  <c r="AK930" i="8"/>
  <c r="AE931" i="8"/>
  <c r="AF931" i="8"/>
  <c r="AG931" i="8"/>
  <c r="AI931" i="8"/>
  <c r="AJ931" i="8"/>
  <c r="AK931" i="8"/>
  <c r="AE932" i="8"/>
  <c r="AF932" i="8"/>
  <c r="AG932" i="8"/>
  <c r="AI932" i="8"/>
  <c r="AJ932" i="8"/>
  <c r="AK932" i="8"/>
  <c r="AE933" i="8"/>
  <c r="AF933" i="8"/>
  <c r="AG933" i="8"/>
  <c r="AI933" i="8"/>
  <c r="AJ933" i="8"/>
  <c r="AK933" i="8"/>
  <c r="AE934" i="8"/>
  <c r="AF934" i="8"/>
  <c r="AG934" i="8"/>
  <c r="AI934" i="8"/>
  <c r="AJ934" i="8"/>
  <c r="AK934" i="8"/>
  <c r="AE935" i="8"/>
  <c r="AF935" i="8"/>
  <c r="AG935" i="8"/>
  <c r="AI935" i="8"/>
  <c r="AJ935" i="8"/>
  <c r="AK935" i="8"/>
  <c r="AE936" i="8"/>
  <c r="AF936" i="8"/>
  <c r="AG936" i="8"/>
  <c r="AI936" i="8"/>
  <c r="AJ936" i="8"/>
  <c r="AK936" i="8"/>
  <c r="AE937" i="8"/>
  <c r="AF937" i="8"/>
  <c r="AG937" i="8"/>
  <c r="AI937" i="8"/>
  <c r="AJ937" i="8"/>
  <c r="AK937" i="8"/>
  <c r="AE938" i="8"/>
  <c r="AF938" i="8"/>
  <c r="AG938" i="8"/>
  <c r="AI938" i="8"/>
  <c r="AJ938" i="8"/>
  <c r="AK938" i="8"/>
  <c r="AE939" i="8"/>
  <c r="AF939" i="8"/>
  <c r="AG939" i="8"/>
  <c r="AI939" i="8"/>
  <c r="AJ939" i="8"/>
  <c r="AK939" i="8"/>
  <c r="AE940" i="8"/>
  <c r="AF940" i="8"/>
  <c r="AG940" i="8"/>
  <c r="AI940" i="8"/>
  <c r="AJ940" i="8"/>
  <c r="AK940" i="8"/>
  <c r="AE941" i="8"/>
  <c r="AF941" i="8"/>
  <c r="AG941" i="8"/>
  <c r="AI941" i="8"/>
  <c r="AJ941" i="8"/>
  <c r="AK941" i="8"/>
  <c r="AE942" i="8"/>
  <c r="AF942" i="8"/>
  <c r="AG942" i="8"/>
  <c r="AI942" i="8"/>
  <c r="AJ942" i="8"/>
  <c r="AK942" i="8"/>
  <c r="AE943" i="8"/>
  <c r="AF943" i="8"/>
  <c r="AG943" i="8"/>
  <c r="AI943" i="8"/>
  <c r="AJ943" i="8"/>
  <c r="AK943" i="8"/>
  <c r="AE944" i="8"/>
  <c r="AF944" i="8"/>
  <c r="AG944" i="8"/>
  <c r="AI944" i="8"/>
  <c r="AJ944" i="8"/>
  <c r="AK944" i="8"/>
  <c r="AE945" i="8"/>
  <c r="AF945" i="8"/>
  <c r="AG945" i="8"/>
  <c r="AI945" i="8"/>
  <c r="AJ945" i="8"/>
  <c r="AK945" i="8"/>
  <c r="AE946" i="8"/>
  <c r="AF946" i="8"/>
  <c r="AG946" i="8"/>
  <c r="AI946" i="8"/>
  <c r="AJ946" i="8"/>
  <c r="AK946" i="8"/>
  <c r="AE947" i="8"/>
  <c r="AF947" i="8"/>
  <c r="AG947" i="8"/>
  <c r="AI947" i="8"/>
  <c r="AJ947" i="8"/>
  <c r="AK947" i="8"/>
  <c r="AE948" i="8"/>
  <c r="AF948" i="8"/>
  <c r="AG948" i="8"/>
  <c r="AI948" i="8"/>
  <c r="AJ948" i="8"/>
  <c r="AK948" i="8"/>
  <c r="AE949" i="8"/>
  <c r="AF949" i="8"/>
  <c r="AG949" i="8"/>
  <c r="AI949" i="8"/>
  <c r="AJ949" i="8"/>
  <c r="AK949" i="8"/>
  <c r="AE950" i="8"/>
  <c r="AF950" i="8"/>
  <c r="AG950" i="8"/>
  <c r="AI950" i="8"/>
  <c r="AJ950" i="8"/>
  <c r="AK950" i="8"/>
  <c r="AE951" i="8"/>
  <c r="AF951" i="8"/>
  <c r="AG951" i="8"/>
  <c r="AI951" i="8"/>
  <c r="AJ951" i="8"/>
  <c r="AK951" i="8"/>
  <c r="AE952" i="8"/>
  <c r="AF952" i="8"/>
  <c r="AG952" i="8"/>
  <c r="AI952" i="8"/>
  <c r="AJ952" i="8"/>
  <c r="AK952" i="8"/>
  <c r="AE953" i="8"/>
  <c r="AF953" i="8"/>
  <c r="AG953" i="8"/>
  <c r="AI953" i="8"/>
  <c r="AJ953" i="8"/>
  <c r="AK953" i="8"/>
  <c r="AE954" i="8"/>
  <c r="AF954" i="8"/>
  <c r="AG954" i="8"/>
  <c r="AI954" i="8"/>
  <c r="AJ954" i="8"/>
  <c r="AK954" i="8"/>
  <c r="AE955" i="8"/>
  <c r="AF955" i="8"/>
  <c r="AG955" i="8"/>
  <c r="AI955" i="8"/>
  <c r="AJ955" i="8"/>
  <c r="AK955" i="8"/>
  <c r="AE956" i="8"/>
  <c r="AF956" i="8"/>
  <c r="AG956" i="8"/>
  <c r="AI956" i="8"/>
  <c r="AJ956" i="8"/>
  <c r="AK956" i="8"/>
  <c r="AE957" i="8"/>
  <c r="AF957" i="8"/>
  <c r="AG957" i="8"/>
  <c r="AI957" i="8"/>
  <c r="AJ957" i="8"/>
  <c r="AK957" i="8"/>
  <c r="AE958" i="8"/>
  <c r="AF958" i="8"/>
  <c r="AG958" i="8"/>
  <c r="AI958" i="8"/>
  <c r="AJ958" i="8"/>
  <c r="AK958" i="8"/>
  <c r="AE959" i="8"/>
  <c r="AF959" i="8"/>
  <c r="AG959" i="8"/>
  <c r="AI959" i="8"/>
  <c r="AJ959" i="8"/>
  <c r="AK959" i="8"/>
  <c r="AE960" i="8"/>
  <c r="AF960" i="8"/>
  <c r="AG960" i="8"/>
  <c r="AI960" i="8"/>
  <c r="AJ960" i="8"/>
  <c r="AK960" i="8"/>
  <c r="AE961" i="8"/>
  <c r="AF961" i="8"/>
  <c r="AG961" i="8"/>
  <c r="AI961" i="8"/>
  <c r="AJ961" i="8"/>
  <c r="AK961" i="8"/>
  <c r="AE962" i="8"/>
  <c r="AF962" i="8"/>
  <c r="AG962" i="8"/>
  <c r="AI962" i="8"/>
  <c r="AJ962" i="8"/>
  <c r="AK962" i="8"/>
  <c r="AE963" i="8"/>
  <c r="AF963" i="8"/>
  <c r="AG963" i="8"/>
  <c r="AI963" i="8"/>
  <c r="AJ963" i="8"/>
  <c r="AK963" i="8"/>
  <c r="AE964" i="8"/>
  <c r="AF964" i="8"/>
  <c r="AG964" i="8"/>
  <c r="AI964" i="8"/>
  <c r="AJ964" i="8"/>
  <c r="AK964" i="8"/>
  <c r="AE965" i="8"/>
  <c r="AF965" i="8"/>
  <c r="AG965" i="8"/>
  <c r="AI965" i="8"/>
  <c r="AJ965" i="8"/>
  <c r="AK965" i="8"/>
  <c r="AE966" i="8"/>
  <c r="AF966" i="8"/>
  <c r="AG966" i="8"/>
  <c r="AI966" i="8"/>
  <c r="AJ966" i="8"/>
  <c r="AK966" i="8"/>
  <c r="AE967" i="8"/>
  <c r="AF967" i="8"/>
  <c r="AG967" i="8"/>
  <c r="AI967" i="8"/>
  <c r="AJ967" i="8"/>
  <c r="AK967" i="8"/>
  <c r="AE968" i="8"/>
  <c r="AF968" i="8"/>
  <c r="AG968" i="8"/>
  <c r="AI968" i="8"/>
  <c r="AJ968" i="8"/>
  <c r="AK968" i="8"/>
  <c r="AE969" i="8"/>
  <c r="AF969" i="8"/>
  <c r="AG969" i="8"/>
  <c r="AI969" i="8"/>
  <c r="AJ969" i="8"/>
  <c r="AK969" i="8"/>
  <c r="AE970" i="8"/>
  <c r="AF970" i="8"/>
  <c r="AG970" i="8"/>
  <c r="AI970" i="8"/>
  <c r="AJ970" i="8"/>
  <c r="AK970" i="8"/>
  <c r="AE971" i="8"/>
  <c r="AF971" i="8"/>
  <c r="AG971" i="8"/>
  <c r="AI971" i="8"/>
  <c r="AJ971" i="8"/>
  <c r="AK971" i="8"/>
  <c r="AE972" i="8"/>
  <c r="AF972" i="8"/>
  <c r="AG972" i="8"/>
  <c r="AI972" i="8"/>
  <c r="AJ972" i="8"/>
  <c r="AK972" i="8"/>
  <c r="AE973" i="8"/>
  <c r="AF973" i="8"/>
  <c r="AG973" i="8"/>
  <c r="AI973" i="8"/>
  <c r="AJ973" i="8"/>
  <c r="AK973" i="8"/>
  <c r="AE974" i="8"/>
  <c r="AF974" i="8"/>
  <c r="AG974" i="8"/>
  <c r="AI974" i="8"/>
  <c r="AJ974" i="8"/>
  <c r="AK974" i="8"/>
  <c r="AE975" i="8"/>
  <c r="AF975" i="8"/>
  <c r="AG975" i="8"/>
  <c r="AI975" i="8"/>
  <c r="AJ975" i="8"/>
  <c r="AK975" i="8"/>
  <c r="AE976" i="8"/>
  <c r="AF976" i="8"/>
  <c r="AG976" i="8"/>
  <c r="AI976" i="8"/>
  <c r="AJ976" i="8"/>
  <c r="AK976" i="8"/>
  <c r="AE977" i="8"/>
  <c r="AF977" i="8"/>
  <c r="AG977" i="8"/>
  <c r="AI977" i="8"/>
  <c r="AJ977" i="8"/>
  <c r="AK977" i="8"/>
  <c r="AE978" i="8"/>
  <c r="AF978" i="8"/>
  <c r="AG978" i="8"/>
  <c r="AI978" i="8"/>
  <c r="AJ978" i="8"/>
  <c r="AK978" i="8"/>
  <c r="AE979" i="8"/>
  <c r="AF979" i="8"/>
  <c r="AG979" i="8"/>
  <c r="AI979" i="8"/>
  <c r="AJ979" i="8"/>
  <c r="AK979" i="8"/>
  <c r="AE980" i="8"/>
  <c r="AF980" i="8"/>
  <c r="AG980" i="8"/>
  <c r="AI980" i="8"/>
  <c r="AJ980" i="8"/>
  <c r="AK980" i="8"/>
  <c r="AE981" i="8"/>
  <c r="AF981" i="8"/>
  <c r="AG981" i="8"/>
  <c r="AI981" i="8"/>
  <c r="AJ981" i="8"/>
  <c r="AK981" i="8"/>
  <c r="AE982" i="8"/>
  <c r="AF982" i="8"/>
  <c r="AG982" i="8"/>
  <c r="AI982" i="8"/>
  <c r="AJ982" i="8"/>
  <c r="AK982" i="8"/>
  <c r="AE983" i="8"/>
  <c r="AF983" i="8"/>
  <c r="AG983" i="8"/>
  <c r="AI983" i="8"/>
  <c r="AJ983" i="8"/>
  <c r="AK983" i="8"/>
  <c r="AE984" i="8"/>
  <c r="AF984" i="8"/>
  <c r="AG984" i="8"/>
  <c r="AI984" i="8"/>
  <c r="AJ984" i="8"/>
  <c r="AK984" i="8"/>
  <c r="AE985" i="8"/>
  <c r="AF985" i="8"/>
  <c r="AG985" i="8"/>
  <c r="AI985" i="8"/>
  <c r="AJ985" i="8"/>
  <c r="AK985" i="8"/>
  <c r="AE986" i="8"/>
  <c r="AF986" i="8"/>
  <c r="AG986" i="8"/>
  <c r="AI986" i="8"/>
  <c r="AJ986" i="8"/>
  <c r="AK986" i="8"/>
  <c r="AE987" i="8"/>
  <c r="AF987" i="8"/>
  <c r="AG987" i="8"/>
  <c r="AI987" i="8"/>
  <c r="AJ987" i="8"/>
  <c r="AK987" i="8"/>
  <c r="AE988" i="8"/>
  <c r="AF988" i="8"/>
  <c r="AG988" i="8"/>
  <c r="AI988" i="8"/>
  <c r="AJ988" i="8"/>
  <c r="AK988" i="8"/>
  <c r="AE989" i="8"/>
  <c r="AF989" i="8"/>
  <c r="AG989" i="8"/>
  <c r="AI989" i="8"/>
  <c r="AJ989" i="8"/>
  <c r="AK989" i="8"/>
  <c r="AE990" i="8"/>
  <c r="AF990" i="8"/>
  <c r="AG990" i="8"/>
  <c r="AI990" i="8"/>
  <c r="AJ990" i="8"/>
  <c r="AK990" i="8"/>
  <c r="AE991" i="8"/>
  <c r="AF991" i="8"/>
  <c r="AG991" i="8"/>
  <c r="AI991" i="8"/>
  <c r="AJ991" i="8"/>
  <c r="AK991" i="8"/>
  <c r="AE992" i="8"/>
  <c r="AF992" i="8"/>
  <c r="AG992" i="8"/>
  <c r="AI992" i="8"/>
  <c r="AJ992" i="8"/>
  <c r="AK992" i="8"/>
  <c r="AE993" i="8"/>
  <c r="AF993" i="8"/>
  <c r="AG993" i="8"/>
  <c r="AI993" i="8"/>
  <c r="AJ993" i="8"/>
  <c r="AK993" i="8"/>
  <c r="AE994" i="8"/>
  <c r="AF994" i="8"/>
  <c r="AG994" i="8"/>
  <c r="AI994" i="8"/>
  <c r="AJ994" i="8"/>
  <c r="AK994" i="8"/>
  <c r="AE995" i="8"/>
  <c r="AF995" i="8"/>
  <c r="AG995" i="8"/>
  <c r="AI995" i="8"/>
  <c r="AJ995" i="8"/>
  <c r="AK995" i="8"/>
  <c r="AE996" i="8"/>
  <c r="AF996" i="8"/>
  <c r="AG996" i="8"/>
  <c r="AI996" i="8"/>
  <c r="AJ996" i="8"/>
  <c r="AK996" i="8"/>
  <c r="AE997" i="8"/>
  <c r="AF997" i="8"/>
  <c r="AG997" i="8"/>
  <c r="AI997" i="8"/>
  <c r="AJ997" i="8"/>
  <c r="AK997" i="8"/>
  <c r="AE998" i="8"/>
  <c r="AF998" i="8"/>
  <c r="AG998" i="8"/>
  <c r="AI998" i="8"/>
  <c r="AJ998" i="8"/>
  <c r="AK998" i="8"/>
  <c r="AE999" i="8"/>
  <c r="AF999" i="8"/>
  <c r="AG999" i="8"/>
  <c r="AI999" i="8"/>
  <c r="AJ999" i="8"/>
  <c r="AK999" i="8"/>
  <c r="AE1000" i="8"/>
  <c r="AF1000" i="8"/>
  <c r="AG1000" i="8"/>
  <c r="AI1000" i="8"/>
  <c r="AJ1000" i="8"/>
  <c r="AK1000" i="8"/>
  <c r="AE1001" i="8"/>
  <c r="AF1001" i="8"/>
  <c r="AG1001" i="8"/>
  <c r="AI1001" i="8"/>
  <c r="AJ1001" i="8"/>
  <c r="AK1001" i="8"/>
  <c r="AE1002" i="8"/>
  <c r="AF1002" i="8"/>
  <c r="AG1002" i="8"/>
  <c r="AI1002" i="8"/>
  <c r="AJ1002" i="8"/>
  <c r="AK1002" i="8"/>
  <c r="AE1003" i="8"/>
  <c r="AF1003" i="8"/>
  <c r="AG1003" i="8"/>
  <c r="AI1003" i="8"/>
  <c r="AJ1003" i="8"/>
  <c r="AK1003" i="8"/>
  <c r="AE1004" i="8"/>
  <c r="AF1004" i="8"/>
  <c r="AG1004" i="8"/>
  <c r="AI1004" i="8"/>
  <c r="AJ1004" i="8"/>
  <c r="AK1004" i="8"/>
  <c r="AE1005" i="8"/>
  <c r="AF1005" i="8"/>
  <c r="AG1005" i="8"/>
  <c r="AI1005" i="8"/>
  <c r="AJ1005" i="8"/>
  <c r="AK1005" i="8"/>
  <c r="AE1006" i="8"/>
  <c r="AF1006" i="8"/>
  <c r="AG1006" i="8"/>
  <c r="AI1006" i="8"/>
  <c r="AJ1006" i="8"/>
  <c r="AK1006" i="8"/>
  <c r="AE1007" i="8"/>
  <c r="AF1007" i="8"/>
  <c r="AG1007" i="8"/>
  <c r="AI1007" i="8"/>
  <c r="AJ1007" i="8"/>
  <c r="AK1007" i="8"/>
  <c r="AE1008" i="8"/>
  <c r="AF1008" i="8"/>
  <c r="AG1008" i="8"/>
  <c r="AI1008" i="8"/>
  <c r="AJ1008" i="8"/>
  <c r="AK1008" i="8"/>
  <c r="AE1009" i="8"/>
  <c r="AF1009" i="8"/>
  <c r="AG1009" i="8"/>
  <c r="AI1009" i="8"/>
  <c r="AJ1009" i="8"/>
  <c r="AK1009" i="8"/>
  <c r="AE1010" i="8"/>
  <c r="AF1010" i="8"/>
  <c r="AG1010" i="8"/>
  <c r="AI1010" i="8"/>
  <c r="AJ1010" i="8"/>
  <c r="AK1010" i="8"/>
  <c r="AE1011" i="8"/>
  <c r="AF1011" i="8"/>
  <c r="AG1011" i="8"/>
  <c r="AI1011" i="8"/>
  <c r="AJ1011" i="8"/>
  <c r="AK1011" i="8"/>
  <c r="AE1012" i="8"/>
  <c r="AF1012" i="8"/>
  <c r="AG1012" i="8"/>
  <c r="AI1012" i="8"/>
  <c r="AJ1012" i="8"/>
  <c r="AK1012" i="8"/>
  <c r="AE1013" i="8"/>
  <c r="AF1013" i="8"/>
  <c r="AG1013" i="8"/>
  <c r="AI1013" i="8"/>
  <c r="AJ1013" i="8"/>
  <c r="AK1013" i="8"/>
  <c r="AE1014" i="8"/>
  <c r="AF1014" i="8"/>
  <c r="AG1014" i="8"/>
  <c r="AI1014" i="8"/>
  <c r="AJ1014" i="8"/>
  <c r="AK1014" i="8"/>
  <c r="AE1015" i="8"/>
  <c r="AF1015" i="8"/>
  <c r="AG1015" i="8"/>
  <c r="AI1015" i="8"/>
  <c r="AJ1015" i="8"/>
  <c r="AK1015" i="8"/>
  <c r="AE1016" i="8"/>
  <c r="AF1016" i="8"/>
  <c r="AG1016" i="8"/>
  <c r="AI1016" i="8"/>
  <c r="AJ1016" i="8"/>
  <c r="AK1016" i="8"/>
  <c r="AE1017" i="8"/>
  <c r="AF1017" i="8"/>
  <c r="AG1017" i="8"/>
  <c r="AI1017" i="8"/>
  <c r="AJ1017" i="8"/>
  <c r="AK1017" i="8"/>
  <c r="AE1018" i="8"/>
  <c r="AF1018" i="8"/>
  <c r="AG1018" i="8"/>
  <c r="AI1018" i="8"/>
  <c r="AJ1018" i="8"/>
  <c r="AK1018" i="8"/>
  <c r="AE1019" i="8"/>
  <c r="AF1019" i="8"/>
  <c r="AG1019" i="8"/>
  <c r="AI1019" i="8"/>
  <c r="AJ1019" i="8"/>
  <c r="AK1019" i="8"/>
  <c r="AE1020" i="8"/>
  <c r="AF1020" i="8"/>
  <c r="AG1020" i="8"/>
  <c r="AI1020" i="8"/>
  <c r="AJ1020" i="8"/>
  <c r="AK1020" i="8"/>
  <c r="AE1021" i="8"/>
  <c r="AF1021" i="8"/>
  <c r="AG1021" i="8"/>
  <c r="AI1021" i="8"/>
  <c r="AJ1021" i="8"/>
  <c r="AK1021" i="8"/>
  <c r="AE1022" i="8"/>
  <c r="AF1022" i="8"/>
  <c r="AG1022" i="8"/>
  <c r="AI1022" i="8"/>
  <c r="AJ1022" i="8"/>
  <c r="AK1022" i="8"/>
  <c r="AE1023" i="8"/>
  <c r="AF1023" i="8"/>
  <c r="AG1023" i="8"/>
  <c r="AI1023" i="8"/>
  <c r="AJ1023" i="8"/>
  <c r="AK1023" i="8"/>
  <c r="AE1024" i="8"/>
  <c r="AF1024" i="8"/>
  <c r="AG1024" i="8"/>
  <c r="AI1024" i="8"/>
  <c r="AJ1024" i="8"/>
  <c r="AK1024" i="8"/>
  <c r="AE1025" i="8"/>
  <c r="AF1025" i="8"/>
  <c r="AG1025" i="8"/>
  <c r="AI1025" i="8"/>
  <c r="AJ1025" i="8"/>
  <c r="AK1025" i="8"/>
  <c r="AE1026" i="8"/>
  <c r="AF1026" i="8"/>
  <c r="AG1026" i="8"/>
  <c r="AI1026" i="8"/>
  <c r="AJ1026" i="8"/>
  <c r="AK1026" i="8"/>
  <c r="AE1027" i="8"/>
  <c r="AF1027" i="8"/>
  <c r="AG1027" i="8"/>
  <c r="AI1027" i="8"/>
  <c r="AJ1027" i="8"/>
  <c r="AK1027" i="8"/>
  <c r="AE1028" i="8"/>
  <c r="AF1028" i="8"/>
  <c r="AG1028" i="8"/>
  <c r="AI1028" i="8"/>
  <c r="AJ1028" i="8"/>
  <c r="AK1028" i="8"/>
  <c r="AE1029" i="8"/>
  <c r="AF1029" i="8"/>
  <c r="AG1029" i="8"/>
  <c r="AI1029" i="8"/>
  <c r="AJ1029" i="8"/>
  <c r="AK1029" i="8"/>
  <c r="AE1030" i="8"/>
  <c r="AF1030" i="8"/>
  <c r="AG1030" i="8"/>
  <c r="AI1030" i="8"/>
  <c r="AJ1030" i="8"/>
  <c r="AK1030" i="8"/>
  <c r="AE1031" i="8"/>
  <c r="AF1031" i="8"/>
  <c r="AG1031" i="8"/>
  <c r="AI1031" i="8"/>
  <c r="AJ1031" i="8"/>
  <c r="AK1031" i="8"/>
  <c r="AE1032" i="8"/>
  <c r="AF1032" i="8"/>
  <c r="AG1032" i="8"/>
  <c r="AI1032" i="8"/>
  <c r="AJ1032" i="8"/>
  <c r="AK1032" i="8"/>
  <c r="AE1033" i="8"/>
  <c r="AF1033" i="8"/>
  <c r="AG1033" i="8"/>
  <c r="AI1033" i="8"/>
  <c r="AJ1033" i="8"/>
  <c r="AK1033" i="8"/>
  <c r="AE1034" i="8"/>
  <c r="AF1034" i="8"/>
  <c r="AG1034" i="8"/>
  <c r="AI1034" i="8"/>
  <c r="AJ1034" i="8"/>
  <c r="AK1034" i="8"/>
  <c r="AE1035" i="8"/>
  <c r="AF1035" i="8"/>
  <c r="AG1035" i="8"/>
  <c r="AI1035" i="8"/>
  <c r="AJ1035" i="8"/>
  <c r="AK1035" i="8"/>
  <c r="AE1036" i="8"/>
  <c r="AF1036" i="8"/>
  <c r="AG1036" i="8"/>
  <c r="AI1036" i="8"/>
  <c r="AJ1036" i="8"/>
  <c r="AK1036" i="8"/>
  <c r="AE1037" i="8"/>
  <c r="AF1037" i="8"/>
  <c r="AG1037" i="8"/>
  <c r="AI1037" i="8"/>
  <c r="AJ1037" i="8"/>
  <c r="AK1037" i="8"/>
  <c r="AE1038" i="8"/>
  <c r="AF1038" i="8"/>
  <c r="AG1038" i="8"/>
  <c r="AI1038" i="8"/>
  <c r="AJ1038" i="8"/>
  <c r="AK1038" i="8"/>
  <c r="AE1039" i="8"/>
  <c r="AF1039" i="8"/>
  <c r="AG1039" i="8"/>
  <c r="AI1039" i="8"/>
  <c r="AJ1039" i="8"/>
  <c r="AK1039" i="8"/>
  <c r="AE1040" i="8"/>
  <c r="AF1040" i="8"/>
  <c r="AG1040" i="8"/>
  <c r="AI1040" i="8"/>
  <c r="AJ1040" i="8"/>
  <c r="AK1040" i="8"/>
  <c r="AE1041" i="8"/>
  <c r="AF1041" i="8"/>
  <c r="AG1041" i="8"/>
  <c r="AI1041" i="8"/>
  <c r="AJ1041" i="8"/>
  <c r="AK1041" i="8"/>
  <c r="AE1042" i="8"/>
  <c r="AF1042" i="8"/>
  <c r="AG1042" i="8"/>
  <c r="AI1042" i="8"/>
  <c r="AJ1042" i="8"/>
  <c r="AK1042" i="8"/>
  <c r="AE1043" i="8"/>
  <c r="AF1043" i="8"/>
  <c r="AG1043" i="8"/>
  <c r="AI1043" i="8"/>
  <c r="AJ1043" i="8"/>
  <c r="AK1043" i="8"/>
  <c r="AE1044" i="8"/>
  <c r="AF1044" i="8"/>
  <c r="AG1044" i="8"/>
  <c r="AI1044" i="8"/>
  <c r="AJ1044" i="8"/>
  <c r="AK1044" i="8"/>
  <c r="AE1045" i="8"/>
  <c r="AF1045" i="8"/>
  <c r="AG1045" i="8"/>
  <c r="AI1045" i="8"/>
  <c r="AJ1045" i="8"/>
  <c r="AK1045" i="8"/>
  <c r="AE1046" i="8"/>
  <c r="AF1046" i="8"/>
  <c r="AG1046" i="8"/>
  <c r="AI1046" i="8"/>
  <c r="AJ1046" i="8"/>
  <c r="AK1046" i="8"/>
  <c r="AE1047" i="8"/>
  <c r="AF1047" i="8"/>
  <c r="AG1047" i="8"/>
  <c r="AI1047" i="8"/>
  <c r="AJ1047" i="8"/>
  <c r="AK1047" i="8"/>
  <c r="AE1048" i="8"/>
  <c r="AF1048" i="8"/>
  <c r="AG1048" i="8"/>
  <c r="AI1048" i="8"/>
  <c r="AJ1048" i="8"/>
  <c r="AK1048" i="8"/>
  <c r="AE1049" i="8"/>
  <c r="AF1049" i="8"/>
  <c r="AG1049" i="8"/>
  <c r="AI1049" i="8"/>
  <c r="AJ1049" i="8"/>
  <c r="AK1049" i="8"/>
  <c r="AE1050" i="8"/>
  <c r="AF1050" i="8"/>
  <c r="AG1050" i="8"/>
  <c r="AI1050" i="8"/>
  <c r="AJ1050" i="8"/>
  <c r="AK1050" i="8"/>
  <c r="AE1051" i="8"/>
  <c r="AF1051" i="8"/>
  <c r="AG1051" i="8"/>
  <c r="AI1051" i="8"/>
  <c r="AJ1051" i="8"/>
  <c r="AK1051" i="8"/>
  <c r="AE1052" i="8"/>
  <c r="AF1052" i="8"/>
  <c r="AG1052" i="8"/>
  <c r="AI1052" i="8"/>
  <c r="AJ1052" i="8"/>
  <c r="AK1052" i="8"/>
  <c r="AE1053" i="8"/>
  <c r="AF1053" i="8"/>
  <c r="AG1053" i="8"/>
  <c r="AI1053" i="8"/>
  <c r="AJ1053" i="8"/>
  <c r="AK1053" i="8"/>
  <c r="AE1054" i="8"/>
  <c r="AF1054" i="8"/>
  <c r="AG1054" i="8"/>
  <c r="AI1054" i="8"/>
  <c r="AJ1054" i="8"/>
  <c r="AK1054" i="8"/>
  <c r="AE1055" i="8"/>
  <c r="AF1055" i="8"/>
  <c r="AG1055" i="8"/>
  <c r="AI1055" i="8"/>
  <c r="AJ1055" i="8"/>
  <c r="AK1055" i="8"/>
  <c r="AE1056" i="8"/>
  <c r="AF1056" i="8"/>
  <c r="AG1056" i="8"/>
  <c r="AI1056" i="8"/>
  <c r="AJ1056" i="8"/>
  <c r="AK1056" i="8"/>
  <c r="AE1057" i="8"/>
  <c r="AF1057" i="8"/>
  <c r="AG1057" i="8"/>
  <c r="AI1057" i="8"/>
  <c r="AJ1057" i="8"/>
  <c r="AK1057" i="8"/>
  <c r="AE1058" i="8"/>
  <c r="AF1058" i="8"/>
  <c r="AG1058" i="8"/>
  <c r="AI1058" i="8"/>
  <c r="AJ1058" i="8"/>
  <c r="AK1058" i="8"/>
  <c r="AE1059" i="8"/>
  <c r="AF1059" i="8"/>
  <c r="AG1059" i="8"/>
  <c r="AI1059" i="8"/>
  <c r="AJ1059" i="8"/>
  <c r="AK1059" i="8"/>
  <c r="AE1060" i="8"/>
  <c r="AF1060" i="8"/>
  <c r="AG1060" i="8"/>
  <c r="AI1060" i="8"/>
  <c r="AJ1060" i="8"/>
  <c r="AK1060" i="8"/>
  <c r="AE1061" i="8"/>
  <c r="AF1061" i="8"/>
  <c r="AG1061" i="8"/>
  <c r="AI1061" i="8"/>
  <c r="AJ1061" i="8"/>
  <c r="AK1061" i="8"/>
  <c r="AE1062" i="8"/>
  <c r="AF1062" i="8"/>
  <c r="AG1062" i="8"/>
  <c r="AI1062" i="8"/>
  <c r="AJ1062" i="8"/>
  <c r="AK1062" i="8"/>
  <c r="AE1063" i="8"/>
  <c r="AF1063" i="8"/>
  <c r="AG1063" i="8"/>
  <c r="AI1063" i="8"/>
  <c r="AJ1063" i="8"/>
  <c r="AK1063" i="8"/>
  <c r="AE1064" i="8"/>
  <c r="AF1064" i="8"/>
  <c r="AG1064" i="8"/>
  <c r="AI1064" i="8"/>
  <c r="AJ1064" i="8"/>
  <c r="AK1064" i="8"/>
  <c r="AE1065" i="8"/>
  <c r="AF1065" i="8"/>
  <c r="AG1065" i="8"/>
  <c r="AI1065" i="8"/>
  <c r="AJ1065" i="8"/>
  <c r="AK1065" i="8"/>
  <c r="AE1066" i="8"/>
  <c r="AF1066" i="8"/>
  <c r="AG1066" i="8"/>
  <c r="AI1066" i="8"/>
  <c r="AJ1066" i="8"/>
  <c r="AK1066" i="8"/>
  <c r="AE1067" i="8"/>
  <c r="AF1067" i="8"/>
  <c r="AG1067" i="8"/>
  <c r="AI1067" i="8"/>
  <c r="AJ1067" i="8"/>
  <c r="AK1067" i="8"/>
  <c r="AE1068" i="8"/>
  <c r="AF1068" i="8"/>
  <c r="AG1068" i="8"/>
  <c r="AI1068" i="8"/>
  <c r="AJ1068" i="8"/>
  <c r="AK1068" i="8"/>
  <c r="AE1069" i="8"/>
  <c r="AF1069" i="8"/>
  <c r="AG1069" i="8"/>
  <c r="AI1069" i="8"/>
  <c r="AJ1069" i="8"/>
  <c r="AK1069" i="8"/>
  <c r="AE1070" i="8"/>
  <c r="AF1070" i="8"/>
  <c r="AG1070" i="8"/>
  <c r="AI1070" i="8"/>
  <c r="AJ1070" i="8"/>
  <c r="AK1070" i="8"/>
  <c r="AE1071" i="8"/>
  <c r="AF1071" i="8"/>
  <c r="AG1071" i="8"/>
  <c r="AI1071" i="8"/>
  <c r="AJ1071" i="8"/>
  <c r="AK1071" i="8"/>
  <c r="AE1072" i="8"/>
  <c r="AF1072" i="8"/>
  <c r="AG1072" i="8"/>
  <c r="AI1072" i="8"/>
  <c r="AJ1072" i="8"/>
  <c r="AK1072" i="8"/>
  <c r="AE1073" i="8"/>
  <c r="AF1073" i="8"/>
  <c r="AG1073" i="8"/>
  <c r="AI1073" i="8"/>
  <c r="AJ1073" i="8"/>
  <c r="AK1073" i="8"/>
  <c r="AE1074" i="8"/>
  <c r="AF1074" i="8"/>
  <c r="AG1074" i="8"/>
  <c r="AI1074" i="8"/>
  <c r="AJ1074" i="8"/>
  <c r="AK1074" i="8"/>
  <c r="AE1075" i="8"/>
  <c r="AF1075" i="8"/>
  <c r="AG1075" i="8"/>
  <c r="AI1075" i="8"/>
  <c r="AJ1075" i="8"/>
  <c r="AK1075" i="8"/>
  <c r="AE1076" i="8"/>
  <c r="AF1076" i="8"/>
  <c r="AG1076" i="8"/>
  <c r="AI1076" i="8"/>
  <c r="AJ1076" i="8"/>
  <c r="AK1076" i="8"/>
  <c r="AE1077" i="8"/>
  <c r="AF1077" i="8"/>
  <c r="AG1077" i="8"/>
  <c r="AI1077" i="8"/>
  <c r="AJ1077" i="8"/>
  <c r="AK1077" i="8"/>
  <c r="AE1078" i="8"/>
  <c r="AF1078" i="8"/>
  <c r="AG1078" i="8"/>
  <c r="AI1078" i="8"/>
  <c r="AJ1078" i="8"/>
  <c r="AK1078" i="8"/>
  <c r="AE1079" i="8"/>
  <c r="AF1079" i="8"/>
  <c r="AG1079" i="8"/>
  <c r="AI1079" i="8"/>
  <c r="AJ1079" i="8"/>
  <c r="AK1079" i="8"/>
  <c r="AE1080" i="8"/>
  <c r="AF1080" i="8"/>
  <c r="AG1080" i="8"/>
  <c r="AI1080" i="8"/>
  <c r="AJ1080" i="8"/>
  <c r="AK1080" i="8"/>
  <c r="AE1081" i="8"/>
  <c r="AF1081" i="8"/>
  <c r="AG1081" i="8"/>
  <c r="AI1081" i="8"/>
  <c r="AJ1081" i="8"/>
  <c r="AK1081" i="8"/>
  <c r="AE1082" i="8"/>
  <c r="AF1082" i="8"/>
  <c r="AG1082" i="8"/>
  <c r="AI1082" i="8"/>
  <c r="AJ1082" i="8"/>
  <c r="AK1082" i="8"/>
  <c r="AE1083" i="8"/>
  <c r="AF1083" i="8"/>
  <c r="AG1083" i="8"/>
  <c r="AI1083" i="8"/>
  <c r="AJ1083" i="8"/>
  <c r="AK1083" i="8"/>
  <c r="AE1084" i="8"/>
  <c r="AF1084" i="8"/>
  <c r="AG1084" i="8"/>
  <c r="AI1084" i="8"/>
  <c r="AJ1084" i="8"/>
  <c r="AK1084" i="8"/>
  <c r="AE1085" i="8"/>
  <c r="AF1085" i="8"/>
  <c r="AG1085" i="8"/>
  <c r="AI1085" i="8"/>
  <c r="AJ1085" i="8"/>
  <c r="AK1085" i="8"/>
  <c r="AE1086" i="8"/>
  <c r="AF1086" i="8"/>
  <c r="AG1086" i="8"/>
  <c r="AI1086" i="8"/>
  <c r="AJ1086" i="8"/>
  <c r="AK1086" i="8"/>
  <c r="AE1087" i="8"/>
  <c r="AF1087" i="8"/>
  <c r="AG1087" i="8"/>
  <c r="AI1087" i="8"/>
  <c r="AJ1087" i="8"/>
  <c r="AK1087" i="8"/>
  <c r="AE1088" i="8"/>
  <c r="AF1088" i="8"/>
  <c r="AG1088" i="8"/>
  <c r="AI1088" i="8"/>
  <c r="AJ1088" i="8"/>
  <c r="AK1088" i="8"/>
  <c r="AE1089" i="8"/>
  <c r="AF1089" i="8"/>
  <c r="AG1089" i="8"/>
  <c r="AI1089" i="8"/>
  <c r="AJ1089" i="8"/>
  <c r="AK1089" i="8"/>
  <c r="AE1090" i="8"/>
  <c r="AF1090" i="8"/>
  <c r="AG1090" i="8"/>
  <c r="AI1090" i="8"/>
  <c r="AJ1090" i="8"/>
  <c r="AK1090" i="8"/>
  <c r="AE1091" i="8"/>
  <c r="AF1091" i="8"/>
  <c r="AG1091" i="8"/>
  <c r="AI1091" i="8"/>
  <c r="AJ1091" i="8"/>
  <c r="AK1091" i="8"/>
  <c r="AE1092" i="8"/>
  <c r="AF1092" i="8"/>
  <c r="AG1092" i="8"/>
  <c r="AI1092" i="8"/>
  <c r="AJ1092" i="8"/>
  <c r="AK1092" i="8"/>
  <c r="AE1093" i="8"/>
  <c r="AF1093" i="8"/>
  <c r="AG1093" i="8"/>
  <c r="AI1093" i="8"/>
  <c r="AJ1093" i="8"/>
  <c r="AK1093" i="8"/>
  <c r="AE1094" i="8"/>
  <c r="AF1094" i="8"/>
  <c r="AG1094" i="8"/>
  <c r="AI1094" i="8"/>
  <c r="AJ1094" i="8"/>
  <c r="AK1094" i="8"/>
  <c r="AE1095" i="8"/>
  <c r="AF1095" i="8"/>
  <c r="AG1095" i="8"/>
  <c r="AI1095" i="8"/>
  <c r="AJ1095" i="8"/>
  <c r="AK1095" i="8"/>
  <c r="AE1096" i="8"/>
  <c r="AF1096" i="8"/>
  <c r="AG1096" i="8"/>
  <c r="AI1096" i="8"/>
  <c r="AJ1096" i="8"/>
  <c r="AK1096" i="8"/>
  <c r="AE1097" i="8"/>
  <c r="AF1097" i="8"/>
  <c r="AG1097" i="8"/>
  <c r="AI1097" i="8"/>
  <c r="AJ1097" i="8"/>
  <c r="AK1097" i="8"/>
  <c r="AE1098" i="8"/>
  <c r="AF1098" i="8"/>
  <c r="AG1098" i="8"/>
  <c r="AI1098" i="8"/>
  <c r="AJ1098" i="8"/>
  <c r="AK1098" i="8"/>
  <c r="AE1099" i="8"/>
  <c r="AF1099" i="8"/>
  <c r="AG1099" i="8"/>
  <c r="AI1099" i="8"/>
  <c r="AJ1099" i="8"/>
  <c r="AK1099" i="8"/>
  <c r="AE1100" i="8"/>
  <c r="AF1100" i="8"/>
  <c r="AG1100" i="8"/>
  <c r="AI1100" i="8"/>
  <c r="AJ1100" i="8"/>
  <c r="AK1100" i="8"/>
  <c r="AE1101" i="8"/>
  <c r="AF1101" i="8"/>
  <c r="AG1101" i="8"/>
  <c r="AI1101" i="8"/>
  <c r="AJ1101" i="8"/>
  <c r="AK1101" i="8"/>
  <c r="AE1102" i="8"/>
  <c r="AF1102" i="8"/>
  <c r="AG1102" i="8"/>
  <c r="AI1102" i="8"/>
  <c r="AJ1102" i="8"/>
  <c r="AK1102" i="8"/>
  <c r="AE1103" i="8"/>
  <c r="AF1103" i="8"/>
  <c r="AG1103" i="8"/>
  <c r="AI1103" i="8"/>
  <c r="AJ1103" i="8"/>
  <c r="AK1103" i="8"/>
  <c r="AE1104" i="8"/>
  <c r="AF1104" i="8"/>
  <c r="AG1104" i="8"/>
  <c r="AI1104" i="8"/>
  <c r="AJ1104" i="8"/>
  <c r="AK1104" i="8"/>
  <c r="AE1105" i="8"/>
  <c r="AF1105" i="8"/>
  <c r="AG1105" i="8"/>
  <c r="AI1105" i="8"/>
  <c r="AJ1105" i="8"/>
  <c r="AK1105" i="8"/>
  <c r="AE1106" i="8"/>
  <c r="AF1106" i="8"/>
  <c r="AG1106" i="8"/>
  <c r="AI1106" i="8"/>
  <c r="AJ1106" i="8"/>
  <c r="AK1106" i="8"/>
  <c r="AE1107" i="8"/>
  <c r="AF1107" i="8"/>
  <c r="AG1107" i="8"/>
  <c r="AI1107" i="8"/>
  <c r="AJ1107" i="8"/>
  <c r="AK1107" i="8"/>
  <c r="AE1108" i="8"/>
  <c r="AF1108" i="8"/>
  <c r="AG1108" i="8"/>
  <c r="AI1108" i="8"/>
  <c r="AJ1108" i="8"/>
  <c r="AK1108" i="8"/>
  <c r="AE1109" i="8"/>
  <c r="AF1109" i="8"/>
  <c r="AG1109" i="8"/>
  <c r="AI1109" i="8"/>
  <c r="AJ1109" i="8"/>
  <c r="AK1109" i="8"/>
  <c r="AE1110" i="8"/>
  <c r="AF1110" i="8"/>
  <c r="AG1110" i="8"/>
  <c r="AI1110" i="8"/>
  <c r="AJ1110" i="8"/>
  <c r="AK1110" i="8"/>
  <c r="AE1111" i="8"/>
  <c r="AF1111" i="8"/>
  <c r="AG1111" i="8"/>
  <c r="AI1111" i="8"/>
  <c r="AJ1111" i="8"/>
  <c r="AK1111" i="8"/>
  <c r="AE1112" i="8"/>
  <c r="AF1112" i="8"/>
  <c r="AG1112" i="8"/>
  <c r="AI1112" i="8"/>
  <c r="AJ1112" i="8"/>
  <c r="AK1112" i="8"/>
  <c r="AE1113" i="8"/>
  <c r="AF1113" i="8"/>
  <c r="AG1113" i="8"/>
  <c r="AI1113" i="8"/>
  <c r="AJ1113" i="8"/>
  <c r="AK1113" i="8"/>
  <c r="AE1114" i="8"/>
  <c r="AF1114" i="8"/>
  <c r="AG1114" i="8"/>
  <c r="AI1114" i="8"/>
  <c r="AJ1114" i="8"/>
  <c r="AK1114" i="8"/>
  <c r="AE1115" i="8"/>
  <c r="AF1115" i="8"/>
  <c r="AG1115" i="8"/>
  <c r="AI1115" i="8"/>
  <c r="AJ1115" i="8"/>
  <c r="AK1115" i="8"/>
  <c r="AE1116" i="8"/>
  <c r="AF1116" i="8"/>
  <c r="AG1116" i="8"/>
  <c r="AI1116" i="8"/>
  <c r="AJ1116" i="8"/>
  <c r="AK1116" i="8"/>
  <c r="AE1117" i="8"/>
  <c r="AF1117" i="8"/>
  <c r="AG1117" i="8"/>
  <c r="AI1117" i="8"/>
  <c r="AJ1117" i="8"/>
  <c r="AK1117" i="8"/>
  <c r="AE1118" i="8"/>
  <c r="AF1118" i="8"/>
  <c r="AG1118" i="8"/>
  <c r="AI1118" i="8"/>
  <c r="AJ1118" i="8"/>
  <c r="AK1118" i="8"/>
  <c r="AE1119" i="8"/>
  <c r="AF1119" i="8"/>
  <c r="AG1119" i="8"/>
  <c r="AI1119" i="8"/>
  <c r="AJ1119" i="8"/>
  <c r="AK1119" i="8"/>
  <c r="AE1120" i="8"/>
  <c r="AF1120" i="8"/>
  <c r="AG1120" i="8"/>
  <c r="AI1120" i="8"/>
  <c r="AJ1120" i="8"/>
  <c r="AK1120" i="8"/>
  <c r="AE1121" i="8"/>
  <c r="AF1121" i="8"/>
  <c r="AG1121" i="8"/>
  <c r="AI1121" i="8"/>
  <c r="AJ1121" i="8"/>
  <c r="AK1121" i="8"/>
  <c r="AE1122" i="8"/>
  <c r="AF1122" i="8"/>
  <c r="AG1122" i="8"/>
  <c r="AI1122" i="8"/>
  <c r="AJ1122" i="8"/>
  <c r="AK1122" i="8"/>
  <c r="AE1123" i="8"/>
  <c r="AF1123" i="8"/>
  <c r="AG1123" i="8"/>
  <c r="AI1123" i="8"/>
  <c r="AJ1123" i="8"/>
  <c r="AK1123" i="8"/>
  <c r="AE1124" i="8"/>
  <c r="AF1124" i="8"/>
  <c r="AG1124" i="8"/>
  <c r="AI1124" i="8"/>
  <c r="AJ1124" i="8"/>
  <c r="AK1124" i="8"/>
  <c r="AE1125" i="8"/>
  <c r="AF1125" i="8"/>
  <c r="AG1125" i="8"/>
  <c r="AI1125" i="8"/>
  <c r="AJ1125" i="8"/>
  <c r="AK1125" i="8"/>
  <c r="AE1126" i="8"/>
  <c r="AF1126" i="8"/>
  <c r="AG1126" i="8"/>
  <c r="AI1126" i="8"/>
  <c r="AJ1126" i="8"/>
  <c r="AK1126" i="8"/>
  <c r="AE1127" i="8"/>
  <c r="AF1127" i="8"/>
  <c r="AG1127" i="8"/>
  <c r="AI1127" i="8"/>
  <c r="AJ1127" i="8"/>
  <c r="AK1127" i="8"/>
  <c r="AE1128" i="8"/>
  <c r="AF1128" i="8"/>
  <c r="AG1128" i="8"/>
  <c r="AI1128" i="8"/>
  <c r="AJ1128" i="8"/>
  <c r="AK1128" i="8"/>
  <c r="AE1129" i="8"/>
  <c r="AF1129" i="8"/>
  <c r="AG1129" i="8"/>
  <c r="AI1129" i="8"/>
  <c r="AJ1129" i="8"/>
  <c r="AK1129" i="8"/>
  <c r="AE1130" i="8"/>
  <c r="AF1130" i="8"/>
  <c r="AG1130" i="8"/>
  <c r="AI1130" i="8"/>
  <c r="AJ1130" i="8"/>
  <c r="AK1130" i="8"/>
  <c r="AE1131" i="8"/>
  <c r="AF1131" i="8"/>
  <c r="AG1131" i="8"/>
  <c r="AI1131" i="8"/>
  <c r="AJ1131" i="8"/>
  <c r="AK1131" i="8"/>
  <c r="AE1132" i="8"/>
  <c r="AF1132" i="8"/>
  <c r="AG1132" i="8"/>
  <c r="AI1132" i="8"/>
  <c r="AJ1132" i="8"/>
  <c r="AK1132" i="8"/>
  <c r="AE1133" i="8"/>
  <c r="AF1133" i="8"/>
  <c r="AG1133" i="8"/>
  <c r="AI1133" i="8"/>
  <c r="AJ1133" i="8"/>
  <c r="AK1133" i="8"/>
  <c r="AE1134" i="8"/>
  <c r="AF1134" i="8"/>
  <c r="AG1134" i="8"/>
  <c r="AI1134" i="8"/>
  <c r="AJ1134" i="8"/>
  <c r="AK1134" i="8"/>
  <c r="AE1135" i="8"/>
  <c r="AF1135" i="8"/>
  <c r="AG1135" i="8"/>
  <c r="AI1135" i="8"/>
  <c r="AJ1135" i="8"/>
  <c r="AK1135" i="8"/>
  <c r="AE1136" i="8"/>
  <c r="AF1136" i="8"/>
  <c r="AG1136" i="8"/>
  <c r="AI1136" i="8"/>
  <c r="AJ1136" i="8"/>
  <c r="AK1136" i="8"/>
  <c r="AE1137" i="8"/>
  <c r="AF1137" i="8"/>
  <c r="AG1137" i="8"/>
  <c r="AI1137" i="8"/>
  <c r="AJ1137" i="8"/>
  <c r="AK1137" i="8"/>
  <c r="AE1138" i="8"/>
  <c r="AF1138" i="8"/>
  <c r="AG1138" i="8"/>
  <c r="AI1138" i="8"/>
  <c r="AJ1138" i="8"/>
  <c r="AK1138" i="8"/>
  <c r="AE1139" i="8"/>
  <c r="AF1139" i="8"/>
  <c r="AG1139" i="8"/>
  <c r="AI1139" i="8"/>
  <c r="AJ1139" i="8"/>
  <c r="AK1139" i="8"/>
  <c r="AE1140" i="8"/>
  <c r="AF1140" i="8"/>
  <c r="AG1140" i="8"/>
  <c r="AI1140" i="8"/>
  <c r="AJ1140" i="8"/>
  <c r="AK1140" i="8"/>
  <c r="AE1141" i="8"/>
  <c r="AF1141" i="8"/>
  <c r="AG1141" i="8"/>
  <c r="AI1141" i="8"/>
  <c r="AJ1141" i="8"/>
  <c r="AK1141" i="8"/>
  <c r="AE1142" i="8"/>
  <c r="AF1142" i="8"/>
  <c r="AG1142" i="8"/>
  <c r="AI1142" i="8"/>
  <c r="AJ1142" i="8"/>
  <c r="AK1142" i="8"/>
  <c r="AE1143" i="8"/>
  <c r="AF1143" i="8"/>
  <c r="AG1143" i="8"/>
  <c r="AI1143" i="8"/>
  <c r="AJ1143" i="8"/>
  <c r="AK1143" i="8"/>
  <c r="AE1144" i="8"/>
  <c r="AF1144" i="8"/>
  <c r="AG1144" i="8"/>
  <c r="AI1144" i="8"/>
  <c r="AJ1144" i="8"/>
  <c r="AK1144" i="8"/>
  <c r="AE1145" i="8"/>
  <c r="AF1145" i="8"/>
  <c r="AG1145" i="8"/>
  <c r="AI1145" i="8"/>
  <c r="AJ1145" i="8"/>
  <c r="AK1145" i="8"/>
  <c r="AE1146" i="8"/>
  <c r="AF1146" i="8"/>
  <c r="AG1146" i="8"/>
  <c r="AI1146" i="8"/>
  <c r="AJ1146" i="8"/>
  <c r="AK1146" i="8"/>
  <c r="AE1147" i="8"/>
  <c r="AF1147" i="8"/>
  <c r="AG1147" i="8"/>
  <c r="AI1147" i="8"/>
  <c r="AJ1147" i="8"/>
  <c r="AK1147" i="8"/>
  <c r="AE1148" i="8"/>
  <c r="AF1148" i="8"/>
  <c r="AG1148" i="8"/>
  <c r="AI1148" i="8"/>
  <c r="AJ1148" i="8"/>
  <c r="AK1148" i="8"/>
  <c r="AE1149" i="8"/>
  <c r="AF1149" i="8"/>
  <c r="AG1149" i="8"/>
  <c r="AI1149" i="8"/>
  <c r="AJ1149" i="8"/>
  <c r="AK1149" i="8"/>
  <c r="AE1150" i="8"/>
  <c r="AF1150" i="8"/>
  <c r="AG1150" i="8"/>
  <c r="AI1150" i="8"/>
  <c r="AJ1150" i="8"/>
  <c r="AK1150" i="8"/>
  <c r="AE1151" i="8"/>
  <c r="AF1151" i="8"/>
  <c r="AG1151" i="8"/>
  <c r="AI1151" i="8"/>
  <c r="AJ1151" i="8"/>
  <c r="AK1151" i="8"/>
  <c r="AE1152" i="8"/>
  <c r="AF1152" i="8"/>
  <c r="AG1152" i="8"/>
  <c r="AI1152" i="8"/>
  <c r="AJ1152" i="8"/>
  <c r="AK1152" i="8"/>
  <c r="AE1153" i="8"/>
  <c r="AF1153" i="8"/>
  <c r="AG1153" i="8"/>
  <c r="AI1153" i="8"/>
  <c r="AJ1153" i="8"/>
  <c r="AK1153" i="8"/>
  <c r="AE1154" i="8"/>
  <c r="AF1154" i="8"/>
  <c r="AG1154" i="8"/>
  <c r="AI1154" i="8"/>
  <c r="AJ1154" i="8"/>
  <c r="AK1154" i="8"/>
  <c r="AE1155" i="8"/>
  <c r="AF1155" i="8"/>
  <c r="AG1155" i="8"/>
  <c r="AI1155" i="8"/>
  <c r="AJ1155" i="8"/>
  <c r="AK1155" i="8"/>
  <c r="AE1156" i="8"/>
  <c r="AF1156" i="8"/>
  <c r="AG1156" i="8"/>
  <c r="AI1156" i="8"/>
  <c r="AJ1156" i="8"/>
  <c r="AK1156" i="8"/>
  <c r="AE1157" i="8"/>
  <c r="AF1157" i="8"/>
  <c r="AG1157" i="8"/>
  <c r="AI1157" i="8"/>
  <c r="AJ1157" i="8"/>
  <c r="AK1157" i="8"/>
  <c r="AE1158" i="8"/>
  <c r="AF1158" i="8"/>
  <c r="AG1158" i="8"/>
  <c r="AI1158" i="8"/>
  <c r="AJ1158" i="8"/>
  <c r="AK1158" i="8"/>
  <c r="AE1159" i="8"/>
  <c r="AF1159" i="8"/>
  <c r="AG1159" i="8"/>
  <c r="AI1159" i="8"/>
  <c r="AJ1159" i="8"/>
  <c r="AK1159" i="8"/>
  <c r="AE1160" i="8"/>
  <c r="AF1160" i="8"/>
  <c r="AG1160" i="8"/>
  <c r="AI1160" i="8"/>
  <c r="AJ1160" i="8"/>
  <c r="AK1160" i="8"/>
  <c r="AE1161" i="8"/>
  <c r="AF1161" i="8"/>
  <c r="AG1161" i="8"/>
  <c r="AI1161" i="8"/>
  <c r="AJ1161" i="8"/>
  <c r="AK1161" i="8"/>
  <c r="AE1162" i="8"/>
  <c r="AF1162" i="8"/>
  <c r="AG1162" i="8"/>
  <c r="AI1162" i="8"/>
  <c r="AJ1162" i="8"/>
  <c r="AK1162" i="8"/>
  <c r="AE1163" i="8"/>
  <c r="AF1163" i="8"/>
  <c r="AG1163" i="8"/>
  <c r="AI1163" i="8"/>
  <c r="AJ1163" i="8"/>
  <c r="AK1163" i="8"/>
  <c r="AE1164" i="8"/>
  <c r="AF1164" i="8"/>
  <c r="AG1164" i="8"/>
  <c r="AI1164" i="8"/>
  <c r="AJ1164" i="8"/>
  <c r="AK1164" i="8"/>
  <c r="AE1165" i="8"/>
  <c r="AF1165" i="8"/>
  <c r="AG1165" i="8"/>
  <c r="AI1165" i="8"/>
  <c r="AJ1165" i="8"/>
  <c r="AK1165" i="8"/>
  <c r="AE1166" i="8"/>
  <c r="AF1166" i="8"/>
  <c r="AG1166" i="8"/>
  <c r="AI1166" i="8"/>
  <c r="AJ1166" i="8"/>
  <c r="AK1166" i="8"/>
  <c r="AE1167" i="8"/>
  <c r="AF1167" i="8"/>
  <c r="AG1167" i="8"/>
  <c r="AI1167" i="8"/>
  <c r="AJ1167" i="8"/>
  <c r="AK1167" i="8"/>
  <c r="AE1168" i="8"/>
  <c r="AF1168" i="8"/>
  <c r="AG1168" i="8"/>
  <c r="AI1168" i="8"/>
  <c r="AJ1168" i="8"/>
  <c r="AK1168" i="8"/>
  <c r="AE1169" i="8"/>
  <c r="AF1169" i="8"/>
  <c r="AG1169" i="8"/>
  <c r="AI1169" i="8"/>
  <c r="AJ1169" i="8"/>
  <c r="AK1169" i="8"/>
  <c r="AE1170" i="8"/>
  <c r="AF1170" i="8"/>
  <c r="AG1170" i="8"/>
  <c r="AI1170" i="8"/>
  <c r="AJ1170" i="8"/>
  <c r="AK1170" i="8"/>
  <c r="AE1171" i="8"/>
  <c r="AF1171" i="8"/>
  <c r="AG1171" i="8"/>
  <c r="AI1171" i="8"/>
  <c r="AJ1171" i="8"/>
  <c r="AK1171" i="8"/>
  <c r="AE1172" i="8"/>
  <c r="AF1172" i="8"/>
  <c r="AG1172" i="8"/>
  <c r="AI1172" i="8"/>
  <c r="AJ1172" i="8"/>
  <c r="AK1172" i="8"/>
  <c r="AE1173" i="8"/>
  <c r="AF1173" i="8"/>
  <c r="AG1173" i="8"/>
  <c r="AI1173" i="8"/>
  <c r="AJ1173" i="8"/>
  <c r="AK1173" i="8"/>
  <c r="AE1174" i="8"/>
  <c r="AF1174" i="8"/>
  <c r="AG1174" i="8"/>
  <c r="AI1174" i="8"/>
  <c r="AJ1174" i="8"/>
  <c r="AK1174" i="8"/>
  <c r="AE1175" i="8"/>
  <c r="AF1175" i="8"/>
  <c r="AG1175" i="8"/>
  <c r="AI1175" i="8"/>
  <c r="AJ1175" i="8"/>
  <c r="AK1175" i="8"/>
  <c r="AE1176" i="8"/>
  <c r="AF1176" i="8"/>
  <c r="AG1176" i="8"/>
  <c r="AI1176" i="8"/>
  <c r="AJ1176" i="8"/>
  <c r="AK1176" i="8"/>
  <c r="AE1177" i="8"/>
  <c r="AF1177" i="8"/>
  <c r="AG1177" i="8"/>
  <c r="AI1177" i="8"/>
  <c r="AJ1177" i="8"/>
  <c r="AK1177" i="8"/>
  <c r="AE1178" i="8"/>
  <c r="AF1178" i="8"/>
  <c r="AG1178" i="8"/>
  <c r="AI1178" i="8"/>
  <c r="AJ1178" i="8"/>
  <c r="AK1178" i="8"/>
  <c r="AE1179" i="8"/>
  <c r="AF1179" i="8"/>
  <c r="AG1179" i="8"/>
  <c r="AI1179" i="8"/>
  <c r="AJ1179" i="8"/>
  <c r="AK1179" i="8"/>
  <c r="AE1180" i="8"/>
  <c r="AF1180" i="8"/>
  <c r="AG1180" i="8"/>
  <c r="AI1180" i="8"/>
  <c r="AJ1180" i="8"/>
  <c r="AK1180" i="8"/>
  <c r="AE1181" i="8"/>
  <c r="AF1181" i="8"/>
  <c r="AG1181" i="8"/>
  <c r="AI1181" i="8"/>
  <c r="AJ1181" i="8"/>
  <c r="AK1181" i="8"/>
  <c r="AE1182" i="8"/>
  <c r="AF1182" i="8"/>
  <c r="AG1182" i="8"/>
  <c r="AI1182" i="8"/>
  <c r="AJ1182" i="8"/>
  <c r="AK1182" i="8"/>
  <c r="AE1183" i="8"/>
  <c r="AF1183" i="8"/>
  <c r="AG1183" i="8"/>
  <c r="AI1183" i="8"/>
  <c r="AJ1183" i="8"/>
  <c r="AK1183" i="8"/>
  <c r="AE1184" i="8"/>
  <c r="AF1184" i="8"/>
  <c r="AG1184" i="8"/>
  <c r="AI1184" i="8"/>
  <c r="AJ1184" i="8"/>
  <c r="AK1184" i="8"/>
  <c r="AE1185" i="8"/>
  <c r="AF1185" i="8"/>
  <c r="AG1185" i="8"/>
  <c r="AI1185" i="8"/>
  <c r="AJ1185" i="8"/>
  <c r="AK1185" i="8"/>
  <c r="AE1186" i="8"/>
  <c r="AF1186" i="8"/>
  <c r="AG1186" i="8"/>
  <c r="AI1186" i="8"/>
  <c r="AJ1186" i="8"/>
  <c r="AK1186" i="8"/>
  <c r="AE1187" i="8"/>
  <c r="AF1187" i="8"/>
  <c r="AG1187" i="8"/>
  <c r="AI1187" i="8"/>
  <c r="AJ1187" i="8"/>
  <c r="AK1187" i="8"/>
  <c r="AE1188" i="8"/>
  <c r="AF1188" i="8"/>
  <c r="AG1188" i="8"/>
  <c r="AI1188" i="8"/>
  <c r="AJ1188" i="8"/>
  <c r="AK1188" i="8"/>
  <c r="AE1189" i="8"/>
  <c r="AF1189" i="8"/>
  <c r="AG1189" i="8"/>
  <c r="AI1189" i="8"/>
  <c r="AJ1189" i="8"/>
  <c r="AK1189" i="8"/>
  <c r="AE1190" i="8"/>
  <c r="AF1190" i="8"/>
  <c r="AG1190" i="8"/>
  <c r="AI1190" i="8"/>
  <c r="AJ1190" i="8"/>
  <c r="AK1190" i="8"/>
  <c r="AE1191" i="8"/>
  <c r="AF1191" i="8"/>
  <c r="AG1191" i="8"/>
  <c r="AI1191" i="8"/>
  <c r="AJ1191" i="8"/>
  <c r="AK1191" i="8"/>
  <c r="AE1192" i="8"/>
  <c r="AF1192" i="8"/>
  <c r="AG1192" i="8"/>
  <c r="AI1192" i="8"/>
  <c r="AJ1192" i="8"/>
  <c r="AK1192" i="8"/>
  <c r="AE1193" i="8"/>
  <c r="AF1193" i="8"/>
  <c r="AG1193" i="8"/>
  <c r="AI1193" i="8"/>
  <c r="AJ1193" i="8"/>
  <c r="AK1193" i="8"/>
  <c r="AE1194" i="8"/>
  <c r="AF1194" i="8"/>
  <c r="AG1194" i="8"/>
  <c r="AI1194" i="8"/>
  <c r="AJ1194" i="8"/>
  <c r="AK1194" i="8"/>
  <c r="AE1195" i="8"/>
  <c r="AF1195" i="8"/>
  <c r="AG1195" i="8"/>
  <c r="AI1195" i="8"/>
  <c r="AJ1195" i="8"/>
  <c r="AK1195" i="8"/>
  <c r="AE1196" i="8"/>
  <c r="AF1196" i="8"/>
  <c r="AG1196" i="8"/>
  <c r="AI1196" i="8"/>
  <c r="AJ1196" i="8"/>
  <c r="AK1196" i="8"/>
  <c r="AE1197" i="8"/>
  <c r="AF1197" i="8"/>
  <c r="AG1197" i="8"/>
  <c r="AI1197" i="8"/>
  <c r="AJ1197" i="8"/>
  <c r="AK1197" i="8"/>
  <c r="AE1198" i="8"/>
  <c r="AF1198" i="8"/>
  <c r="AG1198" i="8"/>
  <c r="AI1198" i="8"/>
  <c r="AJ1198" i="8"/>
  <c r="AK1198" i="8"/>
  <c r="AE1199" i="8"/>
  <c r="AF1199" i="8"/>
  <c r="AG1199" i="8"/>
  <c r="AI1199" i="8"/>
  <c r="AJ1199" i="8"/>
  <c r="AK1199" i="8"/>
  <c r="AE1200" i="8"/>
  <c r="AF1200" i="8"/>
  <c r="AG1200" i="8"/>
  <c r="AI1200" i="8"/>
  <c r="AJ1200" i="8"/>
  <c r="AK1200" i="8"/>
  <c r="AE1201" i="8"/>
  <c r="AF1201" i="8"/>
  <c r="AG1201" i="8"/>
  <c r="AI1201" i="8"/>
  <c r="AJ1201" i="8"/>
  <c r="AK1201" i="8"/>
  <c r="AE1202" i="8"/>
  <c r="AF1202" i="8"/>
  <c r="AG1202" i="8"/>
  <c r="AI1202" i="8"/>
  <c r="AJ1202" i="8"/>
  <c r="AK1202" i="8"/>
  <c r="AE1203" i="8"/>
  <c r="AF1203" i="8"/>
  <c r="AG1203" i="8"/>
  <c r="AI1203" i="8"/>
  <c r="AJ1203" i="8"/>
  <c r="AK1203" i="8"/>
  <c r="AE1204" i="8"/>
  <c r="AF1204" i="8"/>
  <c r="AG1204" i="8"/>
  <c r="AI1204" i="8"/>
  <c r="AJ1204" i="8"/>
  <c r="AK1204" i="8"/>
  <c r="AE1205" i="8"/>
  <c r="AF1205" i="8"/>
  <c r="AG1205" i="8"/>
  <c r="AI1205" i="8"/>
  <c r="AJ1205" i="8"/>
  <c r="AK1205" i="8"/>
  <c r="AE1206" i="8"/>
  <c r="AF1206" i="8"/>
  <c r="AG1206" i="8"/>
  <c r="AI1206" i="8"/>
  <c r="AJ1206" i="8"/>
  <c r="AK1206" i="8"/>
  <c r="AE1207" i="8"/>
  <c r="AF1207" i="8"/>
  <c r="AG1207" i="8"/>
  <c r="AI1207" i="8"/>
  <c r="AJ1207" i="8"/>
  <c r="AK1207" i="8"/>
  <c r="AE1208" i="8"/>
  <c r="AF1208" i="8"/>
  <c r="AG1208" i="8"/>
  <c r="AI1208" i="8"/>
  <c r="AJ1208" i="8"/>
  <c r="AK1208" i="8"/>
  <c r="AE1209" i="8"/>
  <c r="AF1209" i="8"/>
  <c r="AG1209" i="8"/>
  <c r="AI1209" i="8"/>
  <c r="AJ1209" i="8"/>
  <c r="AK1209" i="8"/>
  <c r="AE1210" i="8"/>
  <c r="AF1210" i="8"/>
  <c r="AG1210" i="8"/>
  <c r="AI1210" i="8"/>
  <c r="AJ1210" i="8"/>
  <c r="AK1210" i="8"/>
  <c r="AE1211" i="8"/>
  <c r="AF1211" i="8"/>
  <c r="AG1211" i="8"/>
  <c r="AI1211" i="8"/>
  <c r="AJ1211" i="8"/>
  <c r="AK1211" i="8"/>
  <c r="AE1212" i="8"/>
  <c r="AF1212" i="8"/>
  <c r="AG1212" i="8"/>
  <c r="AI1212" i="8"/>
  <c r="AJ1212" i="8"/>
  <c r="AK1212" i="8"/>
  <c r="AE1213" i="8"/>
  <c r="AF1213" i="8"/>
  <c r="AG1213" i="8"/>
  <c r="AI1213" i="8"/>
  <c r="AJ1213" i="8"/>
  <c r="AK1213" i="8"/>
  <c r="AE1214" i="8"/>
  <c r="AF1214" i="8"/>
  <c r="AG1214" i="8"/>
  <c r="AI1214" i="8"/>
  <c r="AJ1214" i="8"/>
  <c r="AK1214" i="8"/>
  <c r="AE1215" i="8"/>
  <c r="AF1215" i="8"/>
  <c r="AG1215" i="8"/>
  <c r="AI1215" i="8"/>
  <c r="AJ1215" i="8"/>
  <c r="AK1215" i="8"/>
  <c r="AE1216" i="8"/>
  <c r="AF1216" i="8"/>
  <c r="AG1216" i="8"/>
  <c r="AI1216" i="8"/>
  <c r="AJ1216" i="8"/>
  <c r="AK1216" i="8"/>
  <c r="AE1217" i="8"/>
  <c r="AF1217" i="8"/>
  <c r="AG1217" i="8"/>
  <c r="AI1217" i="8"/>
  <c r="AJ1217" i="8"/>
  <c r="AK1217" i="8"/>
  <c r="AE1218" i="8"/>
  <c r="AF1218" i="8"/>
  <c r="AG1218" i="8"/>
  <c r="AI1218" i="8"/>
  <c r="AJ1218" i="8"/>
  <c r="AK1218" i="8"/>
  <c r="AE1219" i="8"/>
  <c r="AF1219" i="8"/>
  <c r="AG1219" i="8"/>
  <c r="AI1219" i="8"/>
  <c r="AJ1219" i="8"/>
  <c r="AK1219" i="8"/>
  <c r="AE1220" i="8"/>
  <c r="AF1220" i="8"/>
  <c r="AG1220" i="8"/>
  <c r="AI1220" i="8"/>
  <c r="AJ1220" i="8"/>
  <c r="AK1220" i="8"/>
  <c r="AE1221" i="8"/>
  <c r="AF1221" i="8"/>
  <c r="AG1221" i="8"/>
  <c r="AI1221" i="8"/>
  <c r="AJ1221" i="8"/>
  <c r="AK1221" i="8"/>
  <c r="AE1222" i="8"/>
  <c r="AF1222" i="8"/>
  <c r="AG1222" i="8"/>
  <c r="AI1222" i="8"/>
  <c r="AJ1222" i="8"/>
  <c r="AK1222" i="8"/>
  <c r="AE1223" i="8"/>
  <c r="AF1223" i="8"/>
  <c r="AG1223" i="8"/>
  <c r="AI1223" i="8"/>
  <c r="AJ1223" i="8"/>
  <c r="AK1223" i="8"/>
  <c r="AE1224" i="8"/>
  <c r="AF1224" i="8"/>
  <c r="AG1224" i="8"/>
  <c r="AI1224" i="8"/>
  <c r="AJ1224" i="8"/>
  <c r="AK1224" i="8"/>
  <c r="AE1225" i="8"/>
  <c r="AF1225" i="8"/>
  <c r="AG1225" i="8"/>
  <c r="AI1225" i="8"/>
  <c r="AJ1225" i="8"/>
  <c r="AK1225" i="8"/>
  <c r="AE1226" i="8"/>
  <c r="AF1226" i="8"/>
  <c r="AG1226" i="8"/>
  <c r="AI1226" i="8"/>
  <c r="AJ1226" i="8"/>
  <c r="AK1226" i="8"/>
  <c r="AE1227" i="8"/>
  <c r="AF1227" i="8"/>
  <c r="AG1227" i="8"/>
  <c r="AI1227" i="8"/>
  <c r="AJ1227" i="8"/>
  <c r="AK1227" i="8"/>
  <c r="AE1228" i="8"/>
  <c r="AF1228" i="8"/>
  <c r="AG1228" i="8"/>
  <c r="AI1228" i="8"/>
  <c r="AJ1228" i="8"/>
  <c r="AK1228" i="8"/>
  <c r="AE1229" i="8"/>
  <c r="AF1229" i="8"/>
  <c r="AG1229" i="8"/>
  <c r="AI1229" i="8"/>
  <c r="AJ1229" i="8"/>
  <c r="AK1229" i="8"/>
  <c r="AE1230" i="8"/>
  <c r="AF1230" i="8"/>
  <c r="AG1230" i="8"/>
  <c r="AI1230" i="8"/>
  <c r="AJ1230" i="8"/>
  <c r="AK1230" i="8"/>
  <c r="AE1231" i="8"/>
  <c r="AF1231" i="8"/>
  <c r="AG1231" i="8"/>
  <c r="AI1231" i="8"/>
  <c r="AJ1231" i="8"/>
  <c r="AK1231" i="8"/>
  <c r="AE1232" i="8"/>
  <c r="AF1232" i="8"/>
  <c r="AG1232" i="8"/>
  <c r="AI1232" i="8"/>
  <c r="AJ1232" i="8"/>
  <c r="AK1232" i="8"/>
  <c r="AE1233" i="8"/>
  <c r="AF1233" i="8"/>
  <c r="AG1233" i="8"/>
  <c r="AI1233" i="8"/>
  <c r="AJ1233" i="8"/>
  <c r="AK1233" i="8"/>
  <c r="AE1234" i="8"/>
  <c r="AF1234" i="8"/>
  <c r="AG1234" i="8"/>
  <c r="AI1234" i="8"/>
  <c r="AJ1234" i="8"/>
  <c r="AK1234" i="8"/>
  <c r="AE1235" i="8"/>
  <c r="AF1235" i="8"/>
  <c r="AG1235" i="8"/>
  <c r="AI1235" i="8"/>
  <c r="AJ1235" i="8"/>
  <c r="AK1235" i="8"/>
  <c r="AE1236" i="8"/>
  <c r="AF1236" i="8"/>
  <c r="AG1236" i="8"/>
  <c r="AI1236" i="8"/>
  <c r="AJ1236" i="8"/>
  <c r="AK1236" i="8"/>
  <c r="AE1237" i="8"/>
  <c r="AF1237" i="8"/>
  <c r="AG1237" i="8"/>
  <c r="AI1237" i="8"/>
  <c r="AJ1237" i="8"/>
  <c r="AK1237" i="8"/>
  <c r="AE1238" i="8"/>
  <c r="AF1238" i="8"/>
  <c r="AG1238" i="8"/>
  <c r="AI1238" i="8"/>
  <c r="AJ1238" i="8"/>
  <c r="AK1238" i="8"/>
  <c r="AE1239" i="8"/>
  <c r="AF1239" i="8"/>
  <c r="AG1239" i="8"/>
  <c r="AI1239" i="8"/>
  <c r="AJ1239" i="8"/>
  <c r="AK1239" i="8"/>
  <c r="AE1240" i="8"/>
  <c r="AF1240" i="8"/>
  <c r="AG1240" i="8"/>
  <c r="AI1240" i="8"/>
  <c r="AJ1240" i="8"/>
  <c r="AK1240" i="8"/>
  <c r="AE1241" i="8"/>
  <c r="AF1241" i="8"/>
  <c r="AG1241" i="8"/>
  <c r="AI1241" i="8"/>
  <c r="AJ1241" i="8"/>
  <c r="AK1241" i="8"/>
  <c r="AE1242" i="8"/>
  <c r="AF1242" i="8"/>
  <c r="AG1242" i="8"/>
  <c r="AI1242" i="8"/>
  <c r="AJ1242" i="8"/>
  <c r="AK1242" i="8"/>
  <c r="AE1243" i="8"/>
  <c r="AF1243" i="8"/>
  <c r="AG1243" i="8"/>
  <c r="AI1243" i="8"/>
  <c r="AJ1243" i="8"/>
  <c r="AK1243" i="8"/>
  <c r="AE1244" i="8"/>
  <c r="AF1244" i="8"/>
  <c r="AG1244" i="8"/>
  <c r="AI1244" i="8"/>
  <c r="AJ1244" i="8"/>
  <c r="AK1244" i="8"/>
  <c r="AE1245" i="8"/>
  <c r="AF1245" i="8"/>
  <c r="AG1245" i="8"/>
  <c r="AI1245" i="8"/>
  <c r="AJ1245" i="8"/>
  <c r="AK1245" i="8"/>
  <c r="AE1246" i="8"/>
  <c r="AF1246" i="8"/>
  <c r="AG1246" i="8"/>
  <c r="AI1246" i="8"/>
  <c r="AJ1246" i="8"/>
  <c r="AK1246" i="8"/>
  <c r="AE1247" i="8"/>
  <c r="AF1247" i="8"/>
  <c r="AG1247" i="8"/>
  <c r="AI1247" i="8"/>
  <c r="AJ1247" i="8"/>
  <c r="AK1247" i="8"/>
  <c r="AE1248" i="8"/>
  <c r="AF1248" i="8"/>
  <c r="AG1248" i="8"/>
  <c r="AI1248" i="8"/>
  <c r="AJ1248" i="8"/>
  <c r="AK1248" i="8"/>
  <c r="AE1249" i="8"/>
  <c r="AF1249" i="8"/>
  <c r="AG1249" i="8"/>
  <c r="AI1249" i="8"/>
  <c r="AJ1249" i="8"/>
  <c r="AK1249" i="8"/>
  <c r="AE1250" i="8"/>
  <c r="AF1250" i="8"/>
  <c r="AG1250" i="8"/>
  <c r="AI1250" i="8"/>
  <c r="AJ1250" i="8"/>
  <c r="AK1250" i="8"/>
  <c r="AE1251" i="8"/>
  <c r="AF1251" i="8"/>
  <c r="AG1251" i="8"/>
  <c r="AI1251" i="8"/>
  <c r="AJ1251" i="8"/>
  <c r="AK1251" i="8"/>
  <c r="AE1252" i="8"/>
  <c r="AF1252" i="8"/>
  <c r="AG1252" i="8"/>
  <c r="AI1252" i="8"/>
  <c r="AJ1252" i="8"/>
  <c r="AK1252" i="8"/>
  <c r="AE1253" i="8"/>
  <c r="AF1253" i="8"/>
  <c r="AG1253" i="8"/>
  <c r="AI1253" i="8"/>
  <c r="AJ1253" i="8"/>
  <c r="AK1253" i="8"/>
  <c r="AE1254" i="8"/>
  <c r="AF1254" i="8"/>
  <c r="AG1254" i="8"/>
  <c r="AI1254" i="8"/>
  <c r="AJ1254" i="8"/>
  <c r="AK1254" i="8"/>
  <c r="AE1255" i="8"/>
  <c r="AF1255" i="8"/>
  <c r="AG1255" i="8"/>
  <c r="AI1255" i="8"/>
  <c r="AJ1255" i="8"/>
  <c r="AK1255" i="8"/>
  <c r="AE1256" i="8"/>
  <c r="AF1256" i="8"/>
  <c r="AG1256" i="8"/>
  <c r="AI1256" i="8"/>
  <c r="AJ1256" i="8"/>
  <c r="AK1256" i="8"/>
  <c r="AE1257" i="8"/>
  <c r="AF1257" i="8"/>
  <c r="AG1257" i="8"/>
  <c r="AI1257" i="8"/>
  <c r="AJ1257" i="8"/>
  <c r="AK1257" i="8"/>
  <c r="AE1258" i="8"/>
  <c r="AF1258" i="8"/>
  <c r="AG1258" i="8"/>
  <c r="AI1258" i="8"/>
  <c r="AJ1258" i="8"/>
  <c r="AK1258" i="8"/>
  <c r="AE1259" i="8"/>
  <c r="AF1259" i="8"/>
  <c r="AG1259" i="8"/>
  <c r="AI1259" i="8"/>
  <c r="AJ1259" i="8"/>
  <c r="AK1259" i="8"/>
  <c r="AE1260" i="8"/>
  <c r="AF1260" i="8"/>
  <c r="AG1260" i="8"/>
  <c r="AI1260" i="8"/>
  <c r="AJ1260" i="8"/>
  <c r="AK1260" i="8"/>
  <c r="AE1261" i="8"/>
  <c r="AF1261" i="8"/>
  <c r="AG1261" i="8"/>
  <c r="AI1261" i="8"/>
  <c r="AJ1261" i="8"/>
  <c r="AK1261" i="8"/>
  <c r="AE1262" i="8"/>
  <c r="AF1262" i="8"/>
  <c r="AG1262" i="8"/>
  <c r="AI1262" i="8"/>
  <c r="AJ1262" i="8"/>
  <c r="AK1262" i="8"/>
  <c r="AE1263" i="8"/>
  <c r="AF1263" i="8"/>
  <c r="AG1263" i="8"/>
  <c r="AI1263" i="8"/>
  <c r="AJ1263" i="8"/>
  <c r="AK1263" i="8"/>
  <c r="AE1264" i="8"/>
  <c r="AF1264" i="8"/>
  <c r="AG1264" i="8"/>
  <c r="AI1264" i="8"/>
  <c r="AJ1264" i="8"/>
  <c r="AK1264" i="8"/>
  <c r="AE1265" i="8"/>
  <c r="AF1265" i="8"/>
  <c r="AG1265" i="8"/>
  <c r="AI1265" i="8"/>
  <c r="AJ1265" i="8"/>
  <c r="AK1265" i="8"/>
  <c r="AE1266" i="8"/>
  <c r="AF1266" i="8"/>
  <c r="AG1266" i="8"/>
  <c r="AI1266" i="8"/>
  <c r="AJ1266" i="8"/>
  <c r="AE1267" i="8"/>
  <c r="AF1267" i="8"/>
  <c r="AG1267" i="8"/>
  <c r="AI1267" i="8"/>
  <c r="AJ1267" i="8"/>
  <c r="AK1267" i="8"/>
  <c r="AE1268" i="8"/>
  <c r="AF1268" i="8"/>
  <c r="AG1268" i="8"/>
  <c r="AI1268" i="8"/>
  <c r="AJ1268" i="8"/>
  <c r="AK1268" i="8"/>
  <c r="AE1269" i="8"/>
  <c r="AF1269" i="8"/>
  <c r="AG1269" i="8"/>
  <c r="AI1269" i="8"/>
  <c r="AJ1269" i="8"/>
  <c r="AK1269" i="8"/>
  <c r="AE1270" i="8"/>
  <c r="AF1270" i="8"/>
  <c r="AG1270" i="8"/>
  <c r="AI1270" i="8"/>
  <c r="AJ1270" i="8"/>
  <c r="AK1270" i="8"/>
  <c r="AE1271" i="8"/>
  <c r="AF1271" i="8"/>
  <c r="AG1271" i="8"/>
  <c r="AI1271" i="8"/>
  <c r="AJ1271" i="8"/>
  <c r="AK1271" i="8"/>
  <c r="AE1272" i="8"/>
  <c r="AF1272" i="8"/>
  <c r="AG1272" i="8"/>
  <c r="AI1272" i="8"/>
  <c r="AJ1272" i="8"/>
  <c r="AK1272" i="8"/>
  <c r="AE1273" i="8"/>
  <c r="AF1273" i="8"/>
  <c r="AG1273" i="8"/>
  <c r="AI1273" i="8"/>
  <c r="AJ1273" i="8"/>
  <c r="AK1273" i="8"/>
  <c r="AE1274" i="8"/>
  <c r="AF1274" i="8"/>
  <c r="AG1274" i="8"/>
  <c r="AI1274" i="8"/>
  <c r="AJ1274" i="8"/>
  <c r="AK1274" i="8"/>
  <c r="AE1275" i="8"/>
  <c r="AF1275" i="8"/>
  <c r="AG1275" i="8"/>
  <c r="AI1275" i="8"/>
  <c r="AJ1275" i="8"/>
  <c r="AK1275" i="8"/>
  <c r="AE1276" i="8"/>
  <c r="AF1276" i="8"/>
  <c r="AG1276" i="8"/>
  <c r="AI1276" i="8"/>
  <c r="AJ1276" i="8"/>
  <c r="AK1276" i="8"/>
  <c r="AE1277" i="8"/>
  <c r="AF1277" i="8"/>
  <c r="AG1277" i="8"/>
  <c r="AI1277" i="8"/>
  <c r="AJ1277" i="8"/>
  <c r="AK1277" i="8"/>
  <c r="AE1278" i="8"/>
  <c r="AF1278" i="8"/>
  <c r="AG1278" i="8"/>
  <c r="AI1278" i="8"/>
  <c r="AJ1278" i="8"/>
  <c r="AK1278" i="8"/>
  <c r="AE1279" i="8"/>
  <c r="AF1279" i="8"/>
  <c r="AG1279" i="8"/>
  <c r="AI1279" i="8"/>
  <c r="AJ1279" i="8"/>
  <c r="AK1279" i="8"/>
  <c r="AE1280" i="8"/>
  <c r="AF1280" i="8"/>
  <c r="AG1280" i="8"/>
  <c r="AI1280" i="8"/>
  <c r="AJ1280" i="8"/>
  <c r="AK1280" i="8"/>
  <c r="AE1281" i="8"/>
  <c r="AF1281" i="8"/>
  <c r="AG1281" i="8"/>
  <c r="AI1281" i="8"/>
  <c r="AJ1281" i="8"/>
  <c r="AK1281" i="8"/>
  <c r="AE1282" i="8"/>
  <c r="AF1282" i="8"/>
  <c r="AG1282" i="8"/>
  <c r="AI1282" i="8"/>
  <c r="AJ1282" i="8"/>
  <c r="AK1282" i="8"/>
  <c r="AE1283" i="8"/>
  <c r="AF1283" i="8"/>
  <c r="AG1283" i="8"/>
  <c r="AI1283" i="8"/>
  <c r="AJ1283" i="8"/>
  <c r="AK1283" i="8"/>
  <c r="AE1284" i="8"/>
  <c r="AF1284" i="8"/>
  <c r="AG1284" i="8"/>
  <c r="AI1284" i="8"/>
  <c r="AJ1284" i="8"/>
  <c r="AK1284" i="8"/>
  <c r="AE1285" i="8"/>
  <c r="AF1285" i="8"/>
  <c r="AG1285" i="8"/>
  <c r="AI1285" i="8"/>
  <c r="AJ1285" i="8"/>
  <c r="AK1285" i="8"/>
  <c r="AE1286" i="8"/>
  <c r="AF1286" i="8"/>
  <c r="AG1286" i="8"/>
  <c r="AI1286" i="8"/>
  <c r="AJ1286" i="8"/>
  <c r="AK1286" i="8"/>
  <c r="AE1287" i="8"/>
  <c r="AF1287" i="8"/>
  <c r="AG1287" i="8"/>
  <c r="AI1287" i="8"/>
  <c r="AJ1287" i="8"/>
  <c r="AK1287" i="8"/>
  <c r="AE1288" i="8"/>
  <c r="AF1288" i="8"/>
  <c r="AG1288" i="8"/>
  <c r="AI1288" i="8"/>
  <c r="AK1288" i="8"/>
  <c r="AE1289" i="8"/>
  <c r="AF1289" i="8"/>
  <c r="AG1289" i="8"/>
  <c r="AI1289" i="8"/>
  <c r="AJ1289" i="8"/>
  <c r="AK1289" i="8"/>
  <c r="AE1290" i="8"/>
  <c r="AF1290" i="8"/>
  <c r="AG1290" i="8"/>
  <c r="AI1290" i="8"/>
  <c r="AJ1290" i="8"/>
  <c r="AK1290" i="8"/>
  <c r="AE1291" i="8"/>
  <c r="AF1291" i="8"/>
  <c r="AG1291" i="8"/>
  <c r="AI1291" i="8"/>
  <c r="AJ1291" i="8"/>
  <c r="AK1291" i="8"/>
  <c r="AE1292" i="8"/>
  <c r="AF1292" i="8"/>
  <c r="AG1292" i="8"/>
  <c r="AI1292" i="8"/>
  <c r="AJ1292" i="8"/>
  <c r="AK1292" i="8"/>
  <c r="AE1293" i="8"/>
  <c r="AF1293" i="8"/>
  <c r="AG1293" i="8"/>
  <c r="AI1293" i="8"/>
  <c r="AJ1293" i="8"/>
  <c r="AK1293" i="8"/>
  <c r="AE1294" i="8"/>
  <c r="AF1294" i="8"/>
  <c r="AG1294" i="8"/>
  <c r="AI1294" i="8"/>
  <c r="AJ1294" i="8"/>
  <c r="AK1294" i="8"/>
  <c r="AE1295" i="8"/>
  <c r="AF1295" i="8"/>
  <c r="AG1295" i="8"/>
  <c r="AJ1295" i="8"/>
  <c r="AK1295" i="8"/>
  <c r="AE1296" i="8"/>
  <c r="AF1296" i="8"/>
  <c r="AG1296" i="8"/>
  <c r="AI1296" i="8"/>
  <c r="AJ1296" i="8"/>
  <c r="AK1296" i="8"/>
  <c r="AE1297" i="8"/>
  <c r="AF1297" i="8"/>
  <c r="AG1297" i="8"/>
  <c r="AI1297" i="8"/>
  <c r="AJ1297" i="8"/>
  <c r="AK1297" i="8"/>
  <c r="AE1298" i="8"/>
  <c r="AF1298" i="8"/>
  <c r="AG1298" i="8"/>
  <c r="AI1298" i="8"/>
  <c r="AJ1298" i="8"/>
  <c r="AK1298" i="8"/>
  <c r="AE1299" i="8"/>
  <c r="AF1299" i="8"/>
  <c r="AG1299" i="8"/>
  <c r="AI1299" i="8"/>
  <c r="AJ1299" i="8"/>
  <c r="AK1299" i="8"/>
  <c r="AE1300" i="8"/>
  <c r="AF1300" i="8"/>
  <c r="AG1300" i="8"/>
  <c r="AI1300" i="8"/>
  <c r="AJ1300" i="8"/>
  <c r="AK1300" i="8"/>
  <c r="AE1301" i="8"/>
  <c r="AF1301" i="8"/>
  <c r="AG1301" i="8"/>
  <c r="AI1301" i="8"/>
  <c r="AJ1301" i="8"/>
  <c r="AK1301" i="8"/>
  <c r="AE1302" i="8"/>
  <c r="AF1302" i="8"/>
  <c r="AG1302" i="8"/>
  <c r="AI1302" i="8"/>
  <c r="AJ1302" i="8"/>
  <c r="AK1302" i="8"/>
  <c r="AE1303" i="8"/>
  <c r="AF1303" i="8"/>
  <c r="AG1303" i="8"/>
  <c r="AI1303" i="8"/>
  <c r="AJ1303" i="8"/>
  <c r="AK1303" i="8"/>
  <c r="AE1304" i="8"/>
  <c r="AF1304" i="8"/>
  <c r="AG1304" i="8"/>
  <c r="AI1304" i="8"/>
  <c r="AJ1304" i="8"/>
  <c r="AK1304" i="8"/>
  <c r="AE1305" i="8"/>
  <c r="AF1305" i="8"/>
  <c r="AG1305" i="8"/>
  <c r="AI1305" i="8"/>
  <c r="AJ1305" i="8"/>
  <c r="AK1305" i="8"/>
  <c r="AE1306" i="8"/>
  <c r="AF1306" i="8"/>
  <c r="AG1306" i="8"/>
  <c r="AI1306" i="8"/>
  <c r="AJ1306" i="8"/>
  <c r="AK1306" i="8"/>
  <c r="AE1307" i="8"/>
  <c r="AF1307" i="8"/>
  <c r="AG1307" i="8"/>
  <c r="AI1307" i="8"/>
  <c r="AJ1307" i="8"/>
  <c r="AK1307" i="8"/>
  <c r="AE1308" i="8"/>
  <c r="AF1308" i="8"/>
  <c r="AG1308" i="8"/>
  <c r="AI1308" i="8"/>
  <c r="AJ1308" i="8"/>
  <c r="AK1308" i="8"/>
  <c r="AE1309" i="8"/>
  <c r="AF1309" i="8"/>
  <c r="AG1309" i="8"/>
  <c r="AI1309" i="8"/>
  <c r="AJ1309" i="8"/>
  <c r="AK1309" i="8"/>
  <c r="AE1310" i="8"/>
  <c r="AF1310" i="8"/>
  <c r="AG1310" i="8"/>
  <c r="AI1310" i="8"/>
  <c r="AJ1310" i="8"/>
  <c r="AK1310" i="8"/>
  <c r="AE1311" i="8"/>
  <c r="AF1311" i="8"/>
  <c r="AG1311" i="8"/>
  <c r="AI1311" i="8"/>
  <c r="AJ1311" i="8"/>
  <c r="AK1311" i="8"/>
  <c r="AE1312" i="8"/>
  <c r="AF1312" i="8"/>
  <c r="AG1312" i="8"/>
  <c r="AI1312" i="8"/>
  <c r="AJ1312" i="8"/>
  <c r="AK1312" i="8"/>
  <c r="AE1313" i="8"/>
  <c r="AF1313" i="8"/>
  <c r="AG1313" i="8"/>
  <c r="AI1313" i="8"/>
  <c r="AJ1313" i="8"/>
  <c r="AK1313" i="8"/>
  <c r="AE1314" i="8"/>
  <c r="AF1314" i="8"/>
  <c r="AG1314" i="8"/>
  <c r="AI1314" i="8"/>
  <c r="AJ1314" i="8"/>
  <c r="AK1314" i="8"/>
  <c r="AE1315" i="8"/>
  <c r="AF1315" i="8"/>
  <c r="AG1315" i="8"/>
  <c r="AI1315" i="8"/>
  <c r="AJ1315" i="8"/>
  <c r="AK1315" i="8"/>
  <c r="AE1316" i="8"/>
  <c r="AF1316" i="8"/>
  <c r="AG1316" i="8"/>
  <c r="AI1316" i="8"/>
  <c r="AJ1316" i="8"/>
  <c r="AK1316" i="8"/>
  <c r="AE1317" i="8"/>
  <c r="AF1317" i="8"/>
  <c r="AG1317" i="8"/>
  <c r="AI1317" i="8"/>
  <c r="AJ1317" i="8"/>
  <c r="AK1317" i="8"/>
  <c r="AE1318" i="8"/>
  <c r="AF1318" i="8"/>
  <c r="AG1318" i="8"/>
  <c r="AI1318" i="8"/>
  <c r="AJ1318" i="8"/>
  <c r="AK1318" i="8"/>
  <c r="AE1319" i="8"/>
  <c r="AF1319" i="8"/>
  <c r="AG1319" i="8"/>
  <c r="AI1319" i="8"/>
  <c r="AJ1319" i="8"/>
  <c r="AK1319" i="8"/>
  <c r="AE1320" i="8"/>
  <c r="AF1320" i="8"/>
  <c r="AG1320" i="8"/>
  <c r="AI1320" i="8"/>
  <c r="AJ1320" i="8"/>
  <c r="AK1320" i="8"/>
  <c r="AE1321" i="8"/>
  <c r="AF1321" i="8"/>
  <c r="AG1321" i="8"/>
  <c r="AI1321" i="8"/>
  <c r="AJ1321" i="8"/>
  <c r="AK1321" i="8"/>
  <c r="AE1322" i="8"/>
  <c r="AF1322" i="8"/>
  <c r="AG1322" i="8"/>
  <c r="AI1322" i="8"/>
  <c r="AJ1322" i="8"/>
  <c r="AK1322" i="8"/>
  <c r="AE1323" i="8"/>
  <c r="AF1323" i="8"/>
  <c r="AG1323" i="8"/>
  <c r="AI1323" i="8"/>
  <c r="AJ1323" i="8"/>
  <c r="AK1323" i="8"/>
  <c r="AE1324" i="8"/>
  <c r="AF1324" i="8"/>
  <c r="AG1324" i="8"/>
  <c r="AI1324" i="8"/>
  <c r="AJ1324" i="8"/>
  <c r="AK1324" i="8"/>
  <c r="AE1325" i="8"/>
  <c r="AF1325" i="8"/>
  <c r="AG1325" i="8"/>
  <c r="AI1325" i="8"/>
  <c r="AJ1325" i="8"/>
  <c r="AK1325" i="8"/>
  <c r="AE1326" i="8"/>
  <c r="AF1326" i="8"/>
  <c r="AG1326" i="8"/>
  <c r="AI1326" i="8"/>
  <c r="AJ1326" i="8"/>
  <c r="AK1326" i="8"/>
  <c r="AE1327" i="8"/>
  <c r="AF1327" i="8"/>
  <c r="AG1327" i="8"/>
  <c r="AI1327" i="8"/>
  <c r="AJ1327" i="8"/>
  <c r="AK1327" i="8"/>
  <c r="AE1328" i="8"/>
  <c r="AF1328" i="8"/>
  <c r="AG1328" i="8"/>
  <c r="AI1328" i="8"/>
  <c r="AJ1328" i="8"/>
  <c r="AK1328" i="8"/>
  <c r="AE1329" i="8"/>
  <c r="AF1329" i="8"/>
  <c r="AG1329" i="8"/>
  <c r="AI1329" i="8"/>
  <c r="AJ1329" i="8"/>
  <c r="AK1329" i="8"/>
  <c r="AE1330" i="8"/>
  <c r="AF1330" i="8"/>
  <c r="AG1330" i="8"/>
  <c r="AI1330" i="8"/>
  <c r="AJ1330" i="8"/>
  <c r="AK1330" i="8"/>
  <c r="AE1331" i="8"/>
  <c r="AF1331" i="8"/>
  <c r="AG1331" i="8"/>
  <c r="AI1331" i="8"/>
  <c r="AJ1331" i="8"/>
  <c r="AK1331" i="8"/>
  <c r="AE1332" i="8"/>
  <c r="AF1332" i="8"/>
  <c r="AG1332" i="8"/>
  <c r="AI1332" i="8"/>
  <c r="AJ1332" i="8"/>
  <c r="AK1332" i="8"/>
  <c r="AE1333" i="8"/>
  <c r="AF1333" i="8"/>
  <c r="AG1333" i="8"/>
  <c r="AI1333" i="8"/>
  <c r="AJ1333" i="8"/>
  <c r="AK1333" i="8"/>
  <c r="AE1334" i="8"/>
  <c r="AF1334" i="8"/>
  <c r="AG1334" i="8"/>
  <c r="AI1334" i="8"/>
  <c r="AJ1334" i="8"/>
  <c r="AK1334" i="8"/>
  <c r="AE1335" i="8"/>
  <c r="AF1335" i="8"/>
  <c r="AG1335" i="8"/>
  <c r="AI1335" i="8"/>
  <c r="AJ1335" i="8"/>
  <c r="AK1335" i="8"/>
  <c r="AE1336" i="8"/>
  <c r="AF1336" i="8"/>
  <c r="AG1336" i="8"/>
  <c r="AI1336" i="8"/>
  <c r="AJ1336" i="8"/>
  <c r="AK1336" i="8"/>
  <c r="AE1337" i="8"/>
  <c r="AF1337" i="8"/>
  <c r="AG1337" i="8"/>
  <c r="AI1337" i="8"/>
  <c r="AJ1337" i="8"/>
  <c r="AK1337" i="8"/>
  <c r="AE1338" i="8"/>
  <c r="AF1338" i="8"/>
  <c r="AG1338" i="8"/>
  <c r="AI1338" i="8"/>
  <c r="AJ1338" i="8"/>
  <c r="AK1338" i="8"/>
  <c r="AE1339" i="8"/>
  <c r="AF1339" i="8"/>
  <c r="AG1339" i="8"/>
  <c r="AI1339" i="8"/>
  <c r="AJ1339" i="8"/>
  <c r="AK1339" i="8"/>
  <c r="AE1340" i="8"/>
  <c r="AF1340" i="8"/>
  <c r="AG1340" i="8"/>
  <c r="AI1340" i="8"/>
  <c r="AJ1340" i="8"/>
  <c r="AK1340" i="8"/>
  <c r="AE1341" i="8"/>
  <c r="AF1341" i="8"/>
  <c r="AG1341" i="8"/>
  <c r="AI1341" i="8"/>
  <c r="AJ1341" i="8"/>
  <c r="AK1341" i="8"/>
  <c r="AE1342" i="8"/>
  <c r="AF1342" i="8"/>
  <c r="AG1342" i="8"/>
  <c r="AI1342" i="8"/>
  <c r="AJ1342" i="8"/>
  <c r="AK1342" i="8"/>
  <c r="AE1343" i="8"/>
  <c r="AF1343" i="8"/>
  <c r="AG1343" i="8"/>
  <c r="AI1343" i="8"/>
  <c r="AJ1343" i="8"/>
  <c r="AK1343" i="8"/>
  <c r="AE1344" i="8"/>
  <c r="AF1344" i="8"/>
  <c r="AG1344" i="8"/>
  <c r="AI1344" i="8"/>
  <c r="AJ1344" i="8"/>
  <c r="AK1344" i="8"/>
  <c r="AE1345" i="8"/>
  <c r="AF1345" i="8"/>
  <c r="AG1345" i="8"/>
  <c r="AI1345" i="8"/>
  <c r="AJ1345" i="8"/>
  <c r="AK1345" i="8"/>
  <c r="AE1346" i="8"/>
  <c r="AF1346" i="8"/>
  <c r="AG1346" i="8"/>
  <c r="AI1346" i="8"/>
  <c r="AJ1346" i="8"/>
  <c r="AK1346" i="8"/>
  <c r="AE1347" i="8"/>
  <c r="AF1347" i="8"/>
  <c r="AG1347" i="8"/>
  <c r="AI1347" i="8"/>
  <c r="AJ1347" i="8"/>
  <c r="AK1347" i="8"/>
  <c r="AE1348" i="8"/>
  <c r="AF1348" i="8"/>
  <c r="AG1348" i="8"/>
  <c r="AI1348" i="8"/>
  <c r="AJ1348" i="8"/>
  <c r="AK1348" i="8"/>
  <c r="AE1349" i="8"/>
  <c r="AF1349" i="8"/>
  <c r="AG1349" i="8"/>
  <c r="AI1349" i="8"/>
  <c r="AJ1349" i="8"/>
  <c r="AK1349" i="8"/>
  <c r="AE1350" i="8"/>
  <c r="AF1350" i="8"/>
  <c r="AG1350" i="8"/>
  <c r="AI1350" i="8"/>
  <c r="AJ1350" i="8"/>
  <c r="AK1350" i="8"/>
  <c r="AE1351" i="8"/>
  <c r="AF1351" i="8"/>
  <c r="AG1351" i="8"/>
  <c r="AI1351" i="8"/>
  <c r="AJ1351" i="8"/>
  <c r="AK1351" i="8"/>
  <c r="AE1352" i="8"/>
  <c r="AF1352" i="8"/>
  <c r="AG1352" i="8"/>
  <c r="AI1352" i="8"/>
  <c r="AJ1352" i="8"/>
  <c r="AK1352" i="8"/>
  <c r="AE1353" i="8"/>
  <c r="AF1353" i="8"/>
  <c r="AG1353" i="8"/>
  <c r="AI1353" i="8"/>
  <c r="AJ1353" i="8"/>
  <c r="AK1353" i="8"/>
  <c r="AE1354" i="8"/>
  <c r="AF1354" i="8"/>
  <c r="AG1354" i="8"/>
  <c r="AI1354" i="8"/>
  <c r="AJ1354" i="8"/>
  <c r="AK1354" i="8"/>
  <c r="AE1355" i="8"/>
  <c r="AF1355" i="8"/>
  <c r="AG1355" i="8"/>
  <c r="AI1355" i="8"/>
  <c r="AJ1355" i="8"/>
  <c r="AK1355" i="8"/>
  <c r="AE1356" i="8"/>
  <c r="AF1356" i="8"/>
  <c r="AG1356" i="8"/>
  <c r="AI1356" i="8"/>
  <c r="AJ1356" i="8"/>
  <c r="AK1356" i="8"/>
  <c r="AE1357" i="8"/>
  <c r="AF1357" i="8"/>
  <c r="AG1357" i="8"/>
  <c r="AI1357" i="8"/>
  <c r="AJ1357" i="8"/>
  <c r="AK1357" i="8"/>
  <c r="AE1358" i="8"/>
  <c r="AF1358" i="8"/>
  <c r="AG1358" i="8"/>
  <c r="AI1358" i="8"/>
  <c r="AJ1358" i="8"/>
  <c r="AK1358" i="8"/>
  <c r="AE1359" i="8"/>
  <c r="AF1359" i="8"/>
  <c r="AG1359" i="8"/>
  <c r="AI1359" i="8"/>
  <c r="AJ1359" i="8"/>
  <c r="AK1359" i="8"/>
  <c r="AE1360" i="8"/>
  <c r="AF1360" i="8"/>
  <c r="AG1360" i="8"/>
  <c r="AI1360" i="8"/>
  <c r="AJ1360" i="8"/>
  <c r="AK1360" i="8"/>
  <c r="AE1361" i="8"/>
  <c r="AF1361" i="8"/>
  <c r="AG1361" i="8"/>
  <c r="AI1361" i="8"/>
  <c r="AJ1361" i="8"/>
  <c r="AK1361" i="8"/>
  <c r="AE1362" i="8"/>
  <c r="AF1362" i="8"/>
  <c r="AG1362" i="8"/>
  <c r="AI1362" i="8"/>
  <c r="AJ1362" i="8"/>
  <c r="AK1362" i="8"/>
  <c r="AE1363" i="8"/>
  <c r="AF1363" i="8"/>
  <c r="AG1363" i="8"/>
  <c r="AI1363" i="8"/>
  <c r="AJ1363" i="8"/>
  <c r="AK1363" i="8"/>
  <c r="AE1364" i="8"/>
  <c r="AF1364" i="8"/>
  <c r="AG1364" i="8"/>
  <c r="AI1364" i="8"/>
  <c r="AJ1364" i="8"/>
  <c r="AK1364" i="8"/>
  <c r="AE1365" i="8"/>
  <c r="AF1365" i="8"/>
  <c r="AG1365" i="8"/>
  <c r="AI1365" i="8"/>
  <c r="AJ1365" i="8"/>
  <c r="AK1365" i="8"/>
  <c r="AE1366" i="8"/>
  <c r="AF1366" i="8"/>
  <c r="AG1366" i="8"/>
  <c r="AI1366" i="8"/>
  <c r="AJ1366" i="8"/>
  <c r="AK1366" i="8"/>
  <c r="AE1367" i="8"/>
  <c r="AF1367" i="8"/>
  <c r="AG1367" i="8"/>
  <c r="AI1367" i="8"/>
  <c r="AJ1367" i="8"/>
  <c r="AK1367" i="8"/>
  <c r="AE1368" i="8"/>
  <c r="AF1368" i="8"/>
  <c r="AG1368" i="8"/>
  <c r="AI1368" i="8"/>
  <c r="AJ1368" i="8"/>
  <c r="AK1368" i="8"/>
  <c r="AE1369" i="8"/>
  <c r="AF1369" i="8"/>
  <c r="AG1369" i="8"/>
  <c r="AJ1369" i="8"/>
  <c r="AK1369" i="8"/>
  <c r="AE1370" i="8"/>
  <c r="AF1370" i="8"/>
  <c r="AG1370" i="8"/>
  <c r="AJ1370" i="8"/>
  <c r="AK1370" i="8"/>
  <c r="AG1371" i="8"/>
  <c r="AJ1371" i="8"/>
  <c r="AK1371" i="8"/>
  <c r="AE1372" i="8"/>
  <c r="AF1372" i="8"/>
  <c r="AG1372" i="8"/>
  <c r="AJ1372" i="8"/>
  <c r="AK1372" i="8"/>
  <c r="AE1373" i="8"/>
  <c r="AF1373" i="8"/>
  <c r="AG1373" i="8"/>
  <c r="AJ1373" i="8"/>
  <c r="AK1373" i="8"/>
  <c r="AE1374" i="8"/>
  <c r="AF1374" i="8"/>
  <c r="AG1374" i="8"/>
  <c r="AJ1374" i="8"/>
  <c r="AK1374" i="8"/>
  <c r="AE1375" i="8"/>
  <c r="AF1375" i="8"/>
  <c r="AG1375" i="8"/>
  <c r="AJ1375" i="8"/>
  <c r="AK1375" i="8"/>
  <c r="AE1376" i="8"/>
  <c r="AF1376" i="8"/>
  <c r="AG1376" i="8"/>
  <c r="AJ1376" i="8"/>
  <c r="AK1376" i="8"/>
  <c r="AE1377" i="8"/>
  <c r="AF1377" i="8"/>
  <c r="AG1377" i="8"/>
  <c r="AJ1377" i="8"/>
  <c r="AK1377" i="8"/>
  <c r="AE1378" i="8"/>
  <c r="AF1378" i="8"/>
  <c r="AG1378" i="8"/>
  <c r="AJ1378" i="8"/>
  <c r="AK1378" i="8"/>
  <c r="AE1379" i="8"/>
  <c r="AF1379" i="8"/>
  <c r="AG1379" i="8"/>
  <c r="AJ1379" i="8"/>
  <c r="AK1379" i="8"/>
  <c r="AE1380" i="8"/>
  <c r="AF1380" i="8"/>
  <c r="AG1380" i="8"/>
  <c r="AJ1380" i="8"/>
  <c r="AK1380" i="8"/>
  <c r="AE1381" i="8"/>
  <c r="AF1381" i="8"/>
  <c r="AG1381" i="8"/>
  <c r="AJ1381" i="8"/>
  <c r="AK1381" i="8"/>
  <c r="AE1382" i="8"/>
  <c r="AF1382" i="8"/>
  <c r="AG1382" i="8"/>
  <c r="AJ1382" i="8"/>
  <c r="AK1382" i="8"/>
  <c r="AE1383" i="8"/>
  <c r="AF1383" i="8"/>
  <c r="AG1383" i="8"/>
  <c r="AJ1383" i="8"/>
  <c r="AK1383" i="8"/>
  <c r="AE1384" i="8"/>
  <c r="AF1384" i="8"/>
  <c r="AG1384" i="8"/>
  <c r="AJ1384" i="8"/>
  <c r="AK1384" i="8"/>
  <c r="AE1385" i="8"/>
  <c r="AF1385" i="8"/>
  <c r="AG1385" i="8"/>
  <c r="AJ1385" i="8"/>
  <c r="AK1385" i="8"/>
  <c r="AF1386" i="8"/>
  <c r="AG1386" i="8"/>
  <c r="AJ1386" i="8"/>
  <c r="AK1386" i="8"/>
  <c r="AF1387" i="8"/>
  <c r="AG1387" i="8"/>
  <c r="AJ1387" i="8"/>
  <c r="AK1387" i="8"/>
  <c r="AF1388" i="8"/>
  <c r="AG1388" i="8"/>
  <c r="AJ1388" i="8"/>
  <c r="AK1388" i="8"/>
  <c r="AF1389" i="8"/>
  <c r="AG1389" i="8"/>
  <c r="AJ1389" i="8"/>
  <c r="AK1389" i="8"/>
  <c r="AF1390" i="8"/>
  <c r="AG1390" i="8"/>
  <c r="AJ1390" i="8"/>
  <c r="AK1390" i="8"/>
  <c r="AF1391" i="8"/>
  <c r="AG1391" i="8"/>
  <c r="AJ1391" i="8"/>
  <c r="AK1391" i="8"/>
  <c r="AF1392" i="8"/>
  <c r="AG1392" i="8"/>
  <c r="AJ1392" i="8"/>
  <c r="AK1392" i="8"/>
  <c r="AF1393" i="8"/>
  <c r="AG1393" i="8"/>
  <c r="AJ1393" i="8"/>
  <c r="AK1393" i="8"/>
  <c r="AF1394" i="8"/>
  <c r="AG1394" i="8"/>
  <c r="AJ1394" i="8"/>
  <c r="AK1394" i="8"/>
  <c r="AF1395" i="8"/>
  <c r="AG1395" i="8"/>
  <c r="AJ1395" i="8"/>
  <c r="AK1395" i="8"/>
  <c r="AF1396" i="8"/>
  <c r="AG1396" i="8"/>
  <c r="AJ1396" i="8"/>
  <c r="AK1396" i="8"/>
  <c r="AJ1397" i="8"/>
  <c r="AK1397" i="8"/>
  <c r="AJ1398" i="8"/>
  <c r="AK1398" i="8"/>
  <c r="AJ1399" i="8"/>
  <c r="AK1399" i="8"/>
  <c r="AJ1400" i="8"/>
  <c r="AK1400" i="8"/>
  <c r="AJ1401" i="8"/>
  <c r="AK1401" i="8"/>
  <c r="AJ1402" i="8"/>
  <c r="AK1402" i="8"/>
  <c r="AF3" i="8"/>
  <c r="AF4" i="8"/>
  <c r="AG3" i="8"/>
  <c r="AG4" i="8"/>
  <c r="AI3" i="8"/>
  <c r="AJ3" i="8"/>
  <c r="AK3" i="8"/>
  <c r="AI4" i="8"/>
  <c r="AJ4" i="8"/>
  <c r="AK4" i="8"/>
  <c r="AE4" i="8"/>
  <c r="AE3" i="8"/>
  <c r="AK1266" i="8"/>
  <c r="I2" i="8"/>
  <c r="D2" i="4"/>
  <c r="E2" i="4"/>
  <c r="F2" i="4"/>
  <c r="G2" i="4"/>
  <c r="H2" i="4"/>
  <c r="I2" i="4"/>
  <c r="J2" i="4"/>
  <c r="K2" i="4"/>
  <c r="L2" i="4"/>
  <c r="M2" i="4"/>
  <c r="N2" i="4"/>
  <c r="O2" i="4"/>
  <c r="P2" i="4"/>
  <c r="Q2" i="4"/>
  <c r="C2" i="4"/>
  <c r="E2" i="8"/>
  <c r="F2" i="8"/>
  <c r="G2" i="8"/>
  <c r="H2" i="8"/>
  <c r="J2" i="8"/>
  <c r="K2" i="8"/>
  <c r="D2" i="8"/>
  <c r="B5" i="7"/>
  <c r="D3" i="7"/>
  <c r="E3" i="7"/>
  <c r="F3" i="7"/>
  <c r="G3" i="7"/>
  <c r="G4" i="7" s="1"/>
  <c r="H3" i="7"/>
  <c r="I3" i="7"/>
  <c r="J3" i="7"/>
  <c r="K3" i="7"/>
  <c r="L3" i="7"/>
  <c r="M3" i="7"/>
  <c r="M4" i="7" s="1"/>
  <c r="N3" i="7"/>
  <c r="O3" i="7"/>
  <c r="P3" i="7"/>
  <c r="P4" i="7" s="1"/>
  <c r="Q3" i="7"/>
  <c r="Q4" i="7" s="1"/>
  <c r="R3" i="7"/>
  <c r="S3" i="7"/>
  <c r="T3" i="7"/>
  <c r="U3" i="7"/>
  <c r="V3" i="7"/>
  <c r="W3" i="7"/>
  <c r="X3" i="7"/>
  <c r="Y3" i="7"/>
  <c r="Z3" i="7"/>
  <c r="AA3" i="7"/>
  <c r="AB3" i="7"/>
  <c r="AC3" i="7"/>
  <c r="AD3" i="7"/>
  <c r="AE3" i="7"/>
  <c r="AE4" i="7" s="1"/>
  <c r="AF3" i="7"/>
  <c r="AG3" i="7"/>
  <c r="AH3" i="7"/>
  <c r="AI3" i="7"/>
  <c r="AJ3" i="7"/>
  <c r="AK3" i="7"/>
  <c r="AK4" i="7" s="1"/>
  <c r="AL3" i="7"/>
  <c r="AL4" i="7" s="1"/>
  <c r="C3" i="7"/>
  <c r="A4" i="7"/>
  <c r="B6" i="7"/>
  <c r="B7" i="7"/>
  <c r="B8" i="7"/>
  <c r="B9" i="7"/>
  <c r="B10" i="7"/>
  <c r="B11" i="7"/>
  <c r="B12" i="7"/>
  <c r="B13" i="7"/>
  <c r="B14" i="7"/>
  <c r="B15" i="7"/>
  <c r="B16" i="7"/>
  <c r="B17" i="7"/>
  <c r="B18" i="7"/>
  <c r="B19" i="7"/>
  <c r="B20" i="7"/>
  <c r="B21" i="7"/>
  <c r="B22" i="7"/>
  <c r="B23" i="7"/>
  <c r="B24" i="7"/>
  <c r="B25" i="7"/>
  <c r="B26" i="7"/>
  <c r="B27" i="7"/>
  <c r="B28" i="7"/>
  <c r="B29" i="7"/>
  <c r="B30" i="7"/>
  <c r="B31" i="7"/>
  <c r="B32" i="7"/>
  <c r="B33" i="7"/>
  <c r="B34" i="7"/>
  <c r="B35" i="7"/>
  <c r="B36" i="7"/>
  <c r="B37" i="7"/>
  <c r="B38" i="7"/>
  <c r="B39" i="7"/>
  <c r="B40" i="7"/>
  <c r="B41" i="7"/>
  <c r="B42" i="7"/>
  <c r="B43" i="7"/>
  <c r="B44" i="7"/>
  <c r="B45" i="7"/>
  <c r="B46" i="7"/>
  <c r="B47" i="7"/>
  <c r="B48" i="7"/>
  <c r="B49" i="7"/>
  <c r="B50" i="7"/>
  <c r="B51" i="7"/>
  <c r="B52" i="7"/>
  <c r="B53" i="7"/>
  <c r="B54" i="7"/>
  <c r="B55" i="7"/>
  <c r="B56" i="7"/>
  <c r="B57" i="7"/>
  <c r="B58" i="7"/>
  <c r="B59" i="7"/>
  <c r="B60" i="7"/>
  <c r="B61" i="7"/>
  <c r="B62" i="7"/>
  <c r="B63" i="7"/>
  <c r="B64" i="7"/>
  <c r="B65" i="7"/>
  <c r="B66" i="7"/>
  <c r="B67" i="7"/>
  <c r="B68" i="7"/>
  <c r="B69" i="7"/>
  <c r="B70" i="7"/>
  <c r="B71" i="7"/>
  <c r="B72" i="7"/>
  <c r="B73" i="7"/>
  <c r="V4" i="7" l="1"/>
  <c r="T4" i="7"/>
  <c r="P2" i="8"/>
  <c r="AF4" i="7"/>
  <c r="AJ4" i="7"/>
  <c r="Z4" i="7"/>
  <c r="C4" i="7"/>
  <c r="D4" i="7"/>
  <c r="I4" i="7"/>
  <c r="X4" i="7"/>
  <c r="R4" i="7"/>
  <c r="AB4" i="7"/>
  <c r="K4" i="7"/>
  <c r="S4" i="7"/>
  <c r="Y4" i="7"/>
  <c r="AH4" i="7"/>
  <c r="AI4" i="7"/>
  <c r="AC4" i="7"/>
  <c r="AD4" i="7"/>
  <c r="N4" i="7"/>
  <c r="E4" i="7"/>
  <c r="O4" i="7"/>
  <c r="F4" i="7"/>
  <c r="W4" i="7"/>
  <c r="J4" i="7"/>
  <c r="AA4" i="7"/>
  <c r="H4" i="7"/>
  <c r="AG4" i="7"/>
  <c r="L4" i="7"/>
  <c r="U4" i="7"/>
  <c r="R2" i="8"/>
  <c r="O2" i="8"/>
  <c r="L2" i="8"/>
  <c r="M2" i="8"/>
  <c r="Q2" i="8"/>
  <c r="N2" i="8"/>
  <c r="S2" i="8" l="1"/>
</calcChain>
</file>

<file path=xl/sharedStrings.xml><?xml version="1.0" encoding="utf-8"?>
<sst xmlns="http://schemas.openxmlformats.org/spreadsheetml/2006/main" count="17879" uniqueCount="9434">
  <si>
    <t xml:space="preserve"> </t>
  </si>
  <si>
    <t>date CM</t>
  </si>
  <si>
    <t xml:space="preserve"> Délivrance d’une concession dans le cimetière de la Rive Gauche situé sur le territoire de la commune </t>
  </si>
  <si>
    <t xml:space="preserve"> Espace Jean-Pierre Cassel – Contrat de cession avec l’association « Festival d’Opérettes spectacle « La Belle Hélène » </t>
  </si>
  <si>
    <t xml:space="preserve"> Délivrance d’une case de columbarium dans le cimetière de la Rive Droite situé sur le territoire de la commune </t>
  </si>
  <si>
    <t>DGS15-12-10 </t>
  </si>
  <si>
    <t xml:space="preserve"> Avenant n° 1 à la convention de gardiennage du village de vacances de l’Espiguette - occupation à titre gratuit d’un logement par M. Karim BAUDOIN (partenariat prolongé pour une durée de six mois du 1er janvier au 30 juin 2016) </t>
  </si>
  <si>
    <t>Objet</t>
  </si>
  <si>
    <t> </t>
  </si>
  <si>
    <t xml:space="preserve"> Villa Parry - convention d’occupation avec Patrick ROUQUETTE </t>
  </si>
  <si>
    <t xml:space="preserve"> Carrefour 2000 - Convention d’occupation Compagnie littéraire et artistique/section aquarelle de l’association des résidents de Port Camargue Terra Rossa </t>
  </si>
  <si>
    <t xml:space="preserve"> Salle de réunion des services techniques/rue des Médards - Convention de mise à disposition Association Tremplin (intervention mensuelle en histoire de l’art) </t>
  </si>
  <si>
    <t xml:space="preserve"> Villa Parry - convention d’occupation avec le foyer de vie Daniel Mayer APSH34 </t>
  </si>
  <si>
    <t xml:space="preserve"> Le Grau Noël - contrat de cession avec l’association Clowns pour tous pour le spectacle « the on man circus - 1ère partie » - 600 </t>
  </si>
  <si>
    <t xml:space="preserve"> Villa Parry - convention d’occupation avec Cristobal Matéo </t>
  </si>
  <si>
    <t xml:space="preserve"> Villa Parry - convention d’occupation avec Hugues Delpech </t>
  </si>
  <si>
    <t xml:space="preserve"> Espace Jean-Pierre Cassel - Contrat de cession avec l’association « Opéra orchestre national Montpellier Languedoc-Roussillon » - quatuor de cuivres </t>
  </si>
  <si>
    <t xml:space="preserve"> Promotion des événements culturels de la ville - Contrat de partenariat avec la radio RTS FM </t>
  </si>
  <si>
    <t xml:space="preserve"> Participation aux frais d’organisation des animations de Noël les 19 et 20 décembre 2015 – Convention avec Monsieur Jean-Philippe CREICHE - 1 000 </t>
  </si>
  <si>
    <t xml:space="preserve"> Organisation des animations de Noël les 19 et 20 décembre 2015 – Participation - convention avec l’Association des commerçants du Boucanet - </t>
  </si>
  <si>
    <t xml:space="preserve"> Les Graulinades – Marché de la mer - Convention associations (exposant 150.00 </t>
  </si>
  <si>
    <t xml:space="preserve"> Les Graulinades – Marché de la mer - Convention commerçants extérieur (exposant </t>
  </si>
  <si>
    <t>ADMGCIM16-01-20 </t>
  </si>
  <si>
    <t>DMP15-12-08 </t>
  </si>
  <si>
    <t xml:space="preserve"> Signature du marché n°2015-10-MA-55 « réalisation d’un réseau fibre au lotissement les Orchidées » - SAS BONDON </t>
  </si>
  <si>
    <t>DMP15-12-09 </t>
  </si>
  <si>
    <t>DGS15-12-11 </t>
  </si>
  <si>
    <t>DGS15-12-14 </t>
  </si>
  <si>
    <t>ADMG15-12-17 </t>
  </si>
  <si>
    <t>DGS15-12-20 </t>
  </si>
  <si>
    <t>DGS15-12-22 </t>
  </si>
  <si>
    <t>DGS15-12-23 </t>
  </si>
  <si>
    <t>DGS16-01-02 </t>
  </si>
  <si>
    <t>DGS16-01-03 </t>
  </si>
  <si>
    <t>DGS16-01-07 </t>
  </si>
  <si>
    <t>DGS16-01-09 </t>
  </si>
  <si>
    <t>ADMGCIM16-01-10 </t>
  </si>
  <si>
    <t>DGS16-01-14 </t>
  </si>
  <si>
    <t>DGS16-01-19 </t>
  </si>
  <si>
    <t xml:space="preserve"> Signature d’un avenant relatif au marché n° 2013-04-MF00010 « éclairage public » - INEO réseaux sud-est (avenant n° 1 sur les tranches conditionnelles 1 et 2 </t>
  </si>
  <si>
    <t>ADMGCIM16-01-16 </t>
  </si>
  <si>
    <t xml:space="preserve"> Signature de l’avenant  n° 5 relatif au marché n° 2013-11MT-21 « restauration du massif dunaire de l’Espiguette avec le titulaire mandataire du groupement CROZEL TP (modification de données techniques uniquement n’ayant aucune incidence financière sur le montant du marché qui s’élève à 978.565,20 HT)</t>
  </si>
  <si>
    <t>Réponse Maire</t>
  </si>
  <si>
    <t>Monsieur le Maire répond favorablement, le gestionnaire du collège d’Alzon est considéré comme un organisme d’intérêt général.</t>
  </si>
  <si>
    <t xml:space="preserve"> 1 (Sophie PELLEGRIN-PONSOLE) </t>
  </si>
  <si>
    <t>Monsieur FABRE demande comment est facturé cette prestation, c’est juste une question pratique il lui semble que c’est illégal de revendre de l’électricité. </t>
  </si>
  <si>
    <t>Monsieur TOPIE répond que les compteurs d’eau et d’électricité appartiennent à la municipalité, ils sont relevés tous les ans, il s’agit des lignes qui alimentent le poste de secours</t>
  </si>
  <si>
    <t xml:space="preserve">l’unanimité.   </t>
  </si>
  <si>
    <t xml:space="preserve"> 1 (Yvette FLAUGÈRE) </t>
  </si>
  <si>
    <t>Madame FLAUGERE indique que Monsieur le Maire a fait le choix d’effectuer la cession de cet ensemble à la société KAUFMAN &amp; BROAD pour un montant de 860 000 € pouvant générer une taxe d’aménagement d’environ 45 000 €, ce qui place cette société la mieux disante compte tenu de la démolition de l’existant. Or la proposition d’achat de la société  HECTARE était de 875 000 €, 15 000 € supérieurs à l’offre qui a été retenue. Cette proposition a été établie suite à l’entretien de Monsieur le Maire avec la société HECTARE et l’adjoint à l’urbanisme. Cette société a monté son projet en incluant son souhait de conserver le bâtiment. Monsieur le Maire n’est pas sans savoir qu’entre la rénovation et une construction neuve les prix diffèrent. Si Monsieur le Maire avait laissé le choix à cette entreprise certainement que l’offre aurait été supérieure. Afin d’éviter à nouveau sur cette cession tout contentieux ou recours elle demande à Monsieur le Maire de retirer cette question de l’ordre du jour afin d’y voir plus clair sur ce dossier. </t>
  </si>
  <si>
    <t xml:space="preserve"> Monsieur le Maire répond à Madame FLAUGERE qu’il s’agit d’une cession de gré à gré où il n’y a pas de cahier des charges établi. Les porteurs de projet étaient tout à fait libres de conserver une partie ou de tout détruire. Il n’y avait rien de figé, il tenait quand même à le préciser. Par rapport à la première offre il y a une plus value intéressante, Monsieur le Maire a pris ses responsabilités puisque face à une situation c’est devant notaire qu’il a refusé la signature du compromis avec le premier candidat parce qu’il y avait une volonté de ne pas être stricto sensu sur des règles respectant notamment les stationnements, ce qui a réouvert la négociation. Ces dossiers ont été vus en commission</t>
  </si>
  <si>
    <t>Monsieur SARGUEIL fait savoir que son groupe se félicite de cette opération parce qu’entre le premier et le second projet il y a un différentiel de prés de 300 000 €. Le projet lui parait opportun. </t>
  </si>
  <si>
    <t>Monsieur FABRE demande s’il y a des conditions suspensives. </t>
  </si>
  <si>
    <t>Monsieur le Maire répond le permis de construire. </t>
  </si>
  <si>
    <t>unanimité.</t>
  </si>
  <si>
    <t>Commentaires 
Cercle le Grau du Roi</t>
  </si>
  <si>
    <t>Commentaires
 le Grau Naturellement</t>
  </si>
  <si>
    <t>Commentaires
 le Grau fait Front</t>
  </si>
  <si>
    <t>Vote Contre</t>
  </si>
  <si>
    <t>Vote Abstention</t>
  </si>
  <si>
    <t>Vote Unanimité</t>
  </si>
  <si>
    <t>Vote
 Pour</t>
  </si>
  <si>
    <t>Question 5 
 Vente M. Julien ZACCARIOTTO à M. Gilles MICHEL – Cession d’un bâtiment rue des Médards </t>
  </si>
  <si>
    <t>Question 4 
 Déclassement du domaine public du bâtiment sis 7 rue de l’Ancienne Poste angle rue Rédarès – cadastré section BP n°125 en vue de sa cession </t>
  </si>
  <si>
    <t>Question 6
Vente SCI Editions du Soleil à SCI BMS – Cession d’un local à usage d’entrepôt artisanal rue des Trabaques </t>
  </si>
  <si>
    <t>Question 2 
Extension du Collège d’Alzon  Octroi de garanties d’emprunt</t>
  </si>
  <si>
    <t>Question 1 
Demande d’aide à l’Etat au titre du dispositif de sortie des emprunts à risque (Emprunt MPH 263317) </t>
  </si>
  <si>
    <t>Questions</t>
  </si>
  <si>
    <t>Date CM</t>
  </si>
  <si>
    <t>Question 10 
 SARL BB2 – Convention d’occupation du domaine public </t>
  </si>
  <si>
    <t xml:space="preserve"> Legs de la nue-propriété du bien sis 10 rue du Pounent </t>
  </si>
  <si>
    <t>Monsieur ROSSO souhaite remercier la commune, il sait que la famille est d’accord avec cette démarche, personnellement il l’a trouve un peu réductrice il avait questionné Monsieur le Maire pour savoir si la Mairie pouvait prendre l’adresse Esplanade Etienne MOURRUT, donc apparemment la place restant place de la Libération la Mairie restera place de la Libération ce qu’il comprend. Il remercie au nom de son groupe d’avoir diligenté cette décision cela fait partie de leur pratique républicaine. </t>
  </si>
  <si>
    <t>Monsieur le Maire pense qu’effectivement ces pratiques républicaines sont importantes, on peut avoir été adversaire, ont peut avoir critiqué même critiquer encore des décisions prises et avoir un respect profond pour les hommes et c’est le cas. Il avait particulièrement apprécié, le jour où Etienne MOURRUT a inauguré le Boulevard Jean Bastide, il se souvient de la dignité de ce moment et du respect qui était inhérent à ce moment. L’Esplanade Etienne MOURRUT sur ce site et quand même un fait particulièrement significatif. L’hôtel de ville est maintenant bien repéré 1 place de la Libération, l’hôtel de ville qui était sur le quai Colbert a été déménagé, il a fallu qu’il acquiert sa nouvelle adresse, il est situé sur la place de la Libération qui est en cours de réfection. Voila ce qui est proposé, il met aux voix. </t>
  </si>
  <si>
    <t>Monsieur ROSSO suppose que les mutations inter-collectivités c’est ce qu’il évoquait tout à l’heure. Son groupe demande le vote par division ils sont favorables à tout ce qui est promotion interne pour tout le reste ils attendent d’y voir un peu plus clair ils voteront contre si Monsieur le Maire permet le vote par division. </t>
  </si>
  <si>
    <t>Monsieur le Maire comprend que le groupe de M. ROSSO vote pour tout ce qui est promotion interne et contre les mutations. Il est favorable à ce vote par division et met aux voix. </t>
  </si>
  <si>
    <t>Madame PELLEGRIN-PONSOLE profite de cette question pour demander s’il serait possible d’obtenir un tableau des tarifs tous les pontons débarquement/embarquement situés sur la commun </t>
  </si>
  <si>
    <t>Monsieur le Maire lui répond qu’elle l’a eu lors des votes des tarifs, ils ont été destinataires d’un tableau exhaustif mais s’il lui manque un élément il lui sera fourni puis il met aux voix. </t>
  </si>
  <si>
    <t>Monsieur ROSSO demande une petite précision, il a bien lu la convention de mise à disposition, il ne sait pas si cela se fait ou si cela ne se fait pas mais il demande quelle est la mission de M. LAZARO ce n’est pas précisé dans la convention. </t>
  </si>
  <si>
    <t>Madame BRUNEL répond que M. LAZARO est affecté au CCAS comme chargé de mission sur les projets de l’ensemble des services du CCAS dans sa grande dimension. </t>
  </si>
  <si>
    <t>Monsieur FABRE remercie M. ROSSO d’être intervenu, il voudrait savoir si Monsieur le Maire l’autorise à participer à cette commission AD’HOC. Ils vont devoir voter, il souhaiterait savoir si la liste va être modifiée si Monsieur le Maire autorise Mme FLAUGERE, Mme PELLEGRIN-PONSOLE et lui-même à y participer. </t>
  </si>
  <si>
    <t>Monsieur le Maire propose que Mme BRACHET puisse devenir suppléante de M. ROSSO, Mme FLAUGERE, Mme PELLEGRIN-PONSOLE et M. FABRE participent à cette commission et met au vote. </t>
  </si>
  <si>
    <t xml:space="preserve">  </t>
  </si>
  <si>
    <t xml:space="preserve"> Question 32 
 Ecole municipale des sports  Stages multi activités vacances scolaires  Tarifs </t>
  </si>
  <si>
    <t>Question 31 
Centre de formation des apprentis du bâtiment et des travaux publics BTP CFA Aude  octroi d’une subvention </t>
  </si>
  <si>
    <t xml:space="preserve"> Question 14 
 Etude préalable à la renaturation des terrains de l’ancien CHU – Demande d’aide financière au titre du FNADT (Fonds National d’Aménagement et de Développement du Territoire) </t>
  </si>
  <si>
    <t xml:space="preserve"> Question 15 
 Travaux complémentaires – Restauration du massif dunaire de l’Espiguette – Demande d’aide financière supplémentaire au titre du FNADT (Fonds National d’Aménagement et de Développement du Territoire) </t>
  </si>
  <si>
    <t>Question 21 
 Services Techniques – INFORMATION  Tableaux des Marchés 2015 et MAPA 2016</t>
  </si>
  <si>
    <t xml:space="preserve"> Question 22
 Nomination de l’esplanade de l’Hôtel de Ville </t>
  </si>
  <si>
    <t>« La Fédération Française de la Course Camarguaise connait actuellement une grave crise. Toutes les communes disposant d’arènes et perpétuant la tradition camarguaise ont reçu une demande de soutien financier de la part de la FFCC. Particulièrement attachée à ces traditions, je souhaiterais que la commune de Le Grau du Roi puisse donner une suite favorable à cette demande. Pouvez-vous nous confirmer votre position. » </t>
  </si>
  <si>
    <t xml:space="preserve">Monsieur le Maire répond qu’au-delà du souhait de Mme PONSOLE, il est évident que la commune de Le Grau du Roi et il leur soumettra cela en vote prochain, viendra soutenir la Fédération Française de la Course Camarguaise et la tradition camarguaise. Il a pris l’attache pendant la durée de cette crise de manadiers, de raseteurs, d’organisateurs de spectacles, de clubs taurins pour pouvoir suivre cette problématique. Il a appris avec soulagement le 29 janvier qu’il n’y aurait qu’une liste et il pense que c’est de bon augure que les gens se rassemblent. Il y aura un vote pour valider un nouvel exécutif de la FFCC le 29 février 2016. Le Président du Conseil Départemental propose vendredi matin une réunion, M. ROSSO sera présent et la commune sera représentée par M. TOPIE, Monsieur le Maire ne pourra pas y être il a des engagements par ailleurs. La commune suit ce dossier à la lettre, ils ont eu quelques échanges avec certains Maires. Il ne fera pas de commentaire sur qui tire le premier et sur les récupérations politiques. Il pense qu’il faut rester sur un authentique encrage, sur l’amour de la bouvine et ne pas essayer de tirer quelques bénéfices politiques. Ils vont le faire de façon claire et harmonisée c’est ce qu’il souhaite. Pour conclure, Monsieur le Maire souligne qu’en séance du conseil municipal des décisions fortes sont prises, la ville avance sur le plan économique, social, environnemental et de la structuration au fil de ces dossiers. C’est difficile, ce sont les responsabilités, certains en ont eu avant aujourd’hui ils les assument, ils avancent la tête haute droit dans leurs baskets et ils tiennent le cap, ils auront encore des rencontres et des débats et c’est cela qui est intéressant aussi. Il remercie tout le monde et souhaite une bonne soirée. </t>
  </si>
  <si>
    <t>Questions
Cercle le Grau du Roi</t>
  </si>
  <si>
    <t>Questions
 le Grau Naturellement</t>
  </si>
  <si>
    <t>Questions
 le Grau fait Front</t>
  </si>
  <si>
    <t>Objets</t>
  </si>
  <si>
    <t>Questions
Rassemblement de la droite - Le Grau du Roi 2014</t>
  </si>
  <si>
    <t>Commentaires
Rassemblement de la droite - Le Grau du Roi 2014</t>
  </si>
  <si>
    <t xml:space="preserve">unanimité. </t>
  </si>
  <si>
    <t xml:space="preserve"> (1) FLAUGERE Yvette </t>
  </si>
  <si>
    <t>Monsieur ROSSO intervient en disant que l’Office de tourisme est un organisme important sur la commune et il voit son groupe privé par une importante population représenté. Il sait ce que Monsieur le Maire va lui répondre car la fois précédente l’opposition n’était pas représentée. Mais c’était avant et aujourd’hui, c’est aujourd’hui. Il demande donc à ce que son groupe y siège au travers de leur représentativité. </t>
  </si>
  <si>
    <t>Monsieur le Maire répond que sa demande est sans doute légitime mais il décide de reconduire la composition de la représentation de la liste telle qu’elle était définie lors du dernier mandat. </t>
  </si>
  <si>
    <t>Madame HECKER ajoute simplement qu’elle souhaite que les membres soient présents car auparavant, ce n’était pas le cas. </t>
  </si>
  <si>
    <t>Monsieur le Maire prend acte de cette recommandation et passe au vote. </t>
  </si>
  <si>
    <t xml:space="preserve">BRACHET Annie, PARASMO Philippe, PELLEGRIN-PONSOLE Sophie, PITOT Aurélie, ROSSO Léopold, SARGUEIL Hervé, FLAUGERE Yvette. </t>
  </si>
  <si>
    <t>unanimité</t>
  </si>
  <si>
    <t>Monsieur ROSSO demande si cela est bien utile de se prononcer car ce syndicat a été dissous. Il demande si cela est bien nécessaire de se réunir pour discuter de la dissolution. </t>
  </si>
  <si>
    <t>Monsieur le Maire lui répond qu’il a raison d’évoquer la dissolution de ce syndicat. Des dispositions sont prises sous le pilotage de la Préfecture et de ce fait, il a été tenu de désigner des membres. </t>
  </si>
  <si>
    <t xml:space="preserve"> (1) FLAUGERE Yvette. </t>
  </si>
  <si>
    <t>Monsieur ROSSO indique qu’il aurait tendance à féliciter Monsieur le Maire de concerner les conseillers municipaux. Il constate que d’être une commune touristique, cela sert à majorer les indemnités et notamment celles des adjoints qui le méritent bien souvent. C’est aussi pour cela que dans le calcul de la dette, la population DGF est prise en compte et pas celle de l’INSEE, de ce fait, quand cela est valable dans un sens, il faut que cela le soit dans l’autre. L’enveloppe n’étant pas excédentaire à ce qui était prévu, son groupe votera normalement ces indemnités car ils avaient le même principe avant et se demande si la loi est récente ou si les services ne les avaient pas informés sur l’indemnité des conseillers. Il pense aussi que c’est un temps de travail, d’investissement personnel et qu’il faut de la motivation. Il félicite donc cette action. </t>
  </si>
  <si>
    <t>Monsieur le Maire le remercie pour ses éléments positifs et dit que son groupe a toujours fait attention par rapport à la dette de bien différencier ce qui était de l’ordre de la DGF et ce qui ne l’était pas. </t>
  </si>
  <si>
    <t xml:space="preserve"> unanimité. </t>
  </si>
  <si>
    <t xml:space="preserve">. </t>
  </si>
  <si>
    <t>Monsieur PARASMO demande s’il ne serait pas plus judicieux de procéder d’abord au vote du budget supplémentaire qui aurait permis de rajouter les éléments du budget 2013 qui ne sont pas actuellement inscrit dans le budget primitif. Ce qui aurait pu permettre la poursuite du Club House de Port Camargue.   Monsieur BERNARD répond qu’il y avait une urgence pour le cordon dunaire afin de pouvoir lancer les consultations et il fallait donner une réponse urgente. </t>
  </si>
  <si>
    <t>Monsieur le Maire  explique que sous la contrainte il a fallu prendre des dispositions sur la nécessité de délibérer ce soir par rapport à des exigences de dates et de reports de contraintes administratives liés aux subventions. </t>
  </si>
  <si>
    <t xml:space="preserve"> (7) BRACHET Annie, PARASMO Philippe, PELLEGRIN-PONSOLE Sophie, PITOT Aurélie, ROSSO Léopold, SARGUEIL Hervé, FLAUGERE Yvette. </t>
  </si>
  <si>
    <t>(1) HECKER Patricia</t>
  </si>
  <si>
    <t xml:space="preserve"> unanimité</t>
  </si>
  <si>
    <t>Monsieur ROSSO pense qu’en tant que gestionnaire avisé, la nouvelle municipalité a pris des précautions pour les membres élus dans les associations. Il comprend très bien que Madame GROS CHAREYRE se soit retirée car ce n’est pas la seule de leur groupe à être impliquée dans une association et comprend très bien que le conflit d’intérêt reste latent. Il suppose que cette élue a pris toutes les dispositions requises pour ne plus faire partie de l’association. </t>
  </si>
  <si>
    <t>Monsieur le Maire dit que Monsieur ROSSO a tout à fait raison de poser cette question et le remercie. Ils ont pris effectivement des dispositions. Tous les conseillers municipaux appartenant à des associations ont, sur sa demande, démissionnés. </t>
  </si>
  <si>
    <t xml:space="preserve">Monsieur PARASMO fait une remarque sur cette ligne de trésorerie. Dans les années précédentes, elle était seulement de 2 millions et demi et cette année, elle est que de 1 million et demi. </t>
  </si>
  <si>
    <t xml:space="preserve">  </t>
  </si>
  <si>
    <t>Question 4
 Désignation d’une Commission pour le Projet des Anciennes écoles « Jacques CARTIER » </t>
  </si>
  <si>
    <t>Question 5 
 désignation des représentants au Conseil d’Administration REGIE DU PORT DE PLAISANCE DE PORT CAMARGUE </t>
  </si>
  <si>
    <t>Question 6
 désignation des représentants au Conseil d’Administration SEMSEGEL (Seaquarium) </t>
  </si>
  <si>
    <t>Question 16 
 désignation des représentants au Commission locale de l’eau Sage Camargue </t>
  </si>
  <si>
    <t xml:space="preserve">  Question 17 
 désignation des représentants au Association des communes maritimes en Languedoc Roussillon </t>
  </si>
  <si>
    <t xml:space="preserve">  Question 18
 désignation des représentants au COMITÉ TECHNIQUE PARITAIRE </t>
  </si>
  <si>
    <t>Question 20 
 désignation des représentants au CONSEIL d’ADMINISTRATION de la RÉSIDENCE SAINT VINCENT </t>
  </si>
  <si>
    <t xml:space="preserve"> Question 24 
 désignation du représentant  Référent Elu SÉCURITÉ ROUTIÈRE </t>
  </si>
  <si>
    <t xml:space="preserve"> Question 25
 désignation du représentant   Elu SÉCURITÉ CIVILE </t>
  </si>
  <si>
    <t>Question 26
 désignation du représentant   Elu ACCESSIBILITÉ </t>
  </si>
  <si>
    <t>Question 30 
INDEMNITÉ DU MAIRE ET DES ADJOINTS </t>
  </si>
  <si>
    <t>Question 33 
 SUBVENTION ASSOCIATION LES DEFIS DES PORTS DE PÊCHE </t>
  </si>
  <si>
    <t>Question 34
 Information LANCEMENT D’UN AUDIT FINANCIER </t>
  </si>
  <si>
    <t>Question 35
Information Décision municipale DSF n°14/01/03 Ligne de Trésorerie 2014 sur le budget principal auprès de la Caisse d’Epargne </t>
  </si>
  <si>
    <t xml:space="preserve"> Question 36
 TAXE POUR AIRE DE STATIONNEMENT travaux Mr ramos </t>
  </si>
  <si>
    <t xml:space="preserve"> Question 37
 Information TABLEAUX 2013 DES MARCHÉS À PROCÉDURE ADAPTÉE (M.A.P.A.) </t>
  </si>
  <si>
    <t>Madame HECKER souhaiterait prendre connaissance de la convention. </t>
  </si>
  <si>
    <t xml:space="preserve">Monsieur le Maire transmettra cette convention aux élus et demande s’ils sont d’accord sur le principe. </t>
  </si>
  <si>
    <t>Monsieur SARGUEIL rappelle qu’en 2013, ils s’étaient rapprochés du Conservatoire du Littoral afin de réaliser une étude car il pense qu’en 2015, la piste cyclable va descendre jusqu’à Le Grau du Roi. Il était question d’éviter de démolir et de penser aux ouvrages au préalable. </t>
  </si>
  <si>
    <t>Monsieur le Maire indique que c’est une excellente chose pour cette piste cyclable et c’est une cohérence à la fois pour cette construction qui rentre dans la continuité de la via Rhôna qui permettra d’être relié très rapidement jusqu’à Gallician et Vauvert. Il faut se préoccuper de l’état de cet étang. </t>
  </si>
  <si>
    <t xml:space="preserve">Monsieur le Maire émet une remarque. C’est un projet susceptible d’apporter des éléments rassurants pour nos concitoyens. L’urgence est de déposer un dossier de demande de subventions car sans cela le projet serait compliqué. Cette salle de réception des images va imposer une garde de 24 heures et les subventions ne seront obtenues que si c’est le cas. Dans l’état actuel des effectifs de la police municipale, ce ne serait pas possible.  En réponse à Monsieur PARASMO, dans le financement prévu à 350 000,00 €,  il faudra y rajouter en supplément un complément effectif de la police municipale ainsi qu’une amplitude des horaires à ce jour non financés .Monsieur BERNARD confirme que l’enveloppe acquisitions d’un montant de 350 000,00 € est bien inscrite. </t>
  </si>
  <si>
    <t>Madame BRACHET note que c’est une bonne chose de continuer cette action car ce manège est là depuis de nombreuses années et fait plaisir à beaucoup d’enfants et de gens. Elle lui adresse ses félicitations. </t>
  </si>
  <si>
    <t>Monsieur le Maire la remercie et prend note de ses félicitations. Il dit qu’ils ont effectivement pensé sur cet emplacement à un jeu enfantin de bonne qualité puisque Monsieur VION s’engage à une amélioration de son outil de travail. Ce manège apportera dans cet espace de la dynamique, de la couleur et de la vie. </t>
  </si>
  <si>
    <t>Monsieur ROSSO pense qu’il est nécessaire d’être vigilant sur ce lieu qui est emblématique et touristique. De ce fait, des portes sont ouvertes pour d’autres demandes. Il n’est pas opposé à l’expression de cette entreprise, il faut voir comment elle va vivre. Il estime que la collectivité ne doit pas être trop sollicitée sur ce parvis car cela pourrait parfois dénaturer l’entrée. Le fait de voyager à vélo peut rendre service à beaucoup de personnes. </t>
  </si>
  <si>
    <t xml:space="preserve">Monsieur le Maire partage son point de vue sur ce sujet là. Il dit qu’il régularise un état de fait. L’installation à cet endroit date de plusieurs semaines. Il est complètement d’accord sur le fond. Dans ce temps d’installation de la nouvelle municipalité, il explique qu’il est extrêmement sollicité pour des extensions du domaine public. Sur le principe il n’y aura pas d’extension de celles-ci tant qu’une approche globale et conforme ne sera pas faite. Elle sera basée sur la qualité des activités et bien-sûr sur, sur le développement économique. </t>
  </si>
  <si>
    <t>Monsieur ROSSO, dans le cadre de cette activité qui existe depuis longtemps déjà, a cru comprendre, entendre ou qui lui a été communiqué, qu’il y avait eu une grande réunion concernant les rythmes scolaires regroupant une quinzaine de personnes. Il demande à Monsieur Le Maire de pouvoir assister à ces réunions même si les commissions ne sont pas encore en place.  Il indique que son groupe représente une certaine partie de la population et regrette de ne pas avoir été invité. </t>
  </si>
  <si>
    <t>Monsieur le Maire entend cette remarque et répond qu’il s’agissait d’une réunion de premier contact. Concernant cette activité, il ajoute qu’elle est très prisée et que les qualités de cet intervenant sont largement reconnues. </t>
  </si>
  <si>
    <t>Madame PELLEGRIN-PONSOLE souhaite une précision au-delà des retransmissions des Conseils municipaux en direct. Elle demande s’il a été envisagé une réflexion numérique plus globale, à savoir des e-formulaires pour tous les citoyens qui voudraient faire des cartes d’identité, demander un acte de naissance et pas uniquement en envoyant une enveloppe pré timbrée aux services concernés. </t>
  </si>
  <si>
    <t xml:space="preserve">Monsieur le Maire note que cette question est pertinente. Il  y a un engagement sur le point de la dématérialisation. C’est un des axes de leur projet et la remercie de le lui avoir rappelé. </t>
  </si>
  <si>
    <t>Question 41 –
PRINCIPE DE MAITRISE D’OUVRAGE DU PROJET DE RESTAURATION HYDRAULIQUE DE L’ETANG DU MÉDARD </t>
  </si>
  <si>
    <t>Question 43 
 CONVENTION MISE A DISPOSITION DES SABLES DE DRAGAGE DE PORT CAMARGUE </t>
  </si>
  <si>
    <t>Question 45 
 PERSONNEL COMMUNAL  CRÉATION DE POSTES </t>
  </si>
  <si>
    <t>Question 46 
RÉMUNÉRATION DU PERSONNEL SAISONNIER  ANNÉE 2014</t>
  </si>
  <si>
    <t>Question 47 
SOCIÉTÉ NATIONALE DE SAUVETAGE EN MER CONVENTION POUR LA MISE À DISPOSITION DE VÉHICULES &amp; D’UN ZODIAC </t>
  </si>
  <si>
    <t xml:space="preserve">Question 48 
 Information décision municipale  FONDS DE CAISSE PARKINGS  PRÉVISIONS 2014 </t>
  </si>
  <si>
    <t>Question 49
 ANIMATIONS LOCALES  ORGANISATION D’UN VIDE GRENIER  TARIF </t>
  </si>
  <si>
    <t>Question 50 
 informations CONVENTION AUTORISANT L’OCCUPATION TEMPORAIRE DE DÉPENDANCES DU DOMAINE PRIVÉ DE LA COPROPRIÉTÉ « LES ANDALOUSES » </t>
  </si>
  <si>
    <t xml:space="preserve">Question 54
information AFFAIRE SYNDICAT INTERCOMMUNAL D’ÉLECTRIFICATION DE LA  RÉGION DU VISTRE c/ PRÉFECTURE DU GARD </t>
  </si>
  <si>
    <t>Monsieur ROSSO intervient sur  la location des arènes. Il dit qu’auparavant et de mémoire, c’était 800 € la location pour les clubs taurins. Il propose que ce soit mis à disposition gratuitement car c’est une association locale et d’autre bénéficient de locaux gratuits. Il faudrait aussi peut-être imposer aux clubs taurins qu’ils soient affiliés à la Fédération  Française Camarguaise et ce n’est pas le cas pour tous. Mais il faut être très vigilant sur la concurrence que peut apporter ce spectacle de type associatif par rapport aux spectacles produits par la collectivité. Il ne veut pas dire que ces spectacles ne soient pas de bonne qualité mais indique qu’il ne faudrait pas qu’il y ait confusion entre les deux. Simplement une unité au niveau du prix, de la communication et des types de spectacles produits. Il ne faut pas non plus qu’il y ait redondance et concurrence sur ce type de spectacles qui peut être une mauvaise publicité pour ceux organisés par la ville. </t>
  </si>
  <si>
    <t>Monsieur le Maire répond qu’une concertation doit s’établir. Il y a l’aspect tarifaire et l’organisation de son contenu qui va être examiné.      Monsieur TOPIE évoquant le tarif dit qu’il vaut mieux la moitié que rien du tout. Car à l’époque,   où l’ancien Maire s’occupait aussi des arènes, c’était 800 € et comme cela faisait cher, ils avaient la gratuité de quelques spectacles à la fin.  Il est vrai que les spectacles des clubs taurins sont un peu justes par rapport au tarif demandé. Il signale aussi que les clubs taurins paient depuis l’ancienne municipalité qui avait instauré cette participation. </t>
  </si>
  <si>
    <t>Madame BRACHET demande, à propos de la question des arts plastiques, si Monsieur GIRODIER ne sera pas soumis à des conflits d’intérêts de part sa position d’élu car il va exposer en son nom propre. Elle précise que c’est une réflexion faite afin que Monsieur GIRODIER ne soit pas confronté à des soucis. Par la même occasion, elle le félicite pour ses œuvres. </t>
  </si>
  <si>
    <t>Monsieur le Maire remercie Madame BRACHET pour ce souci exprimé. Il s’agit là d’une régularisation et du vote d’une convention qui était prévue de longue date. Conformément  à la contrariété exprimée par Monsieur ROSSO, Monsieur GIRODIER est certes élu mais a aussi  démissionné depuis de son  poste de la CLA. </t>
  </si>
  <si>
    <t>Question 64 
Convention d’engagement de l’UNASS pour toutes les courses camarguaises de la saison 2014 </t>
  </si>
  <si>
    <t>Question 66
question diverse HANGARS ARTISANAUX : DÉTERMINATION LOYER</t>
  </si>
  <si>
    <t xml:space="preserve">Monsieur SARGUEIL demande s’il reste des lots. </t>
  </si>
  <si>
    <t xml:space="preserve">Monsieur le Maire répond qu’il y a 8 réservations sur 10 lots. </t>
  </si>
  <si>
    <t xml:space="preserve">Monsieur le Maire dit qu’elle s’est abstenue et n’a pas voté contre. Sa remarque va être notée, mais la plupart des personnes présentes ont confirmé cette position. Il a pris soin de bien demander aux élus comment ils souhaitaient s’exprimer. </t>
  </si>
  <si>
    <t>Monsieur Léopold ROSSO voudrait apporter quelques rectifications - page 5 il voulait dire qu’au vu de l’importance des électeurs ayant voté pour son groupe, et surtout eu égard au montant de la subvention de l’OTSI  (500.000 €) son groupe devait être présent. Page 23, pour ce qui concerne la convention avec le Pont du Gard, ce document devait être communiqué et cela n’est pas fait. Pour ce qui est de la réunion au groupe scolaire à propos du PEDT, 50 personnes étaient présentes (et non pas une quinzaine comme indiqué). Page 27 il veut faire la remarque suivante - c’est la 1ère fois que les noms des personnes recrutées sont précisés et il est étonné. Cette situation ne s’était jamais produite, ce n’est pas que ça le gêne d’ailleurs. Il rappelle que ces embauches ont été faites en raison de départs à la retraite </t>
  </si>
  <si>
    <t xml:space="preserve">Monsieur le Maire est interpelé par cette dernière remarque ; ces noms n’auraient pas dû apparaître, ce n’est pas l’habitude. Il prend note des différentes interventions. </t>
  </si>
  <si>
    <t xml:space="preserve"> (1) Mme Yvette FLAUGÈRE</t>
  </si>
  <si>
    <t xml:space="preserve"> (1)Yvette FLAUGERE</t>
  </si>
  <si>
    <t xml:space="preserve"> (7) MM. Léopold ROSSO, Annie BRACHET, Hervé SARGUEIL, Sophie PELLEGRIN PONSOLE, Philippe PARASMO, Aurélie PITOT et Yvette FLAUGÈRE). </t>
  </si>
  <si>
    <t xml:space="preserve"> (7) MM. Léopold ROSSO, Annie BRACHET, Hervé SARGUEIL, Sophie PELLEGRIN PONSOLE, Philippe PARASMO, Aurélie PITOT et Yvette FLAUGÈRE).</t>
  </si>
  <si>
    <t xml:space="preserve">Madame Patricia HECKER informe que la commission va se réunir prochainement. Il est envisagé d’organiser des réunions tous les deux mois. Elle précise avoir voté « pour » car elle est la présidente de la commission et un travail a été fait en amont. </t>
  </si>
  <si>
    <t xml:space="preserve"> (1) Mme Yvette FLAUGERE </t>
  </si>
  <si>
    <t xml:space="preserve"> MM. Léopold ROSSO, Annie BRACHET, Hervé SARGUEIL, Sophie PELLEGRIN PONSOLE, Philippe PARASMO, Aurélie PITOT</t>
  </si>
  <si>
    <t>(1) Yvette FLAUGERE</t>
  </si>
  <si>
    <t>Monsieur le Maire demande si un autre élu veut faire une intervention. Personne ne souhaite intervenir il répond à P. PARASMO qu’il entend bien ses allégations. Choisir, décider, agir. Fidèle aux engagements qui ont été pris devant les graulens, les impôts locaux n’augmenteront pas et ce malgré la situation financière que nous lèguent nos prédécesseurs. L’ancienne municipalité a fortement puisé dans les réserves pour plus de 4.754.000 M€ et a encore eu recours à l’emprunt - 374 € par habitant sur la seule année 2012 alors que la moyenne régionale est à 101 € par habitant pour la même période. Le fonds de roulement est en baisse constante pour devenir négatif en 2013. La commune n’a plus aucune réserve, les caisses sont vides ; la dette par habitant s’élève à  5.677 €. Elle est très supérieure à la moyenne des communes comparables qui est de 1.349 € par habitant. La capacité d’autofinancement est négative. Ce constat avait déjà été établi en 2011 par la Chambre régionale des comptes. De 2011 à 2013 la situation ne s’est pas améliorée au contraire elle s’est aggravée. Cet état de fait a été corroboré par l’analyse du receveur municipale - Mme Catherine DELSART. Il tient d’ailleurs à saluer son professionnalisme, ainsi que son sens du service public. Son impartialité est implacable.   Un audit financier est commandé ; son contour a été étudié pour encore plus de précision. Un audit organisationnel suivra. Il est nécessaire de parfaitement connaître les éléments du passé pour être ancré dans le présent et tourné vers l’avenir. Malgré cela, la majorité n’est pas sur le repli - des choix sont faits, des décisions prises et les moyens d’agir sont octroyés - Pour renforcer la sécurité avec la concrétisation de la vidéo protection et le recrutement de trois agents de police dès cette année ;  Pour réussir la prochaine rentrée scolaire en intégrant les objectifs de la réforme des rythmes scolaires ;  Pour mieux contrôler la qualité des eaux de baignade ;  Pour mettre aux normes des différents établissements communaux recevant du public   Pour instaurer à la rentrée les conseils de quartier, outils de la démocratie citoyenne.  Ceci en huit semaines de mandat. Beaucoup de choses restent à faire parmi les objectifs du projet de son groupe. Des priorités sont établies et seront programmées dans le temps. Des organisations nouvelles sont à mettre en place, mais il n’est pas possible de changer en huit semaines des fonctionnements mis en place pendant trente ans</t>
  </si>
  <si>
    <t>Monsieur Philippe PARASMO fait la déclaration suivante -  « Au vu des résultats et du vote du compte administratif 2013, la situation que vous aviez dépeinte comme catastrophique pendant la campagne électorale, s’avère à notre avis pas du tout critique ; même très honorable compte tenu du contexte économique actuel. Avec près de 2.030.000 € d’excédents nets (sections d’investissement équilibrées) sur les cinq budgets confondus, il n’y avait pas de quoi alarmer les graulens et les graulennes. Concernant le budget supplémentaire, nous ferons les remarques suivantes - tout d’abord, un manque flagrant de détails qui ne nous permet pas d’exercer une analyse précise. Nous « mettons » cela sur le compte de l’inexpérience. Dans le budget principal, une augmentation de 735.000 €, soit près de 5 % sur les charges à caractère général et de personnel nous parait très dangereuse pour la suite de l’exécution budgétaire.  En effet, quand on sait que l’amortissement devrait augmenter de près de 500.000 € (port de pêche, bâtiment de la mairie) et que dans le même temps l’état de désengage de près de 200.000 € par an. Une maîtrise de ces deux postes est nécessaire. Apparemment vous n’en tenez pas compte. Enfin, … Vous qui critiquiez systématiquement notre recours à l’emprunt, nous constatons que vous rajoutez allègrement 500.000 € au 4.000.000 € initialement prévus. Mais -vous me direz- il ne s’agit que d’inscriptions budgétaires. Sachez que nous serons vigilants en tant que véritable opposition de droite, sans haine ni agressivité pour que notre cher Grau-du-Roi continue à être une cité où il fait bon vivre. »  
Monsieur Léopold ROSSO ne partage pas du tout cette analyse, notamment pour ce qui est de l’héritage laissé par la précédente municipalité</t>
  </si>
  <si>
    <t xml:space="preserve"> ( 7 )MM. Léopold ROSSO, Annie BRACHET, Hervé SARGUEIL, Sophie PELLEGRIN PONSOLE, Philippe PARASMO, Aurélie PITOT et Yvette FLAUGÈRE.</t>
  </si>
  <si>
    <t>Madame Annie BRACHET explique que son groupe est tout à fait d’accord puisque ce projet faisait partie de son programme. Elle aimerait savoir si la fréquence de ces réunions est déjà définie ? </t>
  </si>
  <si>
    <t xml:space="preserve">Monsieur Benoît DAQUIN estime qu’une réunion par trimestre devrait être satisfaisante. </t>
  </si>
  <si>
    <t>(6) MM. Léopold ROSSO, Annie BRACHET, Hervé SARGUEIL, Sophie PELLEGRIN PONSOLE, Philippe PARASMO et Aurélie PITOT</t>
  </si>
  <si>
    <t>Madame Sophie PELLEGRIN PONSOLE souhaite, avant de se prononcer, faire deux remarques - elle aimerait avoir une vision globale du patrimoine communal et d’autre part qu’une réflexion soit engagée sur la valeur du bâtiment. </t>
  </si>
  <si>
    <t>Monsieur le Maire trouve cette remarque pertinente. Un rendez-vous a été pris avec le service des domaines pour parler de cette question. Ce bâtiment -de par son emplacement- fera l’objet de toute l’attention nécessaire. L’opposition est invitée à participer aux travaux de la commission. </t>
  </si>
  <si>
    <t>Madame Patricia HECKER aimerait qu’un point soit réalisé sur l’état des bâtiments car leur valeur risque de ne pas correspondre aux attentes. </t>
  </si>
  <si>
    <t>Monsieur le Maire partage ce point de vue. L’Hôtel résidence de Camargue comptabilise 400 appartements à refaire, la façade de l’OTSI est complètement délabrée, … De nouveaux efforts devront être faits. Il met la proposition aux voix. </t>
  </si>
  <si>
    <t xml:space="preserve">(1) Mme FLAUGÈRE </t>
  </si>
  <si>
    <t>Monsieur Hervé SARGUEIL estime que ce sujet est intéressant. Ce dispositif marche en Belgique. </t>
  </si>
  <si>
    <t>Monsieur le Maire se propose d’organiser une visite sur site. Il y en a déjà eu une restreinte. Il retient la suggestion et met cette question aux voix. </t>
  </si>
  <si>
    <t>Monsieur Léopold ROSSO ne comprend pas bien - les professeurs vont bénéficier d’heures supplémentaires + une prime ? </t>
  </si>
  <si>
    <t>Madame Pascale BOUILLEVAUX répond par la négative, la prime remplace les heures. </t>
  </si>
  <si>
    <t xml:space="preserve">(1 ) Mme FLAUGÈRE). </t>
  </si>
  <si>
    <t>Monsieur Léopold ROSSO dit que le sujet des arènes est passionné et passionnant. Mais que doit voter le conseil ? 400 € par manifestation ? Gratuité pour juin et septembre ? La dernière fois ce problème a déjà été soulevé. Il existe par ailleurs un souci d’harmonisation dans le cahier charges et un décalage avec les spectacles organisés par la mairie. Il conviendrait certainement de mettre en avant la tradition - s’il y gratuité en juin et septembre, les clubs pourraient au moins organiser une course camarguaise. </t>
  </si>
  <si>
    <t xml:space="preserve">Monsieur le Maire répond que justement ils ne souhaitent pas prévoir ce genre de spectacle pour ne pas empiéter sur la programmation mairie. </t>
  </si>
  <si>
    <t xml:space="preserve"> Monsieur Léopold ROSSO note la réapparition de certaines manades qui avaient disparu du paysage local. Cela avait trait au décès survenu au cours de l’abrivado. </t>
  </si>
  <si>
    <t xml:space="preserve">Monsieur Lucien TOPIE confirme qu’effectivement la manade DEVAUX a été sanctionnée. Pourtant elle a été à l’origine, avec la manade MARTINI, du bon déroulement de ces manifestations taurines sur la commune. Elles ont énormément contribué à leur réussite. Le parcours défini cette année sera celui qui était instauré à l’origine vers le port, les pêcheurs devraient être satisfaits. Ce sera un « nouveau départ ». </t>
  </si>
  <si>
    <t xml:space="preserve">unanimité.  </t>
  </si>
  <si>
    <t xml:space="preserve"> Monsieur le Maire prend note de ces remarques et le procès-verbal de la séance précédente est ainsi adopté.   </t>
  </si>
  <si>
    <t>Madame FLAUGERE souligne que la taxe professionnelle n’existe plus depuis 2010 c’est la contribution économique territoriale (article 2 de la loi des finances). </t>
  </si>
  <si>
    <t>Monsieur le Maire prend en compte cette remarque. La taxe professionnelle a été remplacée. Il demande aux élus présents de ne pas se prononcer tout de suite la liste est en cours d’exécution ils en auront connaissance au cours de la séance et il en donnera lecture dans quelques minutes. </t>
  </si>
  <si>
    <t xml:space="preserve">l’unanimité. </t>
  </si>
  <si>
    <t xml:space="preserve">Monsieur le Maire prend note de l’argument de Madame FLAUGERE. Il fait une remarque par rapport à cet argumentaire, il est vrai qu’historiquement cette zone était destinée à l’activité de pêche et il ne va pas en refaire l’historique. Au fil des années autour du port les activités de pêche ont constitué l’axe principal de l’économie de ce secteur et il y a d’autres activités économiques qui se sont implantées. Depuis très longtemps déjà il y avait une menuiserie alu, puis LIDL puis Little Marcel. Un pôle d’activités se développe et cet embarcadère fait partie de l’économie touristique. Il fait le même constat que Madame FLAUGERE, la destination première de ce secteur a évolué depuis quelques années avec un développement économique différent de celui de la pêche. </t>
  </si>
  <si>
    <t xml:space="preserve">  (1) Yvette FLAUGERE </t>
  </si>
  <si>
    <t xml:space="preserve">Question 2 
– Désignation des délégués des conseils municipaux et de leurs suppléants  en vue de l’élection des sénateurs </t>
  </si>
  <si>
    <t xml:space="preserve">Question 2 –
 information Retransmission en direct sur internet des séances du conseil municipal </t>
  </si>
  <si>
    <t>Question 5 (G)
 Approbation du compte de gestion 2013 </t>
  </si>
  <si>
    <t xml:space="preserve"> Question 5 (I) 
le Budget principal – section d’investissement </t>
  </si>
  <si>
    <t>Question 6 (A)
 Gestion du personnel Recrutement d’un collaborateur de cabinet </t>
  </si>
  <si>
    <t>Question 6
 – Convention mise à disposition parking Le Jason </t>
  </si>
  <si>
    <t xml:space="preserve">Rythmes scolaires - Organisation </t>
  </si>
  <si>
    <t xml:space="preserve">Monsieur ROSSO dit que cette question est quelque peu remise au goût du jour puisqu’ils ont reçu entre temps des éléments dont ils n’avaient pas connaissance. Il semblerait que l’application des rythmes scolaires dans les communes en 2013 amène au bilan suivant - enfants très fatigués, enseignants démotivés, conditions de travail dégradées pour les employés municipaux, (il ne dit pas que c’est ici sur la commune du Grau du Roi), précarité dans l’emploi parfois et manque de qualifications des autres intervenants, autant de questions qui avaient été soulevées en son temps et parfois un coût prohibitif pour les communes assorti souvent d’une augmentation de la fiscalité et pour terminer un allongement de la présence des enfants à l’école alors que le contraire était recherché. En tant que professionnel Monsieur le Maire sait très bien que les rythmes chrono biologiques ne recommandent pas cela. En conclusion, une improvisation certaine pour les acteurs de la communauté éducative par manque parfois de moyens qui risque de susciter des mouvements à la rentrée et des interrogations importantes. Il fait savoir que depuis, ils ont reçu une convocation pour une information sur le travail qui a été effectué, travail dont ils ont été tenus à l’écart lors des réunions préparatoires donc ils n’avaient aucune information sur ce qui avait été choisi, sur ce qui avait été proposé, sur ce qui avait été discuté et débattu. Il comprend que c’est une situation très délicate et aujourd’hui ils connaissent la position de Monsieur le Maire sur ce sujet, apparemment les rythmes scolaires vont être mis en place à la rentrée. Il a bien lu en vitesse puisqu’il a eu le courrier à 17 heures le Projet Educatif de Développement Territorial (PEDT), c’est un copier-coller de ce qu’ils avaient fait, il n’y a pas grande amélioration. Il croit savoir que Monsieur le Maire a retenu le choix de concentrer sur deux demi journées plutôt que 4 par rapport à un emploi du temps et une certaine disponibilité au niveau du temps pour les activités, il pense que c’est une bonne chose. Ils auraient aimé, ils l’avaient demandé, être associés parce qu’ils connaissaient bien le dossier, ils y avaient travaillé dessus. Il souligne que tout ce qu’il a énoncé ne s’applique pas ici, ce sont des constats qui ont été faits et qui amènent beaucoup d’interrogations. Le choix de concentrer sur une demi-journée est un bon choix, le choix de l’étude dirigée aussi il l’avait lui même proposée en son temps en faisant bien attention de ne pas écarter une certaine population de par des tarifs prohibitifs. C’est compliqué, il sait bien que ce n’est pas une mission facile mais il souligne qu’ils auraient aimé être de la partie. Il sait très bien que Monsieur le Maire va lui rétorquer qu’avant quand il était dans l’opposition il n’était pas associé à ce projet mais avant c’était avant et la charte anticor ce n’est pas lui qui l’a signé. Il lui souhaite bonne chance et fait une dernière remarque qu’il a déjà évoqué avec Mesdames BOUILLEVAUX et GROS CHAREYRE, il pense qu’il aurait été dommage que l’on ne se soit pas rapproché de la Communauté de Communes qui par certaines de ses compétences peut aussi être un allié précieux dans la mise en œuvre au niveau des médiathèques. Cela va se faire ils en ont convenu hier et c’est une bonne chose encore. </t>
  </si>
  <si>
    <t xml:space="preserve">Monsieur CRAUSTE constate que Monsieur ROSSO est constructif. Avant de donner la parole à Madame BRUNEL qui  apportera des éléments de réponse, il remercie toutes celles et ceux qui se sont investis parce que c’était un challenge important et beaucoup de travail, bien sur un travail avait été fait mais aucune décision n’avait réellement été prise. Il se souvient que lorsque cette loi des nouveaux rythmes scolaires est arrivée, son prédécesseur Etienne MOURRUT était favorable à sa mise en place dès la première année après des discussions ont suivi, il souhaitait le rappeler. Monsieur ROSSO a évoqué les rythmes chrono biologiques des enfants, c’est vrai que dans l’approche qui a été faite sur la base d’études, il y a un véritable intérêt à offrir dans une journée à partir d’une heure où l’enfant n’est plus en capacité de concentration pour l’acquisition des éléments scolaires, un temps différent ou dans une approche différente l’esprit s’ouvre à d’autres formes d’acquisitions dans une autre dimension qui est celle de l’animation. Il pense qu’il y a un véritable intérêt à cela. Effectivement il faudra évaluer, il y a quelques éléments qui apparaissent comme étant péjoratifs, ils verront bien avec le temps. Il donne la parole à Claudette BRUNEL. Madame BRUNEL remercie Monsieur le Maire et rappelle que lorsqu’ils sont arrivés après leur investiture le 04 avril, le PEDT venait de revenir accepté par les services départementaux de l’éducation nationale et qu’il avait été accepté sur la base de 4 fois ¾ d’heures or ce n’était pas le choix initial qui correspondait à celui des enseignants puisqu’ils auraient souhaité dès le début bénéficier de deux fois 1 heure et demi. Ils se trouvent qu’ils ont été contraints dans un temps très court de présenter ce PEDT qui était revenu et ensuite de le revoir sachant que c’était la veille des vacances de Pâques. Alors quand Monsieur ROSSO dit copier-coller certes, mais elle souhaite remercier toute l’équipe qui a travaillé. Il y a un très gros travail qui a été fait, elle a d’ailleurs remercié les personnes concernées. Ils ont travaillé à partir de cette base qui à la limite n’était pas discutable une fois que le PEDT était revenu accepté. Simplement il se trouve que pendant les vacances le 08 mai très précisément sont arrivés des textes qui permettaient de revenir sur les décisions qui avaient été prises, puisque ces nouveaux textes proposaient des possibilités d’assouplissement dont 2 fois 1,5 heures qui devenaient possible, alors que c’était la demande initiale. Puis il était également proposé pour les communes qui avaient du mal à le mettre en place 1 fois 3 heures. Ils ont beaucoup travaillé avec les parents qui sont quand même les premiers concernés par cette réforme pour leurs enfants et de la discussion avec les  parents ils en sont venus à compléter le projet en proposant 2 fois 1,5 heures. Ils ont rencontré l’inspecteur de l’éducation nationale qui leur a expliqué qu’il fallait un accord  entre les conseils d’école et le projet municipal, lorsque le projet existait c’était le choix qui était fait et lorsqu’il n’y avait pas cet accord c’était la première version qui était revenue acceptée de ce PEDT, c'est-à-dire 4 fois ¾ d’heure donc c’est les 2 fois 1,5 heures qui ont été acceptées. Elle reconnait que c’était un choix un peu contraint mais ils ne voulaient pas de 1 fois 3 heures ce n’était pas leur choix. Donc tout est toujours discutable mais ils ont essayé de travailler dans la lignée de ce qui avait été préparé avec des choix initiaux qui étaient de 1 h 30. Ils essayent de faire pour le mieux, les services sont en train de travailler sur la construction des plannings, elle espère que les élus seront présents à la réunion du 25 et qu’ils reprendront l’ensemble de la présentation. Ils vont s’atteler à la mise en route pour bien donner toutes les informations aux familles puisque les inscriptions débuteront courant août. </t>
  </si>
  <si>
    <t xml:space="preserve">Monsieur ROSSO ne sait pas s’il a bien compris le rapport à un moment donné c’était un peu flou. Il demande au sujet des activités municipales, c’est à dire qui ne sont pas des activités obligatoires de l’école  validées par l’éducation nationale et que la collectivité prend en charge, à quel moment vontelles se situer. Il cite par exemple l’équitation, voire l’anglais puisque c’est une activité obligatoire, la piscine qui n’est pas une activité obligatoire à l’école et d’autres, il cite le tennis par exemple. </t>
  </si>
  <si>
    <t xml:space="preserve">Madame BRUNEL explique qu’il y avait jusqu’à présent dans l’organisation scolaire, des interventions en sport, en anglais, en musique, etc… Monsieur ROSSO est parfaitement au courant. A priori ils ne sont pas contre le maintien de certaines activités dans la mesure où elles s’inscriront dans le cadre d’un projet pédagogique. La seule question actuellement pour bien prendre la décision c’est qu’il faut qu’ils connaissent les instructions de rentrée. Là c’est le service éducation nationale pur, c'est-à-dire sur le temps scolaire, or le temps scolaire c’est l’éducation nationale qui en a la maîtrise. Donc ils savent qu’il doit y avoir 5 demi-journées (matinées) sur lesquelles le travail doit être basé sur les compétences de base essentiellement pour le primaire (lire, écrire, compter, histoire géographie etc…), les disciplines basiques. Ils attendent de voir comment va se présenter cette circulaire de rentrée et comment les enseignants vont présenter leur projet. Il y a eu un conseil d’école récemment, ce sujet a été abordé et ils n’ont pas l’intention de toucher aux interventions quand elles s’inscrivent dans un projet pédagogique très précis. Donc si ils n’y sont pas revenus dans le PEDT ce n’est pas parce qu’il y a eu du flou c’est simplement parce qu’ils sont dans du temps scolaire qui leur revient. Elle rappelle que lorsqu’ils doivent donner leur accord pour certaines interventions cela nécessite d’abord de bien connaitre  l’organisation scolaire qui dépend de l’éducation nationale. </t>
  </si>
  <si>
    <t xml:space="preserve">Monsieur ROSSO dit qu’il y des écoles où des villes qui ont pris la décision unilatérale de manière drastique de dire tout ce qui est pris en charge par la ville on l’écarte on le met pour les NAP (Nouvelles Activités Périscolaires). </t>
  </si>
  <si>
    <t xml:space="preserve">Madame BRUNEL répond que ce n’est pas la décision qui a été prise pour la commune, étant donné que les NAP sont plutôt prévus pour des activités de découvertes. Or elle a essayé de savoir auprès du personnel enseignant si les activités qui s’inscrivaient dans le cadre du scolaire étaient des activités simplement de découvertes ou des activités d’acquisition dans le domaine pédagogique. En ce qui concerne l’anglais par exemple, il s’agit d’un domaine d’acquisition et non de découverte. Par exemple sur l’école primaire Le Repausset Levant il est prévu deux classes bilingues en anglais et en allemand.  . Monsieur le Maire rappelle que cette proposition a été quasiment votée à l’unanimité lors des conseils d’école des trois établissements du Grau du Roi, il y a eu une abstention ou deux. </t>
  </si>
  <si>
    <t xml:space="preserve">Visite de la Mairie </t>
  </si>
  <si>
    <t xml:space="preserve">Madame PITOT précise que L’équipe Le Grau du Roi naturellement souhaiterait bénéficier d’une visite de la nouvelle mairie et pouvoir rencontrer à cette occasion le personnel municipal avec qui elle sera amenée à être en contact. Madame PITOT fait savoir qu’il y a quelques nouveaux élus minoritaires qui ne connaissent pas les nouveaux locaux, ce serait bien qu’une visite soit organisée. Elle souhaite également sensibiliser Monsieur le Maire au sujet des conditions d’accès des élus minoritaires qui ont des réunions parfois tardives hors des horaires d’ouverture de la mairie. Il est quelquefois difficile d’accéder aux salles de réunion lorsque la mairie est fermée et qu’il n’y a personne à la police municipale et dans les locaux pour leur ouvrir. </t>
  </si>
  <si>
    <t xml:space="preserve">Monsieur le Maire lui répond que cela ne concerne pas que les élus minoritaires cela concerne l’ensemble des élus puisque dans cette assemblée il y a beaucoup de nouveaux élus et il va donc proposer une visite des services, il s’agira d’une visite pour l’ensemble du conseil municipal. Après il faudra bien sur  voir les modalités pratiques. Dans la question qui était posée, il était aussi écrit que cette visite pouvait donner l’occasion de rencontrer les services, les agents et ainsi prévoir les modalités de contact qu’il pouvait y avoir, notamment entre les élus d’opposition et les agents des  services. Sur cette question il voulait dire qu’il y a des faits récents qu’il considère comme graves qui font que sur cette question il en viendra à ce qui se faisait avant, c'est-à-dire que quand un élu voudra accéder à un dossier où à une information il faudra le faire par voie écrite auprès de Monsieur le Maire qui demandera à la Direction Générale des Services de fournir l’information. Il ne souhaite pas que les élus aient un accès direct aux agents de service, cela met les employés communaux dans des situations quelquefois compliquées lorsqu’ils sont soumis à des questions directes des élus notamment des élus de l’opposition et il n’est pas favorable à ce que cet accès soit libre. </t>
  </si>
  <si>
    <t>Monsieur ROSSO demande des informations complémentaires concernant les faits récents graves</t>
  </si>
  <si>
    <t xml:space="preserve">Monsieur le Maire lui répond qu’il reviendra sur ce sujet lorsqu’il aura tous les éléments en sa possession. Il précise qu’ils proposeront aussi parce qu’il y a une attente forte de la population des demi-journées portes ouvertes parce que la journée portes-ouvertes en mars a connu un grand succès mais il y a encore une attente importante des concitoyens pour s’approprier ce nouvel hôtel de ville. </t>
  </si>
  <si>
    <t>incidents graves</t>
  </si>
  <si>
    <t>Question 39 
 Convention De Partenariat Etablissement Public De Coopération Culturelle (Eppc) Pont Du Gard </t>
  </si>
  <si>
    <t xml:space="preserve">   </t>
  </si>
  <si>
    <t xml:space="preserve">Question 8
 Cession du bâtiment anciennement Office du Tourisme </t>
  </si>
  <si>
    <t xml:space="preserve">Question 7 
Cession du bâtiment des anciennes écoles </t>
  </si>
  <si>
    <t>ordre</t>
  </si>
  <si>
    <t xml:space="preserve">unanimité </t>
  </si>
  <si>
    <t xml:space="preserve"> Monsieur PARASMO en profite pour demander des éléments de réponse concernant le fond de caisse de Monsieur FOCONE. Il pense qu’il est en suspend au niveau de la perception. </t>
  </si>
  <si>
    <t>Monsieur Le Maire note cette question et interrogera les services sur le suivi de ce dossier. </t>
  </si>
  <si>
    <t xml:space="preserve"> 1 Yvette FLAUGERE</t>
  </si>
  <si>
    <t>Question 2  (A)
 SERVICE FINANCIER  Non libération des retenues de garanties   OGIER Electricité </t>
  </si>
  <si>
    <t>Question 2  (C)
 SERVICE FINANCIER   Jugement de la Chambre Régionale des Comptes  demande de remise gracieuse</t>
  </si>
  <si>
    <t>–( 1) Yvette FLAUGERE</t>
  </si>
  <si>
    <t>Monsieur ROSSO demande si c’est la zone AU CO ? Il pense que c’est la même. </t>
  </si>
  <si>
    <t>Monsieur Le Maire répond que c’est dans ce secteur et il pense qu’elle sera étendue jusqu’à 28 ha, mais il ne peut préciser la zone. </t>
  </si>
  <si>
    <t xml:space="preserve">1 Yvette FLAUGERE. </t>
  </si>
  <si>
    <t>Madame FLAUGERE dit que ce projet n’a pas été travaillé en commission et estime cela intolérable. </t>
  </si>
  <si>
    <t xml:space="preserve"> Monsieur le Maire répond que c’est passé en commission adhoc. Elle s’est réunie et a abordé ce sujet. Néanmoins, il prend acte de ses dires. </t>
  </si>
  <si>
    <t xml:space="preserve"> 1 Yvette FLAUGERE. </t>
  </si>
  <si>
    <t>Madame FLAUGERE réitère ses doutes quant aux questions qui ne sont pas travaillées en Commissions. D’ailleurs, cette question avait été retirée lors d’un précédent Conseil municipal. Elle  constate qu’il y a plusieurs questions. Elle rappelle que c’est une zone de pêche. Elle proposerait de retirer la question de l’ordre du jour. </t>
  </si>
  <si>
    <t xml:space="preserve"> Monsieur le Maire rappelle que cette question a été travaillée et débattue antérieurement. Car il y a  toujours eu une attention portée sur les évolutions de loyers sur la zone. L’attache des notaires a été prise car il y a une volonté de cohérence. Dans ce cadre là,  il n’y a pas de changement de destination. Et ce sont les actes notariés initiaux qui font foi et qui encadrent l’évolution du loyer. Celui-ci augmente selon un indice et c’est encadré par le notaire.  Il dit que Madame FLAUGERE a raison de rappeler qu’historiquement c’est une zone de pêche faite pour des activités de pêche et des pêcheurs. En évoquant le passé, l’établissement RIVAS est rentré dans l’histoire de la pêche puisqu’il est là depuis le début quasiment et ce n’est pas une activité de pêche, mais une activité économique forte sur la commune. Sur les autres dossiers, quand il y a changement de destination, il peut y avoir augmentation de loyer mais cela doit être harmonisé. La pêche est un outil fondamental et la SOCOMAP a eu la volonté d’acheter des espaces nouveaux et là, c’est la pêche qui progresse à nouveau.  Il ajoute que les commissions se mettent en route et ne sont pas réellement au travail mais ont été installées. Dans le fonctionnement réel de la collectivité, il lui dit qu’elle sera invitée au moment des Conseils municipaux à en discuter et la remercie pour son intervention. </t>
  </si>
  <si>
    <t xml:space="preserve"> Monsieur PARASMO évoque l’harmonisation des tarifs, ce qui n’est pas le cas. </t>
  </si>
  <si>
    <t>Madame FLAUGERE demande pourquoi il a eu une augmentation. </t>
  </si>
  <si>
    <t>Monsieur le Maire répond qu’il y a un changement de destination. </t>
  </si>
  <si>
    <t>Monsieur SARGUEIL fait une remarque sur la différence des loyers avec la question précédente. </t>
  </si>
  <si>
    <t xml:space="preserve"> Yvette FLAUGERE. </t>
  </si>
  <si>
    <t>Madame FLAUGERE s’abstient sur cette question car il lui manque une annexe qui est la délibération n°2014- 01-28 non fournie au dossier. </t>
  </si>
  <si>
    <t xml:space="preserve"> Monsieur ROSSO indique que cela fait partie de la convention qui a été signée avec le Conseil général du Gard</t>
  </si>
  <si>
    <t>Madame FLAUGERE demande en quoi consistent les dates des travaux et ceux notamment effectués en pleine saison sur le pont tournant. </t>
  </si>
  <si>
    <t xml:space="preserve"> Monsieur le Maire répond qu’il n’y a pas d’inquiétude à avoir. Il y aura vraiment un respect de la fréquentation à ce moment-là. Il s’agit ici d’une phase de préparation.  Il y aura des passages piétonniers sécurisés sur le pont tournant. En tous les cas, il précise que c’est une situation qu’il a trouvée à son arrivée. Il a décidé d’intervenir auprès du Conseil général pour que ces travaux se fassent même si cela arrivait en période estivale. Il assume pleinement. Ce pont tournant appartient au Conseil Général qui a une volonté depuis quelques années de voir ce pont être cédé à la commune. Mais, il reviendra sur cette question plus tard. Il pense que c’était utile de faire ces travaux. Il rajoute que Madame FLAUGERE a eu raison de soulever cette question. </t>
  </si>
  <si>
    <t xml:space="preserve">Madame FLAUGERE aurait voté contre si cela avait été porté aux voix car le total des avenants donnent une plus value. De plus, il n’y a pas le quantitatif des téléphones. </t>
  </si>
  <si>
    <t xml:space="preserve"> Monsieur ROSSO dit qu’il lui semble de mémoire, mais il ne voudrait, pas sous couvert des services et de ses collègues précédents du Conseil municipal, mettre en cause quiconque, que cette participation était surtout pour compenser la mise à disposition d’un agent municipal qui est pratiquement à la disposition du bus pour lui ouvrir toutes les ½ heures. Lorsqu’il qu’est calculé le nombre d’entrées qui est à 5 €, cela ne fait jamais que 300 entrées et 6 bus dans la saison. Il pense qu’il y en a un peu plus. Il lui semble bien qu’il y avait une contrainte de la part du personnel pour ouvrir la barrière. </t>
  </si>
  <si>
    <t xml:space="preserve"> Monsieur le Maire répond qu’il est vrai que lorsque ces bus importants à soufflets arrivent (d’ailleurs la réglementation va changer et les interdire), ils mobilisent un personnel pour ouvrir. Et pour faire demitour en bout de parking, c’est sous le contrôle d’un ASVP. </t>
  </si>
  <si>
    <t xml:space="preserve"> Madame FLAUGERE souhaite savoir s’il y a eu une revente d’électricité. </t>
  </si>
  <si>
    <t xml:space="preserve"> Monsieur le Maire explique que ce qui passe au niveau du compteur est facturé. Ce n’est pas une revente mais une refacturation. </t>
  </si>
  <si>
    <t>Monsieur SARGUEIL demande si les travaux ont été pris en charge par la commune ? </t>
  </si>
  <si>
    <t>Monsieur le Maire répond que comme c’était vraiment éloigné du point initial, il a fallu faire des tranchées, cela a engagé des frais. Ces concessionnaires ont dû acheter du matériel et faire des travaux eux-mêmes. Ils ont des factures importantes. Il y a donc eu une prise en charge par la commune d’une part et d’autre part, il faudra définir clairement les devoirs de chacun par rapport justement à la mise à disposition du réseau à hauteur de la concession qui a subi un déplacement important. Et surtout les retards pris et le manque à gagner. Ce dossier sera étudié plus précisément. Il pense que cette prorogation peut être permise. </t>
  </si>
  <si>
    <t>Madame FLAUGERE demande si cette question sera vue en Commission ? : Monsieur Le Maire répond par la positive.</t>
  </si>
  <si>
    <t xml:space="preserve"> Madame BRACHET dit que concernant les travaux d’implantation, auparavant c’était le choix du Maire. Elle demande si c’est d’actualité que la commune paie. </t>
  </si>
  <si>
    <t xml:space="preserve"> Monsieur PENIN répond que pour l’implantation des colonnes, la compétence technique appartient à la Communauté de Communes, elle propose les lieux d’implantation et c’est la mairie qui accepte l’implantation à tel endroit. Concernant les travaux, notamment pour les colonnes enterrées qui sont des dispositifs qui coûtent assez cher de l’ordre de 50 000,00 €, il y a une participation de la CCTC et de la mairie. La  CCTC apportant le matériel  et la commune s’occupant de la partie travaux. Il y a un suivi de la part de CCTC concernant des manques et notamment dans le quartier de la gare. Ce sera une discussion entre la CCTC et le Maire de Le Grau du Roi. </t>
  </si>
  <si>
    <t xml:space="preserve"> Madame FLAUGERE se demande en relisant le texte, à qui ce coût sera facturé. </t>
  </si>
  <si>
    <t xml:space="preserve"> 6 Léopold ROSSO, Annie BRACHET, Hervé SARGUEIL, Sophie PELLEGRIN-PONSOLE, Philippe PARASMO, Aurélie PITOT. </t>
  </si>
  <si>
    <t>Monsieur ROSSO remarque que  l’étude dirigée est moins chère que l’heure de garderie. </t>
  </si>
  <si>
    <t>Monsieur le Maire  dit que c’est une volonté assumée. Madame BRUNEL répond que c’est un constat qui a été fait. Elle espère que les élèves iront plutôt à l’étude dirigée qu’à la garderie. Elle précise que pour l’augmentation qui correspond à la prestation de l’étude surveillée, les enseignants qui l’assurent ne seront pas rémunérés au même tarif que l’étude dirigée.  Elle rappelle que l’introduction de la présente note précise que pour la prochaine rentrée scolaire, l’étude surveillée est transformée en étude dirigée. L’information est donnée. </t>
  </si>
  <si>
    <t>Madame FLAUGERE vote contre car c’est une augmentation. </t>
  </si>
  <si>
    <t>1 Yvette FLAUGERE</t>
  </si>
  <si>
    <t xml:space="preserve"> Question 7 
 Analyse Des Offres Relatives À La Consultation « Projet Jacques Cartier » Pour La Cession Du Bâtiment Des Anciennes Écoles </t>
  </si>
  <si>
    <t>Question 5 
 Projet D’ensemble Résidentiel À Vocation Sociale Les Orchidées Dossier D’enquête Publique</t>
  </si>
  <si>
    <t>Question 3
 RÈGLEMENT INTÉRIEUR DES CONSEILS DE QUARTIER </t>
  </si>
  <si>
    <t xml:space="preserve">LICENCE D’ENTREPRENEUR DE SPECTACLES - CHANGEMENT DE TITULAIRE </t>
  </si>
  <si>
    <t xml:space="preserve">Madame GROS fait savoir qu’afin de pouvoir organiser des spectacles, la commune doit être titulaire d’une licence d’entrepreneur de spectacle. Il convient d’annuler la délibération n° 2013-06-14 du 24 juin 2013 qui désignait Monsieur Etienne MOURRUT, détenteur de licences et de nommer Monsieur Robert CRAUSTE, Maire, en qualité d’exploitant de salles et diffuseur de spectacles. Il aura le pouvoir général d’engager la collectivité pour la signature des contrats avec les producteurs et coproducteurs de spectacles. La demande portera sur des licences de 1ère, 2ème et 3ème catégories.  Le Conseil municipal doit se prononcer sur la question.   Monsieur le Maire rajoute que compte tenu de la non-conformité de la salle JP CASSEL, une convention avec le Casino va être établie. </t>
  </si>
  <si>
    <t xml:space="preserve">Monsieur ROSSO rappelle et précise que dans cette affaire, un fonctionnaire (il n’a rien contre la profession) a un jour tiré un trait sur ce site classé. </t>
  </si>
  <si>
    <t>Monsieur PARASMO dit que dans cette affaire, il y avait eu une concertation avec les communes voisines. Il veut savoir ce que font les autres villes car il y a un enjeu financier. </t>
  </si>
  <si>
    <t xml:space="preserve"> Monsieur PENIN répond que la commune fait partie du SMEG. Mais l’ensemble des communes du territoire de Camargue sont en concertation et invitent à se désister. </t>
  </si>
  <si>
    <t>Madame FLAUGERE vote contre sur ces deux contrats pour lesquels les prestations ont été effectuées le 10 juillet 2014 et ce, avant la séance de ce soir, le 17 juillet 2014. </t>
  </si>
  <si>
    <t>Question 19 (B) FETE DU PORT DE PLAISANCE (NAUTISME)  Contrat d’engagement avec le groupe MACADAM   </t>
  </si>
  <si>
    <t>Madame FLAUGERE question 13 plage de l’Espiguette sous-traités exploitation plage - participation aux frais. Elle avait posé une question au sujet de la facturation de l’eau. N’était précisé que le quantitatif sans aucune tarification et elle avait dit que ce n’était pas règlementaire de refacturer. </t>
  </si>
  <si>
    <t xml:space="preserve">Monsieur le Maire prend note de ces remarques, le procès verbal est approuvé. </t>
  </si>
  <si>
    <t xml:space="preserve"> 1 (Mme Yvette FLAUGÈRE) </t>
  </si>
  <si>
    <t xml:space="preserve"> Monsieur le Maire répond qu’en ce qui concerne l’évaluation du patrimoine, bien sur ils sont toujours mobilisés, à travers la consultation auprès d’un organisme, ils avancent pour établir cette évaluation patrimoniale dans sa globalité. Il reste nécessaire de prendre cette délibération pour engager la vente de l’ancien hôtel de ville sans plus attendre. Comme il est précisé le PLU permet sur ces lieux l’ensemble des possibilités. Ils souhaiteraient que s’implantent des établissements avec des activités de qualité. Leur groupe « hissez haut » est dans cet objectif de faire en sorte que l’activité commerciale puisse se développer vers une offre qui soit attractive et de qualité d’autant que ce bâtiment est particulièrement bien placé à la fois pour une part de sa façade sur le quai Colbert et pour l’autre part de sa façade sur la rue Rédarès. Cependant ce bâtiment connait une contrainte, il y a une servitude dans ce bâtiment du fait de la présence d’un transformateur d’ERDF implanté entre la petite salle de réunion et l’entrée. Ils ont pris renseignement, le déplacement de ce transformateur induirait une dépense de 70 000 €. Cette servitude va certainement impacter la vente. En ce qui concerne le ponton de l’ancienne mairie, il n’est pas favorable à le commercialiser, c’est un ponton qui donne place aux gradins pour les joutes languedociennes, il ne doit pas devenir un ponton commercial. Bien entendu s’il devenait un ponton commercial cela engendrerait une plus-value mais il ne pense pas que ce soit une bonne chose. Il met cette question au vote. </t>
  </si>
  <si>
    <t xml:space="preserve"> 1 (Mme Yvette FLAUGÈRE) </t>
  </si>
  <si>
    <t xml:space="preserve"> 6 (MM. Léopold ROSSO, Annie BRACHET, Hervé SARGUEIL, Sophie PELLEGRIN-PONSOLE, Philippe PARASMO, Aurélie PITOT)</t>
  </si>
  <si>
    <t xml:space="preserve"> Monsieur le Maire répond qu’ils ont rencontré les domaines et qu’ils les ont interrogés sur l’ensemble. La valeur des domaines est bien entendu fonction des possibilités. Elle ne peut pas être sur l’observation du bien, il faut prendre en compte le lieu d’implantation, d’exploitation, c’est un lieu remarquable qui se trouve situé entre le chenal maritime et le chenal sud de Port Camargue et le grand site de France avec en face le cordon dunaire de l’Espiguette, cela peut être pris en compte. Cette zone est boisée, a un accès direct au plan d’eau, ce sont des éléments qui sont très favorables. Etablir une évaluation dépend du projet. Dans ce dossier les propositions de ventes ne leurs paraissent pas satisfaisantes et compte tenu de la valeur de ce site, leur approche est différente aujourd’hui, ils ne veulent pas se séparer du bien, ils souhaiteraient le conserver et entrer dans une proposition de bail emphytéotique pour faire porter un projet d’équipement touristique de haute qualité, leur approche a évolué. </t>
  </si>
  <si>
    <t xml:space="preserve"> 6 (MM. Léopold ROSSO, Annie BRACHET, Hervé SARGUEIL, Sophie PELLEGRIN-PONSOLE, Philippe PARASMO, Aurélie PITOT) </t>
  </si>
  <si>
    <t xml:space="preserve"> Monsieur ROSSO dit que c’est une très bonne chose que la régie participe au nettoiement. Il revient sur la question de Monsieur FOLCHER qui parlait de police portuaire. Il pense qu’effectivement s’il y a une police portuaire il faudra que la régie participe aussi. </t>
  </si>
  <si>
    <t xml:space="preserve"> Monsieur FOLCHER répond que c’est prévu </t>
  </si>
  <si>
    <t>Monsieur ROSSO demande si c’est la même société que précédemment. </t>
  </si>
  <si>
    <t>Monsieur le Maire répond favorablement. </t>
  </si>
  <si>
    <t xml:space="preserve"> Madame BRACHET souhaite apporter une petite note de satisfaction ayant eu à charge ce service. Elle est très contente de voir que tous les efforts faits au niveau du tri sélectif continuent puisqu’il y a une baisse de 514 kg. Il faut continuer à motiver les citoyens au tri. Et le portefeuille s’en ressentira. </t>
  </si>
  <si>
    <t xml:space="preserve"> Monsieur PENIN en profite pour dire qu’ils lancent une campagne sur le verre. Prochainement les effets seront visibles sur les colonnes de verre et ils communiqueront à ce sujet. Il s’agit d’augmenter les volumes</t>
  </si>
  <si>
    <t xml:space="preserve">Monsieur ROSSO souhaite faire une remarque quand il dit que BRL ne sont pas des philanthropes, il  faut savoir que l’on paye 1 500 000 m3 par an à BRL même s’ils ne sont pas consommés. C’est forfaitaire et si ce n’est pas du vol, ça y ressemble. Surtout qu’on ne les consomme jamais. </t>
  </si>
  <si>
    <t>Monsieur PARASMO fait une remarque à l’attention de Monsieur BERNARD, il constate que la baisse de la taxation de 38 à 20 % va engendrer un plus pour la commune. La commune percevait sur l’année 2013 environ 388 000 € la différence des deux taux de 38 à 20 % donne une économie d’environ 70 000 € ce qui permettra de financer la première année de la T.V.A., voir même deux années </t>
  </si>
  <si>
    <t xml:space="preserve"> Monsieur le Maire demande au conseil de se prononcer et remercie Monsieur PENIN pour cette présentation. </t>
  </si>
  <si>
    <t xml:space="preserve">’unanimité. </t>
  </si>
  <si>
    <t xml:space="preserve"> Monsieur ROSSO souligne que l’on ne vote pas dans une information mais on émet un avis. Un audit organisationnel si c’est pour s’entendre dire qu’il faut ramener le service des marchés près de la comptabilité, si c’est pour s’entendre dire qu’il faut mettre un Directeur Général Adjoint à chaque pôle, c’est un peu cher le rapport cela va quand même coûter prés de 4 000 €. Ce Monsieur va prendre 2530 € net si on ôte les charges pour une semaine de travail, il n’a rien contre ce Monsieur mais c’est simplement une remarque. </t>
  </si>
  <si>
    <t xml:space="preserve"> Monsieur le Maire lui répond qu’il y a des formes d’investissement qui, il l’espère, conduiront à une meilleure efficience. </t>
  </si>
  <si>
    <t>Monsieur ROSSO demande des informations complémentaires. </t>
  </si>
  <si>
    <t xml:space="preserve"> Monsieur le Maire répond que pour le moment il n’a que cette information à donner. </t>
  </si>
  <si>
    <t>Monsieur ROSSO demande s’ils avaient voté en conseil municipal la subvention d’aide à l’emploi. Elle était prévue dans le budget. </t>
  </si>
  <si>
    <t xml:space="preserve"> Monsieur le Maire lui répond que lors du dernier conseil a été votée l’octroi d’une subvention d’aide à l’emploi d’un montant de 14 700 €. Ils se sont aperçus qu’ils ne pouvaient pas poursuivre, c’est la raison pour laquelle ils réétudient cette question. L’agent chargé de l’encadrement sportif n’est plus sous contrat de travail, Il était en CAE mais ce contrat a pris fin. La commune ne peut donc pas allouer une subvention. Il est donc question d’une subvention exceptionnelle de 10 000 € pour le démarrage de la saison. Sont à la réflexion des possibilités sur des propositions peut-être un recrutement à mitemps par exemple de cet éducateur sportif avec mise à disposition, ils travaillent sur cette convention. Ils se sont retrouvés dans une situation qu’ils ne pouvaient pas tenir administrativement. </t>
  </si>
  <si>
    <t xml:space="preserve"> Monsieur le Maire lui précise qu’ils l’on vu dans ses délégations, s’était écrit sur le site de la ville. </t>
  </si>
  <si>
    <t>Monsieur ROSSO voit Monsieur le Maire passionné par ce qui concerne l’écologie et l’environnement. Il pense qu’ils n’auront pas de difficulté pour présenter ce dossier avant le 30 septembre. Il souligne qu’il y a une bonne secrétaire maintenant qui gère ce dossier. </t>
  </si>
  <si>
    <t xml:space="preserve">Monsieur CRAUSTE ne le trouve pas à la hauteur. </t>
  </si>
  <si>
    <t>Question 3  ( C )
 Remboursement frais de déplacement m. Girodier </t>
  </si>
  <si>
    <t>Question 3  (E) 
– Demandes D’admissions En Non Valeurs Budget Principal </t>
  </si>
  <si>
    <t>Question 3  (H)
Proposition DM2 – Budget Principal 2014   Section de fonctionnement </t>
  </si>
  <si>
    <t>Question 4
 INFORMATION – Sécurité bilan de la saison estivale </t>
  </si>
  <si>
    <t>Question 5 
 Cession du bâtiment de l’ancien hôtel de ville Quai Colbert </t>
  </si>
  <si>
    <t>Question 6  
 Analyse des offres relatives à la consultation pour la cession du Village Vacances de l’Espiguette – Consultation infructueuse </t>
  </si>
  <si>
    <t>Question 8 (B) 
Fonds de concours éclairage public – Convention </t>
  </si>
  <si>
    <t>Question 8 (C ) 
Convention participative pour le suivi des eaux de baignade de l’étang de Salonique </t>
  </si>
  <si>
    <t xml:space="preserve">Question 8 (D)  
Réalisation de branchements d’eau brute </t>
  </si>
  <si>
    <t>Question 8 ( E) 
 Information – Rapports annuels 2013  Rapport annuel 2013 sur le prix et la qualité du service public d’élimination des déchets ménagers et assimilés </t>
  </si>
  <si>
    <t>Question 8 ( F)
  Information Rapport annuel 2013 sur le prix et la qualité du service public de l’eau potable </t>
  </si>
  <si>
    <t>Question 8 ( G )
 Information Rapport annuel 2013 sur le prix et la qualité du service public de l’assainissement collectif</t>
  </si>
  <si>
    <t>Question 8 ( H )
 Information Rapport annuel 2013 sur le prix et la qualité du service public de l’assainissement non collectif</t>
  </si>
  <si>
    <t>Question 9
Versement d’une participation forfaitaire de la commune au Syndicat Mixte d’électricité du Gard (SMEG) </t>
  </si>
  <si>
    <t>Question 12 
 Développement du réseau numérique Principe d’intégration de la fibre optique dans les réseaux lors des opérations de voirie </t>
  </si>
  <si>
    <t xml:space="preserve">Question 13 (A)
 INFORMATIONS Convention de gardiennage du Village Vacances de l’Espiguette </t>
  </si>
  <si>
    <t>Question 13 (B)
 Convention de mise à disposition de locaux municipaux </t>
  </si>
  <si>
    <t xml:space="preserve">Question 14 (C )
INFORMATION Direction générale des services </t>
  </si>
  <si>
    <t xml:space="preserve">Question 19
 INFORMATION Convention pour l’utilisation du stand de tir par les services de Police Municipale de la mairie d’Aigues Mortes   </t>
  </si>
  <si>
    <t xml:space="preserve">Question 20
 Information Plan D’action Concerté Pour Le Bon État Écologique  De L’étang Du Médard   </t>
  </si>
  <si>
    <t>reponse</t>
  </si>
  <si>
    <t xml:space="preserve"> unanimité.</t>
  </si>
  <si>
    <t xml:space="preserve"> Monsieur Philippe PARASMO demande confirmation que c’est bien Madame DELSART qui a demandé ces modifications pour qu’elles apparaissent de manière claire. A-t-il bien compris qu’il fallait préciser ce point ? </t>
  </si>
  <si>
    <t xml:space="preserve"> Monsieur Claude BERNARD répond par l’affirmative. </t>
  </si>
  <si>
    <t xml:space="preserve"> Monsieur Hervé SARGUEIL rappelle que Monsieur Michel CAVAILLÈS -quand il travaillait à BRL ou au CEPRALMAR- avait fait une étude sur ce sujet. Il serait peut être intéressant de coupler les deux études pour voir l’évolution du dossier. </t>
  </si>
  <si>
    <t xml:space="preserve"> Monsieur le Maire répond qu’effectivement il y a un suivi des étangs du littoral, des lagunes dans le cadre du CEPRALMAR. Des indicateurs avancent un mauvais état écologique. Trois éléments sont positifs pourtant - l’amélioration de la qualité de l’eau, la reprise de l’économie avec -il faut l’espérer- un retour fructueux de la pêche comme le racontent les anciens, et le développement éco touristique avec les travaux complémentaires de la Via Rhôna qui vont continuer pour rejoindre la Maison grand site. On est là dans un beau projet. Il demande aux élus de se prononcer sur cette question. </t>
  </si>
  <si>
    <t xml:space="preserve"> Monsieur Philippe PARASMO se réjouit de cette opération qui aboutit alors qu’elle avait été lancée il y a quelques temps. Il aimerait avoir confirmation que cette garantie de 850.000 € ne rentre pas dans l’endettement de la commune. </t>
  </si>
  <si>
    <t>Monsieur Claude BERNARD le témoigne.Monsieur le Maire l’atteste lui aussi qu’il n’y a pas d’incidence sur l’endettement et sur la capacité à emprunter de la commune. Il précise que ce dossier avait été préparé par la municipalité précédente (dont il faisait d’ailleurs partie) - 12 logements locatifs à l’intention des concitoyens. Le permis de construire est arrivé sur son bureau et il a décidé de le signer pour la réalisation de cette opération. </t>
  </si>
  <si>
    <t>Monsieur Hervé SARGUEIL note que le cahier des charges prévoit un enlèvement manuel. Or, il semble qu’un tractopelle a été utilisé. </t>
  </si>
  <si>
    <t xml:space="preserve">Monsieur le Maire note à l’attention des élus, du public présent et de la presse -qu’il salue par ailleurs- que le séneçon en arbre est une espèce végétale envahissante qui déstabilise l’écosystème notamment dans la plaine de l’Espiguette, qui est site remarquable. Cette situation entraîne un déséquilibre de la flore. Un marché a été signé pour l’arrachage avec des éléments extrêmement techniques, particulièrement respectueux de la périodicité pour éviter que les graines ne retournent à la terre. L’entreprise a été confrontée à des problèmes techniques qui ont fait que l’arrachage manuel de certains pieds n’a pas été possible ; il a  donc été décidé de procéder mécaniquement. </t>
  </si>
  <si>
    <t xml:space="preserve"> Monsieur Benoît DAQUIN n’est pas inquiet pour le management et avance que les sanctions peuvent se compter sur les doigts d’une seule main heureusement. Les mesures disciplinaires existent, tant dans le privé que dans le public. On ne peut pas sanctionner pour un motif disciplinaire sur la base du bulletin de paie. Certaines collectivités qui avaient pris ce genre de mesure ont été attaquées devant les tribunaux et ont perdu. C’est évident pour son groupe, d’ailleurs Monsieur le Maire l’avait annoncé dès son élection qu’il n’y aurait plus aucune incidence entre la mesure disciplinaire et l’aspect financier. Cette modalité ne remet pas en cause le management, mais répare une injustice de droit reconnue. ◙◙</t>
  </si>
  <si>
    <t xml:space="preserve">Question 2 (A)   
–  Démission d’une élue (adjointe au Maire) et nomination d’un autre conseiller municipal (INFORMATIONS) et élection du nouvel adjoint </t>
  </si>
  <si>
    <t>Question 3 (C) –
 Désignation d’un élu aux différentes commissions municipales en remplacement de l’élue démissionnaire Office du Tourisme </t>
  </si>
  <si>
    <t xml:space="preserve"> Question 3 (D) 
 Désignation d’un élu aux différentes commissions municipales en remplacement de l’élue démissionnaire Syndicat Mixte pour la gestion et la protection de la Camargue Gardoise (SMCG) </t>
  </si>
  <si>
    <t>Question 4 
– Approbation du règlement intérieur du conseil municipal soumet ces nominations à l’approbation du conseil municipal. </t>
  </si>
  <si>
    <t>Question 5 –
 Approbation de la charte du Conseil des sages </t>
  </si>
  <si>
    <t>Question 9  (B)  
Convention de pêche avec M. Frédéric AVERSA </t>
  </si>
  <si>
    <t>Question 12 
–  Taxe pour aire de stationnement </t>
  </si>
  <si>
    <t>Question 18 
 École municipale de musique (tarifs) </t>
  </si>
  <si>
    <t>Madame PITOT souhaite connaître le devenir de la présidence de la Commission des finances. </t>
  </si>
  <si>
    <t xml:space="preserve"> Monsieur le Maire explique que prochainement une Commission va se réunir et qu’à cette occasion, la Commission désignera par le vote son Président. Il rappelle son engagement pris afin que ce soit un Conseiller de l’opposition qui soit élu. </t>
  </si>
  <si>
    <t xml:space="preserve"> Monsieur FABRE, précisant qu’il prend peut-être le train en marche, trouve un peu dommage que cette demande d’adhésion et de décision faite, du moins de positionnement, ne soit pas liée à ce cahier des charges. Il pense au moins à une ébauche assez sérieuse car cette décision est quand même extrêmement adossée à de nombreuses conditions sur la qualité, sur le calendrier, etc... Cette décision-là semble pour certains être trouble puisqu’il y a encore aujourd’hui une intervention. Il y aurait pu avoir, une charte un peu avancé même s’il avait fallu continuer à l’élaborer, estomper les problèmes et motiver le choix des décisions à prendre. Il découvre encore des choses mais n’a pas tous les éléments en main et le regrette. </t>
  </si>
  <si>
    <t xml:space="preserve"> Monsieur Le Maire comprend ses remarques car ceci est dans le respect de la procédure. </t>
  </si>
  <si>
    <t xml:space="preserve"> 4 Léopold ROSSO, Philippe PARASMO, Hervé SARGUEIL, Annie BRACHET. </t>
  </si>
  <si>
    <t xml:space="preserve"> 1 Yvette FLAUGERE. </t>
  </si>
  <si>
    <t xml:space="preserve">1 Daniel FABRE. </t>
  </si>
  <si>
    <t>Madame FLAUGERE souligne qu’à cette question il est demandé de voter une réduction de 6 000 € mais elle ne connaît pas le prix initial. Il n’y a aucune valeur en référence. </t>
  </si>
  <si>
    <t xml:space="preserve"> Monsieur BERNARD répond que c’est basé sur le montant de 37 500 €. </t>
  </si>
  <si>
    <t xml:space="preserve"> 1 Daniel FABRE. </t>
  </si>
  <si>
    <t>Madame FLAUGERE constate qu’à chaque fois il y a des créances éteintes et pense qu’il serait bien de s’orienter autrement. En fait, il faudrait voir avec les propriétaires des murs et que ce soit eux les responsables. Car, ils encaissent des loyers et suivant la situation, le potentiel, les loyers peuvent être plus importants. Il faut peut-être travailler différemment. </t>
  </si>
  <si>
    <t xml:space="preserve"> Monsieur le Maire répond que c’est la société qui exploite qui est redevable. Il n’est pas possible de se retourner contre le propriétaire des murs. Il partage son point de vue sur ces créances éteintes. Il explique qu’à la dernière séance du Conseil communautaire auquel il assisté, ils se sont retrouvés dans des situations identiques avec des sommes importantes. Il faut savoir que lorsque cette question arrive jusqu’à l’assemblée délibérante, tout a été mis en œuvre pour recouvrer ces créances. </t>
  </si>
  <si>
    <t>Monsieur PARASMO ajoute que leur prise de position sur l’ensemble des décisions modificatives et notamment sur la question H relative au budget principal, amènera son groupe à voter contre. Et ce, pour une simple raison car il rejoint ce qu’il a dit en préambule, par rapport à la subvention exceptionnelle de 50 000 € pour l’OTSI dont ils ne sont pas d’accords.  Par contre, pour les subventions qui suivent, c'est-à-dire les 3 000 € pour le Canoë Kayak, les 2 400 € pour la SNSM et les 750 € pour la fête du Boucanet, bien évidemment, ils seraient d’accords si cela n’était pas englobé avec les 50 000 € de l’OTSI. </t>
  </si>
  <si>
    <t>Monsieur ROSSO explique qu’à un moment donné, ils ont eu peur concernant ces 28 hectares. Ils ont pensé à ce qu’il appelle les ex terrains CAGNAC, Elysée Résidence. Après l’explication donnée, effectivement, c’est toujours la même zone avec une extension de l’autre côté de la route. Il ne faut pas s’en déposséder. </t>
  </si>
  <si>
    <t>Monsieur le Maire répond qu’il y a des projets en cours. </t>
  </si>
  <si>
    <t xml:space="preserve">unanimité.   </t>
  </si>
  <si>
    <t>Monsieur PARASMO pense qu’il faudra faire attention face à l’évolution de ces syndicats dont la mission primaire est l’enfouissement des réseaux. Sur la commune, il ne reste pratiquement plus rien à faire sauf quelques secteurs au Boucanet peut-être. Il ne faudrait pas que la commune soit « la vache à lait » de ce syndicat par rapport aux autres communes moins évoluées et espère que le représentant qui siègera là-bas sera vigilant. Il est vrai que dans un premier temps, il y a eu une économie de 60 000 € votée dernièrement mais pense que c’est un leurre. Il faut faire attention à l’évolution de ce syndicat et notamment aux cotisations de la ville car il risque d’y avoir une inflation. </t>
  </si>
  <si>
    <t>Monsieur PENIN répond qu’ils sont assez vigilants sur le sujet et ils savent effectivement concernant l’enfouissement, qu’ils arrivent au bout. Actuellement, ils sont en train de faire l’avenue du Mail et ils arrivent au bout du sujet. Il ajoute qu’ils ont des demandes notamment par rapport à la fibre. Ils souhaitent imposer d’une certaine façon la mise de fourreau pour celle-ci dans le cadre de ces travaux sans que cela ne coûte pas plus cher. </t>
  </si>
  <si>
    <t>Madame FLAUGERE souhaite aussi intervenir et demande à connaître la participation annuelle de la commune. </t>
  </si>
  <si>
    <t>Monsieur PENIN dit qu’il n’a pas les chiffres avec lui mais lui transmettra cette information avec plaisir. Ce sont des taux (qui ont été votés lors d’une séance précédente) dont il s’agit  avec une participation de la commune. Le SMEG participe à une certaine hauteur aussi. Mais, il ne veut pas s’avancer sur d’éventuels chiffres qui peuvent être erronés. pMonsieur le Maire indique qu’une réponse lui sera apportée très rapidement. Il demande ensuite au Conseil de bien vouloir se prononcer sur ce dossier. </t>
  </si>
  <si>
    <t>Question 2 
 Information  démission d’une élue (Conseillère municipale) et nomination d’un autre Conseiller municipal </t>
  </si>
  <si>
    <t>Question 6 (C )
 Réduction titre 376/2014 JET ROI EDDY CASTELLO </t>
  </si>
  <si>
    <t>Question 6 (G)  
 Décision modificative de crédits N° 1 budget annexe DOMAINE LOCATIF Chapitre  020  (dépenses imprévues Investissement) </t>
  </si>
  <si>
    <t>Madame PELLEGRIN-PONSOLE souhaiterait, à la demande de son groupe Le Grau du Roi Naturellement, que les commissions soient fixées sur des plages horaires plus favorables aux élus en activités, en fin d‘après midi ou éventuellement en matinée sur le samedi matin.  Son groupe souhaiterait également un calendrier prévisionnel peut-être à 6 mois car ils se sont rendu compte que certaines commissions notamment sur le tourisme et l’économie ne s’étaient réunies qu’une seule fois. Compte tenu de l’importance de ce secteur pour la commune, cela les étonnent un petit peu. Et par ailleurs, il y a celle de la commission sur le développement durable qui ne s’est jamais tenue et qui avait été reportée fin juillet</t>
  </si>
  <si>
    <t xml:space="preserve">Monsieur le Maire admet ses remarques. Il convient qu’il y a une amélioration à apporter là-dessus     et il s’attachera à être le plus respectueux envers ces préconisations car elles ont du sens. </t>
  </si>
  <si>
    <t>Madame BRACHET intervient et pense que c’est dans la même configuration que lorsque Monsieur Joseph ANDRIEU l’avait suggéré lors d’un dernier Conseil d’administration au CCAS. Ce contrat avait été adopté et ce, pour faire jouer la mise en concurrence de ce type de contrat. </t>
  </si>
  <si>
    <t xml:space="preserve">Monsieur le Maire répond par la positive. Effectivement, le recours à l’UGAP a été vu en Communauté des Communes ainsi qu’en Conseil d’administration. </t>
  </si>
  <si>
    <t>Madame FLAUGERE souhaite avoir des précisions sur les sites 21, 22 et  23. Elle demande si ce sont des parties privatives ?</t>
  </si>
  <si>
    <t xml:space="preserve"> Monsieur le Maire dit qu’il a répondu dans ce cadre-là à une demande des commerçants qui ont souhaité avoir des décorations dans les centres commerciaux. Ce ne sont pas dans les parties privatives mais sur les voies publiques où les décorations sont rattachées aux candélabres. </t>
  </si>
  <si>
    <t>Monsieur ROSSO désire avoir des précisions sur le marché 2014-10- MA-36. Il demande ce que sont ces plans d’état des lieux en diverses planches. </t>
  </si>
  <si>
    <t xml:space="preserve">Monsieur le Maire répond qu’il s’agit de travaux de géomètres qui ont été commandés. </t>
  </si>
  <si>
    <t xml:space="preserve"> Monsieur ROSSO demande s’ils sont opérationnels et s’ils n’ont pas de formation à faire. </t>
  </si>
  <si>
    <t xml:space="preserve"> Monsieur FOLCHER répond qu’il a veillé à cela puisqu’il y avait une certaine urgence. Ils n’ont donc pas eu à faire un stage de formation de 6 mois ou d’autres qualifications. Ce sont des fonctionnaires déjà en poste sur le terrain. </t>
  </si>
  <si>
    <t>Monsieur FOLCHER répond que oui. En saison estivale, le stand de tir ne fonctionne pas, c'est-à-dire en juillet et août où l’activité est réduite. Les tirs se font en fin de matinée si vraiment les polices municipales ont des tirs réglementaires à faire. Mais tout a été prévu avec le Directeur du camping, Monsieur JULLIAND. </t>
  </si>
  <si>
    <t xml:space="preserve"> Madame FLAUGERE dit qu’à l’origine c’était l’Association du stand de tir qui l’avait mis en forme. Actuellement, cette dernière se sent lésée car au fur et à mesure, elle ne peut plus y aller quand elle le souhaite. </t>
  </si>
  <si>
    <t xml:space="preserve"> Monsieur FOLCHER répond qu’ils ont eu plusieurs réunions notamment avec le Président de l’association, Monsieur PEREZ. Il est vrai que ce dernier était soucieux de voir ce stand de tir souvent utilisé par les forces de police municipale de la douane. De ce fait, ils ont convenu d’un accord à savoir qu’il y a trois pas de tir, deux pour les révolvers et pistolets et un pour l’armement longue. Pour ne pas gêner le club de tir, il a été convenu de dédier l’un des trois stands de pas de tirs uniquement aux forces de police et de douanes. Les autres étant réservés au club de tir. Il faut savoir qu’il commence à être un peu âgé et qu’il faudrait y faire des travaux importants. Il faut notamment remonter les buttes de sable et revoir le dispositif pare-balle. Il y a d’ailleurs eu un incident de balle qui a ricoché dans le camping de l’Espiguette pour aller y mourir. Afin de financer ces travaux, il faut rentabiliser. </t>
  </si>
  <si>
    <t>Madame FLAUGERE demande concernant l’association Les Fous du Roi, s’ils vont venir leur solliciter une subvention complémentaire. </t>
  </si>
  <si>
    <t xml:space="preserve"> Madame GROS CHAREYRE répond que l’établissement des conventions a été faite avec eux et ils se sont engagés sur la participation équilibrée de chacun. Il n’y aura pas de facture supplémentaire. Et si jamais cela est le cas, elle sera rejetée. </t>
  </si>
  <si>
    <t>Monsieur ROSSO souhaite poser une question qui n’a rien à voir avec l’ordre du jour. Il explique qu’il lui a été rapporté que du matériel (non quantifié) avait été dérobé dans l’ancienne mairie. Est-ce une réalité ? Et quant est-il de ce matériel ? </t>
  </si>
  <si>
    <t xml:space="preserve"> Monsieur le Maire répond qu’effectivement il a été constaté que les rideaux du bureau de Monsieur le Maire ont disparu. Devant cette situation, des précautions ont été prises et tous les passes mis à disposition ont été récupérés. Un inventaire est en train de se réaliser par un agent afin de pouvoir mettre à disposition du mobilier de récupération à des associations locales qui en feraient la demande, soit le mettre à la vente. Et c’est au cours de ce travail d’inventaire que l’agent s’est aperçu de ces faits. C’est bien regrettable et attristant. </t>
  </si>
  <si>
    <t xml:space="preserve"> Madame FLAUGERE vote contre. Elle sait que cela est juste une modification car cette question a été votée dernièrement. Elle dit que normalement ces tarifs étaient instaurés jusqu’à la fin de l’année car il y a eu une baisse. Mais, ils devaient  travailler ensemble en commission sur la prise en compte de la modification. </t>
  </si>
  <si>
    <t>21 (MM. CRAUSTE, BERNARD, GROS-CHAREYRE, DUGARET, BRUNEL, TOPIE, VIGOUROUX, FOLCHER, DAQUIN, PENIN, VILLANUEVA, BOUILLEVAUX, ROUVIÈRE, GIRODIER, ALLOUCHE-LASPORTES, BRETON, BRUNETTI, SAUVEGRAIN, BOURY, PIERRE-BES, GOURDEL) </t>
  </si>
  <si>
    <t xml:space="preserve"> 1 (Mme FLAUGÈRE) </t>
  </si>
  <si>
    <t xml:space="preserve"> 7 (MM. ROSSO, BRACHET, SARGUEIL, PELLEGRIN-PONSOLE, PARASMO, PITOT, FABRE)</t>
  </si>
  <si>
    <t>Monsieur PARASMO constate que les questions 6, 7 et 8 concernent des régularisations tout simplement sans aucune incidence budgétaire. </t>
  </si>
  <si>
    <t xml:space="preserve"> Monsieur le Maire confirme qu’il s’agit d’une rigueur administrative qui est imposée par Madame la Trésorière, qui est très pointilleuse à juste raison sur ces éléments. </t>
  </si>
  <si>
    <t xml:space="preserve">28 (MM. CRAUSTE, BERNARD, GROS-CHAREYRE, DUGARET, BRUNEL, TOPIE, VIGOUROUX, FOLCHER, DAQUIN, PENIN, VILLANUEVA, BOUILLEVAUX, ROUVIÈRE, GIRODIER, ALLOUCHE-LASPORTES, BRETON, BRUNETTI, SAUVEGRAIN, BOURY, PIERRE-BES, GOURDEL, ROSSO, BRACHET, SARGUEIL, PELLEGRIN-PONSOLE, PARASMO, PITOT, FABRE) </t>
  </si>
  <si>
    <t>Monsieur PARASMO souhaite faire un petit historique sur la première partie de la question, il explique que quand le musée de la mer, qui était à l’intérieur du Seaquarium, a été basculé sur la ville il y avait des emprunts alloués à ce musée (l’emprunt de 206 221 €) et lors du transfert les annuités ont été prises sur le domaine de la ville et non plus sur le domaine locatif. Ils ont omis de transférer cet emprunt qui vient de basculer. En ce qui concerne les hangars municipaux, certes les dépenses et recettes avaient été mises en investissement sur les conseils de Madame le receveur des Impôts. Il constate qu’aujourd’hui elle a changé d’avis. Entre le budget de la ville (M14) et le budget annexe (M4) le fonctionnement n’est pas le même. Si l’on met des recettes dans les bâtiments locatifs, elles entrent en fonctionnement et sur le budget de la ville elles entrent en investissement. Il s’agit que de jeux d’écriture. Il est heureux de voir qu’en ce qui concerne les bâtiments construits pour 1 250 000 €, à priori tout a été vendu. Son groupe avait tablé sur 80 %, c’est bien, il croit savoir qu’il en reste un, mais que celui-ci sera bientôt pris. </t>
  </si>
  <si>
    <t xml:space="preserve"> Monsieur le Maire remercie Monsieur PARASMO pour son intervention et confirme que c’est une bonne initiative quand il s’agit de stimuler le développement économique et de répondre à des demandes. Il pense que ce projet était un bon projet. </t>
  </si>
  <si>
    <t xml:space="preserve"> 28 (MM. CRAUSTE, BERNARD, GROS-CHAREYRE, DUGARET, BRUNEL, TOPIE, VIGOUROUX, FOLCHER, DAQUIN, PENIN, VILLANUEVA, BOUILLEVAUX, ROUVIÈRE, GIRODIER, ALLOUCHE-LASPORTES, BRETON, BRUNETTI, SAUVEGRAIN, BOURY, PIERRE-BES, GOURDEL, ROSSO, BRACHET, SARGUEIL, PELLEGRIN-PONSOLE, PARASMO, PITOT, FABRE) </t>
  </si>
  <si>
    <t>27 (MM. CRAUSTE, BERNARD, GROS-CHAREYRE, BRUNEL, TOPIE, VIGOUROUX, FOLCHER, DAQUIN, PENIN, VILLANUEVA, BOUILLEVAUX, ROUVIÈRE, GIRODIER, ALLOUCHE-LASPORTES, BRETON, BRUNETTI, SAUVEGRAIN, BOURY, PIERRE-BES, GOURDEL, ROSSO, BRACHET, SARGUEIL, PELLEGRIN-PONSOLE, PARASMO, PITOT, FABRE) </t>
  </si>
  <si>
    <t xml:space="preserve"> Monsieur le Maire répond qu’effectivement il fallait travailler relativement rapidement sur ces dossiers, pour pouvoir les engager et les programmer sur les 3 années qui viennent, il pense que c’est important de pouvoir s’y engager. L’ambition est parfaitement décrite dans l’introduction et ce sont les termes de la promotion touristique, 3 projets sont cités car la régie autonome a aussi déposé un projet et un dossier de demande de subvention à l’ensemble des collectivités, il s’agit de la reconstruction de l’école de mer. Ce sont 3 piliers, un pilier du développement durable avec des déplacements doux, ce n’est qu’une première étape, il en convient mais c’est un signal qui est donné. Ce n’est pas de l’esthétique, cela a du sens, faire en sorte qu’il n’y ait plus de voiture sur le front de mer, c’est le signal donné dans le cadre d’une approche du développement durable, du recul de l’automobile sur le déplacement et la présence au cœur même de notre village. Quand il parle de la réhabilitation du centre ancien, il pense que c’est la première étape d’une piétonisation, cela demandera du travail et du temps de réflexion et les groupes d’opposition y seront invités. Quand il parle de la cité de la pêche et des pêcheurs, on est bien dans un élément d’attractivité, Madame PELLEGRIN-PONSOLE le sait, elle est une professionnelle du tourisme, les visiteurs de la commune de Le Grau du Roi sont très attentifs à l’authenticité et il ne faut pas hésiter à la mettre en valeur. Il y a déjà des atouts formidables, il faut les mettre en valeur, on ne peut pas rester en l’état. Il cite l’exemple de l’ancien phare, c’est un joyau avec son environnement, il pense que porter un projet comme cela, qui permet de dégager l’ancien phare, de créer un espace unique, un troisième lieu comme on les appelle aujourd’hui où les gens viennent chercher un supplément d’âme cela va complètement dans les axes de la promotion touristique. Et pas que cela, parce qu’à travers cela et aussi à travers l’autre projet de l’école de mer, ils permettent à la population résidente de profiter des atouts et de prendre du plaisir. Ils vont mettre en place sur le Front de mer une piste cyclable qui s’intégrera dans le projet que son groupe porte et qui est celui d’une voie verte « la transgraulenne » depuis Port Camargue jusqu’au pont des Abîmes et qui va se raccorder à la Via Rhôna. Ils vont rencontrer les techniciens du Conseil Général. C’est un agrément qu’ils vont accueillir aussi sur les ailes de saison, voir même en période hivernale, c’est un tourisme à forte plus value. Mais c’est également un agrément accordé aux résidents permanents de la commune qui lorsqu’ils accueilleront, parce que certains d’entre eux sont retraités, leurs enfants ou petits enfants, ils prendront plaisir à faire du vélo sur cette piste cyclable. De la même façon ils prendront un grand plaisir à aller flâner sur ce cheminement des marins pêcheurs de voir rentrer les chalutiers, de se balader autour de l’ancien phare, de monter sur cette plate forme d’observation pour voir le poisson être débarqué. Et l’école de mer qui permettra aux jeunes de la commune, comme c’est déjà le cas mais pour aller encore plus loin, de faire de la voile et de permettre l’accès aux activités et à l’apprentissage de la voile. Voilà la cohérence, Monsieur le Maire pense que l’opposition la partage. Il accorde le fait que le temps de concertation n’ait pas eu lieu. Il a souhaité aller un peu vite mais ce n’est la qu’une étape et il espère qu’ils vont y adhérer. </t>
  </si>
  <si>
    <t>Monsieur ROSSO ajoute que du temps a passé, bien sûr que quand ils auront plus d’informations et qu’ils seront plus étroitement associés, ils réviseront leur position. Aujourd’hui, ils s’abstiendront. Ils n’ont pas la même vue que celle qu’avait Monsieur le Maire sur le Seaquarium. Il avait dit à l’époque qu’il n’y aurait que des muges qui nageraient dans les aquariums. Enfin l’idée paraît séduisante, pourquoi pas. </t>
  </si>
  <si>
    <t>22 (MM. CRAUSTE, BERNARD, GROS-CHAREYRE, DUGARET, BRUNEL, TOPIE, VIGOUROUX, FOLCHER, DAQUIN, PENIN, VILLANUEVA, BOUILLEVAUX, ROUVIÈRE, GIRODIER, ALLOUCHE-LASPORTES, BRETON, BRUNETTI, SAUVEGRAIN, BOURY, PIERRE-BES, GOURDEL, FABRE) </t>
  </si>
  <si>
    <t>Monsieur ROSSO fait savoir que lors du dernier Conseil d’Administration, certaines interrogations ont été portées à l’ordre du jour hors Conseil d’Administration de la Régie Autonome de Port Camargue, il souhaiterait obtenir des éclaircissements. Ils étaient quatre à siéger au Conseil d’Administration, hormis celui de décembre 2013, il prend à témoin Monsieur Claude BERNARD qui siégeait également et ils n’ont jamais eu connaissance de l’activité annexe du Directeur du Port. La question avait été posée et éludée. En réponse Monsieur CAVAILLES avait dit qu’il n’avait pas d’activité. Or au dernier Conseil d’Administration hors séance, il a dit le contraire. Monsieur ROSSO souhaite dire aux élus et au Conseil municipal qu’ils n’ont jamais eu connaissance que ce soit entre eux, dans le cadre du Conseil d’Administration ou Monsieur MOURRUT, ancien Maire, de ce genre de problème. Son groupe souhaite porter ce débat, Monsieur le Maire a dit dans son courrier de réponse qu’il souhaitait faire toute la lumière sur cette situation. Monsieur ROSSO ne siégeant plus au Conseil d’Administration de la Régie de Port Camargue il laisse la parole à Monsieur SARGUEIL</t>
  </si>
  <si>
    <t>cavallies</t>
  </si>
  <si>
    <t>port camargue ponton</t>
  </si>
  <si>
    <t>soutien cinema vog</t>
  </si>
  <si>
    <t>28 (MM. CRAUSTE, BERNARD, GROS-CHAREYRE, DUGARET, BRUNEL, TOPIE, VIGOUROUX, FOLCHER, DAQUIN, PENIN, VILLANUEVA, BOUILLEVAUX, ROUVIÈRE, GIRODIER, ALLOUCHE-LASPORTES, BRETON, BRUNETTI, SAUVEGRAIN, BOURY, PIERRE-BES, GOURDEL, ROSSO, BRACHET, SARGUEIL, PELLEGRIN-PONSOLE, PARASMO, PITOT, FABRE) </t>
  </si>
  <si>
    <t>Monsieur ROSSO demande s’il s’agit bien de la parcelle n°343. Car c’est sur la parcelle n°342 qu’il y a le projet « le Kalliste 2 ». </t>
  </si>
  <si>
    <t xml:space="preserve"> Monsieur le Maire répond que la parcelle n° 342 englobe l’ensemble mais là il s’agit bien de la parcelle n° 343 et confirme que le projet « Kalliste 2 » se fera bien sur la parcelle n°342. </t>
  </si>
  <si>
    <t>Monsieur SARGUEIL pense qu’il faudra être vigilant parce que ce ne sont pas les seuls camions à emprunter ce chemin et faire la part des choses. </t>
  </si>
  <si>
    <t xml:space="preserve"> Monsieur SARGUEIL demande si c’est toujours prévu pour 2015. </t>
  </si>
  <si>
    <t>Monsieur le Maire répond que les travaux démarrent en janvier 2015. Il souligne que dans le cadre de l’appel à projet du Parlement de la mer, le projet qu’avait déposé la commune en rapport avec la qualité des eaux des lagunes concernant l’étang du Médard a été retenu par le Conseil Régional. Il s’agit d’arriver dans une grande cohérence, une approche environnementale, une approche économique à la fois sur le volet des petits métiers mais aussi sur le développement de l‘écotourisme, et de la cohérence de territoire à travers la Via Rhôna en lien avec les sites de France et la maison Grand Site. Ils ont reçu jeudi dernier le comité d’itinéraire de la Via Rhôna où leurs collègues de Rhône Alpes, PACA et Languedoc Roussillon étaient réunis pour l’avancement de ce projet du Lac Léman à la Méditerranée dont la commune fait partie de l’un des aboutissements Méditerranéens. C’est un beau projet, en Rhône-Alpes il y a déjà 400 kilomètres réalisés. Il précise que le Conseil Régional dans sa séance de la semaine passée a alloué des subventions sur la partie de l’Etang du Médard et sur la partie qui reliera Aigues-Mortes à la Tour Carbonière puisque maintenant entre la Tour Carbonière et la base Nautique de Gallician, il y a cette possibilité de passer à vélo, les paysages sont superbes, c’est magnifique. </t>
  </si>
  <si>
    <t>Question 25 – Logements de fonction </t>
  </si>
  <si>
    <t xml:space="preserve"> Utilisation du stand de tir par les services de police municipale de la commune d’Aigues-Mortes - séances supplémentaires </t>
  </si>
  <si>
    <t xml:space="preserve"> Convention de gardiennage du village de vacances de l’Espiguette - occupation à titre gratuit d’un logement par M. Karim Baudouin </t>
  </si>
  <si>
    <t xml:space="preserve"> Convention d’occupation de la Villa Parry avec Philippe Facon  </t>
  </si>
  <si>
    <t xml:space="preserve"> Convention d’occupation de la Villa Parry avec JeanFrançois Rigaudin</t>
  </si>
  <si>
    <t xml:space="preserve"> Convention d’occupation de la Villa Parry avec Michel Farrugia </t>
  </si>
  <si>
    <t xml:space="preserve"> Signature du marché n° 2014-07-BC-11 Vidéo protection avec le groupement d’entreprises Iperion / Sogetrel  </t>
  </si>
  <si>
    <t xml:space="preserve"> Signature du marché n° 2014-10-MT-16 Restructuration de la production d’eau glacée et amélioration des installations de traitement d’air du Seaquarium avec la Société SAS Boisson </t>
  </si>
  <si>
    <t xml:space="preserve"> Signature de la convention n° 148374 Maintenance des chaudières, climatiseurs et appareils de traitement d’air </t>
  </si>
  <si>
    <t xml:space="preserve">  Convention relative à l’organisation d’une activité musique Big Band  dans le cadre de l’École municipale de musique - Bernard Marquié  </t>
  </si>
  <si>
    <t>DGS14-12-37 </t>
  </si>
  <si>
    <t xml:space="preserve">  Animations Le Grau Noël - convention d’occupation précaire et d’utilisation du domaine public droit de place exposant - Mme Bonfillon Fouquet  </t>
  </si>
  <si>
    <t>INFORM14-12-38 </t>
  </si>
  <si>
    <t xml:space="preserve">  Accord de vente, licence de logiciel, de maintenance et de services - Kronos Systèmes SA </t>
  </si>
  <si>
    <t xml:space="preserve"> Signature du marché n° 2014-09-BC-15 Vérification et contrôle périodiques des diverses installations et matériels avec la SA SOCOTEC </t>
  </si>
  <si>
    <t xml:space="preserve"> Régie autonome du port de plaisance de Port Camargue - mission d’assistance juridique - désignation avocat </t>
  </si>
  <si>
    <t>DGS15-01-02 </t>
  </si>
  <si>
    <t xml:space="preserve">  Mission d’assistance à la commune de Le Grau-du-Roi à l’occasion de la procédure de délégation de service public pour la gestion des arènes  </t>
  </si>
  <si>
    <t>DGS15-01-06 </t>
  </si>
  <si>
    <t xml:space="preserve"> Suppression de la régie d’avances ODAS-Régies  </t>
  </si>
  <si>
    <t>DGS15-01-24 </t>
  </si>
  <si>
    <t xml:space="preserve"> Convention d’occupation de la Villa Parry avec Barbara SILLON </t>
  </si>
  <si>
    <t>village vacances l'espiguette</t>
  </si>
  <si>
    <t xml:space="preserve"> Monsieur Léopold ROSSO demande en aparté si la séance est toujours ouverte. </t>
  </si>
  <si>
    <t>audit</t>
  </si>
  <si>
    <t>audit KLOPFER</t>
  </si>
  <si>
    <t>Monsieur Léopold ROSSO a trouvé cette présentation intéressante. Il a toutefois noté quelques oublis ;  globalement l’analyse reprend ce qu’il savait. Il précise que son groupe ne débattra pas ! Il fera simplement une déclaration -  « Vous comprendrez bien que nous n’allons pas aujourd’hui contre-attaquer, justifier les déclarations que nous venons d’entendre. En premier lieu parce que nous venons d’en prendre connaissance à l’instant, contrairement à vous, et qu’il nous est difficile d’apporter une contestation de manière argumentée.  Toutefois, nous pouvons affirmer sans crainte les avancées suivantes - Premièrement, comme nous l’avions indiqué lors du vote des crédits pour cette analyse, elle nous paraît faire doublon avec celle du centre des finances publiques d’Aigues-Mortes, réalisée pour la même période. A ce propos, l’analyse qui lui a été transmise et qui émane de Madame DELSART commence à la page 4 - il aimerait bien pouvoir prendre connaissance du début du document. Et puis, c’est bien connu, le prestataire va généralement dans le sens du commanditaire. Donc cette commande nous semble pour le moins superflue, inutile, pour ne pas dire saugrenue. Deuxièmement, les services de la Préfecture, interrogés par nos soins en septembre 2014 sont assez clairs et explicites dans leur réponse, je cite le Préfet - « En matière de contrôle budgétaire, je porte un regard attentif sur l’évolution de la situation des finances du Grau du Roi. En effet, si les équilibres budgétaires ne présentent pas de fragilités particulières, en revanche l’endettement de la commune réclame une grande vigilance, puisqu’il est depuis longtemps très supérieur aux moyennes nationale et locale (ainsi, le site mentionné ci-dessus révèle quel encours de la dette était de 5 677 € par habitant en 2013, contre une moyenne de 881 € ; on peut noter au surplus que la situation s’est plutôt aggravée au fil des ans, puisque l’endettement était de 5 204€/habitant en 2000 et 5 458€/habitant en 2010). Par ailleurs, il convient de continuer à assurer un suivi rigoureux de l’évolution des emprunts toxiques qu’avait souscrits la commune, ainsi que la cellule départementale de suivi de la dette vous l’avait signalé en 2013. Je forme le vœu que la commune du Grau-du-Roi se donne les moyens d’entreprendre les efforts nécessaires pour améliorer la situation de la dette ». Le problème est donc d’identifier ces moyens et de les mettre en œuvre. Quels sont-ils ?  Tout d’abord, bien évidemment, maîtriser les dépenses de fonctionnement. Or, vous avez fait le contraire en augmentant les frais de personnel de 1 M €, soit une progression de 12,5 %. Ensuite, limiter l’enveloppe des emprunts. Encore une fois, vous avez fait l’inverse en empruntant 4,5 M € en 2014, soit 1,5 de plus pour le remboursement du capital. Ce désendettement se doit d’être entrepris avec la cession de certaines immobilisations (terrain Orchidées, Office de Tourisme, anciennes écoles…). Nous espérons qu’en la circonstance vous ne ferez pas le contraire. Enfin, dernier levier, augmenter la fiscalité pour accroître les produits, ce que, peut-être, vous allez faire, sachant qu’un point de taxe d’habitation et de taxe foncière représente un apport de 800 000 €.  Enrayer l’effet ciseau (charges &gt; recettes) sera difficile, surtout avec la baisse annoncée des dotations de l’Etat (- 30 % en 3 ans). Tout cela, dans le but, bien sûr, de revenir à un excédent assez important pour couvrir les remboursements d’emprunts, à une capacité d’autofinancement suffisante, ce qui n’était pas le cas en 2013, nous le concédons. Troisièmement, il y a bien évidemment, plusieurs façons d’entrevoir une gestion et celle de votre prédécesseur était en l’occurrence interventionniste, allant sur des terrains où l’on n’attend pas forcément une collectivité. Il y a bien sûr eu l’équipement public, avec la construction de structures éducatives, sociales, culturelles et sportives pour équiper la ville, mais il y a eu aussi la réalisation ou l’acquisition d’équipements privés, soit pour développer l’attractivité de la cité, soit pour conserver des installations dont le maintien était jugé opportun. Tout cela a permis de constituer un patrimoine, et occasionné en corolaire un endettement, dont la ville peut utiliser la potentialité aux fins qu’elle désire. Nul doute qu’en cas de vente, le désendettement sera priorisé ? Nous y croyons … on verra. Pour terminer, je voudrais insister sur les méthodes utilisées pour comparer les comptes - la prise en compte de la population INSEE ou de la population DGF. Dans ce cas souvent, ne sont avancées que les dépenses, mais en y regardant de plus près, il est possible de s’apercevoir que dans ce genre de calcul, les recettes sont en décalage suivant que la population INSEE ou celle DGF est utilisée. Peutêtre que Monsieur le Maire et son équipe cherchera à justifier une hausse des taxes, ou à compenser le désengagement financier de l’État, mais il fait savoir qu’avec son groupe il  ne tombera pas dans le piège grossier tendu - celui de la justification. J’assume et ne désire pas revenir sur les propos tenus pendant la campagne à propos du Maire précédent. J’espère maintenant que mes autres collègues feront les déclarations qui conviennent. J’ajoute enfin que si la majorité le souhaite, je pourrais lui prêter l’audit financier qui a été réalisé quand j’étais président de la Communauté de communes Terre de Camargue. Vous pourrez voir ainsi les conclusions du Trésorier payeur général dont je cite une phrase - « Bilan et trésorerie - les résultats du budget annexe génèrent un bilan de fonctionnement négatif du fait de la trésorerie représente 101 jours de dépenses de fonctionnement. » Je terminerai en notant que c’est ce qu’est un fonds de roulement. » </t>
  </si>
  <si>
    <t xml:space="preserve"> Monsieur le Maire a écouté avec attention la déclaration de Monsieur ROSSO qui se pose en gestionnaire de qualité. Ce dernier assume car il ne lui est pas possible d’échapper à cet héritage. La situation financière est dégradée, la ville de Le Grau-du-Roi dégradée et il tient Monsieur ROSSO pour responsable en tant que 1er Adjoint avec une délégation générale. Celui-ci dit ne pas vouloir tomber dans le piège et justifie de sa bonne gestion à la C.C.T.C. Il se dit d’un côté responsable et il se pose comme irresponsable. Pour Monsieur le Maire il est les deux à la fois - responsable et irresponsable. La situation laissée sur les deux niveaux, tant sur le plan financier que sur la ville dégradée, il la trouve honteuse quand il parcourt le territoire communal. L’ancienne municipalité a laissé une dette démesurée et à présent l’opposition se demande pourquoi s’appuyer sur un rapport  financier réalisé par un cabinet d’audit. Peut-être à raison ! L’affirmation de cette dette démesurée prend plus de force (en 2013 - 47 M€ sur le budget principal). Tout le monde le confirme, la Chambre régionale des comptes en 2011, le rapport financier du comptable public, le rapport du cabinet KLOPLER. Le groupe de Monsieur ROSSO n’a pas eu l’outrecuidance de contester que l’endettement était lourd. Je le rappelle dans son rapport d’observations définitives du 17 janvier 2012,  la Chambre régionale des comptes écrivait - la commune du Grau-du-Roi supporte le poids d’un endettement élevé. En avril 2014 le receveur municipal des finances publiques soulignait dans son analyse que la dette s’élevant à 5.677 € par habitant était très supérieure à la moyenne des villes de même strate qui se situe à environ 1.300 € par habitant. Face à cela la démonstration de Monsieur ROSSO n’était pas très convaincante. Le cabinet KLOPLER note une dette 2,5 fois supérieure à la moyenne pour les villes de même catégorie. Trois fois le même constat - la ville a été très largement endettée. Mais il faut regarder au-delà. Parce qu’au-delà du volume de cette dette, ce sont les frais financiers qu’elle génère qui sont très importants. Le cabinet KLOPFER précise que les frais financiers représentent 8,7 % des recettes de fonctionnement ce qui représente trois fois plus que la moyenne nationale et 2,5 fois plus que les villes de l’échantillon. Ces frais financiers se situent à plus de 2 M€ chaque année ; en 2014 ils étaient à 2,7 M€. C’est cela que la commune doit supporter. Il rappelle le diagramme qui a été présenté tout à l’heure lors de présentation du rapport. Le receveur municipal confirme que ces charges sont bien supérieures à la moyenne - 250 € pour la commune, 54 € pour le chiffre régional. Au-delà de cette dette excessive, au-delà des frais financiers qu’elle génère, c’est la capacité de désendettement qui est à 10,8 années pour 2013. Dès 2014 /2015, la commune se situe à 15 ans, le seuil d’alerte est alors dépassé ! A cette dette,  il faut rajouter la dette des budgets annexes ; elle s’élève à 23,5 m€. le stock global de la dette est de près de 70 M€. Sur le budget annexe afférent au Domaine locatif il convient d’aborder le dossier Hôtel Résidence de Camargue pour lequel la commune doit encore payer 10 M€. Ce point a été évoqué en parlant de l’interventionnisme du Maire précédant, décision prise avec votre assentiment, pour sauver on ne sait trop quelle situation, et là le groupe de Monsieur ROSSO retourne la situation en disant que peut-être est-ce une possibilité de se désendetter. Il faut quand même savoir que la commune doit encore payer 10 M€ sur plus de 13 M€ représentant le montant d’acquisition ; le prêt a été contracté en 2006 avec une part importante d’emprunts toxiques. Ces emprunts toxiques ont été également évoqués, le taux peut dépasser les 13 %.  Monsieur le maire continue son propos en notant que la Chambre régionale des comptes a relevé dans son rapport que la prise en charge du complexe touristique Hôtel Résidence de Camargue, autant du point de vue commercial que du point de vue administratif et financier, s’avère une gageure. Elle relève encore que SWAP après SWAP, la dette HRC a été très désavantageuse. Elle a souligné que le contexte de la crise économique et financière a mis en évidence le caractère spéculatif de l’emprunt. Le comptable public de l’époque avait alerté la municipalité par deux courriers sur les risques d’un tel contrat. Ces opérations se traduisent soit par un gain, soit par une perte financière qui viendrait moduler les emprunts. Pour le Grau-du-Roi ce SWAP s’est déjà traduit pas d’importantes pertes financières. Il ne faut pas jouer avec l’argent public, le risque était réel, la prudence aurait dû être de mise. Il faut rappeler également que la commune avait décidé de réduire le montant de la redevance annuelle de l’Hôtel Résidence de Camargue, avait accepté la prise en charge de la taxe foncière… Il met fin à ses propos sur le sujet et persiste à dire que c’est honteux. Les caisses ont été vidées, cela est tout à fait explicite sur le diagramme, le fonds de roulement s’effondre en 2013. Les caisses ont été vidées, cela est tout à fait explicite sur le diagramme, le fonds de roulement s’effondre en 2015. Les caisses ont été vidées de trois façons - « Vous avez plombé la capacité d’autofinancement qui est pourtant essentielle pour financer les équipements et pour rembourser le capital de la dette. La capacité d’autofinancement nette diminue de 36,5 % par rapport à 2011. Vous avez consommé le fonds de roulement à hauteur de 4.754 000 € et vous avez eu encore recours à l’emprunt - 374 € par habitant en 2013 alors que la moyenne régionale était à 101 € par habitant. » Monsieur le Maire poursuit en  notant que l’ancienne municipalité a vidé les caisses pour répondre à 8 M€ d’équipement pour financer le nouvel Hôtel de ville ; Monsieur ROSSO parle des actifs ! Mais il lui rappelle que leur budget 2044 a été voté dans la précipitation sans attendre les comptes de résultats - il comprend dans ses inscriptions la vente de biens qui n’a pas été réalisée. Ce budget est insincère. Monsieur ROSSO adhère au fait que la commune se débarrasse de ses prêts toxiques ! Il faut pour se faire débloquer 2 M€ ! De quelle marge bénéficie la municipalité sur le budget 2015 ? Les finances sont dégradées et la ville Le Grau-du-Roi est dégradée. A un tel niveau de dette, les graulens seraient en droit d’exiger des investissements utiles et un patrimoine entretenu. Il n’en est rien, la salle multifonctions n’est pas réalisée, le patrimoine n’est pas entretenu, la ville est à l’abandon. Il suffit de regarder l’état de la voirie, l’Espace Jean-Pierre Cassel fermé car les normes ne sont pas respectées, la maison de retraite également hors norme en ce qui concerne la sécurité incendie. Mais que les Graulens se rassurent, ces dossiers seront traités. On peut aussi évoquer les ruines de l’ancien hôpital, la façade de l’OTSI. Mais il va arrêter là -car la liste est longue- et conclure. Les mesures nécessaires seront prises ; il incombe à la majorité d’investir pour Le Grau-du-Roi. Il termine en se demandant comment Monsieur ROSSO aurait fait s’il avant été élu maire. Ils ont vécu sans projet - « nous ne vivrons pas sans projet ». Il propose de reprendre l’ordre du jour du Conseil municipal.  </t>
  </si>
  <si>
    <t xml:space="preserve"> Monsieur Claude BERNARD confirme que c’est bien en section de fonctionnement que les 81.000 € seront versés, si bien évidemment le dossier est accepté. </t>
  </si>
  <si>
    <t xml:space="preserve"> Monsieur Claude BERNARD répond que cette information sera communiquée sur le DOB 2015. </t>
  </si>
  <si>
    <t>Monsieur Daniel FABRE votera également contre. Il regrette pour sa part qu’il n’y ait pas eu consultation de la commission d’urbanisme ; c’est un choix important. Le bilan financier laisse entrevoir qu’il y a des décisions importantes à prendre, mais il estime que la vente de patrimoine n’apporte pas une solution. Les réponses apportées à la population ne lui semblent pas appropriées. Il estime qu’il aurait fallu au moins une consultation. </t>
  </si>
  <si>
    <t>Question 14 (A)  
Stand de tir de l’Espiguette   Monsieur FOLCHER présente la question suivante – </t>
  </si>
  <si>
    <t>Question 14 (B) 
Convention type pour utilisation par les services de police municipale de diverses communes </t>
  </si>
  <si>
    <t>Question 15 (D)
 Noël des enfants du personnel Contrat avec la Cie METRO CLUB THEATRE GO pour le spectacle interactif « Soir de Noël au Cirque » </t>
  </si>
  <si>
    <t>Question 2 –
 Exercice du droit de formation des élus </t>
  </si>
  <si>
    <t>Question 3 –
 Sortie d’inventaire matériel </t>
  </si>
  <si>
    <t>Question 5–
 Créances éteintes </t>
  </si>
  <si>
    <t>Question 12– 
Tarifs location salles municipales </t>
  </si>
  <si>
    <t>Question 13 –
 Autorisation mandatement des dépenses d’investissement avant le vote du Budget Primitif 2015 </t>
  </si>
  <si>
    <t>Question 18
 – Projets d’aménagements urbains – Esplanade de la Mer – Réhabilitation et mise en valeur de l’ancien phare – Demande de subventions </t>
  </si>
  <si>
    <t>Question 22 
– Convention de remise en état de la route des Mas – ASA Terre Neuve Travaux second cordon dunaire </t>
  </si>
  <si>
    <t>Question 2 
– Demande d’avis d’éligibilité au fonds de soutien aux collectivités détentrices d’emprunts toxiques </t>
  </si>
  <si>
    <t>Monsieur ROSSO demande s’il pourrait obtenir le détail des subventions obtenues dans l’ensemble des dossiers.</t>
  </si>
  <si>
    <t>Monsieur le Maire répond favorablement et il met aux voix.</t>
  </si>
  <si>
    <t xml:space="preserve"> Monsieur BERNARD précise que le seaquarium a loué à ce Monsieur une boutique pour faire ces montages photos moyennant une contribution de 15 000 € pour les deux mois. Et pour compléter son dispositif il avait demandé 3 m² dans le hall, finalement il ne les a même pas utilisés, c’est vraiment formel. ◙◙
Monsieur BERNARD répond positivement. </t>
  </si>
  <si>
    <t>Madame Yvette FLAUGÈRE demande qui est à l’origine de cette mauvaise imputation. </t>
  </si>
  <si>
    <t xml:space="preserve"> Madame Claudette BRUNEL pense qu’il s’agit d’une erreur d’écriture. </t>
  </si>
  <si>
    <t xml:space="preserve"> 1 (Mme Yvette FLAUGERE) </t>
  </si>
  <si>
    <t>Monsieur Hervé SARGUEIL fait remarquer qu’il y avait des tarifs pour 4 mois et 6 mois. Par ailleurs des postes en location devant Le Palangre existaient étaient déjà et qu’ils n’avaient jamais été demandés. </t>
  </si>
  <si>
    <t xml:space="preserve"> Monsieur Lucien TOPIE répond que pourtant la demande existe. </t>
  </si>
  <si>
    <t>Madame Yvette FLAUGÈRE rappelle qu’il avait été dit en commission que cette question devait être retirée. </t>
  </si>
  <si>
    <t xml:space="preserve"> Monsieur le Maire répond qu’il n’y a pas d’augmentation de la tarification pour permettre la mise en place de la commission. </t>
  </si>
  <si>
    <t>Madame Yvette FAUGÈRE intervient pour rappeler qu’en commission elle avait demandé une liste de personnes à Madame Nathalie GROS CHAREYRE et que celle-ci ne l’a pas communiquée. </t>
  </si>
  <si>
    <t xml:space="preserve"> Madame Nathalie GROS CHAREYRE répond qu’elle va s’en occuper. </t>
  </si>
  <si>
    <t>Monsieur Philippe PARASMO dit qu’apparemment les pourcentages sont faux. </t>
  </si>
  <si>
    <t xml:space="preserve"> Monsieur le Maire pense qu’il doit y avoir une erreur et le remercie de sa sagacité. Les taux seront rectifiés. </t>
  </si>
  <si>
    <t>Madame Aurélie PITOT remarque que pendant la campagne il avait été annoncé la création d’un « pass graulen » ; or, cela ne figure pas dans les tarifs proposés. </t>
  </si>
  <si>
    <t xml:space="preserve"> Monsieur le Maire explique que cela sera rectifié avant l’été, dès qu’il possible de le faire. Il la remercie pour son intervention. </t>
  </si>
  <si>
    <t>Madame Françoise DUGARET explique qu’il a fallu utiliser 79.300 €,  puis 28.000 €. Ce dans l’attente du versement de la subvention de la mairie, en quelque sorte comme un relais. Et en principe, dès le versement de la subvention le livret était à nouveau complété. Lors de la prochaine séance du Conseil municipal il est prévu la présentation du bilan des différents satellites. Ce dossier sera développé à ce moment-là. </t>
  </si>
  <si>
    <t xml:space="preserve"> Madame Yvette FLAUGERE rappelle la subvention versée à l’OTSI. </t>
  </si>
  <si>
    <t xml:space="preserve"> Madame Aurélie PITOT note une erreur sur le pourcentage de la moyenne. </t>
  </si>
  <si>
    <t xml:space="preserve">  Monsieur Robert FOLCHER répond à Madame PITOT qu’il la remercie pour cette remarque ; effectivement le taux est erroné. Le tableau sera rectifié </t>
  </si>
  <si>
    <t xml:space="preserve"> Madame Yvette FLAUGÈRE s’interroge sur cette modalité. Quand il y a plusieurs véhicules, qui est concerné - des locataires ayant 2 voitures ou les loueurs de meublés pour leurs clients ? </t>
  </si>
  <si>
    <t xml:space="preserve"> Monsieur Robert FOLCHER répond à Madame FLAUGÈRE qu’il s’agit de vacanciers se déplaçant avec deux véhicules </t>
  </si>
  <si>
    <t>Madame Yvette FLAUGÈRE regrette qu’il n’y ait pas de poste offert à un membre de l’opposition. </t>
  </si>
  <si>
    <t xml:space="preserve"> Monsieur le Maire répond que les éléments statutaires n’imposent pas cette mise en place ; il n’y voit pas d’inconvénient. Toutefois, il convient de voter la délibération instaurant cette commission. </t>
  </si>
  <si>
    <t xml:space="preserve"> Monsieur Léopold ROSSO s’interroge sur le fait que le loyer ne soit pas augmenté, car l’activité de stockage est rajoutée. Il lui semblait que des recettes supplémentaires étaient nécessaires. </t>
  </si>
  <si>
    <t xml:space="preserve">Monsieur le Maire prend note de cette remarque ; il conviendra de vérifier ce point auprès des services gestionnaires et d’y revenir. </t>
  </si>
  <si>
    <t>Monsieur Hervé SARGUEIL voudrait faire une remarque - l’ouvrage est agrandi, mais en face se trouve un ancien bassin servant à faire du sel. Le jour où cet ouvrage devra être réhabilité, il faudra casser ce qui va être bâti aujourd’hui. C’est dommage, il aurait été intéressant de le prévoir dans le projet. </t>
  </si>
  <si>
    <t xml:space="preserve"> Monsieur Léopold ROSSO s’interroge sur ce qu’il va se passer après cette date. </t>
  </si>
  <si>
    <t xml:space="preserve"> Monsieur le Maire répond que des dispositions seront prises. </t>
  </si>
  <si>
    <t>Madame Yvette FLAUGÈRE note que la proposition ne correspond pas à ce qui figure dans les notes. </t>
  </si>
  <si>
    <t>Madame Rosine ALLOUCHE LASPORTES répond qu’un rectificatif a fait l’objet d’un « posé sur la table ». </t>
  </si>
  <si>
    <t>15-01-26 </t>
  </si>
  <si>
    <t>18ème festival d’abrivado des plages   Contrat d’engagement avec la manade LAFON</t>
  </si>
  <si>
    <t xml:space="preserve"> Nouvelles activités périscolaires (NAP) - Conventions d’objectifs 2014/2015 - Avenant à la convention d’animation avec l’association SILOË</t>
  </si>
  <si>
    <t>15-01-28 </t>
  </si>
  <si>
    <t>15-01-32 </t>
  </si>
  <si>
    <t xml:space="preserve">18ème festival d’abrivado des plages   Contrat d’engagement avec la manade RAMBIER  </t>
  </si>
  <si>
    <t>15-01-33 </t>
  </si>
  <si>
    <t xml:space="preserve"> 18ème festival d’abrivado des plages   Contrat d’engagement avec la manade CHABALLIER</t>
  </si>
  <si>
    <t>15-01-34 </t>
  </si>
  <si>
    <t>18ème festival d’abrivado des plages   Contrat d’engagement avec la manade DU LEVANT</t>
  </si>
  <si>
    <t>15-01-35 </t>
  </si>
  <si>
    <t xml:space="preserve"> 18ème festival d’abrivado des plages   Contrat d’engagement avec la manade SAINT LOUIS    </t>
  </si>
  <si>
    <t>15-01-41 </t>
  </si>
  <si>
    <t xml:space="preserve"> Animations estivales   contrat de vente avec l’association ADAM ROCK - PARISOT    </t>
  </si>
  <si>
    <t>15-01-46 </t>
  </si>
  <si>
    <t xml:space="preserve">- 18ème festival d’abrivado des plages   Contrat d’engagement avec la manade AUBANEL    </t>
  </si>
  <si>
    <t>15-02-02 </t>
  </si>
  <si>
    <t xml:space="preserve"> 18ème festival d’abrivado des plages   Contrat de cession avec l’association VENTS DE SABLE    </t>
  </si>
  <si>
    <t>15-02-04 </t>
  </si>
  <si>
    <t xml:space="preserve"> 18ème festival d’abrivado des plages   Contrat d’engagement avec la manade LESCOT    </t>
  </si>
  <si>
    <t>15-02-05 </t>
  </si>
  <si>
    <t xml:space="preserve"> VILLA PARRY   Convention d’occupation   Madame Claude BERTRAND    </t>
  </si>
  <si>
    <t>15-02-06 </t>
  </si>
  <si>
    <t xml:space="preserve"> VILLA PARRY   Convention d’occupation   M. Jean-Pierre RICAUD    </t>
  </si>
  <si>
    <t>15-02-07 </t>
  </si>
  <si>
    <t xml:space="preserve"> VILLA PARRY   Convention d’occupation Jean-Pierre BLASCO    </t>
  </si>
  <si>
    <t>15-02-08 </t>
  </si>
  <si>
    <t xml:space="preserve"> VILLA PARRY   Convention d’occupation M. Alain POGGI    </t>
  </si>
  <si>
    <t>15-02-09 </t>
  </si>
  <si>
    <t xml:space="preserve"> VILLA PARRY   Convention d’occupation Mme Dominique DOUHINE     </t>
  </si>
  <si>
    <t>15-02-03 </t>
  </si>
  <si>
    <t xml:space="preserve"> prise en vertu d’une délégation donnée par le Conseil municipal   délivrance d’une concession dans le cimetière de la rive gauche    </t>
  </si>
  <si>
    <t>15-02-11 </t>
  </si>
  <si>
    <t xml:space="preserve"> VILLA PARRY   Convention d’occupation Mme Marina HERZ    </t>
  </si>
  <si>
    <t>15-02-12 </t>
  </si>
  <si>
    <t xml:space="preserve"> VILLA PARRY   Convention d’occupation Mme Nathalie SURY    </t>
  </si>
  <si>
    <t>15-02-22 </t>
  </si>
  <si>
    <t xml:space="preserve"> VILLA PARRY   Convention d’occupation M. Cristobal Matéo    </t>
  </si>
  <si>
    <t>15-02-23 </t>
  </si>
  <si>
    <t xml:space="preserve"> VILLA PARRY   Convention d’occupation Mme Sophie NUNCIE    </t>
  </si>
  <si>
    <t>15-02-24 </t>
  </si>
  <si>
    <t xml:space="preserve"> Les  Graulinades - Marché de la Mer - convention    </t>
  </si>
  <si>
    <t>15-02-25 </t>
  </si>
  <si>
    <t xml:space="preserve"> Vogua Monstra - Marché méditerranéen  - convention</t>
  </si>
  <si>
    <t xml:space="preserve">Monsieur le Maire indique qu’il y a lieu de poursuivre avec Monsieur Jean-Marc GROUL, Directeur du Seaquarium, pour sa présentation du rapport d’activité 2014 de cet établissement.  Monsieur le Maire le remercie pour cet exposé enthousiasmant. Comme il l’a fait précédemment pour le camping de l’Espiguette (SEM) dont il a rendu hommage à ses fondateurs, notamment le Docteur Jean BASTIDE, il veut rendre hommage au fondateur du Seaquarium, Monsieur Etienne MOURRUT. En effet, il a fait face à une situation particulière dans ces années-là car le bâtiment qui était destiné à recevoir un casino de jeux, par une belle nuit, avait explosé sous les faits d’un attentat à la bouteille de gaz. Une décision a alors été prise par Monsieur Etienne MOURRUT de s’engager dans la réalisation de cet établissement. Monsieur le Maire poursuit en expliquant qu’il lui a été reproché par certains de s’être opposé au Seaquarium et il souhaite rectifier les choses ici. Il s’était opposé au premier temps du montage de gestion et de gouvernance associative et de l’URL. Il pense effectivement que le cadre d’une SEM était bien celui le plus adapté. Il réitère des remerciements pour ces 26 ans passés et pour le fait d’être tourné vers l’avenir. Le regard sur la Méditerranée leur va très bien puisque ce fait maritime anime le projet qui est conduit et qui veut être conduit. </t>
  </si>
  <si>
    <t xml:space="preserve">Monsieur le Maire laisse la parole à M. Michel CAVAILLES, Directeur de la Régie du Port de Plaisance de Port Camargue, afin qu’il présente son rapport d’activité 2014.  Monsieur le Maire le remercie pour cette présentation efficace. Encore une fois, il faut rappeler les faits de l’histoire puisque dans les années 60-70, dans le cadre de la mission Racine, il n’y avait initialement rien de prévu sur la Côte gardoise. Ce sont encore une fois, des hommes, des décideurs visionnaires, qui ont engagé ce projet avec Jean LASSERRE qui était aux manettes à la Chambre de Commerce et Jean BASTIDE, ici à la commune, Maire de Le Grau du Roi. Ils ont pris alors une énorme décision pour ce port, au vu de ce qu’il est devenu. Il a fallu un temps et c’était plus que nécessaire, pour changer le mode de gestion et reprendre la gestion de la régie à la Chambre de Commerce, qui faut bien le dire, avait un peu abandonné à ce moment-là, l’entretien. Il est à saluer, pendant les 10 ans qui ont suivi, les travaux de requalification de ce port qui ont pu le remettre au niveau où il en est aujourd’hui. Merci pour ce travail. </t>
  </si>
  <si>
    <t xml:space="preserve">Monsieur le Maire donne enfin la parole à Monsieur Sébastien MÉRIGNARGUES, Directeur de l’Office de tourisme pour la présentation de son rapport d’activité 2014. Un exercice un peu particulier pour ce dernier car son arrivée date de deux mois à peine. Il a été recruté en tant que Directeur de station. Il va donc faire un point sur l’Office de tourisme, dresser un bilan et quelques perspectives.  Monsieur le Maire le remercie pour son intervention. Quand il pense au passé, il se désole, quand il pense à l’avenir, il se console. Véritablement, cette présentation incarne l’espoir et la confiance qui les anime avec ce potentiel qui s’est révélé dans l’expression des trois intervenants qui ont précédé Monsieur MÉRIGNARGUES. Le rendez-vous qui est le leur, c’est celui-là aujourd’hui. C’est gravé dans l’orientation budgétaire qui sera abordée tout à l’heure. Il salue les Elus qui s’impliquent dans ces structures et dans les Conseils d’administration. Il remercie Madame Françoise DUGARET qui a été nommée Présidente de l’Office de tourisme et également Monsieur Claude BERNARD, Président de la Société d’Economie Mixte du Seaquarium, pour tout leur travail accompli. Il remercie grandement Messieurs les Directeurs d’établissements pour toutes ces représentations. C’est très important qu’elles aient été effectuées aujourd’hui car cela aide encore à mieux connaître les atouts et cela permet aussi de mieux se projeter dans l’avenir. </t>
  </si>
  <si>
    <t>camping espiguette</t>
  </si>
  <si>
    <t>sequarium</t>
  </si>
  <si>
    <t>régie port camargue</t>
  </si>
  <si>
    <t>Office tourisme</t>
  </si>
  <si>
    <t>Monsieur FABRE demande s’il y a des tarifs préférentiels pour le personnel qui travaille à la Maison de retraite. </t>
  </si>
  <si>
    <t xml:space="preserve"> Monsieur FOLCHER répond que cela n’a pas été prévu. </t>
  </si>
  <si>
    <t xml:space="preserve"> Yvette FLAUGERE </t>
  </si>
  <si>
    <t>Madame FLAUGERE dit qu’elle n’a pas eu le temps d’effectuer des recherches sur les dernières cessions qui ont été passées. Elle demande si l’augmentation de 4 % y correspond. </t>
  </si>
  <si>
    <t xml:space="preserve"> Monsieur le Maire explique qu’il a fait ressortir par les services toutes les transactions et toutes les cessions qui ont eu lieu depuis ces dernières années. Ils ont regardé par rapport aux éléments de zonages, par rapport aux activités et les moyennes que cela représentait dans le temps. Cela a été très disparate. C’est à partir de ces moyennes et de ces approches que cela a été fait mais ça demande à être retravaillé pour être plus précis. </t>
  </si>
  <si>
    <t xml:space="preserve"> adopté. </t>
  </si>
  <si>
    <t>15-01-29 </t>
  </si>
  <si>
    <t xml:space="preserve"> Marché public n°2014-10-MT-17    Groupe électrogène EHPAD Lot n°1 « Gros Œuvre » avec la SARL SOUCHON CONSTRUCTIONS  </t>
  </si>
  <si>
    <t>15-01-30 </t>
  </si>
  <si>
    <t xml:space="preserve"> Marché public n°2014-10-MT-17    Groupe électrogène EHPAD Lot N°2 – « Electricité » avec la SAS CEGELEC Languedoc  15-01-42 –  Signature de la convention avec l’UGAP n° 148 939 – Mise à disposition d’un dossier de marché subséquent pour la maintenance des ascenseurs des bâtiments communaux</t>
  </si>
  <si>
    <t>15-01-43 </t>
  </si>
  <si>
    <t xml:space="preserve">Signature d’un avenant Marché public n°2014-05-MS-10 « Transport scolaire enfants école Tabarly » avec le titulaire SARL Voyages AALTO </t>
  </si>
  <si>
    <t xml:space="preserve"> Délivrance d’une concession n°2-G-18 au cimetière Rive Gauche </t>
  </si>
  <si>
    <t>15-02-10 </t>
  </si>
  <si>
    <t xml:space="preserve"> Signature d’un marché public n°2015-02-MA-02    Etude des gardecorps des Arènes avec la SAS Bureau Alpes Contrôle </t>
  </si>
  <si>
    <t xml:space="preserve"> Convention d’occupation temporaire d’un local communal </t>
  </si>
  <si>
    <t xml:space="preserve"> Marché public n°2014-11-BC-18 – Lot n°1 journal d’information municipal et tirés à part avec la SARL AC Printing/Imprimerie du Ponant </t>
  </si>
  <si>
    <t>15-02-17 </t>
  </si>
  <si>
    <t xml:space="preserve"> Marché public n°2015-02-MA-05    Fourniture de granulat et de concasse avec la SAS Perles et Pierre  </t>
  </si>
  <si>
    <t>15-02-28 </t>
  </si>
  <si>
    <t xml:space="preserve">Signature de l’avenant n°2 du marché N°2013-11-MT-21 « Restauration du Massif dunaire de l’Espiguette » avec le titulaire mandataire du groupement CROZEL T.P.  </t>
  </si>
  <si>
    <t>15-02-31 </t>
  </si>
  <si>
    <t xml:space="preserve"> 18ème festival d’abrivado des plages    Contrat d’engagement avec la manade LABOURAYRE  </t>
  </si>
  <si>
    <t>15-02-32 </t>
  </si>
  <si>
    <t xml:space="preserve"> 18ème festival d’abrivado des plages    Contrat d’engagement avec la manade MARTINI  </t>
  </si>
  <si>
    <t>15-02-33 </t>
  </si>
  <si>
    <t xml:space="preserve"> 18ème festival d’abrivado des plages    Convention avec l’Association des médecins d’arènes  </t>
  </si>
  <si>
    <t>15-02-34 </t>
  </si>
  <si>
    <t xml:space="preserve"> Villa Parry    Convention d’occupation M. Daniel GARCIA  </t>
  </si>
  <si>
    <t>15-02-35 </t>
  </si>
  <si>
    <t xml:space="preserve"> Villa Parry    Convention d’occupation Mme Françoise DELAS  </t>
  </si>
  <si>
    <t>15-02-36 </t>
  </si>
  <si>
    <t xml:space="preserve"> Signature d’un Marché Public n°2015-02-MA-01 – Dragage entrée du Port de Pêche avec la société ROHDE NIELSEN A/S  </t>
  </si>
  <si>
    <t>15-02-37 </t>
  </si>
  <si>
    <t xml:space="preserve"> Signature d’un Marché Public n°2015-02-MA-03 – Travaux parking des Baronnets avec la SARL FABRE TP  </t>
  </si>
  <si>
    <t>15-02-38 </t>
  </si>
  <si>
    <t xml:space="preserve"> Signature d’un Marché Public n°2015-02-MA-04 – Travaux Lac de Salonique avec la SARL FABRE TP  </t>
  </si>
  <si>
    <t>15-02-39 </t>
  </si>
  <si>
    <t xml:space="preserve"> Signature d’un Marché Public n°2015-02-MA-05 – Achat de granulat et de concasse avec la SAS Perles de Pierres</t>
  </si>
  <si>
    <t>15-02-40 </t>
  </si>
  <si>
    <t xml:space="preserve"> Vogua Monstra « Guinguette de la Mer »    Convention  </t>
  </si>
  <si>
    <t>15-02-44 </t>
  </si>
  <si>
    <t xml:space="preserve"> - Régie de recettes Occupation du domaine public    Modification – ajout de recettes complémentaires  </t>
  </si>
  <si>
    <t>15-02-45 </t>
  </si>
  <si>
    <t xml:space="preserve"> Vogua Monstra    Contrat de cession avec l’Art à Tatouille pour la formule « Castanha é vinovel amb maître de danse » </t>
  </si>
  <si>
    <t xml:space="preserve"> Vogua Monstra    Contrat de cession avec l’Association Ktipietok Orkestar  </t>
  </si>
  <si>
    <t>15-02-48 </t>
  </si>
  <si>
    <t xml:space="preserve"> Signature d’un Marché Public n°2015-02-MA-07    Acquisition de PVE pour la Police Municipale avec la SAS LOGITUD SOLUTIONS  </t>
  </si>
  <si>
    <t>15-02-50 </t>
  </si>
  <si>
    <t xml:space="preserve"> Villa Parry    Convention d’occupation Mme Patricia ALÈS  </t>
  </si>
  <si>
    <t>15-02-51 </t>
  </si>
  <si>
    <t xml:space="preserve"> Régies municipales Service urbain – Stationnement payant et Occupation du domaine public Fonds de caisse 2015  </t>
  </si>
  <si>
    <t>15-03-02 </t>
  </si>
  <si>
    <t xml:space="preserve">Signature d’un Marché Public n°2015-03-MA-09    Stérilisation des œufs de goélands avec la SARL 3 D Méditerranée  </t>
  </si>
  <si>
    <t>15-03-03 </t>
  </si>
  <si>
    <t xml:space="preserve"> Signature d’un avenant – Marché Public n°2014-05-MS-10 « Transport scolaire des enfants des écoles maternelles et primaire du personnel scolaire et périscolaire avec le titulaire SARL Voyages AALTO  </t>
  </si>
  <si>
    <t>15-03-04 </t>
  </si>
  <si>
    <t xml:space="preserve"> Régie de recettes Stationnement payant - Modification du montant du cautionnement et de l’indemnité du régisseur titulaire  </t>
  </si>
  <si>
    <t>15-03-05 </t>
  </si>
  <si>
    <t xml:space="preserve"> Signature d’un Marché Public n°2015-03-MA-10 – remise en état du camion benne 4X4 Iveco avec la SAS CHABAS AVIGNON  </t>
  </si>
  <si>
    <t>15-03-09 </t>
  </si>
  <si>
    <t xml:space="preserve"> Régie de recettes Occupation du domaine public – Modification du montant du cautionnement et de l’indemnité du régisseur titulaire  </t>
  </si>
  <si>
    <t>15-03-12 </t>
  </si>
  <si>
    <t xml:space="preserve"> Signature d’un avenant – Marché Public n°2012-05-MT-00011 «Travaux de réaménagement d’avenues et rue à Port Camargue » Lot n°1 – Voirie et réseaux pluviales avec le titulaire SA COLAS MIDI MÉDITERRANÉE  </t>
  </si>
  <si>
    <t>15-03-13 </t>
  </si>
  <si>
    <t xml:space="preserve"> Signature d’un avenant – Marché Public n°2012-05-MT-00011 « Travaux de réaménagement d’avenues et rue à Port Camargue » Lot n°2 – Revêtements et trottoirs avec le titulaire SARL SOLS MÉDITERRANÉE  </t>
  </si>
  <si>
    <t>15-03-14 </t>
  </si>
  <si>
    <t xml:space="preserve"> Signature d’un avenant – Marché Public n°2012-05-MT-00011 « Travaux de réaménagement d’avenues et rue à Port Camargue » Lot n°3 – Réseaux secs avec le titulaire BOUYGUES ÉNERGIES ET SERVICES  </t>
  </si>
  <si>
    <t>15-03-15 </t>
  </si>
  <si>
    <t xml:space="preserve"> Signature d’un avenant – Marché Public n°2012-05-MT-00011 « Travaux de réaménagement d’avenues et rue à Port Camargue » Lot n° 4 – Arrosage et plantation avec le titulaire EURL MAISON HOURS  </t>
  </si>
  <si>
    <t>15-03-16 </t>
  </si>
  <si>
    <t xml:space="preserve"> Signature d’un Marché Public n°2015-02-MABC-08 Lot 1 Location mini pelle avec la SARL A.L.S. LOCATIONS  </t>
  </si>
  <si>
    <t>15-03-17 </t>
  </si>
  <si>
    <t xml:space="preserve"> Signature d’un Marché Public n°2015-02-MABC-08 Lot 2 Location camion benne 3T5 avec la SARL APEX 2  </t>
  </si>
  <si>
    <t>15-03-18 </t>
  </si>
  <si>
    <t xml:space="preserve"> Signature d’un Marché Public n°2014-10-MABC-39 Prestations ponctuelles de vérification, de contrôle et d’assistance technique avec la SA BUREAU VERITAS  </t>
  </si>
  <si>
    <t>15-03-20 </t>
  </si>
  <si>
    <t xml:space="preserve"> Signature d’un Marché Public n°2014-12-MABC-44 Maintenance des portes et portails automatiques des bâtiments et parkings communaux avec A.D.S. EURL </t>
  </si>
  <si>
    <t>15-03-26 </t>
  </si>
  <si>
    <t>15-03-29 </t>
  </si>
  <si>
    <t xml:space="preserve"> Affaire Jean-Claude LAHONDES – Procédure en appel auprès de la Cour Administrative d’Appel de Marseille  </t>
  </si>
  <si>
    <t>15-03-31 </t>
  </si>
  <si>
    <t xml:space="preserve"> 18ème festival d’abrivado des plages – Convention pour la mise en place d’un poste de secours    Union nationale des associations de secouristes et sauveteurs du Languedoc Roussillon (U.N.A.S.S.)  </t>
  </si>
  <si>
    <t>15-03-32 </t>
  </si>
  <si>
    <t>15-03-34 </t>
  </si>
  <si>
    <t>15-03-39 </t>
  </si>
  <si>
    <t xml:space="preserve"> Régies municipales Service Urbain – Stationnement payant et Occupation du domaine public    Fonds de caisse 2015 complément  </t>
  </si>
  <si>
    <t>15-03-40 </t>
  </si>
  <si>
    <t xml:space="preserve"> Signature du Marché Public n°2015-02-BC-06 Prestations d’entretien ponctuel des espaces verts et espaces naturels    Lot n°1 – Elagage, découronnage et abattage  </t>
  </si>
  <si>
    <t>15-03-41 </t>
  </si>
  <si>
    <t>15-03-42 </t>
  </si>
  <si>
    <t>15-03-43 </t>
  </si>
  <si>
    <t>15-03-44 </t>
  </si>
  <si>
    <t>15-03-45 </t>
  </si>
  <si>
    <t xml:space="preserve"> Villa Parry    Convention d’occupation Madame Dominique DOUHINE  </t>
  </si>
  <si>
    <t>15-03-46 </t>
  </si>
  <si>
    <t xml:space="preserve"> Villa Parry    Convention d’occupation M. Michel TOMBEREAU </t>
  </si>
  <si>
    <t xml:space="preserve"> Villa Parry    Convention d’occupation Mme Sandra LIENARD </t>
  </si>
  <si>
    <t>15-03-47 </t>
  </si>
  <si>
    <t>15-03-27 </t>
  </si>
  <si>
    <t xml:space="preserve"> Signature du Marché Public n°2015-02-BC-06 Prestations d’entretien ponctuel des espaces verts et espaces naturels  </t>
  </si>
  <si>
    <t xml:space="preserve">Signature du Marché n°2015-03-43 Edition et livraison de 500 exemplaires du livre de recettes des Graulinades avec la société IDEOCOM  </t>
  </si>
  <si>
    <t xml:space="preserve">Carrefour 2000 – Salon de Printemps – Convention d’occupation avec 4 associations représentées par M. Pascal GIRODIER  </t>
  </si>
  <si>
    <t xml:space="preserve">Signature du Marché n°2015-01-BC-02 Location d’équipements de sonorisation, d’éclairage et de structures pour les manifestations avec la Société BGM réalisations  </t>
  </si>
  <si>
    <t xml:space="preserve">Signature du Marché Public n°2015-02-BC-06 Prestations d’entretien ponctuel des espaces verts et espaces naturels   </t>
  </si>
  <si>
    <t xml:space="preserve"> 18ème festival d’abrivado des plages – Convention avec l’association S.A.R.E.L </t>
  </si>
  <si>
    <t>15-02-46 </t>
  </si>
  <si>
    <t>DGS15-12-12 </t>
  </si>
  <si>
    <t>DMP15-12-13 </t>
  </si>
  <si>
    <t>DGS16-01-17 </t>
  </si>
  <si>
    <t>DGS14-12-17 </t>
  </si>
  <si>
    <t>ADMG14-12-22 </t>
  </si>
  <si>
    <t>DGS14-12-28– </t>
  </si>
  <si>
    <t>DGS14-12-29– </t>
  </si>
  <si>
    <t>DGS14-12-30– </t>
  </si>
  <si>
    <t>DMP14-12-31- </t>
  </si>
  <si>
    <t>DMP14-12-33- </t>
  </si>
  <si>
    <t>DMP14-12-34- </t>
  </si>
  <si>
    <t>DGS14-12-35- </t>
  </si>
  <si>
    <t>DMP14-12-36- </t>
  </si>
  <si>
    <t>DGS-15-01-05- </t>
  </si>
  <si>
    <t>15-01-27 </t>
  </si>
  <si>
    <t>15-02-15 </t>
  </si>
  <si>
    <t>15-02-16 </t>
  </si>
  <si>
    <t xml:space="preserve"> 21 MM. CRAUSTE, BERNARD, GROS-CHAREYRE, DUGARET, BRUNEL, TOPIE, VIGOUROUX, FOLCHER, DAQUIN, PENIN, VILLANUEVA, BOUILLEVAUX, ROUVIÈRE, GIRODIER, ALLOUCHE-LASPORTES, BRETON, BRUNETTI, SAUVEGRAIN, BOURY, PIERRE-BES, GOURDEL) </t>
  </si>
  <si>
    <t xml:space="preserve"> 8 (MM. ROSSO, BRACHET, SARGUEIL, PELLEGRIN-PONSOLE, PARASMO, PITOT, FABRE, FLAUGÈRE) </t>
  </si>
  <si>
    <t xml:space="preserve"> 21 (MM. CRAUSTE, BERNARD, GROS-CHAREYRE, DUGARET, BRUNEL, TOPIE, VIGOUROUX, FOLCHER, DAQUIN, PENIN, VILLANUEVA, BOUILLEVAUX, ROUVIÈRE, GIRODIER, ALLOUCHE-LASPORTES, BRETON, BRUNETTI, SAUVEGRAIN, BOURY, PIERRE-BES, GOURDEL) </t>
  </si>
  <si>
    <t xml:space="preserve">8 (MM. ROSSO, BRACHET, SARGUEIL, PELLEGRIN-PONSOLE, PARASMO, PITOT, FABRE, FLAUGÈRE) </t>
  </si>
  <si>
    <t>Monsieur PARASMO fait savoir qu’ils auraient pu voter pour mais dans une logique ils vont voter contre, cela montre la bonne dynamique des budgets annexes dont on parle très peu. </t>
  </si>
  <si>
    <t>Question 5
 – Créances éteintes (entreprise DJILLALI DJAMILA ,entreprise TENDENZA, ) </t>
  </si>
  <si>
    <t>Question 34 –
 Nomination de l’espace boisé situé route des Marines </t>
  </si>
  <si>
    <t>Question 1 –
 Approbation du Compte de Gestion 2014    Budget Principal </t>
  </si>
  <si>
    <t>Question 2 
– Approbation du Compte de Gestion 2014    Budget Annexe Domaine Locatif </t>
  </si>
  <si>
    <t>Question 3 
 Approbation du Compte de Gestion 2014    Budget Annexe ODAS Régie </t>
  </si>
  <si>
    <t>Question 4 
– Approbation du Compte de Gestion 2014    Budget Annexe Chambre Funéraire </t>
  </si>
  <si>
    <t>Question 5 –
 Approbation du Compte de Gestion 2014    Budget Annexe Régie Services Urbains </t>
  </si>
  <si>
    <t>Question 6 –
 Approbation du Compte Administratif et affectation des résultats – Exercice 2014 – Budget principal ville </t>
  </si>
  <si>
    <t>Question 7 
– Approbation du Compte Administratif et affectation des résultats – Exercice 2014 – Budget Annexe Domaine </t>
  </si>
  <si>
    <t>Question 8 
– Approbation du Compte Administratif et affectation des résultats – Exercice 2014    Budget Annexe ODAS régie </t>
  </si>
  <si>
    <t>Question 9
– Approbation du Compte Administratif et affectation des résultats – Exercice 2014    Budget Annexe Chambre Funéraire </t>
  </si>
  <si>
    <t>Question 10 –
 Approbation du Compte Administratif et affectation des résultats – Exercice 2014 Budget Annexe Régie Services Urbains </t>
  </si>
  <si>
    <t>Question 11 
– Vote du Budget Primitif 2015 – Budget Principal Ville </t>
  </si>
  <si>
    <t>Question 12 
– Vote du Budget Annexe Domaine Locatif 2015 </t>
  </si>
  <si>
    <t>Question 13 
– Vote du Budget Annexe ODAS Régie 2015 </t>
  </si>
  <si>
    <t>Question 14 
 Vote du Budget Annexe Chambre Funéraire 2015 </t>
  </si>
  <si>
    <t xml:space="preserve"> Question 15 –
 Vote du Budget Annexe Régie Services Urbains 2015 </t>
  </si>
  <si>
    <t>Question 16 –
 Reversement du budget annexe Régie Services Urbains sur le Budget Primitif 2015 </t>
  </si>
  <si>
    <t xml:space="preserve"> Monsieur le Maire répond que ces projets sont des éléments moteurs de l’économie locale, son pilier principal c’est l’économie touristique qui repose sur l’attractivité qui aujourd’hui appelle le développement du nautisme, les aménagements nouveaux qui intègrent le développement durable, les déplacements doux. Lorsque l’on dispose d’un front de mer agréable où l’on peut se déplacer en vélo c’est bon pour la population résidante parce qu’elle y trouve un agrément, parce que nombreux sont des retraités, lorsqu’ils reçoivent pendant les vacances scolaires leurs petits enfants, ça leur est agréable de les faire évoluer dans un aménagement bien établi sur lequel ils pourront faire du vélo. Quand on réhabilite le vieux phare monument historique on parle de l’âme du Grau du Roi. C’est à la fois l’attractivité mais c’est également l’âme du Grau du Roi. Il croit que lorsque l’on porte ces trois projets on s’adresse bien à la population du Grau du Roi. Ensuite, en ce qui concerne les écoles, l’accès à la culture, la sécurité de nos aînés, les aménagements aux cimetières, la liste est longue, les investissements, c’est bien tout cela en faveur de la population du Grau du Roi, mais l’on ne doit pas dissocier la population résidante de la population permanente avec la vie économique de notre ville qui est soumise à des périodes. Son objectif est de faire en sorte que ces périodes soient de moins en moins brutales et que l’activité puisse perdurer tout au long de l’année. Il croit que lorsque les citoyens évoluent dans cette ville agréable vivante au fil de l’année durant toutes les saisons c’est bien à eux qu’il s’adresse. </t>
  </si>
  <si>
    <t xml:space="preserve"> (MM. CRAUSTE, BERNARD, GROS-CHAREYRE, DUGARET, BRUNEL, TOPIE, VIGOUROUX, FOLCHER, DAQUIN, PENIN, VILLANUEVA, BOUILLEVAUX, ROUVIÈRE, GIRODIER, ALLOUCHE-LASPORTES, BRETON, BRUNETTI, SAUVEGRAIN, BOURY, PIERRE-BES, GOURDEL, FABRE) </t>
  </si>
  <si>
    <t xml:space="preserve"> 1(Mme FLAUGERE) </t>
  </si>
  <si>
    <t xml:space="preserve"> 21(MM. CRAUSTE, BERNARD, GROS-CHAREYRE, BRUNEL, TOPIE, VIGOUROUX, FOLCHER, DAQUIN, PENIN, VILLANUEVA, BOUILLEVAUX, ROUVIÈRE, GIRODIER, ALLOUCHE-LASPORTES, BRETON, BRUNETTI, SAUVEGRAIN, BOURY, PIERRE-BES, GOURDEL, FABRE) </t>
  </si>
  <si>
    <t xml:space="preserve"> 7 (MM. ROSSO, BRACHET, SARGUEIL, PELLEGRIN-PONSOLE, PARASMO, PITOT, FLAUGÈRE) </t>
  </si>
  <si>
    <t xml:space="preserve"> (MM. CRAUSTE, BERNARD, GROS-CHAREYRE, DUGARET, BRUNEL, TOPIE, VIGOUROUX, FOLCHER, DAQUIN, PENIN, VILLANUEVA, BOUILLEVAUX, ROUVIÈRE, GIRODIER, ALLOUCHE-LASPORTES, BRETON, BRUNETTI, SAUVEGRAIN, BOURY, PIERRE-BES, GOURDEL, ROSSO, BRACHET, SARGUEIL, PELLEGRIN-PONSOLE, PARASMO, PITOT, FABRE, FLAUGERE) </t>
  </si>
  <si>
    <t xml:space="preserve"> 1 (Mme FLAUGERE)</t>
  </si>
  <si>
    <t xml:space="preserve"> (MM. CRAUSTE, BERNARD, GROS-CHAREYRE, DUGARET, BRUNEL, TOPIE, VIGOUROUX, FOLCHER, DAQUIN, PENIN, VILLANUEVA, BOUILLEVAUX, ROUVIÈRE, GIRODIER, ALLOUCHE-LASPORTES, BRETON, BRUNETTI, SAUVEGRAIN, BOURY, PIERRE-BES, GOURDEL) </t>
  </si>
  <si>
    <t xml:space="preserve"> 1 (M. FABRE)</t>
  </si>
  <si>
    <t xml:space="preserve"> Madame FLAUGERE demande si le pass Graulen sera gratuit. </t>
  </si>
  <si>
    <t xml:space="preserve"> Monsieur le Maire répond que la carte sera vendue 5 € à prix coûtant. </t>
  </si>
  <si>
    <t xml:space="preserve"> 26 (MM. CRAUSTE, BERNARD, GROS-CHAREYRE, DUGARET, BRUNEL, TOPIE, VIGOUROUX, FOLCHER, PENIN, VILLANUEVA, BOUILLEVAUX, ROUVIÈRE, GIRODIER, ALLOUCHE-LASPORTES, BRETON, BRUNETTI, SAUVEGRAIN, BOURY, PIERRE-BES, GOURDEL, ROSSO, BRACHET, SARGUEIL, PELLEGRIN-PONSOLE, PARASMO, PITOT) </t>
  </si>
  <si>
    <t xml:space="preserve"> 2 (MM. FABRE, DAQUIN)</t>
  </si>
  <si>
    <t xml:space="preserve"> 27 (MM. CRAUSTE, BERNARD, GROS-CHAREYRE, DUGARET, BRUNEL, TOPIE, VIGOUROUX, FOLCHER, DAQUIN, PENIN, VILLANUEVA, BOUILLEVAUX, ROUVIÈRE, GIRODIER, ALLOUCHE-LASPORTES, BRETON, BRUNETTI, SAUVEGRAIN, BOURY, PIERRE-BES, GOURDEL,ROSSO, BRACHET, SARGUEIL, PELLEGRIN-PONSOLE, PARASMO, PITOT) </t>
  </si>
  <si>
    <t>Madame FLAUGERE est surprise par cette proposition, elle a entendu dire que le bâtiment avait été vendu, elle demande des explications. </t>
  </si>
  <si>
    <t xml:space="preserve"> Monsieur le Maire lui répond que le bâtiment n’a pas été vendu, mais qu’il y a lieu en Conseil municipal de voter le déclassement. Il faut le faire c’est une obligation cela aurait pu être fait il y a plusieurs mois. </t>
  </si>
  <si>
    <t xml:space="preserve"> 1 (Mme FLAUGERE) </t>
  </si>
  <si>
    <t xml:space="preserve"> (MM. ROSSO, BRACHET, SARGUEIL, PELLEGRIN-PONSOLE, PARASMO, PITOT, FABRE, FLAUGÈRE) </t>
  </si>
  <si>
    <t xml:space="preserve"> unanimité </t>
  </si>
  <si>
    <t xml:space="preserve"> 6 (ROSSO, BRACHET, SARGUEIL, PELLEGRIN-PONSOLE, PARASMO, PITOT) </t>
  </si>
  <si>
    <t>28 (MM. CRAUSTE, BERNARD, GROS-CHAREYRE, DUGARET, BRUNEL, TOPIE, VIGOUROUX, FOLCHER, DAQUIN, PENIN, VILLANUEVA, BOUILLEVAUX, ROUVIÈRE, GIRODIER, ALLOUCHE-LASPORTES, BRETON, BRUNETTI, SAUVEGRAIN, BOURY, PIERRE-BES, GOURDEL, ROSSO, BRACHET, SARGUEIL, PELLEGRIN-PONSOLE, PARASMO, PITOT, FABRE, FLAUGERE) </t>
  </si>
  <si>
    <t xml:space="preserve"> Madame FLAUGERE est surprise que l’on propose cet avenant aujourd’hui alors qu’il arrivait à terme le 28 février 2015 ils auraient du le passer à la séance dernière du 25 février 2015, un minimum de respect pour le personnel quand même. </t>
  </si>
  <si>
    <t>Madame FLAUGERE a été très déçue lorsqu’elle a découvert la programmation, c’est un copier-coller des arènes de Palavas, elle avait voté pour, pour une fois et d’ailleurs Monsieur le Maire l’avait souligné. Elle pense que nos arènes méritent d’être connues et reconnues, elles le sont au niveau tauromachique mais pas au niveau des spectacles il n’y a rien qui apporte un plus. Elle avait posé la question en réunion de commission et on lui avait dit de ne pas s’inquiéter, ils sont très professionnels. Ils arrivent tous avec leur programme effectivement ils ne se sont pas décarcassés. Elle votera contre ce soir. </t>
  </si>
  <si>
    <t xml:space="preserve"> 7 (MM. ROSSO, BRACHET, SARGUEIL, PELLEGRIN-PONSOLE, PARASMO, PITOT, FLAUGERE) </t>
  </si>
  <si>
    <t>Madame FLAUGERE demande s’il est stipulé dans l’appel d’offres que la tarification avec la marge d’augmentation d’une année sur l’autre leur sera communiquée. Elle souligne que c’est important des augmentations conséquentes peuvent se produire. Si Monsieur le Maire n’a pas de réponse à lui apporter elle votera contre. </t>
  </si>
  <si>
    <t xml:space="preserve"> Monsieur le Maire répond à Madame FLAUGÈRE que des éléments complémentaires lui seront apportés ultérieurement. La centrale d’achat UGAP permet a priori d’obtenir des prix plus intéressants. C’est un dispositif qui a été mis en place aussi à la Communauté de Communes récemment et qui a été étudié. La question de Madame FLAUGERE mérite d’être posée elle à le choix de son vote. </t>
  </si>
  <si>
    <t xml:space="preserve"> 1 (Mme FLAUGERE) </t>
  </si>
  <si>
    <t>Question 19 
– Versement subvention 2015    CCAS </t>
  </si>
  <si>
    <t>Question 20 
– Versement subvention 2015    Office de Tourisme </t>
  </si>
  <si>
    <t>Question 21 
– Versement subventions 2015 aux associations </t>
  </si>
  <si>
    <t>Question 22
 – Versement subvention d’exploitation 2015    ODAS </t>
  </si>
  <si>
    <t xml:space="preserve">Question 23 
– Versement subvention d’exploitation 2015    Chambre Funéraire </t>
  </si>
  <si>
    <t xml:space="preserve">Question 24 
– Versement subvention d’équipement 2015    Club d’aviron </t>
  </si>
  <si>
    <t>Question 25 – 
Taxe de séjour    Port de Plaisance de Port Camargue – Calcul forfaitaire </t>
  </si>
  <si>
    <t>Question 26 
Taxe de séjour    Meublés de tourisme non classés – Tarif 2015 </t>
  </si>
  <si>
    <t>Question 27 
– PASS GRAULEN    mise en œuvre d’un nouveau moyen de paiement par carte bancaire sur une partie des horodateurs </t>
  </si>
  <si>
    <t>Question 28 
 S.A. Le Grau du Roi Loisirs – Casino de jeux    Demande d’un abattement supplémentaire </t>
  </si>
  <si>
    <t>Question 29 
 S.A. Le Grau du Roi Loisirs – Casino de jeux    Affectation des fonds imputés au compte 471 « Prélèvement à employer »– Avenant n°3 </t>
  </si>
  <si>
    <t>Question 30 
 Procédure de déclassement du domaine public du bâtiment des Anciennes Ecoles </t>
  </si>
  <si>
    <t>Question 31 
 Autorisation donnée à Monsieur le Maire à signer tout acte se rapportant à la cession du bâtiment des anciennes écoles </t>
  </si>
  <si>
    <t>Question 32 
 Charte Sud de France    Adhésion de la commune </t>
  </si>
  <si>
    <t>Question 34 
 Rivages de France    Adhésion de la commune</t>
  </si>
  <si>
    <t>Question 39 
 Petit tram électrique    Protocole d’accord avec M. LE LEVIER </t>
  </si>
  <si>
    <t>Question 49 
– Rémunération du personnel saisonnier – Année 2015 </t>
  </si>
  <si>
    <t>Question 51 
 Recours à la centrale d’achat public UGAP (Union des Groupements d’Achat Public) pour les besoins de la commune de Le Grau du Roi en électricité </t>
  </si>
  <si>
    <t>Monsieur SARGUEIL indique que le groupe Le Grau du Roi naturellement concernant la saison estivale souhaiterait connaître l’état d’avancement du dossier relatif au traitement de l’entrée du parking des Baronnets. Il demande si les travaux initialement prévus en 2015 seront achevés pour le début de la saison touristique. </t>
  </si>
  <si>
    <t>parkings barronnets</t>
  </si>
  <si>
    <t>eco quartier</t>
  </si>
  <si>
    <t xml:space="preserve"> 18ème festival d’abrivado des plages   Contrat d’engagement avec la manade AUBANEL    </t>
  </si>
  <si>
    <t xml:space="preserve"> - 18ème festival d’abrivado des plages   Contrat d’engagement avec la manade DEVAUX   </t>
  </si>
  <si>
    <t>15-01-31</t>
  </si>
  <si>
    <t>DGS15-03-49 </t>
  </si>
  <si>
    <t xml:space="preserve"> Villa Parry    Convention d’occupation Mme Annie GUIRAUD   </t>
  </si>
  <si>
    <t>DGS15-03-50 </t>
  </si>
  <si>
    <t xml:space="preserve"> Fête de la Saint Pierre    concours d’affiche  </t>
  </si>
  <si>
    <t>DGS15-03-51 </t>
  </si>
  <si>
    <t xml:space="preserve"> Salon de peinture d’automne - salle Carrefour 2000    règlement du salon  </t>
  </si>
  <si>
    <t>DGS15-03-52 </t>
  </si>
  <si>
    <t xml:space="preserve"> 1er Salon d’aquarelles  salle Carrefour 2000    règlement du salon   </t>
  </si>
  <si>
    <t>DGS15-03-53 </t>
  </si>
  <si>
    <t xml:space="preserve"> Animations estivales - contrat d’engagement avec l’Orchestre Feeling </t>
  </si>
  <si>
    <t>DMDMP15-03-57 </t>
  </si>
  <si>
    <t xml:space="preserve"> Signature du marché n° 2015-02-MABC-06 « location de constructions modulaires à bons de commande » avec la SAS LOCLI   </t>
  </si>
  <si>
    <t>DMDMP15-03-60 </t>
  </si>
  <si>
    <t xml:space="preserve"> prise en vertu d’une délégation donnée par le Conseil municipal (Art. L.2122-22 du C.G.C.T.)    délivrance d’une concession dans le cimetière rive gauche   </t>
  </si>
  <si>
    <t>DGS15-03-62 </t>
  </si>
  <si>
    <t xml:space="preserve">Contrat d’agrément 2015 avec la Fédération française de la course camarguaise (FFCC)   </t>
  </si>
  <si>
    <t>DGS15-03-63 </t>
  </si>
  <si>
    <t xml:space="preserve"> Animations estivales - bal du 15 août    contrat d’engagement avec l’Orchestre PUZZLE  </t>
  </si>
  <si>
    <t>DMDPM15-03-64 </t>
  </si>
  <si>
    <t xml:space="preserve"> Signature du marché n° 2015-03-MABC-11 « surveillance des manifestations » avec la SARL Delta Sécurité   </t>
  </si>
  <si>
    <t>DGS15-03-65 </t>
  </si>
  <si>
    <t xml:space="preserve"> Vogua Monstra    contrat de cession de droit avec l’Association « Jets d’ail »  </t>
  </si>
  <si>
    <t>DGS15-03-66 - </t>
  </si>
  <si>
    <t xml:space="preserve"> Vogua Monstra    contrat de prestations de service avec l’Association « Musique ! Musique ! » pour la compagnie Zangao Bateria   </t>
  </si>
  <si>
    <t>DGS15-03-67 </t>
  </si>
  <si>
    <t xml:space="preserve"> Occupation du domaine public - manèges, jeux d’enfants et autres structures    Erratum (exploitation sur une période de six mois du 1er avril au 30 septembre -et non au 1er juin)   </t>
  </si>
  <si>
    <t>DGS15-03-68 </t>
  </si>
  <si>
    <t xml:space="preserve"> Salle Carrefour 2000 - convention d’occupation    M. Michel TOMBEREAU  </t>
  </si>
  <si>
    <t>DMDPM15-03-69 </t>
  </si>
  <si>
    <t xml:space="preserve"> Signature du marché n° 2015-03-MA-17 - suivi de la qualité des eaux de baignade de l’Étang de Salonique avec la Société EGIS EAU   </t>
  </si>
  <si>
    <t>DGS15-03-70 </t>
  </si>
  <si>
    <t xml:space="preserve">Villa Parry - convention d’occupation    M. J.Pierre HÉBRARD   </t>
  </si>
  <si>
    <t>DMDPM15-03-71 </t>
  </si>
  <si>
    <t xml:space="preserve"> Signature du marché n° 2015-03-MA-18 - Acquisition de matériels pour la mise en place du balisage des plages avec la Société SO.CO.MAP.   </t>
  </si>
  <si>
    <t>DGS15-03-72 </t>
  </si>
  <si>
    <t xml:space="preserve"> Villa Parry - convention d’occupation    M. Philippe DUTHILLEUL   </t>
  </si>
  <si>
    <t>DMP15-04-01 </t>
  </si>
  <si>
    <t xml:space="preserve"> Signature du marché n° 2015-03-MA-15 - Entretien et traitement de surfaces engazonnées pour les deux stades municipaux avec la Société SUD GAZON </t>
  </si>
  <si>
    <t>DGS15-04-02 </t>
  </si>
  <si>
    <t xml:space="preserve"> Aubades marines - contrat de cession avec Atomes Productions    peña los Marineros (juillet 2015)  </t>
  </si>
  <si>
    <t xml:space="preserve"> DGS15-04-03 </t>
  </si>
  <si>
    <t xml:space="preserve"> Fête de la Saint Pierre - contrat de cession avec Atomes Productions    peña los Marineros    </t>
  </si>
  <si>
    <t>DGS15-04-04 </t>
  </si>
  <si>
    <t xml:space="preserve"> Aubades marines - contrat de cession avec Atomes Productions    peña los Marineros (août 2015)   </t>
  </si>
  <si>
    <t>DGS15-04-25 </t>
  </si>
  <si>
    <t xml:space="preserve"> Villa Parry - convention d’occupation    Mme Françoise DELAS   </t>
  </si>
  <si>
    <t>DGS15-04-26 </t>
  </si>
  <si>
    <t xml:space="preserve"> Villa Parry - convention d’occupation    Association des paralysés de France   </t>
  </si>
  <si>
    <t>DGS15-04-27 </t>
  </si>
  <si>
    <t xml:space="preserve"> Les Graulinades - contrat de cession avec Aérosculpture pour Banc de sardines  </t>
  </si>
  <si>
    <t>DGS 15-04-31 </t>
  </si>
  <si>
    <t xml:space="preserve"> Les Graulinades    contrat avec Interlude (événement culinaire) </t>
  </si>
  <si>
    <t>DGS15-04-32 </t>
  </si>
  <si>
    <t xml:space="preserve"> signature du marché n° 2015-02-BC-05 «  location de chapiteaux pour diverses manifestations avec la S.A.R.L. SML  </t>
  </si>
  <si>
    <t>DMP15-04-37 </t>
  </si>
  <si>
    <t xml:space="preserve"> Signature du marché n° 2015-02-MS-10 - Balisage des plages avec la Société Étrave travaux  </t>
  </si>
  <si>
    <t>DGS15-04-38 </t>
  </si>
  <si>
    <t xml:space="preserve"> Régie de recettes « ODP » - vide grenier municipal    frais d’inscription   </t>
  </si>
  <si>
    <t>DGS 15-04-41 </t>
  </si>
  <si>
    <t xml:space="preserve"> Fête de la Saint Pierre    contrat d’engagement avec le groupe Pause Café   </t>
  </si>
  <si>
    <t>DGS15-04-42 </t>
  </si>
  <si>
    <t xml:space="preserve"> Régie stationnement payant    fonds de caisse supplémentaire   </t>
  </si>
  <si>
    <t>DGS15-04-43 </t>
  </si>
  <si>
    <t xml:space="preserve"> contrat de cession Ass. Les amis des barbeaux    concert 16 mai   </t>
  </si>
  <si>
    <t>DGS15-04-44 </t>
  </si>
  <si>
    <t xml:space="preserve"> Suppression de la régie de recettes des arènes municipales  </t>
  </si>
  <si>
    <t>DGS15-04-45 </t>
  </si>
  <si>
    <t xml:space="preserve"> Suppression de la régie d’avances des arènes municipales </t>
  </si>
  <si>
    <t>Festival de musiques méditerranéennes - contrat avec l’association Dilino pour le projet musical Mascarimiri</t>
  </si>
  <si>
    <t xml:space="preserve">   DMP15-04-35 </t>
  </si>
  <si>
    <t xml:space="preserve"> Signature du marché n° 2015-02-BC-07 Remodelage des plages avec la Société DASSÉ travaux publics  </t>
  </si>
  <si>
    <t xml:space="preserve"> ADMGCIM15-03-61 </t>
  </si>
  <si>
    <t>29/041/2015</t>
  </si>
  <si>
    <t xml:space="preserve"> 15-03-33</t>
  </si>
  <si>
    <t xml:space="preserve"> Vogua Monstra – Contrat de cession avec l’Association Atomes Productions pour la peña los marineros  – </t>
  </si>
  <si>
    <t xml:space="preserve"> Convention d’occupation de la Villa Parry avec M. Jean-François RIGAUDIN </t>
  </si>
  <si>
    <t xml:space="preserve"> Convention d’occupation de la Villa Parry avec M. Papadopoulos Charles Stratos   – 18ème festival d’abrivado des plages – </t>
  </si>
  <si>
    <t xml:space="preserve">Contrat d’engagement avec la manade BRIAUX  </t>
  </si>
  <si>
    <t>15-03-36</t>
  </si>
  <si>
    <t>litige servitude port camargue</t>
  </si>
  <si>
    <t xml:space="preserve"> M. Philippe PARASMO souhaite faire une remarque quant au temps. Quand l’assemblée délibérante accorde la garantie de la ville, elle n’a pas les plans de financement, la durée n’est pas précisée. Il trouve que c’est trop long. Il se souvient qu’à l’époque pour le centre les Aigues-Marines la période était plafonnée à 30 ans. Pour l’emprunt relatif à la réalisation de l’Hôtel de ville, l’endettement a été plafonné à 25 ans. A l’avenir il faudrait exiger une limite, la commune est engagée et risquerait d’être embêtée si la société ne payait pas les échéances. </t>
  </si>
  <si>
    <t xml:space="preserve"> M. Claude BERNARD partage tout à fait ce point de vue. </t>
  </si>
  <si>
    <t>Mme Yvette FLAUGÈRE votera contre ; elle sait que ce principe est quasi obligatoire, mais elle ne trouve pas cette disposition normale. L’État devrait prendre d’autres dispositions. </t>
  </si>
  <si>
    <t xml:space="preserve"> M. le Maire dit que ce n’est pas vraiment obligatoire, mais plutôt une volonté. </t>
  </si>
  <si>
    <t xml:space="preserve"> 1 (Mme Yvette FLAUGERE)</t>
  </si>
  <si>
    <t>M. Philippe PARASMO demande si la mairie était représentée. </t>
  </si>
  <si>
    <t>M. le Maire répond par l’affirmative    Mme Claudette BRUNEL était présente. </t>
  </si>
  <si>
    <t>Mme Yvette FLAUGERE souhaite donner une information quand à l’appel offres. Il serait intéressant que le Conseil général soit plus vigilant. Le marché a été octroyé à une entreprise de Gallargues-leMontueux qui sous-traite    les ouvriers sont tous espagnols. Des photographies ont été prises des plaques d’immatriculation des véhicules. Elle pense qu’en tant qu’artisan certains collègues devraient réagir.  Cela est à surveiller de près. </t>
  </si>
  <si>
    <t xml:space="preserve"> M. le Maire dit que cette remarque est bien notée. </t>
  </si>
  <si>
    <t xml:space="preserve">1 (Mme Yvette FLAUGERE) </t>
  </si>
  <si>
    <t>Mme Yvette FLAUGERE demande pourquoi avoir opté sur le système du forfait au lieu du réel. </t>
  </si>
  <si>
    <t xml:space="preserve"> M. le Maire note que l’approche de ce dossier s’est faite en accord avec ce qui se pratique dans les ports de plaisance et ce qui était précédemment appliqué par le Conseil municipal. </t>
  </si>
  <si>
    <t xml:space="preserve"> M. Robert FOLCHER explique que c’est toujours le cas, il s’agit de la période estivale -la pleine saison- qui est plus courte. M. le Maire rapporte que ces tarifs émanent du travail de la Commission mixte. Sur Port Camargue les tarifs ont toujours été plus élevés. C’est la saison estivale, trois mois seulement. Il n’y a pas eu de contestation de la part des forains qui ont fait connaître leur satisfaction car le nombre de marchés à été augmenté et une gratuité sur un marché. L’adhésion a été unanime sur cette tarification. Il soulève le bon esprit qui a animé la Commission et la volonté de réorganiser le marché du centre ville. Cela va se faire sur la base du volontariat. Certains forains installés sur la place de la République vont se déplacer sur le parking Antonin Revest ouest (11 ou 12) à partir du 12 juin. Les allées seront plus larges ; elles permettront un meilleur accès et de la fluidité. Donc une meilleure attractivité. </t>
  </si>
  <si>
    <t>Mme Annie BRACHET comprend donc qu’il n’y aura pas plus de marchands, mais que le marché sera plus étalé. </t>
  </si>
  <si>
    <t xml:space="preserve"> M. le Maire répond par l’affirmative. </t>
  </si>
  <si>
    <t xml:space="preserve"> Mme Annie BRACHET s’interroge également sur un autre point    pourquoi les convocations pour une réunion communautaire sont-elles envoyées par la mairie ? </t>
  </si>
  <si>
    <t>M. Olivier PENIN explique que la plupart des élus ne sont pas membres du Conseil communautaire.  Il y a eu un bug et il s’en excuse. Le sujet de cette réunion concernait les colonnes de tri aériennes et portait essentiellement sur l’esthétique du projet eu égard à l’appellation « Grand site de France ». Son souhait était de proposer un éventail de participants plus large que celui de l’ensemble des élus des trois communes. Mais que les collègues soient rassurées, aucun dossier engageant n’a été traité </t>
  </si>
  <si>
    <t xml:space="preserve"> Mme Yvette FLAUGÈRE trouve déplorable d’avoir été informée si tardivement de la commission qui s’est tenue sur Aigues-Mortes. </t>
  </si>
  <si>
    <t>Mme Yvette FLAUGERE trouve cette appellation vraiment compliquée alors qu’il existe tout un panel de noms à disposition. Elle s’abstiendra. </t>
  </si>
  <si>
    <t xml:space="preserve"> M. le Maire note qu’il s’agit d’un animal protégé et de toute beauté. </t>
  </si>
  <si>
    <t>Mme Yvette FLAUGERE demande s’il y a eu une augmentation par rapport à l’an dernier. </t>
  </si>
  <si>
    <t xml:space="preserve"> M. le Maire répond qu’il ne le sait pas. Cela va être vérifié et une réponse lui sera apportée. Il faudra veiller à l’amélioration du manège qui n’est pas en trop bon état. </t>
  </si>
  <si>
    <t>M. Léopold ROSSO comprend mieux la recomposition ; il a en effet entendu parler de la démission de M. Benoît DAQUIN. Il prend acte. </t>
  </si>
  <si>
    <t>Question 10 
 Versement d’une subvention exceptionnelle pour participation au Salon les Nautiques    A.S.P.P.C. </t>
  </si>
  <si>
    <t>Question 11 –
 Versement d’une subvention exceptionnelle pour participation au Salon les Nautiques    Centre de pêche camarguais </t>
  </si>
  <si>
    <t>Question 12 –
 Versement d’une subvention exceptionnelle pour participation au Salon les Nautiques    Association Pesca Club 30 </t>
  </si>
  <si>
    <t xml:space="preserve">Question 13 – 
Versement d’une subvention exceptionnelle pour participation au Salon les Nautiques    Société Nautique </t>
  </si>
  <si>
    <t xml:space="preserve">Question 15 –
 Don d’une toile    inscription à l’inventaire </t>
  </si>
  <si>
    <t>Question 26 
 Comité technique (CT)    composition du collège des élus et désignation de M. le Maire en qualité de Président </t>
  </si>
  <si>
    <t>Question 27 
 Comité d’hygiène, de sécurité et des conditions de travail (CHSCT)    composition du collège des élus et désignation de M. le Maire en qualité de Président </t>
  </si>
  <si>
    <t>Question 28 
 Indemnité administrative d’astreinte et d’interventions administratives </t>
  </si>
  <si>
    <t>DMP15-04-46 </t>
  </si>
  <si>
    <t xml:space="preserve">  DMP15-04-47 </t>
  </si>
  <si>
    <t xml:space="preserve"> Signature du Marché n°2015-02-BC-08 « fourniture et livraison de divers végétaux » Lot n°2 « Fleurs et plantes exotiques » avec la SARL ANADIA </t>
  </si>
  <si>
    <t xml:space="preserve"> DMP15-04-48 </t>
  </si>
  <si>
    <t xml:space="preserve"> Signature du Marché n°2015-03-BC-11 « fourniture et livraison de produits phytosanitaires et horticoles » avec la SA TOUCHAT</t>
  </si>
  <si>
    <t xml:space="preserve"> DGS15-04-60 </t>
  </si>
  <si>
    <t xml:space="preserve"> Voga  contrat de prestations de service avec le groupe « Os Zes Pereiras de Lempdes »</t>
  </si>
  <si>
    <t xml:space="preserve"> DGS15-04-63 </t>
  </si>
  <si>
    <t xml:space="preserve"> Voga  contrat avec « Fêtes et feux prestations »  spectacle de feux du 16 mai</t>
  </si>
  <si>
    <t xml:space="preserve"> DGS15-05-11 </t>
  </si>
  <si>
    <t xml:space="preserve"> Fête locale  contrat de prestation musicale - Association « Fan de Boucan » </t>
  </si>
  <si>
    <t>DGS15-05-15 </t>
  </si>
  <si>
    <t>DGS15-05-18 </t>
  </si>
  <si>
    <t>DGS15-05-19 </t>
  </si>
  <si>
    <t xml:space="preserve"> Voga  contrat d’engagement avec la  Manade Puig </t>
  </si>
  <si>
    <t>DMP15-05-20 </t>
  </si>
  <si>
    <t xml:space="preserve"> Signature du Marché n°2015-02-MS-09 « Mise en œuvre et réalisation de spectacles pyrotechniques »  lot n°1 « Feux de la Saint Pierre le 13 juin 2015 » avec la SARL Mille et une étoiles </t>
  </si>
  <si>
    <t>DGS15-05-16 </t>
  </si>
  <si>
    <t xml:space="preserve"> Fête de la Saint Pierre  contrat d’engagement avec la Manade Lescot</t>
  </si>
  <si>
    <t xml:space="preserve"> DGS15-05-17 </t>
  </si>
  <si>
    <t xml:space="preserve"> Fête de la Saint Pierre  contrat d’engagement avec la Manade Du Levant</t>
  </si>
  <si>
    <t xml:space="preserve"> ADMGCIM15-05-26 </t>
  </si>
  <si>
    <t xml:space="preserve"> Délivrance d’une case de columbarium dans le cimetière de la rive Gauche situé sur le territoire de la commune </t>
  </si>
  <si>
    <t>DGS15-05-32 </t>
  </si>
  <si>
    <t xml:space="preserve"> Fête de la Saint Pierre  contrat d’engagement avec la Manade Devaux</t>
  </si>
  <si>
    <t xml:space="preserve"> DGS15-05-33 </t>
  </si>
  <si>
    <t xml:space="preserve">Fête de la Saint Pierre  contrat d’engagement avec la Manade Jullian </t>
  </si>
  <si>
    <t>DGS15-05-36 </t>
  </si>
  <si>
    <t xml:space="preserve"> Voga  contrat de mise à disposition de calèches avec l’association « Les Attelages de la Petite Camargue » </t>
  </si>
  <si>
    <t>DSF15-05-49 </t>
  </si>
  <si>
    <t xml:space="preserve"> Ligne de trésorerie 2015 sur le Budget principal auprès de la caisse d’épargne LR </t>
  </si>
  <si>
    <t>DSF15-05-50 </t>
  </si>
  <si>
    <t xml:space="preserve"> DMP15-05-37 </t>
  </si>
  <si>
    <t xml:space="preserve"> Signature du Marché n°2015-01-MT-03 « Travaux de mise en conformité du Palais des Sports et de l’Espace JP Cassel » - lot n°1 « Démolition/Gros œuvre » avec la Sarl Souchon Constructions  </t>
  </si>
  <si>
    <t>DMP15-05-39 </t>
  </si>
  <si>
    <t xml:space="preserve"> Signature du Marché n°2015-01-MT-03 « Travaux de mise en conformité du Palais des Sports et de l’Espace JP Cassel » - lot n°3 « Serrurerie/Métallerie/Menuiserie » avec la Sarl Pelat  </t>
  </si>
  <si>
    <t>DMP15-05-40 </t>
  </si>
  <si>
    <t xml:space="preserve">Signature du Marché n°2015-01-MT-03 « Travaux de mise en conformité du Palais des Sports et de l’Espace JP Cassel » - lot n°5 « Sols scellés/Faïences » avec la Sarl Socamo </t>
  </si>
  <si>
    <t xml:space="preserve"> DMP15-05-41 </t>
  </si>
  <si>
    <t xml:space="preserve"> Signature du Marché n°2015-01-MT-03 « Travaux de mise en conformité du Palais des Sports et de l’Espace JP Cassel » - lot n°6 « Sols collés » avec la Sarl Société gardoise de peinture </t>
  </si>
  <si>
    <t>DMP15-05-42 </t>
  </si>
  <si>
    <t xml:space="preserve"> Signature du Marché n°2015-01-MT-03 « Travaux de mise en conformité du Palais des Sports et de l’Espace JP Cassel » - lot n°9 « Peinture » avec la Sarl Recolor </t>
  </si>
  <si>
    <t xml:space="preserve"> DMP15-05-43 </t>
  </si>
  <si>
    <t xml:space="preserve"> Signature du Marché n°2015-01-MT-03 « Travaux de mise en conformité du Palais des Sports et de l’Espace JP Cassel » - lot n°10 « Plate-forme élévatrice pour PMR » avec la Sarl Ermhes </t>
  </si>
  <si>
    <t xml:space="preserve"> DMP15-05-44 </t>
  </si>
  <si>
    <t xml:space="preserve"> Signature du Marché n°2015-01-MT-03 « Travaux de mise en conformité du Palais des Sports et de l’Espace JP Cassel » - lot n°11 « Electricité/Sécurité incendie » avec la Sas Apsys-e  </t>
  </si>
  <si>
    <t>DMP15-05-45 </t>
  </si>
  <si>
    <t xml:space="preserve">Signature du Marché n°2015-01-MT-03 « Travaux de mise en conformité du Palais des Sports et de l’Espace JP Cassel » - lot n°12 « Plomberie/Chauffage/Ventilation» avec la Sas Largier Technologie  </t>
  </si>
  <si>
    <t>DMP15-05-08 </t>
  </si>
  <si>
    <t xml:space="preserve"> Signature du Marché n°2015-05-MA-20 - Acquisition de 30 corbeilles de propreté avec la société Glasdon Europe Sarl  </t>
  </si>
  <si>
    <t>DMP15-05-21 </t>
  </si>
  <si>
    <t xml:space="preserve"> Signature du Marché n°2015-05-MA-21 - Acquisition et mise en service de 5 automates de paiement par cartes bancaires avec mise en place d’une carte ville « Pass Graulen » avec la société Iem Sarl </t>
  </si>
  <si>
    <t xml:space="preserve"> DMP15-05-30 </t>
  </si>
  <si>
    <t xml:space="preserve"> Signature du Marché n°2015-02-MS-09 - « Mise en œuvre et réalisation de spectacles pyrotechniques »  Lot n°2 « Feux du 14 juillet 2015 » avec l’Eurl One Shot Production </t>
  </si>
  <si>
    <t xml:space="preserve"> DMP15-05-48 </t>
  </si>
  <si>
    <t xml:space="preserve"> Signature du Marché n°2015-05-MA-22 - Travaux de réaménagement d’un ouvrage hydraulique Parking de l’Espiguette avec la Sas Crozel TP </t>
  </si>
  <si>
    <t xml:space="preserve"> DMP15-05-66 </t>
  </si>
  <si>
    <t xml:space="preserve"> Signature du Marché n°2015-05-MA-23 - Remplacement des projecteurs du plateau sportif par des projecteurs à LED avec la société Citeos Santerne Camargue</t>
  </si>
  <si>
    <t xml:space="preserve"> DGS15-05-53 </t>
  </si>
  <si>
    <t>Association Les Nautiques  versement du solde de la subvention  année 2015</t>
  </si>
  <si>
    <t xml:space="preserve"> DGS15-05-54 </t>
  </si>
  <si>
    <t xml:space="preserve"> CCAS  modalités de versement du solde de la subvention  année 2015 </t>
  </si>
  <si>
    <t>DGS15-05-55 </t>
  </si>
  <si>
    <t xml:space="preserve"> Office de tourisme  modalités de versement du solde de la subvention  année 2015 </t>
  </si>
  <si>
    <t xml:space="preserve"> DSF15-05-75 </t>
  </si>
  <si>
    <t xml:space="preserve"> Signature du marché n°2015-05-MA-24 - Acquisition d’un bateau pour la Brigade nautique de la police municipale avec la SARL Pabich Marine, pour un montant de 29 014,91 €. Monsieur le Maire précise qu’il a été rajouté une décision municipale, qui est importante d’intégrer ce soir à ce Conseil municipal, pour l’obtention d’une subvention. C’est un dossier qui a été suivi par MM. BERNARD et FOLCHER. Sur ce dossier et dans le cadre des participations des réserves parlementaires, un Sénateur s’est proposé de participer à ce financement. En l’occurrence, il s’agit de Monsieur le Sénateur Simon SUTOUR  </t>
  </si>
  <si>
    <t>Voga  contrat de prestation avec les Farandoleurs cheminots nîmois</t>
  </si>
  <si>
    <t xml:space="preserve"> Fête de la Saint Pierre  contrat d’engagement avec la Manade Martini</t>
  </si>
  <si>
    <t xml:space="preserve">Emprunt 2015 sur le Budget principal </t>
  </si>
  <si>
    <t>Signature du Marché n°2015-02-BC-08 « fourniture et livraison de divers végétaux »  lot n°1 « arbres et arbustes » avec la SARL BRL B157</t>
  </si>
  <si>
    <t xml:space="preserve">DGS15-04-46bis </t>
  </si>
  <si>
    <t xml:space="preserve"> Désignation avocat dossier cession Village Vacances de l’Espiguette</t>
  </si>
  <si>
    <t>envoi convocation</t>
  </si>
  <si>
    <r>
      <t xml:space="preserve">point d’information relatif au bilan sur la sécurité pour </t>
    </r>
    <r>
      <rPr>
        <i/>
        <sz val="12"/>
        <color theme="1"/>
        <rFont val="Arial Narrow"/>
        <family val="2"/>
      </rPr>
      <t xml:space="preserve">2014 et le plan d’action pour 2015  </t>
    </r>
  </si>
  <si>
    <t xml:space="preserve">Le bilan comparatif  2013/2014 de la délinquance sur la commune du Grau du Roi  confirme la  forte baisse de l’ensemble des faits constatés qui avait été déjà observée cet été (- 26 %). Sur les 12 mois de 2014  la délinquance globale, tous délits confondus, atteintes aux biens, aux personnes, à la paix publique est en nette diminution soit - 20, 58%  (1346 délits en 2013 contre 1069 en 2014). L’analyse détaillée de ces statistiques fait apparaître des résultats particulièrement satisfaisants  en matière de délinquance dite d’appropriation (cambriolages, vols de toutes sortes) qui constitue l’indice opérationnel le plus pertinent pour orienter au quotidien l’action des forces de sécurité de la  gendarmerie et de la police municipale. Par ailleurs, ce type de délinquance, exaspérant pour nos concitoyens, contribue à nourrir un vif sentiment d’insécurité. Les cambriolages, qu’il s’agisse d’habitations, d’établissements industriels,  commerciaux ou financiers régressent de près de 50% (213 en 2013, 118 en 2014) ; les cambriolages de résidences secondaires chutent fortement (- 63%) ainsi que ceux perpétrés contre les habitations principales (46,5%)  Les vols à roulotte commis essentiellement sur les parkings sont en nette diminution (165 contre 206, -41%)). Ils représentaient jusqu’à présent le type de délits le plus souvent déploré par les touristes.  Autre délits en baisse sensible  Les vols dits « à la tire » (46 en 2013, 30 en 2014, -16%) Les vols à l’étalage (22 en 2013, 11 en 2014), Les vols d’automobiles (37 en 2013, 35 en 2014)   Dans la catégorie de délits d’atteintes aux personnes  les coups et blessures volontaires régressent  également, 48 en 2013, 39 en 2014. En revanche deux indicateurs restent plus préoccupants  Les vols avec violences sans armes contre les femmes sur la voie publique, 13 en 2013 et 17 en 2014. Le dispositif de vidéo protection mis en place cette année devrait contribuer à réduire  ce type d’agression, brutal et traumatisant pour les victimes, s’agissant très souvent de personnes âgées et donc particulièrement vulnérables. Les menaces, intimidations, outrages contre les dépositaires de l’autorité publique sont beaucoup plus fréquents, 20 en 2014, 6 en 2013 et attestent des conditions difficiles dans lesquelles les forces de sécurité doivent exercer leur missions (tous les cas ne sont d’ailleurs pas systématiquement relevés, seuls les plus graves sont constatés sur procès-verbal). Cette évolution très encourageante est bien évidemment à mettre à l’actif des forces de police municipales et de la gendarmerie qui n’ont pas ménagé leurs efforts. Mais elle a été réalisable grâce aux mesures qui ont été prises  par la municipalité dès le  mois d’avril 2014 afin d’améliorer le service rendu à la population  Les horaires de service de la police municipale ont été réaménagés dès le mois de juin et couvrent à présent la majeure partie de la nuit avec la formation d’une équipe spécialisée composée notamment de l’unité cynophile. La coopération Gendarmerie/police municipale a été renforcée et est dorénavant  institutionnalisée.  Les actions à venir  le plan d’action 2015 Premier constat, la baisse de la délinquance relevée l’an dernier  se poursuit en ce début 2015  Pour les 4 premiers mois (janvier à avril),  -166 délits ont été enregistrés contre 224 pour la même période 2014 dont, parmi les indicateurs les plus significatifs - Les Cambriolages  20 contre 39 en 2014 - Les Vols dans véhicules  35 contre 56 en 2014 . La deuxième étape de notre projet de sécurité a débuté en 2015, avec la réorganisation et le renforcement de notre police  afin de l’adapter à la nouvelle stratégie municipale de prévention de la délinquance.  Notre objectif est de pouvoir répondre aux besoins et sollicitations de la population sur l’ensemble de l’agglomération, 7 jours sur 7, H 24, tout au long de l’année  Les effectifs de la Police municipale  Il convient d’abord de rappeler que deux policiers municipaux supplémentaires ont été  recrutés en automne dernier ; quatre autres viennent d’être embauchés et seront opérationnels pour la saison estivale 2015 (à compter du mois de juin), ce qui portera l’ensemble des personnels de la police municipale de 16 agents début 2013 à 21 en 2015. Cet effort important se justifie par la faiblesse de nos effectifs constatée en 2014 en comparaison avec la police municipale de la Grande Motte qui dispose, sur une station balnéaire d’une taille équivalente au Grau du roi (notamment en terme d’affluence estivale) de près du double de nos effectifs actuels.L’organe de commandement de la police municipale a été restructuré en février dernier avec la nomination d’un nouveau chef de service assisté de deux Adjoints.  La Création d’une unité de police de proximité  Port Camargue et littoral  Présente sur le terrain depuis le week-end de Pâques, cette nouvelle unité est composée de quatre éléments permanents assistés de deux agents saisonniers en été. Elle a en charge  les missions traditionnelles dévolues à la police municipale, tranquillité publique, prévention de la délinquance, application des lois, règlements et arrêtés municipaux sur  le quartier de Port Camargue mais elle assure également le respect de la réglementation et la sécurité sur le port de plaisance ainsi que sur l’ensemble de nos 18 km de côtes, dans la bande des 300m où s’exerce la compétence municipale.  Ces agents titulaires de la qualification « surveillant de port » vont être équipés d’une embarcation rapide qui leur sera livrée dès le mois de juin ; Ils disposent d’ores et déjà d’un local, point d’ancrage, au rez-de-chaussée du Yacht club de Port Camargue. Ainsi le 1er port de plaisance d’Europe est enfin doté d’une véritable police portuaire à la hauteur de sa réputation… L’Implantation échelonnée sur 2 ans de la vidéo protection  Elle doit à très court terme couvrir l’ensemble du territoire. Dès cette année la première tranche  sera réalisée  28 caméras de surveillance sont en cours d’implantation sur les lieux les plus touchés par la délinquance ,gare, quais et môles, centre commerciaux, front de mer, parkings, arènes, palais des sports, port de plaisance de Port Camargue ( 12 d’entre elles sont déjà entrées en fonction ) ; le dispositif est relié au centre de supervision urbain (CSU) qui vient d’être aménagé et est activé depuis le 4 mai  par des opérateurs spécialement formés ; ils assurent une veille permanente afin de faire intervenir en temps réel les équipes d’intervention de la gendarmerie ou de la police municipale selon la gravité des incidents ou infractions en cours visualisés sur les écrans de contrôle. Une fois la deuxième phase achevée, courant 2016, le réseau sera composé de soixante caméras. L’instauration du dispositif de participation citoyenne avec la désignation des Voisins Référents  La procédure a été inaugurée en janvier 2015 avec le déplacement au Grau du Roi du Préfet du Gard  venu signer avec le Maire le protocole instituant officiellement cette démarche.  23 référents sur Port Camargue, 10 sur le centre ville et 7 au Boucanet sont chargés d’assurer le lien, l’interface entre les habitants de leur zone de résidence et les services de police et de gendarmerie. Sentinelles attentives de la vie de leur quartier, ils informent régulièrement les agents des forces de l’ordre sur les problèmes de sécurité auxquels les résidents sont confrontés. L’objectif est de créer à la fois une vigilance et une solidarité de voisinage autour des habitants d’un même secteur, d’une zone pavillonnaire, d’un ensemble d’immeubles ou de marinas. Des réunions thématiques sur la sécurité seront organisées dans le cadre des 3 conseils de quartiers mis en place sur le centre ville, Le Boucanet et Port Camargue. Renfort saisonnier  un premier contingent de 6 gendarmes réservistes sera affecté sur Le Grau du Roi à partir du 15 mai tous les week-ends  puis sur l’ensemble de la semaine du 15 juin au 15 septembre. Ces effectifs seront complétés par 15 gendarmes mobiles durant la période 15 juillet/31 août. Ainsi, la politique de sécurité novatrice et résolue,  mise en œuvre par la municipalité, implique la participation de nos concitoyens à la vie de la cité ; elle repose sur une double conviction partagée, conviction que la coproduction de sécurité, tous acteurs confondus (population, police municipale gendarmerie) doit être au cœur de nos préoccupations conviction qu’une police municipale forte, mieux formée, mieux équipée et confiante dans sa mission a la capacité de relever le défi de la sécurité et de s’affirmer comme l’une des institutions municipales les plus performantes au service de nos concitoyens ». Monsieur le Maire remercie Monsieur FOLCHER pour son intervention. Il pense que tout le monde mesure l’importance en 14 mois de ce qui a été réalisé pour la sécurité des concitoyens. C’est quasiment en 14 mois, 80 à 90 % du programme qui était le leur en terme de sécurité. Et les résultats sont là. C’était un engagement qui est tenu et c’est de la plus haute importance. Tous les concitoyens attendent de vivre dans une ville sécurisée, apaisée, tranquillisée et les visiteurs, touristes souhaitent passer des séjours agréables et tranquilles. Bien-sûr, toutes les problématiques d’insécurité ne pourront être résolus et ils ne sont pas à l’abri de voir surgir quelques incidents. Toutefois, en 2014 et là dans tous les premiers mois, il constate une baisse significative. Elle est le résultat de la politique que cette majorité a conduit avec des efforts importants, des efforts financiers, des efforts des hommes et des femmes de la police municipale et la présence indéfectible sur ce dossier de Robert FOLCHER. Il se permet de demander à ceux et celles qui le souhaitent, de l’applaudir pour cette action. </t>
  </si>
  <si>
    <t>Madame FLAUGERE dit que le jour de la Commission, elle a donné son opinion et donc vote « contre ». </t>
  </si>
  <si>
    <t>Monsieur PARASMO informe que son groupe « Le Grau du Roi Naturellement » votera contre toutes les décisions modificatives de crédits et ce, en cohérence avec le vote du budget.  Il fait juste une petite intervention technique concernant l’association Samuel Vincent. Une ligne a été faite pour permettre de rentrer au budget  mais, en question n°12, il sera voté cette même convention. Il aurait été peut-être plus judicieux de passer la convention avant de l’inscrire. C’est juste une question de logique. </t>
  </si>
  <si>
    <t xml:space="preserve"> Monsieur ROSSO dit que son groupe a fait la même analyse que Monsieur FABRE. Mais, contrairement à ce dernier, leur vote ne sera pas favorable et ce, pour deux raisons principales  la première, c’est qu’avant, il y avait 2 heures gratuites entre midi et 14.00 heures. Ils en remettent deux fractionnées, cela ne change pas grand-chose. La deuxième, c’est que le justificatif de domicile de la résidence principale ne lui semble pas de bon aloi d’autant qu’il y a deux poids et deux mesures. Il rappelle que pour le parking des Baronnets, ce sont tous les contribuables locaux qui ont droit à accéder aux Baronnets. Il ne voit pas pourquoi la résidence principale est mise en avant alors qu’il y a d’autres gens qui payent des impôts sur la ville et il ne voit pas pourquoi ils n’y auraient pas droit. Pour ces raisons, ils voteront contre. </t>
  </si>
  <si>
    <t>Monsieur le Maire répond que l’Espiguette est un accès à un site et que c’est tout à fait différent du stationnement </t>
  </si>
  <si>
    <t>Monsieur FABRE va voter favorablement sur cette décision mais il est un petit peu déçu et aurait souhaité que ce Pass soit un peu amélioré. Cela ne lui paraît pas suffisant pour les résidents. C’est une observation personnelle, mais néanmoins, il veut aller de l’avant en votant positivement et voulait que sa position soit connue. </t>
  </si>
  <si>
    <t xml:space="preserve"> Monsieur le Maire le remercie pour son vote favorable mais rappelle que c’est une première étape et qu’il l’avait d’ailleurs expliqué. Le Pass peut évoluer et se voir intégrer d’autres modalités de réductions tarifaires sur d’autres propositions. </t>
  </si>
  <si>
    <t>Monsieur FABRE  trouve qu’il y a beaucoup de précautions prises quant à la discrétion de la vidéo. Mais, cette convention est obligée d’être soumise aux votes. C’est un peu dommage d’indiquer son emplacement. </t>
  </si>
  <si>
    <t xml:space="preserve"> Madame FLAUGERE demande si cette réduction de tarifs a été effectuée par rapport à des personnes qui auraient rouspété. Elle souhaite une explication. </t>
  </si>
  <si>
    <t xml:space="preserve"> Monsieur TOPIE explique que ces personnes-là se sentent lésées par rapport à des pêcheurs qui se trouvent aussi sur des appontements devant le bar des Pêcheurs car ils n’ont pas d’eau ni d’électricité. Voilà pourquoi ils ont demandé une réduction. La Commune est favorable à aider ces anciens pêcheurs. De toutes les façons, il n’y aura pas beaucoup d’anciens pêcheurs car les appontements sont attribués depuis longtemps à des gens qui ne sont pratiquement plus pêcheurs. En tous les cas, il trouve cela normal d’effectuer un ½ tarif. </t>
  </si>
  <si>
    <t>Monsieur ROSSO dit qu’ils ne sont pas dans la légalité pour ce bateau. </t>
  </si>
  <si>
    <t>Madame FLAUGERE rappelle que l’an dernier, il était stipulé dans la convention une subvention de 10 000 euros puis après cela a été modifié pour passer à 5 000 euros. Elle repose la même question que l’année précédente  est-ce que la ville de Nîmes participe aux frais également ? </t>
  </si>
  <si>
    <t xml:space="preserve"> 7 (ROSSO, BRACHET, SARGUEIL, PELLEGRIN-PONSOLE, PARASMO, PITOT, FLAUGERE) </t>
  </si>
  <si>
    <t>Monsieur PARASMO dit qu’il est vrai que pour un montant peu important, une délégation du Maire aurait été souhaitable par rapport au 24 millions d’euros de la décision municipale de tout à l’heure, qui aurait pu passée inaperçue. Et là, le Conseil municipal est engagé là-dessus. </t>
  </si>
  <si>
    <t xml:space="preserve"> Monsieur le Maire dit que cela ne mérite pas de réponse. Il met cette question aux voix. </t>
  </si>
  <si>
    <t>27405/2015</t>
  </si>
  <si>
    <t xml:space="preserve">Convention de groupement de commandes commune / o.t. / regie du port de plaisance de port camargue relative à la mise en concurrence au titre de  « l’élaboration d’un territoire de marque pour le grau du roi port camargue  une station balnéaire… mais également une ville à part entière » </t>
  </si>
  <si>
    <t xml:space="preserve">Madame DUGARET fait savoir que suite à l’étude de stratégie de marque (Pro tourisme 2014), la commune de Le Grau du Roi, son Office de Tourisme et la Régie Autonome du port de plaisance de Port Camargue souhaitent initier l’élaboration de la future marque et la démarche communication de la station Il a ainsi été décidé de constituer un groupement de commandes entre la Commune, l’Office de tourisme et la Régie Autonome du port de plaisance de Port Camargue, afin de mener conjointement cette démarche de territoire et réduire les coûts. La consultation aura pour objet de s’attacher les services de création, de graphisme et de communication dans le cadre de l’élaboration du territoire de marque  - Elaboration d’éléments constitutifs de la future marque, notamment (concept, charte graphique, logo, baseline …) - Evolution de la charte graphique de la Commune en cohérence avec la future marque - Proposition d’actions pour créer les conditions d’adhésion et d’appropriation par les acteurs économiques et par les citoyens de la future marque Ainsi une procédure adaptée sera organisée afin de conclure un marché de prestations intellectuelles. Un seul et unique marché regroupera l’ensemble des besoins des trois entités juridiques. Pour ce faire, il est indispensable de conclure une convention constitutive d’un groupement de commande conformément à l’article 8 du Code des Marchés Publics, modifié par décret N°2011-1000 du 25 août 2011. Ainsi, les modalités de fonctionnement de ce groupement de commandes sont les suivantes  o La Commune, en sa qualité de Pouvoir Adjudicateur soumis au Code des Marchés Publics, est désignée coordonnateur du groupement et agit au nom et pour le compte de l’ensemble des membres du groupement. o La Commune est chargée de procéder, dans le respect des règles prévues par le Code des Marchés Publics, à l’organisation de l’ensemble des opérations de sélection du cocontractant. o La Commune, en tant que coordonnateur du groupement de commandes, sera chargée conformément à l’article 8 VII 1° du Code des Marchés Publics, de signer et de notifier le marché. o Chaque membre du groupement, pour ce qui le concerne, s’assurera de la bonne exécution technique et financière du marché. o La Commission du présent groupement est la Commission de validation des Marchés à Procédure Adaptée du coordonnateur. Le montant maximum prévisionnel de l’ensemble de la prestation est de  45 000,00 € HT.  Il est entendu que chaque membre du groupement prendra en charge une partie de la dépense totale due au titre de la prestation répartie comme suit  - Commune de Le Grau du Roi  34% - Office de Tourisme  33% - Régie Autonome du port de plaisance de Port Camargue  33% Le prestataire retenu adressera à chaque membre du groupement, la demande de versement d’acompte pour la part qui lui est due. Le cahier des charges mentionnera cette obligation. Les membres du groupement communiqueront au Coordonnateur, la Commune de Le Grau du Roi, les éléments justifiant le paiement de leurs acomptes respectifs. </t>
  </si>
  <si>
    <t xml:space="preserve">Madame FLAUGERE dit que c’est une très bonne chose. Par contre, elle souhaiterait savoir si une Commission a été créée. </t>
  </si>
  <si>
    <t>Monsieur le Maire répond qu’il y a un groupe de travail qui a été créé. Il ajoute qu’ils poursuivent dans leur engagement de travailler efficacement sur la stratégie de promotion touristique de la ville. Finalement, voilà un Conseil municipal, qui sur le plan de la sécurité, sur le Pass Graulen, sur les engagements pris, sur les NAP (sur lesquelles il y a un excellent retour) ou encore sur la stratégie de promotion touristique, démontre à quel point leur majorité avance dans ses objectifs positifs pour la Commune. Il met aux votes cette question</t>
  </si>
  <si>
    <t>Vote  Pour</t>
  </si>
  <si>
    <t xml:space="preserve">QUESTION 1  SUIVI DU DOSSIER OFFICE DU TOURISME SUR LA RECHERCHE  DE RESPONSABILITÉ CONTRAT DE LOCATION DES PHOTOCOPIEURS </t>
  </si>
  <si>
    <t>QUESTION 2  SUIVI DU DOSSIER  CONCERNANT M. MICHEL CAVALLES,  DIRECTEUR DE LA REGIE AUTONOME DE PORT CAMARGUE</t>
  </si>
  <si>
    <t>Monsieur le Maire dit que la procédure suit son cours et il ne peut pas lui en dire plus. ◙◙
Monsieur le Maire répond qu’il y a un terme qui est prévu prochainement</t>
  </si>
  <si>
    <t>DGS 15-05-34 </t>
  </si>
  <si>
    <t xml:space="preserve">Fête de la Saint Pierre   Contrat de cession avec l’orchestre Sortie de Secours </t>
  </si>
  <si>
    <t>DGS 15-05-35 </t>
  </si>
  <si>
    <t>Animations estivales   Contrat de cession avec l’orchestre Sortie de Secours</t>
  </si>
  <si>
    <t xml:space="preserve"> ADMGCIM 15-05-47 </t>
  </si>
  <si>
    <t xml:space="preserve"> Délivrance d’une case de columbarium dans le cimetière de la rive gauche situé sur le territoire de la commune</t>
  </si>
  <si>
    <t xml:space="preserve"> ADMGCIM 15-05-68 </t>
  </si>
  <si>
    <t xml:space="preserve"> Délivrance d’une case de columbarium dans le cimetière de la rive droite situé sur le territoire de la commune</t>
  </si>
  <si>
    <t xml:space="preserve"> DGS 15-05-69 </t>
  </si>
  <si>
    <t xml:space="preserve"> Emulation sportive Grau du Roi E.S.G.D.R.   Modalités de versement du solde de la subvention – année 2015 (mensualisation) </t>
  </si>
  <si>
    <t>DMP 15-05-72 </t>
  </si>
  <si>
    <t xml:space="preserve"> Signature du marché n°2015-01-MT-04 « Travaux de mise en conformité du système de sécurité incendie et de levée des prescriptions de la commission sécurité à l’EHPAD Saint Vincent » - Lot n°1 « Génie climatique/Electricité/S.S.I. » avec la SARL ETNI Languedoc-Roussillon  </t>
  </si>
  <si>
    <t>DMP 15-05-73 </t>
  </si>
  <si>
    <t xml:space="preserve"> Signature du marché n°2015-01-MT-04 « Travaux de mise en conformité du système de sécurité incendie et de levée des prescriptions de la commission sécurité à l’EHPAD Saint Vincent » - Lot n°2 « Menuiseries/Cloisons/Faux-plafonds/Peinture » avec la SARL MÉDITRAG</t>
  </si>
  <si>
    <t xml:space="preserve">  DMP 15-05-74 </t>
  </si>
  <si>
    <t xml:space="preserve"> Signature du marché n°2015-01-MT-04 « Travaux de mise en conformité du système de sécurité incendie et de levée des prescriptions de la commission sécurité de l’EHPAD Saint Vincent » - Lot n°3 « Gros œuvre/Structure bois/Serrurerie » avec la SAS SMTM</t>
  </si>
  <si>
    <t xml:space="preserve"> ADMG 15-05-77 </t>
  </si>
  <si>
    <t xml:space="preserve"> Convention S.N.S.M. pour la location d’Equipement de sauvetage destiné à la surveillance des zones de baignade pour la saison 2015</t>
  </si>
  <si>
    <t xml:space="preserve"> DMP 15-05-78 </t>
  </si>
  <si>
    <t xml:space="preserve"> Signature du marché n°2015-05-MA-25 « Réparation d’un ouvrage à la station de pompage de Salonique » avec la SA CROZEL TP</t>
  </si>
  <si>
    <t xml:space="preserve"> DMP 15-05-79 </t>
  </si>
  <si>
    <t xml:space="preserve"> Signature du marché n°2015-02-MS-09 « Mise en œuvre et réalisation de spectacles pyrotechniques » - Lot n°3 « Feux du 15 août 2015 » avec la SA feux d’artifices Unic </t>
  </si>
  <si>
    <t xml:space="preserve"> DMP 15-05-80 </t>
  </si>
  <si>
    <t xml:space="preserve"> Signature du marché n°2015-02-MS-09 « Mise en œuvre et réalisation de spectacles pyrotechniques » - Lot n°4 « Fête du Port de plaisance » avec l’EURL One Shot Production </t>
  </si>
  <si>
    <t xml:space="preserve"> DMP 15-05-81 </t>
  </si>
  <si>
    <t xml:space="preserve"> Signature du marché n°2015-02-MS-09 « Mise en œuvre et réalisation de spectacles pyrotechniques » - Lot n°5 « Fête Locale »’ avec la SARL Concept Spectacles Productions </t>
  </si>
  <si>
    <t>DGS 15-06-06 </t>
  </si>
  <si>
    <t xml:space="preserve"> Contrat de cession de droit de spectacle avec Pahaska Production pour le groupe Divano Dromensa </t>
  </si>
  <si>
    <t xml:space="preserve"> DGS 15-06-07 </t>
  </si>
  <si>
    <t xml:space="preserve"> Contrat de cession des droits d’exploitation avec Le Collectif Scène et Rue pour   Diabloson Salsa et Baptistin &amp; les Piqueboufigues </t>
  </si>
  <si>
    <t xml:space="preserve"> DGS 15-06-08 </t>
  </si>
  <si>
    <t xml:space="preserve"> Contrat d’engagement avec MIX and COM pour DJ set  </t>
  </si>
  <si>
    <t>DGS 15-06-09 </t>
  </si>
  <si>
    <t xml:space="preserve"> Contrat de cession avec l’association VITA VIC pour le spectacle MELLINO </t>
  </si>
  <si>
    <t xml:space="preserve"> DGS 15-06-10 </t>
  </si>
  <si>
    <t xml:space="preserve"> Contrat de cession avec l’association Atomes Production pour le spectacle Barbatruc  </t>
  </si>
  <si>
    <t>DGS 15-06-11 </t>
  </si>
  <si>
    <t xml:space="preserve">Contrat d’engagement avec la Cie du jazz pour le spectacle Libertango jazz quintet  </t>
  </si>
  <si>
    <t>DGS 15-06-12 </t>
  </si>
  <si>
    <t xml:space="preserve"> Voga Monstra   Contrat de cession avec l’Association La Vida Loca </t>
  </si>
  <si>
    <t xml:space="preserve"> DGS 15-06-15 </t>
  </si>
  <si>
    <t xml:space="preserve"> Signature du Marché n°2015-05-MA-27 « Fourniture et livraison de chaises et chariots » avec la SARL VEDIF Collectivités  </t>
  </si>
  <si>
    <t>DMP 15-06-16 </t>
  </si>
  <si>
    <t xml:space="preserve"> Signature du Marché n°2015-05-MA-26 « Remplacement d’un filet de grimpe sur la pyramide de cordes » avec la SAS KOMPAN </t>
  </si>
  <si>
    <t xml:space="preserve"> DMP 15-06-17 </t>
  </si>
  <si>
    <t xml:space="preserve"> Signature du Marché n°2015-05-MA-28 « Fourniture et livraison de tables et de bancs de réception » avec la Société COMAT et VALCO </t>
  </si>
  <si>
    <t>DMP 15-06-18 </t>
  </si>
  <si>
    <t xml:space="preserve">Signature du Marché n°2015-05-MA-29 « Fourniture et livraison de barrières de police » avec la SARL ACT Equipement </t>
  </si>
  <si>
    <t>DGS 15-06-19 </t>
  </si>
  <si>
    <t xml:space="preserve"> Fête de la Saint Pierre   Contrat de cession avec Atomes Productions Pena Los Marineros</t>
  </si>
  <si>
    <t xml:space="preserve">  DGS 15-06-20 </t>
  </si>
  <si>
    <t xml:space="preserve"> Fête de la Saint Pierre   Convention avec la SAREL</t>
  </si>
  <si>
    <t xml:space="preserve">  DGS 15-06-22 </t>
  </si>
  <si>
    <t xml:space="preserve"> Contrat de cession des droits d’exploitation   Association Music’o’Fil pour le spectacle La Marquise</t>
  </si>
  <si>
    <t xml:space="preserve">  DGS 15-06-23 </t>
  </si>
  <si>
    <t xml:space="preserve">Contrat de cession du droit d’exploitation   Steam Prod pour le concert du groupe Zoreol  </t>
  </si>
  <si>
    <t>DGS 15-06-24 </t>
  </si>
  <si>
    <t xml:space="preserve">Contrat de cession du droit d’exploitation   Vizilo Prod pour la Guinguette à roulettes </t>
  </si>
  <si>
    <t>DGS 15-06-25 </t>
  </si>
  <si>
    <t xml:space="preserve">Contrat de cession du droit d’exploitation   Steam Prod pour le concert du groupe Soul Jamaica </t>
  </si>
  <si>
    <t xml:space="preserve"> DGS 15-06-26 </t>
  </si>
  <si>
    <t xml:space="preserve"> Contrat de cession du droit d’exploitation   Equinox Prod pour le concert du groupe Gypsi cante </t>
  </si>
  <si>
    <t>DMP 15-06-28 </t>
  </si>
  <si>
    <t xml:space="preserve">Signature du Marché n° 2015-04-BC-13   Encartage, d’expédition, de livraison et de routage du journal d’information Municipal et tirés à part avec la société Imprimerie Clément </t>
  </si>
  <si>
    <t>DMP 15-06-30 </t>
  </si>
  <si>
    <t xml:space="preserve"> Signature du Marché n° 2015-06-MA-30 « Fourniture et livraison d’un totem de distribution d’énergie avec la SAS URBAFLUX </t>
  </si>
  <si>
    <t xml:space="preserve"> DGS 15-06-34 </t>
  </si>
  <si>
    <t xml:space="preserve"> Contrat de partenariat avec Confluences pour les internationales de la guitare </t>
  </si>
  <si>
    <t xml:space="preserve"> DGS 15-06-35 </t>
  </si>
  <si>
    <t xml:space="preserve"> Fête de la Saint Pierre   Contrat avec l’Association « Nîmes Musique Celtique » </t>
  </si>
  <si>
    <t xml:space="preserve"> ADMG 15-06-38 </t>
  </si>
  <si>
    <t xml:space="preserve">Autorisation temporaire d’occupation et d’utilisation du domaine public communal   Parcelle cadastrée section CY n°37 L’EARL L’HIPPOCAMPE </t>
  </si>
  <si>
    <t xml:space="preserve"> DMP15-06-41 </t>
  </si>
  <si>
    <t xml:space="preserve"> Signature du Marché n°2015-06-MA-31   Fourniture et livraison de gilets pare-balles avec la SARL LPSA  </t>
  </si>
  <si>
    <t>DGS 15-06-42 </t>
  </si>
  <si>
    <t xml:space="preserve"> Fête de la Saint Pierre   Contrat de prestation avec Roudelet Felibren de Château-Gombert </t>
  </si>
  <si>
    <t xml:space="preserve"> DGS 15-06-46 </t>
  </si>
  <si>
    <t xml:space="preserve"> Les mercredis des danses latines – Contrat d’animation avec l’Association Guyl’dance </t>
  </si>
  <si>
    <t xml:space="preserve"> DGS 15-06-47 </t>
  </si>
  <si>
    <t xml:space="preserve"> Tournoi international Beach Volley amateur – Convention avec le Beach Volley Around the World BVAW </t>
  </si>
  <si>
    <t xml:space="preserve"> DGS 15-06-49 </t>
  </si>
  <si>
    <t xml:space="preserve">– Contrat de location SARL Vidéo Show </t>
  </si>
  <si>
    <t xml:space="preserve"> DGS 15-06-50 </t>
  </si>
  <si>
    <t xml:space="preserve"> Contrat d’engagement avec DESAAM PRODUZIONE </t>
  </si>
  <si>
    <t xml:space="preserve"> DGS 15-06-51 </t>
  </si>
  <si>
    <t xml:space="preserve"> Contrat de cession avec la Boîte à Frissons </t>
  </si>
  <si>
    <t xml:space="preserve"> Monsieur le Maire prend en compte les observations et modifications de Monsieur PARASMO, </t>
  </si>
  <si>
    <t>Madame FLAUGERE s’abstient. </t>
  </si>
  <si>
    <t>Monsieur le Maire dit que cela ne l’étonne pas, même sur une question intelligente, Madame FLAUGERE s’abstient. </t>
  </si>
  <si>
    <t xml:space="preserve"> 7 (Léopold ROSSO, Annie BRACHET, Hervé SARGUEIL, Sophie PELLEGRIN-PONSOLE, Philippe PARASMO, Alain GUY, Yvette FLAUGÈRE) </t>
  </si>
  <si>
    <t xml:space="preserve"> 1 (Daniel FABRE) </t>
  </si>
  <si>
    <t xml:space="preserve">1 (Daniel FABRE) </t>
  </si>
  <si>
    <t>Monsieur PARASMO comprend que l’on parle bien des retenus de garantie lorsque l’on fait des chantiers qui représentent 5 %. </t>
  </si>
  <si>
    <t xml:space="preserve"> Monsieur BERNARD répond que c’est tout à fait cela. </t>
  </si>
  <si>
    <t xml:space="preserve"> Monsieur le Maire répond qu’il s’agit d’engager un dossier pour obtenir une aide financière, cela ne veut pas dire que l’engagement se fera en 2015, il sera programmé. Ce n’était pas prévu au budget mais justement là ils font une démarche auprès de l’Agence de l’eau, c’est une chance que de pouvoir obtenir cette aide sur un dispositif qui en terme d’économie d’eau et quand même satisfaisant  financièrement et intellectuellement. Cela va dans le bon sens grâce aux progrès technologique. Lorsque l’on passe régulièrement aux abords des espaces verts et que l’on voit des asperseurs fonctionnaient alors qu’il vient de pleuvoir cela nous laisse toujours interrogateurs, si l’on peut améliorer cela c’est plutôt une bonne chose. </t>
  </si>
  <si>
    <t>Monsieur SARGUEIL croit savoir que le logement du gardien du phare est occupé par une association pour deux ou trois ans. </t>
  </si>
  <si>
    <t>Monsieur le Maire répond positivement, effectivement le phare est occupé par une association émanant d’un service de l’Etat, il pense que c’est « Phare et Balise », il loue le logement ce n’est pas un problème ils trouveront une solution. Tout le monde est autour de la table pour faire avancer ce projet et adhère à ce projet pour permettre la visite du phare de l’Espiguette à l’ensemble des concitoyens du Grau du Roi. Bon nombre d’entre eux n’ont jamais eu l’occasion de visiter ce site extraordinaire. Il faudra bien sur bien maitriser tout cela, le phare est en très bon état et il pense que l’on peut nourrir l’espoir de l’ouvrir à la visite assez rapidement. Il fait savoir que lors de l’assemblée générale du CEPRALMAR qui s’est tenue en mairie la semaine dernière ils ont proposé aux collègues  la visite du phare et après être montés sur le belvédère et avoir observé le paysage ils étaient tous enthousiasmés. Il y a d’ailleurs eu un reportage à ce sujet sur France 3, il pense que c’est une chance, cela permet de valoriser notre territoire. Il met aux voix. </t>
  </si>
  <si>
    <t>Monsieur ROSSO n’a pas de remarque, ils sont tout à fait favorables à ce genre de disposition, ils  supposent  que les jeunes résidants sur la commune seront prioritaires. </t>
  </si>
  <si>
    <t xml:space="preserve"> Monsieur le Maire répond que cela concerne différentes filières souvent c’est la petite enfance, les espaces verts et aussi la filière sanitaire et sociale à travers l’EHPAD. Ils ont bien vu que nombre de jeunes de la commune ont pu bénéficier de l’apprentissage et cela a pu déboucher sur de l’emploi. Bien entendu, en fonction des dossiers qu’ils reçoivent ils sont très attentifs à faire en sorte que les jeunes de la commune puissent intégrer cette filière d’apprentissage. Le plus souvent ce sont les jeunes du Grau du Roi qui intègrent cette filière, il peut arriver que certains jeunes des communes voisines le soient aussi mais plus rarement. Il met aux voix. </t>
  </si>
  <si>
    <t>Madame FLAUGERE demande des renseignements sur la légalité de ces créations puisqu’il y a des créations à compter de janvier 2015 et nous sommes fin juin. Elle suppose que ces avancements auraient du être passés avant. </t>
  </si>
  <si>
    <t>Monsieur ROSSO le poste des ressources humaines augmente trop.  Monsieur le Maire peut faire un appel à candidature interne </t>
  </si>
  <si>
    <t xml:space="preserve"> 1 (Daniel FABRE)</t>
  </si>
  <si>
    <t xml:space="preserve"> 1 (Yvette FLAUGÈRE)</t>
  </si>
  <si>
    <t xml:space="preserve"> Monsieur ROSSO fait savoir que tout à l’heure leur collègue a bien évoqué ces créations de poste c’est un peu compliqué à comprendre, autant la question 18, ils ont bien compris qu’il s’agissait d’avancement de grade autant dans la question 19 il y a deux orientations il y a deux confortements d’agents déjà en place et puis il y a des recrutements donc son groupe souhaite voter par division si Monsieur le Maire leur permet. Ils ne sont pas favorables aux recrutements donc si Monsieur le Maire ne leur permet pas de voter par division sur les deux postes créés ils voteront contre ce dossier. </t>
  </si>
  <si>
    <t>Madame FLAUGERE demande s’il s’agit d’une nouvelle association. </t>
  </si>
  <si>
    <t xml:space="preserve"> Madame GROS-CHAREYRE répond négativement, il s’agit juste d’un retard. </t>
  </si>
  <si>
    <t>Monsieur ROSSO pense que c’est une bonne initiative il demande à qui cela s’adresse. A la Grande Motte cela existe déjà. </t>
  </si>
  <si>
    <t xml:space="preserve"> Madame GROS répond que ce stage s’adresse à tout public. </t>
  </si>
  <si>
    <t>Madame FLAUGERE félicite Monsieur le Maire car il y a les contenus qui accompagne les délibérations, il a pris en compte ces dernières remarques. Par contre elle demande s’il est normal que certaines conventions soient déjà signées par Monsieur le Maire avant d’être votées. </t>
  </si>
  <si>
    <t xml:space="preserve"> Monsieur le Maire répond qu’ils régularisent la signature de la convention, elles ont été signées ces derniers jours et met aux voix. </t>
  </si>
  <si>
    <t xml:space="preserve"> Madame GROS-CHAREYRE répond que la convention est établie entre le professeur et la Mairie. Sur le principe il s’agit des cours hors du planning de l’activité du professeur avec le club, cela a été déterminé lors d’une réunion. Après le club avec le professeur déterminera un planning. Là cela concerne tout ce qui n’est pas activité du club mais activité du professeur. Le club est au courant mais il n’intervient pas. ◙◙
Monsieur le Maire lui répond qu’ils y prendront garde et met aux voix. </t>
  </si>
  <si>
    <t xml:space="preserve">Conseil d’Administration de la régie de Port Camargue,  Monsieur CAVAILLES, Directeur du Port </t>
  </si>
  <si>
    <t>séance extraordinaire  du 10 juin 2015</t>
  </si>
  <si>
    <t xml:space="preserve"> projet éducatif territorial et à la mise en place des Nouvelles Activités Périscolaires</t>
  </si>
  <si>
    <t>DGS 15-06-27 </t>
  </si>
  <si>
    <t xml:space="preserve">contrat d’engagement avec le groupe Macadam </t>
  </si>
  <si>
    <t>ADMG 15-06-37 </t>
  </si>
  <si>
    <t xml:space="preserve"> autorisation temporaire d’occupation et d’utilisation du domaine public communal parcelle cadastrée section CY n°35 et 37 - l’Eurl El Rancho  </t>
  </si>
  <si>
    <t>DMP 15-06-54 </t>
  </si>
  <si>
    <t xml:space="preserve">signature de l’avenant n°3 relatif au marché N°201311MT-21 « Restauration du massif dunaire de l’Espiguette » avec le titulaire mandataire du groupement CROZEL T.P. </t>
  </si>
  <si>
    <t>DMP 15-06-58 </t>
  </si>
  <si>
    <t>signature du marché N°2015-06-MA-35 - Fourniture et pose d’une lanterne à LED rue de la Nacelle avec la Société CITEOS Santerne Camargue</t>
  </si>
  <si>
    <t xml:space="preserve"> DGS 15-06-59 </t>
  </si>
  <si>
    <t xml:space="preserve">Fête de la Saint Pierre contrat avec l’Association « Flour d’Inmourtalo » </t>
  </si>
  <si>
    <t xml:space="preserve"> DGS15-06-60 </t>
  </si>
  <si>
    <t xml:space="preserve"> Fête de la Saint Pierre convention avec l’Association UNASS LR DMP 15-06-61 signature du marché N°2015-06-MA-36 - Réalisation d’un agenda d’accessibilité programmée de patrimoine avec la SAS ACCEO </t>
  </si>
  <si>
    <t>DMP 15-06-71 </t>
  </si>
  <si>
    <t xml:space="preserve"> signature du marché N°2015-06-MA-33 Mission de maîtrise d’œuvre relative à la reprise des clavages de garde-corps hauts des Arènes municipales avec la Société CHRONOLOGIE INGENIERIE</t>
  </si>
  <si>
    <t xml:space="preserve"> DGS 15-06-72 </t>
  </si>
  <si>
    <t xml:space="preserve"> Aubades marines - Contrat de cession avec l’association Vents de Sables pour le groupe Le Réveil des Pêcheurs (dates août 2015) </t>
  </si>
  <si>
    <t>DGS 15-06-73 </t>
  </si>
  <si>
    <t xml:space="preserve"> Aubades marines - Contrat de cession avec l’association Vents de Sables pour le groupe Le Réveil des pêcheurs (dates juillet 2015)</t>
  </si>
  <si>
    <t xml:space="preserve"> DGS 15-06-74 </t>
  </si>
  <si>
    <t xml:space="preserve"> Contrat de cession avec l’association Vents de Sables pour le groupe Les Petits Baigneurs</t>
  </si>
  <si>
    <t xml:space="preserve"> DGS 15-06-80 </t>
  </si>
  <si>
    <t xml:space="preserve"> Journée traditions camarguaises Roussataïo Contrat d’engagement de la manade Puig</t>
  </si>
  <si>
    <t xml:space="preserve"> DMP 15-06-82 </t>
  </si>
  <si>
    <t xml:space="preserve"> signature du marché N°2015-06-MA-38 Mission de contrôle technique relative à la reprise des clavages de garde-corps hauts des arènes municipales avec la société SOCOTEC</t>
  </si>
  <si>
    <t xml:space="preserve"> DGS 15-06-84 </t>
  </si>
  <si>
    <t xml:space="preserve"> Animations estivales - Convention avec Ludicart pour l’installation ludique et musicale « Tubulophones »</t>
  </si>
  <si>
    <t xml:space="preserve"> DGS 15-06-8 </t>
  </si>
  <si>
    <t>5 Animations estivales - Contrat de prestation de services avec l’association  Musique ! Musique ! pour la compagnie Zangao Bateria</t>
  </si>
  <si>
    <t xml:space="preserve"> DMP 15-06-86 </t>
  </si>
  <si>
    <t xml:space="preserve"> signature du marché N°2015-06-MA-39 formation action des Elus avec la SARL Epistèmé </t>
  </si>
  <si>
    <t xml:space="preserve"> Monsieur le Maire rappelle que le droit à la formation est ouvert à l’ensemble des Elus, de la majorité et de l’opposition. Soit à titre individuel ou bien par groupe, ils ont des droits ouverts comme chacun à la formation. Dans ce cadre là, il a souhaité que le groupe majoritaire puisse bénéficier d’une formation sur la conduite du mandat jusqu’à l’élaboration des politiques publiques avec une série de formation concernant la connaissance de la collectivité territoriale, des finances publiques et des différentes réglementations afférentes aux différents dossiers que les Elus puissent porter. Dans ce cadre là, il a pu prendre connaissance du travail qu’avait produit ce prestataire et notamment dans le cadre de formation dans des Centres de gestion. C’était des formations adressées à la formation des Directeurs Généraux des Services notamment, le contenu de cette formation lui a paru intéressant et il a décidé de s’attacher des services de cette société. La prestation est de l’ordre de 14 700 €. Il rappelle que le droit ouvert à la formation dans la collectivité est de 24 000 €. Il précise qu’il n’a pas consulté d’autres formateurs. Il a constaté qu’il y avait beaucoup d’organismes de formation et il a pris connaissance de l’ensemble de ces propositions. Son attention a été attirée par la prestation possible avec la société Epistèmé qu’il a rencontré afin de faire une formation dans les contours qu’il a souhaités. </t>
  </si>
  <si>
    <t>DMP 15-06-87 </t>
  </si>
  <si>
    <t>signature du marché N°2015-06-MA-40 - Dératisation, désourisation et désinsectisation avec la société 3D Méditerranée</t>
  </si>
  <si>
    <t xml:space="preserve"> DGS 15-07-01 </t>
  </si>
  <si>
    <t xml:space="preserve"> Animations estivales - Contrat de cession avec la Cie Kerosen &amp; Gazoline pour « Le Magic Sporting Club » </t>
  </si>
  <si>
    <t>DGS 15-07-02 </t>
  </si>
  <si>
    <t>Animations estivales - Contrat de cession avec « Pour oublier productions - Spectacle Eté de Baou - plein air Underdogs</t>
  </si>
  <si>
    <t xml:space="preserve"> DGS 15-07-17 </t>
  </si>
  <si>
    <t xml:space="preserve"> Pass Graulen - Macaron destiné aux résidents de l’hyper centre ville phase expérimentale </t>
  </si>
  <si>
    <t>DGS 15-07-28 </t>
  </si>
  <si>
    <t xml:space="preserve"> animations estivales - contrat d’engagement Adam Rock pour prestation live saxophone </t>
  </si>
  <si>
    <t>DGS 15-07-29 </t>
  </si>
  <si>
    <t xml:space="preserve"> animations estivales - contrat de prestation de services avec l’association Musique ! Musique ! pour la compagnie Zangao Bateria </t>
  </si>
  <si>
    <t xml:space="preserve"> DMP 15-07-31 </t>
  </si>
  <si>
    <t xml:space="preserve"> signature du marché N°2015-07-MA-42 - Mise en place d’une messagerie collaborative hébergée avec la Société System-Net SAS </t>
  </si>
  <si>
    <t>DMP 15-07-32 </t>
  </si>
  <si>
    <t xml:space="preserve">signature du marché N°2015-07-MA-43 relatif à l’acquisition de 125 ml de caillebotis à chaînes avec la Société ACE </t>
  </si>
  <si>
    <t>DGS 15-07-38 </t>
  </si>
  <si>
    <t xml:space="preserve"> animations estivales - contrat d’engagement SARL Danal Production pour prestation Task Compagnie</t>
  </si>
  <si>
    <t xml:space="preserve"> DMP 15-07-40 </t>
  </si>
  <si>
    <t xml:space="preserve">signature de l’avenant n°1 relatif au marché N°201505-MA-24 - Acquisition d’un bateau pour la Brigade nautique de la police municipale avec la SARL Pabich Marine  </t>
  </si>
  <si>
    <t xml:space="preserve">INFORMATION Fond national de Péréquation des recettes fiscales Communales et Intercommunales (FPIC) répartition du prélèvement et/ou du versement entre l’EPCI et les Communes membres </t>
  </si>
  <si>
    <t xml:space="preserve">La loi n° 2010-1657 du 29 décembre 2010 de finances pour  2011, dans son article 144, a institué un mécanisme de péréquation horizontale pour le secteur communal. Ce dispositif, appelé fonds national de péréquation des ressources intercommunales et communales (FPIC), est financé par des prélèvements sur certaines intercommunalités et communes pour abonder le budget des intercommunalités et communes moins favorisées. En accord entre les trois Maires et le président de la CCTC, il a été admis de maintenir la répartition actuelle dite «  de droit commun » pour l’ensemble intercommunal ; l’effort est réparti au prorata de la contribution au potentiel fiscal agrégé, majoré ou minoré des attributions de compensation reçues ou versées. Les principaux éléments retenus pour le calcul sont la population INSEE, la population DGF, le potentiel fiscal et financier par habitant et le coefficient d’intégration fiscale. En voici le détail pour l’année 2015  Ensemble intercommunal (CCTC)   36 768 € Commune Aigues-Mortes   13 209 € Commune Le Grau du Roi   48 120 € Commune Saint Laurent d’Aigouze    4 203 € TOTAL des 3 communes   65 532 € La fiche indiquant la répartition, datée et signée par le président de l’EPCI, est adressée à la Préfecture par la CCTC  avant le 31 Juillet 2015. </t>
  </si>
  <si>
    <t>INFORMATION Conseil communautaire - Communauté de Communes Terre de Camargue remplacement d’un Elu</t>
  </si>
  <si>
    <t xml:space="preserve">Suite à la démission de Monsieur Benoît DAQUlN, il convient de prendre acte de la nouvelle représentation de la liste majoritaire auprès de la Communauté de Communes Terre de Camargue, comme suit  Robert CRAUSTE  Olivier PENIN  Claude BERNARD  Nathalie GROS CHAREYRE  Françoise DUGARET  Claudette BRUNEL  Lucien TOPIE  Lucien VIGOUROUX  Pascale BOUILLEVAUX  Marie-Christine ROUVIERE </t>
  </si>
  <si>
    <t xml:space="preserve">INFORMATION règlement intérieur du Conseil municipal </t>
  </si>
  <si>
    <t xml:space="preserve">Il est rappelé qu’en dehors des Conseils municipaux proposés sur l’année, Monsieur le Maire peut tout à fait convoquer d’autres Conseils en respectant les délais de convocation, notamment exposés dans le règlement intérieur du Conseil municipal (page n°3, Article 2 et Article L.2121-12 du CGCT). </t>
  </si>
  <si>
    <t xml:space="preserve">situation du Directeur de la Régie de PortCamargue </t>
  </si>
  <si>
    <t xml:space="preserve">Lors du précédent Conseil municipal, à notre question sur la situation du Directeur de la Régie de PortCamargue et sur les éventuelles sanctions à son encontre, vous nous aviez indiqué qu’une réunion s’était tenue le 18 juin 2015 et que vous ne pouviez donner aucun élément avant un délai de 1 mois. Or, nous sommes le 22 juillet et le groupe « Le Grau du Roi naturellement » s’étonne de ne pas voir cette question abordée dans l’ordre du jour du Conseil municipal. Aussi, aujourd’hui nous réitérons notre question suite à la convocation le 18 juin dernier de Monsieur Michel CAVAILLÈS, Directeur de la Régie autonome de Port Camargue, à un entretien disciplinaire suite à ses activités non déclarées, pourriez-vous nous préciser les termes de cette rencontre et les sanctions que vous avez prises à son encontre ? </t>
  </si>
  <si>
    <t>Monsieur le Maire répond que la procédure trouve son terme puisqu’il a signé aujourd’hui une lettre de notification à l’intéressé, Monsieur le Directeur de la Régie Autonome de Port Camargue. Bien-sûr, il ne livrera pas ici le contenu de cette lettre, puisque la procédure se déroule et que ce dernier doit être informé avant quiconque</t>
  </si>
  <si>
    <t>M Philippe PARASMO Concernant la question n°22, lors du dernier Conseil municipal, à propos de l’organisation de marchés nocturnes par l’association Lou Vesti d’Aqui, vous aviez préféré, au vu des trop nombreuses incohérences et erreurs dans la convention, suspendre cette question. Le groupe « Le Grau du Roi naturellement » s’étonne d’une part de ne pas voir figurer cette question à l’ordre du jour du Conseil municipal du 22 juillet et d’autre part, que ces marchés aient débuté le 07 juillet dernier alors qu’aucune convention n’ait été présentée en Conseil et signée entre la mairie et Mme Catherine REYNAUD</t>
  </si>
  <si>
    <t>marchés nocturnes</t>
  </si>
  <si>
    <t>Monsieur le Maire explique qu’effectivement, la municipalité a hérité d’une pratique d’organisation de ces marchés nocturnes qui était confiée à l’Association Lou Vesti d’Aqui. La convention qui était conclue les années précédentes n’était pas de nature à répondre pleinement aux attentes, notamment règlementaires. Dans ce sens, il les remercie pour la vigilance qu’ils ont      opérée. Dans un premier temps, il a été recherché une logique contractuelle permettant la régularisation de l’existant sans que cette procédure puisse être entachée l’illégalité. Dans ce contexte, la rédaction de la convention telle qu’elle était préalablement établie a été abandonnée pour laisser place à une procédure de déclaration de vente au déballage qui sera doublée d’un arrêté municipal d’occupation du domaine public pour chacun des marchés organisés durant la saison estivale. Parallèlement, il est convenu que l’organisateur devra produire auprès de la commune, les comptes et le bilan de la tenue de ces marchés nocturnes. Pour les saisons prochaines, l’intéressée est informée que ce dossier fera l’objet d’une mise en concurrence. Monsieur le Maire n’a pas souhaité suspendre les marchés nocturnes et il fallait trouver une solution pour ne pas suspendre ceux sur les quais d’Honneur et Lapérouse à Port Camargue. Il rappelle que c’était une initiative prise par la municipalité précédente et c’était une heureuse idée. Car, cela a parfaitement contribué à animer le quai à Port Camargue qui en avait bien besoin. Cependant, il est vrai que le mode de fonctionnement n’est pas satisfaisant sur le plan réglementaire et une solution a été trouvée pour passer cette saison. Il est vrai que cela a commencé et que déjà beaucoup de monde a convergé. Il y a aussi une attention particulière qu’il faut apporter sur le respect d’un cahier des charges puisqu’il était demandé que ce soit un marché artisanal et il a été aperçu une certaine dérive qui peut faire concurrence et impacter les marchés le mercredi matin à Port Camargue. L’organisatrice est convoquée et doit être reçue prochainement. Lui-même s’est rendu hier soir sur le marché afin de faire quelques constats. Cette situation sera donc régularisée afin de faire en sorte que ce point d’animation perdure. Car c’est important pour les commerces qui sont sur les quais de Port Camargue</t>
  </si>
  <si>
    <t xml:space="preserve">Me  Yvette FLAUGERE Par courriel daté du 10 juillet 2015, je vous demandais de bien vouloir m’indiquer quelles sont les mesures administratives prises par la Commune sur le plan disciplinaire à l’encontre de l’agent qui a commis un détournement de fonds au sein du service de la régie municipale. Le 16 juillet, vous m’avez répondu que vous aviez engagé une mesure disciplinaire avec saisine du Conseil de discipline. Je vous demandais précisément si vous comptiez radier des cadres cet agent peu regardant que vous avez proposé personnellement à une intégration directe dans le personnel communal après seulement quelques mois d’expérience. D’autre part, je vous demandais aussi, de bien vouloir me communiquer un exemplaire de la plainte déposée devant les services judiciaires. Dans la mesure où vous avez jugé utile de le faire, je vous demande de bien vouloir informer le Conseil municipal du contenu de la plainte pour apprécier la nécessité pour la Commune, de se constituer partie civile ou pas. Merci pour votre réponse. </t>
  </si>
  <si>
    <t>Monsieur ROSSO fait une remarque. Il espère que les procédures ne dureront pas jusqu’à la fin du mandat et qu’un jour, ils connaîtront le contenu et les conclusions des procédures</t>
  </si>
  <si>
    <t xml:space="preserve">Me Sophie PELLEGRIN-PONSOLE Suite à la réponse de Monsieur le Préfet à propos de la vente des anciennes Ecoles, pouvez-vous confirmer au Conseil que  cette vente est toujours d’actualité avec la SCI Dupin et Rossignol ;  cette vente se déroulera simultanément et en deux lots, comme vous semblez l’avoir indiqué dans votre courrier de réponse à Monsieur le Préfet. Ces conditions n’avaient pas été présentées lors de la présentation de cette question en Conseil municipal le 25 mars dernier ? Pouvez-vous nous préciser quel est l'intérêt et les avantages d'une vente simultanée en deux lots par rapport à une vente unique ? 
</t>
  </si>
  <si>
    <t xml:space="preserve">Monsieur le Maire répond qu’il n’y a pas de suite à cette vente. Monsieur le Préfet leur répondu effectivement et une copie lui en a été faite où il a été précisé que les éléments portés dans cette délibération n’ont pas appelé d’observations de la part du Préfet au titre du contrôle de légalité. Donc cet acte transmis aux services de la préfecture le 30 mars 2015, n’a pas fait l’objet d’un déféré préfectoral devant le juge administratif. Voilà les éléments de réponses qui leur sont apportés
</t>
  </si>
  <si>
    <t>Monsieur le Maire lui fait savoir qu’il a fallu à peine 2 à 3 jours pour que la plainte soit déposée et que la procédure s’engage, etc…C’est un des exemples. Il remercie l’assemblée et souhaite à tous une excellente soirée ainsi qu’un bon mois d’août. La séance</t>
  </si>
  <si>
    <t>detournements de fonds</t>
  </si>
  <si>
    <t xml:space="preserve">Monsieur le Maire répond qu’encore une fois dans cette situation difficile et fort regrettable alors qu’une procédure se déroule, il ne souhaite pas apporter des éléments de détails dans l’enceinte de l’assemblée communale. Cela lui paraît logique de respecter le temps d’une procédure. Il y a donc une procédure judiciaire en cours et une procédure administrative. Ce qu’il peut constater dans cette situation, c’est qu’il a été mis à jour la qualité, l’efficacité et la sécurisation de la régie ainsi que les procédures de contrôle. Car très rapidement, la Régisseuse et la Chef de service ont pu repérer la difficulté et immédiatement se tourner vers la Direction Générale des Services et vers lui-même, de manière à ce que dans des délais extrêmement raccourcis, une plainte soit déposée. En quelques jours, il a été dépisté le dysfonctionnement, la problématique et ils ont pris leur responsabilité. </t>
  </si>
  <si>
    <t xml:space="preserve">Monsieur FABRE souhaite intervenir justement sur ce sujet là et la dernière fois, il n’a pas voulu rajouter du débat au débat, c’était inutile. Pour autant, il demande à être éclairé sur un point du règlement intérieur du Conseil municipal car il a dû rater un épisode. A l’article 6, il est mentionné que les questions orales portent sur des sujets d’intérêt général, c’est ce qu’il avait pensé faire, arrêter un peu une nébuleuse qui ne lui semblait pas être très claire, quant au problème technique de deux personnes. Il a été surpris que Monsieur le Maire semble lui laisser la parole au titre d’une grâce et il voulait simplement éclaircir ce point et savoir si à l’avenir, ils pouvaient s’en tenir à un formalisme pur, dur, administratif et rigoureux ou s’il était possible d’envisager de continuer des débats avec un esprit intelligent lié à une bonne démocratie. Il en a terminé, le remercie et attend sa réponse. </t>
  </si>
  <si>
    <t xml:space="preserve">Monsieur le Maire pense que sur l’esprit démocratique, il laisse régulièrement et largement la parole. Il lit l’article 6 « les questions orales portent sur des sujets d’intérêt général. Elles ne donnent pas lieu à des débats, sauf demande de la majorité des Conseillers municipaux présents. Au cours de chaque séance, il est consacré 15 minutes à l’examen des questions posées par les membre du Conseil au Maire ».  Donc, il dit à Monsieur FABRE qu’il a fait un rappel au règlement et les 15 minutes seront appliquées si c’est nécessaire dans le cadre de l’intérêt général. Il rappelle qu’il y a la procédure des questions écrites qui doivent être arrivées 48 heures avant le Conseil municipal car cela permet de réunir des éléments de réponse. Et après, s’il est offert 15 minutes de questions orales, il faudra malgré tout respecter un certain formalisme afin que cela ne devienne pas la foire d’empoigne. </t>
  </si>
  <si>
    <t>questions orale M fabre</t>
  </si>
  <si>
    <t>Monsieur PARASMO fait juste une petite remarque quant à la présentation de la note. Présentée comme telle, ils ont l’impression qu’il y a une irrégularité budgétaire. Or, ce ne sont que des opérations d’ordres et cela n’a aucune incidence sur le budget, il faut quand même le préciser. Ce sont des opérations d’amortissements qui n’étaient pas réalisées plus ou moins et qui ont été remises à jour par la perceptrice. Cela aurait dû être vu bien avant, mais les différents percepteurs successifs ne le signalaient pas. Monsieur le Maire le remercie pour cette remarque. C’est parfaitement inscrit dans la délibération en caractère gras « l’écart ne porte pas préjudice à la collectivité, la prévision budgétaire étant équilibré avec transfert entre les sections 021 et 023 ». </t>
  </si>
  <si>
    <t>Madame FLAUGERE rappelle qu’au Boucanet il y a 15 ou 20 ans, les réducteurs de pression étaient à 19 bars. A combien en sont-ils maintenant ? Est-ce que GRDF a fait des travaux depuis ? </t>
  </si>
  <si>
    <t xml:space="preserve"> Monsieur le Maire n’a pas les informations sur ces points techniques. Il tâchera de les lui donner ultérieurement. </t>
  </si>
  <si>
    <t>Monsieur ROSSO dit qu’au fil du Conseil municipal, il se posait des questions. Il demande s’ils peuvent considérer que les délégations des Adjoints nouvellement nommées sont celles en lieu et place des Adjoints précédents, ou bien y a-t-il d’autres délégations que celles existantes auparavant ? </t>
  </si>
  <si>
    <t>Monsieur le Maire répond qu’il pose une question qui n’a rien à voir avec ce dossier. Il n’y a pas de lien direct entre la présentation du fait de la délégation. Ils peuvent distribuer des interventions et des présentations qui ne sont pas forcément liées aux délégations. Cependant et à titre d’information, Madame Chantal VILLANUEVA aura en délégation l’occupation du domaine public et du commerce et Madame Pascale BOUILLEVAUX, le développement durable. </t>
  </si>
  <si>
    <t xml:space="preserve"> Madame FLAUGERE demande ce que va faire l’acquéreur. </t>
  </si>
  <si>
    <t xml:space="preserve"> Monsieur le Maire répond que cela est précisé dans la note, c'est-à-dire du stockage, de la réparation et de la vente de véhicules automobiles. C’est un acteur local qui d’ailleurs, exploite à proximité et qui a besoin d’espace. </t>
  </si>
  <si>
    <t>Madame FLAUGERE est très surprise que soit présentée cette question en Conseil municipal car la manifestation date de début juillet 2015 et la convention de partenariat a été déjà signée en amont. Elle a le sentiment qu’en tant qu’Elus, ils servent juste à valider et voter cette question. </t>
  </si>
  <si>
    <t>Monsieur ROSSO lui semble que cette question manque de précisions. Est-ce bien 49 € le m² ? Et pour quelles raisons l’abattement est pratiqué qu’à partir de la deuxième année ? Monsieur le Maire répond que c’est bien 49 € le m². Concernant l’abattement de 30 %, c’est  pour établir que le bâtiment est bien ouvert à l’année, qu’il y a une continuité d’ouverture à l’année. C’est pourquoi ils se donnent ce recul. Il rajoute que c’était la doctrine inscrite et ils la reconduisent. </t>
  </si>
  <si>
    <t xml:space="preserve"> Monsieur le Maire explique qu’il faut se référer au règlement de l’occupation du domaine public. Il y a un arrêté qui définit parfaitement l’occupation du domaine public. Les terrasses fermées qui sont parfaitement définies, c’est appliqué. Il s’attache à dire qu’il faut que ce règlement soit respecté. </t>
  </si>
  <si>
    <t xml:space="preserve"> 1 Daniel FABRE </t>
  </si>
  <si>
    <t xml:space="preserve"> Monsieur PARASMO attendait la question n°30 pour faire une remarque sur les questions précédentes n° 27, 28, 29 et 30. Madame GROS CHAREYRE lui a répondu sur la question n°30, « pas d’évolution de tarifs ». Par contre, il serait souhaitable à l’avenir, lorsqu’il est présenté ce genre de question, de marquer « pas d’évolution de tarifs ». Sur les questions n°27, 28, 29, il aurait été bien de connaître les tarifs pratiqués en 2014, afin d’avoir un comparatif. </t>
  </si>
  <si>
    <t xml:space="preserve"> Monsieur le Maire note cette pertinence. </t>
  </si>
  <si>
    <t>Monsieur ROSSO demande confirmation, par rapport à toutes les personnes qui ne sont pas rémunérés et qui ne sont pas bénévoles, que ce sont bien des personnels communaux, comme cités dans la première liste. </t>
  </si>
  <si>
    <t xml:space="preserve"> Madame BOUILLEVAUX répond que c’est exactement cela. </t>
  </si>
  <si>
    <t>Question 1
 – Créances éteintes </t>
  </si>
  <si>
    <t>Question 3 (B)
  Décision modificative de crédits n°2 (par chapitre) sur le budget principal commune – Régularisation du refinancement de divers prêts  CRCA (décision DSF 15/05/50) </t>
  </si>
  <si>
    <t>Question 4 
– Décision modificative de crédits n°2 (par chapitre) sur le budget Domaine Locatif </t>
  </si>
  <si>
    <t>Question 5
 – Prescription des retenues de garanties antérieures à l’année 2011 </t>
  </si>
  <si>
    <t xml:space="preserve">Question 7 –
 Dispositif d’économie d’arrosage – Demande d’aide financière auprès de l’Agence de l’Eau </t>
  </si>
  <si>
    <t xml:space="preserve"> Question 8 
 Demande de subvention   Plan de financement pour l’acquisition d’un poste de secours </t>
  </si>
  <si>
    <t>Question 9 
 Mise en œuvre des mesures compensatoires du lotissement Les Orchidées </t>
  </si>
  <si>
    <t>Question 10 
– Extension du périmètre d’intervention du Conservatoire du Littoral </t>
  </si>
  <si>
    <t>Question 11 
 Cession de parcelles sur la ZAC des Marines et sur le lotissement Mon Plaisir </t>
  </si>
  <si>
    <t>Question 12 
 Déploiement du nouveau Système d’Alerte et d’Information des Populations </t>
  </si>
  <si>
    <t>Question 13
 Convention mise à disposition de caméras de vidéoprotection de Port Camargue </t>
  </si>
  <si>
    <t xml:space="preserve"> Question 16 
  Taxe pour aire de stationnement </t>
  </si>
  <si>
    <t>Question 19 ( D )
 5 postes d’adjoint technique territorial de 2ème classe à temps complet </t>
  </si>
  <si>
    <t xml:space="preserve">Question 19 ( E )
1 poste d’adjoint d’animation de 1ère classe  à temps complet </t>
  </si>
  <si>
    <t xml:space="preserve">Question 19 ( F )– 
1 poste de rédacteur principal de 2ème classe à temps complet </t>
  </si>
  <si>
    <t>Question 19 ( I )–
 1 poste d’assistant d’enseignement artistique (théâtre) sous contrat à durée déterminée à temps complet </t>
  </si>
  <si>
    <t>Question 21 
 Société Nationale de Sauvetage en Mer (S.N.S.M.) Surveillance des plages   avenant n° 2 </t>
  </si>
  <si>
    <t>Question 22 –
 Marchés nocturnes   Mise à disposition du domaine public – Convention avec l’association Lou Vesti d’Aqui </t>
  </si>
  <si>
    <t>Question 23 
 Subvention de fonctionnement à l’association des sous mariniers AGASM La Créole </t>
  </si>
  <si>
    <t>Question 28 
 Convention pour l’organisation de stages sportifs municipaux   Hand Ball Club Graulen </t>
  </si>
  <si>
    <t>Question 29 
 Convention pour l’organisation de stages sportifs municipaux   Badminton Club </t>
  </si>
  <si>
    <t>Question 30
Convention pour l’organisation de stages sportifs municipaux   Kayak Club Terre de Camargue </t>
  </si>
  <si>
    <t>Question 31 
Convention pour la mise à disposition des centres de tennis municipaux – Melle Laureen DESTABELLE </t>
  </si>
  <si>
    <t>Question 32 
 Convention pour la mise à disposition des centres de tennis municipaux – M. Gilles MANSION </t>
  </si>
  <si>
    <t>Question 3 (A)
 Créances éteintes EDEN SARL</t>
  </si>
  <si>
    <t>question Flaugere</t>
  </si>
  <si>
    <t xml:space="preserve">M. le Maire est désolé mais il n’a pas eu connaissance de ce courriel. ◙◙
M. le Maire l’examine. Il répond qu’il ne peut pas répondre ce soir à cette question car il n’était pas évident qu’il s’agissait d’une question écrite pour le Conseil et qu’il n’a donc pas les éléments de réponse. ◙◙
M. le Maire s’engage à lui répondre ultérieurement. </t>
  </si>
  <si>
    <t>DMP15-06-75 </t>
  </si>
  <si>
    <t xml:space="preserve"> Signature du marché subséquent à l’accord-cadre n° 11U009 passé par l’UGAP et ayant pour objet la réalisation de prestations de maintenance d’appareils élévateurs Société OTIS </t>
  </si>
  <si>
    <t xml:space="preserve"> DMP15-07-09 </t>
  </si>
  <si>
    <t xml:space="preserve">Signature de l’avenant n° 1 relatif au marché n° 2014-10-MT-17 « création d’un groupe électrogène à l’EHPAD Saint Vincent » - lot n° 1/gros œuvre SARL SOUCHON constructions (titulaire du marché) </t>
  </si>
  <si>
    <t>DGS 15-07-41 </t>
  </si>
  <si>
    <t xml:space="preserve"> Animations estivales - contrat de cession des droits d’exploitation avec l’association La soupe aux étoiles pour Capharnaüm caravane  </t>
  </si>
  <si>
    <t>DGS 15-07-42 </t>
  </si>
  <si>
    <t xml:space="preserve"> Animations estivales - contrat de cession avec l’association Dynamogène pour La Grande roue révolutionnaire  </t>
  </si>
  <si>
    <t>DGS 15-07-43 </t>
  </si>
  <si>
    <t xml:space="preserve">Fête du Boucanet  - contrat de cession avec le groupe Macadam </t>
  </si>
  <si>
    <t>DGS 15-07-47 </t>
  </si>
  <si>
    <t xml:space="preserve"> Fête du Boucanet - contrat d’engagement avec le Groupe Amico &amp; Co </t>
  </si>
  <si>
    <t xml:space="preserve"> DGS 15-07-48 </t>
  </si>
  <si>
    <t xml:space="preserve"> Un été de Baou/mardi qui esquiche - contrat de cession avec l’Association Adam Rock pour le groupe Pink cadillac  </t>
  </si>
  <si>
    <t>DGS 15-07-49 </t>
  </si>
  <si>
    <t xml:space="preserve"> Animations estivales - contrat de cession avec Stephen Lozza </t>
  </si>
  <si>
    <t>DGS 15-07-50 </t>
  </si>
  <si>
    <t xml:space="preserve"> Animations estivales - contrat de cession de droit avec le collectif La basse cour pour le spectacle Les garçons de café </t>
  </si>
  <si>
    <t xml:space="preserve"> DGS 15-07-51 </t>
  </si>
  <si>
    <t xml:space="preserve"> Animations estivales - contrat de prestation avec le groupe folklorique Les farandoleurs cheminots nîmois </t>
  </si>
  <si>
    <t>DGS 15-07-52 </t>
  </si>
  <si>
    <t xml:space="preserve"> Animations estivales - contrat de cession avec l’association Vents de sables pour le groupe Aubades marines </t>
  </si>
  <si>
    <t>DGS 15-07-53 </t>
  </si>
  <si>
    <t xml:space="preserve"> Animations estivales - contrat de cession avec l’association SILI pour la formation Kursed</t>
  </si>
  <si>
    <t>DGS 15-07-54 </t>
  </si>
  <si>
    <t xml:space="preserve"> Animations estivales - contrat de cession avec l’association SILI pour la formation The plans  </t>
  </si>
  <si>
    <t>DMP15-07-56 </t>
  </si>
  <si>
    <t xml:space="preserve"> Signature du marché n° 2015-07-MA-44 - AMO en vue de la cession de l’ensemble foncier et immobilier Hôtel Résidence de Camargue avec la SEGARD </t>
  </si>
  <si>
    <t xml:space="preserve"> M. le Maire précise que la SEGARD a pour mission l’analyse de l’ensemble des offres, et ce pour une aide à la décision. Cette disposition est conforme à la législation et concerne une assistance à maîtrise d’ouvrage, mais pas sur le plan opérationnel. Le montant est de 14.725 € HT pour une durée de 18 mois tout à fait dans le cadre règlementaire </t>
  </si>
  <si>
    <t>DGS15-07-59 </t>
  </si>
  <si>
    <t xml:space="preserve"> Tournois de joutes - convention pour la mise en place d’un dispositif prévisionnel de secours Aqualove sauvetage (août/septembre)</t>
  </si>
  <si>
    <t>DGS15-07-62 </t>
  </si>
  <si>
    <t xml:space="preserve"> Tournois de joutes - convention pour la mise en place d’un dispositif prévisionnel de secours UNASS secouristes (juillet)</t>
  </si>
  <si>
    <t>DGS15-07-63 </t>
  </si>
  <si>
    <t xml:space="preserve">Villa Parry - convention d’occupation Mme Pascale Torres  </t>
  </si>
  <si>
    <t>DMP15-07-64 </t>
  </si>
  <si>
    <t xml:space="preserve"> signature du marché n° 2015-07-MA-48 acquisition de pavois et de rames pour les joutes SARL Spano &amp; Cie  </t>
  </si>
  <si>
    <t>DMP15-07-65 </t>
  </si>
  <si>
    <t xml:space="preserve"> Signature du marché n° 2015-07-MA-49 entretien de divers bateaux appartenant à la commune SARL Spano &amp; Cie </t>
  </si>
  <si>
    <t>DMP15-07-66 </t>
  </si>
  <si>
    <t xml:space="preserve"> Signature du marché n° 2015-07-MA-46 « diagnostic amiante avant la vente de l’immeuble bâti Hôtel Résidence de Camargue » société Chronologie ingénierie </t>
  </si>
  <si>
    <t>DMP15-07-68 </t>
  </si>
  <si>
    <t xml:space="preserve"> Signature du marché n° 2015-06-MF-14 - acquisition de matériels et véhicules pour les services techniques municipaux - lot 1 « tondeuse autoportée type Mulching » SARL Cévennes motoculture  </t>
  </si>
  <si>
    <t>DMP15-07-69 </t>
  </si>
  <si>
    <t xml:space="preserve"> Signature du marché n° 2015-06-MF-14 - acquisition de matériels et véhicules pour les services techniques municipaux - lot 2 « tondeuses autoportées » SARL Établissements Michel </t>
  </si>
  <si>
    <t>DMP15-07-72 </t>
  </si>
  <si>
    <t xml:space="preserve">- Signature du marché n° 2015-06-MF-14 - acquisition de matériels et véhicules pour les services techniques municipaux - lot 5 « petits matériels pour le service environnement » SARL ALS  </t>
  </si>
  <si>
    <t>DMP15-07-74 </t>
  </si>
  <si>
    <t xml:space="preserve"> Signature du marché n° 2015-06-MF-14 - acquisition de matériels et véhicules pour les services techniques municipaux - lot 7 « râteau pour le nettoyage des plages, petits déchets » SARL Port d’Albret Multi Services (PAMS) </t>
  </si>
  <si>
    <t>DMP15-07-75 - </t>
  </si>
  <si>
    <t xml:space="preserve"> Signature du marché n° 2015-06-MF-14 - acquisition de matériels et véhicules pour les services techniques municipaux - lot 8 « râteau pour le nettoyage des plages, macros déchets » SARL Port d’Albret Multi Services (PAMS) </t>
  </si>
  <si>
    <t>DMP15-07-76 </t>
  </si>
  <si>
    <t xml:space="preserve">- Signature du marché n° 2015-06-MF-14 - acquisition de matériels et véhicules pour les services techniques municipaux - lot 9 « tracteur » SARL Cévennes motoculture  </t>
  </si>
  <si>
    <t>DMP15-07-77 </t>
  </si>
  <si>
    <t xml:space="preserve"> Signature du marché n° 2015-06-MF-14 - acquisition de matériels et véhicules pour les services techniques municipaux - lot 10 « remorque » SARL Cévennes motoculture </t>
  </si>
  <si>
    <t>DMP15-07-78 </t>
  </si>
  <si>
    <t xml:space="preserve"> Signature du marché n° 2015-06-MF-14 - acquisition de matériels et véhicules pour les services techniques municipaux - lot 11 « faucheuse » SARL Cévennes motoculture</t>
  </si>
  <si>
    <t>DMP15-07-86 </t>
  </si>
  <si>
    <t xml:space="preserve"> Signature du marché n° 2015-01-BC-01 « travaux de voirie 2015/2018 » SA COLAS MIDI MÉDITERRANÉE </t>
  </si>
  <si>
    <t>DMP15-07-88 </t>
  </si>
  <si>
    <t xml:space="preserve"> Signature du marché n° 2015-01-MT-03 « travaux de mise en conformité du Palais des sports et de l’espace Jean-Pierre Cassel » - lot 4 « cloisons/isolation/faux plafonds/plâtrerie/gaines de désenfumage/dalles minérales » SARL MORO GERACI CDP</t>
  </si>
  <si>
    <t xml:space="preserve"> DMP15-07-88 </t>
  </si>
  <si>
    <t xml:space="preserve"> Signature du marché n° 2015-01-MT-03 « travaux de mise en conformité du Palais des sports et de l’espace Jean-Pierre Cassel » - lot 7 « menuiseries intérieures » SAS Languedoc menuiserie agencement </t>
  </si>
  <si>
    <t xml:space="preserve"> DMP15-07-90 </t>
  </si>
  <si>
    <t xml:space="preserve"> Signature du marché n° 2015-03-MABC-13 - fourniture, livraison sur site et pose d’extincteurs sur l’ensemble des bâtiments communaux SARL H.D.P.I.</t>
  </si>
  <si>
    <t>DMP15-07-91 </t>
  </si>
  <si>
    <t xml:space="preserve"> Signature du marché n° 2015-03-MABC-12 - maintenance préventive annuelle des extincteurs et RIA de l’ensemble des bâtiments communaux SARL H.D.P.I.</t>
  </si>
  <si>
    <t>DGS15-07-92 </t>
  </si>
  <si>
    <t xml:space="preserve"> Fête locale - contrat d’engagement avec l’orchestre Sortie de Secours</t>
  </si>
  <si>
    <t>DGS15-07-93 </t>
  </si>
  <si>
    <t xml:space="preserve">Fête du port de plaisance - contrat d’engagement avec la manade PUIG pour une roussataïo </t>
  </si>
  <si>
    <t>ADMFCIM15-07-94 </t>
  </si>
  <si>
    <t xml:space="preserve"> Délivrance d’une case de columbarium dans le cimetière de la rive gauche  DGS15-08-03 - Pass graulen - macaron destiné aux résidents de l’hyper centre ville phase expérimentale (modification)</t>
  </si>
  <si>
    <t>DMP15-08-07 </t>
  </si>
  <si>
    <t xml:space="preserve"> Signature du marché n° 2015-06-MA-32 « actualisation et révision des profils de baignade de la commune » agence territoriale Suez environnement de la société Lyonnaise des eaux France</t>
  </si>
  <si>
    <t>ADMGCIM 15-08-08 </t>
  </si>
  <si>
    <t xml:space="preserve"> Délivrance d’une concession dans le cimetière rive gauche de la commune (concession 2H18) </t>
  </si>
  <si>
    <t xml:space="preserve"> Délivrance d’une case de columbarium dans le cimetière de la rive gauche  </t>
  </si>
  <si>
    <t>DGS15-08-15 </t>
  </si>
  <si>
    <t xml:space="preserve"> Communauté de communes Terre de Camargue convention de mise à disposition d’une salle pour l’installation provisoire d’un restaurant scolaire  </t>
  </si>
  <si>
    <t>DMP15-08-16 </t>
  </si>
  <si>
    <t>- Signature du marché n° 2015-06-Pl-15 « élaboration d’un territoire de marque pour Le Grau-du-Roi/Port Camargue SARL BOVEDA communication </t>
  </si>
  <si>
    <t>DMP15-08-22 </t>
  </si>
  <si>
    <t xml:space="preserve"> Signature du marché n° 2015-08-MA-51 « mission de contrôle technique relative à la réalisation et à la rénovation de bassins au Seaquarium » S.A. SOCOTEC </t>
  </si>
  <si>
    <t>DGS15-08-23 </t>
  </si>
  <si>
    <t xml:space="preserve"> Fête locale contrat d’engagement orchestre Octane (14 septembre)</t>
  </si>
  <si>
    <t>DGS15-08-24 </t>
  </si>
  <si>
    <t xml:space="preserve"> Fête locale contrat d’engagement orchestre Octane (18 septembre) </t>
  </si>
  <si>
    <t>DGS15-08-25 </t>
  </si>
  <si>
    <t xml:space="preserve">Fête locale contrat de cession Banda Les BoGoss </t>
  </si>
  <si>
    <t>DGS15-08-43 </t>
  </si>
  <si>
    <t xml:space="preserve"> Fête locale contrat d’engagement avec l’Association Music Orchestra pour le groupe Trumpet Desir  </t>
  </si>
  <si>
    <t xml:space="preserve">DGS15-08-44 </t>
  </si>
  <si>
    <t xml:space="preserve"> Fête locale contrat d’engagement avec le groupe Pause Café  </t>
  </si>
  <si>
    <t xml:space="preserve">DGS15-08-49 </t>
  </si>
  <si>
    <t xml:space="preserve"> Fête locale contrat de cession pour la peña Los Marineros (du 12 au 20 septembre)  </t>
  </si>
  <si>
    <t xml:space="preserve">DGS15-08-50 </t>
  </si>
  <si>
    <t xml:space="preserve"> Fête locale contrat de cession pour la peña Los Marineros (les 26 et 27 septembre)  </t>
  </si>
  <si>
    <t xml:space="preserve">DGS15-09-01 </t>
  </si>
  <si>
    <t xml:space="preserve"> Fête locale contrat de cession avec l’association Rêver en bleu  </t>
  </si>
  <si>
    <t xml:space="preserve">DGS15-09-02 </t>
  </si>
  <si>
    <t xml:space="preserve"> Fête locale contrat de prestation de services avec l’association Musique ! Musique ! </t>
  </si>
  <si>
    <t xml:space="preserve">DGS15-09-03 </t>
  </si>
  <si>
    <t xml:space="preserve"> Fête locale contrat d’engagement Orchestre Sur 2 Notes (15 septembre) </t>
  </si>
  <si>
    <t xml:space="preserve">DGS15-09-04 </t>
  </si>
  <si>
    <t xml:space="preserve"> Fête locale contrat d’engagement Orchestre Sur 2 Notes (17 septembre) </t>
  </si>
  <si>
    <t xml:space="preserve">DGS15-09-05 </t>
  </si>
  <si>
    <t xml:space="preserve"> Fête locale contrat d’engagement Orchestre Sur 2 Notes (20 septembre)  </t>
  </si>
  <si>
    <t xml:space="preserve">DGS15-09-06 </t>
  </si>
  <si>
    <t xml:space="preserve"> Fête locale contrat avec Vents de sable pour Les petits baigneurs </t>
  </si>
  <si>
    <t>DGS15-09-07 </t>
  </si>
  <si>
    <t xml:space="preserve"> Villa Parry convention d’occupation avec Guy Covelli  </t>
  </si>
  <si>
    <t xml:space="preserve">DGS15-09-08 </t>
  </si>
  <si>
    <t xml:space="preserve"> Fête locale contrat d’engagement avec la Puig </t>
  </si>
  <si>
    <t xml:space="preserve">DGS15-09-09 </t>
  </si>
  <si>
    <t xml:space="preserve"> Fête locale contrat d’engagement avec la Jullian </t>
  </si>
  <si>
    <t xml:space="preserve">DGS15-09-10 </t>
  </si>
  <si>
    <t xml:space="preserve"> Fête locale contrat d’engagement avec la Manade Aubanel-Baroncelli </t>
  </si>
  <si>
    <t xml:space="preserve">DGS15-09-11 </t>
  </si>
  <si>
    <t xml:space="preserve"> Fête locale contrat d’engagement avec la Manade Labourayre </t>
  </si>
  <si>
    <t xml:space="preserve">DGS15-09-12 </t>
  </si>
  <si>
    <t xml:space="preserve"> Fête locale contrat d’engagement avec la Manade Briaux-frères  </t>
  </si>
  <si>
    <t xml:space="preserve">DGS15-09-13 </t>
  </si>
  <si>
    <t xml:space="preserve"> Fête locale contrat d’engagement avec la Manade Saint-Louis  </t>
  </si>
  <si>
    <t xml:space="preserve">DGS15-09-14 </t>
  </si>
  <si>
    <t xml:space="preserve"> Fête locale contrat d’engagement avec la Manade Rambier  </t>
  </si>
  <si>
    <t xml:space="preserve">DGS15-09-15 </t>
  </si>
  <si>
    <t xml:space="preserve"> Fête locale contrat d’engagement avec la Manade Chaballier </t>
  </si>
  <si>
    <t xml:space="preserve">DGS15-09-16 </t>
  </si>
  <si>
    <t xml:space="preserve"> Fête locale contrat d’engagement avec la Manade Les Montilles </t>
  </si>
  <si>
    <t xml:space="preserve">DGS15-09-17 </t>
  </si>
  <si>
    <t xml:space="preserve"> Fête locale contrat d’engagement avec la Manade Robert Michel  </t>
  </si>
  <si>
    <t xml:space="preserve">DGS15-09-18 </t>
  </si>
  <si>
    <t xml:space="preserve"> Fête locale contrat d’engagement avec la Manade Chapelle  </t>
  </si>
  <si>
    <t xml:space="preserve">DGS15-09-19 </t>
  </si>
  <si>
    <t xml:space="preserve"> Fête locale contrat d’engagement avec la Manade du Levant  </t>
  </si>
  <si>
    <t xml:space="preserve">DGS15-09-20 </t>
  </si>
  <si>
    <t xml:space="preserve"> Fête locale contrat d’engagement avec la Manade Lescot  </t>
  </si>
  <si>
    <t xml:space="preserve">DGS15-09-21 </t>
  </si>
  <si>
    <t xml:space="preserve"> Fête locale contrat d’engagement avec la Manade Devaux </t>
  </si>
  <si>
    <t>DGS15-09-22 </t>
  </si>
  <si>
    <t xml:space="preserve"> Aubades Marines contrat avec Atomes productions pour la peña los Marineros (19 août)  </t>
  </si>
  <si>
    <t>DGS15-09-23 </t>
  </si>
  <si>
    <t xml:space="preserve"> Aubades Marines contrat avec Atomes productions pour la peña los Marineros (22 août)  </t>
  </si>
  <si>
    <t xml:space="preserve">DGS15-09-24 </t>
  </si>
  <si>
    <t xml:space="preserve"> Fête locale contrat d’engagement avec la Manade Leron</t>
  </si>
  <si>
    <t xml:space="preserve">DGS15-09-25 </t>
  </si>
  <si>
    <t xml:space="preserve"> Fête locale contrat d’engagement avec l’association Los Arenos </t>
  </si>
  <si>
    <t xml:space="preserve">DGS15-09-31 </t>
  </si>
  <si>
    <t xml:space="preserve"> Fête locale contrat de prestation avec Cortizone prod (Dj Ph. Corti) </t>
  </si>
  <si>
    <t xml:space="preserve">DGS15-09-34 </t>
  </si>
  <si>
    <t xml:space="preserve"> Fête locale contrat d’engagement avec la Manade Kreninger</t>
  </si>
  <si>
    <t xml:space="preserve">DGS15-09-35 </t>
  </si>
  <si>
    <t xml:space="preserve"> Fête locale contrat d’engagement avec la Manade Arlatenco </t>
  </si>
  <si>
    <t>ADMGCIM 15-09-38 </t>
  </si>
  <si>
    <t xml:space="preserve"> Délivrance d’une concession dans le cimetière rive gauche de la commune (concession 2H26) </t>
  </si>
  <si>
    <t xml:space="preserve">DGS15-09-41 </t>
  </si>
  <si>
    <t xml:space="preserve"> Fête locale - contrat d’engagement avec l’association Les Amazones de l’antique/confrérie des gardians  </t>
  </si>
  <si>
    <t xml:space="preserve">DGS15-09-42 </t>
  </si>
  <si>
    <t xml:space="preserve"> Fête locale contrat d’engagement avec la Manade CREMIER </t>
  </si>
  <si>
    <t xml:space="preserve">DGS15-09-43 </t>
  </si>
  <si>
    <t xml:space="preserve"> Fête locale - contrat d’engagement groupe Macadam  </t>
  </si>
  <si>
    <t xml:space="preserve">DGS15-09-44 </t>
  </si>
  <si>
    <t xml:space="preserve"> Fête locale - contrat d’engagement avec la Manade Devaux  </t>
  </si>
  <si>
    <t xml:space="preserve"> DGS15-09-50 </t>
  </si>
  <si>
    <t xml:space="preserve"> Fête locale contrat FACE Com/Event  </t>
  </si>
  <si>
    <t xml:space="preserve">DGS15-09-51 </t>
  </si>
  <si>
    <t xml:space="preserve"> Fête locale contrat de prestations de service Os Zes Pereiras De Lempdes « Os Pjxinhos »  </t>
  </si>
  <si>
    <t xml:space="preserve">DGS15-09-52 </t>
  </si>
  <si>
    <t xml:space="preserve"> Fête locale/week-end taurin - contrat de cession avec l’association Rêver en bleu Crosso road  </t>
  </si>
  <si>
    <t xml:space="preserve">DGS15-09-53 </t>
  </si>
  <si>
    <t xml:space="preserve"> Fête locale - contrat d’engagement avec la Manade Chapelle  </t>
  </si>
  <si>
    <t xml:space="preserve">DGS15-09-54 </t>
  </si>
  <si>
    <t xml:space="preserve"> Fête locale - contrat d’engagement avec la Manade Martini </t>
  </si>
  <si>
    <t xml:space="preserve"> DGS15-09-55 </t>
  </si>
  <si>
    <t xml:space="preserve"> Fête locale - mise à disposition de signaleurs convention avec la SAREL </t>
  </si>
  <si>
    <t xml:space="preserve"> DGS15-09-67 </t>
  </si>
  <si>
    <t xml:space="preserve"> Fête locale - contrat d’engagement groupe Duo Cruz  </t>
  </si>
  <si>
    <t xml:space="preserve">DGS15-09-69 </t>
  </si>
  <si>
    <t xml:space="preserve"> Fête locale - convention pour la mise en place d’un dispositif prévisionnel de secours (UNASS) </t>
  </si>
  <si>
    <t xml:space="preserve"> Fête locale - convention pour la mise en place d’un dispositif prévisionnel de secours (UNASS / personnel supplémentaire)</t>
  </si>
  <si>
    <t xml:space="preserve">  DGS15-09-73 </t>
  </si>
  <si>
    <t xml:space="preserve"> Animations commerciales « Braderie des commerçants CC2000 » - contrat d’engagement groupe Macadam</t>
  </si>
  <si>
    <t xml:space="preserve">  DGS15-09-74 </t>
  </si>
  <si>
    <t xml:space="preserve"> Imagi’Mômes - contrat de cession avec Mes scènes de stars pour le village d’animation dédié aux enfants</t>
  </si>
  <si>
    <t xml:space="preserve">  DGS15-09-75 </t>
  </si>
  <si>
    <t xml:space="preserve"> Fête locale - contrat d’engagement avec la Manade CLEMENT </t>
  </si>
  <si>
    <t xml:space="preserve"> DGS15-09-80 </t>
  </si>
  <si>
    <t xml:space="preserve"> Fête locale - contrat de cession Banda Vents des Sables  </t>
  </si>
  <si>
    <t xml:space="preserve">DGS15-09-83 </t>
  </si>
  <si>
    <t xml:space="preserve"> Fête locale - convention pour la mise en place d’un poste de secours pour spectacles taurins UNASS </t>
  </si>
  <si>
    <t xml:space="preserve"> DMP15-09-87 </t>
  </si>
  <si>
    <t xml:space="preserve">Signature du marché n° 2015-07-MA-41 « fourniture et pose de columbariums » SARL MILETTO </t>
  </si>
  <si>
    <t xml:space="preserve">DGS15-09-45 </t>
  </si>
  <si>
    <t>DGS15-09-46</t>
  </si>
  <si>
    <t xml:space="preserve">DGS15-09-47 </t>
  </si>
  <si>
    <t>DGS15-09-48</t>
  </si>
  <si>
    <t xml:space="preserve">Espace JP Cassel/Mois du rire - contrat de cession SARL Jabita - Daniel Villanova « 30 ans de fous-rires »  </t>
  </si>
  <si>
    <t xml:space="preserve"> Espace JP Cassel/festival dévarié - contrat de cession Cie Circoncentrique Respire !  </t>
  </si>
  <si>
    <t xml:space="preserve"> Espace JP Cassel - contrat de cession Blabla Productions dans la gueule du gnou  </t>
  </si>
  <si>
    <t xml:space="preserve"> Espace JP Cassel/Mois du rire - contrat de cession Audrey Guilhaume production SAUS Sellig épisode 5</t>
  </si>
  <si>
    <t xml:space="preserve"> Signature du marché n° 2015-06-MF-14 - acquisition de matériels et véhicules pour les services techniques municipaux - lot 3 « tondeuses autotractées » SARL Établissements Michel </t>
  </si>
  <si>
    <t xml:space="preserve">Signature du marché n° 2015-06-MF-14 - acquisition de matériels et véhicules pour les services techniques municipaux - lot 4 « petits matériels pour le service espaces verts » SARL ALS </t>
  </si>
  <si>
    <t xml:space="preserve">DMP15-07-70 </t>
  </si>
  <si>
    <t>DMP15-07-71</t>
  </si>
  <si>
    <t xml:space="preserve">Signature du marché n° 2015-06-MF-14 - acquisition de matériels et véhicules pour les services techniques municipaux - lot 6 « petits matériels pour le service voirie » SARL Cévennes motoculture </t>
  </si>
  <si>
    <t xml:space="preserve">DMP15-07-73 </t>
  </si>
  <si>
    <t>DMP15-08-47</t>
  </si>
  <si>
    <t>Signature du marché n° 2015-08-MA-52 « location de tribunes pour la fête locale 2015 » Société SML</t>
  </si>
  <si>
    <t>Mme Yvette FLAUGERE remarque qu’il a été omis sur ce P.V. de faire figurer l’intervention de M. Bonnet. De même, elle a communiqué une question écrite. </t>
  </si>
  <si>
    <t xml:space="preserve"> M. le Maire répond que l’intervention de M. Bonnet s’est faite hors conseil, avant d’aborder l’ordre du jour et que de surcroit le public ne peut pas s’exprimer. Par contre, il semblerait que la question écrite ne soit pas parvenue. Il demande à l’assemblée délibérante d’approuver ce procès-verbal. </t>
  </si>
  <si>
    <t>M. Léopold ROSSO croit se souvenir que les noms n’étaient pas précisés dans ce genre de dossier. </t>
  </si>
  <si>
    <t xml:space="preserve"> M. le Maire le reconnaît ; il en prend note pour une fois prochaine. </t>
  </si>
  <si>
    <t xml:space="preserve"> 2 (MM. Sophie PELLEGRIN-PONSOLE, Daniel FABRE)</t>
  </si>
  <si>
    <t>M. Philipe PARASMO a deux questions. Lors de précédentes séances, en ce qui concerne les réseaux électriques il avait posé la question en mettant en garde sur ce budget qui risquait d’être exponentiel et M. Penin -qui fait partie de la commission- lui avait apporté des réponses. Sa 1ère question est la suivante pourquoi ne pas avoir laissé ce qui avait été prévu initialement ? Cela aurait évité la rallonge qui est proposée ce soir (34.000 €) et ensuite où cela va-t-il s’arrêter ? Sa 2ème question a un rapport avec le FCTVA -et cela lui permet de rebondir sur ce qui a été dit tout à l’heure- sur les manquements de travaux qui n’auraient pas été faits. Cela est une preuve, s’il faut faire une rallonge de 39.000 € c’est qu’il y a bien eu des travaux avant ! </t>
  </si>
  <si>
    <t xml:space="preserve"> M. le Maire répond qu’il espère bien sûr qu’il y a eu des travaux réalisés avant, pendant les précédents mandats ! Il a simplement fait le constat de ce qui n’a pas été fait (et la liste est très longue). Par rapport aux 44.000 € sur les réseaux d’électrification il y a des questions à se poser sur la cotisation que règle la commune au regard de qui peut être récupéré. Il a été constaté que l’ensemble des candélabres le long de la promenade plage sud  -environ une trentaine- étaient complètement hors service depuis déjà quelques temps. Les commerçants se sont plaints, de même que les riverains. C’est la raison pour laquelle il a été choisi de lancer ces travaux. Ces derniers sont d’ailleurs mis à profit pour faire la réservation pour la fibre optique. Il y aura d’autres travaux à prévoir. Il conviendra certainement de reconsidérer le pacte territorial puisqu’il est question du transfert complet de la compétence éclairage public à la C.C.T.C. En effet, la ligne de partage ne semble pas suffisamment claire. Il n’était pas possible de laisser la principale promenade de Port Camargue sans éclairage. Il demande à l’assemblée délibérante de se prononcer sur cette décision modificative de crédits - section investissement.  </t>
  </si>
  <si>
    <t>. 2 (MM. Sophie PELLEGRIN-PONSOLE, Daniel FABRE)</t>
  </si>
  <si>
    <t>Mme Sophie PELLEGRIN-PONSOLE remarque que normalement cette délibération devrait comporter un tableau avec le montant précis de l’indemnité et pas seulement l’indice. </t>
  </si>
  <si>
    <t xml:space="preserve"> M. le Maire explique que le montant est fixé plus haut, mais il prend note de cette observation et met aux voix. </t>
  </si>
  <si>
    <t>Madame Yvette FAUGÈRE fait connaître qu’elle s’abstiendra. Le sujet sensible de cette zone a déjà discuté ; M. le Maire avait promis une réunion à cet effet et il ne l’a pas fait. </t>
  </si>
  <si>
    <t>M. Léopold ROSSO est désolé d’anticiper sur la question 11, mais il lui semble qu’il y a une certaine incompréhension par rapport à la signature de la convention ; les sommes ne semblent pas correspondre, là les élus doivent voter pour 40.000 € HT et dans la question 11 -qui apparemment parle de la même convention- les travaux sont estimés à 33.333 € HT. Il voudrait des éléments d’explication. </t>
  </si>
  <si>
    <t xml:space="preserve"> M. le Maire répond qu’en fait le Conservatoire du Littoral donne une participation uniquement sur le montant des travaux qui s’élèvent à 33.333 € HT. Le montant total des dépenses lui est de 40.000 €. La commune doit signer la convention avec le Conservatoire du Littoral. Il demande à l’assemblée délibérante l’autorisation de signer les documents nécessaires. </t>
  </si>
  <si>
    <t xml:space="preserve"> M. Philippe PARASMO comprend donc que le Conservatoire du Littoral accepte au total le versement de 12.500 €. Pour ce qui est de la commune et partenaires, pourquoi la participation n’est-elle pas fixée à 27.500 € HT ? Ce ne sont pas les mêmes montants. Il semblerait qu’il y ait un problème. </t>
  </si>
  <si>
    <t xml:space="preserve"> M. le Maire précise que tous les montants seront vérifiés, en fait cela doit permettre de pouvoir demander des subventions Life Lag’Nature. Il s’agit de très bons dossiers destinés à l’amélioration des entrées au bois du Boucanet ; il pense que tout le monde en convient. Les éléments techniques seront revus pour que tout soit conforme. Il soumet ce point à l’approbation du Conseil municipal. </t>
  </si>
  <si>
    <t>Mme Yvette FLAUGÈRE note que cette utilisation aura lieu moyennant une redevance annuelle d’usage de 62,06 €. En quoi cela consiste-t-il ? </t>
  </si>
  <si>
    <t xml:space="preserve"> M. le Maire précise que ce montant a été fixé par le Conservatoire du littoral (4 € l’ha). Il rappelle que les élus ont été destinataires des conventions par voie électronique. Il soumet cette question au vote. </t>
  </si>
  <si>
    <t>M. Hervé SARGUEIL note que deux ouvrages sont prévus. Il estime qu’avec un budget de 43.000 € il n’y aura pas grand-chose de réalisé. </t>
  </si>
  <si>
    <t xml:space="preserve"> M. le Maire pense que c’est déjà un début. Il remercie les élus pour l’unanimité sur ces sujets et demande à l’Assemblée délibérante de se prononcer sur cette question. </t>
  </si>
  <si>
    <t>Mme Sophie PELLEGRIN-PONSOLE se pose la question de l’incidence par rapport au camping de l’Espiguette. </t>
  </si>
  <si>
    <t>M. le Maire répond par la négative, la réponse est claire il n’y en a aucune. </t>
  </si>
  <si>
    <t>Mme Yvette FLAUGÈRE aimerait avoir une confirmation le tiers, soit 5.000 €, est-il calculé sur le HT ou le TTC car ce n’est pas tout à fait le même montant (5.996 €) ? </t>
  </si>
  <si>
    <t xml:space="preserve"> M. le Maire répond que la participation est fixée forfaitairement à 5.000 €. C’est donc TTC. Il demande à l’Assemblée délibération de valider ce point. </t>
  </si>
  <si>
    <t>M. Léopold ROSSO estime que sur cette question, par prudence, une élue potentiellement concernée ne doit pas prendre part au vote. </t>
  </si>
  <si>
    <t xml:space="preserve"> M. le Maire confirme que c’était bien son point de vue et soumet cette question à l’approbation du Conseil municipal. Mme Marie-Christine ROUVIERE ne participe pas au vote. </t>
  </si>
  <si>
    <t xml:space="preserve"> M. Daniel FABRE voudrait des éclaircissements il ne comprend pas les deux sortes d’attribution. </t>
  </si>
  <si>
    <t xml:space="preserve"> M. le Maire précise qu’il s’agit de deux modalités différentes correspondant au montage initial par rapport aux logements sociaux. Ce sont des modalités qui sont imposées règlementairement un logement en individuel en contrepartie de la garantie, les autres dans le collectif et ce conformément aux accords. </t>
  </si>
  <si>
    <t>Question 1 
Créances éteintes CORBIER MARC , SARL ROLED , € L’Arlequin </t>
  </si>
  <si>
    <t>information jp cassel</t>
  </si>
  <si>
    <t>Monsieur Philippe PARASMO remercie Monsieur le Maire de cette initiative, il souligne que pour une fois ils ont un peu suivi les recommandations, il le remercie.</t>
  </si>
  <si>
    <t xml:space="preserve"> Monsieur le Maire souligne qu’ils ont pris soin, conformément à la demande de Monsieur PARASMO lors de la séance du dernier conseil municipal, de préciser pour chaque décision municipale les sommes engagées pour plus de transparence. Et il pense qu’ils vont aller encore plus loin dans la simplification de la présentation de ces décisions municipales Monsieur le Maire constate que Monsieur Philippe PARASMO a bien débuté ses remerciements mais il a un peu dérapé « pour une fois », il lui demande de lui accorder que c’est tout de même un bon début. Il demande ensuite si les élus présents ont des remarques. Il y a toute une série de décisions relatives à la programmation de spectacles au théâtre Jean-Pierre CASSEL, c’est l’occasion et il pense que Nathalie GROS-CHAREYRE et Michel BRETON n’ont rien contre, de se féliciter de la reprise de la programmation des spectacles dans la salle Jean-Pierre CASSEL et bien sûr de compter sur tous les élus et l’ensemble des réseaux associatifs pour retrouver le chemin de cette salle afin de profiter de ces programmations. Il dit cela parce que cette réouverture est un fait marquant, la programmation est de grande qualité mais aussi parce que la fermeture de la salle pendant quasiment deux ans, engage la municipalité à faire en sorte que les concitoyens reviennent à nouveau dans cette salle parce que ce temps de rupture a été préjudiciable. Il souligne qu’il y a tout un travail de reconquête pour la vitalité du théâtre. De nombreuses décisions concernent Imagi’mômes, il souligne que quand ils étaient dans l’opposition ils ont toujours soutenu cette manifestation. Ils ont souhaité la renforcer avec la aussi une programmation très intéressante qui rencontre un vif succès au vue de la fréquentation ces derniers jours durant les vacances scolaires au sein de l’école Le Repausset Levant. Il remercie les élus qui s’engagent sur l’organisation de cette manifestation mais aussi les services animations, théâtre et culture. Une décision relative à un engagement de plus de 300 000 € a également été prise. Il s’agit de la réfection de la place de la Libération entre le nouvel Hôtel de Ville et La Poste. La voirie est en piteux état avec des trous qui se créent très régulièrement et qui sont constamment comblés par les services municipaux, une fontaine souvent en panne et un aspect global qui n’est pas très satisfaisant au  regard de l’aménagement du parvis de l’hôtel de ville. Il faut à la fois réaliser la réfection de la place de la Libération mais également refaire toute la voirie autour de la poste du côté des parkings mais aussi des commerces parce qu’il y a une rétention d’eau importante lors de fortes pluies. La clientèle de la poste et des commerces ainsi que les commerçants ont mis l’accent sur cette nécessité. Ces travaux s’engageront en cette fin d’année et se poursuivront sur l’année prochaine. :::Monsieur Daniel FABRE souhaite obtenir des informations complémentaires relatives à la décision municipale « Refonte de l’infrastructure virtuelle et mise en place d’un PRA sur un site distant informatique ». : Monsieur le Maire répond qu’il s’agit d’un dispositif informatique très technique qui permet en cas de panne le redémarrage très rapide de l’ensemble du réseau. Les services avaient insisté sur ce point et c’est une grande évidence de devoir se mettre à ce niveau de performance technique. :unanimité</t>
  </si>
  <si>
    <t>DGS 15-09-93 </t>
  </si>
  <si>
    <t xml:space="preserve"> Délivrance d’une case de columbarium dans le cimetière de la Rive Gauche situé sur le territoire de la commune (900,00 € TTC) </t>
  </si>
  <si>
    <t>DGS 15-09-94 </t>
  </si>
  <si>
    <t xml:space="preserve">Espace Jean-Pierre CASSEL – Week-end dévarié  Contrat de cession Extenses’Arts – Spectacle Perpetum mobile (1.662,00 € TTC) </t>
  </si>
  <si>
    <t>DGS 15-09-95 </t>
  </si>
  <si>
    <t xml:space="preserve"> Espace Jean-Pierre CASSEL – Mois du rire  Contrat de cession SARL Boni and Prod – Spectacle Les bonimenteurs (7.174,00 € TTC) </t>
  </si>
  <si>
    <t>DGS 15-09-96 </t>
  </si>
  <si>
    <t xml:space="preserve"> Espace Jean-Pierre CASSEL – Mois du rire  Contrat de cession SARL Les Grands Théâtres – Spectacle Les Maurices Girls (13.715,00 € TTC) </t>
  </si>
  <si>
    <t>DGS 15-09-97 </t>
  </si>
  <si>
    <t xml:space="preserve"> Espace Jean-Pierre CASSEL – Mois du rire  Contrat de cession – Little Bros Productions – Spectacle Fills Monkey « Incredible Drum Show » (9.177, 87 € TTC) </t>
  </si>
  <si>
    <t>DGS 15-09-99 </t>
  </si>
  <si>
    <t xml:space="preserve"> Imagi’mômes  Convention d’utilisation des locaux de l’école élémentaire Le repausset (1ère semaine) </t>
  </si>
  <si>
    <t xml:space="preserve"> DGS 15-09-101 </t>
  </si>
  <si>
    <t xml:space="preserve">– Régie de recettes « Régie des animations » - Imagi’mômes  Tarifs d’entrée aux différents spectacles sous chapiteau </t>
  </si>
  <si>
    <t>DGS 15-09-103 </t>
  </si>
  <si>
    <t xml:space="preserve"> Imagi’mômes  Convention d’utilisation des locaux de l’école élémentaire  Le Repausset (2ème semaine)  </t>
  </si>
  <si>
    <t>DGS 15-09-104 </t>
  </si>
  <si>
    <t xml:space="preserve"> Régie de recettes « Régie des animations » - Imagi’mômes (semaine 2) – Tarif d’entrée aux différents spectacles sous chapiteau (2 €)  </t>
  </si>
  <si>
    <t>DGS 15-09-105 </t>
  </si>
  <si>
    <t xml:space="preserve"> Fête Locale  Contrat de cession avec l’Association Music Passion pour le spectacle Les Spaghettis (500 € TTC + restauration)  </t>
  </si>
  <si>
    <t>DGS 15-10-01 </t>
  </si>
  <si>
    <t xml:space="preserve"> Signature du Marché n° 2015-07-MT-17 – « Travaux d’aménagement de la Place de la Libération sur la Commune de Le Grau du Roi avec la SA COLAS Midi Méditerranée (338.527,00 € H.T.)  </t>
  </si>
  <si>
    <t>DGS 15-10-02 </t>
  </si>
  <si>
    <t xml:space="preserve"> Signature du Marché n° 2015-07-TIC-18 – « Refonte de l’infrastructure virtuelle et mise en place d’un PRA sur un site distant » avec la SAS COM NETWORK (89.097,39 H.T)  </t>
  </si>
  <si>
    <t>DMP15-10-04 </t>
  </si>
  <si>
    <t xml:space="preserve"> Signature du Marché n° 2015-10-MA-53 – Acquisition d’un bungalow avec la société LOCLI SAS (5.500 € H.T. 6.600 € TTC)  </t>
  </si>
  <si>
    <t>DGS-15-10-05 </t>
  </si>
  <si>
    <t xml:space="preserve"> Imagi’mômes  Contrat de cession du droit d’exploitation avec l’association ADADIFF (5.770,88 € T.T.C. + SACD et SACEM)  </t>
  </si>
  <si>
    <t>DGS-15-10-06 </t>
  </si>
  <si>
    <t xml:space="preserve"> Imagi’mômes  Contrat d’engagement avec MM. Marion et Henssien  (7.500 € TTC.) </t>
  </si>
  <si>
    <t xml:space="preserve"> DGS-15-10-07 </t>
  </si>
  <si>
    <t xml:space="preserve"> Imagi’mômes  Tarif d’entrée aux différents spectacles (complément) (2 €)  </t>
  </si>
  <si>
    <t>DGS-15-10-08 </t>
  </si>
  <si>
    <t xml:space="preserve"> Délivrance d’une case de columbarium dans le cimetière de la rive droite situé sur le territoire de la commune (900 € TTC)  </t>
  </si>
  <si>
    <t>DGS-15-10-10 </t>
  </si>
  <si>
    <t xml:space="preserve"> Espace Jean-Pierre CASSEL  Contrat de cession spectacle Les jumeaux « Ni l’un ni l’autre » (5.607,33 € TTC)  </t>
  </si>
  <si>
    <t>DGS-15-10-11 </t>
  </si>
  <si>
    <t xml:space="preserve"> Espace Jean-Pierre CASSEL  Contrat de cession spectacle Les six pieds sur terre (7.703,50 TTC)  </t>
  </si>
  <si>
    <t>DGS-15-10-13 </t>
  </si>
  <si>
    <t xml:space="preserve"> Fête Locale  Contrat d’engagement groupe Duo Cruz (1.200 € TTC + restauration) </t>
  </si>
  <si>
    <t xml:space="preserve">Question de Mme Yvette FLAUGÈRE – Mariage - conseil du 28 septembre – non prise en compte   </t>
  </si>
  <si>
    <t xml:space="preserve">Monsieur le Maire fait savoir que Mme Yvette FLAUGÈRE avait fait parvenir une question pour laquelle il aurait dû apporter une réponse lors du dernier conseil mais il n’avait pas la trace de cette question écrite posée, il tient donc à apporter quelque éléments de réponses aujourd’hui. Madame Yvette FLAUGERE l’avait adressé par courriel. Il conseille aux élus quand ils ont une question supplémentaire a adressé par courriel de l’adresser certes à son secrétariat mais aussi au secrétariat de la Direction Générale des Services, trois assistantes sont en charge du suivi des conseils municipaux. A la question de Madame Yvette FLAUGÈRE est bien arrivée mais malheureusement sur la boite mail d’une de ses secrétaires, et uniquement sur celle-ci,  qui était exceptionnellement en congés durant ces journées-là, alors que l’autre secrétaire qui avait une problématique personnelle est familiale était elle – même exceptionnellement absente. Concernant le fond de cette question, elle concerne un mariage que Monsieur le Maire a célébré en avril dernier pour répondre à une demande d’ordre sentimental. Il s’agit bien là d’un lien sentimental qui remonte à plusieurs générations pour l’un des mariés qui a travaillé et vécu au Grau du Roi durant de multiples saisons touristiques, qui est issu d’une famille nombreuse de notre Camargue Gardoise, toujours très présente autour de notre territoire. Couple, par ailleurs, dont de très nombreux amis vivent au Grau du Roi, et qui de fait, passe beaucoup de temps sur la commune. Donc oui il convient qu’il a accepté de célébrer cette union mais bien sûr, après avoir mesuré différents paramètres, il voulait être sûr avant tout que rien ne vienne léser ni l’intérêt général ni celui de la collectivité. Ces deux personnes sont de nationalité française, ce n’est en rien un mariage blanc visant à  transmettre la nationalité à l’un des deux. Aucun des deux ne souhaitait obtenir par cette union un rapprochement familial. Ce sont deux adultes majeurs, pacsés depuis plus de 15 ans, on ne peut pas imaginer qu’il s’agisse d’une union forcée pour l’un ou l’autre. Il assume que le formalisme administratif n’ait pas été formellement respecté dans la mesure où aucun intérêt public n’a été lésé. </t>
  </si>
  <si>
    <t xml:space="preserve">Situation M. CAVAILLES </t>
  </si>
  <si>
    <t xml:space="preserve">« Lors du Conseil d’Administration du port de plaisance du 25 septembre 2015, vous avez informé à la fin de la séance les membres, sur la situation du directeur du port Monsieur CAVAILLES de manière suivante  « J’ai sanctionné le directeur en lui infligent un blâme ».Suite à cette affirmation pas de débat, pas d’explication, pas de documents explicatifs. Vous comprendrez que l’on puisse s’interroger, à la fois sur la forme (pourquoi un blâme ?) et sur le fond (les raisons de la sanction ?). Nous vous réitérons une nouvelle fois notre demande de transparence sur ce dossier. » </t>
  </si>
  <si>
    <t>Monsieur le Maire  lui répond qu’il n’a pas la volonté d’occulter quoi que ce soit, quand ils disent « pas de débats et pas d’explication dans cette assemblée », à la Régie de Port Camargue la situation de M. CAVAILLES a été abordé régulièrement ainsi qu’en séance de Conseil municipal. Ils conviendront qu’il n’est pas de coutume d’exposer des dossiers qui mettent en cause de manière personnelle un agent et qui peuvent de fait lui nuire. Il leur avait dit qu’il y a une instruction en cours et personne n’a contesté cela. Toutefois il pense qu’il y a eu une continuité sur le dossier. Les faits reprochés se sont déroulés pour l’essentiel sous le mandat précédent. Aucune procédure n’avait été alors lancée par l’exécutif en place. Et la pratique reprochée a cessé immédiatement dès que Monsieur le Maire en a fait la demande. Il était difficile de sanctionner une pratique que la précédente équipe avait soit tolérée, soit ignorée. En la matière la sanction a été conseillée par les différents juristes qui ont eu à travailler sur ce dossier</t>
  </si>
  <si>
    <t>Tir Sportif Graulen</t>
  </si>
  <si>
    <t xml:space="preserve">Nous avons été alertés par le bureau du Tir Sportif Graulen, sur les nouvelles dispositions que vous avez prises les concernant. En effet vous avez acté au travers d’un protocole d’accord que vous avez initié, le principe de partage de leur structure avec une autre association qui a vu le jour. Peut-on considérer, que cette pratique est amenée à se reproduire sur d’autres associations utilisatrices d’installations municipales ? » </t>
  </si>
  <si>
    <t>Monsieur le Maire le remercie de poser cette question, c’est toujours un peu désagréable de voir arriver des désaccords et de voir des associations se couper en deux. Dans le cas présent ils n’ont pas « pris de nouvelles dispositions » il a souhaité réunir, à plusieurs reprises les différents clubs en présence, le Tir Sportif Graulen et le Tir Sportif Camarguais, afin ensemble, de trouver une solution et mettre au point une convention d’utilisation des installations municipales et non pas de leur structure. Ce n’est pas comme Monsieur Alain GUY l’énonce « une pratique » mais une concertation pour amener chacun à pratiquer son loisir dans de bonnes conditions. Il voulait les informer enfin d’une  décision du Conseil d’Etat qui a bien appuyé le fait que  l’exclusivité ne peut être justifiée pour l’utilisation d’un équipement communal par une association, même qualifiée « historique », dès lors que son activité ne relève pas des nécessités de l’administration des propriétés communales ou toute autre nécessité d’intérêt général. Il ne désespère très prochainement que ce protocole d’accord soit enfin signé et que les deux clubs puissent pratiquer leur sport favori dans les structures</t>
  </si>
  <si>
    <t xml:space="preserve">Contentieux Taxes Foncières </t>
  </si>
  <si>
    <t xml:space="preserve">« Dans le cadre du Projet de Développement Urbain Durable pour Le Grau du Roi, des projets d’aménagement de l’Esplanade de la Mer et de l’Ancien Phare ont été présentés sur table lors du Conseil Municipal du 16 décembre 2014. Pour cette question (n°18), vous avez interrogé les élus pour l’obtention de subventions auprès du Conseil Régional Languedoc-Roussillon et du Conseil Départemental du Gard. A aucun moment, les élus n’ont eu à se prononcer sur l’intervention de la SEGARD que ce soit lors d’une séance en Conseil Municipal ni même en Commission Urbanisme. Aussi, nous souhaiterions savoir sur quelle base légale et sous quelle forme juridique l’intervention de la SEGARD a-t-elle été retenue pour vous accompagner sur ces projets ? » </t>
  </si>
  <si>
    <t>Monsieur le Maire répond que dans le cadre du Projet Urbain et de Développement, la SEGARD intervient auprès de la commune du Grau du Roi dans le cadre d’un marché public à bon de commande que lui a directement confié le conseil départemental du Gard pas uniquement pour le Grau du Roi. Ce marché, intitulé « Mission de conseil et d’appui en ingénierie pour des projets d’aménagements ou d’équipements », lui a été notifié après mise en concurrence, par Ordre de service du Conseil Départemental en date du 02 octobre 2014. Il permet au travers de différentes missions d’appuyer des communes et des intercommunalités gardoises, ou les services du département dans l’expertise amont de projets qui par leur ampleur ou leur portée sont liés à un intérêt départemental (environnement,  voirie, domaine portuaire, tourisme, habitat, demandes de subventions départementales, etc…). Cette mission étant sous maîtrise d’ouvrage du conseil départemental, qui la finance en intégralité, les commissions communales n’ont donc pas eu à se prononcer sur la base légale ou la forme juridique de cette intervention, car elle n’a nécessité aucun engagement en termes de marchés ou de budget de la commune. Au-delà de l’économie générée pour le budget de la commune, tout en bénéficiant d’une ingénierie pré-opérationnelle de proximité et de qualité, les résultats et l’avancement de cette mission ont, et seront, bien entendu exposés au conseil municipal</t>
  </si>
  <si>
    <t>Monsieur Philippe PARASMO fait savoir que lors de la séance du 22 juillet dernier, il y avait eu aussi une régularisation beaucoup plus importante qui était de plus de 1 million d’€ entre l’état de la dette, le CRD (capital restant dû) et les intérêts et il avait dit un peu comme aujourd’hui que la présentation laisse des doutes sur le travail qui se faisait auparavant. Il voudrait apporter une précision sur la régularisation votée lors de la séance du 22 juillet 2015, à l’époque Monsieur Jean-Pierre BLASCO s’occupait des finances et l’erreur au final vient de l’ancien trésorier qui à posteriori avait dit qu’il n’avait pas les outils nécessaires pour comptabiliser cette dette, il a en sa possession des documents qui l’attestent. Les services de tutelle avaient d’ailleurs été alertés, l’erreur ne venait pas des services comptables de la commune mais des services de la Trésorerie. Il faut être très prudent parce que parfois les services de la Trésorerie font aussi des erreurs.  Ils le verront lors de sa question posée par la suite en questions diverses, il faut faire très attention. Il voulait apporter des explications concernant la séance du 22 juillet, si cela n’a pas été régularisé jusque-là il s’agit d’une faute de la trésorerie. </t>
  </si>
  <si>
    <t xml:space="preserve"> Monsieur Alain GUY fait savoir que son groupe ne votera pas favorablement cette subvention, 110.000,00 € cela suffit malgré tout le dispositif exceptionnel mis en place et unique en France, les incivilités sont en augmentation contrairement au constat présent que Monsieur le Maire fait et aux déclarations sur la baisse de la délinquance. Il rappelle que le terme incivilité est impropre nous sommes loin des manques de politesse. Ce terme cache en réalité des faits qui sont des délits, s’ils étaient comptabilisés exploseraient les statistiques de la délinquance, confineraient les gendarmes dans leur bureau pour la rédaction des procédures et engorgeraient le Tribunal de Grande Instance de Nîmes. Ce consensus amiable qui trompe sur la réalité de la situation est un autre camouflé aux Graulens. Cette médiation mise en place ne vaut que pendant le trajet et ne prend pas en compte les voyageurs lorsqu’ils sont dans la ville. Cette médiation qui est inefficace, livre au Grau du Roi des personnes qui ne respectent rien, qui se croient en terrain conquis et dégradent l’image de notre cité. Halte à la médiation et place à l’action pénale. </t>
  </si>
  <si>
    <t xml:space="preserve"> Monsieur le Maire répond à Monsieur Alain GUY qu’il a tout faux sur la déclaration qu’il vient de faire. D’abord il souhaite revenir sur les 10.000 € relatifs à la médiation pour des interventions sur une année. La première année la mise en place a démarré en décalé, il a été versé 5 000 € et aujourd’hui il s’agit d’une régularisation de 10.000 €. Il fait savoir qu’ils ont été en Préfecture avec la Police Municipale et Monsieur le Directeur Général des Services pour faire le bilan d’après saison global sur la sécurité et notamment sur les voyageurs du train. Tout ce qui ressort en objectivité, en réalité des constats, des chiffres et des statistiques vont à l’opposé de ce que vient de dire Monsieur Alain GUY. Il croit que Le Groupe Le Grau du Roi Naturellement est dans une posture politique et il se demande si au fond ils le pensent vraiment. La médiation contrairement à ce que vient de dire Monsieur Alain GUY ne s’arrête pas dans les trains, elle se fait en amont, déjà dans la gare de Nîmes mais également dans les quartiers de Nîmes, au Grau du Roi dans les rues et sur la plage. Les médiateurs ont des rapports d’activité tout à fait précis, ils travaillent en coordination avec la Police Municipale et la Gendarmerie. Et tous les rapports qu’ils fournissent, démontrent leurs interventions auprès des usagers de la plage et des commerçants des ruelles du centre-ville. Voilà la réalité des choses, il n’est pas en train de dire qu’il n’y a pas de souci, pas du tout, mais il dit qu’aujourd’hui et ceci depuis maintenant deux saisons, justifie un dispositif. Il le pense véritablement et encore une fois il ne dit pas qu’il n’y a pas eu de problème, compte tenu du nombre de voyageurs transportés qui arrivent sur notre ville. Beaucoup de familles de Nîmes, beaucoup de jeunes et une belle jeunesse mais aussi c’est vrai certains qui s’adonnent à des faits de délinquance ou d’incivilité qu’ils ont pu mettre à mal dans leur mauvaise intention grâce aux dispositifs mis en place notamment celui de la vidéo protection et de la présence sur le terrain, d’une réelle efficacité tous les chiffres le montrent. </t>
  </si>
  <si>
    <t xml:space="preserve"> Madame Yvette FLAUGERE souhaite faire les mêmes commentaires que la dernière fois, elle est favorable sur le fond mais pas sur la forme, elle est toujours surprise sur le fait que l’on n’ait pas demandé une participation financière à la commune de Nîmes. Ce n’est pas logique que la participation incombe uniquement à la commune du Grau du Roi. Elle votera contre comme la dernière fois évidemment. </t>
  </si>
  <si>
    <t xml:space="preserve"> Monsieur le Maire répond que la Mairie de Nîmes a été sollicitée mais a refusé de participer puis il met aux voix. </t>
  </si>
  <si>
    <t xml:space="preserve"> Monsieur Daniel FABRE fait savoir qu’il avait précédemment au mois de mai  voté contre cette demande faite aux contribuables Graulens. Il renouvèle son vote contre, il avait dit à cette époque-là qu’il ne voyait pas pourquoi on demandait aux victimes de payer. Cela avait été repris par Monsieur le Maire et Monsieur FOLCHER qui ne comprenaient pas le terme de victime. Il veut étayer en disant que les victimes par définition sont des personnes qui ont à souffrir des évènements ou de l’hostilité. Il l’associe aux trains parce que justement dans la convention il est mentionné que l’intervention des médiateurs a lieu dans le transport du  train pour la ligne Le Grau du Roi-Nîmes et dans la ville de Le Grau du Roi. Alors s’il n’y a pas d’évènement gênant pour les habitants et les commerçants du Grau du Roi, il ne comprend pas bien pourquoi les médiateurs viennent dans la ville puisqu’ils relèvent de cette convention. C’est donc qu’il y a reconnaissance quand même d’une gêne. A partir du moment où il y a une gêne d’évènement ou de comportement hostile il y a des victimes. Il s’agit d’une petite explication pour revenir au terme qu’il avait employé au mois de mai et qui avait été contredit. Cela étant il vote contre parce qu’il pense qu’il s’agit d’un schéma d’éducation départemental de médiation qui est le problème du Conseil Départemental et de ceux qui ont instauré ce train à 1 €. Il trouve et il s’en réjouit quand même que c’est bien de pouvoir permettre à des familles modestes de profiter de notre station, de notre ville, de la mer. C’est une très belle chose en soi mais la fréquentation mériterait peut être une attitude plus courageuse encore sur la répression de ces comportements, peut être par la création d’un organe ou d’un service approprié à la gestion des incivilités. Elles ne viennent certainement pas toute du train à 1 € mais Le Grau du Roi souffre dans son image de ce type de comportement. Il veut pour étayer ces dires, citer un exemple, cet été il est tombé sur une conversation sur le train à 1 € sur Facebook. La personne qui a mis ce site en place a été obligé d’écarter sur un autre site la question tellement elle a fait couler d’encre. Il pense qu’il y a un vrai problème d’incivilité au Grau du Roi. Il conçoit que c’est un problème qui n’est pas unique au Grau du Roi bien entendu chaque jour en regardant la télévision on voit bien que c’est général dans notre pays, mais la Commune est une station balnéaire en bout de ligne qui accueille des touristes qui sont le poumon de notre économie et il pense qu’ils doivent bénéficier d’une action plus courageuse. Et cet argent-là devrait être affecté à la création d’un organe répressif et non pas à la participation d’un schéma d’éducation départemental. </t>
  </si>
  <si>
    <t xml:space="preserve"> Monsieur le Maire a compris que Monsieur Daniel FABRE voit un certain intérêt au dispositif du train à 1 euro et il le remercie de le noter. Cette note sociale honore Monsieur Daniel FABRE. Que l’on se préoccupe de la tranquillité des concitoyens c’est bien, c’est d’ailleurs leur préoccupation. Et de ce point de vue-là quant aux actions conduites sur le volet de la maitrise de l’insécurité, ils ne vont pas leur donner des leçons avec les efforts considérables qu’ils ont conduits en 18 mois. Sur le volet du contrôle de l’insécurité, sur le volet de la répression ils ont agi comme il y a bien longtemps que l’on n’avait pas agi au Grau du Roi. Ils prennent à bras le corps la question de la sécurité mais il est nécessaire d’adjoindre à cela la prévention. La prévention est essentielle car si l’on peut en amont désamorcer des actes, c’est toujours bon à prendre. C’est pour cette raison qu’ils ont considéré qu’il était utile de contribuer à une hauteur relativement modeste de 10 000 € à ce travail de prévention. </t>
  </si>
  <si>
    <t xml:space="preserve"> 8 (Léopold ROSSO, Hervé SARGUEIL, Philippe PARASMO, Annie BRACHET, Alain GUY, Daniel FABRE, Sophie PELLEGRIN-PONSOLE, Yvette FLAUGERE). </t>
  </si>
  <si>
    <t>Madame Yvette FLAUGERE demande si c’est le locataire ou le propriétaire qui va payer le loyer du fait qu’il s’agit d’une location. </t>
  </si>
  <si>
    <t xml:space="preserve"> Monsieur le Maire répond que c’est le propriétaire qui va payer le loyer et met aux voix. </t>
  </si>
  <si>
    <t>Madame Sophie PELLEGRIN-PONSOLE demande s’ils ont déjà une idée de la liste des personnes intéressées ou il s’agit juste d’une délibération par principe parce qu’à la question suivante c’est clairement énoncé. </t>
  </si>
  <si>
    <t>Monsieur Philippe PARASMO fait savoir qu’une doctrine existait déjà pour les déplacements de sportifs à des manifestations nationales et internationales. Il cite des exemples. </t>
  </si>
  <si>
    <t>Madame FLAUGERE trouve que c’est une bonne initiative d’autant qu’elle l’avait proposé lors d’une des premières commissions. Elle avait émis le souhait de prévoir une enveloppe pour aider les personnes qui allaient défendre haut les couleurs de Le Grau du Roi. </t>
  </si>
  <si>
    <t>Question 15  Sponsoring compétition internationale </t>
  </si>
  <si>
    <t xml:space="preserve"> ADMG15-09-98 </t>
  </si>
  <si>
    <t xml:space="preserve"> Convention entre la commune et l’association « Les chats libres de Lyne » pour la protection des chats errants (campagne de stérilisation au prorata du nombre d’interventions)</t>
  </si>
  <si>
    <t xml:space="preserve">  DMP15-10-09 </t>
  </si>
  <si>
    <t xml:space="preserve"> Signature du marché n° 2015-06-MT-16 « Travaux de reprise des clavages et de renforcement de garde-corps hauts des arènes municipales  S.A.R.L.  Le Marcory (36.437,89 € HT)  </t>
  </si>
  <si>
    <t>ADMGCIM15-10-12 </t>
  </si>
  <si>
    <t xml:space="preserve"> Octroi d’une case de columbarium dans le cimetière rive droite (900 €)</t>
  </si>
  <si>
    <t xml:space="preserve">  DMP15-10-15 </t>
  </si>
  <si>
    <t xml:space="preserve"> Signature du marché n° 2015-10-MA-54 « Acquisition d’un véhicule logistique camion benne et reprise 4X4 Iveco »  Société SAS Chabas Avignon (acquisition  24.700 € HT/ 29.640 € TTC et reprise 10.000 € TTC) </t>
  </si>
  <si>
    <t xml:space="preserve"> DGS15-10-14 </t>
  </si>
  <si>
    <t xml:space="preserve"> Fête du port de plaisance - contrat d’engagement  Orchestre Elixyr (5.000 € charges sociales incluses)</t>
  </si>
  <si>
    <t xml:space="preserve">  ADMG15-10-16 </t>
  </si>
  <si>
    <t>- Convention Agorastore  vente aux enchères du bâtiment « ancien Hôtel de ville » </t>
  </si>
  <si>
    <t xml:space="preserve"> DGS15-10-17 </t>
  </si>
  <si>
    <t xml:space="preserve"> Villa Parry - convention d’occupation avec Lucio Surdo (versement de 20 % du montant des œuvres vendues)</t>
  </si>
  <si>
    <t xml:space="preserve">  DMP-15-10-19 </t>
  </si>
  <si>
    <t xml:space="preserve"> Signature du marché n° 2015-10-MA-56 « Extension de la voix sur IP avec autocom sur Palais des sports et clustérisations de l’autocom mairie »  SAS Alliance Télécom (18.657 € HT/22.388,40 € TTC) </t>
  </si>
  <si>
    <t xml:space="preserve"> DMP15-10-20 </t>
  </si>
  <si>
    <t xml:space="preserve"> Signature du marché n° 2015-10-MA-57 « Fourniture de postes téléphoniques pour voix sur IP »  SAS Alliance Télécom (10.827 € HT/12.992,40 € TTC)  </t>
  </si>
  <si>
    <t>DMP15-10-21 </t>
  </si>
  <si>
    <t xml:space="preserve"> Signature du marché n° 2015-08-MT-19 « Travaux de rénovation et d’extension de bassins au Seaquarium » - lot 2 « maçonnerie »  S.A.R.L. Reno Extension (50.090 € HT/60.108 € TTC)  </t>
  </si>
  <si>
    <t>DMP15-10-22 </t>
  </si>
  <si>
    <t xml:space="preserve"> Signature du marché n° 2015-08-MT-19 « Travaux de rénovation et d’extension de bassins au Seaquarium » - lot 3 « cuvelage et vitres »  S.A.R.L. Proviviers (9.952 € HT/ 11.942,40 € TTC) </t>
  </si>
  <si>
    <t xml:space="preserve"> DMP15-10-23 </t>
  </si>
  <si>
    <t xml:space="preserve"> Signature du marché n° 2015-08-MT-19 « Travaux de rénovation et d’extension de bassins au Seaquarium » - lot 4 « serrurerie inox »  SAS KSR (82.331 € HT / 98.797,20 € TTC)  </t>
  </si>
  <si>
    <t>DMP15-11-01 </t>
  </si>
  <si>
    <t xml:space="preserve">- Signature du marché n° 2015-10-MA-58 « Acquisition d’illuminations de Noël »  SAS Blachère Illumination (4.836 € HT / 5.803,20 € TTC) </t>
  </si>
  <si>
    <t xml:space="preserve"> DMP15-11-02 </t>
  </si>
  <si>
    <t xml:space="preserve"> Signature du marché n° 2015-09-MF-21 « Requalification paysagère des entrées du site naturel protégé du bois du Boucanet » - lot 1 «fourniture et pose de mobilier bois »  SAS Philip Frères (11.157,50 € HT / 13.389 € TTC) </t>
  </si>
  <si>
    <t xml:space="preserve"> DMP15-11-03 </t>
  </si>
  <si>
    <t xml:space="preserve"> Signature du marché n° 2015-09-MF-21 « Requalification paysagère des entrées du site naturel protégé du bois du Boucanet » - lot 2 « préparation du sol et plantations »  SARL Vert aménagements (17.092,50 € HT / 20.511 € TTC)  Décision Mas de la Capelude - Convention réglant les conditions d’exécution des travaux d’aménagement de la servitude de passage et du cordon dunaire (signée avec MM. Francine LEFOYER [dite Francine Gomez] et Alain SUZANNA) </t>
  </si>
  <si>
    <t xml:space="preserve"> DMDGS15-11-10 </t>
  </si>
  <si>
    <t xml:space="preserve"> Villa Parry  convention d’occupation avec Yves Gallard (versement de 20 % du montant des œuvres vendues)  </t>
  </si>
  <si>
    <t>DMDGS15-11-11 </t>
  </si>
  <si>
    <t xml:space="preserve"> Villa Parry  convention d’occupation avec Lucie Balust (versement de 20 % du montant des œuvres vendues)</t>
  </si>
  <si>
    <t xml:space="preserve">  ADMG15-11-12 </t>
  </si>
  <si>
    <t xml:space="preserve"> Contrat de location - Logement social Résidence Christophe Colomb (Mme Margot Hengeveld)  </t>
  </si>
  <si>
    <t xml:space="preserve"> Octroi d’une concession dans le cimetière rive gauche 2-H27 (425 € dont 25 € de droits d’enregistrement fixés par le Code général des impôts) </t>
  </si>
  <si>
    <t xml:space="preserve">Hôtel Résidence de Camargue - Révision du loyer </t>
  </si>
  <si>
    <t xml:space="preserve">Indemnisation de M. et Mme COSTABEL </t>
  </si>
  <si>
    <t xml:space="preserve">Dispositions prises en matière de sécurité </t>
  </si>
  <si>
    <t>déclarations de la mairie</t>
  </si>
  <si>
    <t>les transports effectués par la Société COKIZO</t>
  </si>
  <si>
    <t xml:space="preserve">M. Daniel FABRE, par courrier du 20 novembre, a sollicité des informations concernant les transports effectués par la Société COKIZO pour les personnes en difficulté  de déplacement et la convention signée avec le C.C.A.S.  </t>
  </si>
  <si>
    <t xml:space="preserve"> Par courriel du 19 novembre, Mme Yvette FLAUGERE propose d’accorder à Mme Sophie PELLEGRIN PONSOLE un droit d’expression dans le bulletin municipal et de partager le nombre de signets entre les groupes afin que sa liberté de parole puisse être représentée. </t>
  </si>
  <si>
    <t xml:space="preserve">accorder à Mme Sophie PELLEGRIN PONSOLE un droit d’expression dans le bulletin municipal </t>
  </si>
  <si>
    <t xml:space="preserve">M. le Maire précise qu’à la suite de la demande de Mme Yvette FLAUGERE il s’est lui aussi posé cette question. Le Conseil municipal en place a connu des faits un peu particuliers  diverses démissions et la sortie de son groupe de Mme Sophie PELLEGRIN-PONSOLE. Dans les textes règlementaires, il est prévu d’octroyer ce droit de parole. Même si l’intéressée n’était pas demandeuse. Il propose de se réunir avec les différents groupes pour faire le point. Il conviendra aussi éventuellement de modifier le règlement intérieur pour que chacun ait un espace identique. </t>
  </si>
  <si>
    <t>M. Daniel FABRE estime qu’il serait opportun de revoir certains principes dans le cas où le règlement serait modifié pour que les questions écrites puissent être débattues au même titre que les autres. Les élus communiquent les demandes en défense des concitoyens, lui-même est détenteur d’une pétition</t>
  </si>
  <si>
    <t>Mme Sophie PELLEGRIN-Ponsole remarque qu’il aurait pu y avoir deux délibérations ; elle regrette cette façon de procéder. Elle s’abstiendra donc. </t>
  </si>
  <si>
    <t xml:space="preserve"> M. le Maire note que le vote se fera en deux fois. </t>
  </si>
  <si>
    <t xml:space="preserve"> M. le Maire note que la localisation future entre la gare et la Villa Parry ne représente que 700 m d’éloignement. L’implantation va avoir lieu dans un lieu emblématique, près de l’ancien phare, cela va chercher l’histoire et l’âme d’un village. Aller au devant des visiteurs avec des moyens mobiles, le projet va dans ce sens-là. Les préoccupations exprimées ont été les leurs et le sujet a été abordé. Tout cela va être bien encadré, la collectivité va être accompagnée par un avocat pour la constitution de la nouvelle SEM qui va intégrer le camping et l’Office de tourisme, avec deux missions différentes, deux comptabilités distinctes. Quant à la question de la représentation au Conseil d’administratif, le côté associatif ne permettait pas, sans porter de critiques sur le passé, d’ouverture. Il faut que les différents acteurs du tourisme ne se sentent pas exclus  ils seront présents par groupes constitués. Le club des hôteliers, les campings peuvent se constituer en association et désigner un représentant, exercer un contrôle… Les choses seront bien cadrées. La municipalité a décidé d’avancer, de changer les choses  une attachée presse a été recrutée. La structure sous la forme associative est dépassée et obsolète. Un président qui reçoit l’ensemble de ses subsides sous la forme de subvention  la situation pourrait être taxée de « gestion de fait ». Un EPIC n’était pas adapté ; une SEM semble être une bonne alternative. Eu égard à la loi Notre et le transfert de compétences au sein de la CCTC, il conviendra de redéfinir le périmètre des actions. Il soumet ce point au vote. </t>
  </si>
  <si>
    <t xml:space="preserve"> M. le Maire précise que le partenariat avec cette enseigne existe depuis longtemps ; il ne s’agit pas d’un mécénat mais d’un partenariat. La question du parking reste bien évidemment ouverte.   M. Alain GUY fait savoir que son groupe votera « contre » et restera attentif aux suites. </t>
  </si>
  <si>
    <t xml:space="preserve"> M. le Maire précise que des ententes existent, quand une association initie une manifestation, la ville essaie d’apporter son concours. Il propose de délibérer. </t>
  </si>
  <si>
    <t>M. Léopold ROSSO se pose des questions. Il est fait état d’un taux de contribution au SMEG de 38 % de la TCFE perçue par la commune et un financement de 50 % par ce dernier du montant des travaux HT sur un montant de 407.496 € auquel la ville participe. </t>
  </si>
  <si>
    <t xml:space="preserve"> M. Olivier PENIN répond que 38 % de la taxe est versé sous forme de cotisation et ensuite une subvention de 50 % du montant des travaux peut être obtenue en retour. Il faut donc essayer d’équilibrer pour que ce soit intéressant. </t>
  </si>
  <si>
    <t>Question 1 
– Logement instituteurs  Indemnité représentative de logement (I.R.L) 2014 </t>
  </si>
  <si>
    <t xml:space="preserve">Question 2 
– Régularisation comptable de l’état de dette du budget domaine locatif </t>
  </si>
  <si>
    <t>Question 3 –
 S.N.C.F. ligne Nîmes/Le Grau du Roi  Médiation dans les transports – Subvention à l’Association Samuel Vincent </t>
  </si>
  <si>
    <t>Question 4 –
 Zone d’activités du Port – Enlèvement d’un bateau considéré en l’état d’abandon  Demande d’indemnisation </t>
  </si>
  <si>
    <t>Question 6 –
 Convention de servitude  Accroche pour éclairage public – 22 rue de la Poissonnerie </t>
  </si>
  <si>
    <t>Question 7 
– Mise en place d’une politique de déplacements en « mode doux »  Demande d’aide financière auprès de l’ADEME </t>
  </si>
  <si>
    <t>Question 12 
– Ecole de Musique Municipale et de théâtre  Demande de subvention de fonctionnement auprès du Conseil Départemental du Gard </t>
  </si>
  <si>
    <t xml:space="preserve">Question 14  
Sponsoring sportifs graulens en compétition internationale </t>
  </si>
  <si>
    <t>Question 13  
Ecole municipale des sports  Stages multi activités vacances scolaires  Tarifs </t>
  </si>
  <si>
    <t>Question 1 
– Budget annexe RSU  décision modificative de crédits n° 2 </t>
  </si>
  <si>
    <t>Question 2 
– Budget annexe Domaine locatif  décision modificative de crédits n° 4 Section fonctionnement </t>
  </si>
  <si>
    <t>Question 3 –
Budget principal commune  décision modificative de crédits n° 5 Les prélèvements  FPIC </t>
  </si>
  <si>
    <t>Question 9 
– SCI Éditions du Soleil à SCI JUFLO  Cession d’un local à usage d’entrepôt artisanal rue des Trabaques </t>
  </si>
  <si>
    <t>Question supplémentaire 18
– Association des fêtes de la Saint Pierre  convention de participation </t>
  </si>
  <si>
    <t>Commentaires
Rassemblement de la droite   Le Grau du Roi 2014</t>
  </si>
  <si>
    <t>DMP15 12 08 </t>
  </si>
  <si>
    <t xml:space="preserve"> Signature du marché n°2015 10 MA 55 « réalisation d’un réseau fibre au lotissement les Orchidées »   SAS BONDON </t>
  </si>
  <si>
    <t>DMP15 12 09 </t>
  </si>
  <si>
    <t xml:space="preserve"> Signature d’un avenant relatif au marché n° 2013 04 MF00010 « éclairage public »   INEO réseaux sud est (avenant n° 1 sur les tranches conditionnelles 1 et 2 </t>
  </si>
  <si>
    <t>DGS15 12 10 </t>
  </si>
  <si>
    <t xml:space="preserve"> Villa Parry   convention d’occupation avec Patrick ROUQUETTE </t>
  </si>
  <si>
    <t>DGS15 12 11 </t>
  </si>
  <si>
    <t xml:space="preserve"> Carrefour 2000   Convention d’occupation Compagnie littéraire et artistique/section aquarelle de l’association des résidents de Port Camargue Terra Rossa </t>
  </si>
  <si>
    <t>DGS15 12 12 </t>
  </si>
  <si>
    <t xml:space="preserve"> Salle de réunion des services techniques/rue des Médards   Convention de mise à disposition Association Tremplin (intervention mensuelle en histoire de l’art) </t>
  </si>
  <si>
    <t>DMP15 12 13 </t>
  </si>
  <si>
    <t xml:space="preserve"> Signature de l’avenant  n° 5 relatif au marché n° 2013 11MT 21 « restauration du massif dunaire de l’Espiguette avec le titulaire mandataire du groupement CROZEL TP (modification de données techniques uniquement n’ayant aucune incidence financière sur le montant du marché qui s’élève à 978.565,20 HT)</t>
  </si>
  <si>
    <t>DGS15 12 14 </t>
  </si>
  <si>
    <t xml:space="preserve"> Villa Parry   convention d’occupation avec le foyer de vie Daniel Mayer APSH34 </t>
  </si>
  <si>
    <t>ADMG15 12 17 </t>
  </si>
  <si>
    <t xml:space="preserve"> Avenant n° 1 à la convention de gardiennage du village de vacances de l’Espiguette   occupation à titre gratuit d’un logement par M. Karim BAUDOIN (partenariat prolongé pour une durée de six mois du 1er janvier au 30 juin 2016) </t>
  </si>
  <si>
    <t>DGS15 12 20 </t>
  </si>
  <si>
    <t xml:space="preserve"> Le Grau Noël   contrat de cession avec l’association Clowns pour tous pour le spectacle « the on man circus   1ère partie »   600 </t>
  </si>
  <si>
    <t>DGS15 12 22 </t>
  </si>
  <si>
    <t xml:space="preserve"> Villa Parry   convention d’occupation avec Cristobal Matéo </t>
  </si>
  <si>
    <t>DGS15 12 23 </t>
  </si>
  <si>
    <t xml:space="preserve"> Villa Parry   convention d’occupation avec Hugues Delpech </t>
  </si>
  <si>
    <t>DGS16 01 02 </t>
  </si>
  <si>
    <t xml:space="preserve"> Espace Jean Pierre Cassel   Contrat de cession avec l’association « Opéra orchestre national Montpellier Languedoc Roussillon »   quatuor de cuivres </t>
  </si>
  <si>
    <t>DGS16 01 03 </t>
  </si>
  <si>
    <t xml:space="preserve"> Promotion des événements culturels de la ville   Contrat de partenariat avec la radio RTS FM </t>
  </si>
  <si>
    <t>DGS16 01 07 </t>
  </si>
  <si>
    <t xml:space="preserve"> Participation aux frais d’organisation des animations de Noël les 19 et 20 décembre 2015 – Convention avec Monsieur Jean Philippe CREICHE   1 000 </t>
  </si>
  <si>
    <t xml:space="preserve"> (annulée le 14/01 et remplacée par la décision municipale DGS16 01 09) </t>
  </si>
  <si>
    <t>DGS16 01 09 </t>
  </si>
  <si>
    <t xml:space="preserve"> Organisation des animations de Noël les 19 et 20 décembre 2015 – Participation   convention avec l’Association des commerçants du Boucanet   </t>
  </si>
  <si>
    <t>ADMGCIM16 01 10 </t>
  </si>
  <si>
    <t>DGS16 01 14 </t>
  </si>
  <si>
    <t xml:space="preserve"> Espace Jean Pierre Cassel – Contrat de cession avec l’association « Festival d’Opérettes spectacle « La Belle Hélène » </t>
  </si>
  <si>
    <t>ADMGCIM16 01 16 </t>
  </si>
  <si>
    <t>DGS16 01 17 </t>
  </si>
  <si>
    <t xml:space="preserve"> Les Graulinades – Marché de la mer   Convention associations (exposant 150.00 </t>
  </si>
  <si>
    <t>DGS16 01 18</t>
  </si>
  <si>
    <t>LesGraulinades–Marchédelamer Conventioncommerçants(exposant </t>
  </si>
  <si>
    <t>DGS16 01 19 </t>
  </si>
  <si>
    <t xml:space="preserve"> Les Graulinades – Marché de la mer   Convention commerçants extérieur (exposant </t>
  </si>
  <si>
    <t>ADMGCIM16 01 20 </t>
  </si>
  <si>
    <t>DGS14 12 17 </t>
  </si>
  <si>
    <t xml:space="preserve"> Utilisation du stand de tir par les services de police municipale de la commune d’Aigues Mortes   séances supplémentaires </t>
  </si>
  <si>
    <t>ADMG14 12 22 </t>
  </si>
  <si>
    <t xml:space="preserve"> Convention de gardiennage du village de vacances de l’Espiguette   occupation à titre gratuit d’un logement par M. Karim Baudouin </t>
  </si>
  <si>
    <t>DMP14 12 31  </t>
  </si>
  <si>
    <t xml:space="preserve"> Signature du marché n° 2014 07 BC 11 Vidéo protection avec le groupement d’entreprises Iperion / Sogetrel  </t>
  </si>
  <si>
    <t>DMP14 12 33  </t>
  </si>
  <si>
    <t xml:space="preserve"> Signature du marché n° 2014 10 MT 16 Restructuration de la production d’eau glacée et amélioration des installations de traitement d’air du Seaquarium avec la Société SAS Boisson </t>
  </si>
  <si>
    <t>DMP14 12 34  </t>
  </si>
  <si>
    <t>DGS14 12 35  </t>
  </si>
  <si>
    <t xml:space="preserve">  Convention relative à l’organisation d’une activité musique Big Band  dans le cadre de l’École municipale de musique   Bernard Marquié  </t>
  </si>
  <si>
    <t>DGS14 12 37 </t>
  </si>
  <si>
    <t xml:space="preserve">  Animations Le Grau Noël   convention d’occupation précaire et d’utilisation du domaine public droit de place exposant   Mme Bonfillon Fouquet  </t>
  </si>
  <si>
    <t>INFORM14 12 38 </t>
  </si>
  <si>
    <t xml:space="preserve">  Accord de vente, licence de logiciel, de maintenance et de services   Kronos Systèmes SA </t>
  </si>
  <si>
    <t>DMP14 12 36  </t>
  </si>
  <si>
    <t xml:space="preserve"> Signature du marché n° 2014 09 BC 15 Vérification et contrôle périodiques des diverses installations et matériels avec la SA SOCOTEC </t>
  </si>
  <si>
    <t>DGS 15 01 05  </t>
  </si>
  <si>
    <t xml:space="preserve"> Régie autonome du port de plaisance de Port Camargue   mission d’assistance juridique   désignation avocat </t>
  </si>
  <si>
    <t>DGS15 01 02 </t>
  </si>
  <si>
    <t xml:space="preserve">  Mission d’assistance à la commune de Le Grau du Roi à l’occasion de la procédure de délégation de service public pour la gestion des arènes  </t>
  </si>
  <si>
    <t>DGS15 01 06 </t>
  </si>
  <si>
    <t xml:space="preserve"> Suppression de la régie d’avances ODAS Régies  </t>
  </si>
  <si>
    <t>DGS15 01 24 </t>
  </si>
  <si>
    <t>15 01 26 </t>
  </si>
  <si>
    <t>15 01 27 </t>
  </si>
  <si>
    <t xml:space="preserve"> Nouvelles activités périscolaires (NAP)   Conventions d’objectifs 2014/2015   Avenant à la convention d’animation avec l’association SILOË</t>
  </si>
  <si>
    <t>15 01 28 </t>
  </si>
  <si>
    <t>15 01 31</t>
  </si>
  <si>
    <t xml:space="preserve">   18ème festival d’abrivado des plages   Contrat d’engagement avec la manade DEVAUX   </t>
  </si>
  <si>
    <t>15 01 32 </t>
  </si>
  <si>
    <t>15 01 33 </t>
  </si>
  <si>
    <t>15 01 34 </t>
  </si>
  <si>
    <t>15 01 35 </t>
  </si>
  <si>
    <t>15 01 41 </t>
  </si>
  <si>
    <t xml:space="preserve"> Animations estivales   contrat de vente avec l’association ADAM ROCK   PARISOT    </t>
  </si>
  <si>
    <t>15 01 46 </t>
  </si>
  <si>
    <t xml:space="preserve">  18ème festival d’abrivado des plages   Contrat d’engagement avec la manade AUBANEL    </t>
  </si>
  <si>
    <t>15 02 02 </t>
  </si>
  <si>
    <t>15 02 03 </t>
  </si>
  <si>
    <t>15 02 04 </t>
  </si>
  <si>
    <t>15 02 05 </t>
  </si>
  <si>
    <t>15 02 06 </t>
  </si>
  <si>
    <t xml:space="preserve"> VILLA PARRY   Convention d’occupation   M. Jean Pierre RICAUD    </t>
  </si>
  <si>
    <t>15 02 07 </t>
  </si>
  <si>
    <t xml:space="preserve"> VILLA PARRY   Convention d’occupation Jean Pierre BLASCO    </t>
  </si>
  <si>
    <t>15 02 08 </t>
  </si>
  <si>
    <t>15 02 09 </t>
  </si>
  <si>
    <t>15 02 11 </t>
  </si>
  <si>
    <t>15 02 12 </t>
  </si>
  <si>
    <t>15 02 22 </t>
  </si>
  <si>
    <t>15 02 23 </t>
  </si>
  <si>
    <t>15 02 24 </t>
  </si>
  <si>
    <t xml:space="preserve"> Les  Graulinades   Marché de la Mer   convention    </t>
  </si>
  <si>
    <t>15 02 25 </t>
  </si>
  <si>
    <t xml:space="preserve"> Vogua Monstra   Marché méditerranéen    convention</t>
  </si>
  <si>
    <t>15 01 29 </t>
  </si>
  <si>
    <t xml:space="preserve"> Marché public n°2014 10 MT 17    Groupe électrogène EHPAD Lot n°1 « Gros Œuvre » avec la SARL SOUCHON CONSTRUCTIONS  </t>
  </si>
  <si>
    <t>15 01 30 </t>
  </si>
  <si>
    <t xml:space="preserve"> Marché public n°2014 10 MT 17    Groupe électrogène EHPAD Lot N°2 – « Electricité » avec la SAS CEGELEC Languedoc  15 01 42 –  Signature de la convention avec l’UGAP n° 148 939 – Mise à disposition d’un dossier de marché subséquent pour la maintenance des ascenseurs des bâtiments communaux</t>
  </si>
  <si>
    <t>15 01 43 </t>
  </si>
  <si>
    <t xml:space="preserve">Signature d’un avenant Marché public n°2014 05 MS 10 « Transport scolaire enfants école Tabarly » avec le titulaire SARL Voyages AALTO </t>
  </si>
  <si>
    <t xml:space="preserve"> Délivrance d’une concession n°2 G 18 au cimetière Rive Gauche </t>
  </si>
  <si>
    <t>15 02 10 </t>
  </si>
  <si>
    <t xml:space="preserve"> Signature d’un marché public n°2015 02 MA 02    Etude des gardecorps des Arènes avec la SAS Bureau Alpes Contrôle </t>
  </si>
  <si>
    <t>15 02 15 </t>
  </si>
  <si>
    <t>15 02 16 </t>
  </si>
  <si>
    <t xml:space="preserve"> Marché public n°2014 11 BC 18 – Lot n°1 journal d’information municipal et tirés à part avec la SARL AC Printing/Imprimerie du Ponant </t>
  </si>
  <si>
    <t>15 02 17 </t>
  </si>
  <si>
    <t xml:space="preserve"> Marché public n°2015 02 MA 05    Fourniture de granulat et de concasse avec la SAS Perles et Pierre  </t>
  </si>
  <si>
    <t>15 02 28 </t>
  </si>
  <si>
    <t xml:space="preserve">Signature de l’avenant n°2 du marché N°2013 11 MT 21 « Restauration du Massif dunaire de l’Espiguette » avec le titulaire mandataire du groupement CROZEL T.P.  </t>
  </si>
  <si>
    <t>15 02 31 </t>
  </si>
  <si>
    <t>15 02 32 </t>
  </si>
  <si>
    <t>15 02 33 </t>
  </si>
  <si>
    <t>15 02 34 </t>
  </si>
  <si>
    <t>15 02 35 </t>
  </si>
  <si>
    <t>15 02 36 </t>
  </si>
  <si>
    <t xml:space="preserve"> Signature d’un Marché Public n°2015 02 MA 01 – Dragage entrée du Port de Pêche avec la société ROHDE NIELSEN A/S  </t>
  </si>
  <si>
    <t>15 02 37 </t>
  </si>
  <si>
    <t xml:space="preserve"> Signature d’un Marché Public n°2015 02 MA 03 – Travaux parking des Baronnets avec la SARL FABRE TP  </t>
  </si>
  <si>
    <t>15 02 38 </t>
  </si>
  <si>
    <t xml:space="preserve"> Signature d’un Marché Public n°2015 02 MA 04 – Travaux Lac de Salonique avec la SARL FABRE TP  </t>
  </si>
  <si>
    <t>15 02 39 </t>
  </si>
  <si>
    <t xml:space="preserve"> Signature d’un Marché Public n°2015 02 MA 05 – Achat de granulat et de concasse avec la SAS Perles de Pierres</t>
  </si>
  <si>
    <t>15 02 40 </t>
  </si>
  <si>
    <t>15 02 44 </t>
  </si>
  <si>
    <t xml:space="preserve">   Régie de recettes Occupation du domaine public    Modification – ajout de recettes complémentaires  </t>
  </si>
  <si>
    <t>15 02 45 </t>
  </si>
  <si>
    <t>15 02 46 </t>
  </si>
  <si>
    <t>15 02 48 </t>
  </si>
  <si>
    <t xml:space="preserve"> Signature d’un Marché Public n°2015 02 MA 07    Acquisition de PVE pour la Police Municipale avec la SAS LOGITUD SOLUTIONS  </t>
  </si>
  <si>
    <t>15 02 50 </t>
  </si>
  <si>
    <t>15 02 51 </t>
  </si>
  <si>
    <t>15 03 02 </t>
  </si>
  <si>
    <t xml:space="preserve">Signature d’un Marché Public n°2015 03 MA 09    Stérilisation des œufs de goélands avec la SARL 3 D Méditerranée  </t>
  </si>
  <si>
    <t>15 03 03 </t>
  </si>
  <si>
    <t xml:space="preserve"> Signature d’un avenant – Marché Public n°2014 05 MS 10 « Transport scolaire des enfants des écoles maternelles et primaire du personnel scolaire et périscolaire avec le titulaire SARL Voyages AALTO  </t>
  </si>
  <si>
    <t>15 03 04 </t>
  </si>
  <si>
    <t xml:space="preserve"> Régie de recettes Stationnement payant   Modification du montant du cautionnement et de l’indemnité du régisseur titulaire  </t>
  </si>
  <si>
    <t>15 03 05 </t>
  </si>
  <si>
    <t xml:space="preserve"> Signature d’un Marché Public n°2015 03 MA 10 – remise en état du camion benne 4X4 Iveco avec la SAS CHABAS AVIGNON  </t>
  </si>
  <si>
    <t>15 03 09 </t>
  </si>
  <si>
    <t>15 03 12 </t>
  </si>
  <si>
    <t xml:space="preserve"> Signature d’un avenant – Marché Public n°2012 05 MT 00011 «Travaux de réaménagement d’avenues et rue à Port Camargue » Lot n°1 – Voirie et réseaux pluviales avec le titulaire SA COLAS MIDI MÉDITERRANÉE  </t>
  </si>
  <si>
    <t>15 03 13 </t>
  </si>
  <si>
    <t xml:space="preserve"> Signature d’un avenant – Marché Public n°2012 05 MT 00011 « Travaux de réaménagement d’avenues et rue à Port Camargue » Lot n°2 – Revêtements et trottoirs avec le titulaire SARL SOLS MÉDITERRANÉE  </t>
  </si>
  <si>
    <t>15 03 14 </t>
  </si>
  <si>
    <t xml:space="preserve"> Signature d’un avenant – Marché Public n°2012 05 MT 00011 « Travaux de réaménagement d’avenues et rue à Port Camargue » Lot n°3 – Réseaux secs avec le titulaire BOUYGUES ÉNERGIES ET SERVICES  </t>
  </si>
  <si>
    <t>15 03 15 </t>
  </si>
  <si>
    <t xml:space="preserve"> Signature d’un avenant – Marché Public n°2012 05 MT 00011 « Travaux de réaménagement d’avenues et rue à Port Camargue » Lot n° 4 – Arrosage et plantation avec le titulaire EURL MAISON HOURS  </t>
  </si>
  <si>
    <t>15 03 16 </t>
  </si>
  <si>
    <t xml:space="preserve"> Signature d’un Marché Public n°2015 02 MABC 08 Lot 1 Location mini pelle avec la SARL A.L.S. LOCATIONS  </t>
  </si>
  <si>
    <t>15 03 17 </t>
  </si>
  <si>
    <t xml:space="preserve"> Signature d’un Marché Public n°2015 02 MABC 08 Lot 2 Location camion benne 3T5 avec la SARL APEX 2  </t>
  </si>
  <si>
    <t>15 03 18 </t>
  </si>
  <si>
    <t xml:space="preserve"> Signature d’un Marché Public n°2014 10 MABC 39 Prestations ponctuelles de vérification, de contrôle et d’assistance technique avec la SA BUREAU VERITAS  </t>
  </si>
  <si>
    <t>15 03 20 </t>
  </si>
  <si>
    <t xml:space="preserve"> Signature d’un Marché Public n°2014 12 MABC 44 Maintenance des portes et portails automatiques des bâtiments et parkings communaux avec A.D.S. EURL </t>
  </si>
  <si>
    <t>15 03 26 </t>
  </si>
  <si>
    <t>15 03 27 </t>
  </si>
  <si>
    <t>15 03 29 </t>
  </si>
  <si>
    <t xml:space="preserve"> Affaire Jean Claude LAHONDES – Procédure en appel auprès de la Cour Administrative d’Appel de Marseille  </t>
  </si>
  <si>
    <t>15 03 31 </t>
  </si>
  <si>
    <t>15 03 32 </t>
  </si>
  <si>
    <t xml:space="preserve"> 15 03 33</t>
  </si>
  <si>
    <t xml:space="preserve"> Convention d’occupation de la Villa Parry avec M. Jean François RIGAUDIN </t>
  </si>
  <si>
    <t>15 03 34 </t>
  </si>
  <si>
    <t>15 03 36</t>
  </si>
  <si>
    <t>15 03 39 </t>
  </si>
  <si>
    <t>15 03 40 </t>
  </si>
  <si>
    <t xml:space="preserve"> Signature du Marché Public n°2015 02 BC 06 Prestations d’entretien ponctuel des espaces verts et espaces naturels    Lot n°1 – Elagage, découronnage et abattage  </t>
  </si>
  <si>
    <t>15 03 41 </t>
  </si>
  <si>
    <t xml:space="preserve"> Signature du Marché Public n°2015 02 BC 06 Prestations d’entretien ponctuel des espaces verts et espaces naturels  </t>
  </si>
  <si>
    <t>15 03 42 </t>
  </si>
  <si>
    <t xml:space="preserve">Signature du Marché Public n°2015 02 BC 06 Prestations d’entretien ponctuel des espaces verts et espaces naturels   </t>
  </si>
  <si>
    <t>15 03 43 </t>
  </si>
  <si>
    <t xml:space="preserve">Signature du Marché n°2015 03 43 Edition et livraison de 500 exemplaires du livre de recettes des Graulinades avec la société IDEOCOM  </t>
  </si>
  <si>
    <t>15 03 44 </t>
  </si>
  <si>
    <t xml:space="preserve">Signature du Marché n°2015 01 BC 02 Location d’équipements de sonorisation, d’éclairage et de structures pour les manifestations avec la Société BGM réalisations  </t>
  </si>
  <si>
    <t>15 03 45 </t>
  </si>
  <si>
    <t>15 03 46 </t>
  </si>
  <si>
    <t>15 03 47 </t>
  </si>
  <si>
    <t>DGS15 03 49 </t>
  </si>
  <si>
    <t>DGS15 03 50 </t>
  </si>
  <si>
    <t>DGS15 03 51 </t>
  </si>
  <si>
    <t xml:space="preserve"> Salon de peinture d’automne   salle Carrefour 2000    règlement du salon  </t>
  </si>
  <si>
    <t>DGS15 03 52 </t>
  </si>
  <si>
    <t>DGS15 03 53 </t>
  </si>
  <si>
    <t xml:space="preserve"> Animations estivales   contrat d’engagement avec l’Orchestre Feeling </t>
  </si>
  <si>
    <t>DMDMP15 03 57 </t>
  </si>
  <si>
    <t xml:space="preserve"> Signature du marché n° 2015 02 MABC 06 « location de constructions modulaires à bons de commande » avec la SAS LOCLI   </t>
  </si>
  <si>
    <t>DMDMP15 03 60 </t>
  </si>
  <si>
    <t xml:space="preserve"> Signature du marché n° 2015 02 BC 07 Remodelage des plages avec la Société DASSÉ travaux publics  </t>
  </si>
  <si>
    <t xml:space="preserve"> ADMGCIM15 03 61 </t>
  </si>
  <si>
    <t xml:space="preserve"> prise en vertu d’une délégation donnée par le Conseil municipal (Art. L.2122 22 du C.G.C.T.)    délivrance d’une concession dans le cimetière rive gauche   </t>
  </si>
  <si>
    <t>DGS15 03 62 </t>
  </si>
  <si>
    <t>DGS15 03 63 </t>
  </si>
  <si>
    <t xml:space="preserve"> Animations estivales   bal du 15 août    contrat d’engagement avec l’Orchestre PUZZLE  </t>
  </si>
  <si>
    <t>DMDPM15 03 64 </t>
  </si>
  <si>
    <t xml:space="preserve"> Signature du marché n° 2015 03 MABC 11 « surveillance des manifestations » avec la SARL Delta Sécurité   </t>
  </si>
  <si>
    <t>DGS15 03 65 </t>
  </si>
  <si>
    <t>DGS15 03 66   </t>
  </si>
  <si>
    <t>DGS15 03 67 </t>
  </si>
  <si>
    <t xml:space="preserve"> Occupation du domaine public   manèges, jeux d’enfants et autres structures    Erratum (exploitation sur une période de six mois du 1er avril au 30 septembre  et non au 1er juin)   </t>
  </si>
  <si>
    <t>DGS15 03 68 </t>
  </si>
  <si>
    <t xml:space="preserve"> Salle Carrefour 2000   convention d’occupation    M. Michel TOMBEREAU  </t>
  </si>
  <si>
    <t>DMDPM15 03 69 </t>
  </si>
  <si>
    <t xml:space="preserve"> Signature du marché n° 2015 03 MA 17   suivi de la qualité des eaux de baignade de l’Étang de Salonique avec la Société EGIS EAU   </t>
  </si>
  <si>
    <t>DGS15 03 70 </t>
  </si>
  <si>
    <t xml:space="preserve">Villa Parry   convention d’occupation    M. J.Pierre HÉBRARD   </t>
  </si>
  <si>
    <t>DMDPM15 03 71 </t>
  </si>
  <si>
    <t xml:space="preserve"> Signature du marché n° 2015 03 MA 18   Acquisition de matériels pour la mise en place du balisage des plages avec la Société SO.CO.MAP.   </t>
  </si>
  <si>
    <t>DGS15 03 72 </t>
  </si>
  <si>
    <t xml:space="preserve"> Villa Parry   convention d’occupation    M. Philippe DUTHILLEUL   </t>
  </si>
  <si>
    <t>DMP15 04 01 </t>
  </si>
  <si>
    <t xml:space="preserve"> Signature du marché n° 2015 03 MA 15   Entretien et traitement de surfaces engazonnées pour les deux stades municipaux avec la Société SUD GAZON </t>
  </si>
  <si>
    <t>DGS15 04 02 </t>
  </si>
  <si>
    <t xml:space="preserve"> Aubades marines   contrat de cession avec Atomes Productions    peña los Marineros (juillet 2015)  </t>
  </si>
  <si>
    <t xml:space="preserve"> DGS15 04 03 </t>
  </si>
  <si>
    <t xml:space="preserve"> Fête de la Saint Pierre   contrat de cession avec Atomes Productions    peña los Marineros    </t>
  </si>
  <si>
    <t>DGS15 04 04 </t>
  </si>
  <si>
    <t xml:space="preserve"> Aubades marines   contrat de cession avec Atomes Productions    peña los Marineros (août 2015)   </t>
  </si>
  <si>
    <t>DGS15 04 25 </t>
  </si>
  <si>
    <t xml:space="preserve"> Villa Parry   convention d’occupation    Mme Françoise DELAS   </t>
  </si>
  <si>
    <t>DGS15 04 26 </t>
  </si>
  <si>
    <t xml:space="preserve"> Villa Parry   convention d’occupation    Association des paralysés de France   </t>
  </si>
  <si>
    <t>DGS15 04 27 </t>
  </si>
  <si>
    <t xml:space="preserve"> Les Graulinades   contrat de cession avec Aérosculpture pour Banc de sardines  </t>
  </si>
  <si>
    <t>DGS 15 04 31 </t>
  </si>
  <si>
    <t>DGS15 04 32 </t>
  </si>
  <si>
    <t>Festival de musiques méditerranéennes   contrat avec l’association Dilino pour le projet musical Mascarimiri</t>
  </si>
  <si>
    <t xml:space="preserve">   DMP15 04 35 </t>
  </si>
  <si>
    <t xml:space="preserve"> signature du marché n° 2015 02 BC 05 «  location de chapiteaux pour diverses manifestations avec la S.A.R.L. SML  </t>
  </si>
  <si>
    <t>DMP15 04 37 </t>
  </si>
  <si>
    <t xml:space="preserve"> Signature du marché n° 2015 02 MS 10   Balisage des plages avec la Société Étrave travaux  </t>
  </si>
  <si>
    <t>DGS15 04 38 </t>
  </si>
  <si>
    <t xml:space="preserve"> Régie de recettes « ODP »   vide grenier municipal    frais d’inscription   </t>
  </si>
  <si>
    <t>DGS 15 04 41 </t>
  </si>
  <si>
    <t>DGS15 04 42 </t>
  </si>
  <si>
    <t>DGS15 04 43 </t>
  </si>
  <si>
    <t>DGS15 04 44 </t>
  </si>
  <si>
    <t>DGS15 04 45 </t>
  </si>
  <si>
    <t>DMP15 04 46 </t>
  </si>
  <si>
    <t>Signature du Marché n°2015 02 BC 08 « fourniture et livraison de divers végétaux »  lot n°1 « arbres et arbustes » avec la SARL BRL B157</t>
  </si>
  <si>
    <t xml:space="preserve">DGS15 04 46bis </t>
  </si>
  <si>
    <t xml:space="preserve">  DMP15 04 47 </t>
  </si>
  <si>
    <t xml:space="preserve"> Signature du Marché n°2015 02 BC 08 « fourniture et livraison de divers végétaux » Lot n°2 « Fleurs et plantes exotiques » avec la SARL ANADIA </t>
  </si>
  <si>
    <t xml:space="preserve"> DMP15 04 48 </t>
  </si>
  <si>
    <t xml:space="preserve"> Signature du Marché n°2015 03 BC 11 « fourniture et livraison de produits phytosanitaires et horticoles » avec la SA TOUCHAT</t>
  </si>
  <si>
    <t xml:space="preserve"> DGS15 04 60 </t>
  </si>
  <si>
    <t xml:space="preserve"> DGS15 04 63 </t>
  </si>
  <si>
    <t xml:space="preserve"> DGS15 05 11 </t>
  </si>
  <si>
    <t xml:space="preserve"> Fête locale  contrat de prestation musicale   Association « Fan de Boucan » </t>
  </si>
  <si>
    <t>DGS15 05 15 </t>
  </si>
  <si>
    <t>DGS15 05 18 </t>
  </si>
  <si>
    <t>DGS15 05 19 </t>
  </si>
  <si>
    <t>DMP15 05 20 </t>
  </si>
  <si>
    <t xml:space="preserve"> Signature du Marché n°2015 02 MS 09 « Mise en œuvre et réalisation de spectacles pyrotechniques »  lot n°1 « Feux de la Saint Pierre le 13 juin 2015 » avec la SARL Mille et une étoiles </t>
  </si>
  <si>
    <t>DGS15 05 16 </t>
  </si>
  <si>
    <t xml:space="preserve"> DGS15 05 17 </t>
  </si>
  <si>
    <t xml:space="preserve"> ADMGCIM15 05 26 </t>
  </si>
  <si>
    <t>DGS15 05 32 </t>
  </si>
  <si>
    <t xml:space="preserve"> DGS15 05 33 </t>
  </si>
  <si>
    <t>DGS15 05 36 </t>
  </si>
  <si>
    <t>DSF15 05 49 </t>
  </si>
  <si>
    <t>DSF15 05 50 </t>
  </si>
  <si>
    <t xml:space="preserve"> DMP15 05 37 </t>
  </si>
  <si>
    <t xml:space="preserve"> Signature du Marché n°2015 01 MT 03 « Travaux de mise en conformité du Palais des Sports et de l’Espace JP Cassel »   lot n°1 « Démolition/Gros œuvre » avec la Sarl Souchon Constructions  </t>
  </si>
  <si>
    <t>DMP15 05 39 </t>
  </si>
  <si>
    <t xml:space="preserve"> Signature du Marché n°2015 01 MT 03 « Travaux de mise en conformité du Palais des Sports et de l’Espace JP Cassel »   lot n°3 « Serrurerie/Métallerie/Menuiserie » avec la Sarl Pelat  </t>
  </si>
  <si>
    <t>DMP15 05 40 </t>
  </si>
  <si>
    <t xml:space="preserve">Signature du Marché n°2015 01 MT 03 « Travaux de mise en conformité du Palais des Sports et de l’Espace JP Cassel »   lot n°5 « Sols scellés/Faïences » avec la Sarl Socamo </t>
  </si>
  <si>
    <t xml:space="preserve"> DMP15 05 41 </t>
  </si>
  <si>
    <t xml:space="preserve"> Signature du Marché n°2015 01 MT 03 « Travaux de mise en conformité du Palais des Sports et de l’Espace JP Cassel »   lot n°6 « Sols collés » avec la Sarl Société gardoise de peinture </t>
  </si>
  <si>
    <t>DMP15 05 42 </t>
  </si>
  <si>
    <t xml:space="preserve"> Signature du Marché n°2015 01 MT 03 « Travaux de mise en conformité du Palais des Sports et de l’Espace JP Cassel »   lot n°9 « Peinture » avec la Sarl Recolor </t>
  </si>
  <si>
    <t xml:space="preserve"> DMP15 05 43 </t>
  </si>
  <si>
    <t xml:space="preserve"> Signature du Marché n°2015 01 MT 03 « Travaux de mise en conformité du Palais des Sports et de l’Espace JP Cassel »   lot n°10 « Plate forme élévatrice pour PMR » avec la Sarl Ermhes </t>
  </si>
  <si>
    <t xml:space="preserve"> DMP15 05 44 </t>
  </si>
  <si>
    <t xml:space="preserve"> Signature du Marché n°2015 01 MT 03 « Travaux de mise en conformité du Palais des Sports et de l’Espace JP Cassel »   lot n°11 « Electricité/Sécurité incendie » avec la Sas Apsys e  </t>
  </si>
  <si>
    <t>DMP15 05 45 </t>
  </si>
  <si>
    <t xml:space="preserve">Signature du Marché n°2015 01 MT 03 « Travaux de mise en conformité du Palais des Sports et de l’Espace JP Cassel »   lot n°12 « Plomberie/Chauffage/Ventilation» avec la Sas Largier Technologie  </t>
  </si>
  <si>
    <t>DMP15 05 08 </t>
  </si>
  <si>
    <t xml:space="preserve"> Signature du Marché n°2015 05 MA 20   Acquisition de 30 corbeilles de propreté avec la société Glasdon Europe Sarl  </t>
  </si>
  <si>
    <t>DMP15 05 21 </t>
  </si>
  <si>
    <t xml:space="preserve"> Signature du Marché n°2015 05 MA 21   Acquisition et mise en service de 5 automates de paiement par cartes bancaires avec mise en place d’une carte ville « Pass Graulen » avec la société Iem Sarl </t>
  </si>
  <si>
    <t xml:space="preserve"> DMP15 05 30 </t>
  </si>
  <si>
    <t xml:space="preserve"> Signature du Marché n°2015 02 MS 09   « Mise en œuvre et réalisation de spectacles pyrotechniques »  Lot n°2 « Feux du 14 juillet 2015 » avec l’Eurl One Shot Production </t>
  </si>
  <si>
    <t xml:space="preserve"> DMP15 05 48 </t>
  </si>
  <si>
    <t xml:space="preserve"> Signature du Marché n°2015 05 MA 22   Travaux de réaménagement d’un ouvrage hydraulique Parking de l’Espiguette avec la Sas Crozel TP </t>
  </si>
  <si>
    <t xml:space="preserve"> DMP15 05 66 </t>
  </si>
  <si>
    <t xml:space="preserve"> Signature du Marché n°2015 05 MA 23   Remplacement des projecteurs du plateau sportif par des projecteurs à LED avec la société Citeos Santerne Camargue</t>
  </si>
  <si>
    <t xml:space="preserve"> DGS15 05 53 </t>
  </si>
  <si>
    <t xml:space="preserve"> DGS15 05 54 </t>
  </si>
  <si>
    <t>DGS15 05 55 </t>
  </si>
  <si>
    <t xml:space="preserve"> DSF15 05 75 </t>
  </si>
  <si>
    <t xml:space="preserve"> Signature du marché n°2015 05 MA 24   Acquisition d’un bateau pour la Brigade nautique de la police municipale avec la SARL Pabich Marine, pour un montant de 29 014,91 €. Monsieur le Maire précise qu’il a été rajouté une décision municipale, qui est importante d’intégrer ce soir à ce Conseil municipal, pour l’obtention d’une subvention. C’est un dossier qui a été suivi par MM. BERNARD et FOLCHER. Sur ce dossier et dans le cadre des participations des réserves parlementaires, un Sénateur s’est proposé de participer à ce financement. En l’occurrence, il s’agit de Monsieur le Sénateur Simon SUTOUR  </t>
  </si>
  <si>
    <t>DGS 15 05 34 </t>
  </si>
  <si>
    <t>DGS 15 05 35 </t>
  </si>
  <si>
    <t xml:space="preserve"> ADMGCIM 15 05 47 </t>
  </si>
  <si>
    <t xml:space="preserve"> ADMGCIM 15 05 68 </t>
  </si>
  <si>
    <t xml:space="preserve"> DGS 15 05 69 </t>
  </si>
  <si>
    <t>DMP 15 05 72 </t>
  </si>
  <si>
    <t xml:space="preserve"> Signature du marché n°2015 01 MT 04 « Travaux de mise en conformité du système de sécurité incendie et de levée des prescriptions de la commission sécurité à l’EHPAD Saint Vincent »   Lot n°1 « Génie climatique/Electricité/S.S.I. » avec la SARL ETNI Languedoc Roussillon  </t>
  </si>
  <si>
    <t>DMP 15 05 73 </t>
  </si>
  <si>
    <t xml:space="preserve"> Signature du marché n°2015 01 MT 04 « Travaux de mise en conformité du système de sécurité incendie et de levée des prescriptions de la commission sécurité à l’EHPAD Saint Vincent »   Lot n°2 « Menuiseries/Cloisons/Faux plafonds/Peinture » avec la SARL MÉDITRAG</t>
  </si>
  <si>
    <t xml:space="preserve">  DMP 15 05 74 </t>
  </si>
  <si>
    <t xml:space="preserve"> Signature du marché n°2015 01 MT 04 « Travaux de mise en conformité du système de sécurité incendie et de levée des prescriptions de la commission sécurité de l’EHPAD Saint Vincent »   Lot n°3 « Gros œuvre/Structure bois/Serrurerie » avec la SAS SMTM</t>
  </si>
  <si>
    <t xml:space="preserve"> ADMG 15 05 77 </t>
  </si>
  <si>
    <t xml:space="preserve"> DMP 15 05 78 </t>
  </si>
  <si>
    <t xml:space="preserve"> Signature du marché n°2015 05 MA 25 « Réparation d’un ouvrage à la station de pompage de Salonique » avec la SA CROZEL TP</t>
  </si>
  <si>
    <t xml:space="preserve"> DMP 15 05 79 </t>
  </si>
  <si>
    <t xml:space="preserve"> Signature du marché n°2015 02 MS 09 « Mise en œuvre et réalisation de spectacles pyrotechniques »   Lot n°3 « Feux du 15 août 2015 » avec la SA feux d’artifices Unic </t>
  </si>
  <si>
    <t xml:space="preserve"> DMP 15 05 80 </t>
  </si>
  <si>
    <t xml:space="preserve"> Signature du marché n°2015 02 MS 09 « Mise en œuvre et réalisation de spectacles pyrotechniques »   Lot n°4 « Fête du Port de plaisance » avec l’EURL One Shot Production </t>
  </si>
  <si>
    <t xml:space="preserve"> DMP 15 05 81 </t>
  </si>
  <si>
    <t xml:space="preserve"> Signature du marché n°2015 02 MS 09 « Mise en œuvre et réalisation de spectacles pyrotechniques »   Lot n°5 « Fête Locale »’ avec la SARL Concept Spectacles Productions </t>
  </si>
  <si>
    <t>DGS 15 06 06 </t>
  </si>
  <si>
    <t xml:space="preserve"> DGS 15 06 07 </t>
  </si>
  <si>
    <t xml:space="preserve"> DGS 15 06 08 </t>
  </si>
  <si>
    <t>DGS 15 06 09 </t>
  </si>
  <si>
    <t xml:space="preserve"> DGS 15 06 10 </t>
  </si>
  <si>
    <t>DGS 15 06 11 </t>
  </si>
  <si>
    <t>DGS 15 06 12 </t>
  </si>
  <si>
    <t xml:space="preserve"> DGS 15 06 15 </t>
  </si>
  <si>
    <t xml:space="preserve"> Signature du Marché n°2015 05 MA 27 « Fourniture et livraison de chaises et chariots » avec la SARL VEDIF Collectivités  </t>
  </si>
  <si>
    <t>DMP 15 06 16 </t>
  </si>
  <si>
    <t xml:space="preserve"> Signature du Marché n°2015 05 MA 26 « Remplacement d’un filet de grimpe sur la pyramide de cordes » avec la SAS KOMPAN </t>
  </si>
  <si>
    <t xml:space="preserve"> DMP 15 06 17 </t>
  </si>
  <si>
    <t xml:space="preserve"> Signature du Marché n°2015 05 MA 28 « Fourniture et livraison de tables et de bancs de réception » avec la Société COMAT et VALCO </t>
  </si>
  <si>
    <t>DMP 15 06 18 </t>
  </si>
  <si>
    <t xml:space="preserve">Signature du Marché n°2015 05 MA 29 « Fourniture et livraison de barrières de police » avec la SARL ACT Equipement </t>
  </si>
  <si>
    <t>DGS 15 06 19 </t>
  </si>
  <si>
    <t xml:space="preserve">  DGS 15 06 20 </t>
  </si>
  <si>
    <t xml:space="preserve">  DGS 15 06 22 </t>
  </si>
  <si>
    <t xml:space="preserve">  DGS 15 06 23 </t>
  </si>
  <si>
    <t>DGS 15 06 24 </t>
  </si>
  <si>
    <t>DGS 15 06 25 </t>
  </si>
  <si>
    <t xml:space="preserve"> DGS 15 06 26 </t>
  </si>
  <si>
    <t>DMP 15 06 28 </t>
  </si>
  <si>
    <t xml:space="preserve">Signature du Marché n° 2015 04 BC 13   Encartage, d’expédition, de livraison et de routage du journal d’information Municipal et tirés à part avec la société Imprimerie Clément </t>
  </si>
  <si>
    <t>DMP 15 06 30 </t>
  </si>
  <si>
    <t xml:space="preserve"> Signature du Marché n° 2015 06 MA 30 « Fourniture et livraison d’un totem de distribution d’énergie avec la SAS URBAFLUX </t>
  </si>
  <si>
    <t xml:space="preserve"> DGS 15 06 34 </t>
  </si>
  <si>
    <t xml:space="preserve"> DGS 15 06 35 </t>
  </si>
  <si>
    <t xml:space="preserve"> ADMG 15 06 38 </t>
  </si>
  <si>
    <t xml:space="preserve"> DMP15 06 41 </t>
  </si>
  <si>
    <t xml:space="preserve"> Signature du Marché n°2015 06 MA 31   Fourniture et livraison de gilets pare balles avec la SARL LPSA  </t>
  </si>
  <si>
    <t>DGS 15 06 42 </t>
  </si>
  <si>
    <t xml:space="preserve"> Fête de la Saint Pierre   Contrat de prestation avec Roudelet Felibren de Château Gombert </t>
  </si>
  <si>
    <t xml:space="preserve"> DGS 15 06 46 </t>
  </si>
  <si>
    <t xml:space="preserve"> DGS 15 06 47 </t>
  </si>
  <si>
    <t xml:space="preserve"> DGS 15 06 49 </t>
  </si>
  <si>
    <t xml:space="preserve"> DGS 15 06 50 </t>
  </si>
  <si>
    <t xml:space="preserve"> DGS 15 06 51 </t>
  </si>
  <si>
    <t>DGS 15 06 27 </t>
  </si>
  <si>
    <t>ADMG 15 06 37 </t>
  </si>
  <si>
    <t xml:space="preserve"> autorisation temporaire d’occupation et d’utilisation du domaine public communal parcelle cadastrée section CY n°35 et 37   l’Eurl El Rancho  </t>
  </si>
  <si>
    <t>DMP 15 06 54 </t>
  </si>
  <si>
    <t xml:space="preserve">signature de l’avenant n°3 relatif au marché N°201311MT 21 « Restauration du massif dunaire de l’Espiguette » avec le titulaire mandataire du groupement CROZEL T.P. </t>
  </si>
  <si>
    <t>DMP 15 06 58 </t>
  </si>
  <si>
    <t>signature du marché N°2015 06 MA 35   Fourniture et pose d’une lanterne à LED rue de la Nacelle avec la Société CITEOS Santerne Camargue</t>
  </si>
  <si>
    <t xml:space="preserve"> DGS 15 06 59 </t>
  </si>
  <si>
    <t xml:space="preserve"> DGS15 06 60 </t>
  </si>
  <si>
    <t xml:space="preserve"> Fête de la Saint Pierre convention avec l’Association UNASS LR DMP 15 06 61 signature du marché N°2015 06 MA 36   Réalisation d’un agenda d’accessibilité programmée de patrimoine avec la SAS ACCEO </t>
  </si>
  <si>
    <t>DMP 15 06 71 </t>
  </si>
  <si>
    <t xml:space="preserve"> signature du marché N°2015 06 MA 33 Mission de maîtrise d’œuvre relative à la reprise des clavages de garde corps hauts des Arènes municipales avec la Société CHRONOLOGIE INGENIERIE</t>
  </si>
  <si>
    <t xml:space="preserve"> DGS 15 06 72 </t>
  </si>
  <si>
    <t xml:space="preserve"> Aubades marines   Contrat de cession avec l’association Vents de Sables pour le groupe Le Réveil des Pêcheurs (dates août 2015) </t>
  </si>
  <si>
    <t>DGS 15 06 73 </t>
  </si>
  <si>
    <t xml:space="preserve"> Aubades marines   Contrat de cession avec l’association Vents de Sables pour le groupe Le Réveil des pêcheurs (dates juillet 2015)</t>
  </si>
  <si>
    <t xml:space="preserve"> DGS 15 06 74 </t>
  </si>
  <si>
    <t xml:space="preserve"> DGS 15 06 80 </t>
  </si>
  <si>
    <t xml:space="preserve"> DMP 15 06 82 </t>
  </si>
  <si>
    <t xml:space="preserve"> signature du marché N°2015 06 MA 38 Mission de contrôle technique relative à la reprise des clavages de garde corps hauts des arènes municipales avec la société SOCOTEC</t>
  </si>
  <si>
    <t xml:space="preserve"> DGS 15 06 84 </t>
  </si>
  <si>
    <t xml:space="preserve"> Animations estivales   Convention avec Ludicart pour l’installation ludique et musicale « Tubulophones »</t>
  </si>
  <si>
    <t>5 Animations estivales   Contrat de prestation de services avec l’association  Musique ! Musique ! pour la compagnie Zangao Bateria</t>
  </si>
  <si>
    <t xml:space="preserve"> DMP 15 06 86 </t>
  </si>
  <si>
    <t xml:space="preserve"> signature du marché N°2015 06 MA 39 formation action des Elus avec la SARL Epistèmé </t>
  </si>
  <si>
    <t>DMP 15 06 87 </t>
  </si>
  <si>
    <t>signature du marché N°2015 06 MA 40   Dératisation, désourisation et désinsectisation avec la société 3D Méditerranée</t>
  </si>
  <si>
    <t xml:space="preserve"> DGS 15 07 01 </t>
  </si>
  <si>
    <t xml:space="preserve"> Animations estivales   Contrat de cession avec la Cie Kerosen &amp; Gazoline pour « Le Magic Sporting Club » </t>
  </si>
  <si>
    <t>DGS 15 07 02 </t>
  </si>
  <si>
    <t>Animations estivales   Contrat de cession avec « Pour oublier productions   Spectacle Eté de Baou   plein air Underdogs</t>
  </si>
  <si>
    <t xml:space="preserve"> DGS 15 07 17 </t>
  </si>
  <si>
    <t xml:space="preserve"> Pass Graulen   Macaron destiné aux résidents de l’hyper centre ville phase expérimentale </t>
  </si>
  <si>
    <t>DGS 15 07 28 </t>
  </si>
  <si>
    <t xml:space="preserve"> animations estivales   contrat d’engagement Adam Rock pour prestation live saxophone </t>
  </si>
  <si>
    <t>DGS 15 07 29 </t>
  </si>
  <si>
    <t xml:space="preserve"> animations estivales   contrat de prestation de services avec l’association Musique ! Musique ! pour la compagnie Zangao Bateria </t>
  </si>
  <si>
    <t xml:space="preserve"> DMP 15 07 31 </t>
  </si>
  <si>
    <t xml:space="preserve"> signature du marché N°2015 07 MA 42   Mise en place d’une messagerie collaborative hébergée avec la Société System Net SAS </t>
  </si>
  <si>
    <t>DMP 15 07 32 </t>
  </si>
  <si>
    <t xml:space="preserve">signature du marché N°2015 07 MA 43 relatif à l’acquisition de 125 ml de caillebotis à chaînes avec la Société ACE </t>
  </si>
  <si>
    <t>DGS 15 07 38 </t>
  </si>
  <si>
    <t xml:space="preserve"> animations estivales   contrat d’engagement SARL Danal Production pour prestation Task Compagnie</t>
  </si>
  <si>
    <t xml:space="preserve"> DMP 15 07 40 </t>
  </si>
  <si>
    <t xml:space="preserve">signature de l’avenant n°1 relatif au marché N°201505 MA 24   Acquisition d’un bateau pour la Brigade nautique de la police municipale avec la SARL Pabich Marine  </t>
  </si>
  <si>
    <t>DMP15 06 75 </t>
  </si>
  <si>
    <t xml:space="preserve"> Signature du marché subséquent à l’accord cadre n° 11U009 passé par l’UGAP et ayant pour objet la réalisation de prestations de maintenance d’appareils élévateurs Société OTIS </t>
  </si>
  <si>
    <t xml:space="preserve"> DMP15 07 09 </t>
  </si>
  <si>
    <t xml:space="preserve">Signature de l’avenant n° 1 relatif au marché n° 2014 10 MT 17 « création d’un groupe électrogène à l’EHPAD Saint Vincent »   lot n° 1/gros œuvre SARL SOUCHON constructions (titulaire du marché) </t>
  </si>
  <si>
    <t>DGS 15 07 41 </t>
  </si>
  <si>
    <t xml:space="preserve"> Animations estivales   contrat de cession des droits d’exploitation avec l’association La soupe aux étoiles pour Capharnaüm caravane  </t>
  </si>
  <si>
    <t>DGS 15 07 42 </t>
  </si>
  <si>
    <t xml:space="preserve"> Animations estivales   contrat de cession avec l’association Dynamogène pour La Grande roue révolutionnaire  </t>
  </si>
  <si>
    <t>DGS 15 07 43 </t>
  </si>
  <si>
    <t xml:space="preserve">Fête du Boucanet    contrat de cession avec le groupe Macadam </t>
  </si>
  <si>
    <t>DGS 15 07 47 </t>
  </si>
  <si>
    <t xml:space="preserve"> Fête du Boucanet   contrat d’engagement avec le Groupe Amico &amp; Co </t>
  </si>
  <si>
    <t xml:space="preserve"> DGS 15 07 48 </t>
  </si>
  <si>
    <t xml:space="preserve"> Un été de Baou/mardi qui esquiche   contrat de cession avec l’Association Adam Rock pour le groupe Pink cadillac  </t>
  </si>
  <si>
    <t>DGS 15 07 49 </t>
  </si>
  <si>
    <t xml:space="preserve"> Animations estivales   contrat de cession avec Stephen Lozza </t>
  </si>
  <si>
    <t>DGS 15 07 50 </t>
  </si>
  <si>
    <t xml:space="preserve"> Animations estivales   contrat de cession de droit avec le collectif La basse cour pour le spectacle Les garçons de café </t>
  </si>
  <si>
    <t xml:space="preserve"> DGS 15 07 51 </t>
  </si>
  <si>
    <t xml:space="preserve"> Animations estivales   contrat de prestation avec le groupe folklorique Les farandoleurs cheminots nîmois </t>
  </si>
  <si>
    <t>DGS 15 07 52 </t>
  </si>
  <si>
    <t xml:space="preserve"> Animations estivales   contrat de cession avec l’association Vents de sables pour le groupe Aubades marines </t>
  </si>
  <si>
    <t>DGS 15 07 53 </t>
  </si>
  <si>
    <t xml:space="preserve"> Animations estivales   contrat de cession avec l’association SILI pour la formation Kursed</t>
  </si>
  <si>
    <t>DGS 15 07 54 </t>
  </si>
  <si>
    <t xml:space="preserve"> Animations estivales   contrat de cession avec l’association SILI pour la formation The plans  </t>
  </si>
  <si>
    <t>DMP15 07 56 </t>
  </si>
  <si>
    <t xml:space="preserve"> Signature du marché n° 2015 07 MA 44   AMO en vue de la cession de l’ensemble foncier et immobilier Hôtel Résidence de Camargue avec la SEGARD </t>
  </si>
  <si>
    <t>DGS15 07 59 </t>
  </si>
  <si>
    <t xml:space="preserve"> Tournois de joutes   convention pour la mise en place d’un dispositif prévisionnel de secours Aqualove sauvetage (août/septembre)</t>
  </si>
  <si>
    <t>DGS15 07 62 </t>
  </si>
  <si>
    <t xml:space="preserve"> Tournois de joutes   convention pour la mise en place d’un dispositif prévisionnel de secours UNASS secouristes (juillet)</t>
  </si>
  <si>
    <t>DGS15 07 63 </t>
  </si>
  <si>
    <t xml:space="preserve">Villa Parry   convention d’occupation Mme Pascale Torres  </t>
  </si>
  <si>
    <t>DMP15 07 64 </t>
  </si>
  <si>
    <t xml:space="preserve"> signature du marché n° 2015 07 MA 48 acquisition de pavois et de rames pour les joutes SARL Spano &amp; Cie  </t>
  </si>
  <si>
    <t>DMP15 07 65 </t>
  </si>
  <si>
    <t xml:space="preserve"> Signature du marché n° 2015 07 MA 49 entretien de divers bateaux appartenant à la commune SARL Spano &amp; Cie </t>
  </si>
  <si>
    <t>DMP15 07 66 </t>
  </si>
  <si>
    <t xml:space="preserve"> Signature du marché n° 2015 07 MA 46 « diagnostic amiante avant la vente de l’immeuble bâti Hôtel Résidence de Camargue » société Chronologie ingénierie </t>
  </si>
  <si>
    <t>DMP15 07 68 </t>
  </si>
  <si>
    <t xml:space="preserve"> Signature du marché n° 2015 06 MF 14   acquisition de matériels et véhicules pour les services techniques municipaux   lot 1 « tondeuse autoportée type Mulching » SARL Cévennes motoculture  </t>
  </si>
  <si>
    <t>DMP15 07 69 </t>
  </si>
  <si>
    <t xml:space="preserve"> Signature du marché n° 2015 06 MF 14   acquisition de matériels et véhicules pour les services techniques municipaux   lot 2 « tondeuses autoportées » SARL Établissements Michel </t>
  </si>
  <si>
    <t xml:space="preserve">DMP15 07 70 </t>
  </si>
  <si>
    <t xml:space="preserve"> Signature du marché n° 2015 06 MF 14   acquisition de matériels et véhicules pour les services techniques municipaux   lot 3 « tondeuses autotractées » SARL Établissements Michel </t>
  </si>
  <si>
    <t>DMP15 07 71</t>
  </si>
  <si>
    <t xml:space="preserve">Signature du marché n° 2015 06 MF 14   acquisition de matériels et véhicules pour les services techniques municipaux   lot 4 « petits matériels pour le service espaces verts » SARL ALS </t>
  </si>
  <si>
    <t>DMP15 07 72 </t>
  </si>
  <si>
    <t xml:space="preserve">  Signature du marché n° 2015 06 MF 14   acquisition de matériels et véhicules pour les services techniques municipaux   lot 5 « petits matériels pour le service environnement » SARL ALS  </t>
  </si>
  <si>
    <t xml:space="preserve">DMP15 07 73 </t>
  </si>
  <si>
    <t xml:space="preserve">Signature du marché n° 2015 06 MF 14   acquisition de matériels et véhicules pour les services techniques municipaux   lot 6 « petits matériels pour le service voirie » SARL Cévennes motoculture </t>
  </si>
  <si>
    <t>DMP15 07 74 </t>
  </si>
  <si>
    <t xml:space="preserve"> Signature du marché n° 2015 06 MF 14   acquisition de matériels et véhicules pour les services techniques municipaux   lot 7 « râteau pour le nettoyage des plages, petits déchets » SARL Port d’Albret Multi Services (PAMS) </t>
  </si>
  <si>
    <t>DMP15 07 75   </t>
  </si>
  <si>
    <t xml:space="preserve"> Signature du marché n° 2015 06 MF 14   acquisition de matériels et véhicules pour les services techniques municipaux   lot 8 « râteau pour le nettoyage des plages, macros déchets » SARL Port d’Albret Multi Services (PAMS) </t>
  </si>
  <si>
    <t>DMP15 07 76 </t>
  </si>
  <si>
    <t xml:space="preserve">  Signature du marché n° 2015 06 MF 14   acquisition de matériels et véhicules pour les services techniques municipaux   lot 9 « tracteur » SARL Cévennes motoculture  </t>
  </si>
  <si>
    <t>DMP15 07 77 </t>
  </si>
  <si>
    <t xml:space="preserve"> Signature du marché n° 2015 06 MF 14   acquisition de matériels et véhicules pour les services techniques municipaux   lot 10 « remorque » SARL Cévennes motoculture </t>
  </si>
  <si>
    <t>DMP15 07 78 </t>
  </si>
  <si>
    <t xml:space="preserve"> Signature du marché n° 2015 06 MF 14   acquisition de matériels et véhicules pour les services techniques municipaux   lot 11 « faucheuse » SARL Cévennes motoculture</t>
  </si>
  <si>
    <t>DMP15 07 86 </t>
  </si>
  <si>
    <t xml:space="preserve"> Signature du marché n° 2015 01 BC 01 « travaux de voirie 2015/2018 » SA COLAS MIDI MÉDITERRANÉE </t>
  </si>
  <si>
    <t>DMP15 07 88 </t>
  </si>
  <si>
    <t xml:space="preserve"> Signature du marché n° 2015 01 MT 03 « travaux de mise en conformité du Palais des sports et de l’espace Jean Pierre Cassel »   lot 4 « cloisons/isolation/faux plafonds/plâtrerie/gaines de désenfumage/dalles minérales » SARL MORO GERACI CDP</t>
  </si>
  <si>
    <t xml:space="preserve"> DMP15 07 88 </t>
  </si>
  <si>
    <t xml:space="preserve"> Signature du marché n° 2015 01 MT 03 « travaux de mise en conformité du Palais des sports et de l’espace Jean Pierre Cassel »   lot 7 « menuiseries intérieures » SAS Languedoc menuiserie agencement </t>
  </si>
  <si>
    <t xml:space="preserve"> DMP15 07 90 </t>
  </si>
  <si>
    <t xml:space="preserve"> Signature du marché n° 2015 03 MABC 13   fourniture, livraison sur site et pose d’extincteurs sur l’ensemble des bâtiments communaux SARL H.D.P.I.</t>
  </si>
  <si>
    <t>DMP15 07 91 </t>
  </si>
  <si>
    <t xml:space="preserve"> Signature du marché n° 2015 03 MABC 12   maintenance préventive annuelle des extincteurs et RIA de l’ensemble des bâtiments communaux SARL H.D.P.I.</t>
  </si>
  <si>
    <t>DGS15 07 92 </t>
  </si>
  <si>
    <t xml:space="preserve"> Fête locale   contrat d’engagement avec l’orchestre Sortie de Secours</t>
  </si>
  <si>
    <t>DGS15 07 93 </t>
  </si>
  <si>
    <t xml:space="preserve">Fête du port de plaisance   contrat d’engagement avec la manade PUIG pour une roussataïo </t>
  </si>
  <si>
    <t>ADMFCIM15 07 94 </t>
  </si>
  <si>
    <t xml:space="preserve"> Délivrance d’une case de columbarium dans le cimetière de la rive gauche  DGS15 08 03   Pass graulen   macaron destiné aux résidents de l’hyper centre ville phase expérimentale (modification)</t>
  </si>
  <si>
    <t>DMP15 08 07 </t>
  </si>
  <si>
    <t xml:space="preserve"> Signature du marché n° 2015 06 MA 32 « actualisation et révision des profils de baignade de la commune » agence territoriale Suez environnement de la société Lyonnaise des eaux France</t>
  </si>
  <si>
    <t>ADMGCIM 15 08 08 </t>
  </si>
  <si>
    <t>DGS15 08 15 </t>
  </si>
  <si>
    <t>DMP15 08 16 </t>
  </si>
  <si>
    <t xml:space="preserve">  Signature du marché n° 2015 06 Pl 15 « élaboration d’un territoire de marque pour Le Grau du Roi/Port Camargue SARL BOVEDA communication </t>
  </si>
  <si>
    <t>DMP15 08 22 </t>
  </si>
  <si>
    <t xml:space="preserve"> Signature du marché n° 2015 08 MA 51 « mission de contrôle technique relative à la réalisation et à la rénovation de bassins au Seaquarium » S.A. SOCOTEC </t>
  </si>
  <si>
    <t>DGS15 08 23 </t>
  </si>
  <si>
    <t>DGS15 08 24 </t>
  </si>
  <si>
    <t>DGS15 08 25 </t>
  </si>
  <si>
    <t>DGS15 08 43 </t>
  </si>
  <si>
    <t xml:space="preserve">DGS15 08 44 </t>
  </si>
  <si>
    <t>DMP15 08 47</t>
  </si>
  <si>
    <t>Signature du marché n° 2015 08 MA 52 « location de tribunes pour la fête locale 2015 » Société SML</t>
  </si>
  <si>
    <t xml:space="preserve">DGS15 08 49 </t>
  </si>
  <si>
    <t xml:space="preserve">DGS15 08 50 </t>
  </si>
  <si>
    <t xml:space="preserve">DGS15 09 01 </t>
  </si>
  <si>
    <t xml:space="preserve">DGS15 09 02 </t>
  </si>
  <si>
    <t xml:space="preserve">DGS15 09 03 </t>
  </si>
  <si>
    <t xml:space="preserve">DGS15 09 04 </t>
  </si>
  <si>
    <t xml:space="preserve">DGS15 09 05 </t>
  </si>
  <si>
    <t xml:space="preserve">DGS15 09 06 </t>
  </si>
  <si>
    <t>DGS15 09 07 </t>
  </si>
  <si>
    <t xml:space="preserve">DGS15 09 08 </t>
  </si>
  <si>
    <t xml:space="preserve">DGS15 09 09 </t>
  </si>
  <si>
    <t xml:space="preserve">DGS15 09 10 </t>
  </si>
  <si>
    <t xml:space="preserve"> Fête locale contrat d’engagement avec la Manade Aubanel Baroncelli </t>
  </si>
  <si>
    <t xml:space="preserve">DGS15 09 11 </t>
  </si>
  <si>
    <t xml:space="preserve">DGS15 09 12 </t>
  </si>
  <si>
    <t xml:space="preserve"> Fête locale contrat d’engagement avec la Manade Briaux frères  </t>
  </si>
  <si>
    <t xml:space="preserve">DGS15 09 13 </t>
  </si>
  <si>
    <t xml:space="preserve"> Fête locale contrat d’engagement avec la Manade Saint Louis  </t>
  </si>
  <si>
    <t xml:space="preserve">DGS15 09 14 </t>
  </si>
  <si>
    <t xml:space="preserve">DGS15 09 15 </t>
  </si>
  <si>
    <t xml:space="preserve">DGS15 09 16 </t>
  </si>
  <si>
    <t xml:space="preserve">DGS15 09 17 </t>
  </si>
  <si>
    <t xml:space="preserve">DGS15 09 18 </t>
  </si>
  <si>
    <t xml:space="preserve">DGS15 09 19 </t>
  </si>
  <si>
    <t xml:space="preserve">DGS15 09 20 </t>
  </si>
  <si>
    <t xml:space="preserve">DGS15 09 21 </t>
  </si>
  <si>
    <t>DGS15 09 22 </t>
  </si>
  <si>
    <t>DGS15 09 23 </t>
  </si>
  <si>
    <t xml:space="preserve">DGS15 09 24 </t>
  </si>
  <si>
    <t xml:space="preserve">DGS15 09 25 </t>
  </si>
  <si>
    <t xml:space="preserve">DGS15 09 31 </t>
  </si>
  <si>
    <t xml:space="preserve">DGS15 09 34 </t>
  </si>
  <si>
    <t xml:space="preserve">DGS15 09 35 </t>
  </si>
  <si>
    <t>ADMGCIM 15 09 38 </t>
  </si>
  <si>
    <t xml:space="preserve">DGS15 09 41 </t>
  </si>
  <si>
    <t xml:space="preserve"> Fête locale   contrat d’engagement avec l’association Les Amazones de l’antique/confrérie des gardians  </t>
  </si>
  <si>
    <t xml:space="preserve">DGS15 09 42 </t>
  </si>
  <si>
    <t xml:space="preserve">DGS15 09 43 </t>
  </si>
  <si>
    <t xml:space="preserve"> Fête locale   contrat d’engagement groupe Macadam  </t>
  </si>
  <si>
    <t xml:space="preserve">DGS15 09 44 </t>
  </si>
  <si>
    <t xml:space="preserve"> Fête locale   contrat d’engagement avec la Manade Devaux  </t>
  </si>
  <si>
    <t xml:space="preserve">DGS15 09 45 </t>
  </si>
  <si>
    <t xml:space="preserve">Espace JP Cassel/Mois du rire   contrat de cession SARL Jabita   Daniel Villanova « 30 ans de fous rires »  </t>
  </si>
  <si>
    <t>DGS15 09 46</t>
  </si>
  <si>
    <t xml:space="preserve"> Espace JP Cassel/festival dévarié   contrat de cession Cie Circoncentrique Respire !  </t>
  </si>
  <si>
    <t xml:space="preserve">DGS15 09 47 </t>
  </si>
  <si>
    <t xml:space="preserve"> Espace JP Cassel   contrat de cession Blabla Productions dans la gueule du gnou  </t>
  </si>
  <si>
    <t>DGS15 09 48</t>
  </si>
  <si>
    <t xml:space="preserve"> Espace JP Cassel/Mois du rire   contrat de cession Audrey Guilhaume production SAUS Sellig épisode 5</t>
  </si>
  <si>
    <t xml:space="preserve"> DGS15 09 50 </t>
  </si>
  <si>
    <t xml:space="preserve">DGS15 09 51 </t>
  </si>
  <si>
    <t xml:space="preserve">DGS15 09 52 </t>
  </si>
  <si>
    <t xml:space="preserve"> Fête locale/week end taurin   contrat de cession avec l’association Rêver en bleu Crosso road  </t>
  </si>
  <si>
    <t xml:space="preserve">DGS15 09 53 </t>
  </si>
  <si>
    <t xml:space="preserve"> Fête locale   contrat d’engagement avec la Manade Chapelle  </t>
  </si>
  <si>
    <t xml:space="preserve">DGS15 09 54 </t>
  </si>
  <si>
    <t xml:space="preserve"> Fête locale   contrat d’engagement avec la Manade Martini </t>
  </si>
  <si>
    <t xml:space="preserve"> DGS15 09 55 </t>
  </si>
  <si>
    <t xml:space="preserve"> Fête locale   mise à disposition de signaleurs convention avec la SAREL </t>
  </si>
  <si>
    <t xml:space="preserve"> DGS15 09 67 </t>
  </si>
  <si>
    <t xml:space="preserve"> Fête locale   contrat d’engagement groupe Duo Cruz  </t>
  </si>
  <si>
    <t xml:space="preserve">DGS15 09 69 </t>
  </si>
  <si>
    <t xml:space="preserve"> Fête locale   convention pour la mise en place d’un dispositif prévisionnel de secours (UNASS) </t>
  </si>
  <si>
    <t xml:space="preserve"> Fête locale   convention pour la mise en place d’un dispositif prévisionnel de secours (UNASS / personnel supplémentaire)</t>
  </si>
  <si>
    <t xml:space="preserve">  DGS15 09 73 </t>
  </si>
  <si>
    <t xml:space="preserve"> Animations commerciales « Braderie des commerçants CC2000 »   contrat d’engagement groupe Macadam</t>
  </si>
  <si>
    <t xml:space="preserve">  DGS15 09 74 </t>
  </si>
  <si>
    <t xml:space="preserve"> Imagi’Mômes   contrat de cession avec Mes scènes de stars pour le village d’animation dédié aux enfants</t>
  </si>
  <si>
    <t xml:space="preserve">  DGS15 09 75 </t>
  </si>
  <si>
    <t xml:space="preserve"> Fête locale   contrat d’engagement avec la Manade CLEMENT </t>
  </si>
  <si>
    <t xml:space="preserve"> DGS15 09 80 </t>
  </si>
  <si>
    <t xml:space="preserve"> Fête locale   contrat de cession Banda Vents des Sables  </t>
  </si>
  <si>
    <t xml:space="preserve">DGS15 09 83 </t>
  </si>
  <si>
    <t xml:space="preserve"> Fête locale   convention pour la mise en place d’un poste de secours pour spectacles taurins UNASS </t>
  </si>
  <si>
    <t xml:space="preserve"> DMP15 09 87 </t>
  </si>
  <si>
    <t xml:space="preserve">Signature du marché n° 2015 07 MA 41 « fourniture et pose de columbariums » SARL MILETTO </t>
  </si>
  <si>
    <t>DGS 15 09 93 </t>
  </si>
  <si>
    <t>DGS 15 09 94 </t>
  </si>
  <si>
    <t xml:space="preserve">Espace Jean Pierre CASSEL – Week end dévarié  Contrat de cession Extenses’Arts – Spectacle Perpetum mobile (1.662,00 € TTC) </t>
  </si>
  <si>
    <t>DGS 15 09 95 </t>
  </si>
  <si>
    <t xml:space="preserve"> Espace Jean Pierre CASSEL – Mois du rire  Contrat de cession SARL Boni and Prod – Spectacle Les bonimenteurs (7.174,00 € TTC) </t>
  </si>
  <si>
    <t>DGS 15 09 96 </t>
  </si>
  <si>
    <t xml:space="preserve"> Espace Jean Pierre CASSEL – Mois du rire  Contrat de cession SARL Les Grands Théâtres – Spectacle Les Maurices Girls (13.715,00 € TTC) </t>
  </si>
  <si>
    <t>DGS 15 09 97 </t>
  </si>
  <si>
    <t xml:space="preserve"> Espace Jean Pierre CASSEL – Mois du rire  Contrat de cession – Little Bros Productions – Spectacle Fills Monkey « Incredible Drum Show » (9.177, 87 € TTC) </t>
  </si>
  <si>
    <t>DGS 15 09 99 </t>
  </si>
  <si>
    <t xml:space="preserve"> DGS 15 09 101 </t>
  </si>
  <si>
    <t xml:space="preserve">– Régie de recettes « Régie des animations »   Imagi’mômes  Tarifs d’entrée aux différents spectacles sous chapiteau </t>
  </si>
  <si>
    <t>DGS 15 09 103 </t>
  </si>
  <si>
    <t>DGS 15 09 104 </t>
  </si>
  <si>
    <t xml:space="preserve"> Régie de recettes « Régie des animations »   Imagi’mômes (semaine 2) – Tarif d’entrée aux différents spectacles sous chapiteau (2 €)  </t>
  </si>
  <si>
    <t>DGS 15 09 105 </t>
  </si>
  <si>
    <t>DGS 15 10 01 </t>
  </si>
  <si>
    <t xml:space="preserve"> Signature du Marché n° 2015 07 MT 17 – « Travaux d’aménagement de la Place de la Libération sur la Commune de Le Grau du Roi avec la SA COLAS Midi Méditerranée (338.527,00 € H.T.)  </t>
  </si>
  <si>
    <t>DGS 15 10 02 </t>
  </si>
  <si>
    <t xml:space="preserve"> Signature du Marché n° 2015 07 TIC 18 – « Refonte de l’infrastructure virtuelle et mise en place d’un PRA sur un site distant » avec la SAS COM NETWORK (89.097,39 H.T)  </t>
  </si>
  <si>
    <t>DMP15 10 04 </t>
  </si>
  <si>
    <t xml:space="preserve"> Signature du Marché n° 2015 10 MA 53 – Acquisition d’un bungalow avec la société LOCLI SAS (5.500 € H.T. 6.600 € TTC)  </t>
  </si>
  <si>
    <t>DGS 15 10 05 </t>
  </si>
  <si>
    <t>DGS 15 10 06 </t>
  </si>
  <si>
    <t xml:space="preserve"> DGS 15 10 07 </t>
  </si>
  <si>
    <t>DGS 15 10 08 </t>
  </si>
  <si>
    <t>DGS 15 10 10 </t>
  </si>
  <si>
    <t xml:space="preserve"> Espace Jean Pierre CASSEL  Contrat de cession spectacle Les jumeaux « Ni l’un ni l’autre » (5.607,33 € TTC)  </t>
  </si>
  <si>
    <t>DGS 15 10 11 </t>
  </si>
  <si>
    <t xml:space="preserve"> Espace Jean Pierre CASSEL  Contrat de cession spectacle Les six pieds sur terre (7.703,50 TTC)  </t>
  </si>
  <si>
    <t>DGS 15 10 13 </t>
  </si>
  <si>
    <t xml:space="preserve"> ADMG15 09 98 </t>
  </si>
  <si>
    <t xml:space="preserve">  DMP15 10 09 </t>
  </si>
  <si>
    <t xml:space="preserve"> Signature du marché n° 2015 06 MT 16 « Travaux de reprise des clavages et de renforcement de garde corps hauts des arènes municipales  S.A.R.L.  Le Marcory (36.437,89 € HT)  </t>
  </si>
  <si>
    <t>ADMGCIM15 10 12 </t>
  </si>
  <si>
    <t xml:space="preserve">  DMP15 10 15 </t>
  </si>
  <si>
    <t xml:space="preserve"> Signature du marché n° 2015 10 MA 54 « Acquisition d’un véhicule logistique camion benne et reprise 4X4 Iveco »  Société SAS Chabas Avignon (acquisition  24.700 € HT/ 29.640 € TTC et reprise 10.000 € TTC) </t>
  </si>
  <si>
    <t xml:space="preserve"> DGS15 10 14 </t>
  </si>
  <si>
    <t xml:space="preserve"> Fête du port de plaisance   contrat d’engagement  Orchestre Elixyr (5.000 € charges sociales incluses)</t>
  </si>
  <si>
    <t xml:space="preserve">  ADMG15 10 16 </t>
  </si>
  <si>
    <t xml:space="preserve">  Convention Agorastore  vente aux enchères du bâtiment « ancien Hôtel de ville » </t>
  </si>
  <si>
    <t xml:space="preserve"> DGS15 10 17 </t>
  </si>
  <si>
    <t xml:space="preserve"> Villa Parry   convention d’occupation avec Lucio Surdo (versement de 20 % du montant des œuvres vendues)</t>
  </si>
  <si>
    <t xml:space="preserve">  DMP 15 10 19 </t>
  </si>
  <si>
    <t xml:space="preserve"> Signature du marché n° 2015 10 MA 56 « Extension de la voix sur IP avec autocom sur Palais des sports et clustérisations de l’autocom mairie »  SAS Alliance Télécom (18.657 € HT/22.388,40 € TTC) </t>
  </si>
  <si>
    <t xml:space="preserve"> DMP15 10 20 </t>
  </si>
  <si>
    <t xml:space="preserve"> Signature du marché n° 2015 10 MA 57 « Fourniture de postes téléphoniques pour voix sur IP »  SAS Alliance Télécom (10.827 € HT/12.992,40 € TTC)  </t>
  </si>
  <si>
    <t>DMP15 10 21 </t>
  </si>
  <si>
    <t xml:space="preserve"> Signature du marché n° 2015 08 MT 19 « Travaux de rénovation et d’extension de bassins au Seaquarium »   lot 2 « maçonnerie »  S.A.R.L. Reno Extension (50.090 € HT/60.108 € TTC)  </t>
  </si>
  <si>
    <t>DMP15 10 22 </t>
  </si>
  <si>
    <t xml:space="preserve"> Signature du marché n° 2015 08 MT 19 « Travaux de rénovation et d’extension de bassins au Seaquarium »   lot 3 « cuvelage et vitres »  S.A.R.L. Proviviers (9.952 € HT/ 11.942,40 € TTC) </t>
  </si>
  <si>
    <t xml:space="preserve"> DMP15 10 23 </t>
  </si>
  <si>
    <t xml:space="preserve"> Signature du marché n° 2015 08 MT 19 « Travaux de rénovation et d’extension de bassins au Seaquarium »   lot 4 « serrurerie inox »  SAS KSR (82.331 € HT / 98.797,20 € TTC)  </t>
  </si>
  <si>
    <t>DMP15 11 01 </t>
  </si>
  <si>
    <t xml:space="preserve">  Signature du marché n° 2015 10 MA 58 « Acquisition d’illuminations de Noël »  SAS Blachère Illumination (4.836 € HT / 5.803,20 € TTC) </t>
  </si>
  <si>
    <t xml:space="preserve"> DMP15 11 02 </t>
  </si>
  <si>
    <t xml:space="preserve"> Signature du marché n° 2015 09 MF 21 « Requalification paysagère des entrées du site naturel protégé du bois du Boucanet »   lot 1 «fourniture et pose de mobilier bois »  SAS Philip Frères (11.157,50 € HT / 13.389 € TTC) </t>
  </si>
  <si>
    <t xml:space="preserve"> DMP15 11 03 </t>
  </si>
  <si>
    <t xml:space="preserve"> Signature du marché n° 2015 09 MF 21 « Requalification paysagère des entrées du site naturel protégé du bois du Boucanet »   lot 2 « préparation du sol et plantations »  SARL Vert aménagements (17.092,50 € HT / 20.511 € TTC)  Décision Mas de la Capelude   Convention réglant les conditions d’exécution des travaux d’aménagement de la servitude de passage et du cordon dunaire (signée avec MM. Francine LEFOYER [dite Francine Gomez] et Alain SUZANNA) </t>
  </si>
  <si>
    <t xml:space="preserve"> DMDGS15 11 10 </t>
  </si>
  <si>
    <t>DMDGS15 11 11 </t>
  </si>
  <si>
    <t xml:space="preserve">  ADMG15 11 12 </t>
  </si>
  <si>
    <t xml:space="preserve"> Contrat de location   Logement social Résidence Christophe Colomb (Mme Margot Hengeveld)  </t>
  </si>
  <si>
    <t>ADMGCIM 15 11 16   </t>
  </si>
  <si>
    <t xml:space="preserve"> Octroi d’une concession dans le cimetière rive gauche 2 H27 (425 € dont 25 € de droits d’enregistrement fixés par le Code général des impôts) </t>
  </si>
  <si>
    <t xml:space="preserve"> Fête Locale   Contrat d’engagement de la Peña Lou Pelaou</t>
  </si>
  <si>
    <t xml:space="preserve"> DGS 15 06 81</t>
  </si>
  <si>
    <t>chrono</t>
  </si>
  <si>
    <t>DGS 15-11-17 </t>
  </si>
  <si>
    <t xml:space="preserve"> Villa Parry convention d’occupation avec Alain HUC (versement de 20 % du montant des œuvres vendues) du 26/10 au 14/11/2016 inclus</t>
  </si>
  <si>
    <t xml:space="preserve"> DGS 15-11-18 </t>
  </si>
  <si>
    <t xml:space="preserve"> Villa Parry convention d’occupation avec Jean-Pierre BRETHON (versement de 20 % du montant des œuvres vendues) du 21/09 au 11/10/2016 inclus</t>
  </si>
  <si>
    <t xml:space="preserve"> DGS 15-11-19 </t>
  </si>
  <si>
    <t xml:space="preserve"> Villa Parry convention d’occupation avec Patricia DIEZ (versement de 20 % du montant des œuvres vendues) du 26/04 au 17/05/2016 inclus</t>
  </si>
  <si>
    <t xml:space="preserve"> DGS 15-11-20 </t>
  </si>
  <si>
    <t xml:space="preserve">Villa Parry convention d’occupation avec René BEUDART (versement de 20 % du montant des œuvres vendues) du 20/07 au 09/08/2016 inclus </t>
  </si>
  <si>
    <t>DGS 15-11-21 </t>
  </si>
  <si>
    <t>Villa Parry convention d’occupation avec Arielle Danièle (versement de 20 % du montant des œuvres vendues) du 10/08 au 30/08/2016 inclus</t>
  </si>
  <si>
    <t xml:space="preserve"> DGS 15-11-22 </t>
  </si>
  <si>
    <t xml:space="preserve"> Villa Parry convention d’occupation avec Ingrid BENHAÏM (versement de 20 % du montant des œuvres vendues) du 10/02 au 01/03/2016 inclus</t>
  </si>
  <si>
    <t xml:space="preserve"> DGS 15-11-23 </t>
  </si>
  <si>
    <t xml:space="preserve"> Villa Parry convention d’occupation avec Jacques BUCCHINI (versement de 20 % du montant des œuvres vendues) du 15/03 au 04/04 2016 inclus</t>
  </si>
  <si>
    <t>DGS 15-11-24 </t>
  </si>
  <si>
    <t xml:space="preserve"> Espace JP CASSEL contrat de cession avec le Collectif La Basse Cour pour le spectacle « Les Clowns meurent comme les éléphants », le 19/02/2016, pour un montant de 2 050,08 € TTC</t>
  </si>
  <si>
    <t xml:space="preserve"> DGS 15-11-25 </t>
  </si>
  <si>
    <t>Fête locale contrat d’engagement avec l’association Li Pe Descau pour une animation sur la place du Marché le 19/09/2015 pour la somme de 500,00 € TTC</t>
  </si>
  <si>
    <t xml:space="preserve"> DGS 15-11-26 </t>
  </si>
  <si>
    <t xml:space="preserve">Villa Parry convention d’occupation avec Pierre-Jean GONZALES-MAJOR (à titre gratuit) du 31/08 au 20/09/ 2016 inclus </t>
  </si>
  <si>
    <t>DGS 15-11-27 </t>
  </si>
  <si>
    <t xml:space="preserve"> Villa Parry convention d’occupation avec Pierrick Le Gac (versement de 20 % du montant des œuvres vendues) du 20/07 au 09/08/2016 inclus</t>
  </si>
  <si>
    <t xml:space="preserve"> DGS 15-11-28 </t>
  </si>
  <si>
    <t xml:space="preserve"> contrat de cession avec la Banda Vents de Sables pour une prestation de la 3Fanfare du Père Noël », le mercredi 23 décembre 2015 pour un montant de 1 070,00 € TTC</t>
  </si>
  <si>
    <t xml:space="preserve">  DMP15-11-31 </t>
  </si>
  <si>
    <t xml:space="preserve"> signature du marché n°2015-09-FS-22 pour la location de maintenance de photocopieurs avec la SAS RICOH France, pour un montant de la location annuelle du parc 17 391,08 €. La durée du marché est fixée à 60 mois, à compter du 1er janvier 2016</t>
  </si>
  <si>
    <t xml:space="preserve">  DMP15-11-32 </t>
  </si>
  <si>
    <t xml:space="preserve"> signature du marché n°2015-11-MA-60 pour l’entretien de cinq bateaux en bois appartenant à la commune avec la Sarl SPANO et Cie, pour un montant de 17 981,47 € TTC</t>
  </si>
  <si>
    <t xml:space="preserve"> DGS15-11-34 </t>
  </si>
  <si>
    <t>contrat de cession avec Mes Scènes de Stars pour la manifestation « Bassin de Noël » (décorations et animations) du 23 au 30 décembre 2015 pour la somme de 28 783,95 € TTC</t>
  </si>
  <si>
    <t xml:space="preserve"> DGS 15-11-35 </t>
  </si>
  <si>
    <t xml:space="preserve"> Villa Parry convention d’occupation avec Alain BIDAULT (versement de 20 % du montant des œuvres vendues) du 18/05 au 07/06//2016 inclus </t>
  </si>
  <si>
    <t>DGS 15-12-01 </t>
  </si>
  <si>
    <t xml:space="preserve"> Villa Parry convention d’occupation avec Philippe FACON (versement de 20 % du montant des œuvres vendues) du 26/04 au 17/05/2016 inclus</t>
  </si>
  <si>
    <t>DGS 15-12-02 </t>
  </si>
  <si>
    <t xml:space="preserve">  Villa Parry convention d’occupation avec Danièle FABRE (versement de 20 % du montant des œuvres vendues) du 05/04 au 25/04/2016 inclus</t>
  </si>
  <si>
    <t xml:space="preserve"> DGS 15-12-03 </t>
  </si>
  <si>
    <t xml:space="preserve"> Espace JP CASSEL contrat de cession avec l’association Rouge pour le spectacle « Clockwork » le 04 mars 2016 pour un montant de 5 298,42 € TTC + hébergement</t>
  </si>
  <si>
    <t xml:space="preserve"> DGS 15-12-04 </t>
  </si>
  <si>
    <t xml:space="preserve"> Espace JP CASSEL contrat de cession avec l’association Androphyne pour le spectacle « ou pas » le 23 janvier 2016 pour un montant de 7 961,10 € TTC + hébergement </t>
  </si>
  <si>
    <t xml:space="preserve">Monsieur FABRE fait une remarque sur l’ordre du jour. </t>
  </si>
  <si>
    <t>Monsieur le Maire répond qu’en effet cette question ne sera pas traitée dans ce Conseil municipal mais bien dans un suivant. Prochainement, il y une Commission urbanisme à laquelle Monsieur FABRE participe, ce sera l’occasion d’y aborder la question posée</t>
  </si>
  <si>
    <t>Monsieur FABRE demande à intervenir, comme suit  « train à un euro » </t>
  </si>
  <si>
    <t xml:space="preserve"> Monsieur ROSSO demande si les questions orales sont autorisées, maintenant. </t>
  </si>
  <si>
    <t xml:space="preserve"> Monsieur le Maire répond que dans le règlement intérieur du Conseil municipal, il y est écrit « Les questions orales portent sur des sujets d’intérêt général ». Il peut considérer que la question du train à 1 euros en est un. Cela ne donne pas lieu à des débats. Il précise qu’il n’avait pas été informé auparavant de cette question orale. Il leur fait part d’un petit complément d’information. Il s’est interrogé sur qu’avait dit Monsieur ROSSO par rapport à ce qui serait une exigence des éco-quartiers de faire en sorte qu’il y est 35 % de logements aidés. Il a repris tous ces documents et ils se sont renseignés. En fait, il n’y a aucune obligation vis-à-vis de cela par rapport à l’établissement d’un éco-quartier. Encore une fois, la démarche est dictée par l’intérêt général et l’économie des deniers communaux sur ce dossier. Il ne lui reste plus, après une année bien fournie, de remercier tout le monde pour le travail accompli. Ils ont vécu une année où il y a eu beaucoup d’avancées et de délibérations. Nombreuses ont été partagées à l’unanimité, d’autres plus contestées, mais ça, c’est le fait démocratique. Ils ont vécu une année aussi qui a été lourdement très impactée par les attentats du 13 novembre et il croit qu’à ce niveau-là, le traumatisme est vraiment encore bien marqué dans les esprits. Peut-être, cela a été observé dans le résultat du dernier scrutin et peut-être aussi, sur des préoccupations qu’ils ont de voir dans les comportements comme certaines tensions. Il pense qu’il faut prendre les problèmes à bras le corps et ne pas les occulter. Il faut aussi agir à leur échelon, sur tout ce qui préside au lien social, à la rencontre entre les individus et qu’il puisse y avoir comme cela un esprit républicain, fraternel qui puisse régner. Le temps familial qui s’annonce sera certainement aussi un temps de rencontre et de partage où ils sont invités à participer à ces temps-là, demain soir, puisqu’ils seront en présence de l’ensemble des agents de la collectivité. Il espère les y rencontrer nombreux. Il leur souhaite une bonne soirée et d’excellentes fêtes de fin d’année. </t>
  </si>
  <si>
    <t xml:space="preserve"> Monsieur le Maire lui répond qu’il en fait son cheval de bataille alors qu’il y a eu un temps de tension, un temps d’affrontement et un temps où véritablement cette question du train à 1 euros a été comme ça propulsée par rapport à des réalités mais aussi par rapport à des positionnements. Il y a vraiment plus de 2 ans que véritablement la problématique autour du train à 1 euros a complètement évolué et a changé. Ils sont arrivés dans un climat beaucoup plus apaisé et avec un constat en fin de saison avec aucun problème majeur autour de ce dispositif. Il rappelle qu’il a eu un grand succès quand il était dans l’opposition à une époque où il avait fait une grande pétition pour que les urgences de l’hôpital ne ferment pas à Le Grau du Roi. Il avait recueilli   3 000 signatures. Sur un sujet comme cela, il y a un dispositif qui existe et ils verront bien son évolution. Les Graulens et Graulennes, il les interroge et parle avec eux, il lit les réseaux sociaux aussi. Sur le train à 1 euro, il s’est engagé et a demandé d’être très impliqué sur cette question dont il n’a pas manqué une réunion en préfecture pour travailler sur ce dossier. Ils ont pris les moyens nécessaires pour au-delà du train, assurer une meilleure sécurité pour leurs concitoyens. C’était un effort qui était nécessaire car il y avait du retard pris et aujourd’hui, il en mesure de leur dire que depuis qu’ils sont arrivés aux responsabilités, la réduction des faits de délinquance sur la cité est considérable. Elle continue à s’opérer mois après mois et qu’au mois de novembre de l’année 2015, ces faits de délinquance ont diminué de plus de 50 %. C’est une tendance qui est permanente. Il n’adhère pas à la proposition de Monsieur FABRE qui proposait une consultation citoyenne. </t>
  </si>
  <si>
    <t xml:space="preserve"> 2 Sophie PELLEGRIN-PONSOLE, Daniel FABRE. </t>
  </si>
  <si>
    <t xml:space="preserve"> 5 Léopold ROSSO, Hervé SARGUEIL, Annie BRACHET, Alain GUY, Philippe PARASMO. </t>
  </si>
  <si>
    <t xml:space="preserve"> Monsieur le Maire lui répond qu’il est paradoxal car il lui dit qu’ils sont dans la légalité avec cette mesure légale. Il s’agit simplement d’engager 25 %. </t>
  </si>
  <si>
    <t xml:space="preserve"> 6 Léopold ROSSO, Hervé SARGUEIL, Annie BRACHET, Alain GUY, Philippe PARASMO, Yvette FLAUGERE. </t>
  </si>
  <si>
    <t>Monsieur PARASMO rappelle que lors du dernier Conseil municipal, il y avait eu un débat là-dessus et il lui avait été dit que ces sommes reviendraient à la Régie. Il constate que c’est le cas. Il avait posé la question de savoir si elles allaient revenir en 2015 ou en 2016. Comme cela est parti, il pense que c’est pour 2016. </t>
  </si>
  <si>
    <t xml:space="preserve"> Monsieur le Maire lui répond qu’il y aura un versement dès 2015. </t>
  </si>
  <si>
    <t xml:space="preserve"> 6 Léopold ROSSO, Hervé SARGUEIL, Annie BRACHET, Alain GUY, Philippe PARASMO, Yvette FLAUGERE. </t>
  </si>
  <si>
    <t>Monsieur PARASMO revient en préambule, sur cette Commission qui s’est réunie le 09 décembre 2015 à 17.30 h. Ils ont été prévenus le lundi 07 décembre par courriel auquel il a répondu très rapidement à 18.00 h. Il attend toujours une réponse de la part de Mesdames VILLANUEVA et DUGARET puisqu’elles faisaient partie toutes les deux des destinataires de ce courriel. Dans sa réponse adressée aux services administratifs (en demandant de la faire suivre, c’est ce qui a été fait car il a appelé le lendemain), il disait que c’était, premièrement convoquer une Commission 48 heures avant, avec leurs emplois du temps, cela fait un peu serré. Deuxièmement, avec l’horaire de 17.30 h pour les personnes qui travaille à l’extérieur, comme lui-même, c’est délicat. Troisièmement, dans le document qui leur a été transmis pour cette Commission, tous les tarifs appliqués n’avaient pas de comparatifs et ils les avaient demandés afin de faire une comparaison. Et enfin dernièrement, c’était lundi 19.00 heures, la police sonne à sa porte pour lui remettre en main propre ce qu’il avait reçu par courriel. Il trouve cela un peu exagéré de déranger la police municipale à 19.00 heures pour amener un document qu’il venait de recevoir. C’était une remarque générale pour les 7 à 8 questions qui vont être animées. </t>
  </si>
  <si>
    <t>Monsieur le Maire répond qu’effectivement, ce n’est pas absolument parfait et il tend à ce que les choses soient améliorées. Il entend tout à fait ses remarques. </t>
  </si>
  <si>
    <t>Monsieur FABRE, dit à propos de cette question du maintien des prix en 2016 des terrasses, qu’il votera contre car l’an dernier, il y avait eu une augmentation. Alors, il reste cohérent avec l’an passé. Il ajoute que cela méritait une explication. </t>
  </si>
  <si>
    <t>unanimité. </t>
  </si>
  <si>
    <t>Monsieur ROSSO ne comprend pas très bien. Il dit que la Commission « développement économique et touristique » s’est réunie et a arrêté des tarifs. Puis, la Commission des marchés, qui est réglementaire et dans laquelle ne siègent pas tous les membres du Conseil municipal, a amendé ce qu’avait proposé la Commission « développement économique et touristique ». </t>
  </si>
  <si>
    <t>Monsieur le Maire explique qu’il a été précisé qu’à la réunion de la Commission, celle-ci faisait des propositions et que c’était la Commission des marchés qui était souveraine sur la tarification. Le règlement est tout à fait clair là-dessus. En tous les cas, il y a un satisfecit de tous les forains à la fois sur la tarification mais aussi sur la dynamique retrouvée par rapport au réaménagement du marché du centre-ville avec sa répartition sur le parking Antonin Revest. </t>
  </si>
  <si>
    <t xml:space="preserve"> Monsieur le Maire, s’adressant à Madame FLAUGERE, lui dit que la Commission des marchés qui s’est réunie, est une Commission réglementaire qui invite les représentants des forains. A l’issue de cette réunion et après des échanges, ces tarifs ont été proposés et n’ont pas changés par rapport à l’année dernière, sauf sur le marché du Boucanet où il y a une volonté de redynamiser ce marché qui connaît quelques points de faiblesse. C’est vraiment en concertation avec les forains que sont proposés les tarifs énumérés ci-dessus </t>
  </si>
  <si>
    <t xml:space="preserve"> 8 Léopold ROSSO, Hervé SARGUEIL, Annie BRACHET, Alain GUY, Philippe PARASMO, Yvette FLAUGERE, Sophie PELLEGRIN-PONSOLE, Daniel FABRE. </t>
  </si>
  <si>
    <t>Monsieur ROSSO a cru entendre que le parking de la Plage allait subir des changements de gestion et souhaite avoir des précisions. </t>
  </si>
  <si>
    <t xml:space="preserve"> Monsieur le Maire répond que oui, en effet, il est envisagé sur le plan technique de mettre en place des horodateurs et peut-être au-delà. Car, les lois ont changé et la Loi HAMON impose maintenant la tarification au quart d’heure. Ensuite, la loi MAPTAM va impacter aussi les PVE (Procès-Verbal Electronique), donc il y a des modifications. Le système en place est actuellement obsolète et c’est pourquoi un changement est envisagé. </t>
  </si>
  <si>
    <t>Madame FLAUGERE dit qu’en réunion de Commission, il avait été fait référence à l’hôtel des Acacias. Est-ce qu’un contact a été pris ? Gardent-ils des places ? </t>
  </si>
  <si>
    <t xml:space="preserve"> Madame VILLANUEVA répond que oui, ils gardent des places mais ils étaient déjà en annuel et n’avaient aucune place saisonnière. Pour l’année 2016, ils ont demandé deux places supplémentaires. </t>
  </si>
  <si>
    <t xml:space="preserve"> 8 Sophie PELLEGRIN-PONSOLE, Daniel FABRE, Léopold ROSSO, Hervé SARGUEIL, Annie BRACHET, Alain GUY, Philippe PARASMO, Yvette FLAUGERE. </t>
  </si>
  <si>
    <t xml:space="preserve"> 5 Léopold ROSSO, Hervé SARGUEIL, Annie BRACHET, Alain GUY, Philippe PARASMO, </t>
  </si>
  <si>
    <t xml:space="preserve"> 2 Sophie PELLEGRIN-PONSOLE, Yvette FLAUGERE. </t>
  </si>
  <si>
    <t>Madame FLAUGERE constate des cessions dans ce secteur sont régulièrement actées. Normalement, il avait été dit qu’ils feraient une réunion afin de pouvoir un peu discuter sur le futur de cet endroit. Mais, à mesure que les mois passent, il n’y a toujours pas de réunion envisagée et il n’y aura plus de vente à réaliser. </t>
  </si>
  <si>
    <t xml:space="preserve"> Monsieur le Maire dit que cela pourra être mis à l‘ordre du jour de la prochaine Commission « développement économique et touristique ». Il a été établi un zonage avec une cohérence pour établir les augmentations de loyer. Ils peuvent se féliciter que globalement dans ce secteur, il y ait une dynamique économique qui est intéressante. Actuellement, il se voit des changements de destination ainsi que des activités solides se développer. </t>
  </si>
  <si>
    <t xml:space="preserve"> Monsieur PARASMO, dit au sujet du port de pêche qui est une concession départementale, que c’est la Région normalement qui récupère les ports, sauf à dire les villes détentrices de ces ports qui demandent à les garder. Quelle est la position aujourd’hui de la ville ? </t>
  </si>
  <si>
    <t xml:space="preserve"> Monsieur le Maire dit que la position de la ville, c’est de ne pas garder l’infrastructure. Si la Commune devait garder l’infrastructure portuaire port de pêche en direct, elle serait en difficulté lorsqu’il s’agirait vraiment de rénover et de lancer les grands travaux, comme le dragage, la réfection des quais, les travaux de réfection des môles. C’est pour cette raison qu’ils ne souhaitent pas se positionner pour reprendre l’infrastructure en direct et c’est la Région qui la prendra. Par contre, ils verront avec la Région les modalités de conventionnement et ils souhaitent toujours être actifs sur ce port à peu près dans le périmètre que ce qui avait été établi dans la concession avec le Département comme pour le petit entretien, la surveillance. Ils se préparent à cela et la Commune souhaite rester présente et ne pas tout lâcher à la Région. A ce propos, il y a eu une réunion avec Monsieur Léopold ROSSO qui préside cette Commission maintenant et ce, pendant cette période de transition. Le Conseil départemental les a informés qu’ils avaient lancé une étude complète sur le pont tournant, à savoir le dépôt du pont, le sablage, repeindre le pont mais aussi s’assurer de la bonne stabilité des points d’appuis sur la rive droite et la rive gauche. Ils s’engageraient, dans le cadre du transfert à accompagner le dossier pour qu’il puisse être financé. Voilà un exemple sur lequel la Commune ne pourrait pas faire face seule à de tels travaux. Ce dossier est bien suivi et ils vont bien le suivre pour que dans les prochains temps, ce pont puisse être remis à neuf ainsi que les voies adjacentes. </t>
  </si>
  <si>
    <t xml:space="preserve"> Madame FLAUGERE constate qu’il avait été dit en réunion de Commission, qu’il n’y aurait pas d’augmentation. </t>
  </si>
  <si>
    <t xml:space="preserve"> Monsieur le Maire répond qu’en Commission, cela avait été évoqué et non pas affirmé. Encore une fois, le Conseil portuaire est souverain et a débattu des tarifications. Il se souvient qu’il avait été dit, dans le cadre de la Loi NOTRe, que la probabilité était que ce soit la nouvelle grande Région qui reprenne le port de pêche, actuellement dépendant du Conseil départemental qui ne se repositionne pas. Il avait été dit qu’ils allaient réfléchir et voir ce qui allait se passer. Pour autant, ce n’est pas pour cette raison qu’il ne doit pas y avoir une augmentation de tarifs. </t>
  </si>
  <si>
    <t>1 Daniel FABRE. ,</t>
  </si>
  <si>
    <t>Madame FLAUGERE demande à propos des 54 emplacements du bassin du Vidourle, si ceux qui sont à côté de la base nautique sont compris. </t>
  </si>
  <si>
    <t xml:space="preserve"> Monsieur le Maire répond que non, il s’agit simplement des pontons. </t>
  </si>
  <si>
    <t xml:space="preserve"> 3 Daniel FABRE, Sophie PELLEGRIN-PONSOLE, Yvette FLAUGERE. </t>
  </si>
  <si>
    <t xml:space="preserve"> Monsieur le Maire répond que Monsieur SAVARIN est trop gradé et que s’il est intégré maintenant, cela leur coûterait plus cher. </t>
  </si>
  <si>
    <t xml:space="preserve"> Monsieur PARASMO demande si le Directeur Général des Services va toucher la PFR et s’il a un appartement de fonction. </t>
  </si>
  <si>
    <t xml:space="preserve"> Monsieur le Maire répond que non car il fait partie de la filière des ingénieurs et oui, il aura un appartement de fonction. </t>
  </si>
  <si>
    <t>Monsieur le Maire lui laisse donc la responsabilité de sa remarque. </t>
  </si>
  <si>
    <t>Question 2 
 Demandes d’admissions en non valeur sur le budget principal </t>
  </si>
  <si>
    <t>Question 3 
 Demandes d’admissions en non valeur sur le budget Domaine locatif </t>
  </si>
  <si>
    <t>Question 4
Autorisation de mandatement des dépenses d’investissement avant le vote du Budget primitif 2016 </t>
  </si>
  <si>
    <t>Question 5 
 Régie autonome de Port Camargue convention de reversement de dégrèvement de la taxe foncière </t>
  </si>
  <si>
    <t>Question 14
Lotissement Les Orchidées convention avec le Conservatoire d’espaces naturels Languedoc Roussillon pour la mise en œuvre des mesures compensatoires </t>
  </si>
  <si>
    <t>Question 15 
 Plan d’Amélioration des Pratiques Phytosanitaires et Horticoles (PAPPH) lancement d’une étude </t>
  </si>
  <si>
    <t>Question 27 
Office de tourisme délégation de la compétence à la SEM de Gestion et d’Exploitation du Camping de l’Espiguette (SEMGECE) </t>
  </si>
  <si>
    <t>Question 28
 Cession d’un local à usage d’entrepôt artisanal rue des Lamparos vente Keveen MOUREN à Julien AGUILAR </t>
  </si>
  <si>
    <t>Question 30 
 Port de pêche tarifs 2016 </t>
  </si>
  <si>
    <t>Question 34
 Régime indemnitaire modification </t>
  </si>
  <si>
    <t>Question 36
Nouvelles Activités Périscolaires (NAP) Conventionnement d’organisation dans le cadre des partenariats </t>
  </si>
  <si>
    <t>Question 37 
Association Graulenne des Fêtes de la Saint Pierre et des Pêcheurs octroi d’une subvention exceptionnelle </t>
  </si>
  <si>
    <t>DMDGS 16-01-21 </t>
  </si>
  <si>
    <t xml:space="preserve"> Bal du 15 août 2016 - Contrat d’engagement avec le groupe PUZZLE (4.500 € charges sociales comprises) ;</t>
  </si>
  <si>
    <t>ADMGCIM16-01-22 </t>
  </si>
  <si>
    <t>Cimetière rive gauche - Case de columbarium 2-C-A1 pour 15 ans moyennant la somme de 900 € TTC</t>
  </si>
  <si>
    <t xml:space="preserve"> DMDGS16-01-24 </t>
  </si>
  <si>
    <t xml:space="preserve"> Convention pour l’organisation de stages sportifs avec l’Association culturelle et sportive (mise à disposition d’un éducateur diplômé pour assurer l’encadrement moyennant une base de rémunération de 23,00 € la séance) ;</t>
  </si>
  <si>
    <t>DMSGS16-01-25 </t>
  </si>
  <si>
    <t xml:space="preserve"> Contrat d’engagement de M. José GUARDIOLA, technicien chargé du montage, démontage et suivi du plateau du spectacle « Ou pas » [360 € net + charges sociales (GUSO)] ;</t>
  </si>
  <si>
    <t>DMDGS16-02-26 </t>
  </si>
  <si>
    <t xml:space="preserve"> Villa Parry   convention d’occupation avec Georgette LUTRAND-VALIBOUSE (moyennant 20 % des œuvres vendues)</t>
  </si>
  <si>
    <t xml:space="preserve">  DMDGS16-02-31 </t>
  </si>
  <si>
    <t xml:space="preserve"> Festival d’abrivado des plages - Convention avec l’association des Médecins d’arènes (290 € à verser au médecin qui assurera la permanence et sur présentation d’une facture)</t>
  </si>
  <si>
    <t xml:space="preserve"> ADMGCIM16-02-35 </t>
  </si>
  <si>
    <t xml:space="preserve">Cimetière rive gauche - Concession 2-H-140 pour 15 ans moyennant la somme de 575 € TTC (dont 25 € de droits d’enregistrement fixé par le Code général des impôts) </t>
  </si>
  <si>
    <t xml:space="preserve">INFORMATION - Services Techniques   Tableaux des Marchés 2016 et MAPA Travaux de réaménagement d’avenues et rue à Port-Camargue / Lot N°4 « Arrosage et plantation »  Marché public de travaux n° 2012-05-MT-00011 </t>
  </si>
  <si>
    <t>village de vacances de l’Espiguette</t>
  </si>
  <si>
    <t xml:space="preserve"> Mme Yvette FLAUGÈRE estime pour sa part qu’à la lecture du document, on pourrait se croire dans un conte de fées sur une lecture superficielle, mais en regardant les chiffres de plus près on se rend compte que M. le Maire est passé maître dans l’art de raconter des histoires, comme s’il était un sauveur alors qu’il est un pompier pyromane comme elle va en donner la preuve. Ce DOB fait état de redressement de l’épargne nette avec + 190.000 € alors que les impôts ont été augmentés l’année dernière de plus de 10 % soit près d’1 M€ de plus de recettes directement prélevées dans la poche des graulens. Avec ce montant de recettes supplémentaires, il ne reste que 190.000 €. Où est passé le reste ? Elle pense de M. le Maire est comme tout bon socialiste, plus on lui donne d’argent, plus il en dépense. Les charges de personnel ont augmenté de 7,62 %, soit 4 fois plus vite que l’inflation, 3 fois plus vite que les prescriptions faites par la Cour des comptes. Il appelle cela redresser les comptes. A ce rythme-là, pour dégager une épargne nette de 500.000 €, il faudra demander 2 M€ de plus aux graulens. </t>
  </si>
  <si>
    <t xml:space="preserve"> Pour en revenir à Mme FLAUGÈRE qui le traite de pyromane, il répond « vous êtes d’une désespérance constante dans la médiocrité ! ». </t>
  </si>
  <si>
    <t xml:space="preserve"> M. Daniel FABRE veut faire une remarque   c’est la 2ème année qu’il est présent pour le DOB et il trouve à nouveau regrettable qu’il n’y ait pas eu une commission des finances au préalable. Les élus ont eu 5 jours pour parcourir ce document qui ressemble un peu à un réquisitoire. Il lui serait agréable que l’an prochain une réunion puisse être programmée en préalable car il aimerait accompagner la municipalité dans ce travail. Il espère également qu’une séance de la commission sera prévue avant la présentation du budget. Il avait noté des remarques qu’il ne fera pas finalement. Notamment sur la révision du mode de calcul du foncier bâti à Port Camargue (page 7) ; il ne comprend pas. </t>
  </si>
  <si>
    <t xml:space="preserve"> pas de vote</t>
  </si>
  <si>
    <t xml:space="preserve">Cette question est retirée et sera examinée lors d’une séance ultérieure. </t>
  </si>
  <si>
    <t>M. Alain GUY stipule que son groupe aimerait connaître le nombre de journées de la saison estivale concernées par la surveillance des plages. Quel en sera le budget et quelle est la date de début de cette surveillance ? Existe-t-il un calendrier dérogatoire s’agissant de l’Handiplage au Boucanet ? </t>
  </si>
  <si>
    <t xml:space="preserve"> M. le Maire répond que bien sûr ces éléments seront fournis, notamment lors du vote du budget. Par ailleurs, l’Handiplage fera partie des premiers postes ouverts. Il met cette question aux voix. </t>
  </si>
  <si>
    <t xml:space="preserve"> M. Philippe PARASMO a une interrogation   en ce qui concerne Fanfonne Guillerme il constate une gratuité du 10 au 18 septembre, il pense que c’est à l’occasion de la fête. Cela était-il prévu dans la DSP des arènes ? </t>
  </si>
  <si>
    <t xml:space="preserve"> Maire répond que c’est traditionnel, c’était déjà le cas l’année dernière. Il met cette question aux voix. </t>
  </si>
  <si>
    <t>M. Alain GUY rappelle que précédemment ont été évoqués les 220.000 € de subventions aux associations et 40.000 € de soutiens exceptionnels. Son groupe propose porter à 500 € cette subvention eu égard à l’importance de cette association dans le secteur sensible de l’accidentologie et de la prévention routière. </t>
  </si>
  <si>
    <t xml:space="preserve"> Maire dit partage son avis quant à la gravité de ce sujet, mais il maintient sa proposition. </t>
  </si>
  <si>
    <t>Question 1 
 Débat d’orientations budgétaires 2016 </t>
  </si>
  <si>
    <t xml:space="preserve">  Question 2 
 Caisse de financement local et SFIL   autorisation de signer un protocole transactionnel dans le cadre de la sortie </t>
  </si>
  <si>
    <t>. Question 18 
 Contrat de location sur 3 ans pour trois véhicules avec emplacements publicitaires permettant un autofinancement </t>
  </si>
  <si>
    <t>Question 20
 Sponsoring d’un sportif graulen en compétition internationale / discipline kayak </t>
  </si>
  <si>
    <t>Question 21
 Fédération française de la course camarguaise (F.F.C.C.)   versement d’une subvention exceptionnelle </t>
  </si>
  <si>
    <t xml:space="preserve"> délivrance d’une concession n 2-H-28 de 15 ans dans le cimetière de la rive gauche situé sur le territoire de la Commune à Madame SIRVENT et moyennant la somme de 425 €.    </t>
  </si>
  <si>
    <t>DGS 16-02-46 </t>
  </si>
  <si>
    <t xml:space="preserve">  suppression de la régie d’avance « Commission jumelage ». Cette régie d’avance instaurée le 11/04/2008 ne répond plus aux exigences imposées par un fonctionnement efficace de la Commission jumelage   </t>
  </si>
  <si>
    <t>DGS 16-02-47 </t>
  </si>
  <si>
    <t xml:space="preserve"> création d’une régie d’avance et de recettes de la « Commission jumelage ». Cette régie est destinée à faciliter les échanges menés entre la Commune et la ville jumelée de DOSSENHEIM. </t>
  </si>
  <si>
    <t xml:space="preserve"> DGS 16-02-50 </t>
  </si>
  <si>
    <t xml:space="preserve"> Festival d’abrivado des plages - Contrat d’engagement avec la Manade AUBANEL pour un montant de 380,00 €TTC, le 05 mars 2016.   </t>
  </si>
  <si>
    <t>DGS 16-02-51 </t>
  </si>
  <si>
    <t xml:space="preserve"> Festival d’abrivado des plages - Contrat d’engagement avec la Manade BRIAUX pour un montant de 380,00 € TTC, le 05 mars 2016.   </t>
  </si>
  <si>
    <t>DGS 16-02-52 </t>
  </si>
  <si>
    <t xml:space="preserve">  Festival d’abrivado des plages - Contrat d’engagement avec la Manade CHAPELLE pour un montant de 380,00 € TTC, le 05 mars 2016.  </t>
  </si>
  <si>
    <t xml:space="preserve"> DGS 16-02-53 </t>
  </si>
  <si>
    <t xml:space="preserve">  Festival d’abrivado des plages - Contrat d’engagement avec la Manade JULLIAN pour un montant de 380,00 € TTC, le 05 mars 2016.   </t>
  </si>
  <si>
    <t>DGS 16-02-54 </t>
  </si>
  <si>
    <t xml:space="preserve">  Festival d’abrivado des plages - Contrat d’engagement avec la Manade DEVAUX pour un montant de 380,00 € TTC, le 05 mars 2016.   </t>
  </si>
  <si>
    <t>DGS 16-02-55 </t>
  </si>
  <si>
    <t xml:space="preserve">  Festival d’abrivado des plages - Contrat d’engagement avec la Manade MARTINI pour un montant de 380,00 € TTC, le 05 mars 2016.  </t>
  </si>
  <si>
    <t xml:space="preserve"> DGS 16-02-56 </t>
  </si>
  <si>
    <t xml:space="preserve"> Festival d’abrivado des plages - Contrat d’engagement avec la Manade SAINT LOUIS pour un montant de 380,00 € TTC, le 05 mars 2016.   </t>
  </si>
  <si>
    <t>DGS 16-02-57 </t>
  </si>
  <si>
    <t xml:space="preserve">  Festival d’abrivado des plages - Contrat d’engagement avec la Manade LABOURAYRE pour un montant de 380,00 € TTC, le 05 mars 2016.   </t>
  </si>
  <si>
    <t>DGS 16-02-58 </t>
  </si>
  <si>
    <t xml:space="preserve">  Festival d’abrivado des plages - Contrat d’engagement avec la Manade LESCOT pour un montant de 380,00 € TTC, le 05 mars 2016.  </t>
  </si>
  <si>
    <t>DGS 16-02-59 </t>
  </si>
  <si>
    <t xml:space="preserve">   Festival d’abrivado des plages - Contrat d’engagement avec la Manade DU LEVANT pour un montant de 380,00 € TTC, le 05 mars 2016.   </t>
  </si>
  <si>
    <t>DGS 16-02-60 </t>
  </si>
  <si>
    <t xml:space="preserve">  Festival d’abrivado des plages - Contrat de cession avec Vents de Sables, pour un montant de 900,00 €, le 05 mars 2016.  </t>
  </si>
  <si>
    <t xml:space="preserve"> DGS 16-02-61 </t>
  </si>
  <si>
    <t xml:space="preserve"> convention d’occupation de la coursive du 1er étage de l’Hôtel de Ville avec Frédéric BARETTY, Président de la fédération des aveugles et amblyopes de France pour l’exposition-vente d’œuvres, le 11 avril 2016, moyennant le versement de 20 % des œuvres vendues.   </t>
  </si>
  <si>
    <t xml:space="preserve"> DGS 16-02-62 </t>
  </si>
  <si>
    <t xml:space="preserve"> Voga 2016 - Marché  méditerranéen   convention et tarif moyennant la somme de 180 € par chapiteau.   </t>
  </si>
  <si>
    <t>DGS 16-02-63 </t>
  </si>
  <si>
    <t xml:space="preserve"> Festival d’abrivado des plages - Contrat d’engagement avec la Manade RAMBIER pour un montant de 380,00 € TTC, le 05 mars 2016.   </t>
  </si>
  <si>
    <t>DGS 16-03-02 </t>
  </si>
  <si>
    <t xml:space="preserve">  Communauté de Communes - Avenant n 1 à la convention de mise à disposition d’une salle pour installation provisoire d’un restaurant scolaire. L’article 10 de la convention initiale est modifié ainsi qu’il suit   A compter du 1er septembre 2015 et pendant toute la durée des travaux de restructuration en self du restaurant scolaire Le Repausset Levant, la Communauté de Communes Terre de Camargue prend à sa charge le différentiel de la consommation des fluides (eau, électricité,…) correspondant à l’utilisation du rez-de-chaussée de l’A.L.S.H. pour la gestion de la restauration des enfants scolarisés à l’école élémentaire Le Repausset Levant les lundis, mardis, jeudis et vendredis, en période scolaire, apprécié à partir des factures des deux années précédentes.  </t>
  </si>
  <si>
    <t xml:space="preserve"> DGS 16-03-03 </t>
  </si>
  <si>
    <t xml:space="preserve">  Voga 2016 - Guinguette de la Mer   manifestation sur le parking de la Villa Parry les 20 et 21 mai 2016. Chaque participant devra s’acquitter de la somme de 100 € TTC pour la durée de la manifestation. Une convention sera signée à cet effet.    </t>
  </si>
  <si>
    <t>ADMG 16-03-11 </t>
  </si>
  <si>
    <t xml:space="preserve">  avenant au contrat locatif autorisant la résiliation de la location du cellier n 3 situé Résidence Christophe COLOMB, 4 rue du Colonel DRIANT à Mme Margot HENGEVELD. Cet avenant prendra effet le 1er avril 2016. </t>
  </si>
  <si>
    <t xml:space="preserve">  DGS 16-03-13 </t>
  </si>
  <si>
    <t xml:space="preserve">  Les Graulinades - Mise en place d’un dispositif prévisionnel de secours   convention avec l’UNASS moyennant une somme forfaitaire de 280 €.   </t>
  </si>
  <si>
    <t>DGS 16-03-16 </t>
  </si>
  <si>
    <t xml:space="preserve"> Festival d’abrivado des plages - Mise en place d’un dispositif prévisionnel de secours   convention avec l’UNASS moyennant la somme forfaitaire de 1 020 €.    </t>
  </si>
  <si>
    <t>ADMGCIM n  16-03-12 </t>
  </si>
  <si>
    <t xml:space="preserve"> délivrance d’une concession n 2-H-29 de 15 ans dans le cimetière de la rive Gauche au nom de Mme ALCACER, moyennant la somme de 425 €.    </t>
  </si>
  <si>
    <t>ADMGCIM n  16-03-15 </t>
  </si>
  <si>
    <t xml:space="preserve"> délivrance d’une concession n 2-H-30 de 15 ans dans le cimetière de la rive Gauche au nom de M. et Mme COURBIER, moyennant la somme de 425 €.   </t>
  </si>
  <si>
    <t xml:space="preserve"> ADMG n 16-03-19 </t>
  </si>
  <si>
    <t xml:space="preserve">  mise en place des fonds de caisses pour les régies municipales « stationnement payant » et « occupation du domaine public » d’un montant total de 3 700 €. </t>
  </si>
  <si>
    <t>ADMGCIM   16-02-44 </t>
  </si>
  <si>
    <t xml:space="preserve">INFORMATIONS TABLEAU  MAPA  2016 Liste des MAPA (Marchés à Procédure Adaptée) de moins de 25 000,00 euros H.T. </t>
  </si>
  <si>
    <t xml:space="preserve">MARCHÉ PUBLIC DE FOURNITURES N 2016-01-MA-01 "Fourniture et mise en place d’un limnimètre sur l’Etang du Médard" AVENANT FINANCIER INFERIEUR À 5% </t>
  </si>
  <si>
    <t xml:space="preserve">Montant du marché initial H.T 7.678,00 € Avenant N 1 H.T.  + 263,32 € Nouveau montant du marché H.T. 7.941,32 € PLUS-VALUE GLOBALE + 3,43 % </t>
  </si>
  <si>
    <t xml:space="preserve"> FLAUGERE </t>
  </si>
  <si>
    <t xml:space="preserve"> 7 Léopold ROSSO, Hervé SARGUEIL, Annie BRACHET, Philippe PARASMO, Alain GUY, Daniel FABRE, Yvette FLAUGERE </t>
  </si>
  <si>
    <t xml:space="preserve"> 1 Sophie PELLEGRIN-PONSOLE </t>
  </si>
  <si>
    <t xml:space="preserve"> Monsieur PARASMO explique pourquoi son groupe s’abstient. Car l’année précédente, il y a une augmentation de 11 %. Compte tenu des résultats de cette année, il aurait été bien de baisser un peu. </t>
  </si>
  <si>
    <t xml:space="preserve"> Monsieur BERNARD ajoute une petite précision car entre temps, ils ont reçu l’état officiel et cela fera un tout petit peu plus, soit 11 862 894  sur l’augmentation des bases. </t>
  </si>
  <si>
    <t xml:space="preserve"> 5 Léopold ROSSO, Hervé SARGUEIL, Annie BRACHET, Philippe PARASMO, Alain GUY </t>
  </si>
  <si>
    <t>Monsieur ROSSO demande ce qu’il en est de l’affaire des photocopieurs. Est-ce que des décisions ont été prises ?</t>
  </si>
  <si>
    <t xml:space="preserve"> Monsieur le Maire dit que c’est une vraie préoccupation. Il y a une action juridique engagée pour sortir de cette situation bien délicate. C’est une action qui se veut être à l’amiable. Si celle-ci n’aboutissait pas, il faudrait aller plus loin. </t>
  </si>
  <si>
    <t xml:space="preserve"> 2 Sophie PELLEGRIN-PONSOLE, Daniel FABRE </t>
  </si>
  <si>
    <t xml:space="preserve"> Monsieur ROSSO est contre toute concession à RESITEL. </t>
  </si>
  <si>
    <t>Madame FLAUGERE est contre également. Elle évoque la mauvaise publicité sur internet qu’elle est allée consulter. Les commentaires étaient surtout contre la saleté, les matelas tachés et la location de TV. Mais rien concernant la Commune. Sur ce, elle remercie Monsieur le Maire de lui avoir fourni les documents demandés pour étudier le dossier car elle les attend encore. </t>
  </si>
  <si>
    <t xml:space="preserve"> Monsieur FABRE adopte la même position. </t>
  </si>
  <si>
    <t xml:space="preserve"> Monsieur le Maire répond que oui, toutes les garanties ont été prises. Elles vont être établies de façon tout à fait drastique dans les écrits et les actes de promesse qui vont être produits. Tout va être parfaitement cadré. L’objectif est d’arriver au bout d’un projet comme celui-là. Tous les moyens seront pris afin que cela aboutisse favorablement. </t>
  </si>
  <si>
    <t>Monsieur FABRE tient à relever un ou deux éléments. A cette Commission d’urbanisme (très bien organisée, avec tous les documents et les réponses), sous la présidence de M. VIGOUROUX, il y avait également la Société qui avait été mandatée pour orchestrer et les accompagner dans le choix de ces propositions. Lors de cette Commission, cet organisme a proposé à tous les membres de la Commission, un tableau d’analyses entre les projets à caractère touristique, d’habitation, les qualités financières, techniques et  juridiques des dossiers. Quant à la négociation de la mise en place de ce compromis, il apportera son vote car il n’est pas pour que Le Grau du Roi recule mais pour qu’il progresse avec une attractivité forte, il espère. Néanmoins, il sera extrêmement vigilant et bienveillant sur l’établissement de ce compromis comme tous ses collègues. Car, cette Société avait une annotation qui montrait bien que c’était le seul dossier qui avait un vecteur de risques à caractère juridique car il proposait de rassembler les acteurs financiers de l’opération seulement une fois qu’il serait lauréat de la décision. Il reste très vigilant là-dessus et donnera son accord afin de préparer ce compromis mais reste très en retrait sur cette Société. </t>
  </si>
  <si>
    <t xml:space="preserve"> Monsieur le Maire confirme cela. La Société en question s’engagera sur son tour de table financier puisqu’elle est lauréate maintenant. </t>
  </si>
  <si>
    <t xml:space="preserve"> Monsieur ROSSO ne peut pas le laisser dire quand il dit que c’est le « fruit d’un effort des contribuables Graulens ». Ces patrimoines ont été acquis sans l’effort fiscal. Ils se sont autofinancés. L’emprunt, c'est-à-dire les loyers, remboursaient largement le capital et les intérêts des emprunts. Donc, ce ne sont pas des opérations qui ont fait appel à la fiscalité et donc aux contribuables Graulens. </t>
  </si>
  <si>
    <t xml:space="preserve"> Monsieur le Maire voulait dire que cela relevait  de moyens mobilisés au nom des Graulens. </t>
  </si>
  <si>
    <t xml:space="preserve"> Madame FLAUGERE va voter « pour » pour une fois car elle pense que c’est une bonne affaire car il est estimé à 3 800 000 €. Elle aurait émis certains doutes sur un quelqu’un d’autre, mais connaissant le futur acquéreur, elle pense qu’il va faire quelque chose de bien. </t>
  </si>
  <si>
    <t>Monsieur FABRE demande si dans les clauses suspensives usuelles qui sont classiques, s’il y en a de prévues liées au financement dans le cadre de cet achat ? </t>
  </si>
  <si>
    <t xml:space="preserve"> Monsieur le Maire répond que dans tous les compromis, c’est inscrit. A priori, ils sont sur des fonds propres. Il souhaite amener des précisions par rapport à ces deux dossiers et aux questionnements. Il redit qu’il s’agit bien de vendre du patrimoine et il le respecte car il est le fruit des efforts des contribuables Graulens pendant des années. Or, aujourd’hui eu égard à la situation tendue, telle qu’elle est, eu égard au fait que ces deux outils se sont dénaturés comme le Village vacances, c’est une réalité. Sur l’Hôtel Résidence de Camargue, ils sont dans un bras de fer sur  « qui devait faire quoi » ? Mais surtout, il n’y a pas les moyens d’investir aujourd’hui pour remettre au niveau ces outils, c’est à dire sur la qualité de l’accueil exigée par les visiteurs. Là-dessus, ils auront à la fois une plus value financière mais aussi une plus value car ce sont des projets qui sont attractifs et de qualité. Les investissements prévus sont de l’ordre de quasiment 50 Millions d’€ sur l’Hôtel Résidence de Camargue et de l’ordre de 17 Millions d’€ sur le Village Vacances. Ce sont quand même des investissements importants. </t>
  </si>
  <si>
    <t xml:space="preserve">  unanimité. </t>
  </si>
  <si>
    <t>Madame FLAUGERE dit que ce rapport sur le principe de procédure est un sujet évoqué depuis l’an dernier et ils attendent que la saison arrive pour se pencher dessus. Elle déplore le manque de travail en amont puisqu’ils vont y travailler lundi et qu’il faut attendre qu’il y ait eu la réunion de la Commission. </t>
  </si>
  <si>
    <t xml:space="preserve"> Monsieur le Maire répond que ceux qui ont travaillé sur ce dossier, agents de la Collectivité et Elus, apprécieront ses propos car il y a eu un gros travail. </t>
  </si>
  <si>
    <t>Monsieur ROSSO demande si cela est suite à la réussite d’un concours. </t>
  </si>
  <si>
    <t xml:space="preserve"> Monsieur le Maire répond que non, c’est simplement un contractuel à la régie. C’est un agent qui passe de la 2ème à la 1ère classe. Ce n’est pas un recrutement. </t>
  </si>
  <si>
    <t xml:space="preserve"> Unanimité</t>
  </si>
  <si>
    <t>Question 1 
 Approbation du compte de gestion 2015   Budget Principal </t>
  </si>
  <si>
    <t>Question 12 (A)
Vote du Budget annexe Domaine locatif 2016 </t>
  </si>
  <si>
    <t>Question 12 (B) 
Vote du Budget annexe Domaine locatif 2016 Opérations d'investissement Dépenses </t>
  </si>
  <si>
    <t>Question 13 (A)
 Vote du Budget annexe ODAS régie 2016 </t>
  </si>
  <si>
    <t>Question 13 (B)
Vote du Budget annexe ODAS régie 2016 Opérations d'investissement Dépenses </t>
  </si>
  <si>
    <t>Question 14 (A)
Vote du Budget annexe Chambre Funéraire 2016 </t>
  </si>
  <si>
    <t>Question 15 (A) 
Vote du Budget annexe Régie Services Urbains 2016   RSU </t>
  </si>
  <si>
    <t>Question 15 (B )
 Vote du Budget annexe Régie Services Urbains 2016   RSU  Opérations d'investissement Dépenses </t>
  </si>
  <si>
    <t>Question 16 
 Reversement du Budget Régie Services Urbains sur le Budget Principal 2016 </t>
  </si>
  <si>
    <t>Question 18 
 Subvention 2016 au CCAS </t>
  </si>
  <si>
    <t>Question 19 
 Subvention 2016 pour la mission Office de tourisme </t>
  </si>
  <si>
    <t>Question 20
 Subvention 2016 aux Associations </t>
  </si>
  <si>
    <t>Question 21 
 Subvention d’Exploitation 2016 ODAS </t>
  </si>
  <si>
    <t>Question 22 
 Subvention d’Exploitation 2016 Domaine Locatif </t>
  </si>
  <si>
    <t>Question 23 
 Subvention d’Exploitation 2016 Chambre Funéraire </t>
  </si>
  <si>
    <t>Question 26
Provision Budget Domaine Locatif </t>
  </si>
  <si>
    <t>Question 27 
Hôtel Résidence de Camargue   conclusion de l’appel à candidatures </t>
  </si>
  <si>
    <t>Question 28 
Cession du bien Village Vacances Espiguette   route du Camping de l’Espiguette, cadastré section CT n 2 </t>
  </si>
  <si>
    <t>Question 30
 Association « Défi des Ports de pêche »   demande d’avance de subvention 2016 </t>
  </si>
  <si>
    <t>Question 31 
 Elections   modification de l’implantation des Bureaux de votes, de l’affichage électoral et administratif </t>
  </si>
  <si>
    <t>Question 32
Occupation du domaine public   horodateurs tarifs 2016 sur les zones sur la voierie   rajout tarif abonnement saisonnier et informations complémentaires </t>
  </si>
  <si>
    <t>Question 33 
 Occupation du domaine public   tarifs 2016 des parkings Victor Hugo, Fanfonne Guillierme et La Plage   rajout tarifs et informations complémentaires </t>
  </si>
  <si>
    <t>ADMG 16-03-22 </t>
  </si>
  <si>
    <t xml:space="preserve">  Convention entre la commune et l’EARL L’HIPPOCAMPE Manade JULLIAN pour l’occupation précaire du Domaine Public – Pâturage de taureaux. </t>
  </si>
  <si>
    <t xml:space="preserve">Monsieur le Maire précise qu’il s’agit de permettre à un jeune éleveur de la commune de faire pâturer sa manade de taureaux de Camargue sur les terres communales du Grau du Roi, c’est une excellente chose. Le pâturage est préconisé notamment par le Conservatoire du Littoral, car il favorise le développement de la biodiversité et réduit l’intervention mécanisée sur le territoire. Ceci va dans le sens de notre ancrage traditionnel camarguais tout en encourageant le développement économique durable d’un jeune agriculteur du Grau du Roi. </t>
  </si>
  <si>
    <t xml:space="preserve"> ADMGCIM n°16-03-28 </t>
  </si>
  <si>
    <t xml:space="preserve"> Délivrance d’une concession dans le cimetière de la rive gauche n° 2-H-19 de 15 ans à compter du 29/03/2016 moyennant la somme de 425 €. </t>
  </si>
  <si>
    <t xml:space="preserve"> DGS 16-04-03 </t>
  </si>
  <si>
    <t xml:space="preserve"> Régie de recettes Stationnement payant – Définition du montant de l’encaisse fixé à 40.000 €  </t>
  </si>
  <si>
    <t>DGS 16-04-05 </t>
  </si>
  <si>
    <t xml:space="preserve">  Régie de recettes pour l’encaissement de la taxe de séjour – Définition du montant de l’encaisse fixé à 38.000 € </t>
  </si>
  <si>
    <t xml:space="preserve"> DGS 16-04-09 </t>
  </si>
  <si>
    <t xml:space="preserve">  Pass Graulen – Macaron destiné aux résidents de l’hyper centre ville (les dispositions expérimentées en 2015 sont reconduites de manière définitive) </t>
  </si>
  <si>
    <t xml:space="preserve">Monsieur le Maire apporte quelques précisions, ces dispositifs qui ont été mis en place en 2015 à titre expérimental afin de faciliter le stationnement à proximité du centre ville des résidants permanents, Pass Graulen et macaron hyper centre ont donné entière satisfaction. Mises en œuvre à titre expérimental en 2015, ces mesures prennent un caractère durable. Il rappelle donc que le Pass Graulen confère à son détenteur deux heures de stationnement gratuit sur l’ensemble du parc à horodateur qui a été généralisé, cette année, avec la suppression des parcs fermés à barrières. Il est attribué aux personnes en résidence principale. Le macaron hyper centre, selon un périmètre défini, est attribué aux personnes en résidence principale dans le cœur du village particulièrement impacté par l’afflux saisonnier. Le seul document, permettant d’établir la réalité de la résidence principale est l’avis d’imposition sur le revenu. Une photocopie du document sur lequel l’intéressé aura masqué le montant de l’impôt est réclamé par le service de la régie. Monsieur le Maire souhaitait faire ce point de précision parce que cela suscitait quelques questionnements. </t>
  </si>
  <si>
    <t>ADMGCIM n°16-04-10 </t>
  </si>
  <si>
    <t xml:space="preserve">   Délivrance d’une case de Columbarium dans le cimetière de la Rive Gauche pour la somme de 900,00 € </t>
  </si>
  <si>
    <t xml:space="preserve"> DGS 16-04-12 </t>
  </si>
  <si>
    <t xml:space="preserve"> Renouvellement d’une case de columbarium  dans le cimetière de la Rive Gauche pour la somme de 900,00 € </t>
  </si>
  <si>
    <t>déclarations diverses</t>
  </si>
  <si>
    <t xml:space="preserve">INFORMATIONS Monsieur VIGOUROUX présente   </t>
  </si>
  <si>
    <t>Réponse</t>
  </si>
  <si>
    <t>Monsieur le Maire indique qu’il a reçu une question de Monsieur Léopold ROSSO du Groupe Le Grau du Roi Naturellement, à laquelle il apportera les réponses en fin de séance. Il portera également à connaissance de l’assemblée communale un fait qui s’est produit hier au conseil d’administration du Centre Communal d’Action Sociale où Monsieur Léopold ROSSO a fait une déclaration. Monsieur le Maire souhaitait porter à connaissance cet évènement puisque Monsieur ROSSO a quitté la séance après cette déclaration sans permettre de lui apporter des réponses</t>
  </si>
  <si>
    <t xml:space="preserve">unanimité  </t>
  </si>
  <si>
    <t>Madame FLAUGÈRE demande s’ils ont reçu la subvention relative à la première tranche. </t>
  </si>
  <si>
    <t xml:space="preserve"> Monsieur le Maire lui répond favorablement et lui précise que c’est une subvention à hauteur de 40 % puis il met aux voix. </t>
  </si>
  <si>
    <t>Monsieur SARGUEIL demande si ce parking sera payant. </t>
  </si>
  <si>
    <t xml:space="preserve"> Monsieur le maire répond par la négative et met aux voix. </t>
  </si>
  <si>
    <t>Madame FLAUGERE demande comment est envisagée la mise en œuvre de mixité sociale. </t>
  </si>
  <si>
    <t xml:space="preserve"> Monsieur le Maire répond que cela correspond à ce qui est inscrit dans la Loi à savoir un pourcentage de logements sociaux qui s’applique, à hauteur de 20 % minimum. Dans le cadre de la convention qui a été signée avec l’EPF, il y aura 25 % de logements à caractère social, accession à la propriété, loyer accession, ... comme pour Les Orchidées puis il met aux voix. </t>
  </si>
  <si>
    <t>21 (CRAUSTE, BERNARD, GROS-CHAREYRE, BRUNEL, VIGOUROUX, VILLANUEVA, BOUILLEVAUX, ROUVIÈRE, GIRODIER, ALLOUCHE-LASPORTES, BRUNETTI, SAUVEGRAIN, PIERRE-BES, GOURDEL, LOUSSERT, BINELLO, DUGARET, TOPIE, PENIN, BOURY, BRETON) </t>
  </si>
  <si>
    <t xml:space="preserve"> Monsieur ROSSO est un peu étonné, il pense que cela viendra peut-être après dans le permis de construire. Il comprend que l’opérateur prenne des garanties maximales par rapport aux problématiques que peuvent poser le PLU et le PPRI,  mais il ne comprend pas que le problème du pluvial ne soit pas évoqué. Il y a des clauses suspensives et il va peut-être exiger des travaux assez considérables par rapport aux exigences liées au m3 d’eau. </t>
  </si>
  <si>
    <t xml:space="preserve"> Monsieur le Maire répond qu’il ne dispose pas de présentation de permis mais qu’effectivement il faudra y penser et met aux voix. </t>
  </si>
  <si>
    <t>Madame FLAUGERE demande s’il est possible de lui communiquer la liste des promesses de vente enregistrées à ce jour. </t>
  </si>
  <si>
    <t xml:space="preserve"> Monsieur le Maire fait savoir qu’à ce stade sur les actes proprement dit c’est le seul qui est à ce niveau d’avancement. Ensuite ils sont entrain de travailler sur les actes de vente de la Résidence de Camargue ainsi que de l’ancien bâtiment de l’OTSI. Concernant le Village Vacances, ils ont délibéré, rien n’a été signé. Actuellement, ils travaillent sur les clauses des actes notariés. </t>
  </si>
  <si>
    <t xml:space="preserve"> 25 (CRAUSTE, BERNARD, GROS-CHAREYRE, BRUNEL, VIGOUROUX, VILLANUEVA, BOUILLEVAUX, ROUVIÈRE, GIRODIER, ALLOUCHE-LASPORTES, BRUNETTI, SAUVEGRAIN, PIERRE-BES, GOURDEL, LOUSSERT, BINELLO, DUGARET, TOPIE, PENIN, BOURY, BRETON, ROSSO, SARGUEIL, BRACHET, GUY) </t>
  </si>
  <si>
    <t xml:space="preserve"> 1 (PELLEGRIN-PONSOLE)</t>
  </si>
  <si>
    <t xml:space="preserve"> 26 (CRAUSTE, BERNARD, GROS-CHAREYRE, BRUNEL, VIGOUROUX, VILLANUEVA, BOUILLEVAUX, ROUVIÈRE, GIRODIER, ALLOUCHE-LASPORTES, BRUNETTI, SAUVEGRAIN, PIERRE-BES, GOURDEL, LOUSSERT, BINELLO, ROSSO, SARGUEIL, PELLEGRIN-PONSOLE, GUY, DUGARET, TOPIE, PENIN, BOURY, BRETON, BRACHET) </t>
  </si>
  <si>
    <t xml:space="preserve"> 1 (FLAUGÈRE) </t>
  </si>
  <si>
    <t>Madame FLAUGERE souligne que son intervention sur cette question au dernier conseil municipal était de bon ton parce qu’ils ont modifié et recadré pas mal de choses. </t>
  </si>
  <si>
    <t xml:space="preserve"> Monsieur le Maire lui confirme et cela montre qu’il sait écouter, c’est pour cela qu’il préconise d’être constructif et met aux voix. </t>
  </si>
  <si>
    <t xml:space="preserve"> 21 (CRAUSTE, BERNARD, GROS-CHAREYRE, BRUNEL, VIGOUROUX, VILLANUEVA, BOUILLEVAUX, ROUVIÈRE, GIRODIER, ALLOUCHE-LASPORTES, BRUNETTI, SAUVEGRAIN, PIERRE-BES, GOURDEL, LOUSSERT, BINELLO, DUGARET, TOPIE, PENIN, BOURY, BRETON) </t>
  </si>
  <si>
    <t xml:space="preserve"> 4 (ROSSO, SARGUEIL, BRACHET, GUY) </t>
  </si>
  <si>
    <t xml:space="preserve"> 2 (PELLEGRIN-PONSOLE, FLAUGERE)</t>
  </si>
  <si>
    <t xml:space="preserve"> Monsieur GUY a quelques questionnements sur le projet présenté, il constate tout de suite qu’ils ont abandonné le maillage territorial, c’est-à-dire la sectorisation de la cité entre le centre ville, le Boucanet et Port Camargue. Il demande s’il serait possible d’en connaitre la raison.  Dans le paragraphe dédié à la vidéo protection, il n’est pas fait état de son utilisation pour l’interpellation des délinquants dans le cadre de la flagrance. Il espère que la vidéo protection sert aussi à cela et pas uniquement pour traiter à postériori des affaires judiciaires. Il est évoqué le redéploiement des effectifs au 1er janvier 2016, en vue d’optimiser l’amplitude horaire du travail et diminuer la masse des heures supplémentaires. Avec un même effectif semble-t-il, il souhaiterait connaître comment ils arrivent à un tel résultat, quelle est donc cette nouvelle organisation du service validée par un conseil technique. Il demande qui est-il d’ailleurs. Deux équipes de jour très bien, deux équipes de nuit c’est très bien, cependant l’effectif de la police municipale à ce jour semble n’autorisait  qu’une seule équipe de nuit. Il demande à Monsieur le Maire de lui confirmer que deux équipes de nuit sont engagées tous les soirs. Il note que la fin de service de ces équipes est 4 heures du matin ce qui est complètement contreproductif surtout en haute saison. Il pense que la fin d’un service de nuit est 6 heures car le 4 et 6 heures est le créneau de fermeture des établissements de nuit et c’est à l’occasion des retours que sont commises les exactions. Monsieur le Maire a dit que c’était repris par la gendarmerie, Monsieur GUY l’entend bien mais comme on mutualise les forces pourquoi ne pas les mutualiser jusqu’à 6 heures du matin. Il souhaiterait connaître l’activité de l’équipe nautique créée le 1er juin 2015 qui semble avoir du mal à trouver sa place. S’agissant de la modification de hiérarchisation de l’encadrement, il est tout à fait naturel, sauf que s’ils veulent hiérarchiser, ils ne peuvent pas affecter la même catégorie en l’occurrence la catégorie B au chef et aux adjoints, car cela signifierait qu’ils ne tiennent pas compte de la hiérarchisation mais qu’ils font valoir d’autres acteurs. Ils ne font pas état dans ce projet de Police Municipale d’une équipe cynophile dont il arrive à Monsieur GUY d’entendre parler. Il souhaiterait en connaître un peu plus sur ce sujet très sensible qui est le chien de défense.  Enfin il souhaiterait savoir, si la commune de Le Grau du Roi est concernée par les dispositions de l’Etat d’urgence en vigueur, et si des préconisations sont faites en matière de terrorisme pour la protection des plages. Bien entendu s’agissant des renseignements concernant la sécurité publique, dans le cadre de cette confidentialité, une réponse très simple lui suffira. </t>
  </si>
  <si>
    <t>Monsieur ROSSO comprend que l’association du fait qu’elle ait continué la mission le premier trimestre ait besoin de cette enveloppe mais pour le reste Monsieur le Maire est en gestion de fait. Monsieur le Maire de Le Grau du Roi attribue une subvention au président de la SEM Le Grau du Roi développement qui est le même Maire de Le Grau du Roi. Il est quelque peu surpris de cette proposition. Il n’est pas juriste mais c’est ce que l’on appelle tout simplement de la gestion de fait. Ce n’est pas avec le Directeur qu’il faut signer une convention c’est avec le président de la SEM et Monsieur le Maire cumule les deux fonctions. </t>
  </si>
  <si>
    <t xml:space="preserve"> Monsieur le Maire répond que les avocats avec qui ils ont traité n’ont pas attiré leur attention à ce sujet. Cependant il est attentif aux remarques de Monsieur ROSSO. Ils vont effectuer des vérifications. Il souhaite que les choses soient parfaitement légales. Il entend ce que dit Monsieur ROSSO mais il  demande tout de même aux élus de se prononcer sur le fait de pouvoir permettre la continuité, il ne participera pas au vote. </t>
  </si>
  <si>
    <t xml:space="preserve"> Madame FLAUGERE demande le retrait des questions 23 et 24, les différents groupes d’opposition contestent la validité du procès verbal de l’assemblée générale extraordinaire du 28 décembre 2015 de la SEM d’exploitation et de gestion du camping de l’Espiguette. Ils vont demander au tribunal de commerce l’annulation de celle-ci pour non-conformité. </t>
  </si>
  <si>
    <t xml:space="preserve"> Monsieur le Maire entend les remarques de Madame FLAUGERE, il ne retirera pas les questions, ils vont faire des vérifications puis il met aux voix </t>
  </si>
  <si>
    <t xml:space="preserve"> 21 (BERNARD, GROS-CHAREYRE, BRUNEL, VIGOUROUX, VILLANUEVA, BOUILLEVAUX, ROUVIÈRE, GIRODIER, ALLOUCHE-LASPORTES, BRUNETTI, SAUVEGRAIN, PIERRE-BES, GOURDEL, LOUSSERT, BINELLO, DUGARET, TOPIE, PENIN, BOURY, BRETON,PELLEGRIN-PONSOLE) </t>
  </si>
  <si>
    <t>Monsieur ROSSO dit qu’il voit très bien la volonté de clarifier les rapports entre la collectivité et la SEM. Il ne sait pas comment s’est passé l’aménagement après le déménagement. C'est-à-dire les accès numériques, peu importe, il ne va pas revenir dessus. Il pense qu’il y a peut être une omission, les frais d’eau n’apparaissent pas. Par ailleurs, il demande sur quel critère vont se faire les prises en charge, avec des compteurs divisionnaires ou avec l’utilisation de clefs de répartition, les deux solutions sont envisageables. Il demande s’il y aura des clefs de répartition en fonction de la surface, en fonction de l’amplitude d’ouverture, en fonction du nombre de personnes à l’intérieur etc… </t>
  </si>
  <si>
    <t xml:space="preserve"> Monsieur le Maire répond qu’il lui semble qu’ils étaient plus sur la mise en place de clefs de répartition. Ils lui apporteront des informations complémentaires à ce sujet. L’installation est faite dans une orientation choisie, celle de ce nouveau mode d’accueil dans un lieu emblématique. Il en profite pour dire qu’il ne faut pas s’inquiéter la signalétique arrive. Il met aux voix. </t>
  </si>
  <si>
    <t xml:space="preserve"> 22 (CRAUSTE, BERNARD, GROS-CHAREYRE, BRUNEL, VIGOUROUX, VILLANUEVA, BOUILLEVAUX, ROUVIÈRE, GIRODIER, ALLOUCHE-LASPORTES, BRUNETTI, SAUVEGRAIN, PIERRE-BES, GOURDEL, LOUSSERT, BINELLO, DUGARET, TOPIE, PENIN, BOURY, BRETON , PELLEGRIN-PONSOLE) </t>
  </si>
  <si>
    <t>Question 3 
– Sortie d’inventaire </t>
  </si>
  <si>
    <t>Question 4 –
 Port de Pêche tarifs 2016   Complément d’information </t>
  </si>
  <si>
    <t>Question 5 –
 Extension du système de vidéo protection   Demande d’aide financière auprès de la Préfecture du Gard </t>
  </si>
  <si>
    <t>Question 6 
 Etude préalable pour la réalisation d’une aire naturelle de stationnement à la pointe de l’Espiguette la requalification de l’aire de stationnement des Baronnets   Demande d’aide financière auprès de la DREAL LR </t>
  </si>
  <si>
    <t>Question 7 
 Etude préalable pour la mise en place d’un plan d’amélioration des pratiques phytosanitaires et horticoles (PAPPH)   Demande d’aide financière auprès de différents financeurs </t>
  </si>
  <si>
    <t>Question 11 
 Projet de promesse de vente des anciennes écoles </t>
  </si>
  <si>
    <t xml:space="preserve">Question 14
 Avenant n°1 à la convention d’occupation temporaire du domaine public portuaire SARL JET ROI   </t>
  </si>
  <si>
    <t>Question 15 
 Sous traité concession de plage n°15   Avenant </t>
  </si>
  <si>
    <t>Question 16 
Marchés nocturnes </t>
  </si>
  <si>
    <t>Question 18 
 Confirmation des modalités de mise en œuvre de la prime annuelle </t>
  </si>
  <si>
    <t>Question 19 
 Indemnités horaires </t>
  </si>
  <si>
    <t>Question 20 
 Projet de service de la Police Municipale de Le Grau du Roi </t>
  </si>
  <si>
    <t>Question 24 
 Convention de mise à disposition du bâtiment public La Villa Parry pour l’Office de Tourisme </t>
  </si>
  <si>
    <t xml:space="preserve">M. Michel CAVAILLÈS présente le bilan d’activités 2015 de la Régie de Port Camargue </t>
  </si>
  <si>
    <t xml:space="preserve">M. Jean-Marc GROUL présente le bilan d’activités 2015 du Seaquarium </t>
  </si>
  <si>
    <t>victoire défi des port de peche, labelisation patrimoine XX siécles, arrivée nouveau médecin,fermeture classe</t>
  </si>
  <si>
    <t>DMDGS 16-04-18 </t>
  </si>
  <si>
    <t xml:space="preserve"> Cimetière rive droite - Case de columbarium (1-C-OJ5) pour 15 ans moyennant la somme de 900 € TTC ; </t>
  </si>
  <si>
    <t>ADMG16-04-23 </t>
  </si>
  <si>
    <t xml:space="preserve"> Convention entre la commune et l’association « Les ruchers de l’Espiguette » pour l’occupation temporaire et l’utilisation du domaine public communal (occupation pour une durée de cinq ans de parcelles communales d’une superficie totale d’environ 166.761 m² pour l’installation de ruches – considérant le statut associatif et la gestion non lucrative des installations, l’autorisation est donnée à titre gratuit) ;</t>
  </si>
  <si>
    <t>DMDGS 16-04-26 </t>
  </si>
  <si>
    <t xml:space="preserve"> Voga – Contrat de cession avec La Boîte à frissons pour le spectacle « Fanfardeons » (21 et 22 mai – prestations musicales moyennant la somme de 800 € TTC) ;</t>
  </si>
  <si>
    <t>DMDGS16-04-27 </t>
  </si>
  <si>
    <t xml:space="preserve"> Voga – Convention avec l’association peña Lou Pati (20, 21 et 22 mai – prestations musicales moyennant la somme de 1 900 € TTC) ;</t>
  </si>
  <si>
    <t>DMDGS16-04-28 </t>
  </si>
  <si>
    <t xml:space="preserve"> Voga – Contrat de vente avec Allegro Legato pour le spectacle « La route du rom » par le groupe Taraf Goulamas (21 mai – prestation musicale moyennant la somme de 3 798 € TTC) ;</t>
  </si>
  <si>
    <t>DMDGS16-04-30 </t>
  </si>
  <si>
    <t xml:space="preserve"> Voga – Convention avec l’association Brancaleone (prestations musicales en déambulation les 20, 21 et 22 mai 2016 moyennant la somme de 3.220 € TTC) ; </t>
  </si>
  <si>
    <t>DMDGS16-04-31 </t>
  </si>
  <si>
    <t xml:space="preserve"> Voga – Contrat de cession avec Vents de sable (prestation du groupe « les petits baigneurs » le 20 mai 2016 moyennant la somme de 500 € TTC + restauration) ;</t>
  </si>
  <si>
    <t>DGS16-05-04 </t>
  </si>
  <si>
    <t xml:space="preserve"> Voga – Contrat d’engagement avec la manade PUIG (roussataïo du 22 mai 2016 moyennant la somme de 950 € TTC) ;</t>
  </si>
  <si>
    <t xml:space="preserve"> Journée d’animation avec l’association des commerçants du Boucanet   Contrat d’engagement avec la manade PUIG (roussataïo du 16 avril moyennant la somme de 1.000 € TTC) ;</t>
  </si>
  <si>
    <t>DGS16-05-07 </t>
  </si>
  <si>
    <t xml:space="preserve"> Fête de la Saint Pierre   contrat d’engagement avec l’orchestre Sortie de secours (samedi 11 juin moyennant la somme de 4.400 € + charges sociales) ;</t>
  </si>
  <si>
    <t xml:space="preserve"> DGS16-05-14 </t>
  </si>
  <si>
    <t xml:space="preserve"> Voga – Contrat privé pour spectacle avec l’association Juvenil Percuart (prestations musicales sous forme de déambulation les 21 et 22 mai 2016 pour la somme 1.100 € TTC + repas et hébergement) </t>
  </si>
  <si>
    <t xml:space="preserve"> DGS16-05-15 </t>
  </si>
  <si>
    <t xml:space="preserve"> Voga – Contrat de prestation de services avec Association Musique ! Musique !   Compagnie Zangao Bateria (animations musicales les 21 et 22 mai 2016 moyennant 2.500 € TTC + repas et hébergement) ; </t>
  </si>
  <si>
    <t>Convention avec l’association Résidence des artistes pour la Compagnie Chaotik – Projet « La Mer » (mise à disposition gracieuse de l’espace Jean-Pierre Cassel pour lieu d’hébergement et de travail du lundi 18 avril au vendredi 22 avr</t>
  </si>
  <si>
    <t xml:space="preserve">DGS16-05-06 </t>
  </si>
  <si>
    <t>16-05-00</t>
  </si>
  <si>
    <t>Mme Annie BRACHET voudrait faire une déclaration sur cette question. Sur ce changement de budget du CCAS à la mairie, et à la liberté du choix de l’établissement bancaire, son groupe adhère totalement. Toutefois, en ce qui concerne le montant de la prime allouée, il pense, eu égard au nombre raisonnables de naissances constatées, considérant que le montant n’a pas progressé depuis plusieurs années et vu que les impôts locaux ont quelque peu augmenté, le groupe d’opposition Le Grau-du-Roi Naturellement fait la proposition de revaloriser la prime, peut-être 30 €, voire plus si le budget le permet. </t>
  </si>
  <si>
    <t xml:space="preserve"> M. le Maire la remercie pour son intervention ; il précise qu’il n’y voit aucune démagogie. Il maintient la proposition et met cette question aux voix. </t>
  </si>
  <si>
    <t xml:space="preserve"> Mme Sophie PELLEGRIN-PONSOLE le remercie et précise qu’elle ne participera pas au vote. </t>
  </si>
  <si>
    <t xml:space="preserve"> M. le Maire maintient ce point et soumet cette question à l’approbation de l’assemblée délibérante. </t>
  </si>
  <si>
    <t xml:space="preserve"> 5 (Léopold ROSSO, Hervé SARGUEIL, Annie BRACHET, Alain GUY, Philippe PARASMO) </t>
  </si>
  <si>
    <t xml:space="preserve"> 1 (Yvette FLAUGÈRE) </t>
  </si>
  <si>
    <t>Mme Yvette FLAUGÈRE rappelle que lors de la séance du 11 mai de la commission, il avait été précisé que le responsable serait rencontré avant d’émettre un avis favorable suite à la consultation. </t>
  </si>
  <si>
    <t>Question 0 
 M. le Maire demande s’il y a des questions Approbation du procès verbal de la séance du Conseil municipal du 27 avril 2016 </t>
  </si>
  <si>
    <t>Question 3  (A)
 Règlement intérieur du Conseil municipal – Droit d’expression de l’opposition dans la tribune du bulletin municipal   modification </t>
  </si>
  <si>
    <t>Question 3  (B)
 Règlement intérieur du Conseil municipal Article 5   Questions écrites </t>
  </si>
  <si>
    <t>Question 4 
 Cession de l’Hôtel Résidence de Camargue – rue Amiot d’Inville </t>
  </si>
  <si>
    <t>Question 7 
 Conseil départemental du Gard   adhésion au Plan départemental des itinéraires de promenade et randonnée du Gard (P.D.I.P.R.) </t>
  </si>
  <si>
    <t>Question 9
 Marchés nocturnes   Délégation de service public pour la gestion des marchés nocturnes organisés à Port Camargue/ saison 2016 </t>
  </si>
  <si>
    <t>Question 10
 Conventionnement avec les associations percevant une subvention supérieure à 23.000 €   conventions d’objectifs </t>
  </si>
  <si>
    <t>Question 11 
 Parking du camping de l’Espiguette   Convention pour la réalisation d’un relais de radiophonie avec Free Mobile </t>
  </si>
  <si>
    <t>QUESTIONS SUPPLÉMENTAIRES  99 
 SARL BB2 – Paiement des arriérés </t>
  </si>
  <si>
    <t>QUESTION ÉCRITE de Mme Sophie PELLEGRIN-PONSOLE agent CCAS</t>
  </si>
  <si>
    <t xml:space="preserve"> Maison du Nautisme</t>
  </si>
  <si>
    <t xml:space="preserve">M. le maire répond qu’il a adressé sa réponse (cf. courrier posé sur table). Il fait la proposition d’organiser une réunion de la commission finances élargie. Y sera abordée la question de l’audit social. Il a rencontré les agents. Ce dossier suit son cours. Il s’est rapproché de Centre gestion dans le cadre du contrat d’assurance   il existe une possibilité d’une écoute psychologue sur place. Le mal-être au travail est réel   des agents sont en arrêt. La satisfaction est majoritaire sur la politique conduite. Il a également eu un entretien avec sa consœur de la Médecine du travail.  Voilà les réponses qu’il voulait apporter. En ce qui concerne la demande d’audit, la Chambre régionale des comptes va exercer un contrôle des années 2010 et suivantes. Il sera intéressant de voir le contenu du rapport. </t>
  </si>
  <si>
    <t xml:space="preserve">Réponse à la question de Mme Sophie PELLEGRIN-PONSOLE posée lors de la séance du 27 avril 2016 concernant les frais de notaire afférents à l’éco-quartier  </t>
  </si>
  <si>
    <t>M. Daniel FABRE souhaite poser une question en ce qui concerne le fonctionnement de l’attribution des logements aux Orchidées</t>
  </si>
  <si>
    <t xml:space="preserve">M. le Maire répond par l’affirmative et met fin au débat. </t>
  </si>
  <si>
    <t>presentation compte rendu des arénes</t>
  </si>
  <si>
    <t xml:space="preserve">M le Maire laisse la parole à Monsieur RIBERA afin de donner un compte rendu des Arènes dans le cadre de la Délégation de Service Public. La parole est laissée à l’assemblée pour des questionnements pendant et après la projection du power-point. </t>
  </si>
  <si>
    <t xml:space="preserve">Monsieur le M aire le remercie pour son intervention et confirme le bien fondé de cette DSP. Il commente le tableau ci-après qui montre qu’avant la DSP, le fonctionnement des Arènes coûtait 194 000,00 € en moyenne sur les 3 ans, somme que la Commune économise désormais   </t>
  </si>
  <si>
    <t>Monsieur ROSSO demande, conformément au cahier des charges de la DSP, si le compte d’exploitation est consultable sur place ou s’il peut être transmis</t>
  </si>
  <si>
    <t xml:space="preserve">Monsieur le Maire répond qu’il est consultable sur place et à disposition, c’est la transparence. </t>
  </si>
  <si>
    <t xml:space="preserve">presentation compte rendu SEM du Camping de l’Espiguette, de l’Office de tourisme et ensuite de la SEM Le Grau du Roi Développement </t>
  </si>
  <si>
    <t xml:space="preserve">Monsieur MÉRIGNARGUES présente à son tour le rapport d’activité de la SEM du Camping de l’Espiguette, de l’Office de tourisme et ensuite de la SEM Le Grau du Roi Développement (téléchargeable sur le site de l’Office de Tourisme). La parole est laissée à l’assemblée pour des questionnements pendant et après la projection du power-point. </t>
  </si>
  <si>
    <t xml:space="preserve"> DGS N°16-05-32 </t>
  </si>
  <si>
    <t xml:space="preserve">   manifestation « Les 2 boucles du Salonique » les 29 juillet et 19 août 2016 - convention avec l’UNASS pour la mise en place d’un dispositif prévisionnel de secours, moyennant la somme de 480,00 € TTC ;  </t>
  </si>
  <si>
    <t>DGS N°16-05-33 </t>
  </si>
  <si>
    <t xml:space="preserve">   tournois de joutes durant l’année 2016 (Voga, fête de la Saint Pierre et saison estivale)   convention avec l’UNASS pour la mise en place d’un dispositif prévisionnel de secours, moyennant une participation financière fixée à 1 620,00 € TTC ; </t>
  </si>
  <si>
    <t xml:space="preserve"> DGS N°16-05-36 </t>
  </si>
  <si>
    <t xml:space="preserve"> fête de la Saint Pierre   contrat d’engagement avec la manade MARTINI le 11 juin 2016 (abrivado/bandido) moyennant la somme de 641,00 € TTC ;  </t>
  </si>
  <si>
    <t>DGS N°16-05-37 </t>
  </si>
  <si>
    <t xml:space="preserve">  fête de la Saint Pierre   contrat d’engagement avec la manade LESCOT le 11 juin 2016 (abrivado/bandido) moyennant la somme de 641,00 € TTC ;  </t>
  </si>
  <si>
    <t>DGS N°16-05-38 </t>
  </si>
  <si>
    <t xml:space="preserve"> fête de la Saint Pierre   contrat d’engagement avec la manade du LEVANT le 11 juin 2016 (abrivado/bandido) moyennant la somme de 641,00 € TTC ; </t>
  </si>
  <si>
    <t>ADMG N° 16-05-32 </t>
  </si>
  <si>
    <t xml:space="preserve">  avenant au contrat de location Résidence Christophe Colomb, autorisant Mme GUILLO DU BODAN Eliane à occuper un logement social et un cellier, à courir le 01/06/2016 pour se terminer le 01/06/2019 avec tacite reconduction par période de 3 années, le tout ne dépassant pas la date d’échéance du contrat initial ; </t>
  </si>
  <si>
    <t xml:space="preserve"> DGS N°16-05-39 </t>
  </si>
  <si>
    <t xml:space="preserve"> fête de la Saint Pierre   contrat d’engagement avec la manade JULLIAN le 11 juin 2016 (abrivado/bandido) moyennant la somme de 641,00 € TTC ; </t>
  </si>
  <si>
    <t xml:space="preserve"> DGS N°16-05-40 </t>
  </si>
  <si>
    <t xml:space="preserve">  fête de la Saint Pierre   contrat d’engagement avec la manade BRIAUX le 11 juin 2016 (abrivado/bandido) moyennant la somme de 641,00 € TTC ; </t>
  </si>
  <si>
    <t xml:space="preserve"> DGS N°16-05-41 </t>
  </si>
  <si>
    <t xml:space="preserve"> Aubades marines les 11,15, 18, 22, 25 et 29 juillet 2016 - contrat d’engagement avec le groupe Vent de sable (prestations musicales) moyennant la somme de 4 200,00 € TTC ; </t>
  </si>
  <si>
    <t xml:space="preserve"> DGS N°16-05-42 </t>
  </si>
  <si>
    <t xml:space="preserve">   Aubades marines les 1er, 5, 8, 12, 15, 22 et 26 août 2016 - contrat d’engagement avec le groupe Vent de sable (prestations musicales) moyennant la somme de 5 600,00 € TTC ; </t>
  </si>
  <si>
    <t xml:space="preserve"> DGS N°16-05-43 </t>
  </si>
  <si>
    <t xml:space="preserve">  fête de la Saint Pierre   contrat d’engagement avec le groupe Nîmes musique celtique (prestations musicales) les 10 et 12 juin 2016 moyennant la somme de 450,00 € TTC + restauration </t>
  </si>
  <si>
    <t>ADMGCIM N°16-05-44 </t>
  </si>
  <si>
    <t xml:space="preserve">  délivrance d’une concession n°2-H-31 pour 15 ans à M. François CASADESUS ESPOT dans le cimetière de la rive Gauche, moyennant la somme de 425,00 € TTC ;  </t>
  </si>
  <si>
    <t>ADMGCIM N°16-05-45 </t>
  </si>
  <si>
    <t xml:space="preserve"> autorisation temporaire d’occupation et d’utilisation du domaine public communal - La Commune accorde à LE MAS DE L’ESPIGUETTE (M. James GRANIER) d’utiliser une partie de la parcelle cadastrée section CY n°30 pour une superficie de 1 800 m² devant servir le parcage temporaire de chevaux. L’autorisation est conclue pour une durée d’une année (01 juin 2016 au 31 mai 2017) ; </t>
  </si>
  <si>
    <t xml:space="preserve"> DGS N°16-06-01 </t>
  </si>
  <si>
    <t xml:space="preserve">  suppression de la régie de recettes « ODAS-culture » ;   Décision municipale DGS N°16-06-02   suppression de la régie de recettes « buvette du Palais des sports &amp; de la culture ; </t>
  </si>
  <si>
    <t>.DGS N°16-06-10 </t>
  </si>
  <si>
    <t xml:space="preserve">   fête de la Saint Pierre   contrat d’engagement avec l’association Le Comptoir à Zic, pour une prestation musicale le 11 juin 2016, moyennant la somme de 950,00 € TTC ; </t>
  </si>
  <si>
    <t>DGS N°16-06-11 </t>
  </si>
  <si>
    <t xml:space="preserve">   fête de la Saint Pierre   convention avec l’UNASS pour la mise en place d’un poste de secours pour un spectacle taurin à l’occasion des abrivado/bandido le 11 juin 2016, moyennant la somme de 420,00 € </t>
  </si>
  <si>
    <t>DGS N°16-06-20 </t>
  </si>
  <si>
    <t xml:space="preserve">  activités culturelles &amp; sportives   la régie de recettes voit son appellation transformée ainsi   « régie de recettes pour l’encaissement des produits recettes des activités culturelles &amp; sportives, locations de salles et prêt de matériel », liste non exhaustive. Le montant maximum de l’encaisse à consentir au régisseur de la régie de recettes est fixé à 7 000,00 € ;</t>
  </si>
  <si>
    <t>DGS N°16-06-21 </t>
  </si>
  <si>
    <t xml:space="preserve">  la régie de recettes pour l’encaissement de la taxe de séjour est modifié ; elle sera dorénavant chargée de l’encaissement de toutes les taxes perçues par la Commune. Elle sera dénommée « régie taxes diverses » ;</t>
  </si>
  <si>
    <t>DGS N°16-06-22 </t>
  </si>
  <si>
    <t xml:space="preserve">  régie des animations   la régie des recettes voit son appellation transformée ainsi   « régie des animations &amp; spectacles événementiels ; Le montant maximum de l’encaisse à consentir au régisseur de la régie de recettes est fixé à 10 000,00 € ;</t>
  </si>
  <si>
    <t>DGS N°16-06-25 </t>
  </si>
  <si>
    <t xml:space="preserve"> régie occupation du domaine public   dans la régie de recettes, il a été rajouté « mâts communaux, Pass’Graulen », liste non exhaustive ; </t>
  </si>
  <si>
    <t>ADMGCIM N°16-06-26 </t>
  </si>
  <si>
    <t xml:space="preserve"> délivrance d’une case de columbarium de 15 ans dans le cimetière rive Gauche, au nom de Madame </t>
  </si>
  <si>
    <t>Fonds national de péréquation des recettes fiscales intercommunales et communales(FPIC)   répartition du prélèvement et/ou du versement entre l’EPCI et les Communes membres</t>
  </si>
  <si>
    <t>QUESTION ÉCRITE de Mme Sophie PELLEGRIN-PONSOLE   stationnement des professionnels de santé</t>
  </si>
  <si>
    <t xml:space="preserve">avis de France Domaine par rapport à la question de l’Hôtel résidence de Camargue </t>
  </si>
  <si>
    <t xml:space="preserve"> réduction du nombre de bulletins municipaux</t>
  </si>
  <si>
    <t>la Commission des finances se réunira pour une session spéciale sur les relations financières Ville et CCAS</t>
  </si>
  <si>
    <t>inauguration cordon dunaire</t>
  </si>
  <si>
    <t xml:space="preserve"> forces de sécurité </t>
  </si>
  <si>
    <t xml:space="preserve">    Madame FLAUGERE a une remarque et constate qu’il semblerait qu’elle ait voté deux fois à la question n°3,</t>
  </si>
  <si>
    <t xml:space="preserve"> Monsieur PARASMO aurait souhaité avoir en annexe de cette question la liste des noms des personnes mais sans les citer en séance du Conseil, bien-sûr. </t>
  </si>
  <si>
    <t xml:space="preserve"> Monsieur BERNARD fait une synthèse de la liste en donnant les éléments suivants, comme suit    Strictement inférieur à 100 €, il y en a 24,  Supérieur ou égal à 100 € et inférieur à 1 000 €, il y en a 30,  Supérieur ou égal à 1 000 €  et inférieur à 5 000 €, il y en a 4. </t>
  </si>
  <si>
    <t xml:space="preserve"> Monsieur GUY, demande concernant la création du poste de police à temps complet, si c’est un poste supplémentaire et non pas un remplacement. Et par ailleurs, il souhaiterait savoir si le montant de la reversion du Département à la Commune peut être communiqué (s’agissant des recettes des infractions aux stationnements). </t>
  </si>
  <si>
    <t xml:space="preserve"> Monsieur le Maire répond qu’il s’agit d’un adjoint technique de 1ère classe, qui avait des missions         d’ASVP et qui maintenant remplit les conditions pour intégrer la filière de la police municipale. Il y a donc une modification de statut avec un ASVP en moins et un policier en plus. Concernant les contraventions, il rappelle que c’est l’Etat qui reverse et une partie par le Département. Le reversement des recettes par rapport aux amendes (de 2014) s’élève pour l’année 2015 à 125 000,00 €. </t>
  </si>
  <si>
    <t xml:space="preserve"> Monsieur BERNARD répond qu’elle sera remandatée pour le nouveau propriétaire. ◙◙
Monsieur le Maire en prend bonne note. </t>
  </si>
  <si>
    <t>Question 1 
 Sortie d’inventaire </t>
  </si>
  <si>
    <t>Question 2 
 Sortie d’inventaire et reprise Camion IVECO benne  type 35S18B41A30 ; Tondeuse ISEKI autoportée ; 2 tondeuses autoportées  KUBOTA G21 </t>
  </si>
  <si>
    <t>Question 3 
 Demande d’admission en non valeur sur le budget Domaine locatif </t>
  </si>
  <si>
    <t>Question 4 
 Demande d’admission en non valeur sur le budget Principal </t>
  </si>
  <si>
    <t>Question 7 
 Motion de soutien à la candidature de la Ville de Paris à l’organisation des jeux olympiques et paralympiques d’été de 2024 </t>
  </si>
  <si>
    <t>Question  8 
 Syndicat Mixte d’Electricité du Gard (S.M.E.G.)   modification de conventions </t>
  </si>
  <si>
    <t>Question 10 
 Syndicat Mixte des Nappes Vistrenque et Costières   convention pour la réalisation d’un diagnostic des pratiques de maintenance des établissements sportifs en Vistrenque </t>
  </si>
  <si>
    <t>Question 11 
 Modification du périmètre de recrutement des élèves des Ecoles maternelles de Le Grau du Roi   mise en application à la rentrée scolaire de septembre 2016 </t>
  </si>
  <si>
    <t>Question 15 
Association « La boule de Camargue 2000 »   subvention exceptionnelle </t>
  </si>
  <si>
    <t xml:space="preserve">Question 16 
 Don d’un tableau   inscription à l’inventaire  </t>
  </si>
  <si>
    <t>DMDGS 16-06-47 </t>
  </si>
  <si>
    <t xml:space="preserve"> Projet Fanfaron avec l’école de musique – Contrat d’engagement avec le groupe «Quarte Blanche » prestation musicale dans les jardins de la Villa Parry le 16 juin 2016 pour la somme de 1.313,04 € TTC ; </t>
  </si>
  <si>
    <t>DMDGS 16-06-48 </t>
  </si>
  <si>
    <t xml:space="preserve">Eté de baou – Contrat avec le collectif Scène de rue pour « La Lora Tango » sur l’esplanade Etienne Mourrut le 16 août 2016 pour la somme de 1.575,00 € TTC ; </t>
  </si>
  <si>
    <t>DMDGS 16-06-49 </t>
  </si>
  <si>
    <t xml:space="preserve">Eté de baou – Contrat avec Vents de sables pour « Infernal Combo » le 31 juillet 2016 pour la somme de 620,00 € TTC ; </t>
  </si>
  <si>
    <t>DMDGS 16-06-50 </t>
  </si>
  <si>
    <t xml:space="preserve">Eté de baou – Contrat avec Las Soliles pour le groupe  « Caroline Reapers » sur le boulevard Maréchal Juin pour la somme de 1.213,25 € TTC ; </t>
  </si>
  <si>
    <t>DMDGS16-06-51 </t>
  </si>
  <si>
    <t xml:space="preserve"> Eté de baou – Contrat avec la Société Listen up production pour « The Nashville cats » le 26 juillet 2016 sur l’esplanade Etienne Mourrut pour la somme de 2.000,00 € TTC ; </t>
  </si>
  <si>
    <t>DMDGS16-04-52 </t>
  </si>
  <si>
    <t xml:space="preserve"> Animations estivales – Contrat avec l’association Guyl’dance pour l’organisation des mercredis des danses latines du 13 juillet au 31 août 2016 pour la somme de 600,00 € TTC par soirée; </t>
  </si>
  <si>
    <t>DMDGS16-06-54 </t>
  </si>
  <si>
    <t xml:space="preserve"> Animations estivales – Contrat d’animation avec Marine Assistance pour l’organisation des animations de plage appelées « le bouillet » du 26 juin au 18 septembre 2016 à 09h30 pour la somme de 8000,00 € HT (800 € HT par date soit 11 dates dont 1 offerte) ; </t>
  </si>
  <si>
    <t>REGIE 16-06-56 </t>
  </si>
  <si>
    <t xml:space="preserve"> Droit d’occupation d’une place de stationnement dans le parking en sous-sol de la Résidence Saint Vincent du 1er juin au 31 décembre 2016 (7 mois) – M. André JONQUET</t>
  </si>
  <si>
    <t>REGIE 16-06-57 </t>
  </si>
  <si>
    <t>Droit d’occupation d’une place de stationnement dans le parking en sous-sol de la Résidence Saint Vincent du 1er juin au 31 décembre 2016 (7 mois) – M. Bruno MABILLON</t>
  </si>
  <si>
    <t>REGIE 16-06-58 </t>
  </si>
  <si>
    <t xml:space="preserve"> Droit d’occupation d’une place de stationnement dans le parking en sous-sol de la Résidence Saint Vincent du 1er juin au 31 décembre 2016 (7 mois) – Mme Lucienne GUERREIRO </t>
  </si>
  <si>
    <t>DMDGS16-06-60 </t>
  </si>
  <si>
    <t xml:space="preserve">Eté de baou – Contrat de cession avec l’Association « Le collectif Scène et Rue » pour un spectacle intitulé « Manu &amp; Co » le 02 août 2016 sur l’esplanade Etienne MOURRUT pour la somme de 1.448,38 € TTC ; </t>
  </si>
  <si>
    <t>DMDGS16-06-61 </t>
  </si>
  <si>
    <t>Eté de baou – Contrat de cession avec Activist Music pour une représentation du spectacle intitulé « l’homme parle » le 28 juillet 2016 au front de mer, boulevard Maréchal Juin pour la somme de 2.983,50 € TTC ;</t>
  </si>
  <si>
    <t>DMDGS16-06-62 </t>
  </si>
  <si>
    <t xml:space="preserve">Eté de baou – Contrat de cession avec l’Association « Salsa Ressources » pour le concert salsa avec le groupe Habaniko le 19 juillet 2016 sur l’Esplanade Etienne MOURRUT pour la somme de 1 900,00 € TTC ; </t>
  </si>
  <si>
    <t>DMDGS16-06-63 </t>
  </si>
  <si>
    <t xml:space="preserve"> Eté de baou – Contrat de cession avec « l’Art à Tatouille » pour la somme de 3.786,41 € TTC) ;</t>
  </si>
  <si>
    <t>DMDGS16-06-64 </t>
  </si>
  <si>
    <t xml:space="preserve"> Eté de baou – Contrat de cession avec « Pour oublier Productions » pour une représentation dénommée « Hipsta » au front de mer le 21 juillet 2016 pour la somme de 2 848,50 € TTC ;</t>
  </si>
  <si>
    <t>DMDGS16-06-65 </t>
  </si>
  <si>
    <t xml:space="preserve"> Eté de baou – Contrat d’engagement avec M. Nicolas WAGNER pour assurer la partie musicale avec le groupe AWARY le 28 août 2016 au Jardin des Sculptures pour la somme de 875,00 € TTC ; </t>
  </si>
  <si>
    <t>DMDGS16-06-66 </t>
  </si>
  <si>
    <t xml:space="preserve">Eté de baou – Contrat de cession avec l’association ARTICHAUT pour une représentation du spectacle Muhadib – In equilibrium le 24 juillet 2016 au front de mer pour la somme de 860,00 € TTC ; </t>
  </si>
  <si>
    <t>DMDGS16-06-67 </t>
  </si>
  <si>
    <t>Eté de baou – Contrat de cession avec Onze Productions pour un concert avec le groupe VSO sur le front de mer le 25 août 2016 pour la somme de 1 260,00 € TTC ;</t>
  </si>
  <si>
    <t>DMDGS16-06-68 </t>
  </si>
  <si>
    <t xml:space="preserve">Eté de baou – Contrat de cession avec l’association Adam Rock pour un concert avec le groupe Pink Cadillac le 05 juillet 2016 pour la somme de 645,00 € TTC </t>
  </si>
  <si>
    <t>DMDGS16-06-69 </t>
  </si>
  <si>
    <t xml:space="preserve"> Eté de baou – Contrat de cession avec l’association Le Gramophone pour un concert avec le groupe du Saint Louis’Group le 10 juillet 2016 pour la somme de 800,00 € TTC ; </t>
  </si>
  <si>
    <t>DMDGS16-06-70 </t>
  </si>
  <si>
    <t>Eté de baou – Contrat avec Mix &amp; Com pour une représentation DJ set de 21h30 à minuit le 17 juillet 2016  pour la somme de 535,00 € ;</t>
  </si>
  <si>
    <t>DMDGS16-06-71 </t>
  </si>
  <si>
    <t xml:space="preserve">Eté de baou – Contrat d’engagement avec l’Association « La compagnie du Jazz » pour assurer la partie musicale dénommée « Paris Jazz Vintage » le 12 juillet 2016 pour la somme de 2 320,00 € TTC ; </t>
  </si>
  <si>
    <t>DMDGS16-06-72 </t>
  </si>
  <si>
    <t xml:space="preserve">Eté de baou – Contrat d’engagement avec l’Association « Les Renégats » pour un concert le 07 août 2016 sur l’esplanade Etienne Mourrut pour la somme de 500,00 € TTC ; </t>
  </si>
  <si>
    <t>DMDGS16-06-73 </t>
  </si>
  <si>
    <t xml:space="preserve"> Eté de baou – Contrat d’engagement avec Desaam Produzione pour une prestation le 14 août 2016 sur le parvis de la mairie pour la somme de 1.160,00 € TTC ; </t>
  </si>
  <si>
    <t>DMDGS16-06-74 </t>
  </si>
  <si>
    <t xml:space="preserve"> Week-end Américain – Contrat de vente avec A.D.A.M. Rock pour une prestation du groupe « Rusty Legs » les samedi 02 et dimanche 03 juillet 2016 pour la somme de 1 000 € TTC ; </t>
  </si>
  <si>
    <t>ADMG16-06-76 </t>
  </si>
  <si>
    <t xml:space="preserve"> Avenant n°2 à la convention d’occupation d’un logement du village vacances de l’Espiguette à titre gratuit par M. Karim BAUDOUIN pour une prolongation d’une durée d’un an à compter de la date du 1er juillet 2016 ;</t>
  </si>
  <si>
    <t>DMDGS16-07-11 </t>
  </si>
  <si>
    <t xml:space="preserve"> Eté de baou – Contrat de vente avec Yaqad Production pour le Sound Summer Tour le 18 août 2016 pour la somme de 2 800,00 € TTC ; </t>
  </si>
  <si>
    <t>DMDGS16-07-12 </t>
  </si>
  <si>
    <t xml:space="preserve">Eté de baou – Contrat de location avec Audio Event pour Silence on danse tour 2016 le 11 août 2016 pour la somme de 3 213,60 € TTC ; </t>
  </si>
  <si>
    <t>DMDGS16-07-13 </t>
  </si>
  <si>
    <t xml:space="preserve"> Eté de baou – Contrat de cession avec Association Gitane pour Gipsie’s Salamanca le 04 août 2016 pour la somme de 2 700,00 € TTC ;</t>
  </si>
  <si>
    <t>DMDGS16-07-14 </t>
  </si>
  <si>
    <t xml:space="preserve"> Eté de baou – Contrat de cession avec l’Association Adam Rock pour le spectacle « Pierosax » le 17 juillet 2016 pour la somme de 250 € TTC ; </t>
  </si>
  <si>
    <t>DMDGS16-07-16 </t>
  </si>
  <si>
    <t xml:space="preserve"> Bal du 14 juillet – Contrat d’engagement avec Le Grand orchestre trait d’union Perier pour la somme de 4 570,77 € nets + charges sociales ; </t>
  </si>
  <si>
    <t xml:space="preserve">REGIE 16-07-23   </t>
  </si>
  <si>
    <t xml:space="preserve"> Droit d’occupation d’une place de stationnement dans le parking en sous-sol de la Résidence Saint Vincent du 1er juillet au 31 décembre 2016 (6 mois) – Mme MOULIN Brigitte et M. NICOLET Jean-Pierre </t>
  </si>
  <si>
    <t>ADMG 16-07-29 </t>
  </si>
  <si>
    <t xml:space="preserve"> Délivrance d’une concession dans le cimetière de la rive gauche n°2-H-20 de 15 ans à compter du 18 juillet 2016 moyennant la somme de 425 € </t>
  </si>
  <si>
    <t xml:space="preserve">DMDGS16-07-25 – </t>
  </si>
  <si>
    <t xml:space="preserve">Convention avec le Camping de l’Espiguette pour pose sur un mât existant d’une antenne ADSL et SDSL sur le toit du Palais des Sports pour desservir en haut débit le site du Camping de l’Espiguette </t>
  </si>
  <si>
    <t>commission des finances du 13 juillet 2016</t>
  </si>
  <si>
    <t xml:space="preserve"> 5 (Léopold ROSSO, Annie BRACHET, Hervé SARGUEIL, Philippe PARASMO, Alain GUY) </t>
  </si>
  <si>
    <t xml:space="preserve"> Monsieur le Maire répond que bien sur il se pose ces questions. Ils le savent la commune est très mobilisée sur les questions environnementales et sur les questions de protection de la biodiversité, des espaces naturels parce que cela fait partie du patrimoine de la commune et de son attractivité. A cet égard, ils s’engagent sur la mise en place d’un plan de la biodiversité et aussi de l’agenda 21, c’est quelque chose qu’ils sont en train de préparer. Cela démontre bien leur mobilisation sur cette question. Ce qui rassure Monsieur le Maire par rapport à  cela, c’est qu’ils sont accompagnés par la DREAL et c’est quand même la garantie en la matière de ces questions. La DREAL avec son inspecteur les a accompagnés sur la mise en place du cordon dunaire de second rang et c’est quelque chose qui a été fait au millimètre pour le respect de la faune, de la flore etc… Il pense qu’ils sont dans une phase d’étude, si la DREAL les accompagne positivement elle fera en sorte qu’on parle bien d’une aire naturelle de stationnement, c'est-à-dire que ce sont des aires avec de la terre battue au sol, il n’est pas question de mettre du bitume. Et ensuite de respecter des ilots avec des arbres, des tamaris, des zones qui seraient jugées utiles à préserver etc…. C’est comme cela que ce dossier est approché, bien sur le Président du Syndicat Mixte de la Camargue Gardoise est présent, ils connaissent par rapport au Grand Site de France toute l’attention qu’ils doivent accorder à cela. Ils sont vraiment vigilants sur ce dossier, après c’est une phase d’étude, ils verront la finalisation.  Après l’attractivité de ces plages est déjà majeure, ils savent très bien que c’est un site exceptionnel, site naturel, il y a beaucoup de monde. Ils invitent les membres présents s’ils ne l’ont pas déjà fait à aller sur place, lors des plus belles journées les parkings sont pleins mais en plus le parking sauvage va bon train, les gens se garent un peu partout. Et pour répondre à la question de Monsieur SARGUEIL quand on est dans des phases de saturation où on ne peut plus recevoir sur le parking des Baronnets, il arrive de fermer l’accès, et là les voitures font demi-tour et vont chercher d’autres stationnements. Déjà la fréquentation est très importante et ils savent très bien que sur le retour et notamment les samedis soirs ou dimanches soirs où quand les conditions climatiques font que le temps est mauvais à partir de 16h/17h il y a un retour massif qui s’opère et déjà avant même que l’aménagement ait été réalisé et préconisé par le Conseil Départemental, il ne dit pas que cela arrange les choses, il y avait déjà une rétention très  importante.  C’est un constat, il y a cette attractivité de la plage de l’Espiguette, Port Camargue, tous les quartiers Est de la ville avec leur projet d’Eco-quartier Méditerranéen, il y aura forcément une augmentation du trafic, donc c’est pour cette raison qu’il faut remettre à l’ordre du jour une aire de stationnement externalisée, ce sont des dossiers qui sont lourds et qui demandent réflexion, il ne dit pas qu’il a la science infuse en la matière, si les contraintes environnementales, si les contraintes du PPRI le permettraient une aire éloignée sur le terrain des salins à l’entrée de la ville avec des navettes qui transporteraient les gens vers le centre. Il  pense que c’est quelque chose qu’il ne faut pas écarter d’un revers de main.  Et puis, il  y a le problème du franchissement du rond point de la gendarmerie et de la voie ferrée, Monsieur le Maire remet à l’ordre du jour ce dossier qui avait déjà été évoqué d’un franchissement par un pont, encore là il y aura des questions sur l’impact paysager mais il pense qu’il faut remettre à l’ordre du jour la réalisation d’un pont d’enjambement qui serait un ouvrage important. Monsieur le Maire a commencé à plaider ces dossiers auprès des autorités de l’Etat, de la Région. Pourquoi ne pas avoir l’objectif de voir coucher au prochain contrat de projet Etat-Région 2020-2025 la réalisation d’un ouvrage de ce type. Il sait que là aussi il y aurait des discussions si ce projet pouvait se réaliser, qu’il y aurait sans doute aussi des polémiques sur les impacts paysagers, la belle perspective du chenal avec la vue du phare etc... Monsieur le Maire en est conscient, il croit qu’il est de leur devoir de réfléchir et de remettre à l’ordre du jour ces questions. </t>
  </si>
  <si>
    <t xml:space="preserve"> Monsieur SARGUEIL ajoute qu’il y a trois ou quatre cuves enterrées. </t>
  </si>
  <si>
    <t xml:space="preserve"> Monsieur GUY souligne que Monsieur le Maire demande la désaffectation de la Mairie pour l’affecter à un usage commercial sur la partie rez-de-chaussée et habitation dans les étages. Il destine à la vente ce bâtiment qui est la mémoire communale et emblématique de la cité, beaucoup de Graulens ont une vraie affection pour l’ancienne Mairie comme ils avaient une vraie affection pour le bâtiment des anciennes écoles avec sa salle d’escrime et  son dojo, qui a été vendu pour faire 22 appartements, c’est la valeur qu’on accorde au souvenir des Graulens. Son groupe votera contre le projet de déclassement de l’ancienne Mairie. </t>
  </si>
  <si>
    <t>Monsieur SARGUEIL fait savoir qu’au départ cela devait être une méthode douce, cela devait être fait avec des trépieds, pour soulever l’arbre pour ne pas que cela sème de partout. Cela n’a pas duré longtemps, cela a fini au tractopelle sur des camions. Et il croit qu’ils ont ensemencé toute la plaine de l’Espiguette, il y  a encore des tas depuis la dernière fois qui n’ont pas été brulés. Il croit se rappeler que l’appel d’offres faisait état de méthode douce. </t>
  </si>
  <si>
    <t xml:space="preserve"> Monsieur le Maire répond qu’ils vont étudier la question et met aux voix. </t>
  </si>
  <si>
    <t>Question 1 
 Décision modificative de crédits n°1 – Budget Principal </t>
  </si>
  <si>
    <t>Question 4 
 Etude préalable pour la réalisation d’une aire naturelle de stationnement à la pointe de l’Espiguette et poursuite de la requalification de l’aire de stationnement des Baronnets   Demande d’aide financière auprès du Conseil Départemental du Gard </t>
  </si>
  <si>
    <t>Question 6 
Procédure de déclassement du domaine public du bâtiment sis 13 Quai Colbert cadastré section BO n°12 en vue de sa cession </t>
  </si>
  <si>
    <t>Question 7 
 Cession du bâtiment de l’Ancien Hôtel de Ville – 13 Quai Colbert, cadastré section BO n°12 </t>
  </si>
  <si>
    <t>Question 9
 Etablissement Public Foncier (EPF)   Convention de cofinancement d’études </t>
  </si>
  <si>
    <t>Question 13 
 Jumelage   Séjours à Dossenheim ; Participation des familles </t>
  </si>
  <si>
    <t>Question 14 
 Subvention exceptionnelle Association des Fêtes de la Saint Pierre </t>
  </si>
  <si>
    <t>Question 15 
 Ecole Municipale de Musique et de Théâtre   Tarifs </t>
  </si>
  <si>
    <t>Question 16 
Convention de location Salle Carrefour 2000   Expositions de peinture </t>
  </si>
  <si>
    <t>Question 18
 Convention de partenariat pour la mise en œuvre des animations estivales   Régie Autonome Port Camargue </t>
  </si>
  <si>
    <t>Question 20 
 Demande de renouvellement du classement en catégorie 1 de services Accueil  Information et Promotion Touristiques de la station Le Grau du Roi Port Camargue </t>
  </si>
  <si>
    <t>jumelage téléthon 2016</t>
  </si>
  <si>
    <t xml:space="preserve">« M. le Maire, chers collègues, le président du comité de jumelage, M. Lucien TOPIE, m’a expliqué par e-mail que Le Grau-du-Roi avait été nommée « ville phare » pour le téléthon 2016 par le département du Gard. J’ai immédiatement demandé aux membres du comité jumelage –dont je suis président- de participer à hauteur de 200 € à cette belle action. Et puis, à la suite d’un entretien avec le Maire - Hans LORENZ – il a été décidé que la mairie verserait également 200 €. Comme il m’était difficile de venir début décembre pour la manifestation, j’offre aujourd’hui ce chèque 400 € à l’ordre du téléthon. J’espère que ce don sera le début d’une longue série. » </t>
  </si>
  <si>
    <t>Régie16-05-59 </t>
  </si>
  <si>
    <t xml:space="preserve"> Convention d’occupation d’un espace publicitaire de style « préenseigne » sur mât communal dit « totem » pour 7 mois du 1er juin au 31 décembre 2016 moyennant la somme de 87,50 € T.T.C. (prorata pour 7 mois d’occupation sur une base annuelle de 150 €) ;</t>
  </si>
  <si>
    <t>DGS16-07-30 </t>
  </si>
  <si>
    <t xml:space="preserve"> Convention de représentation avec l’Association Les Tweenz et la Junior association Les Tweens pour une représentation sur boulevard Maréchal Juin le 21 juillet 2016 (520 € + repas + hébergement + droits d’auteur) ; </t>
  </si>
  <si>
    <t>DCP16-07-39 </t>
  </si>
  <si>
    <t xml:space="preserve"> Projet urbain Éco-quartier méditerranéen – Accord cadre monoattributaire de prestations intellectuelles de maîtrise d’œuvre   prise en charge des frais de déplacement de personnalités qualifiées membres du jury (Mme Ariella Masboungi – billets de train aller/retour   245,60 € ; M. Michel Bensa – Trajets aller/retour en voiture   392 €) </t>
  </si>
  <si>
    <t>DGS16-07-41 </t>
  </si>
  <si>
    <t xml:space="preserve">Convention de mise à disposition salle de réunions aux services techniques « rue des Médards » avec l’Association Tremplin (intervenante Mme Isabelle MAS rémunérée 90 € TTC par intervention) ; </t>
  </si>
  <si>
    <t>DGS16-08-01 </t>
  </si>
  <si>
    <t xml:space="preserve"> Saint Pierre – contrat de cession avec l’Association Music Passion (11 juin, spectacle « Les Spaghettis »   350 €) ; </t>
  </si>
  <si>
    <t>DGS16-08-02 </t>
  </si>
  <si>
    <t xml:space="preserve"> Saint Pierre – contrat d’engagement avec l’ensemble d’arts et traditions populaires « La Capouliero » (12 juin, défilé et danses dans les rues pour   275 € + boissons) ; </t>
  </si>
  <si>
    <t xml:space="preserve"> DGS16-08-03 </t>
  </si>
  <si>
    <t xml:space="preserve"> Saint Pierre – contrat de prestation avec l’association Roudelet Felibren de Château-Gombert (12 juin, défilé et danses dans les rues   862,50 €) ; </t>
  </si>
  <si>
    <t>DGS16-08-04 </t>
  </si>
  <si>
    <t xml:space="preserve"> Saint Pierre – contrat pour prestation avec le groupe l’Escolo d’Argenço (12 juin, déambulations costumées dans les rues   175 €) ; </t>
  </si>
  <si>
    <t>DGS16-08-05 </t>
  </si>
  <si>
    <t xml:space="preserve">Villa Parry – convention d’occupation avec Monique BarthélémyCaillier (pseudo   MOBA, exposition-vente du 16 novembre au 05 décembre moyennant le versement de 20 % des œuvres vendues) ; </t>
  </si>
  <si>
    <t>DGS16-08-06 </t>
  </si>
  <si>
    <t xml:space="preserve"> Journée camarguaise – contrat d’engagement avec la manade Kreninger (25 juin, roussataïo   1.000 €) ; </t>
  </si>
  <si>
    <t>DGS16-08-07 </t>
  </si>
  <si>
    <t xml:space="preserve"> Journée camarguaise – contrat d’engagement avec l’association l’Occitane (25 juin, partie musicale   500 €) ; </t>
  </si>
  <si>
    <t xml:space="preserve"> DGS16-08-08 </t>
  </si>
  <si>
    <t xml:space="preserve"> Villa Parry – Salon des artistes locaux du 13 au 24 octobre 2016   règlement du salon (exposition limitée à 25 peintres – thème libre – inscription 15 €) ;</t>
  </si>
  <si>
    <t>DGS16-08-09 </t>
  </si>
  <si>
    <t xml:space="preserve"> Villa Parry – Salon du « petit format »   règlement du salon (accrochage gratuit du 08 au 21 décembre 2016 – inscription gratuite moyennant le versement de 20 % des œuvres vendues) ; </t>
  </si>
  <si>
    <t>DGS16-08-10 </t>
  </si>
  <si>
    <t xml:space="preserve"> Salle Carrefour 2000 – 2ème Salon d’aquarelles   règlement du salon (accrochage gratuit du 08 au 21 décembre 2016  – inscription gratuite moyennant le versement de 20 % des œuvres vendues) ;</t>
  </si>
  <si>
    <t xml:space="preserve"> DGS16-08-12 </t>
  </si>
  <si>
    <t xml:space="preserve">Salle Carrefour 2000 – Salon de peinture d’automne ou Salon de prestige 2016 du 20 octobre au 1er novembre 2016   règlement du salon (tout tableau exposé devra mis à la vente ; inscription gratuite moyennant le versement de 20 % des œuvres vendues) </t>
  </si>
  <si>
    <t>DGS16-08-22 </t>
  </si>
  <si>
    <t xml:space="preserve"> Fête locale – Contrat de cession avec Vents de sable (17 et 18 décembre 2016 pour 2.800 € TTC) ;</t>
  </si>
  <si>
    <t>REGIE16-08-23 </t>
  </si>
  <si>
    <t xml:space="preserve"> Place de stationnement dans le parking en sous-sol de la résidence Saint Vincent – S.A.R.L. les Acacias pour une occupation de six mois du 1er juillet au 31 décembre 2016 (390 € TTC – prorata pour 6 mois sur base annuelle 780 € - + dépôt garantie 60 €) ;</t>
  </si>
  <si>
    <t>REGIE16-08-24 </t>
  </si>
  <si>
    <t xml:space="preserve"> Place de stationnement dans le parking en sous-sol de la résidence Saint Vincent – Mme Jeanine CHARBILLOT pour une occupation de quatre mois du 1er septembre au 31 décembre 2016 (260 € TTC – prorata pour 6 mois sur base annuelle 780 € - + dépôt garantie 60 €) ; </t>
  </si>
  <si>
    <t>DGS16-08-25 </t>
  </si>
  <si>
    <t xml:space="preserve"> Été de Baoù – contrat d’engagement avec le groupe « Gunshot » (spectacle 09 août 2016 sur parvis de l’Hôtel de ville   1.000 € (déplacement + restauration) + 250.71 € charges sociales (GUSO) ; </t>
  </si>
  <si>
    <t>DGS16-08-27 </t>
  </si>
  <si>
    <t xml:space="preserve"> Animations estivales et fête locale – Tournois de joutes   contrat de cession avec Vents de Sables (13 août et 11 septembre 2016 – groupe banda Vents de Sables – 900 € par manifestation soit 1.800 e TTC) ;</t>
  </si>
  <si>
    <t>DGS16-08-28 </t>
  </si>
  <si>
    <t xml:space="preserve">Fête du port de plaisance – contrat d’engagement avec la manade PUIG (roussataïo du samedi 20 août 2016   950 € TTC) ; </t>
  </si>
  <si>
    <t>DGS16-08-30 </t>
  </si>
  <si>
    <t xml:space="preserve"> Fête du port de plaisance – contrat de cession avec la Compagnie les Enjoliveurs pour le spectacle « Calypso, le poulpe écolo » (spectacle déambulatoire le samedi 20 août 2016 pour un montant de 1.900 € TTC) ;</t>
  </si>
  <si>
    <t>DGS16-08-31 </t>
  </si>
  <si>
    <t xml:space="preserve"> Fête du port de plaisance – contrat de cession avec l’Association Broadway live pour les spectacles « Star paradise » et « Mélodie musikia » (show variétés dansant et animation DJ pour la somme de 5.500 € TTC) ; </t>
  </si>
  <si>
    <t>DGS16-08-33 </t>
  </si>
  <si>
    <t xml:space="preserve"> Fête du port de plaisance – Contrat de prestation avec le groupe folklorique « Les farandoleurs cheminots nîmois » (animation danses et défilé le samedi 20 août 2016   450 € TTC + restauration) ; </t>
  </si>
  <si>
    <t>DGS16-08-41 </t>
  </si>
  <si>
    <t xml:space="preserve">Fête du port de plaisance – contrat de cession du droit d’exploittion d’un spectacle avec l’association peña La Gardounenque (spectacle vivant « fêtes et ambiance le samedi 20 août   1.000 € + restauration) ; </t>
  </si>
  <si>
    <t>DGS16-08-42 </t>
  </si>
  <si>
    <t xml:space="preserve"> Été de baoù – Contrat d’engagement avec le groupe « Azalena » (21 août sur le boulevard Maréchal Juin – participation financière   500 € cachets + 250 € frais de transport + 44 € restauration + charges sociales GUSO) ;</t>
  </si>
  <si>
    <t>DGS16-08-43 </t>
  </si>
  <si>
    <t xml:space="preserve"> Fête locale – Contrat d’engagement   Manade Lafon (abrivado avec gaze le 15 septembre 2016 pour 641 €) ; </t>
  </si>
  <si>
    <t>DGS16-08-44 </t>
  </si>
  <si>
    <t xml:space="preserve"> Fête locale – Contrat d’engagement   Manade du Levant (abrivado/bandido les 11, 13, 17 [offert], 18 et 24 septembre 2016 + encierro le 10 septembre pour la somme totale de 3.115 €) ; </t>
  </si>
  <si>
    <t>DGS16-08-45 </t>
  </si>
  <si>
    <t xml:space="preserve"> Fête locale – Contrat d’engagement   Manade Rambier (abrivado/bandido les 17 et 25 septembre 2016 pour 1.282 €) ; </t>
  </si>
  <si>
    <t>DGS16-08-46 </t>
  </si>
  <si>
    <t xml:space="preserve">Fête locale – Contrat d’engagement   Manade Saint-Louis (abrivado/bandido le 16 et 18 septembre 2016 pour 1.282 €) ; </t>
  </si>
  <si>
    <t>DGS16-08-47 </t>
  </si>
  <si>
    <t xml:space="preserve">Fête locale – Contrat d’engagement   Manade les Montilles (abrivado/bandido le 12 septembre 2016 pour 641 €) </t>
  </si>
  <si>
    <t>DGS16-08-48 </t>
  </si>
  <si>
    <t xml:space="preserve"> Fête locale – Contrat d’engagement   Manade Leron (abrivado/bandido le 15 septembre 2016 pour 641 €) ;</t>
  </si>
  <si>
    <t xml:space="preserve"> DGS16-08-49 </t>
  </si>
  <si>
    <t xml:space="preserve"> Fête locale – Contrat d’engagement   Manade Martini (abrivado/bandido les 11 et 17 septembre 2016 pour 1.282 €) ; </t>
  </si>
  <si>
    <t>DGS16-08-50 </t>
  </si>
  <si>
    <t xml:space="preserve"> Fête locale – Contrat d’engagement   Manade Labouryare (abrivado/bandido du 24 septembre et un encierro le 15 septembre 2016 pour 1.192 €) ; </t>
  </si>
  <si>
    <t>DGS 16-08-51 </t>
  </si>
  <si>
    <t xml:space="preserve">Fête locale – Contrat d’engagement   Manade Chaballier (abrivado/bandido [dont une de nuit] les 12 et 14 septembre 2016 pour 1.382 €) ; </t>
  </si>
  <si>
    <t>DGS16-08-52 </t>
  </si>
  <si>
    <t xml:space="preserve"> Fête locale – Contrat d’engagement   Manade Puig (roussataïo avec gaze le 15 septembre 2016 pour 1.000 €) ;</t>
  </si>
  <si>
    <t>DGS16-08-53 </t>
  </si>
  <si>
    <t xml:space="preserve"> Fête locale – Contrat d’engagement   Manade Devaux (abrivado/bandido des 11 et 13 septembre + encierro du 14 septembre pour 1.833 €) ;</t>
  </si>
  <si>
    <t>DGS16-08-54 </t>
  </si>
  <si>
    <t xml:space="preserve"> Fête locale - Contrat d’engagement   Manade Aubanel-Baroncelli (abrivado 35 taureaux et bandido du 10 septembre 2016 pour 1.750 €) ;</t>
  </si>
  <si>
    <t>DGS 16-08-55 </t>
  </si>
  <si>
    <t xml:space="preserve"> Fête locale – Contrat d’engagement   Manade Briaux-frères (abrivado-bandido [dont une de nuit] les 14 et 17 septembre 2016 pour 1.382 €) </t>
  </si>
  <si>
    <t>DGS 16-08-56 </t>
  </si>
  <si>
    <t xml:space="preserve"> Fête locale – Contrat d’engagement   Manade Pierre Aubanel (encierro du 17 septembre 2016 pour 551 €) ; </t>
  </si>
  <si>
    <t>DGS 16-08-57 </t>
  </si>
  <si>
    <t xml:space="preserve"> Fête locale – Contrat d’engagement   Manade Chapelle (abrivado/bandido des 11 et 13 septembre + Olympiades du 16 septembre 2016 pour 1.982 €) ;</t>
  </si>
  <si>
    <t>DGS 16-08-58 </t>
  </si>
  <si>
    <t xml:space="preserve"> Fête locale – Contrat d’engagement   Manade Lauze EARL du Vidourle (abrivado/bandido du 18 septembre + Olympiades du 16 septembre pour 1.341 €) ;</t>
  </si>
  <si>
    <t>DGS16-08-66 </t>
  </si>
  <si>
    <t xml:space="preserve"> Fête locale – Contrat d’engagement   Les Amazones EARL les écuries de Faustine (Olympiades du 16 septembre 2016 pour 480 €) ;</t>
  </si>
  <si>
    <t>DGS16-08-67 </t>
  </si>
  <si>
    <t xml:space="preserve"> Fête de la Saint Pierre – Contrat d’engagement   Association Lipedescaus (Robert Bonafous   animation musicale le 10 juin 2016 pour 500 €) ;</t>
  </si>
  <si>
    <t>DGS16-08-68 </t>
  </si>
  <si>
    <t xml:space="preserve"> Fête locale – Contrat de spectacle avec l’association Fanfar’ov (deux représentations les 10 et 11 septembre 2016 pour 2.000 € + restauration) ; </t>
  </si>
  <si>
    <t>DGS16-08-69 </t>
  </si>
  <si>
    <t>Fête locale – Contrat de cession avec l’Association Rêver en bleu pour le spectacle « Travelling Blues » (deux représentations les 11 et 15 septembre pour 1.000 €) ;</t>
  </si>
  <si>
    <t>DGS16-08-70 </t>
  </si>
  <si>
    <t xml:space="preserve"> Fête locale – Contrat d’engagement avec l’orchestre « Sur 2 Notes » (trois représentations, les 13, 15 et 18 septembre 2016   830 € + GUSO par soirée, soit 2.490 € + GUSO) ;       </t>
  </si>
  <si>
    <t>DGS 16-08-72 </t>
  </si>
  <si>
    <t xml:space="preserve"> Fête locale – Contrat d’engagement avec l’orchestre Indice (prestation le 12 septembre 2016 pour 750 € + GUSO) ; </t>
  </si>
  <si>
    <t>DGS16-08-73 </t>
  </si>
  <si>
    <t xml:space="preserve">Fête locale – Contrat d’engagement avec l’association Le Comptoir à Zinc pour la formation « peña Los Caballeros » (prestations du samedi 10 au 16 septembre 2016 moyennant la somme totale de 7.385 €) ; </t>
  </si>
  <si>
    <t>DGS16-08-74 </t>
  </si>
  <si>
    <t xml:space="preserve">Fête locale – Contrat d’engagement avec l’Association Kris &amp; Ko (prestations les 16 et 17 septembre 2016 pour 2.000 €) ; </t>
  </si>
  <si>
    <t>DGS16-08-75 </t>
  </si>
  <si>
    <t xml:space="preserve"> Fête locale – Contrat d’engagement avec le groupe Macadam (une prestation le 17 septembre 2016 pour la somme totale de 1.322 €) ; </t>
  </si>
  <si>
    <t>DGS16-08-76 </t>
  </si>
  <si>
    <t xml:space="preserve"> Fête locale – Contrat d’engagement avec l’association Lipedescaus (Robert Bonafous   animation musicale les 17 et 24 septembre 2016 pour la somme totale de 1.000 €) ;</t>
  </si>
  <si>
    <t>DGS16-09-03 </t>
  </si>
  <si>
    <t xml:space="preserve"> Fête locale/festivals de peñas et bandas – Contrat privé pour spectacles avec l’association Juvenil Percuart (2 prestations les 10 et 11 septembre 2016 pour 1.100 €) ;</t>
  </si>
  <si>
    <t>DGS16-09-04 </t>
  </si>
  <si>
    <t xml:space="preserve">Fête locale – Contrat de cession du droit d’exploitation d’un spectacle avec l’association Rêver en bleu pour le spectacle « Dominique » (17 sept. 2016 pour 200 €) ; </t>
  </si>
  <si>
    <t>DGS 16-09-05 </t>
  </si>
  <si>
    <t xml:space="preserve"> Fête locale – Contrat d’engagement   manade Lescot (abrivado [35 taureaux] et bandido le 10 septembre 2016 pour 1.750 €) ;</t>
  </si>
  <si>
    <t>DGS 16-09-06 </t>
  </si>
  <si>
    <t xml:space="preserve"> Fête locale – Contrat d’engagement   manade Jullian (abrivado/bandido [10, 16 et 25 septembre] et encierro [13 et 24 septembre] pour un total de 3.025 €) ;    </t>
  </si>
  <si>
    <t>DGS16-09-46 </t>
  </si>
  <si>
    <t xml:space="preserve">Imagi’mômes – Convention d’utilisation de locaux   école élémentaire Le Repausset (à titre gracieux, classes 5 et 6 pour accueillir les spectacles programmés par la collectivité du 20 octobre au 02 novembre 2016) ;                                                                                                                                                                                                                                                                                                                                                                                                                                                                                                                </t>
  </si>
  <si>
    <t xml:space="preserve">Fête locale – Contrat d’engagement   Orchestre Sortie de Secours (samedi 17 septembre pour 4.400 € + charges sociales). </t>
  </si>
  <si>
    <t xml:space="preserve">DGS16-09-47 </t>
  </si>
  <si>
    <t>DGS16-08-71</t>
  </si>
  <si>
    <t xml:space="preserve"> Fête locale – Contrat « Boutifanfare (animations musicales les 10 et 11 septembre 2016 pour 2.500 € + restauration) ;</t>
  </si>
  <si>
    <t xml:space="preserve">Mme Sophie PELLEGRIN-PONSOLE   à propos de la situation du CCAS, </t>
  </si>
  <si>
    <t xml:space="preserve">M. Léopold ROSSO dit que son groupe a été interpelé plusieurs fois sur les POLLUTIONS RECENSEES CET ÉTÉ   </t>
  </si>
  <si>
    <t xml:space="preserve">M. le Maire remercie M. ROSSO de lui exprimer sa compréhension. Il s’agit en fait de pollutions bactériologiques. Ce sujet interpelle tout le monde ; il a lui-même toujours été préoccupé par cette question (lui aussi en son temps s’était intéressé à la station d’épuration). De plus en sa qualité de médecin il se sent très concerné. Dès 2014 il a souhaité un système plus régulier de contrôle   1 par semaine (et non tous les 15 jours comme précédemment) sur 6 points de prélèvement. Aucun fléchissement en 2015, alors qu’il était habituel de voir de légères différences n’entraînant pas de fermeture des plages. Et puis 2016 a fait montre de la fragilité du système avec 5 contaminations dont une sur la pointe de l’Espiguette, ce qui n’était jamais arrivé car là-bas il n’y a aucun rejet d’éléments polluants. Alors a été évoquée la responsabilité des chevaux ; il en a discuté avec les loueurs de chevaux. Un parcours définit les promenades au pied des dunes, validé par l’État. Mais tout le monde sait bien que passer dans l’eau est attractif ! Or, 250 chevaux (peut-être plus) passant dans l’eau chaque jour, ce n’est pas maîtrisable (souillures) ; les loueurs d’équidés se sont sentis stigmatisés. Aucune certitude toutefois car chaque fois les contre-analyses deux jours après donnaient des eaux conformes. Il faut prendre à bras le corps les origines de cette problématique. Avant la saison un travail avait été fait sur le profil de baignade. Le système des analyses est performant, les prélèvements ne se font pas seulement en eau de mer, mais également dans les chenaux. La municipalité reste mobilisée sur ce dossier. Il poursuit avec la question écrite suivante. </t>
  </si>
  <si>
    <t xml:space="preserve">Mme Annie BRACHET - ACCIDENT AUX ARENES LE 13 SEPTEMBRE 2016 </t>
  </si>
  <si>
    <t xml:space="preserve">M. Alain GUY - HÔTEL RÉSIDENCE DE CAMARGUE    </t>
  </si>
  <si>
    <t>M. Daniel FABRE résultat du rétrécissement de la voie à l’entrée du Grau</t>
  </si>
  <si>
    <t>M. Philippe PARASMO constate le côté positif qui fait que la garantie se fait sur une durée limitée à 20 ans, ce qui n’avait pas été fait sur l’opération Fleur de sel (50 ans). C’est parfait. </t>
  </si>
  <si>
    <t xml:space="preserve"> M. Léopold ROSSO rappelle que son groupe avait voté contre. Il rejoint Mme PELLEGRIN-PONSOLE sur cette réflexion argumentée et sur la cohérence de ses propos. Il fait référence au parking de la Méditerranée. Son groupe votera contre. </t>
  </si>
  <si>
    <t>Mme Sophie PELLEGRIN-PONSOLE lit que la nouvelle répartition à 61,5 % % détermine que sur les 6 sièges 1 serait dévolu à un membre de la C.C.T.C. Il faudrait donc en remplacer un actuel. Est-ce qu’il s’agira d’un conseiller communautaire ? </t>
  </si>
  <si>
    <t xml:space="preserve"> M. le Maire répond par l’affirmative </t>
  </si>
  <si>
    <t xml:space="preserve"> M. Léopold ROSSO estime que la confusion ajoute à la confusion. Son groupe votera contre cette disposition. </t>
  </si>
  <si>
    <t>M. Daniel FABRE s’abstiendra car cette mesure reste incertaine. </t>
  </si>
  <si>
    <t xml:space="preserve"> M. le Maire pense que ces dispositions devraient s’appliquer au 1er janvier 2017. Les informations récentes sur cette Loi montagne devraient exempter la commune ; cependant la loi est applicable pour le moment. Le Conseil communautaire de la C.C.T.C. a voté sur ce sujet également en début de semaine. Ce texte est censé protéger sur la politique conduite. Dans ce cadre, un cabinet a été mandaté par la C.C.T.C. pour accompagner ce changement. Ce dernier a rassuré   la constitution en S.E.M. était protectrice notamment en matière de gouvernance. Un système de régie personnalisé a été proposé pour AIGUES-MORTES également. Il a eu des échanges avec le Vice-président délégué au tourisme concernant la possibilité d’actions communes au sein de la petite Camargue et une volonté d’un travail commun. </t>
  </si>
  <si>
    <t xml:space="preserve"> 5 (MM. ROSSO, BRACHET, SARGUEIL, PARASMO, GUY) </t>
  </si>
  <si>
    <t xml:space="preserve"> 2 (MM. PELLEGRIN-PONSOLE, FABRE) </t>
  </si>
  <si>
    <t xml:space="preserve"> 1 (Mme PELLEGRIN-PONSOLE) </t>
  </si>
  <si>
    <t xml:space="preserve"> Mme Sophie PELLEGRIN-PONSOLE a une question   elle voudrait avoir accès à cet accord cadre et savoir quelles seront les prochaines étapes. </t>
  </si>
  <si>
    <t xml:space="preserve"> M. le Maire lui fait savoir qu’elle pourra bien sûr consulter ce document. Dans le cadre de cette approche conceptuelle, ce concours a vu arriver des cabinets de renom   plusieurs prix de France (2 sur les 3 retenus) et un cabinet de Barcelone, urbaniste en chef de la cité olympique. Le jury s’est réuni, a travaillé ; le cabinet choisi est arrivé en tête. Maintenant il doit fournir un travail de 8 à 9 mois pour présenter un projet plus élaboré. Ensuite arrivera la phase opérationnelle. Durant cette période, il y aura une concertation de la population ; dans ce sens des ateliers seront organisés à plusieurs reprises. Puis, sera abordée la phase technique et opérationnelle. Il propose à l’Assemblée délibérante de se prononcer. </t>
  </si>
  <si>
    <t>M. Philippe PARASMO dit que son groupe votera contre par rapport au coefficient familial (double peine). </t>
  </si>
  <si>
    <t>M. le Maire demande au élus de se prononcer. </t>
  </si>
  <si>
    <t>Question 1
 Débat sur le nouveau rapport de la Chambre régionale des comptes – Gestion municipale exercices 2010 et suivants </t>
  </si>
  <si>
    <t>Question 2 
 Décision modificative de crédits n° 1 – Ex. 2016 – Budget annexe ODAS </t>
  </si>
  <si>
    <t>Question 3 
Décision modificative de crédits n° 1 – Ex. 2016 – Budget annexe Domaine locatif </t>
  </si>
  <si>
    <t>Question 5 
 Convention de mécénat avec la S.A. PORPECALI </t>
  </si>
  <si>
    <t>Question 10 
 Ville de Nîmes – Candidature pour inscription au patrimoine mondial de l’UNESCO   motion de soutien </t>
  </si>
  <si>
    <t>Question 17 
 Régie de recettes « produits scolaires »   suppression </t>
  </si>
  <si>
    <t>DGS N°16-09-40 </t>
  </si>
  <si>
    <t xml:space="preserve"> Contrat de location « place de parking » au garage du sous-sol de la Résidence Saint-Vincent avec Mme GUERREIRO Lucienne, pour une durée de 4 mois à compter du 01/09 au 31/12/2016. L’occupant s’engage à régler la somme de 260 € TTC (prorata de 4 mois d’occupation sur la base annuelle de 780 €) et un dépôt de garantie de 60 €</t>
  </si>
  <si>
    <t>DGS N°16-09-50 </t>
  </si>
  <si>
    <t xml:space="preserve">  Fête locale   contrat d’engagement avec la Manade KRENINGER pour une Roussataïo le 12 septembre 2016 et ce, pour un montant de 900 € TTC. </t>
  </si>
  <si>
    <t>DGS N°16-09-56 </t>
  </si>
  <si>
    <t xml:space="preserve"> Fête locale   contrat d’engagement pour formation musicale avec l’Association Occitane, pour une représentation du groupe le samedi 24 septembre 2016 et ce, pour un montant de 900 € TTC.</t>
  </si>
  <si>
    <t>DGS N°16-09-57 </t>
  </si>
  <si>
    <t xml:space="preserve">  Régie de recettes Régie des animations et spectacles événementiels   adjonction vente en ligne (Internet). Les règlements auprès de la régie seront payables en numéraire, par CB et par chèque. La vente de billets pourra également se faire en ligne (Internet).</t>
  </si>
  <si>
    <t xml:space="preserve"> DGS N°16-09-58 </t>
  </si>
  <si>
    <t xml:space="preserve"> Fête locale   contrat d’engagement pour formation musicale avec le groupe Les Renégats, pour une représentation du groupe le samedi 24 septembre 2016, et ce, pour un montant de 1 000 € TTC. </t>
  </si>
  <si>
    <t xml:space="preserve">DGS N°16-09-63 </t>
  </si>
  <si>
    <t xml:space="preserve"> Dans le cadre de la manifestation Imagi’Momes prévue du 22/10 au 29/10/2016, des entreprises privées vont installer des stands pour des activités à destination des enfants dans l’Ecole élémentaire Le Repausset. Les exposants devront s’acquitter d’un montant de 100 € pour un emplacement quelle que soit sa dimension. </t>
  </si>
  <si>
    <t xml:space="preserve"> DGS N°16-09-67 </t>
  </si>
  <si>
    <t xml:space="preserve"> Dans le cadre de la manifestation Imagi’Momes prévue du 22/10 au 29/10/2016, le tarif d’entrée aux différents spectacles sous chapiteau est fixé à 2 €. </t>
  </si>
  <si>
    <t>DGS N°16-09-68 </t>
  </si>
  <si>
    <t xml:space="preserve"> Dans le cadre de la manifestation Imagi’Momes prévue du 22/10 au 29/10/2016, il convient de signer un contrat de cession avec l’Association « Le Rêve et l’Âme agit », pour une représentation d’un spectacle le lundi 24 octobre 2016 à  l’Ecole primaire Le Repausset (chapiteau) et ce, pour un montant de 875,41 TTC.</t>
  </si>
  <si>
    <t xml:space="preserve"> DGS N°16-09-69 </t>
  </si>
  <si>
    <t xml:space="preserve"> Dans le cadre de la manifestation Imagi’Momes prévue du 22/10 au 29/10/2016, il convient de signer un contrat de vente avec la Compagnie Coline, pour une représentation d’un spectacle le samedi 29 octobre 2016 à  l’Ecole primaire Le Repausset (chapiteau) et ce, pour un montant de 550 TTC.</t>
  </si>
  <si>
    <t>ADMGCIM N°16-09-65 </t>
  </si>
  <si>
    <t xml:space="preserve">  Cimetière rive Gauche   concession n°2-H-21 de 15 ans au nom de Mme Eliane FLANDIN, moyennant la somme de 425 €.</t>
  </si>
  <si>
    <t xml:space="preserve"> DGS N°16-10-01 </t>
  </si>
  <si>
    <t xml:space="preserve"> Imagi’Momes   contrat de cession avec Mes Scènes de Stars pour l’organisation d’un village d’animation dédié aux enfants, du 22 au 29 octobre 2016 et ce, pour un montant de 14 000 € TTC.</t>
  </si>
  <si>
    <t>DGS N°16-10-02 </t>
  </si>
  <si>
    <t xml:space="preserve">   Fête locale   contrat de cession avec Vents de Sable, pour une représentation du groupe DJ Arold, le jeudi 15 septembre 2016, et ce, pour un montant de 1 700 € TTC. </t>
  </si>
  <si>
    <t>DGS N°16-10-07 </t>
  </si>
  <si>
    <t xml:space="preserve"> Espace Jean-Pierre Cassel - contrat de cession avec la Compagnie Horizon Croisés pour le spectacle « Un petit air de cabaret », le dimanche 19 février 2017 et ce, pour un montant de 3 781,72 € TTC.</t>
  </si>
  <si>
    <t>DGS N°16-10-08 </t>
  </si>
  <si>
    <t xml:space="preserve">  Espace Jean-Pierre Cassel - contrat de cession avec l’association Cocotte-Minute pour le spectacle « Les instantanés/duo d’impro », le vendredi 17 février 2017 et ce, pour un montant de 2 100 € TTC. </t>
  </si>
  <si>
    <t>DGS N°16-10-09 </t>
  </si>
  <si>
    <t xml:space="preserve">  Imagi’Momes   contrat de cession avec Adadiff pour la représentation de 5 spectacles, du 22 au 29 octobre 2016 et ce, pour un montant de 5 216,98 € TTC.</t>
  </si>
  <si>
    <t>DGS N°16-10-10 </t>
  </si>
  <si>
    <t xml:space="preserve">   Espace Jean-Pierre Cassel - contrat de cession avec SAS Vincent Ribera Organisation pour le spectacle de Virginie HOCQ « Sur le fil », le samedi 29 octobre 2016 et ce, pour un montant de 11 605 € TTC. </t>
  </si>
  <si>
    <t>DGS N°16-10-11 </t>
  </si>
  <si>
    <t xml:space="preserve"> Espace Jean-Pierre Cassel - contrat de cession avec SAS Vincent Ribera Organisation pour le spectacle de Yves Pujol « Le Toulonnais », le samedi 07 octobre 2016 et ce, pour un montant de 3 692,50 € TTC. </t>
  </si>
  <si>
    <t>DGS N°16-10-13 </t>
  </si>
  <si>
    <t xml:space="preserve">  Fête locale   contrat de cession avec Agence Accent, pour une représentation d’une banda landaise, les samedi 10 et dimanche 11 septembre 2016, et ce, pour un montant de 3 380 € TTC. </t>
  </si>
  <si>
    <t>DGS N°16-10-18 </t>
  </si>
  <si>
    <t xml:space="preserve">  Imagi’Momes   contrat d’engagement avec Frédéric Marion et Clément Henssien, pour la mise à disposition d’un chapiteau et pour une représentation du spectacle « Le Trésor de l’Île aux crabes », du 22 au 29 octobre 2016 et ce, pour un montant de 7 000 € TTC.</t>
  </si>
  <si>
    <t>DGS N°16-10-19 </t>
  </si>
  <si>
    <t xml:space="preserve">   Imagi’Momes   contrat d’engagement avec l’Association Guyl’Dance pour des ateliers danse de 30 minutes, les 22, 23, 27, 28 et 29 octobre 2016 et ce, pour un montant de 200 € TTC.</t>
  </si>
  <si>
    <t>DGS N°16-10-20 </t>
  </si>
  <si>
    <t xml:space="preserve">  Villa Parry   contrat d’occupation avec Vincent et Dolorès PEREZ pour l’exposition-vente de leurs œuvres du 15/11 au 05/12/2016, moyennant le versement de 20 % des œuvres vendues. </t>
  </si>
  <si>
    <t>DGS N°16-10-23 </t>
  </si>
  <si>
    <t xml:space="preserve">  Imagi’Momes   contrat d’animation avec l’association l’Hacienda pour des ateliers de danse pour les enfants, les 24, 25, 26 octobre 2016 et ce, pour un montant de 20 €/l’heure, soit un total de 120 € TTC. </t>
  </si>
  <si>
    <t>DGS N°16-10-24 </t>
  </si>
  <si>
    <t xml:space="preserve"> Espace JP Cassel   contrat de cession avec Blue Line Productions pour le spectacle « Le Siffleur et son quatuor à cordes », le 26 novembre 2016 pour un montant de 7 060 € TTC.</t>
  </si>
  <si>
    <t>DGS N°16-10-25 </t>
  </si>
  <si>
    <t xml:space="preserve">   Espace JP Cassel   contrat de cession avec Courants d’Arts Productions pour le spectacle « Pyjama pour six », le 12 novembre 2016 pour un montant de 5 786 € TTC. </t>
  </si>
  <si>
    <t>DGS N°16-10-26 </t>
  </si>
  <si>
    <t xml:space="preserve">  Espace JP Cassel   contrat de cession avec SAS Omaha Spectacles Evénements pour le spectacle « Feeriland », le 18 décembre 2016 pour un montant de 2 400 € TTC. </t>
  </si>
  <si>
    <t xml:space="preserve"> Mme Sophie PELLEGRIN-PONSOLE sur  le dispositif mis en place par la Commune dans le cadre du Plan Vigipirate </t>
  </si>
  <si>
    <t>Monsieur FABRE  l’endettement de la ville </t>
  </si>
  <si>
    <t xml:space="preserve"> Monsieur FABRE s’adressant à Monsieur le Maire lui dit qu’ils ont initié des projets engageants pour la municipalité et par ailleurs, ils sont engagés sur des compromis qui sont en cours et dont ils savent la gestion des dossiers. Un des plus gros dossiers actuellement qui est directement lié à l’endettement de la ville, il le pense, est celui de la vente de l’Hôtel Résidence de Camargue. Cette période de gestion des dossiers est normale, il y a des études mais le silence est aussi angoissant que rassurant. Il souhaite savoir aujourd’hui comment se déroule le planning car il y a eu de petites modifications quant au gestionnaire en place. Donc, est-ce que ce gros dossier, qui est une gestion de la ville, suit son cours ? </t>
  </si>
  <si>
    <t xml:space="preserve"> Monsieur le Maire répond que oui. Ils ont eu une réunion importante il y a quelques semaines à la Caisse des dépôts et consignations. Donc à partir de cette réunion, un rendez-vous a été fixé au 13 janvier 2017 avec des éléments complémentaires à la fois de la Société concernée qui travaille sur le projet et à la fois avec le Directeur régional et le Directeur M. CAMAU, de la Caisse des dépôts à Montpellier qui sont en train de travailler sur ce dossier. </t>
  </si>
  <si>
    <t xml:space="preserve"> Monsieur le Maire prend note de ses observations. </t>
  </si>
  <si>
    <t xml:space="preserve">   Monsieur FABRE fait également le même type d’observations. Il dit qu’à la page 9, ses propos ont été inversés. Il souhaiterait pour la traçabilité que ce soit dans l’ordre. Il est mentionné   « il se souvient qu’il avait trouvé assez désagréable. ». Non ! Il avait écrit une lettre à M. le Maire lui demandant de le tenir informé du suivi du dossier de la Chambre Régionale des Comptes (CRC). Lorsqu’est lu le rapport qui a été fait à la page 9, il a l’impression qu’il a écrit lui-même à la CRC et qu’il a été vexé de n’avoir pas eu de réponse. Ce n’est pas cela du tout. C’était une lettre adressée à M. le Maire et il aurait aimé avoir une réponse. Il demandait un suivi sur cette information qui à l’époque M. le Maire lui avait répondu que c’était simplement un échange de courrier. Il aimerait que ce soit au moins dans l’ordre. Et puis, toujours page 9, il est mentionné   « il rappelle son courrier afférent à la SEM… », ce n’est pas le courrier qui est important, c’était le courrier par lequel également il faisait sa demande cette année qui est très important et par lequel il lui demande de voir la possibilité d’être nommé au Conseil d’administration. Il souhaite simplement que ce soit clair car cela lui permettra d’avoir un rendu normal. Il le remercie d’apporter ces modifications. </t>
  </si>
  <si>
    <t xml:space="preserve">  Monsieur le Maire dit que ce temps d’expression est nécessaire et qu’il sert à ça afin que chacun puisse apporter ses éléments. Il explique que l’exercice de compte-rendu et procès-verbal n’est pas simple. Certes, il y a la vidéo. Mais, la reprendre dans son ensemble pour refaire un nouveau Conseil, c’est et serait un travail très lourd pour le secrétariat qui a quand même une solide expérience. Il y a donc toujours la présence d’une assistante au Conseil qui prend en direct, aussi. Il pense que globalement et dans l’ensemble, il y a une fidélité assez bonne des interventions. Tout ce qui a été dit sera pris en compte.  Il met à l’approbation ce procès verbal du 28 septembre 2016.   </t>
  </si>
  <si>
    <t xml:space="preserve">unanimité.     </t>
  </si>
  <si>
    <t xml:space="preserve"> Monsieur ROSSO confirme que la Communauté éducative a depuis longtemps émis ce souhait. Même s’il pense que les derniers événements appellent à beaucoup plus de prudence, c’est un souhait qui est exprimé depuis quelques temps déjà. Il est vrai que cette Ecole située en centre ville avec cette « vision  extérieure » et avec ses petits enfants, risque parfois de poser des problèmes. Il suppose aussi que l’Ecole primaire va suivre même si les enfants sont plus grands mais sont aussi fragiles. Il n’a plus en mémoire la vision extérieure que peut donner l’Ecole Tabarly, côté plutôt des tennis, il lui semble qu’il y a de la transparence à ce niveau-là. Il demande s’il est envisageable, à la longue, de continuer ce genre d’opération qui effectivement apporte un peu plus de sécurité. La tentation est moindre quand il est difficile de communiquer à la fois visuellement et puis par d’autres moyens aussi. </t>
  </si>
  <si>
    <t xml:space="preserve"> Monsieur le Maire répond que cela va dans ce sens-là. Après, il restera à définir le rythme des travaux engagés. Il pense que la problématique est plus aigüe sur l’Ecole Deleuze. Aujourd’hui, les temps ont changé malheureusement. La vision des enfants qui jouent dans une cour était quelque chose qui apportait une véritable vitalité dans ce quartier. L’Ecole Deleuze qui est vraiment au cœur du centre ville mérite cette protection nécessaire. Sur les Ecoles Le Repausset et E. Tabarly, c’est un peu différent, lui semble t-il. </t>
  </si>
  <si>
    <t>Monsieur FABRE souligne qu’il est reconduit quelque chose qui existait. ◙◙ </t>
  </si>
  <si>
    <t xml:space="preserve"> Monsieur le Maire répond que oui, un terrain est loué au camping. </t>
  </si>
  <si>
    <t xml:space="preserve"> Madame FLAUGERE explique que lorsqu’ils se rendent sur place, cela ne reflète pas le plan. Elle demande s’il y a eu un dépôt de permis de construire car de visu, il semblerait que ce soit sur la clôture et pas sur le bâti. Elle pense peut-être qu’il aurait été bien comme suggéré au début mais pas fait, d’avoir une vue d’ensemble. Car lorsqu’ils passent là, ils se retrouvent en bout et pour tourner, ce n’est pas évident. Alors, cette décision aurait pu être modifiée.  ◙◙ </t>
  </si>
  <si>
    <t xml:space="preserve"> Monsieur le Maire répond que l’accès à ces dossiers est possible et il parle sous le couvert de Nathalie GROS CHAREYRE qui suit la vie associative. Chaque association dépose chaque année un dossier très complet comprenant un rapport d’activité avec le nombre d’adhérents, etc… Oui, la Communauté de Communes Terre de Camargue participe au financement de l’activité, participe aussi à l’aide à l’emploi sous le même niveau et il parle là sous le couvert des Elus communautaires et aussi de son ancien Président, M. Léopold ROSSO. Il tient à remercier MM. Marie-Christine ROUVIERE et Robert GOURDEL qui sont très présents à la vie associative autour de la base nautique et qui font un très gros travail. Ces deux activités sont sur la base nautique. C’est une base communautaire qui est installée au Grau du Roi et qui produit de nombreuses activités. Il y a un dynamisme important puisque qu’il y a eu de nombreux athlètes qui ont eu des résultats intéressants à la fois sur le plan national voire européen. Puis aussi, ils participent à la découverte du patrimoine naturel puisqu’ils ont mis en place notamment dans le cadre du dispositif d’éco pagayeurs, des découvertes du patrimoine naturel autour du bassin du Vidourle. Ce sont des associations qui sont extrêmement présentes chaque fois qu’il y a des activités locales et qui accueillent les scolaires. </t>
  </si>
  <si>
    <t>Monsieur ROSSO explique qu’il va parler en son nom car cette question est arrivée sur la table sans qu’il puisse auparavant concerter l’ensemble de ses collègues. Personnellement, il est tout à fait favorable à cette initiative et la qualifie d’excellente. A l’époque, Monsieur QUET était Adjoint à la Mairie et a beaucoup œuvré à la réalisation de cet établissement. Il dit même qu’à l’époque, il fut visionnaire puisque cette Ecole près de 40 après, a gardé un aspect assez attrayant. Cette Ecole, comme il peut se dire vulgairement, a bien vieilli. Il pense que c’est un hommage tout à fait mérité et justifié. Monsieur QUET a été un enseignant qui a marqué de nombreuses générations dans ce village. Pour sa part, il n’a jamais eu le loisir et même la joie de travailler avec lui mais pour avoir travaillé dans cette Ecole, il est vrai qu’elle a subi différentes adaptations car les besoins de 1977 ne sont plus ceux de 2016 et voire ceux de 2000. Il y a eu des adaptations mais toujours dans un esprit de pertinence. Quand il dit qu’il fut visionnaire, c’est qu’il y avait quand même la place à l’époque pour construire une 3ème aile, qui n’a jamais été construite d’ailleurs. De plus, tout était en rez-de-chaussée et tous les collègues qui enseignent connaissent la difficulté de classes à l’étage. Pour sa part, il est tout à fait favorable à cette démarche. </t>
  </si>
  <si>
    <t>Monsieur le Maire rendra un bel hommage à André QUET en invitant sa famille et ses proches qui l’ont connu dans son activité. </t>
  </si>
  <si>
    <t>Monsieur ROSSO se permet d’intervenir en tant que Conseiller départemental afin de leur donner quelques nouvelles sur ces orientations en ce qui concerne principalement ces écoles de musique. Il  doit leur dire qu’à la dernière Commission permanente, c’était une question qui était à l’ordre du jour et qui a été retirée pour la bonne et simple raison que le groupe dont il fait partie ainsi que l’autre groupe de « droite » ont demandé son retrait. C’est du fait que dans ses grandes difficultés actuelles sur le point financier, que le Département avait fait un arbitrage qui tendait à diminuer la somme globale de presque 40 % et avait donc privilégié les écoles dites à rayonnement intercommunal. A savoir, 5 écoles de musique dans le Département, de mémoire Bagnols, Alès, Le Vigan, Vauvert et Villeneuve Lès Avignon. Et, toutes les écoles communales ou associatives des autres villages étaient passées à la trappe. Donc, il demandé à revoir cette « question » car de mémoire l’enveloppe globale était de 180 000 € et ils étaient tombés à 116 000 €. Après dit-il, il y a des impératifs, il ne se permet pas de juger, il le fait quand il vote. Donc aujourd’hui, il semblerait qu’ils reviennent à de meilleures dispositions. Une Commission ad hoc avec des représentants de tous groupes politiques a été formée pour réfléchir et voir comment ils ne pourraient pas faire cela de manière aussi brutale et soudaine car certains y comptaient dessus. A suivre mais c’est un optimiste mesuré. </t>
  </si>
  <si>
    <t>Monsieur ROSSO dit qu’il avait eu connaissance de ce projet de ce pôle touristique territorial et à un moment donné, cela partait un peu dans tous les sens. Il pense que le fait de tout recentrer est une très bonne chose car au moins tous les acteurs se mettront autour de la table et il y aura moins de déperdition. </t>
  </si>
  <si>
    <t xml:space="preserve"> Monsieur le Maire partage son point de vue. Effectivement, il y a eu à un moment donné quelque chose qui est sorti dont ils ne savent pas trop d’où. Il s’agissait de prendre une position dans les 10 jours sans avoir rien travaillé, il a trouvé ça un petit peu léger. Maintenant, c’est quelque chose de plus structuré, lui semble-t-il. </t>
  </si>
  <si>
    <t xml:space="preserve"> Monsieur BERNARD répond qu’il y a une partie là maintenant du montant de 357 666 € et la dernière partie l’année prochaine, du montant de 363 261,00 €. ◙◙
Monsieur BERNARD répond par la positive. </t>
  </si>
  <si>
    <t>pas de vote</t>
  </si>
  <si>
    <t>Pas de vote</t>
  </si>
  <si>
    <t xml:space="preserve">5 (ROSSO, SARGUEIL, BRACHET, GUY, FLAUGERE) </t>
  </si>
  <si>
    <t xml:space="preserve">  Question 3 
 Eglise   indemnités de gardiennage </t>
  </si>
  <si>
    <t>Question 10 
 Agenda 21   adoption du principe </t>
  </si>
  <si>
    <t>Question 15 
 Dénomination de l’Ecole Elémentaire (anciennement Le Repausset) </t>
  </si>
  <si>
    <t>Question 16 
  Ecole de Musique municipale et de théâtre   Demande de subvention de fonctionnement auprès du Conseil Départemental du Gard </t>
  </si>
  <si>
    <t>Question 17 
  APPEL D’OFFRE NATIONAL SPôTT (Contrat de structuration de Pôle Touristique Territorial </t>
  </si>
  <si>
    <t>retard decisions municipale</t>
  </si>
  <si>
    <t xml:space="preserve">Monsieur PARASMO souhaite faire une remarque d’ordre général, il y a une dizaine de décisions dont quatre qui datent, une du mois d’août et les autres de fête locale. Il souligne que c’est bientôt Noël et que ce serait bien quand même que les décisions prises soient proches de la manifestation. Il cite l’exemple des contrats d’engagement pour la fête locale qui est terminée il y a bien longtemps. Si son groupe n’était pas d’accord ou s’ils avaient quelque chose à dire cela ne servirait à rien.  </t>
  </si>
  <si>
    <t xml:space="preserve">Monsieur le Maire donne raison à Monsieur PARASMO sur le fond, il ne peut pas dire le contraire. Cependant, il s’agit de quelques questions, notamment sur la fête, la plupart des décisions ont été présentées en Conseil municipal en temps et en heure. Il le reconnait clairement, il a fait la remarque à l’administration que ces questions là étaient régularisées un peu tardivement. Il prend acte. </t>
  </si>
  <si>
    <t>RÉGIE 16-10-16 </t>
  </si>
  <si>
    <t>Contrat de location place de stationnement parking Résidence Saint Vincent avec la SARL Les Acacias pour une durée de 5 mois du 1er août au 31 décembre 2016 pour la somme de 325 € TTC ;</t>
  </si>
  <si>
    <t>DMDGS 16-10-30 </t>
  </si>
  <si>
    <t xml:space="preserve">Fête Locale – Contrat d’engagement Groupe Pause Café pour trois concerts les 11, 16 et 23 septembre 2016 pour la somme de 2.550,00 € TTC + charges sociales ; </t>
  </si>
  <si>
    <t>DMDGS 16-10-31 </t>
  </si>
  <si>
    <t xml:space="preserve"> Régie de recettes pour l’encaissement des produits de recettes des activités culturelles &amp; sportives, location de salles et prêt de matériel – Changement de budget pour les recettes afférentes aux locations </t>
  </si>
  <si>
    <t>DMDGS 16-10-33 </t>
  </si>
  <si>
    <t xml:space="preserve"> Fête Locale   Convention pour la mise en place d’un dispositif prévisionnel de secours   UNASS, les 10, 15, 16, 17 et 23 septembre 2016. Ces prestations s’élèvent à 1.400,00 € TTC ;</t>
  </si>
  <si>
    <t>DMDGS16-10-35 </t>
  </si>
  <si>
    <t xml:space="preserve"> Espace Jean-Pierre CASSEL – Contrat de cession avec les Blue Line productions pour le spectacle, « Le siffleur et son quatuor à cordes » le samedi 26 novembre 2016 pour la somme de 7.448,30 € TTC – VHR inclus ;</t>
  </si>
  <si>
    <t>°DMDGS16-10-36 </t>
  </si>
  <si>
    <t>Régie de recettes Régie des animations &amp; spectacles événementiels   Modalités supplémentaires ;</t>
  </si>
  <si>
    <t>DMDGS16-10-39 </t>
  </si>
  <si>
    <t>Fête Locale – Convention pour la sécurité lors des manifestations taurines UNASS du 10 au 18 septembre 2016 et du 23 au 25 septembre 2016. Ces prestations s’élèvent à 5.520,00 € TTC ;</t>
  </si>
  <si>
    <t>DMDGS16-11-04 </t>
  </si>
  <si>
    <t xml:space="preserve"> Noël des enfants du personnel communal   Contrat d’engagement avec l’association Los Arenos pour le spectacle « Les Arenos Circus » ; </t>
  </si>
  <si>
    <t>DMDGS16-11-08 </t>
  </si>
  <si>
    <t xml:space="preserve">Régie de recettes Régie des animations &amp; spectacles événementiels – Changement de budget pour certaines recettes </t>
  </si>
  <si>
    <t>ADMGCIM16-11-10 </t>
  </si>
  <si>
    <t xml:space="preserve"> Délivrance d’une concession dans le cimetière n°2H32 de 15 ans M. Claude ADIDA pour la somme de 425 € ; </t>
  </si>
  <si>
    <t>Sophie PELLEGRIN PONSOLE  calendrier de la mise en place de la charte d’embellissement pour la commune </t>
  </si>
  <si>
    <t>« Pourriez-vous nous indiquer le calendrier de la mise en place de la charte d’embellissement pour la commune que vous avez engagée depuis l’automne 2015, qui constituerait aussi un début de signal vers la redynamisation des commerces du centre-ville qui souffrent de plus en plus ? » </t>
  </si>
  <si>
    <t xml:space="preserve"> Monsieur le Maire ne peut pas donner une date parce que dans la démarche qui est celle de la réhabilitation du centre ancien, ils ont un projet urbain qui à la fois comprend la construction d’un éco quartier en lieu et place de l’ancien camping des pins mais aussi dans le périmètre d’intervention du cabinet d’urbaniste qu’ils ont retenu, le cabinet BAU-B de Barcelone. Or ce cabinet commence son travail et bien sur il entreprend un travail sur les façades et c’est quand même un point important de l’embellissement. Par ailleurs, ils se sont rapprochés, parce que ce sera nécessaire et utile dans le cadre de la requalification du centre ancien, de l’agence Urbanis qui va travailler de concert. Ils ont préféré faire une pause, à ce stade là, pour être en cohérence avec cette action de réhabilitation du centre ancien. Pour autant, il y a quand même un point sur lequel il veut insister parce Madame PELLEGRINPONSOLE souligne un point de dérive qu’il constate aussi. Il s’agit aujourd’hui, et il le dit clairement, de faire appliquer le règlement. Aujourd’hui les dérives que Monsieur le Maire constate sont le fait de règlement non respecté. Il va demander aux services de la Régie et de la Police Municipale dans une démarche qui sera dans un premier temps pédagogique de faire en sorte que les règlements soient acceptés. Ils constatent lui aussi que depuis quelques temps fleurissent sur les façades des enseignes lumineuses clignotantes qui ne sont pas conformes au règlement, il en a noté au moins deux, il va falloir intervenir là-dessus. Par ailleurs, il y a aujourd’hui l’usage des fameuses flammèches qui sont des signalétiques compatibles avec des activités sportives extérieures ou sur la plage mais pas compatibles avec le centre ville. Monsieur le Maire va demander que ces flammèches soient proscrites dans le centre ville urbain. Il espère avoir répondu pour une part à la question de Mme PELLEGRIN-PONSOLE</t>
  </si>
  <si>
    <t xml:space="preserve"> Monsieur le Maire prend acte </t>
  </si>
  <si>
    <t>renseignements sur la problématique et le bilan 2015/2016 de la Résidence de Camargue</t>
  </si>
  <si>
    <t xml:space="preserve">Monsieur le Maire salue M. PELISSIER et Mme BERTINI qui l’assiste. Puis il donne la parole à Monsieur PELISSIER qui va s’appuyer sur une projection power-point pour la présentation du rapport d’activités 2015 de la Communauté de Communes « Terres de Camargue ». </t>
  </si>
  <si>
    <t xml:space="preserve">rapport d’activités 2015 de la Communauté de Communes « Terres de Camargue ». </t>
  </si>
  <si>
    <t xml:space="preserve"> Monsieur BERNARD dit qu’ils n’ont pas eu d’observation particulière. </t>
  </si>
  <si>
    <t xml:space="preserve"> Monsieur le Maire souligne qu’effectivement il s’agit d’un document de travail. Mais ce qu’il lui parait important et qui était préexistant à la période où ils sont arrivés aux responsabilités est que la collectivité avait fait le choix et continue ce choix de soutenir l’implantation de ce bureau de poste sur le quartier du Boucanet pour avoir ce bureau de proximité sur la rive droite, c’est pour cette raison qu’il y a ce différentiel sur la valeur du local et le loyer. Cet effort volontariste de la collectivité est à valoriser et souligner. Après, il s’agit d’un document de travail mais bien sur ils verrouillent tout cela. Monsieur le Maire met aux voix </t>
  </si>
  <si>
    <t>Monsieur ROSSO demande s’il s’agit du même assistant que pour la régie. </t>
  </si>
  <si>
    <t xml:space="preserve"> Monsieur le Maire répond positivement, il fait savoir qu’il y a des économies substantielles, un paramètre important a joué avec une réduction de l’accidentologie sur la collectivité, c’est une bonne chose, il met aux voix. </t>
  </si>
  <si>
    <t xml:space="preserve"> Monsieur le Maire répond qu’ils ne mettent pas à disposition réellement, cela s’est déjà présenté dans le périmètre immédiat du Port de Plaisance considérant que certaines zones sont vraiment en phase avec les quais et avec le Port ils transfèrent vers la Régie. Il y a déjà trois ou quatre points autour du port qui ont connu cette destination moyennant l’entretien de ces espaces qui sont pris en charge par la régie et la commune peut en disposer lorsqu’elle le souhaite pour des programmations notamment musicales ou autres, il n’y a pas de souci là-dessus. Il met aux voix. </t>
  </si>
  <si>
    <t>Monsieur ROSSO souhaite intervenir sur le montant, il s’agit de la Loi Sueur qui permet le maintien du cinéma en zone rurale avec une convention tripartite Conseil Départemental/Ville/opérateur. Il savait que le Conseil Départemental participait à hauteur de 7 000 €, c’est la raison pour laquelle le montant de la subvention de la commune 8 000 € l’avait quelque peu interpellé, il trouve cela très bien. Il voulait informer Mme GROS-CHAREYRE que l’école de musique a reçu une « sérieuse cure d’amaigrissement » concernant le montant de la subvention octroyée par le Conseil Départemental, ce qui n’est pas étonnant. Il pensait qu’elle allait être supprimée ce qui n’a pas été le cas mais par contre elle a été divisée par 4. </t>
  </si>
  <si>
    <t>Question 16 
 Subvention   Cinéma Vog </t>
  </si>
  <si>
    <t>Question 15 
 Marché de Noël et Grau Noël – Occupation du domaine public   Tarifs 2016 </t>
  </si>
  <si>
    <t>Question 14 
 Subventionnement des associations coopératives des écoles de la commune </t>
  </si>
  <si>
    <t>Question 1 
 Créance éteinte Insuffisance d’Actif de la SARL LES LAUVES </t>
  </si>
  <si>
    <t xml:space="preserve"> Question 3 
 Décision modificative de crédits n°1 budget Régie Services Urbains (RSU) </t>
  </si>
  <si>
    <t>Question 4 
 Reversement 2016 du budget annexe Régie Services Urbains sur le budget principal </t>
  </si>
  <si>
    <t>Question 5 
 Bureau La Poste Boucanet – Renouvellement bail de location </t>
  </si>
  <si>
    <t>Question 6 
ENEDIS – Servitude pour installations de réseaux </t>
  </si>
  <si>
    <t>Question 9 
 Avenant relais mobile changement de Nom et révision tarifaire – Allée Victor Hugo </t>
  </si>
  <si>
    <t>Question 12 
Convention de mise à disposition du Jardin des Sculptures </t>
  </si>
  <si>
    <t>DGS16-11-12 </t>
  </si>
  <si>
    <t xml:space="preserve"> Le Grau Noël – Contrat de cession avec « Mes scènes de stars » pour la manifestation L’esprit de la montagne à la mer (du mercredi 21 décembre au mercredi 28 décembre [sauf le 25 décembre] pour 21.500 €) ; </t>
  </si>
  <si>
    <t>DGS16-11-13 </t>
  </si>
  <si>
    <t xml:space="preserve"> Fête locale – Contrat d’engagement avec la Manade Arlatenco (Olympiades du 16 septembre et bandido de nuit du 23 septembre 2016 pour 1.341 €) ; </t>
  </si>
  <si>
    <t>DGS16-12-06 </t>
  </si>
  <si>
    <t xml:space="preserve"> Animation braderie des commerçants et finale du Trophée de l’avenir – contrat de cession du droit d’exploitation avec l’association peña la Gardounenque (spectacle «fêtes et ambiances » dans les arènes le dimanche 2 octobre 2016 pour 1.100 € TTC) ; </t>
  </si>
  <si>
    <t>DGS16-12-04 </t>
  </si>
  <si>
    <t xml:space="preserve"> Le Grau Noël – Contrat d’engagement avec Terraland pour l’animation « Accro pitchoun » + décorations de Noël et parcours aventure baby 3 modules (du mercredi 21 décembre au mercredi 28 décembre [sauf le 25 décembre] pour la somme de 5.060 €) ; </t>
  </si>
  <si>
    <t>DGS 16-12-05 </t>
  </si>
  <si>
    <t xml:space="preserve"> Espace Jean-Pierre Cassel – Contrat de cession avec Little Bros. Productions pour le spectacle Fills Monkey « Incredible Drum Show » (samedi 14 janvier 2017 pour la somme de 9.177,87 € TTC / VHR inclus) </t>
  </si>
  <si>
    <t>DGS16-12-02 </t>
  </si>
  <si>
    <t xml:space="preserve"> Convention S.N.S.M. pour la location d’équipements de sauvetage destiné à la surveillance des zones de baignades pour la saison 2016 (véhicule tout terrain 4X4, un véhicule Renault Master pour le transport du matériel des postes de secours, embarcation semi rigide Zodiac Pro, trois planches de sauvetage Sled et deux paddles pour la somme de 7.000 € H.T.) ;</t>
  </si>
  <si>
    <t>ADMGCIM16-12-03 </t>
  </si>
  <si>
    <t xml:space="preserve"> Concession quinzenaire dans le cimetière rive gauche H-41 à compter du 1er décembre 2016 pour 425 € (dont 25 € de droits d’enregistrement fixés par le Code général des impôts). </t>
  </si>
  <si>
    <t>M. le Maire souhaite communiquer une autre information en ce qui concerne les eaux de baignade. Le relevé annuel établi par l’Agence de l’eau fait état –malgré les cinq alertes subies cet été- d’une eau qualifiée d’excellente qualité</t>
  </si>
  <si>
    <t xml:space="preserve"> information sur   les eaux de baignade. Le relevé annuel établi par l’Agence de l’eau </t>
  </si>
  <si>
    <t>M. Léopold Rosso demande si cette information est nouvelle ? ◙</t>
  </si>
  <si>
    <t>M. le Maire répond par la négative chaque année un bilan est établi. Il l’a reçu récemment. ◙</t>
  </si>
  <si>
    <t>Monsieur ROSSO souhaite intervenir et fait la déclaration suivante « effectivement, Monsieur le Maire, de bonne guerre….mais peut-être de mauvaise foi. Vos nouvelles responsabilités ne semblent pas entamer votre pratique favorite  les contres vérités, je préfère le « mensonge ». La ville serait donc en quasi cessation de paiement (Midi-Libre du 14 avril 2014). Donc, nous sommes dans l’opposition, héritiers d’une dynastie comme nous l’avons entendu lors de notre campagne, mais je crois que c’est la tête de l’exécutif qui est concerné par vos déclarations, nous ne sommes pas dans les médias. On va jouer notre rôle d’opposant. Je pense que pour étayer une telle affirmation, plusieurs conditions se doivent d’être réunies
 1 - Avez-vous constaté un nombre important de factures impayées à ce jour ? En fonctionnement, tout est à jour, reste à solder la Mairie en investissement pour environ 700 000,00 €.
 2 - Toutes les recettes inscrites au budget 2014 ont-elles été encaissées ? Pas à ce jour !
3 - Les ventes du patrimoine ont-elles été réalisées telles que prévues au budget 2014 (terrain des Orchidées et bâtiment de l’Office de tourisme) ? Certainement pas ! 4 - L’emprunt prévu au budget 2014 a-t-il été négocié avec les banques et contracté ? Non ! 5 - La totalité de l’épargne réalisée en 2013, qui n’était pas encore connue au moment du vote du budget 2014 a-telle été inscrite en recettes dans ce budget ? Pas du tout ! 6 - N’y a-t-il pas un problème de trésorerie récurrente à cette période de l’année qui s’explique par des recettes saisonnières liées à l’activité touristique de notre commune ? Oui, c’est connu ! 7 - L’effet d’annonce sur le personnel embauché avant les élections a-t-il été vérifié ? (comparer le 012 en 2013 et en 2014). 3 % de plus en inscription, ce qui est normal. 8 - Est-ce bien utile de lancer un audit, alors qu’une analyse par les services de la trésorerie paraît largement suffisante comme le prévoit Monsieur DENAT à Vauvert ? Et pourquoi ne pas étendre cette analyse aux structures para municipales (Office de tourisme, Seaquarium, camping) ? 9 - Avez-vous bien expliqué à vos colistières et colistiers l’articulation d’un budget communal ? Permettez-nous d’en douter, sans pour autant les prendre pour des incompétents, plutôt pour des non initiés, bien que certains y soient confrontés dans des milieux associatifs ou professionnels. Dans cet univers impitoyable où le fourvoiement, la compromission, la trahison, l’abaissement idéologique sont devenus  monnaie courante, le mensonge apparaît comme un sésame. Cela ne dure qu’un temps, celui des arrangements. En conclusion, on peut s’interroger sur le but avoué de votre démarche  désendetter ou augmenter le fonctionnement ? La manœuvre semble un peu grossière mais dans le droit fil de votre idéologie, celle qui consiste à augmenter la pression fiscale (les impôts) des classes moyennes pour assouvir vos approches budgétaires, comme à la Région. Nous ne tomberons pas dans le piège et vous mettons en garde sur deux points essentiels tout d’abord la vente des structures municipales qui permettent, par leur apport, de valoriser d’autres structures à haut intérêt économique ou touristique, comme la maison de retraite ou le Seaquarium. Egalement, l’augmentation des impôts ou des tarifs publics pour équilibrer un fonctionnement inflationniste qui deviendrait à vos yeux, la seule solution ». ◙ Monsieur ROSSO intervient en disant que ce n’est pas vrai mais qu’il assume puisque il l’a déjà fait durant la campagne électorale. ◙ Monsieur ROSSO répond qu’il dira les choses le moment venu. </t>
  </si>
  <si>
    <t xml:space="preserve">Monsieur le Maire remercie Monsieur ROSSO pour son intervention. Il lui répond qu’il lui trouve un certain talent pour se désolidariser de la gestion antérieure et de l’ordonnateur dans ses propos. Il lui répète qu’il a un certain talent pour se dédouaner.  ◙
Monsieur le Maire reprend en disant qu’il n’y a rien de nouveau, que son groupe est en responsabilité et non plus en campagne. Ce qui a été dit a été validé par la Chambre Régionale des Comptes et de 2011 à 2014, rien ne s’est fondamentalement amélioré depuis.  Dans les questions qui sont posées, il y a toutes les réponses. Oui, toutes les factures ne pouvaient pas être payées et c’est Madame le percepteur qui est venu présenter la situation dès le lendemain des élections. Cette personne est tout à fait respectable, a fait son travail et il faut l’écouter. Il évoque les recettes non encaissées. Il fait remarquer que Monsieur ROSSO est dans le paradoxe. Il semble encourager un audit élargi d’un côté et d’un autre côté, il déconseille de l’entreprendre. ◙Monsieur le Maire explique que pour la vente du patrimoine, tout va être regardé de très près. Il évoque des contraintes par rapport à la situation financière. De plus, il souligne la découverte du nombre de bâtiments communaux recevant du public non conformes à l’accueil du public pour des questions de sécurité, d’incendie et d’accessibilité. Est-ce que cela a été mis dans l’ardoise ? Car cela est inquiétant. C’est pour cela qu’un audit est nécessaire pour que les choses soient précises pour la municipalité en place qui se doit de conduire cette commune.  </t>
  </si>
  <si>
    <t>Monsieur ROSSO reste très interrogatif sur ce montage et lorsqu’il fait les comptes, il y en a pour 110 000,00 €, cela peut faire 10 forces de l’ordre pendant 3 mois. Des emplois d’avenir avec quelle formation ? Quelle est la part accordée à la ressource humaine sur le terrain et la part prise par l’association qui intervient, quelle différence avec des forces de l’ordre ? Cela fait une différence de 4 400,00 € pendant 6 mois. Il est très interrogatif, qui les pilote ? Comment cela va se passer, que vont-ils faire le reste de l’année ? Il n’est pas le seul à se poser des questions. ◙
Monsieur ROSSO dit que ce n’est pas cela qu’il avait entendu à la préfecture sur les forces de l’ordre. ◙Monsieur ROSSO évoque les emplois d’avenir qui ont un profil d’éducateurs spécialisés ce sont des gens qui ne doivent pas avoir un niveau très élevé pour pouvoir bénéficier d’un contrat d’avenir</t>
  </si>
  <si>
    <t>Monsieur le Maire entend ses interrogations. L’année dernière, il y a eu la mise en œuvre sur la médiation du dispositif du train à 1 € pendant 4 semaines. Monsieur ROSSO a participé avec lui aux réunions à la préfecture lorsque cela s’est décidé et il en a été d’accord. Il s’est engagé pour que le dispositif de médiation soit étendu et complété pour l’année 2014 car il croit qu’en complément des forces de l’ordre, la médiation est efficace pour maîtriser les incivilités produites par de très jeunes voyageurs qui sont très accessibles à la médiation, laquelle est assurée par l’association Samuel Vincent, qui a une forte expérience. Cette association est en effet impliquée dans la médiation dans les trains qui notamment tous les week-ends conduisent les élèves dans les lycées de la Lozère. Ce sont 3 000 élèves qui prennent le train dans les deux sens. Il a pu obtenir une oreille attentive auprès du Conseil général, de l’association Samuel Vincent pour que ce dispositif soit complété durant 6 mois, de début avril à septembre. Pour ce faire, il a fallu construite un partenariat que Monsieur ROSSO a accepté en réunion en préfecture. Il y a la volonté de la commune de vouloir participer à cet emploi de recrutement d’avenir et d’avoir pris cet engagement afin qu’un profil de poste puisse être établi et que cela concerne un jeune de le Grau du Roi. Il est d’accord sur cela. Aujourd’hui, il entérine ce recrutement qui va venir compléter le dispositif de médiation. Les questions posées sur la formation sont pertinentes. Il y aura par binôme une couverture de médiation en amont dans les trains, dans les gares, en aval dans celle de la commune, dans les ruelles et sur la plage de Le Grau du Roi 6 mois durant. Il fait confiance aux accompagnants de l’association qui sont des personnes aguerries à la médiation. Ils sont pour la plupart des anciens gendarmes ou policiers et tout cela contribuera à apporter la tranquillité demandée par rapport à ce dispositif mais cela n’exclut pas les forces de l’ordre, ce qui est rassurant. ◙
Monsieur le Maire répond que pour les forces de l’ordre, c’est à peu près le même dispositif que l’an dernier. ◙
Monsieur le Maire intervient et lui répond que Monsieur ROSSO lui-même était d’accord lors de réunions en préfecture sur le principe et cela a été entériné. Il clos le débat en disant qu’un bilan sera fait en fin de saison 2014 et met la question au vote de l’assemblée </t>
  </si>
  <si>
    <t>Monsieur ROSSO estime que c’est une très bonne chose. Mais à qui s’adresse t-elle vu la spécificité de la commune. S’adresse t-elle aux  résidents à l’année ? Aux propriétaires ? Car tous les propriétaires ne sont pas gardois. Aux inscrits sur liste électorale ? ◙ 
Monsieur PARASMO demande quel service va s’occuper de toute la gestion des cartes. ◙ 
Monsieur ROSSO s’adresse à Madame HECKER qui est déjà à l’office de tourisme et pense que la promotion du Pont du Gard est déjà faite. Il indique que personne ne fait de la promotion pour Le Grau du Roi mais qu’ici, on en fait pour tout le Gard !</t>
  </si>
  <si>
    <t>Monsieur le Maire explique qu’il faudra se pencher sur toutes ces interrogations pertinentes. A priori, il la destinerait aux résidents inscrits sur les listes électorales. ◙ 
Monsieur le Maire répond que c’est une question d’organisation.</t>
  </si>
  <si>
    <t>Monsieur SARGUEIL demande si les travaux seront définitivement terminés fin avril car un retard est constaté. ◙
 Monsieur ROSSO avait en son temps et dans son rôle, alerté l’autorité municipale sur les dégâts occasionnés sur les pontons. Il pense qu’il faut vérifier sur le môle le stockage qui aura un peu endommagé l’assise de celui-ci, c’est à examiner. ◙ 
Monsieur SARGUEIL rajoute que lorsqu’ils transbordent le sable, la machine reste toujours en action en avant et cela provoque un bourrelet au milieu du canal. De ce fait, des bateaux ont touché plusieurs fois d’après les dires des pêcheurs.   ◙
Monsieur PARASMO espère que la « pêche » aux subventions sera plus abondante et notamment celles émanant de la Région. ◙</t>
  </si>
  <si>
    <t xml:space="preserve">Monsieur TOPIE répond qu’il a pris contact avec Monsieur CAVAILLES (Directeur de la régie de Port Camargue) qui lui a assuré que cela sera fini. Il évoque des dégâts au niveau des pontons où des réparations sont à envisager notamment pour le bon fonctionnement de la saison. En fin de saison, d’autres réparations seront effectuées. Monsieur le Maire confirme la réalité du retard des travaux. Il évoque l’arrivée tardive de la drague, la nature du fond qui est apparu particulièrement compacté rendant le travail de la drague plus sensible… Pour toutes ces raisons il y a du retard. Comme l’a bien précisé Monsieur TOPIE, les travaux ont eu des conséquences sur les pontons. Un engagement a été pris pour la réparation et ce n’est pas la commune qui prendra en charge les frais. ◙
Monsieur TOPIE complète ces propos en disant qu’effectivement à la sortie du pont, il y a déjà un gros trou. Un seul morceau est aperçu car tout le reste est recouvert par le sable qu’ils transbordent. ◙
Monsieur le Maire explique que les dragages dans les ports sont une des problématiques majeures en Languedoc Roussillon et ailleurs. Le Parlement de la Mer s’est saisi de cette question au travers d’une commission et cette méthode innovante est mise à l’épreuve. Les conclusions seront tirées sur les éléments techniques et les coûts. C’est donc une problématique importante tout comme celle de l’ensablement  car il a appris il y a deux semaines, par les eaux basses, qu’un chalutier était resté coincé à l’entrée. Il s’adresse à Monsieur ROSSO à propos de l’audit, il faudra peut-être y mettre dedans l’état des môles, le chantier de renaturation et la destruction de l’hôpital.  En tous les cas, il est déterminé à rapidement monter les dossiers afin de solliciter toutes les subventions possibles. </t>
  </si>
  <si>
    <t>Monsieur PARASMO demande si ces 350 000,00 € sont inscrits au budget primitif. ◙ 
Monsieur ROSSO précise que c’est une évidence que de devoir financer chaque dossier présenté en Conseil municipal. </t>
  </si>
  <si>
    <t xml:space="preserve">Madame Yvette FLAUGÈRE a noté plusieurs anomalies. Son vote a toujours été « contre » et pas « abstention » comme il est noté. ◙ 
Madame Yvette FLAUGÈRE dément et précise que ce n’est pas lui qui fera preuve de démocratie. </t>
  </si>
  <si>
    <t>Monsieur Philippe PARASMO remarque que le poste 012 « charges de personnel » augmente de 303.500 €. Il expose les faits suivants - en 2010 ce poste a été en augmentation de 1,2 %, en 2012 de + 2,18 %, en 2013 de + 2,20 % et en 2014 de + 6,50 %. Cet état de fait découle d’embauches. Et du fait de cette proposition à 303.500 € l’augmentation avoisine les 10 %. Il estime que cela mérite une explication. ◙
 Monsieur Philippe PARASMO entend cette réponse. Des emplois ont été créés aux espaces verts et à la police, il regarde le réalisé et l’augmentation prévue, mais son groupe ne comprend pas les 303.500 € supplémentaires. Il n’est pas possible de comparer uniquement le taux afférent au personnel, il faut tout comparer. Des embauches, des départs à la retraite, tout avait été anticipé. Il ne comprend pas cette augmentation - il entend la réponse mais elle ne le satisfait pas. ◙ 
Monsieur Léopold ROSSO entend et constate. Il ne peut pas laisser dire que l’ancienne municipalité a procédé à des embauches, il s’agissait de suppléer des départs à la retraite. Le poste peut être « gonflé », mais on ne peut pas parler de sincérité dans ce budget. Son groupe foit un constat. ◙ 
Monsieur Philippe PARASMO fait la déclaration suivante - « Sur la période 2008/2014 - augmentation des frais de personnel sur la base des comptes administratifs (budget réalisé) - 2008 - 7.727.643 € 2009 - 7.755.171 €, soit 0,36 % par rapport à 2008 2010 - 7.834.612 €, soit 1,02 % par rapport à 2009 2011 - 7.967.244 €, soit 1,96 % par rapport à 2010 2012 - 8.141.490 €, soit 2,18 % par rapport à 2011 2013 - 8.319.000 €, soit 2,20 % par rapport à 2012 2014 - 8.886.949 €, soit 6,50 % par rapport à 2013 [somme inscrite au B.P. 2014 en raison de  (1) augmentation des charges sociales, (2) relèvement des caisses de retraite, (3)  progression des carrières des agents]. Cela ne voulait pas dire embauches et n’excluait pas un contrôle des dépenses. Conclusion - aujourd’hui vous proposez d’ajouter 300.000 € de plus, représentant une augmentation de 3,5 % et portant à 10 % le différentiel entre le réalisé 2013 et l’inscription 2014. Cela mérite une explication de votre part Monsieur le Maire ; à l’heure où les recommandations vont dans la maîtrise des frais de fonctionnement, et que vous clamez à corps et à cri qu’il n’y a plus d’argent dans les caisses, vous n’y allez pas de main morte et nous ne nous aventurerons pas à tirer des conclusions hâtives et attendrons le compte administratif 2014. » ◙ 
Monsieur Léopold ROSSO rappelle que Monsieur CRAUSTE a toujours mis sur le tapis le rapport de la Cour des comptes qui précisait que la mairie suffisamment encadrée. Il lui suggère de se pencher à nouveau sur ce rapport pour retrouver cette remarque. Le bilan sera effectif lors du Compte administratif 2014. ◙</t>
  </si>
  <si>
    <t>Monsieur le Maire dit que son Adjoint, Claude BERNARD, peut expliquer cette situation. Il faut tenir compte également du recrutement de trois agents de police supplémentaires et d’un collaborateur cabinet. Toutefois, il a comparé aux communes voisines et proportionnellement la ville est au niveau inférieur. ◙
 Monsieur Claude BERNARD rappelle que 500.000 € avaient été prévus par l’ancienne municipalité pour les embauches réalisées. Les 303.500 € correspondent aux postes police, collaborateur de cabinet et espaces verts. ◙
 Monsieur Claude BERNARD rétorque qu’il n’y a pas explosion d’embauches ! ◙ 
Monsieur le Maire propose aux élus de se prononcer sur cette section fonctionnement du budget principal. ◙
Monsieur le Maire note la sincérité de cette inscription budgétaire. Des agents de police ont été embauchés pour renforcer la sécurité de la population, c’est un choix volontariste assumé. ◙</t>
  </si>
  <si>
    <t>Monsieur Philippe PARASMO répond qu’il est difficile de juger car normalement le vote se fait par opération et non globalement. Monsieur Léopold ROSSO note que ce n’est pas très grave car ce dossier a été discuté en commission. ◙ 
Monsieur Léopold ROSSO revient en arrière pour le budget principal - l’augmentation de 174.065 € sur l’article 74 est bien un complément D.G.F. ? </t>
  </si>
  <si>
    <t>Monsieur Claude BERNARD précise qu’en ce qui concerne les emprunts qui s’élèvent à 4,5 M€, la politique choisie fait appel à 2 types d’emprunts pour 2 M€ à taux révisable sur 2 ans et pour le reste remboursable sur 2 ou 3 ans. Cela fait baisser l’endettement. ◙ 
Monsieur le Maire répond par l’affirmative . ◙</t>
  </si>
  <si>
    <t>Monsieur Léopold ROSSO veut faire des remarques sur ce budget. La collectivité est confrontée à 2 problèmes importants en ce qui concerne Saint Vincent - la climatisation et le groupe électrogène qui sont pratiquement financés par des fonds propres. Il voudrait attirer l’attention de la municipalité de ne pas fragiliser cet établissement et le mettre en déséquilibre. Différentes composantes ne laissent pas de grande marge de manœuvre. Pour le Seaquarium (tunnel à requins) les fonds de réserve sont utilisés. Prudence donc. ◙
 Monsieur Léopold ROSSO rétorque que si une subvention a été allouée c’est que les travaux ont été prévus. </t>
  </si>
  <si>
    <t xml:space="preserve">Monsieur le Maire remercie Monsieur ROSSO pour ses conseils. La maison de retraite se doit, pour la sécurité de l’établissement, de prendre en charge les frais du groupe électrogène. Cependant, il impute cela à l’ « héritage » de l’ancienne municipalité - ces travaux auraient dû être engagés depuis longtemps. Donc les travaux sont faits. De même  pour la mise en conformité du Palis des sports. Il rappelle que ces sommes -pourtant provisionnées- n’ont pas été retrouvées car réorientées sur d’autres postes.  ◙ 
Monsieur Claude BERNARD dit qu’il faut terminer par le report des recettes. </t>
  </si>
  <si>
    <t xml:space="preserve"> Monsieur Philippe PARASMO précise pourquoi son groupe s’abstient ; c’est par rapport aux 173.940 € supplémentaires pour lesquels il n’a pas eu d’explications au cours de la commission. ◙
 Monsieur Philippe PARASMO entend bien, mais il aurait préféré avoir les explications avant. </t>
  </si>
  <si>
    <t>Monsieur Claude BERNARD rappelle que les documents nécessaires sont visibles auprès des services comme cela lui a déjà été précisé. ◙
Monsieur le Maire répond que M. PARASMO aurait effectivement pu aller voir les services pour les explications nécessaires. Par ailleurs, il manque à tous ses devoirs car il a omis de préciser que Madame Patricia HECKER est effectivement présidente de la commission finances, ce conformément aux engagements qu’il avait pris</t>
  </si>
  <si>
    <t>Monsieur Léopold ROSSO confirme que ce sujet est très sensible. Il a une question - est-ce que les marchés font partie de la commission vie économique ? Dans ce genre de concertation n’aurait-elle pas dû être concertée ? Il est vrai que le temps manquait peut-être et de plus les commissions n’avaient pas encore été définies. ◙ 
Madame Aurélie PITOT n’est pas persuadée de l’efficacité d’une baisse des tarifs forains. Dans le règlement y aura-t-il prévu un nombre obligatoire de présences ? </t>
  </si>
  <si>
    <t>Monsieur le Maire confirme que la réponse est dans la question - les commissions n’étaient pas mises en place. Aucun encaissement n’avait été enregistré depuis le début de l’année, il était difficile d’attendre davantage. ◙ 
Monsieur le Maire répond par l’affirmative. Madame Sylvie BOCHATON constate que le principe d’abonnement n’a pas changé. Il fallait avant tout aborder la saison de façon sereine. En septembre sera engagée une concertation avec la commission et la Chambre de commerce. Le règlement sera revu, le nombre de présences défini. Il conviendra de profiter du bilan financier de cette année. Au printemps prochain un nouveau règlement sera adopté avec pour objectif une maîtrise parfaite du sujet. Il sera possible de justifier d’un compte marché dépenses et recettes, ce qui permettra d’avoir une vision claire. Le but n’est pas de « faire de l’argent » sur le dos des forains, et même -si des bénéfices étaient dégagés- d’animer le marché. </t>
  </si>
  <si>
    <t>Monsieur ROSSO s’excuse de faire ces remarques, il indique que page 11, il est écrit - « Monsieur Léopold ROSSO rappelle que Monsieur CRAUSTE a toujours mis sur le tapis le rapport de la Cour des comptes qui précisait que la mairie était suffisamment encadrée ». Il manque quelque chose dans la phrase et son propos était de dire que la mairie était suffisamment pourvue en termes d’encadrement depuis le transfert à la communauté de communes. Page 14 concernant la remarque sur le budget « La collectivité est confrontée à deux problèmes importants en ce qui concerne Saint Vincent - la climatisation et le groupe électrogène ». En fait il s’agit du groupe électrogène à la Résidence Saint Vincent et de la climatisation au Seaquarium.  Il fait une autre petite remarque concernant une intervention de Monsieur le Maire page 23 suite à l’intervention de Patricia HECKER concernant l’état des bâtiments communaux « Monsieur le Maire  partage ce point de vue, l’hôtel résidence de Camargue comptabilise 400 appartements à refaire ». Il croit savoir que ce n’est pas la totalité qui est à refaire mais un certain nombre. ◙ 
Monsieur PARASMO souhaite apporter des remarques sur la forme, au sujet des propos de Monsieur BERNARD, cela concerne la page 12, « Il précise que les emprunts qui s’élèvent à 4,5 M€, la politique choisie fait appel à 2 types d’emprunts pour 2M€ à taux révisable sur 2 ans et pour le reste remboursable sur 2 ou 3 ans. Cela fait baisser l’endettement». Il avait plutôt compris que les 2 M€ d’emprunts à taux révisable seraient sur une durée quelconque mais seraient remboursés si il y a vente d’un bien dans les deux ou trois ans. Et que les 2 M€ seraient sur une durée normale c'est-à-dire 15 ou 20 ans ce qui permettrait mathématiquement un désendettement compte tenu que le capital annuel des emprunts actuels, c’est 3,6 M€ à peu près, cela ne ferait plus que 2 M€. Mais ce n’est pas ce qui est précisé dans le projet de compte rendu ◙
 Monsieur PARASMO constate donc qu’ils sont en phase et souligne que cela prouve qu’ils lisent bien le compte rendu ◙
Monsieur PARASMO ne connaissait pas ce type d’emprunt. La durée initiale de cet emprunt est de 15 ans. </t>
  </si>
  <si>
    <t xml:space="preserve">Monsieur le Maire croit comprendre que Monsieur ROSSO veut corriger ses interventions. Il lui fait savoir qu’ils ont visité l’hôtel résidence de Camargue, c’est catastrophique, sur 400 appartements il y en a 200 qui ont été un peu rénovés, mais c’est dans un très mauvais état. Mais ils ne sont pas là aujourd’hui pour ouvrir un débat sur ce sujet. Monsieur le Maire répond à Monsieur ROSSO que sur les remarques qu’il a à faire sur les comptes rendus, il croit qu’il faut qu’il apporte correction sur la forme et sur son expression. Il ne pense pas qu’il ait à modifier ses interventions. ◙ 
Monsieur BERNARD intervient et répond que justement il souhaitait apporter une modification à ce sujet.Monsieur CRAUSTE croit que Monsieur PARASMO met l’accent sur un point qui demande à être corrigé. Il donne la parole à Claude BERNARD qui dans sa demande d’intervention pour correction va aller tout à fait dans ce sens. Il donne la parole à Claude BERNARD. ◙
 Monsieur Claude BERNARD souhaite apporter une modification page 12 au sujet des 2 types d’emprunts « pour 2 M€ à taux fixe et 2 M€ à taux révisable, fixe pendant 3 ans et remboursable sans indemnité à l’issu de ce délai de façon à réduire ultérieurement l’endettement ». Il y a 4 M€, 2 M€ à taux fixe sur 20 ans, 2 M€ à taux révisable sur 15 ans mais qui sont fixes pendant 3 ans et remboursables ensuite sans indemnité de remboursement. Ces 2 M€ là seront remboursés dans trois ans ce qui permettra de réduire l’endettement de la commune. ◙
Monsieur BERNARD répond qu’il s’agit effectivement de la même, c’est à dire 15 ans. </t>
  </si>
  <si>
    <t>Madame FLAUGERE a une inquiétude concernant la commission des finances, on lui a rapporté certains propos et elle demande s’il s’avère que la rumeur d’une faillite frauduleuse concernant un conseiller municipal est exacte, et quelle sera la position de Mr le Maire◙
 Madame FLAUGERE répond que lors du dernier conseil municipal elle n’avait pas eu cette information donc ils ne pouvaient pas en parler. ◙ 
Madame FLAUGERE demande si sur le fond il apporte une réponse. </t>
  </si>
  <si>
    <t xml:space="preserve"> Monsieur le Maire lui demande ce qu’elle relate exactement. Il lui propose de faire des observations sur le compte rendu du dernier conseil municipal. ◙ 
Monsieur le Maire précise qu’il s’agit là d’apporter correction sur la rédaction du compte rendu du dernier conseil municipal sur la forme. ◙ 
Monsieur le Maire répond que ce n’est pas l’objet de la question. </t>
  </si>
  <si>
    <t>Madame FLAUGERE est contre l’emplacement pour la sécurité du port. Les pêcheurs rencontrent des problèmes de sécurité cette activité crée un surplus d’animations dans ce secteur. ◙
 Madame FLAUGERE n’est pas contre l’embarcadère mais elle est contre l’emplacement. </t>
  </si>
  <si>
    <t>Madame FLAUGERE explique qu’elle n’a pas eu connaissance du détail du jugement. De ce fait, elle s’abstient. ◙ 
Madame FLAUGERE indique qu’elle s’abstient, le jugement n’ayant pas été transmis </t>
  </si>
  <si>
    <t xml:space="preserve"> Monsieur le Maire répond qu’il s’agit d’un rapport de la Chambre Régionale des Comptes. Les percepteurs sont responsables sur leurs fonds propres et sont tenus à répondre à des demandes de remboursements.  ◙ 
Monsieur le Maire répond qu’il a bien étudié le dossier et dit qu’il n’y a pas de préjudice pour la commune. C’est un problème de procédure.  </t>
  </si>
  <si>
    <t xml:space="preserve"> Monsieur ROSSO pose 3 questions - 1. Il se demande s’il y aura un équilibre quant à la composition de 7 membres pour le collège d’associations, des institutions et entreprises implantées sur les quartiers, 2. S’il y a plus de candidats que de places prévues et s’il a bien compris que c’est à la discrétion de Monsieur le Maire de choisir, 3. Concernant les sièges de chaque Conseil de quartier fixés dans des bâtiments communaux, est-ce que ce sera de manière permanente ? Y aura-t-il physiquement du personnel communal ? Y aura t-il matériellement les moyens nécessaires dans ces salles pour effectivement communiquer ou alors ce sera-t-il épisodiquement lors des réunions de ces Conseils de quartiers ? ◙
 Monsieur ROSSO n’est pas persuadé de l’équilibre de la représentativité de la population◙</t>
  </si>
  <si>
    <t xml:space="preserve"> Monsieur DAQUIN répond qu’un choix sera fait sur les 7 membres. Ce sera laissé à la proposition de Monsieur le Maire mais avec un vote du Conseil municipal. L’objet est de représenter les forces vives et les habitants du quartier avec les associations, les entreprises, les institutions qui interviennent. L’objectif est d’avoir un panel d’habitants le plus représentatif de la population. Il faut avoir des locataires, des propriétaires, des hommes, des femmes, des retraités, des actifs, des jeunes le plus caractéristique de la population, sinon cela ne représente aucun intérêt. Des inscriptions ont commencé non pas massivement mais de façon notable et certains seront sur liste d’attente. Il y en a qui ne seront pas désignés mais pourront participer au niveau du public lors de Conseils de quartiers. Concernant le dernier point, il faudra y aller fermement mais modestement. Il n’est pas question de mettre du personnel en permanence sur les trois points. Par contre, il y aura des points de ralliements de Conseils de quartiers permanents, c'est-à-dire des panneaux d’informations, d’affichages, des boîtes aux lettres et des registres. Et petit à petit en fonction des besoins, il pourra y avoir des permanences avec du personnel administratif  y compris des élus de quartier. En tous les cas, tout sera fait pour essayer de donner vie à ces Conseils de quartier. Monsieur le Maire remercie Monsieur DAQUIN pour ces réponses tout à fait claires. ◙ 
Monsieur le Maire répond qu’il y a beaucoup d’enthousiasme et d’optimiste à travers ce dossier.  Il y aura une capacité d’adaptation. </t>
  </si>
  <si>
    <t xml:space="preserve">Monsieur SARGUEIL demande s’il y a un surcoût par rapport au pilotis et si le nombre de logements (120) reste identique. ◙ 
Monsieur ROSSO dit que c’est un projet qui dès le début a rencontré des difficultés mais il est content que ce soit la sagesse qui l’emporte. Il dit que Monsieur le Maire avance des arguments connus sur ce projet comme la transparence hydraulique qui était effectivement un problème et le comblement pouvait en être un autre. Aujourd’hui, ce qui est important c’est la finalité, ce terrain était constructible depuis le POS de 1982 et va le rester. Il pense que si ce dossier a rencontré des difficultés, c’est parce que Monsieur le Maire s’y est employé, autrement il aurait vu le jour depuis longtemps. Mais, son groupe est content et tant mieux pour les Graulens. Quant à la justification des fermetures de classes, les classes ont eu été déjà fermées.  Les prix de l’immobilier ne sont pas abordables et si cette accession au logement peut être favorisée, c’est une bonne chose. Le projet sur le fond n’a pas subi de variation première. Le taux d’accession à la propriété et le taux de logements mis en location sont restés les mêmes et c’est tant mieux s’ils se rejoignent sur cela </t>
  </si>
  <si>
    <t xml:space="preserve"> Monsieur le Maire répond que les 120 logements sont maintenus. Le surcoût par rapport aux pilotis reste tout à fait modeste. L’objectif est de faciliter l’accès au logement et il sera atteint. L’Etat est très regardant là-dessus. Cette solution du pilotis permet de pouvoir accepter des dossiers de cet ordre. ◙
Monsieur le Maire dit qu’il ne le suit pas sur l’analyse par rapport à la création des lotissements. L’orientation n’est pas tout à fait la même qu’un lotissement. Il pense que l’impact positif de voir de jeunes couples avec des enfants, de pouvoir accéder à la propriété, de fixer la jeunesse, est bien différent de la réalisation d’un lotissement qui est ouvert plutôt à une autre population qui a les moyens d’acquérir un terrain et de faire construire une maison. Concernant le premier temps d’intervention de Monsieur ROSSO, il veut lui dire là-dessus que son groupe est droit dans « ses baskets » et répète que toutes les prescriptions qu’ils avaient émises ont été prises en compte. Ils avaient raison sur l’approche et sur les analyses. C’est pour cela que ce projet peut être accepté. </t>
  </si>
  <si>
    <t>Madame FLAUGERE souhaiterait savoir si ce dossier est passé en commission et s’il y a eu une discussion ouverte ◙ 
Madame FLAUGERE confirme que c’est pour cela qu’elle pose la question et dit que ce n’est pas la peine qu’il y ait des commissions ! Ensuite, elle demande si le réseau pluvial a été pris en compte dans le projet alors qu’il y a des inondations car elle ne l’a pas lu dans cette composition. ◙
 Madame FLAUGERE indique qu’elle votre contre cette question car elle n’a pas été travaillée en commission </t>
  </si>
  <si>
    <t xml:space="preserve"> Monsieur le Maire répond que cela n’est pas passé en commission. ◙ 
Monsieur le Maire lui précise que dans le projet tel que présenté aujourd’hui, cela a été pris en compte. Ce projet va vers une facilitation de l’infiltration des eaux puisque ce sera sur pilotis. Il va y avoir de larges espaces afin de favoriser l’infiltration. ◙  
Monsieur le Maire prend acte de sa décision. </t>
  </si>
  <si>
    <t xml:space="preserve"> Monsieur SARGUEIL, évoquant ce projet, rappelle que c’était pour faire du social et les prix à la revente était assez bas ◙
 Monsieur ROSSO dit que c’est compréhensible. Il ne faut pas brader le patrimoine mais les tournures de phrases sont à revoir.  Il revient sur le dernier paragraphe et pense que cela fait beaucoup. Il demande exactement sur quoi le Conseil doit se prononcer. </t>
  </si>
  <si>
    <t xml:space="preserve"> Monsieur le Maire répond qu’il faut revoir l’économie générale de ce projet. ◙
Monsieur Le Maire répond clairement qu’il faut se prononcer sur le caractère infructueux. Pour le reste, c’est simplement dire à ceux qui ont soumissionné sur la base d’un premier cahier des charges, qu’ils ne sont pas déclarés hors jeu pour la suite et ce sera à eux de se positionner. Ils ne sont pas écartés. La question est mise aux voix. </t>
  </si>
  <si>
    <t>Monsieur ROSSO demande ce que sont les tranches conditionnelles sur l’audit financier. ◙ 
Monsieur ROSSO demande pourquoi la maison de retraite n’était pas conforme. ◙ 
Monsieur ROSSO ne se sent pas du tout responsable </t>
  </si>
  <si>
    <t>Monsieur Le Maire répond que sur un audit, le champ à explorer peut être augmenté et il n’est pas nécessaire d’aller jusqu’au bout de celui-ci. C’est pour cela qu’il y a des tranches conditionnelles. S’ils considèrent qu’ils ont suffisamment d’éléments, ils arrêteront cet audit. Sur ce point là, il souligne l’engagement pris pour la mise en conformité de la sécurité incendie de la Maison de retraite. A la question précédente, il s’agissait de la mise en place du groupe électrogène et d’un marché aussi. Ils travaillent avec Gapira Ingénierie - 12 900 €  pour sortir de cette situation et être parfaitement en conformité sur la sécurité incendie à la Maison de retraite.  ◙ 
Monsieur le Maire répond que la maison de retraite n’était pas en conformité sur la sécurité/ incendie. Il y a eu des mals façons et il fallait apporter des solutions. La situation ne pouvait pas rester en l’état et un engagement est pris pour arriver à une parfaite conformité. ◙ 
Monsieur le Maire répond qu’ils prennent leurs responsabilités et font tout ce qu’il faut faire. Il fait simplement un constat et ne responsabilise personne. Il marque un engagement.</t>
  </si>
  <si>
    <t xml:space="preserve"> Madame FLAUGERE ne comprend pas l’acquittement des usagers à ce site. ◙
 Madame FLAUGERE vote contre et ce, d’un point de vue écologique </t>
  </si>
  <si>
    <t xml:space="preserve"> Monsieur CRAUSTE explique qu’il y a une convention entre les campings et un transporteur qui assure le transport des campeurs vers le site de l’Espiguette. Il rappelle que l’accès au site est payant pour les véhicules. La commune a donc établi une convention pour un droit d’entrée à ce bus sur ce site. Donc, le fait qu’il y entre et accompagne les touristes jusqu’au point d’accès aux plages et y revienne, il se doit d’acquitter la somme de 1 500 €. ◙
Monsieur le Maire dit que ce système va dans le sens de la diminution des gaz à effet de serre parce qu’il y a une réduction des voitures, sans doute. Cette convention existait et il ne lui paraît pas excessif d’exiger une contribution du transporteur dans le cadre de la convention pour l’accès au site. Cela ne lui semble pas quelque chose de rédhibitoire. </t>
  </si>
  <si>
    <t>Monsieur ROSSO demande si c’est la même convention qu’auparavant et s’il n’y a pas eu de changements ?◙
 Monsieur ROSSO souligne que c’est compliqué car quand un agent est malade, il faut le remplacer </t>
  </si>
  <si>
    <t xml:space="preserve"> Monsieur le Maire répond que c’est un renouvellement de convention. Il y a eu une petite modification car ce n’est plus  60/40 mais c’est au réel. La présence des agents sera calculée au réel. Madame BRUNEL explique que cela est passé au réel afin de faciliter la gestion du personnel.  ◙ 
Monsieur le Maire met la question aux voix. </t>
  </si>
  <si>
    <t>Madame PITOT explique que son groupe ne soutenant pas la mise en place de la réforme des rythmes scolaires, considère que l’heure de garderie du mercredi matin de 11.30 h à 12.30 h est quelque part imposée par la réforme. La solution trouvée et mise en place pour les familles est appréciable mais la facturation de ce service n’est pas approuvée par son groupe. De plus, son groupe réfute la classe du mercredi matin à cause de la réforme. Aussi, il s’abstiendra. ◙
  Monsieur ROSSO veut les sensibiliser sur un petit problème qu’ils ont évoqué et qui tient effectivement sur des prises de positions sur certains dossiers. Il s’explique en disant que ses collèges siégeant au CCAS l’ont informé qu’ils ont eu à se prononcer sur ces tarifs. Il n’incrimine personne car ce n’est pas bien clarifié, mais les dispositifs scolaires figurent sur le budget principal de la commune. En ce qui concerne le CCAS, il n’est pas compétent en matière scolaire jusqu’à ce jour puisque les dépenses inhérentes aux affaires scolaires sont faites sur le budget de la commune. De ce fait, il n’est pas nécessaire de se prononcer au CCAS en votant les tarifs proposés dans le cadre scolaire puisque le CCAS n’a pas la compétence voulue. Il voulait apporter cette suggestion car ses deux collègues l’y ont sensibilisé car ils votent deux fois, au CCAS et maintenant au Conseil municipal. Que la Commission du CCAS soit informée, c’est une chose mais sans vote </t>
  </si>
  <si>
    <t xml:space="preserve"> Madame BRUNEL répond que ce sera facturé aux parents qui viennent chercher leurs enfants après 11.30 h car ce sont pour ceux qui rentrent chez eux. Ils ont répondu à une demande des parents sur la question de la récupération des enfants. Cette demande était un besoin. Elle précise que pour les mercredis, une restauration s’est instaurée pour les enfants qui restent aux activités de l’après-midi, soit aux centres de loisirs, soit à l’école multi-activités qui est prévue dans l’organisation municipale. Ces enfants-là peuvent prendre le repas et sont donc dans le cadre du périscolaire habituel. ◙
 Madame BRUNEL souligne qu’avant d’être adjointe, elle siégeait au CCAS et rappelle que ces questions ont toujours été présentées en CCAS. Il se trouve que le personnel qui intervient dans le cadre des garderies, est un personnel qui est compté dans l’effectif du CCAS puisqu’il s’agit des animatrices. Elle pense qu’il est tout à fait normal que la question soit évoquée. Elle s’est également posé la même question que lui mais cela se faisait comme ça. De toutes les façons, c’est le Conseil municipal qui se prononce en définitive et en dernier lieu, cela ne pose pas un grand problème. ◙
Monsieur le Maire dit que l’on peut être interpellé sur un positionnement. En tous les cas, concernant la réforme des rythmes scolaires, il veut évoquer les contraintes et notamment la scolarisation du mercredi matin. Il souligne le travail conduit par les services, les élus en charge, les parents d’élèves, l’ensemble de la communauté éducative. Certains diront que sous des contraintes, cela a conduit à un vote à l’unanimité de l’ensemble des Conseils d’école de la commune de Le Grau du Roi sur cette proposition des rythmes scolaires. Il souligne l’introduction du quotient familial. Il y a des prix extrêmement raisonnables avec une  augmentation de 1%.   </t>
  </si>
  <si>
    <t>Monsieur ROSSO regrette de n’avoir pas été présent à la Commission. Il demande si les critères sont restés les mêmes que précédemment ? ◙ 
Monsieur PARASMO évoque le remboursement de la porte du Club House d’un montant de 382,37 €. Il pense qu’il faut éviter de faire cela car au point de vu comptable, cela devient une complication. </t>
  </si>
  <si>
    <t xml:space="preserve"> Madame GROS répond qu’il n’y a pas eu de révolution immédiate car il est difficile de connaître les nombreuses associations. La Commission s’est un peu calquée sur l’an passé. ◙
Madame GROS CHAREYRE répond que cette avance de travaux est exceptionnelle et que cela ne se reproduira pas. </t>
  </si>
  <si>
    <t>Monsieur ROSSO pense que c’est tout à fait légitime que l’on rembourse Monsieur GIRODIER car il s’est déplacé dans le cadre de ses fonctions. Mais il demande s’il est appliqué la doctrine qui vient d’être votée ou si c’est antérieur. ◙ 
Monsieur ROSSO souhaite obtenir des détails sur les déplacements de Monsieur GIRODIER. ◙ </t>
  </si>
  <si>
    <t xml:space="preserve"> Monsieur le Maire répond qu’il y a une application des frais tel que c’est défini dans les textes, c’est un remboursement. ◙
Monsieur le Maire répond positivement et demande à Monsieur GIRODIER de s’exprimer, d’apporter tous les éléments et de faire un compte rendu sur les 6èmes assises nationales de l’accessibilité. ◙
Monsieur GIRODIER fait savoir que les frais concernent le transport en train jusqu’à Paris, une nuitée d’hôtel ainsi que le restaurant. Il précise qu’il n’a pas compté sa journée de travail perdue prise sur ses congés. En ce qui concerne les 6èmes assises nationales de l’accessibilité qui étaient organisées par l’Etat, elles se sont déroulées sur deux jours, Madame CAMPION, sénatrice, est en charge de ce dossier sur l’accessibilité. A cette occasion, il a été présenté la nouvelle Loi de 2005 sur l’accessibilité et notamment les ADAP (agendas d’accessibilité), rien n’étant prédéfini pour l’instant, des travaux sont planifiés sur 3 voire 6 ans. Il ajoute que plusieurs villes sont intervenues et notamment la ville de Montpellier. </t>
  </si>
  <si>
    <t>Monsieur PARASMO constate qu’il s’agit de situations antérieures à 2003, il y a une chose qui lui parait un peu bizarre ils le verront par la suite, le percepteur se permet d’annuler certains titres en 2006 et 2007 et là il remonte jusqu’en 2003 ce qui est quand même surprenant. Si sa mémoire est bonne dans les années 2008 à 2011 ils ont régularisé une TVA de 1 200 000 € suite à un procès sur les Baronnets qui avait été apurée sur 3 exercices. S’ils avaient été mis au courant de cette histoire de TVA avant 2003 bien évidemment cela aurait été apuré. Il pense que c’est une faute du percepteur de l’époque et c’est dommage que ce soit appliqué maintenant. Il trouve cela curieux, d’autant que dans les décisions modificatives qui suivent il est proposé d’absoudre Monsieur BOQUILLON de 10 050 €. Il trouve bizarre que cela ressorte maintenant. ◙
 Monsieur PARASMO dit que s’ils avaient été informés d’un problème de déduction à tort de TVA cela aurait bien évidemment été réglé puisque dans les années qui ont suivi ils ont régularisé 1 200 000 € suite à un procès qui aurait pu trainer encore. C’est vraiment curieux.   Monsieur BERNARD souligne que malheureusement aujourd’hui cela leur incombe. ◙
Monsieur PARASMO pense qu’ils pourraient travailler sur les dossiers relatifs aux demandes d’admission en non valeurs 2006/2007/2009 sur des titres de sociétés qui vont être évoquées après et récupérer certaines sommes, mais eux on les absout. Par contre pour ce qui est de la commune, on remonte même jusqu’en 2001... Il souligne qu’il y a eu deux percepteurs entre temps. ◙
Monsieur PARASMO ne remet pas en cause les compétences de Mme DELSART qui fait très bien son métier. Depuis 2001 les percepteurs se sont succédé et personne n’a rien fait, aucune démarche. C’est dommageable. ◙ 
Monsieur ROSSO compatit </t>
  </si>
  <si>
    <t xml:space="preserve"> Monsieur BERNARD répond que ce n’est pas du tout bizarre quand on connait la précision budgétaire de Madame DELSART, receveur municipal ce qui n’était pas forcément le cas auparavant. ◙
Monsieur le Maire répond que le percepteur en poste fait son travail et on ne peut pas le lui reprocher. Certes c’est étalé sur 5 exercices mais c’est une réalité qui se pose.  ◙ </t>
  </si>
  <si>
    <t>Monsieur PARASMO souhaite savoir à quelle date ces emprunts ont été contractés. ◙ 
Monsieur PARASMO demande s’ils ont été contractés. ◙
 Monsieur PARASMO indique que durant les deux derniers mois les taux de commission interne (TCI) ont énormément baissé et le taux de 3,75 % aujourd’hui est un peu dépassé. Il demande ensuite si suite aux 3 ans de possibilité de rembourser sans indemnité de remboursement anticipé (IRA), est-ce que cette période est capée, c'est-à-dire est-ce que des barrières sont fixées pour ne pas que les taux montent de manière exponentielle 
 ◙ Monsieur PARASMO suppose que ces prêts répondent aux normes GISLER en vigueur. ◙ 
Monsieur PARASMO comprend que l’indice de révision sur la période après les 3 ans est basé sur l’Euribor. ◙ Monsieur PARASMO souligne que dans 3 ans on ne peut pas savoir ce que cela va donner mais si l’Euribor est à 3 % comme il l’était il n’y a pas longtemps cela peut faire du 5 % derrière. ◙ </t>
  </si>
  <si>
    <t xml:space="preserve"> Monsieur BERNARD répond que ce sujet avait été évoqué au conseil municipal de juin.◙
Monsieur BERNARD répond positivement. ◙
Monsieur BERNARD répond qu’en fait il s’agit pour le deuxième emprunt d’un prêt avec deux taux. C'est-à-dire qu’à l’issue des trois ans soit on passe sur un taux révisable basé sur l’Euribor 3 mois, remboursé tous les 3 mois donc non capé mais c’est sur l’Euribor classique comme la plupart des prêts. ◙
Monsieur BERNARD répond positivement et ajoute qu’à défaut du choix du taux révisable on peut choisir un taux fixe qui sera le taux fixe du moment, c’est sécurisant. ◙◙
Monsieur BERNARD répond positivement sur l’Euribor 3 mois plus une marge de + 2,18. L’Euribor est actuellement à 0,10 %. ◙
 Monsieur BERNARD espère qu’à ce moment là les taux fixes seront moins élevés. ◙ </t>
  </si>
  <si>
    <t xml:space="preserve">Monsieur ROSSO demande des éléments complémentaires car les documents qu’ils possèdent sont illisibles. ◙ 
Madame PITOT n’est pas une grande spécialiste en sécurité comme Monsieur FOLCHER. Elle trouve ce bilan encourageant. Cependant elle est sur la commune tous les jours, elle peut parler de ce qu’elle voit et au niveau du bilan elle mettrait un petit bémol. Ce bilan a été fait sur deux mois juillet et août et la saison a été très compliquée à cause de météo. Il n’était pas rare de voir tous les soirs courant juillet des rues désertes, personne dans le grau du roi jusqu’à fin juillet, le bilan est encourageant mais elle pense que si l’on devait rationaliser ces chiffres sur deux mois, sur fin juillet début août les indicateurs seraient quand même moins dans le positif. Ceci dit au quotidien elle voit toujours des comportements dangereux chez les automobilistes, piétons, sur les parkings aux abords des écoles, elle aimerait les sensibiliser, tous les jours des comportements anarchiques des gens qui se garent en double file, sur les emplacements réservés aux handicapés alors qu’ils ne le sont pas, devant les yeux des policiers municipaux de la commune qui n’interviennent pas et ne verbalisent jamais. Ce bilan est encourageant, elle félicite les forces de police pour tout ce qui a été fait. Elle souligne que d’autres dispositions ont été mises en place avant. Elle espère une continuité et que les efforts soient engagés, maintenus et élargis dans d’autres secteurs de la commune qui sont importants. Elle trouve que les enfants de la commune disposent d’un grand parking devant l’école du Repausset et se cantonner à assurer la sécurité sur le passage piéton en amont cela ne suffit pas. ◙ 
Monsieur ROSSO lui propose de se rendre à la police municipale car ils sont a jeun d’avoir reçu des ordres de sa part puisqu’il n’a jamais été délégué à la sécurité Monsieur ROSSO ne peut pas laisser dire cela. Il souligne que Monsieur MOURRUT en tant que Maire avait exactement les mêmes soucis qu’eux aujourd’hui, il avait cette préoccupation au quotidien de la sécurité des biens et des personnes de cette ville. Donc quand Monsieur FOLCHER dit que l’on revient de loin, il aurait semblé que Le Grau du Roi soit Chicago. ◙
 Monsieur ROSSO dit qu’ils verront par la suite Monsieur FOLCHER partage l’avis de Madame PITOT, sur le premier point la météo serait la raison essentielle de la chute de la délinquance s’il comprend bien. On lui a dit c’est la météo, d’autre lui on dit c’est le Ramadan, le Ramadan aussi il est à peu près toujours à la même période. Il veut bien mais il a questionné le commandant de la compagnie de gendarmerie qui couvre Vauvert, Le Grau du Roi…, qui lui disait que finalement il y a eu une baisse forte de fréquentation en juillet mais si l’on cumule juillet et août, ils disposent des boucles sur la route pour enregistrer le passage des voitures, finalement en juillet et août, ils avaient enregistré le même nombre de passage de véhicules que l’an dernier. Ce qu’on remarque aussi c’est que quand il fait mauvais les gens vont plus facilement vers le centre ville. On observe en matière de délinquance que les jours où il fait très mauvais les statistiques de la délinquance montent. Sur le fait de dire qu’il y a certains policiers qui restent de marbre lorsqu’il y a des infractions, c’est possible. Il souligne qu’ils reviennent de loin de très loin même, il y a encore quelques années le Grau du Roi était au hit parade des villes de 10 000 habitants du sud du département les plus marquées en matière de délinquance, c’était vraiment l’équivalent d’une ville comme Saint-Denis. Il sait que Monsieur ROSSO a été délégué à la sécurité mais peut être il possède d’autres chiffres, mais Monsieur FOLCHER souligne que les chiffres présentés ne sont contestés par personne. ◙ 
Monsieur le Maire lui répond qu’il a été destinataire par mail des éléments. ◙
Monsieur FOLCHER lui dit qu’il aurait fallu c’est peut-être parce qu’il s’en désintéressait. ◙
Monsieur CRAUSTE pense qu’il faut rester sur des éléments positifs et qu’il faut encore travailler sur cette question. Le devoir républicain qui appartient à tous, c’est de protéger les biens et les personnes. Ils y contribuent, il y a des chiffres plutôt intéressants cette année, ils continueront de faire une observation extrêmement précise et monteront en puissance sur la présence des forces de police. Il a bien apprécié ce volet de prévention qui est très important et qui fait partie des priorités.◙ 
Monsieur le Maire lui répond que la police municipale était vraiment très démunie, son organisation n’était pas adaptée. Le positionnement antérieur qui était de toujours pointer du doigt les insuffisances de l’Etat et des forces de l’ordre, de réclamer toujours et encore des renforts. C’était leur façon de faire, c’était quasiment un affrontement permanent avec la gendarmerie, eux sont rentrés dans une ère de la coopération et de la coordination. C’est fondamentalement différent. </t>
  </si>
  <si>
    <t>Monsieur PARASMO pense que si sa mémoire est bonne il y a quelques années, trois ans en arrière lorsqu’ils avaient proposé de faire un bail emphytéotique avec le groupe ANDRÉ. Monsieur CRAUSTE et son groupe avaient été contre, aujourd’hui ils changent d’avis, il trouve que c’est bien. ◙
 Monsieur ROSSO comprend leur souci mais il y a quand même le PLU, c’est vrai que l’on peut comprendre que l’on veuille tirer profit parce que c’est un site magnifique peut être un des derniers sur la méditerranée française qui soit aussi remarquable mais il y a l’encadrement du PLU qui limite son exploitation et sa vision future. Il y a quand même toutes ces contraintes qui font qu’à moment donné il ne sait pas s’ils pourront aller aussi loin qu’ils le souhaitent. Aujourd’hui c’est difficile pour un investisseur s’il n’est pas propriétaire du terrain, de trouver les appuis auprès des banques, des investisseurs éventuels. C’est toujours envisageable effectivement mais c’est peut-être encore se mettre une contrainte supplémentaire. Il comprend qu’il n’est pas question de brader le patrimoine communal qui fait partie d’une valorisation même si aujourd’hui elle n’est pas d’actualité mais cela ne financera pas la mairie. Le précédent servait à payer la mairie celui-là non. ◙
Monsieur PARASMO dit que l’abstention s’explique par le fait qu’il n’y ait pas encore de projet, ils veulent voir les propositions. Sinon sur le fait du bail emphytéotique comme ils viennent de l’entendre pourquoi pas </t>
  </si>
  <si>
    <t>Monsieur CRAUSTE ne se rappelle pas vraiment Monsieur PARASMO semble mieux s’en souvenir que lui mais il croit que la société ANDRÉ à l’époque était déjà locataire et qu’elle portait un projet de rénovation du site et d’extension du site. Il effectuera une recherche. ◙
Monsieur le Maire pense que compte tenu qu’il s’agit d’un site remarquable, des acteurs vont être intéressés. ◙
Monsieur le Maire demande aux membres présents de se prononcer. </t>
  </si>
  <si>
    <t>Monsieur ROSSO souligne que lorsque cette opportunité d’une telle démarche avait été abordée en conseil communautaire il lui semble qu’ils avaient des difficultés à créer de nouveaux points de livraison. On lui a toujours tenu le raisonnement suivant à la Communauté de Communes, le débit était nettement suffisant pour pouvoir en créer de nouveaux au risque de voir certains points avoir un goutte à goutte. Il croit qu’il faut être vigilant sur cette notion et peut être que Monsieur le Maire essaye de « peser de tout son poids » auprès du Président de la Communauté de Communes. C’est un sujet qui l’avait fort préoccupé à l’époque sur le pilote qui est en gestation depuis une dizaine d’années pour des raisons « x ou y », les Ministères de la Santé, les Ministères de l’Agriculture... Ce pilote qui est au point et qui rend une eau pratiquement épurée, qui pourrait servir d’arrosage et pour lesquels ils n’ont toujours pas l’accord des tutelles. Cela pourrait être une solution pour alimenter en eau d’arrosage un certain nombre de points et de réseaux sur le quartier de Port Camargue même au-delà sur la zone des campings. Il croit qu’ils ont tout intérêt à pousser notamment Lucien TOPIE qui connait bien le problème. Ils sont un petit peu en gestation sur ce dossier. ◙
 Monsieur SARGUEIL ajoute que sur le camping municipal, cela coûtait une fortune pour arroser avec de l’eau de ville. Une extension avait été demandée et on leur avait toujours dit qu’il n’y avait pas assez de pression pour alimenter tout ce secteur en bout de réseau. Il espère qu’il y aura assez de pression. ◙ 
Monsieur PARASMO dit qu’en ce qui concerne le pilote qu’a évoqué Monsieur ROSSO, si sa mémoire est bonne cela remonte à avant la création de la Communauté de Communes, cela a été lancé du temps du SIVOM. Il avait posé la question à l’époque, Monsieur TOPIE y avait participé. Ce projet de pilote avait été mis en place. Il y avait eu un reportage télévisé, c’était innovant. Il ne parle pas d’eau potable mais d’eau pour arroser les espaces verts, il s’avère que cette eau sort à 99,98 % pure, elle est plus pure que celle qui arrive de BRL. Malgré ce comme elle sort d’une station d’épuration l’eau ne peut pas arroser les espaces verts si les asperseurs se trouvent à une certaine distance. Il y a toute une législation qui ne permet pas d’utiliser cette eau. Le seul coût concerne la mise en place des réseaux afin de pouvoir utiliser cette eau et c’est dommage qu’ils ne puissent pas continuer parce qu’elle est jetée directement dans la nature. ◙ 
Monsieur ROSSO souligne que le golfe d’Agde est arrosé par l’eau de la station d’épuration qui est traitée. C’est la France, ce qui est possible à un endroit n’est pas possible 40 km plus loin.  ◙
Monsieur PARASMO dit que ce qui est dommageable pour rejoindre Monsieur TOPIE, c’est que si au sortir d’une station d’épuration il y a un cours d’eau, on a le droit de rejeter si elle sort traitée à 99,80 % on ne doit pas l’utiliser pour arroser. C’est complètement absurde. ◙</t>
  </si>
  <si>
    <t>Monsieur le Maire demande à Monsieur PENIN de donner des éléments de réponse sur l’extension et Monsieur TOPIE sur la partie technique. ◙ 
Monsieur PENIN répond qu’il s’agit d’une notion de coût, de cette production d’eau brute et de proximité des réseaux déjà existants et pour plus de détails Monsieur TOPIE sera peut être plus à même de donner des réponses techniques. ◙ 
Monsieur TOPIE explique que les réponses ne sont pas que techniques. Il y a trois ans, suite à la demande de la Communauté de Communes, a été mise en place à la station d’épuration une usine pour dépolluer l’eau à la sortie de la station. Il se trouve qu’avec les UV et en traitant l’eau normalement cela devenait de l’eau de consommation. Aujourd’hui il pense qu’ils se sont arrêtés au fait que cela revient plus cher que de prendre de l’eau dans la nature même en la traitant. Cela avait été effectué en prévision d’un manque d’eau sur la commune. Le projet existe et peut être effectif assez rapidement mais se pose la question du coût de l’eau rendue potable. ◙ 
Monsieur TOPIE ajoute qu’on l’envoie directement à l’évaporation. Les normes européennes sont de plus en plus draconiennes. Par contre ce qui était envisagé serait d’arroser en souterrain. Cependant cela suppose de décaisser tous les espaces verts.  ◙
Monsieur le Maire souligne qu’il s’agit d’une eau brute qui vient du Rhône et c’est une eau d’arrosage. Si techniquement il y a des difficultés d’extension du réseau ils interrogeront la société du Bas Rhône Languedoc. En ce qui concerne l’utilisation, la commune dispose d’un processus exemplaire, tout un réseau de post lagune, de roubines au bout du système, l’eau qui sort pourrait être utilisée pour l’arrosage. Monsieur le Maire a rencontré des prestataires mais il reste l’approche économique et financière de cet aménagement. Il demande ensuite aux membres de se prononcer sur cette question. </t>
  </si>
  <si>
    <t xml:space="preserve"> Monsieur ROSSO indique que pour la première information ils sont tout à fait d’accord autant pour la deuxième ils sont très dubitatifs peut être ils leur manquent des éléments. Ils ne comprennent pas très bien. Il demande des précisions pourquoi c’est mis à disposition gratuitement. ◙
Monsieur ROSSO demande s’il a vraiment loué la boutique </t>
  </si>
  <si>
    <t>Monsieur ROSSO souligne qu’il y a plus de manades que l’an dernier mais que c’est tout à fait normal puisque le vendredi 26 septembre a été ajouté. ◙
 Monsieur ROSSO indique qu’à la gaze, cette année il y a deux manades. ◙ </t>
  </si>
  <si>
    <t>Monsieur TOPIE lui répond par la négative et précise que l’année dernière il y avait une manade qui faisait 7 ou 8 passages. ◙
Monsieur TOPIE répond positivement mais en remplacement de la roussataïo. ◙</t>
  </si>
  <si>
    <t>Monsieur ROSSO souhaiterait dire à nouveau à Monsieur FOLCHER qu’il n’a jamais été adjoint délégué à la sécurité il le souligne. ◙
 Monsieur ROSSO ne comprend pas parce que c’est totalement faux </t>
  </si>
  <si>
    <t xml:space="preserve"> Madame Aurélie PITOT précise que son groupe s’opposera à ces propositions, car il regrette de ne pas avoir été associé. Elle estime que le sujet -qui est un dossier plutôt sensible- aurait pu faire l’objet d’une consultation globale de travail. ◙ 
Madame Aurélie PITOT pense que cette question aurait pu être abordée en commission développement économique. ◙ 
Monsieur Philippe PARASMO demande si au cours de cette réunion (puisque ce n’était pas une commission) l’aspect financier a été abordé. Une projection budgétaire a-t-elle été effectuée par rapport avec ce qui existait déjà ? Il est bien beau de baisser les prix mais la partie budgétaire est importante. ◙ 
Monsieur Philippe PARASMO entend bien mais un travail avait été fait sur le sujet lors de la dernière mandature. Il est vrai que cette question est difficile, mais de mémoire les prix étaient dans la moyenne des marchés du Languedoc. Il a peur que le résultat soit le même malgré les baisses prévues, ce serait dommage ; il compte bien que la commission pourra travailler sur ce point. </t>
  </si>
  <si>
    <t xml:space="preserve"> Monsieur Robert FOLCHER répond qu’une réunion a été organisée un peu dans l’urgence par le Maire, la responsable de la régie, le 1er adjoint, lui-même, les représentants syndicaux des marchands forains, ainsi que les représentants non syndiqués de la profession. Un groupe réduit donc. ◙
Monsieur le Maire dit bien entendu, mais il s’agissait là de clarifier la situation pour la fin de l’année et une projection sur l’année suivante sera ensuite réalisée. Ce qui est important c’est qu’au départ de cette réunion (qui n’était pas une commission) il y avait désaccord parmi certains représentants forains. Ils étaient diamétralement opposés. Et de la discussion est née la clarté, ce qui est assez rare. La question est épineuse, il fallait obtenir un consensus. Chacun a fait un bout de chemin ; un point est particulièrement important - le tarif basse saison facilitant la venue de forains pour que le prix ne soit pas un écueil car ils ont la charge eux-aussi d’animer la ville. Certes il convient d’avoir un regard sur les rapports, mais il n’y a pas que cela. C’est un des éléments ; il fallait obtenir l’adhésion des forains pour une présence tout au long de l’année, pour une réorganisation des marchés. Cette réunion a été organisée dans l’urgence, pour régler une situation difficile. Il demeure évident que si la commission a à travailler sur le sujet tous les membres seront conviés. </t>
  </si>
  <si>
    <t>Monsieur Philippe PARASMO souhaite revenir sur cette information. Autant sur le point B son groupe approuve, autant il estime que ce point C -et le retrait d’incidence financière- risque de créer une mauvaise ambiance au sein des services municipaux avec des difficultés de management s’il n’y a qu’une incidence d’annonce (il rapporte un propos de l’humoriste Coluche). Il craint une perte de l’autorité municipale. C’est ce que souhaitait exprimer son groupe. Par ailleurs, cette décision n’a aucune incidence sur les agents sérieux et au contraire la question B va dans ce sens. ◙ 
Monsieur Philippe PARASMO dit que la question concerne une sanction sur une prime, pas sur le salaire. Il s’agit-là d’une prime accordée au mérite qui est versée systématiquement. Par rapport aux agents sérieux, même s’il n’y a qu’un seul agent concerné, c’est injuste. C’est ce qu’il voulait dire. </t>
  </si>
  <si>
    <t xml:space="preserve">  Monsieur PARASMO veut remettre les choses en place car beaucoup de chiffres ont circulé sur le déficit et la mauvaise gestion des arènes par son Directeur. Pour consulter tous ces chiffres, il faut faire une recherche sur 2012 au travers du Grand Livre, consultable par tout le monde.  Concernant la gestion des arènes, il faut considérer la course camarguaise en 2012 (sans évoquer les autres spectacles comme le concert de Nolwenn Leroy en 2013 qui aurait pu très bien se faire sur la plage et n’aurait pas impacté les arènes comme cela a été dit), les trophées aux as, les courses camarguaises, les toros piscine, les courses de la fête locale, qui sont des spectacles camarguais véridiques. Sur 2012, il y a eu un déficit de 23 850 euros d’après ces chiffres. Mais, ce déficit a été tronqué car cette année-là, des titres de recettes ont été passés sur l’année 2013 à hauteur à peu près de 30 000 €. C’était des titres de recettes émis en retard. D’après les chiffres de 2012 qui se trouvent sur le compte administratif, la course camarguaise aurait un déficit de 23 850 €. Sur l’année 2013, même constat que sur ces spectacles camarguais de traditions et c’est un miracle, il y aurait un excédent de 65 819 €. A cela, il faut enlever les 30 000 € de l’exercice 2012 et pour retomber sur un excédent de 35 000 €. Alors, lorsqu’il a entendu dire pendant la fête locale qu’il y avait une mauvaise gestion des courses camarguaises, évoquer des chiffres comme 200 000 € de déficit, il trouve cela complètement aberrant. La gestion n’était pas si mauvaise. Aujourd’hui, il ne comprend pas pourquoi les arènes vont passer en DSP.◙ 
Monsieur PARASMO dit que les frais annoncés de 165 000 € par Monsieur le Maire, ce sont des frais de fonctionnements généraux des arènes. Il demande si les frais de personnel y sont inclus, soit la somme de 125 000 €.   ◙ 
Monsieur PARASMO termine en disant qu’il y a d’autres entités qui sont déficitaires sur la ville comme l’animation par exemple. Il faut un juste équilibre pour réduire un déficit et donc il faudra demander un loyer conséquent au futur délégataire. En effet, l’entretien du bâtiment et les gros travaux incomberont à la ville, il n’y aura pas d’économie réalisée. Comme l’a dit judicieusement Monsieur Charlie CRESPE, avant la séance, un prestataire n’est pas un philanthrope, il est là pour faire des bénéfices et faire tourner sa boutique. Soit il baisse la qualité des spectacles, soit il augmente le prix des places. Mais à ce rythme-là, il peut y avoir des DSP sur le théâtre, le camping, le Seaquarium, partout, etc… ◙ 
Monsieur ROSSO fait la déclaration suivante  « Vous nous demandez aujourd’hui de nous prononcer sur le principe de délégation de service public pour la gestion des arènes municipales. A la lecture du document transmis, votre argumentaire relève de l’extravagance, de l’ubuesque, voire de l’incompréhensible. Je cite « confier à un délégataire ayant des connaissances spécifiques du milieu taurin » « une gestion commerciale de services » « la commune n’a pas les connaissances spécifiques » « les meilleures garanties pour atteindre l’objectif de qualité ». J’en passe, et des meilleures … car à vous entendre, demain c’est le camping de l’Espiguette, puis le Seaquarium, la Maison de Retraite Saint-Vincent, et pourquoi pas le port de plaisance Port-Camargue, qui vont passer eux aussi à la trappe ! En fait, vous nous avouez implicitement que vous ne vous sentez pas capables de faire fonctionner cet établissement. Les structures associant public/privé ne semblent pas faire partie de votre panoplie de gestionnaire. Premier désaveu  La prétendue ébauche de cahier des charges dont vous vous targuez, est en fait un copié-collé de ce qui existait en régie  mêmes programmes, mêmes obligations, mêmes contraintes, mêmes objectifs ! N’aurait-il pas fallu mettre en place la commission avant, par souci de transparence et de concertation ? Ne mettez-vous pas la charrue avant les bœufs ? Quelle est votre vraie finalité ? Encore une fois pourquoi détruire ce qui fonctionne ?Deuxième désaveu  L’argument financier faisant état d’économies substantielles est un tissu de mensonges car en suivant votre raisonnement si la gestion publique coûte cher, comment fera un privé avec une redevance en plus à payer ? La réponse je vous la donne  il va rogner sur autre chose, et cette autre chose ne peut être que la qualité des plateaux ou l’augmentation du prix d’entrée, les deux peut-être, surtout s’il est prévu une redevance, dont le montant d’ailleurs n’est pas reconnu.  Tel qu’il est conçu, ce projet devient dangereux. Troisième désaveu   On le sait, la course camarguaise est une alchimie dans laquelle les bonnes décisions au bon moment exigent une liberté d’action, des connaissances objectives, une passion pour positiver l’événement. La gestion en régie a permis de réunir ces vertus pour une réussite appréciée, évidente et reconnue. Si les arènes du GRAU tiennent à ce jour le haut du pavé, il n’en est pas de même des arènes en gestion privée, où cafouillages, balbutiements, atermoiements sont parfois constatés, pour une raison évidente  l’objectif n’est pas le même. Ici il s’agit de créer une animation de qualité dans l’intérêt général d’une tradition, là il s’agit d’une affaire commerciale ! Quatrième désaveu  Nos arènes sont devenues un lieu de convergence, d’animation, de sensibilisation, d’éducation à nos traditions, d’identité, un fleuron économique aussi, et votre projet va les transformer en un lieu impersonnel, mercantile, anti-économique, dénué de l’esprit graulen qui fait sa fierté et de la passion qui anime ceux qui font vivre nos arènes. Cinquième désaveu  Je ne peux manquer d’évoquer les emplois saisonniers et l’activité induite, la mise à l’écart d’entreprises locales, la perte d’identité, l’absence de vision culturelle et la dénaturation de la fête locale qui s’ensuivra inévitablement. En conclusion, Monsieur le Maire, cette précipitation sans expertise réelle, sans audit, sans concertation, sans analyse est incompréhensible pour la plupart des graulens, comme l’a été la mise à l’écart du Directeur pourtant reconnu unanimement dans le monde de la bouvine et des aficionados. Je n’y vois qu’une explication  casser pour casser, faire table rase, ou honorer des engagements électoraux dont on ne trouve d’ailleurs pas trace dans votre projet municipal. Des engagements pris en cachette, en catimini, à l’insu de vos colistiers, et surtout à l’insu des graulens. Ce projet qui avait pour ambition, je cite  « maintenir et développer nos traditions qui doivent rester, avec la volonté forte d’un service animation et d’élus, le point d’ancrage de la vie locale, autour de la bouvine, du cheval, des joutes, des spécialités culinaires, de la fête votive avec l’implication du Comité des fêtes, des clubs taurins et des jeunes. Engager une nouvelle politique tarifaire pour permettre à la jeunesse d’accéder aux spectacles taurins aux arènes ». Vous disiez aussi « sur tous les grands sujets, les citoyens seront consultés et associés ». La gestion des arènes vous parait-elle si secondaire ? Que ne consultez-vous pas les graulens à ce sujet ? Il est vrai que notre position peut paraître paradoxale, nous gens de droite, libéraux par essence s’élevant contre une privatisation ! En matière de gestion publique, la frontière n’est pas aussi tranchée, et la seule position défendable, c’est celle de l’intérêt local, l’intérêt communal, et l’occurrence l’intérêt camarguais. Pour toutes ces raisons, nous voterons contre votre proposition ». ◙ 
Monsieur ROSSO répond qu’il s’en excuse s’il l’a blessée </t>
  </si>
  <si>
    <t xml:space="preserve"> Monsieur le Maire répond qu’effectivement, il n’y a pas de déficit abyssal sur cette question. Il y a quand même une réalité d’un déficit de 23 000 €. La DSP permet de transférer à un délégataire l’organisation des spectacles et la prise en charge de toute une série de frais de fonctionnement, de publicité et de personnel. Lorsque le total de tous ces frais est effectué, il s’élève à peu près à 165 000 €. Il constate que s’il y a une situation tendue en termes de gestion, la commune n’aura plus les 165 000 € à prendre en charge à son propre compte pour la gestion des animations des arènes. Si les 23 000 € de déficit s’y rajoutent, cela peut tourner autour de 180 000 €. ◙
Monsieur le Maire affirme qu’il y a 125 000 € de frais de personnel mais que dans ce compte-là, les frais d’amortissement, etc… ne sont pas comptés. Mais le personnel des arènes comprenant trois agents permanents, sera réorienté. Il reviendra au bénéfice du travail qu’il produit pour la collectivité. ◙
Monsieur Le Maire répond que la motivation est sur la diversification des spectacles, cela est le premier point. Ensuite, sur les bases budgétaires, il estime que la collectivité fera une économie de quasiment 165 000 €/an et bien-sûr, il y est exclu les investissements sur l’outil et les gros travaux. C’est bien la commune qui assumera cela. Il est évident qu’aujourd’hui ce ne sont pas les ressources des arènes qui sont en capacité à assumer des travaux. Quel que soit le prestataire, son intérêt est de faire de belles prestations et n’est pas là pour perdre de l’argent. Il ira donc vers la qualité afin de remplir les arènes. Il ajoute qu’il a entendu qu’il y aurait beaucoup de candidats. ◙
Monsieur TOPIE raconte que dimanche dernier, il se trouvait aux arènes de Lunel. Il ne lui a pas semblé que c’était l’ancien directeur des arènes de Le Grau du Roi qui gérait les arènes de Lunel. D’après les journaux, la qualité de la course valait celle d’ici au 15 août. Alors, il pense que ce n’est pas parce qu’il y a un bon plateau, que forcément ce sera une belle course. Et il rajoute que Monsieur Siméon est parti de sa propre volonté. ◙
Monsieur Le Maire revient sur le spectacle de Nolwenn LEROY qui a eu lieu aux arènes. Il pense que si celui-ci avait été réalisé sur la plage, cela n’aurait pas incombé à l’équilibre des arènes. Sur ce spectacle, il y a eu une prise de risques qui a été dramatique car cela a coûté à la collectivité 50 000 €, tout en faisant acheter des billets aux sponsors, comme le Seaquarium, le Camping et aux autres prestataires, etc… Dans une DSP, il y a une approche qui est de l’ordre du public/privé, c’est le prestataire qui prend les risques et non la commune sur les deniers publics. ◙
Monsieur le Maire répond qu’il en fait trop et qu’il est trop caricatural. Il perd de la crédibilité une fois de plus et le laisse responsable de ses dires. ◙
Madame GROS CHAREYRE est blessée d’avoir entendu que le groupe majoritaire mettait en danger les traditions taurines et les courses camarguaises. ◙ </t>
  </si>
  <si>
    <t>Madame FLAUGERE souhaite revenir sur la durée de la délégation et propose de retenir la durée de 3 saisons estivales. Elle précise qu’en commission, le terme de saison n’avait pas été évoqué. Elle pense que s’il y a 3 saisons estivales s’achevant le 31 octobre 2017, elle serait d’accord. Mais, si cela est à l’année, cela ne correspond plus ! Il y a donc des modifications à apporter là-dessus dit-t-elle. ◙
Madame FLAUGERE est d’accord avec ceci sauf que ce ne sera pas légal. Elle souhaite donc que cela soit modifié. Il faudra le préciser car le contrat ne va pas correspondre au 31 octobre.  ◙
 Madame FLAUGERE évoque le personnel à l’année des Arènes qui sera transféré. Elle constate une grosse variation de ces changements de services sans arrêt et cela la chagrine humainement. ◙ 
Madame FLAUGERE souligne qu’il est important de le préciser. </t>
  </si>
  <si>
    <t xml:space="preserve"> Monsieur le Maire explique qu’au bout des 3 saisons estivales, la D.S.P. serait relancée à l’automne.  ◙
Monsieur le Maire répond qu’il faudra le préciser au cahier des charges. Il lui dit que sa question est pertinente et qu’ils vont s’y pencher dessus. ◙
Monsieur le Maire comprend son questionnement. Il dit que dans une collectivité, il peut y avoir des modifications. Lorsqu’elles se produisent, il faut partir bien-sûr de la considération des personnes, de leurs compétences et des besoins des services. Il faut faire en sorte que ces personnels concernés soient redéployés. Il y a des besoins réels et ces personnes-là ont des compétences. Il espère qu’elles trouveront un champ d’action gratifiant. ◙
Monsieur DAQUIN, étant Président du Comité Technique Paritaire, ajoute que le CTP a été saisi de la question de la DSP. Il a été saisi à la fois au sujet de ce qu’est le service public car le personnel y est attaché et le défend et à la fois au niveau du devenir des personnels permanents qui seront du fait de la DSP, rattachés à d’autres missions. Au vu de toutes les explications qui ont été apportées par l’autorité territoriale, il y a eu une excellente nouvelle. C’est le fait d’avoir eu un vote unanime du CTP, c’est à dire de l’ensemble des représentants syndicaux du personnel en faveur de cette DSP. Les élus ayant considéré qu’il y avait suffisamment de garantie quant aux missions générales de service public de la commune et suffisamment de garantie quant à l’avenir professionnel de ceux des agents qui seront déplacés vers d’autres services. ◙ </t>
  </si>
  <si>
    <t>Monsieur PARASMO fait une intervention sur l’explication de ce 12ème  versement qui a été omis. Lors du Conseil du 24 janvier 2014, il avait été voté la somme de 550 000 € à laquelle l’opposition avait participé et où il était stipulé que ce versement se ferait sur 11 mensualités. Donc, ce n’est pas une régularisation car cela entendrait omission mais il n’y a pas eu. Il est très étonné sur cette attribution de subvention de 50 000 €. A quoi va-t-elle correspondre ? En janvier 2014, l’OTSI avait une trésorerie confortable y compris des réserves. Aujourd’hui, comme son groupe ne fait plus parti de l’OTSI en tant que siégeant, il veut savoir à quoi va servir cette subvention avant de la voter. ◙◙
 Monsieur PARASMO signale qu’elle est reversée indirectement. ◙
 Monsieur PARASMO répond qu’il vaut mieux qu’elle apparaisse sinon, il y a un problème. Il dit que si la subvention a baissé depuis 2 ans, c’est un constat comme celle du CCAS. Pourquoi ? Car ce ne sont que des inscriptions budgétaires, bien évidemment s’il y avait un déficit au niveau de l’OTSI, la ville est là. Comme il a dit en préambule, il y avait une bonne trésorerie et l’OTSI avait une bonne réserve sur un livret. A l’époque, le Président avait été félicité en Conseil municipal sur l’excellente gestion. C’est pour cela que cette subvention a baissé. Il aimerait savoir si ces 50 000 € vont servir à équilibrer le budget et si c’est le cas, il pense qu’il y a un problème même s’il y a des prestations supplémentaires. ◙ 
Monsieur PARASMO est très surpris de tout cela mais n’a rien contre elle. ◙
Monsieur PARASMO explique que ce bâtiment était voué à la vente depuis 2 ans. Aurait-ce été bien raisonnable d’entreprendre alors de grands travaux de rénovation ? Il a lu dans le journal un projet de repeindre pour même pas un coût de 10 000 €. ◙ 
Monsieur ROSSO dit que son groupe votera contre car il ne siège pas à l’OTSI, qu’il est écarté du Conseil d’administration et qu’il n’a pas d’explications. Il rajoute que Madame DUGARET est crédible. ◙ </t>
  </si>
  <si>
    <t xml:space="preserve"> Madame DUGARET, en tant que Présidente, explique que depuis 2012 la subvention de l’OTSI baisse chaque année. La quantité de travail et les choses à faire sur l’OTSI en action de promotion sont les mêmes. Il manque cette année la somme de 50 000 €. L’OTSI a toujours travaillé avec une subvention de 600 000 € et même beaucoup plus avant car la subvention du Casino n’a plus été versée. ◙
Madame DUGARET répond qu’elle n’apparaît pas. ◙
Madame DUGARET explique que lors de leur mise en place au mois d’avril, les comptes ont été vérifiés à l’OTSI et sur le livret. Il n’y avait plus d’argent dessus, plus du tout de trésorerie. Elle constate même un déficit qui au bout du compte va correspondre à peu près à 100 000 € ou 110 000 €. Elle explique ce qu’elle a trouvé en arrivant et que les comptes sont à disposition. Elle constate qu’il manque 50 000 € pour finir l’année en dehors de toute action de promotion pour payer les salaires et les charges fixes de l’OTSI. ◙
Monsieur le Maire demande à Monsieur PARASMO concernant l’état du bâtiment, comment une ville du bord de mer, la grande station balnéaire comme Le Grau du Roi - Port Camargue peut livrer comme image la façade de l’OTSI tel qu’ils l’ont trouvé en arrivant ? Comment une commune peut livrer cette année un office de tourisme avec une climatisation obsolète à changer sans aucun moyen et peut offrir un standard téléphonique qui est prêt à prendre feu, voilà la triste réalité. ◙
Monsieur le Maire propose cette question à l’assemblée délibérante. </t>
  </si>
  <si>
    <t xml:space="preserve"> Monsieur SARGUEIL remarque que ce sont les travaux de dragage qui ont engendré cela et dit que ce n’est pas la municipalité qui a mis en cause le JET ROI. Il pense que c’est plutôt à eux de participer à cette somme. ◙
 Monsieur SARGUEIL rappelle que le chantier aurait dû finir au mois d’avril et il a fini au mois de juin.  Cela n’incombe pas à la commune </t>
  </si>
  <si>
    <t xml:space="preserve"> Monsieur le Maire répond que la régie du port de plaisance a mis en œuvre, face à cela, des mesures de préservations et de rénovation du ponton par rapport à ces difficultés. Par rapport à l’ensemble des travaux et la mise en place des balisages, un retard a été pris. Lorsque le prestataire a voulu s’installer, il y avait sur le ponton les bouées, les lestes etc.. Et il a fallu qu’il attende encore. ◙
Monsieur le Maire demande au Conseil de se prononcer </t>
  </si>
  <si>
    <t>Madame FLAUGERE dit qu’elle est très septique sur les groupements d’achats. Y a t-il une garantie sur la tarification sur 3 ans ou pas ? Car il y a un appel d’offres mais pas de garantie. ◙
 Madame FLAUGERE pense en contre verse que c’est l’Etat qui fixe les taux auprès de GDF et ERDF. Après, ils sont mis en concurrence. Elle dit que c’est assez douteux </t>
  </si>
  <si>
    <t xml:space="preserve"> Monsieur le Maire répond que le recours aux groupements d’achats et notamment à l’UGAP, est une préconisation nationale. Elle est encouragée à l’échelle nationale car tout a été bien cadré pour qu’il y est des économies réalisées par les collectivités.◙◙
 Monsieur VIGOUROUX souhaite apporter une précision en disant que c’est une fourchette entre 19 % et 27,5 % d’économie par rapport au tarif réglementé de vente. </t>
  </si>
  <si>
    <t>Monsieur FABRE demande quelques éclaircissements sur cette question. Il souhaite savoir s’il faut se prononcer sur cette création de poste au 1er novembre, ce qui veut dire que le personnel a déjà été embauché. Il ne comprend pas tout. ◙ 
Monsieur FABRE souligne que l’on entérine quelque chose qui est déjà entériné. Il a entendu dire que ces personnels avaient été recrutés de l’extérieur et trouve cela dommage qu’il n’y ait pas eu d’appel à  candidature en interne. ◙
 Monsieur FABRE entend bien cela mais regrette le fait qu’un effort n’ait pas pu être axé sur la promotion interne </t>
  </si>
  <si>
    <t>Monsieur FOLCHER répond que oui. Ces agents n’ont pas pris leurs fonctions le 1er novembre mais cette semaine.◙
Monsieur FOLCHER répond que cela a été fait. Il s’agissait de deux postes de Brigadier chefs, deux  postes d’encadrement destinés à remettre à niveau les effectifs. Il rappelle qu’il y a seize policiers municipaux, trois qui sont en disponibilité dont un qui part à la retraite. L’effectif étant très faible, il fallait évidemment restructurer cette police municipale. Il n’y avait qu’un chef de poste, assisté d’un adjoint mais qui était obligé d’avoir une double fonction, à la fois adjoint de service et tourner également dans les brigades de roulement. Ces deux fonctionnaires arrivant cette semaine vont permettre de mieux structurer la police municipale. Il y aura un chef de service assisté de deux adjoints qui auront le rôle de commandement des quatre brigades de roulement et notamment de la brigade de l’unité de nuit.  Il y a un déficit chronique en matière de police municipale puisque comme toujours en matière d’effectif, ils sont sur le fil du rasoir. Face aux exigences liées à la lutte contre la délinquance et tout ce qui concerne la surveillance des manifestations traditionnelles et culturelles, il faut un effectif très important. Ils doivent chaque année abonder la police municipale de + de 3 000 heures supplémentaires pour permettre de tourner. Les fonctionnaires de police comme les autres d’ailleurs, représentent 35 heures/semaine ce qui fait 1 607 heures/an x 2 = 3 214 heures supplémentaires/an. Ils ne peuvent pas continuer éternellement à masquer l’insuffisance des effectifs par un abondement sans fin d’heures supplémentaires qui coûtent très cher dans le budget. Cet effort va se poursuivre en 2015 notamment. ◙
Monsieur FOLCHER répond qu’il n’y a pas eu de candidats pour ces postes d’encadrement. ◙
Monsieur le Maire ajoute qu’ils poursuivent cet effort ô combien nécessaire pour assurer la sécurité des biens et des personnes. Il met cette question aux votes. </t>
  </si>
  <si>
    <t xml:space="preserve"> Monsieur SARGUEIL demande pourquoi il y a une différence entre la question A et B concernant la tarification.◙ 
Monsieur SARGUEIL demande concernant les honoraires du moniteur, si elles sont à la charge de la Collectivité </t>
  </si>
  <si>
    <t xml:space="preserve"> Monsieur FOLCHER explique qu’ils essaient de rentabiliser leur stand de tir. L’activité de la douane est plus importante et est fixée en fonction des séances. Ils ont négocié avec eux et au vu de la fréquence de leur venue, ils ne vont pas baisser le tarif. De toutes les façons, ils ont accepté le prix. ◙
Monsieur FOLCHER répond que c’est le moniteur des douanes qui se déplace. La police municipale d’Aigues-Mortes apporte son instructeur ainsi que celle de Le Grau du Roi. </t>
  </si>
  <si>
    <t>Madame BRACHET pense qu’il aurait été nécessaire de notifier sur le procès-verbal de la séance du 05 novembre 2014 la minute de silence qui a été observée à la mémoire de Monsieur Etienne MOURRUT, ancien Maire ◙ 
Monsieur PARASMO demande plus d’informations notamment sur le marché de Noël et sur la convention CHRISTOL. Il souhaite obtenir pour le moins le montant des prestations. ◙</t>
  </si>
  <si>
    <t xml:space="preserve"> Monsieur CRAUSTE prend note, il partage l’avis de Madame BRACHET et précise que cela sera inscrit sur le procès-verbal. ◙
Monsieur CRAUSTE apporte les informations complémentaires. Il fait savoir que dans le cadre du marché de Noël le week-end du 13 et du 14 décembre, il s’agit de la signature d’une convention de partenariat avec l’association de commerçants « Les fous du Roi » fixant les conditions d’organisation du Marché de Noël. Il donne la parole à Madame GROS.  ◙
Madame GROS apporte des explications techniques et financières sur le marché de Noël et sur les animations dans le cadre de Le Grau Noël. Elle rappelle que ces éléments ont été évoqués en commission. ◙
Monsieur le Maire est surpris que Monsieur PARASMO n’est pas eu la sagacité de l’interroger sur la décision concernant le refinancement du prêt. Il s’agit d’un réaménagement de la dette sur un produit toxique.  ◙
De la même manière s’agissant du tableau des Marchés à Procédure Adaptée (M.A.P.A) qui ont été signés en vertu de la délégation des pouvoirs du Conseil Municipal au Maire, le tableau a été adressé aux élus </t>
  </si>
  <si>
    <t xml:space="preserve"> Madame FLAUGERE évoque l’attribution d’une subvention pour l’Office du Tourisme, les éléments étaient flous. ◙ 
Madame FLAUGERE lui répond qu’elle reviendra sur cette question en fin de séance. ◙
Monsieur le Maire lui rappelle le règlement. Il s’agit d’approuver le procès-verbal, elle ne peut dans ce cadre précis apporter une modification sur la forme, on ne reprend pas de débats et on n’apporte pas de complément d’informations. Si Madame FLAUGERE veut obtenir des informations complémentaires ou débattre sur cette question, il convient de déposer une question diverses 48 heures avant la séance du Conseil municipal. ◙
Monsieur le Maire demande aux membres présents de valider le procès-verbal. </t>
  </si>
  <si>
    <t>Monsieur ROSSO souligne que cette question avait fait l’objet d’une délibération le 22 avril 2014, il demande si celle-ci est annulée ou pas, est-ce que la délibération proposée aujourd’hui la complète ou la remplace. Certains articles se sont vus allonger d’un certains nombres de prérogatives, il cite l’article 15 ainsi que l’article 16, il a noté que par rapport à la délibération du 22 avril 2014 on a ajouté des propriétés bâties ou non bâties, dans les zones urbaines, à urbaniser ou naturelles….Pour le 16, il a été ajouté par devant les juridictions administratives, judiciaires ou pénales, que ce soit en première instance, en appel, en cassation avec responsabilité de toute nature, alors que la précédente il y avait simplement responsabilité civile. S’il remonte un peu avant à l’article 3 il y a tout le détail des opérations notamment la conclusion de contrats. A l’article 4, il est ajouté que le montant des avenants pourra être négocié par décision et non plus dans le cadre d’un marché MAPA, lorsque les crédits sont inscrits au budget et si le montant de la valeur est inférieur à 5 %. Alors cela peut s’entendre mais son groupe souhaiterait que cela soit capé sur des petits marchés. S’il y a un marché à 10 millions d’euros, avec un avenant à 5 % cela commence à faire un gros montant. Ensuite une autre remarque concernant la ligne de trésorerie, il n’était pas précisé le montant, aujourd’hui le montant est indiqué jusqu’à 1,5 M€. Il y a des plus et des moins, il pense que l’on peut s’interroger sur ces plus et ces moins. Après, en ce qui concerne l’autorisation consentie au Directeur Général des Services, c’est une volonté qui peut s’entendre. Par contre, ils sont un peu dubitatifs sur le fait de vouloir alléger les séances du Conseil municipal, il ne faudrait pas que cet allègement soit une soustraction, une diminution de l’information au Conseil municipal. Quand son collègue Monsieur PARASMO a fait la remarque justement sur les décisions, l’objet était de dire que ces décisions manquaient de précisions dans leur libellé. Ces délégations accordées au Maire pour autant qu’elles sont destinées à alléger et à faciliter le fonctionnement de l’exécutif, il ne faudrait pas que cela ne devienne non plus un amoindrissement des prérogatives de l’assemblée municipale. Son groupe aimerait être rassuré sur la ligne de trésorerie, sur le pourcentage des avenants et pour le reste c’est un peu plus détaillé, il y a des avancés mais il y a aussi des interrogations. ◙◙ 
Monsieur ROSSO l’a notamment interrogé sur la question des avenants. Monsieur CRAUSTE souligne que c’est une question très importante, quand son groupe siégeait dans l’opposition, il était très attentif aux avenants. Aujourd’hui tel que c’est écrit Monsieur le Maire à la possibilité de signer tous les avenants, il est donc proposé dans cette nouvelle délibération une limite de 5 % mais pas au-delà. Il pense que c’est plutôt positif. Monsieur ROSSO a parlé de caper, 5 % de 1 000 € c’est peu de chose, mais 5 % de 1 M€ c’est différent, c’est évident. L’esprit est de dire que Monsieur le Maire pouvait tout signer et bien aujourd’hui à partir de 5 %, il ne pourra pas. Ensuite Monsieur ROSSO a évoqué la trésorerie, en indiquant qu’il n’y avait pas de sommes précisées. Il est important de définir une somme, 1,5 M€ au moins ça limite. Monsieur le Maire ne peut pas lancer dans le cadre de cette délégation une ligne de trésorerie au delà de 1,5 M€, considérant que c’est déjà beaucoup. Il n’y avait rien d’inscrit dans la précédente délibération il pense que c’est utile d’inscrire une somme limite. La volonté de Monsieur le Maire, ce n’est certainement pas l’opacité et le manque de transparence, c’est de renforcer les éléments de sécurité judiciaire et financière et de fluidifier la gestion administrative. C’est la démarche proposée. Monsieur le Maire souligne que les questions de Monsieur ROSSO sont tout à fait légitimes, et qu’il lui répond volontiers. ◙
Monsieur ROSSO ajoute qu’une ligne de trésorerie de 1,5 M€ pour la ville de Le Grau du Roi, sur un budget de 22 M€ en fonctionnement c’est quand même important. On peut se retrouver en difficulté mais c’est déjà beaucoup. ◙ 
Monsieur PARASMO confirme </t>
  </si>
  <si>
    <t xml:space="preserve"> Monsieur CRAUSTE demande s’il y a d’autres interrogations avant de répondre à Monsieur ROSSO. Il le rassure, il n’est pas du tout dans sa volonté de rendre opaque ses décisions mais d’être totalement calé sur des éléments règlementaires. Monsieur le Maire sera toujours prêt à répondre à leurs questions et leur donner accès aux documents quand il leur est offert bien entendu. Le premier questionnement de Monsieur ROSSO était - « Est-ce que la délibération proposée aujourd’hui annule celle du 22 avril 2014 ». Monsieur le Maire répond négativement, la nouvelle délibération n’annule pas la précédente mais la complète avec des éléments supplémentaires et des éléments supprimés. ◙
Monsieur CRAUSTE répond que cette somme avait déjà été délibérée lors d’une précédente séance.  ◙ </t>
  </si>
  <si>
    <t>Madame BRACHET demande si les groupes de l’opposition seront informés. ◙
 Monsieur PARASMO précise que cela fait 672 € par individu. ◙ </t>
  </si>
  <si>
    <t>Monsieur DAQUIN répond que chaque groupe aura la possibilité de proposer ces formations. Peut-être proposer des formations groupées pour le Conseil municipal, il faudra en débattre. ◙</t>
  </si>
  <si>
    <t>Madame FLAUGERE demande des informations sur la répartition financière. ◙
 Madame FLAUGERE souligne qu’elle avait fait une demande de formation et elle n’a jamais eu de réponse. ◙
 Madame FLAUGERE confirme que sa demande entrait dans le cadre du droit à la formation. ◙ 
Madame FLAUGERE insiste, elle n’a eu aucune réponse, sa demande n’a pas été prise en compte. ◙ </t>
  </si>
  <si>
    <t>Monsieur DAQUIN répond qu’il y a environ 19 000 € à répartir au prorata de chaque groupe. Il n’a pas fait le calcul. ◙
Monsieur le Maire lui répond que si elle dépose une demande pour effectuer une formation, elle lui sera accordée selon la règle qu’ils viennent de voter. ◙
Monsieur DAQUIN lui indique également que sa demande n’a pas été traitée puisqu’il n’existait pas de délibération relative aux droits à la formation des élus jusqu’à présent. ◙
Monsieur le Maire en prend acte, il est désolé, mais a priori une réponse lui a été adressée. Il lui confirme clairement qu’elle aura ses droits à la formation ouverts comme tous les autres élus de cette assemblée. ◙ </t>
  </si>
  <si>
    <t xml:space="preserve">  Monsieur PARASMO indique que sur la première partie il n’y a rien à dire les 13 200 €, il le comprend. Par contre alimenter le chapitre 23 de 397 000 € et le chapitre 40 de 83 000 €, il s’aperçoit que cela se fait par l’abandon provisoire de la vidéo surveillance. Il pense que Monsieur FOLCHER ne doit pas être très content. Il s’agit du projet un peu « phare », il devient un petit peu  « lanterne ». Les 180 000 €  restant, il pense qu’il s’agit du massif dunaire. Il rappelle qu’il a été traité à un moment donné de prestidigitateur mais là ils sont un peu contorsionnistes pour arriver à faire ce genre d’écart. Il se demande même si légalement on peut désinscrire alors que l’on a déjà engagé 5 000 €. ◙ 
Monsieur PARASMO n’a jamais dit que le projet avait été abandonné en préambule, il a bien dit qu’il avait été reporté. </t>
  </si>
  <si>
    <t xml:space="preserve"> Monsieur CRAUSTE souhaite apporter des réponses à ces questions, il demande à Monsieur FOLCHER s’il est inquiet.◙
Monsieur FOLCHER répond qu’il n’est pas du tout inquiet puisqu’ils n’étaient pas prêts en 2014 pour mener à bien ce projet. Ils avaient un dossier important à instruire notamment avec des demandes de subventions auprès de la Préfecture au niveau du Fond Interministériel de Prévention de la Délinquance. Ils ont d’ailleurs rencontré Monsieur le Préfet à plusieurs reprises. Effectivement il y avait eu déjà 5 000 € engagés au titre des études. Mais bien évidemment le projet reste entier, il n’est pas question de le supprimer, ils vont le réaliser en 2015 et très certainement ils continueront la seconde tranche. La société qui a retenu leur offre est une société bien expérimentée dans la région, ils envisagent d’ailleurs 3 mois de travaux à partir de mars, avril, mai prochain pour pouvoir être opérationnel avant la haute saison avec un dispositif de l’ordre de 27 caméras et surtout la création et la mise en place du centre de supervision urbain. Ils sont immergés dans le projet et complètement confiants.  ◙◙
Monsieur le Maire remercie Monsieur FOLCHER. Quant à la légalité il fallait au contraire désinscrire puisque cela ne commencera qu’à partir de janvier 2015 et c’est totalement dans les cordes de la légalité. ◙◙ </t>
  </si>
  <si>
    <t>Madame FLAUGERE aurait souhaité obtenir des informations complémentaires sur le montant du budget de l’Office de Tourisme.  ◙ 
Madame FLAUGERE demande des informations complémentaires relatives à la location des photocopieurs de l’Office du Tourisme. </t>
  </si>
  <si>
    <t>Madame DUGARET répond que le budget global de l’Office de Tourisme est de l’ordre de 650 000 €. ◙
Monsieur le Maire lui répond qu’il y a un Conseil d’Administration de l’Office de Tourisme qui travaille sur différentes questions, qui exerce des contrôles notamment sur la question qu’elle a soulevée. Justement parce qu’au vu de l’exercice comptable, il y a un doute qui apparaît sur le montant de la facture des photocopieurs, Madame DUGARET l’a informé qu’un travail est conduit pour essayer de bien comprendre et éclaircir la situation. Les informations seront apportées quand les choses seront précises. </t>
  </si>
  <si>
    <t>Monsieur FABRE constate que c’est fait dans un grand esprit d’équité sur l’ensemble de ces avances aux associations. Il croit comprendre que ce n’est pas sur demande spécifique. ◙
 Monsieur FABRE constate que les autres associations ont un fonctionnement qui n’est pas un évènement ponctuel. Cette association oui, il est conscient que les frais pour l’organisation courent toute l’année, notamment les réunions pour prévoir cet évènement. Mais il est surpris que ce soit dans ce même esprit et pas rattaché avec un supplément compte-tenu que l’évènement se déroulera au mois d’avril. </t>
  </si>
  <si>
    <t xml:space="preserve"> Monsieur le Maire répond qu’il ne s’agit pas d’une question d’équité, c’est une question simplement de souci de continuité des activités des associations qui ont des niveaux d’intervention importants et qui réclament cette continuité. ◙
Monsieur le Maire répond que ce sont des associations qui gèrent d’importants budgets avec des employés, tous les mois il y a des salaires qui tombent avec des charges. Et c’est dans ce souci qu’ils anticipent et que la commune verse tous les mois. </t>
  </si>
  <si>
    <t xml:space="preserve"> Monsieur le Maire rappelle à Monsieur ROSSO que concernant le Seaquarium dans les années 1990, ils avaient dénoncé avec Monsieur PICON, l’EURL Seaquarium, l’association montée à l’époque « Expo marine » et la Chambre Régionale des Comptes avait aussi mis l’accent sur une irrégularité et d’ailleurs Monsieur Etienne MOURRUT, à l’époque, il respecte sa mémoire, avait rapidement dissous l’EURL. ◙ 
Monsieur PARASMO souligne que son groupe Le Grau du Roi Naturellement s’abstient sur le projet mais que s’il y a des demandes de subventions derrière bien évidemment ils vont voter pour. Monsieur le Maire l’invite dans les prochains jours à l’information que donnera  Madame DUGARET sur la destinée de la direction de station de la commune. Ils ont une ambition forte qui va se matérialiser. Il en profite pour communiquer le budget de l’Office de Tourisme qui est de 780 000 €. Monsieur le Maire note cette remarque. Il lui rappelle qu’il s’agit bien de délibérer sur une demande de subvention. ◙</t>
  </si>
  <si>
    <t>Monsieur FABRE croit comprendre qu’en ce qui concerne cette société, ils arrêtent ce qui les oppose et ils payent un solde de tout compte de 23 120 €. ◙
 Monsieur FABRE demande s’il va y avoir d’autres consultations à faire et si l’on va s’adresser à nouveau à un autre cabinet. ◙ 
Monsieur FABRE demande si pour la suite de la mission on s’adressera à la même société avec d’autres engagements </t>
  </si>
  <si>
    <t xml:space="preserve"> Monsieur le Maire répond positivement. ◙◙
Monsieur le Maire répond que là sur ce point il s’agit de la mission de contrôle et qu’ils vont lancer le marché de maîtrise d’œuvre et de travaux. ◙
Monsieur le Maire répond qu’ils vont passer à une autre phase et que cette société n’est plus concernée. </t>
  </si>
  <si>
    <t>Monsieur ROSSO fait savoir que son groupe peut comprendre les engagements que Monsieur le Maire a pris mais son groupe n’aurait pas pris les mêmes donc ils vont voter contre. ◙
Monsieur PARASMO demande s’il y a des plafonds et quel type de logement est proposé, est-ce une habitation à loyer modéré où une villa en bord de mer◙ 
Monsieur PARASMO n’en doute pas mais il sollicite des éclaircissements </t>
  </si>
  <si>
    <t xml:space="preserve"> Monsieur le Maire lui rappelle qu’ils sont des gens responsables et raisonnables. ◙
Monsieur DAQUIN répond qu’il ne s’agit ni d’habitation à loyer modéré ni d’une villa en bord de mer et que le Code Général des Collectivités Territoriales prévoit des éléments à ce sujet. </t>
  </si>
  <si>
    <t>Madame FLAUGERE avait posé la question en commission sur le coût de la manifestation on lui avait donné le coût de 4.000 €.◙
 Madame FLAUGERE fait un compte rendu des notes prises lors de la réunion de la commission culture, traditions, patrimoine, sport et vie associative. Elle est très surprise car on lui a donné des informations erronées. ◙ </t>
  </si>
  <si>
    <t xml:space="preserve"> Madame GROS répond qu’il est vrai que lors de la commission elle avait donné le coût de l’animation, l’animation c’est bien de cet ordre là, après l’installation c’est autre chose. ◙
Monsieur le Maire lui répond qu’il n’y a pas d’informations erronées, il s’agit d’une question de temps. Au moment où se tient la commission, il y a des éléments qu’ils ne détiennent pas, notamment sur certains coûts. L’installation du labyrinthe au moment de la réunion n’était pas quantifiée. ◙
Madame GROS souligne que toute l’organisation de la manifestation pour un montant de 4.000 € ce n’est pas possible. </t>
  </si>
  <si>
    <t>Monsieur Philippe PARASMO a simplement petite interrogation. D’après la loi de mai 2014 l’aide est plafonnée à 45 % de l’IRA. Ce sont donc 81.000 € vont être re-crédités à la ville - dans la section fonctionnement ou en déduction des emprunts ?  2ème point - sur cet emprunt, qui était un conglomérat d’emprunts et qui de mémoire était chez DEXIA dans les années 2000, il y a deux ans cela avait été évoqué en commission des finances (M. Claude BERNARD était présent) la banque proposait des IRA à 7 ou 800.000 €. C’était la raison qui avait entraîné un manque de réaction. Il est convaincu qu’il convenait de fixer (quand il y a de bonnes choses il faut le dire aussi)  et grâce à cette aide de l’État, ce qui est une bonne chose. ◙
Monsieur Philippe PARASMO dit que 3E est un emprunt toxique ; il trouve que c’est bien de le faire. </t>
  </si>
  <si>
    <t>Monsieur Léopold ROSSO dit que ce rapport est un peu orienté sur sa partie finale. Encore un mauvais amalgame de fait au sujet des emprunts du budget communal et ceux du budget annexe « Domaine locatif », alors que ce ne sont pas les mêmes. Un fait appel à l’impôt et à la fiscalité alors que l’autre est autofinancé par le paiement de loyers. La violence des mots. Il a cherché le mot « désuétude » dans « Le Petit Robert » et la définition en est la suivante - abandon d’une chose dont on a cessé depuis longtemps de faire usage. Cela ne lui paraît pas correspondre à la réalité, son groupe votera contre .◙ 
Monsieur Philippe PARASMO constate pour sa part un démantèlement des structures budgétaires. Il est un peu inquiet pour certaines choses, notamment l’Hôtel Résidence de Camargue qui disparaitrait, mais dans ce budget (Domaine locatif) il y a également d’autres bâtiments et notamment la  Maison de retraite. Ce budget qui était excédentaires abondait dans les autres structures. Il a peur que le prix de journée des résidents augmente par effet de cascade. Les contribuables, les personnes âgées… Alors qu’à ce jour les tarifs comptent parmi les moins chers avec des services adaptés.◙
 Monsieur Philippe PARASMO estime qu’un amalgame est fait avec le swap. Certes le taux est fluctuant, mais quand il a été mis en place pendant un trimestre seulement la courbe a été négative et la ville a payé. Depuis tout s’est équilibré, avec 600.000 € de bénéfices. La structure budgétaire qui avait été établi faisait que depuis quelques années l’Hôtel Résidence de Camargue abondait les autres structures par ricoche. ◙ 
Monsieur Philippe PARASMO rétorque que cela n’a rien à voir. ◙
Monsieur Léopold ROSSO prend l’exemple de la structure vendue Château Leenhardt avec 80 appartements –même si ce n’est pas tout à fait pareil que l’Hôtel Résidence de Camargue- on met dessus l’opérateur qui a acheté et qui va investir 2 M€, L’Hôtel Résidence a un foncier très important, certes il est difficile de le rénover. Mais des investissements peuvent être faits pour que ce soit plus adapté à la demande et plus attractif. Il ne faut pas s’interroger sur l’acquisition de ce bien, cela avait été fait pour éviter une grande urbanisation. Il ne faut pas dire que ce bien ne représente rien.  </t>
  </si>
  <si>
    <t xml:space="preserve"> Monsieur le Maire le remercie et précise à Monsieur ROSSO qu’il aurait pu rajouter un point qu’il a omis tout à l’heure, c’est que toutes les dépenses de fonctionnement inhérentes à la construction du nouvel Hôtel de ville n’avaient pas été inscrites au budget 2014 ◙ 
Monsieur le Maire répond qu’il y a extrapolation. Il est difficile de faire le lien entre cette cession et la volonté de maintenir les prix  pour faciliter l’accès à la résidence Saint Vincent. Celle-ci restera bien évidemment intacte. ◙
Monsieur Claude BERNARD rappelle que le bail de l’Hôtel Résidence de Camargue arrive à échéance fin 2016 et que le locataire actuel ne veut pas et ne peut pas être reconduit. Le site est trop grand, il y a trop d’investissements à faire pour une remise en état. Il estime qu’il est nécessaire de vendre. En plus avec l’emprunt toxique en cours, en soi, c’est une bombe à retardement. Monsieur le Maire estime qu’il vaut mieux réduire le loyer à la Résidence Saint Vincent que réduire le loyer du concessionnaire. ◙
Monsieur le Maire n’a jamais dit une telle chose et clôt le débat. </t>
  </si>
  <si>
    <t xml:space="preserve"> Madame Yvette FLAUGÈRE souhaite également s’exprimer. Bien sûr elle votera contre la vente de bâtiments communaux sans que la population ait été consultée. Elle a entendu le consultant affirmer que ce n’est pas la vente de biens immobiliers qui changera la situation financière. Aucune estimation n’est présentée pour cette vente de gré à gré, aucune fourchette de proposition de prix. Les propositions basses ont été refusées. Et puis, la vente du village de vacances de l’Espiguette ne devait pas avoir lieu - or, c’est de nouveau à l’ordre du jour. ◙ 
Madame Yvette FLAUGÈRE répond qu’il ne s’agit pas d’une nécessité, mais d’un choix. ◙ 
Madame Yvette FLAUGÈRE ne voit pas la nécessité d’afficher une dette sans une recette en face. ◙ </t>
  </si>
  <si>
    <t xml:space="preserve"> Monsieur Claude BERNARD confirme ; effectivement il avait été dit que ce bien ne serait pas mis à la vente. Mais quelquefois nécessité fait loi. ◙
Monsieur Claude BERNARD explique que pour chaque vente une délibération sera proposée au Conseil municipal ; quant aux estimations, compte tenu que les marchés qui avaient été passés présentaient des estimations largement insuffisantes, le choix s’est porté sur la vente de gré à gré avec estimation des domaines.
 ◙ </t>
  </si>
  <si>
    <t>Madame Françoise DUGARET note qu’il n’y avait pas eu d’augmentation depuis 2011. De plus, la taxe s’avère être très basse et il faut bien trouver des ressources. Les 25 % d’augmentation ne représentent que 10 cts €. De nombreuses communes affichent des tarifs plafonnés. ◙
Monsieur le Maire estime que ces ressources complémentaires contribueraient à une meilleure attractivité.  Monsieur Philippe PARASMO se demande où sont passés les 177.000 € du livret. </t>
  </si>
  <si>
    <t>Monsieur le Maire remémore qu’il a été nécessaire d’octroyer une subvention complémentaire de 50.000 € à l’OTSI pour équilibrer les comptes. Des éléments de gestion hasardeux ont été mis à jour. Le déficit actuel est de 130.000 €. ◙
Madame Françoise DUGARET tient à la disposition de ses collègues élus les éléments du livret. </t>
  </si>
  <si>
    <t>Madame FLAUGERE demande pour les personnes qui veulent regarder, s’il y a une obligation de payer.  ◙
 Madame FLAUGERE demande si l’augmentation va être répercutée. ◙ 
Madame FLAUGERE réplique que ce n’est pas écrit. </t>
  </si>
  <si>
    <t xml:space="preserve"> Monsieur FOLCHER répond par la positive. ◙
Monsieur FOLCHER insiste auprès de Madame FLAUGERE sur la non augmentation prévue pour les usagers des télescopes. ◙
Monsieur FOLCHER lui répond que cela peut se confirmer par écrit. </t>
  </si>
  <si>
    <t>Monsieur ROSSO intervient et demande simplement un éclaircissement. Il souhaite savoir si ce qui est affiché derrière eux (écran TV) constitue un des éléments du débat d’orientations budgétaires ou bien est-ce que c’est ce qu’ils ont sur les fiches de synthèse ? ◙◙
 Monsieur ROSSO demande combien il y a de diapositives. ◙
 Monsieur ROSSO remarque que ce n’est pas la fiche de synthèse qu’il a dans le dossier.  ◙ 
Monsieur ROSSO regrette cela et dit qu’il lui est difficile de débattre sur des éléments découverts en séance et dont il n’a pas eu connaissance. Il dit à Monsieur le Maire qu’il débattra seul et que son groupe va se retirer. Il ne voit pas comment son groupe peut participer à ce débat avec des suppléments dont il n’a pas eu la connaissance. ◙
 Monsieur ROSSO dit que ce n’est pas la première fois que cela arrive, par rapport aux éléments manquants. Il leur dit qu’ils se trouvent dans un déni de démocratie. Il les laissera débattre entre eux. ◙ 
Monsieur PARASMO demande un peu de sérieux. Il reprend le terme de « posture » et dit qu’à l’époque, Monsieur CRAUSTE l’avait adopté dans l’opposition, en prenant le fait qu’il n’y avait pas d’éléments sur la table. ◙
 Monsieur PARASMO répond que son groupe va la quitter ce soir. Mais sur un débat d’orientations budgétaires, il dit qu’il faut au moins avoir des éléments car ce qu’ils ont sous les yeux, c’est une circulaire départementale. Ce n’est pas un débat d’orientations budgétaires. ◙
Madame PITOT dit qu’elle ne sait pas ce que Monsieur FABRE compte faire, mais en tant que Président de la Commission des finances, il n’a même pas été mis au courant de ce document. ◙ 
Les  groupes de l’opposition « Le Grau du Roi naturellement « et « Le Grau du Roi fait front » quittent la séance. ◙ </t>
  </si>
  <si>
    <t xml:space="preserve"> Monsieur le Maire répond qu’il va faire une présentation complémentaire, synthétique par rapport à ce qu’ils ont reçu et c’est à partir de cette base qu’ils pourront engager des discussions. Ce ne sera pas très long. Il est prêt à écouter et entendre les suggestions qu’ils voudront faire et les prendre en compte sur les orientations puisqu’il s’agit vraiment d’axes d’orientations à ce stade-là. Bien entendu, il n’y a pas d’éléments de budget précis avec des sommes mais simplement un élément de généralité que Monsieur BERNARD va leur donner. ◙
Monsieur le Maire répond qu’il y a juste une diapositive d’introduction. ◙
Monsieur le Maire répond qu’il va faire une présentation complémentaire. ◙
Monsieur le Maire réitère qu’il va faire une présentation synthétique et qu’ils seront en capacité de l’intégrer. Il ajoute qu’ils sont dans une posture qui n’est pas constructive. Il les invite justement à apporter leur contribution. Mais, il pense qu’ils assument leur posture. ◙
Monsieur le Maire indique qu’ils sont tout à fait sérieux et qu’il n’a jamais quitté une séance. ◙
Monsieur le Maire rappelle qu’il n’y a aucun formalisme prévu sur le débat d’orientations budgétaires. Ce sont les textes et il peut les rappeler. Il veut faire une présentation synthétique mais eux ne veulent pas rester, c’est de leur responsabilité. ◙
Monsieur le Maire rappelle à nouveau que dans les collectivités, le débat d’orientations budgétaires n’est pas formalisé, qu’il n’y a aucune obligation de durée, le débat peut se tenir dans un délai très court. Il n’y a pas de formalisation. Ils ne veulent pas contribuer, c’est dommage pour eux. Il les salue. ◙ </t>
  </si>
  <si>
    <t>Monsieur FABRE dit qu’il est obligé de prendre la parole. Il regrette un petit peu de n’avoir pas été informé à l’avance. Ça lui est déjà très difficile car il a pris ses fonctions il y a seulement 4 mois et a été nommé Président de la Commission des finances lors de la séance précédente. Ce n’est pas un exercice facile pour lui. En voyant la réaction des Conseillers municipaux de l’opposition à laquelle il appartient, quitter la séance, il trouve cela dommageable. Il pense qu’il faudra en tirer un enseignement pour les fois à venir car il juge que c’est un peu léger. Maintenant, il est possible de se parer derrière des textes, effectivement et sur une manière de faire. Ils ne sont pas à Bordeaux, Lyon ou Paris. Le Grau du Roi est quand même une commune importante et elle mérite que les uns et les autres se respectent. Il choisit de rester à la séance car il a une position qui l’y oblige et qu’il est un homme de devoir. Il tenait à signaler cet incident. ◙
 Monsieur FABRE prend la parole car c’est le seul représentant restant de l’opposition. Il est vrai qu’il regrette de ne pas être mieux informé mais il faut que les choses se rôdent certainement. Il ne met pas en doute, ni de la majorité, ni de l’opposition à laquelle il appartient, qui a quitté la table toute à l’heure, la volonté de bien faire et de s’investir. Mais, il est de droit et c’est d’ailleurs dans le titre du débat de ce soir, d’avoir des orientations différentes. Elles sont en politique et c’est idem en démocratie. Il pense que c’est important pour la petite et grande commune qu’ils sont et qui compte un budget important. Il voit qu’il y a une vraie volonté de se ressaisir de la finance, de l’équilibrer, d’aller de l’avant, d’offrir aux administrés une vie, il espère, avec des améliorations, un cadre de vie, de la sécurité. Il voit que tout le monde s’implique. Il ne doute pas de la volonté passée qui était identique. Après, il appartient aux uns et aux autres sanctionnés par des élections, qui restent, qui demeurent ou qui s’en vont. Néanmoins, il pense qu’il appartient à tous d’avoir du respect car ce soir, il est très gêné. En sa qualité de Président de la Commission des Finances, il se devait de rester et aussi pour être informé. Même si cela n’a pas été truffé de chiffres, il comprend bien. C’est quand même très important dans une démocratie d’avoir tous les éléments et d’apporter la contradiction ou l’approbation. Il est quelqu’un de constructif quand il avance. Constater simplement des choses qui ne vont pas, cela ne l’intéresse pas, il veut y apporter le remède. Ce soir, il est mal à l’aise et remercie Monsieur le Maire de sa prise de parole et de l’information apportée. Il regrette que les membres de l’opposition se soient retirés car ils auraient pu apporter quelques éléments quand même. Il est désarmé mais ne doute pas d’améliorer la situation si elle est à améliorer. Il constate l’essai de restabiliser les finances. Comptant vers une amélioration de la situation, il ne peut qu’approuver. ◙ 
Monsieur FABRE répond qu’il ne peut pas apporter des choix sur des éléments passés. Car dans ce qu’il va exprimer, il peut peut-être se tromper car il ne connaît pas ni les éléments passés et présents. Il demande si une Commission des finances peut se réunir le plus rapidement possible afin de permettre de rétablir un dialogue nécessaire. Maintenant, en ce qui concerne les priorités et l’ordre dans lesquelles elles ont été mises, elles lui semblent claires et dans l’ordre logique de la gestion des choses. Dans les choix découlant de ces orientations, il pense qu’une meilleure consultation de sa position sur les grandes décisions, comme la vente du patrimoine, pourrait se faire. Il ne partage pas leurs décisions, loin s’en faut surtout sur la vente du patrimoine mais il s’est déjà exprimé là-dessus en ne votant pas la délibération à la séance passée. Cette orientation lui paraît logique, ce qui en découle, moins. ◙ </t>
  </si>
  <si>
    <t xml:space="preserve"> Monsieur le Maire tient compte de ses remarques et trouve son attitude responsable. Il trouve que quitter la salle est une attitude purement politicienne. Les responsabilités sont fuies ainsi qu’un échange dans le cadre d’un débat qui, il le rappelle, est informel. Il va faire une synthèse tout à fait simple. Il pense qu’il y a une posture politique qui n’est pas responsable et ni constructive.  ◙
Monsieur le Maire le remercie. L’acte n°1, c’est d’éviter ce qui nous a été présenté par le Cabinet KLOPFER, à savoir en 2016, une situation intenable qui ferait que la collectivité serait sous tutelle. Il y a donc un premier acte d‘orientations budgétaires qui est une stratégie financière responsable. Deuxièmement, un plan de gestion pour le redressement des finances publiques qui se décline en dix actions.  Pour cela, un premier document de synthèse a été adressé aux Conseillers municipaux pour préciser les principales mesures votées dans les lois de finances 2015 et lois de finances rectificatives 2014 et des éléments d’analyse locale. ◙
Monsieur le Maire entend bien ce qu’il dit. Mais, par rapport à ce qu’il a entendu, il lui demande s’il y aurait un point où il dirait que c’est ça la priorité ? Ou bien que cette orientation pourrait être mieux positionnée comme ça ? Il pense qu’il a eu la capacité d’intégrer ce qu’il a dit. ◙
Monsieur BERNARD indique que la Commission des finances se réunira le 17 mars 2015 prochain. ◙
Monsieur le Maire le remercie pour sa contribution. Il réitère et condamne l’attitude de l’opposition « Le Grau du Roi naturellement » et celle de Madame FLAUGERE de ne pas être restés en séance. Il y avait tout à fait la capacité, après ce qu’il a présenté, à engager une discussion, un échange et un débat. Il ne fera pas plus de commentaires. La suite logique et il le répète, c’est qu’il y a eu un travail réalisé dans le cadre des conférences budgétaires en interne. Il y a eu la présentation de l’audit qui est édifiant tout de même mais où il n’est pas revenu là-dessus. Il s’est délibérément tourné vers l’avenir en confiance et en ambition. Aujourd’hui, avec un débat d’orientations budgétaires qui décline les orientations avec des axes précis, l’étape suivante sera l’acte du budget 2015 au prochain Conseil municipal. </t>
  </si>
  <si>
    <t>Monsieur PARASMO intervient en précisant qu’il ne s’agit pas d’un débat mais il veut simplement dire que ce qui est annoncé par M. BERNARD concernant le budget primitif est faux. Tous les chiffres qui ont été annoncés concernent le budget supplémentaire. Il faut savoir si l’on compare un budget primitif à un budget primitif. Il s’insurge sur le fait que tout ce qui est annoncé est faux. Il fera une déclaration plus tard. ◙◙ Monsieur PARASMO prend la parole et demande s’il s’agit d’un monologue. Ils viennent de parler du budget de la ville, du budget principal et ils n’ont pas pu débattre point par point, ils ne vont pas tout reprendre ! Il dit que cette présentation est comparable à la présentation du Débat d’Orientations Budgétaires
. ◙ Monsieur PARASMO demande des éclaircissements sur les opérations affectées. ◙ 
Monsieur PARASMO le remercie pour ces informations. ◙
 Monsieur PARASMO remercie Monsieur le Maire et fait juste une petite remarque, il fera sa déclaration après la question sur le vote des taux. Il veut souligner qu’il s’agit d’une avalanche de chiffres sans aucun débat sans aucun échange, Monsieur BERNARD a comparé non pas un budget primitif à un budget primitif mais un voté 2014 à un primitif  2015. Or, quand on compare les chiffres on compare ce qui est comparable. D’ailleurs il va le dire plus tard dans sa déclaration après la question 17. Il dit simplement deux chiffres Monsieur BERNARD a parlé de l’augmentation du 011 qui sont les charges à caractères généraux il a parlé d’une évolution entre le primitif, or le primitif  2014, il était de 6 153 797 € et le primitif  2015 est de 6 737 317 €  soit une augmentation de 16 %. En ce qui concerne le réalisé 2014 il est de 6 101 351 € c’est ce que Monsieur BERNARD a dit, quand on le rapproche des 6 153 797 € qui étaient prévus c’était pas mal donc ça c’est la première erreur. Il compar du voté avec du primitif 2015, le deuxième chiffre qu’il veut annoncer concerne les impôts, il a été dit que les impôts, les 3 taxes allaient être augmentées de 1,1 %.  ◙ 
Monsieur PARASMO confirme que Monsieur BERNARD a dit 1,1 % et non 1.1 point, il regrette il a très bien entendu, il a dit en produit attendu 1,1 %, c’est facile de revenir sur les dires de Monsieur BERNARD la séance est filmée. Il demande comment ils ont fait pour passer d’un chiffre budgétisé  primitif 2014 de 10 424 000 € à 11 500 000 €, cela fait 10,32 % d’augmentation mais ils vont le voir plus tard lors de la question 17. Des débats ou des explications après cette litanie, cet  enfumage de chiffres qui pour lui sont faux dès le départ, il trouve cela un petit peu léger. Il était à la commission des finances, d’ailleurs Monsieur le Président de la commission des finances y a assisté également, Monsieur le Maire aurait pu le remercier aussi entre parenthèse. Ils ont déploré lors de cette réunion le manque d’informations, il a fallu pleurer pour avoir un semblant de document, ils n’ont pas eu connaissance de tous les chiffres que Monsieur BERNARD a détaillé. Alors il trouve que c’est facile d’arriver là et de balancer pendant presque une demi-heure une litanie de chiffres, il est impossible de revenir un par un sur les chiffres annoncés. Il fera une déclaration qu’il a préparée avec le peu de documents qu’il a obtenu après le vote des taux. ◙
Monsieur PARASMO rappelle qu’il fera son appréciation après la question 17, il veut dire également que Monsieur BERNARD l’a appelé pour lui signaler une petite variation. En effet lors de la commission des finances  il avait déploré, d’ailleurs Monsieur FABRE est témoin, l’absence de dépenses imprévues. Monsieur BERNARD très gentiment l’a rappelé le lendemain en lui indiquant qu’ils avaient trouvé des dépenses imprévues pour un montant de 200 000 €, sauf que c’est 200 000 € de dépenses imprévues concerne une subvention de la région pour l’esplanade de la mer. Cette subvention a donc été inscrite en recette et il pense qu’ils ont diminué des recettes comme le casino et les droits de parkings, les parcmètres de deux fois 200 000 €.  ◙
 Monsieur PARASMO le remercie, par contre c’est bien d’avoir inscrit 400 000 € de recettes et de subvention, il avait simplement une question a posé parce que c’est un peu technique. Longtemps on a parlé d’une insincérité du budget la fois dernière quand ils avaient inscrit des sommes qui n’ont pas été réalisées comme la vente de l’Office de Tourisme (700 000 €) et la vente des terrains du projet des Orchidées (1 400 000 €), ce sont c’est fameux 2 100 000 € de recettes qui étaient soit disant  infondés. Il demande qu’on lui explique  comment on peut inscrire 400 000 € de subventions sur un projet qui n’a pas encore démarré et qui au stade de l’étude. La subvention va être versée avant que le projet ne démarre, c’est peut être vrai il ne le sait pas, mais si ce n’est pas le cas, il ne fallait pas inscrire ces 400 000 €. C’est une question. ◙
Monsieur PARASMO souligne que notifier c’est une chose et réaliser c’est autre chose. ◙ 
Monsieur PARASMO pense que c’est quelque part une insincérité du budget parce qu’ils sont tout a fait conscients que ces 400 000 €, ils ne les réaliseront pas en 2015. La loi permet d’inscrire des recettes qui ne rentreront pas ! Il remercie Monsieur le Maire pour sa réponse.  ◙ </t>
  </si>
  <si>
    <t xml:space="preserve"> Monsieur le Maire lui répond qu’il pourra prendre la parole et s’exprimer plus tard. ◙
Monsieur le Maire lui répond qu’il pourra prendre la parole plus tard. ◙
Monsieur BERNARD poursuit et indique que comptablement les opérations non affectées sont connues puisqu’ il s’agit d’investissement n-1
. ◙◙
Monsieur BERNARD poursuit par les investissements par opération    ◙
Monsieur le Maire répond que Monsieur BERNARD a annoncé 1,1 point. ◙
Monsieur le Maire remercie Monsieur FABRE pour avoir présidé la commission des finances. Il confirme que lors de la commission des finances Monsieur PARASMO a fait une observation et il a demandé des documents complémentaires  qu’il a obtenus dans les 5 minutes. Les membres présents sont partis de cette commission avec une enveloppe contenant tous les éléments à leur disposition. Ce qui veut dire qu’ils étaient en possession des documents nécessaires pour les travailler et donner leur appréciation sur les chiffres qui sont présentés aujourd’hui par Monsieur BERNARD. ◙
Monsieur BERNARD lui rappelle que lors de la commission Monsieur PARASMO avait fait part qu’il fallait avoir une politique plus prudente en matière de parkings. Il a pris conscience de ses remarques et il les a appliquées. ◙
Monsieur le Maire lui répond qu’il sait très bien qu’il est tout à fait possible d’inscrire une subvention lorsqu’il y a une assurance d’obtenir la notification de cette subvention.  ◙
Monsieur le Maire indique que les subventions sont versées quand les travaux sont engagés sur présentation de factures et légalement il est tout à fait possible de porter au budget en recettes une subvention lorsqu’elle est notifiée et qu’elle est imminente et tout à fait réaliste. ◙ </t>
  </si>
  <si>
    <t xml:space="preserve"> Monsieur FABRE voudrait  s’expliquer avant d’arriver au vote sur les conditions dans lesquelles ils exercent tous leur fonction et lui la sienne. Il s’adresse à Monsieur le Maire et à Monsieur le premier adjoint délégué aux finances et fait la déclaration suivante, car toutes les décisions qu’ils prennent ont une incidence financière    « Je vais tout d’abord, vous remercier d’avoir proposé à l’opposition de prendre la vice-présidence de la commission des finances, respectant ainsi un de vos engagements de campagne. Je veux également remercier, Madame MALABAVE, responsable du service financier qui est intervenue lors de la commission des finances qui s’est tenue le 17 mars. Mais il n’en reste pas moins que ma position de vice-président de la commission des finances, issu d’un acte politique voulu dans le cadre d’une volonté de transparence, devrait permettre à l’opposition d’avoir une position et un regard vigilant. J’ai bien dit devrait, car s’agit-il d’un pêché de jeunesse,  d’une précipitation, d’une difficulté de mise en place ou d’une volonté contradictoire aux bonnes promesses. Force est de constater, que le procédé tient plus du leurre politique que de la bonne volonté. Je m’explique    Je siège au conseil municipal depuis le mois de novembre 2014,  élu à la présidence de la commission des finances en janvier 2015 il y a deux mois, je n’ai malheureusement pu que constater que l’ensemble des décisions sur lesquelles nous devions nous prononcer, quelque soit le degré d’importance, étaient toutes prises sans aucune consultation, à l’égard de l’opposition, même si cellesci n’ont pas lieu d’être associées directement à vos orientations politiques. L’opposition devrait tout de même pouvoir bénéficier à minima de consultation au moins à titre informatif, et ne pas avoir à découvrir en séance les documents sur lesquels ont lui demande son positionnement immédiat. C’est en voulant dénoncer ce procédé, que l’opposition, hormis moi, a quitté le conseil créant un profond malaise lors de notre dernière séance du conseil municipal du mois de février sur le débat d’orientation budgétaire. J’ai essayé au pied levé dans mon intervention, peut être maladroite, d’attirer votre attention sur ce qu’il me semble être une faille dans la gestion politique des élus de notre ville. En effet, notre grande cité touristique, notre petite ville, sortirait grandie d’une véritable considération de la part de la majorité à l’égard des élus de l’opposition que nous sommes, en les informant pleinement et sincèrement. Cela éviterait certainement, des comportements qui ne font pas honneur à notre assemblée municipale. J’en terminerai Monsieur le Maire, Monsieur le premier adjoint délégué aux finances, en vous rappelant que sur ce sujet, je vous ai fait parvenir le 13 mars 2015 un courrier en recommandé dont je souhaite donner lecture ici afin d’expliquer à nos administrés ma position à venir sur le vote du budget    « Monsieur le Maire, je souhaite porter à votre connaissance ainsi qu’à celle de l’ensemble des élus, les conditions dans lesquelles je dois siéger en qualité de vice-président à la commission des finances du 17 mars 2015. Vous n’êtes pas sans savoir que j’ai été convié à venir signer ce jeudi 12 mars, la convocation de la commission pour le mardi 17 mars, 5 jours plus tard. C’est seulement à ce moment là que j’ai pu prendre connaissance des 34 points mis à l’ordre du jour, sans jamais avoir été préalablement consulté. Je suis également étonné que les seuls documents du budget primitif qui m’ont été remis ce vendredi 13 mars restent totalement généralistes et très incomplets pour me permettre d’avoir une analyse objective et mener à bien la commission concernée. Ce constat de procédé m’amène à dénoncer un manque de transparence en rapport aux enjeux économiques de notre ville. Certain qu’il s’agit là d’une maladresse et non d’une volonté, je vous invite désormais à prendre toute les dispositions afin que ceci ne se renouvelle pas. Je vous prie de croire Monsieur le Maire, Président de droit de la commission des finances, en l’expression de mes respectueuses salutations. Le Grau du Roi le 13 mars 2015. » En conclusion, vous comprendrez, Monsieur le Maire, Monsieur le premier Adjoint délégué aux finances, que compte tenu du fait qu’il ne m’est pas possible d’exercer pleinement le rôle vigilant que vous souhaitez me confier, tout au moins dans des conditions le permettant, compte tenu du fait que je déplore, de n’être réellement associé à aucune décision ni information, de ne pouvoir être que dans le seul constat des décisions prises, je ne peux que voter défavorablement le budget issu de décisions et d’orientations desquelles j’ai été et suis totalement exclu. Je sais que vous allez me dire que vous m’avez remis la totalité des documents du budget primitif et du compte administratif, il y a 48 heures, je travaille, il m’est difficile en 48 heures d’absorber cela, c’est peu être un pêché de jeunesse mais de grâce dans l’avenir cela évitera beaucoup d’irritation et en ce qui me concerne je ne peux pas me prononcer, je vous remercie. » ◙ 
Monsieur FABRE souligne que le budget est le moment le plus important dans une ville. Lors de la précédente séance la Délégation de Service Public, l’audit financier ce serait bien qu’ils soient un petit peu associés aux décisions sans les découvrir en même temps que le public surtout quand il s’agit de gros dossiers comme le budget. ◙ </t>
  </si>
  <si>
    <t xml:space="preserve"> Monsieur le Maire remercie Monsieur FABRE a qui il a répondu, il est convaincu et conscient que tout cela doit être absolument amélioré, il est vrai que les choses vont très vite, les masses sont importantes à traiter et à absorber. Ils feront en sorte dans les temps prochains qu’ils puissent être informés le plus en amont possible. C’est vrai qu’ils ont quand même reçu des informations à la fois à la commission et il y a 48 heures. En ce qui concerne les convocations à 5 jours c’est souvent le cas. Ils essaieront vraiment d’améliorer les choses dans une bonne volonté. ◙ </t>
  </si>
  <si>
    <t>Monsieur PARASMO comprend qu’il est proposé une augmentation de 11 % de la taxe d’habitation. On passe la taxe d’habitation de 9,99 % à 11,09 % soit 11 %.Il demande s’il s’agit bien d’une augmentation de 11 %. ◙ 
Monsieur PARASMO ne partage pas l’analyse de Monsieur le Maire sur la variation moyenne par rapport au produit attendu, il l’a dit lui-même il n’y a pas les mêmes attendus sur du foncier non bâti ils attendent 25 000 €. On ne peut pas ajouter les trois taxes et les diviser par 3, il n’a pas été compté l’évolution des bases, puisque l’évolution des bases fait augmenter naturellement le taux des impôts de 1,05 % cette année. Donc s’il ajoute les 9,38 % d’augmentation réelle sur le produit attendu on arrive à 10,43 % d’augmentation des impôts, il demande si c’est vrai.
 ◙ 
Monsieur PARASMO le remercie pour sa réponse, il précise que cela veut dire que l’administré qui payait 100 € d’impôts en paiera 111 € et fait l’intervention suivante    « Tout d’abord, nous tenons à remercier les services financiers pour le travail effectué, notamment Madame MALABAVE que vous pouvez libérer, ensuite, le groupe Le Grau du Roi naturellement adresse ses remerciements à Monsieur Daniel Fabre Président de la Commission des Finances pour la tenue de la commission préparatoire du budget 2015 même si comme nous, il a été peu informé en amont. ◙◙
Enfin, un remerciement à mon collègue Claude Bernard, Premier Adjoint et Adjoint aux finances pour la présentation de ce budget 2015 qui aurait, certes, mérité de plus amples explications et un peu plus de détails lors de la commission des finances du 17 mars dernier. Cela aurait été plus que profitable pour le bon déroulement des débats de cette commission, mon collègue Monsieur FABRE a corroboré ce que je dis, tout comme lors du débat d’orientation budgétaire au cours du dernier conseil municipal. Mais, apparemment, Monsieur le Maire, ce manque de transparence et d’information révèle, au mieux, une certaine inexpérience, au pire, et nous ne voulons y croire, une volonté délibérée de dissimulation. Par ailleurs, il nous faut rétablir quelques vérités. Monsieur le Premier Adjoint, quand vous comparez dans le dernier bulletin municipal le budget des charges de personnel prévisionnel avec le réalisé, sachez que l'on compare toujours que ce qui est comparable    en l'occurrence le réalisé 2013 avec le réalisé 2014 ! Car, hélas, il ne s’agit plus d’une diminution de 3 % comme vous l'affirmez mais d’une augmentation de 5,5 %. Ce n'est pas la même chose !Concernant le fameux prêt toxique, dit SWAP, en 2014, il a rapporté à la commune la somme de 70 380 €, soit un montant total de plus de 700 000 € depuis le début. Et vous prévoyez dans le budget 2015 qu'il rapportera 76 500 €. Qu’aviez-vous donc besoin de crier au loup et d'affoler nos concitoyens sur ce sujet ? Le rapport d’audit financier présenté par le Cabinet Klopfer, souligne également un niveau de subventions régionales pour la commune du Grau du Roi bien inférieur à celui des autres communes. Monsieur le Maire, vous avez annoncé que si Le Grau du Roi n’avait pas bénéficié de subvention de la part de la région pendant toutes ces années c'est parce que l’ancienne équipe municipale avait géré la ville sans projet. En votre qualité de Conseiller Régional, socialiste et apparenté, lorsque vous étiez encore dans l’opposition, vous auriez pu œuvrer pour Le Grau du Roi dans le souci du bien commun plutôt que de vous conforter dans des clivages politiques et stériles. C’est ça aussi, l’opposition constructive si chère à vos yeux ! Sous les précédentes mandatures, les projets et les réalisations ont été malgré tout multiples, ne seriez-vous donc le seul à ne pas le voir ? Comment pouvez invoquer et saluer la mémoire d’Etienne Mourrut à chaque fois que l’occasion se présente et dénigrer à ce point le travail qu’il a accompli ? Enfin et après ces quelques mises au point concernant le budget 2015, vous comprendrez aisément, Monsieur le Maire, que notre groupe Le Grau du Roi Naturellement ne puisse cautionner vos prévisions et vos orientations budgétaires, surtout quand vous continuez à affirmer que l’ancienne majorité a vidé les caisses de la commune. Avec un excédent de résultats de plus de 2,5 millions d’€ et une prévision en matière de dotations qui passe de 2,8 millions d’€ à plus de 4,1 millions sur votre budget  2015    les chiffres sont éloquents, et comme dirait quelqu’un les chiffres sont têtus !  Si l’on poursuit sur le budget principal, bien évidemment ce ne sont que des prévisions, vous prévoyez     une augmentation globale de 11%, soit près de 2,5 millions d’€ supplémentaires ;  une augmentation de 5,26 % des charges de personnel, soit près de 500.000 € ;  une augmentation de 9,49 % des charges à caractère général, soit près de 600 000€ ;  une augmentation de 28,42 % des autres charges de gestion courante, soit près d'un million d’euros qui correspondent aux 550 000 € pour l’Office de Tourisme et des 450 000 € pour le CCAS.  Le rapport Klopfer préconisait une maîtrise de tous ces postes. C'est mal parti ! Pour contrebalancer toutes ces augmentations, vous prévoyez dans votre budget  2015      une augmentation de 30 % des droits de mutation, soit 350 000 € ;   une augmentation de 42 % de la taxe de séjour, soit 240 000 € ;   une augmentation de 34 % des droits de stationnement avec, en plus, le passage en stationnement payant du parking face à Super U et celui du quai du 19 mars, soit 90 000 € de recettes prévisionnelles ; une augmentation des trois taxes à hauteur de 9,38 %, soit 980 000 € ;  une augmentation naturelle, par l'évolution des bases fiscales, à hauteur de 1,05 % soit environ 110 000 €  Ajoutons à cela, et ce sera la cerise sur le gâteau, le désengagement de l'État à hauteur de 3,20 % soit une diminution de 340 000 €. Aussi, Monsieur le Maire, dans cette période de crise économique, sociale et morale que nous traversons, vous comprendrez que notre groupe, Le Grau du Roi naturellement, dans le respect de l’intérêt général, dans une approche strictement locale, par respect de l'engagement de chacun des élus de cette assemblée et sans positionnement idéologique, nous voterons contre votre budget de manière globale. Merci. » ◙
Monsieur PARASMO constate que c’est cela qu’il fait augmenter les impôts. ◙ 
Monsieur PARASMO souhaite tout de même souligner qu’ils comparent les taux quand ça les arrange mais là ils ont comparé des taux sur des communes qui n’ont pas la même strate. C’est facile avec les chiffres on peut faire dire ce que l’on veut. Là ils comparent les taux départementaux. Pour arriver à dire qu’ils augmentent de 11 % la taxe d’habitation, il a fallu mettre presque 10 minutes en considérant. Ils augmentent, il l’entend mais son groupe n’est pas d’accord, mais il faut dire les choses comme elles sont 1,1 point, cela ne veut rien dire, il faut dire la réalité, il faut parler avec la réalité même s’ils ne sont pas d’accord au moins c’est clair. C’est tout ce qu’il voulait dire et de la clarté ils n’en ont pas, Monsieur le Maire vient d’énoncer des chiffres que l’on vient de lui emmener avec tout un cahier, en matière d’impôts, les calculs ils les verront quand ils recevront leur feuille, les Graulens jugeront. ◙ 
Monsieur PARASMO l’entend très bien, mais il note que s’il y a un risque pourquoi ils budgétisent 76 000 € de recettes de prévisionnel il fallait mettre zéro voire du négatif. Il a dit qu’il était remboursé on ne prévoit pas des recettes si les taux vont s’inverser, il va coûter à la ville on met du négatif, c’est du prévisionnel. Il l’avait fait remarquer lors de la commission des finances. Il est d’accord sur le principe de précaution. ◙
 </t>
  </si>
  <si>
    <t xml:space="preserve"> Monsieur le Maire répond que la variation du taux est de 1.1 point sur la taxe d’habitation ce qui correspond à une variation de + 11,01 %, sur la taxe du foncier bâti + 7,72 %, sur le non bâti + 2,99 % ce qui fait une variation moyenne de 7,24 %. ◙
Monsieur le Maire répond favorablement. ◙
Monsieur le Maire souhaiterait revenir sur ces questions de fiscalité, cette augmentation nécessaire qui reste bien en dessous de la moyenne nationale et départementale elle se fait parallèlement à des efforts de gestion importants et à une optimisation des dépenses déjà conduite en 2014. Sur ce point tout de même il voudrait souligner le résultat 2014 parce que s’ils ont à un moment donné scandé finalement les caisses n’étaient pas aussi vides que ça parce qu’ils pouvaient dégager un résultat de clôture positif fin 2014 de 752 168,56 €, ce résultat de clôture ils le mettent à leur crédit. Quand ils sont arrivés en début 2014 et qu’ils ont fait le constat, il répète des caisses vides, une situation catastrophique, le fond de roulement effondré, la capacité d’autofinancement négative, le résultat de l’exercice en fonctionnement maintenant permet d’absorber le déficit en investissement en un an de gestion. Il demande à Monsieur PARASMO d’avoir au moins la politesse de bien vouloir l’écouter. Ceci et le résultat d’un effort de gestion drastique, ils ont encadré les dépenses et ils ont fait des choix, ce résultat il se répète il est à mettre à leur crédit. Merci Monsieur BERNARD, merci les services pour ce travail et ceci sans augmenter les impôts en 2014. Ils ont besoin de continuer à désendetter, la ville a besoin d’autofinancer en grande partie ses projets d’investissement. Le budget primitif 2015 doit permettre de reconstituer l’autofinancement pour faire face à des dépenses d’équipement avec 2,3 millions d’euros d’épargne fraîche, le montant prévisionnel des bases des impôts des ménages est estimé en 2015 à plus de 89 millions d’euros. Cette estimation prend en compte deux éléments d’une part l’actualisation des valeurs locatives décidée par la Loi des finances mais aussi une légère variation des bases. Il voudrait revenir sur le produit fiscal des taxes directes et de cette augmentation du taux, le produit fiscal supplémentaire attendu est de 987 869 € soit à peu près 1 million d’euros. Il y a le bilan financier de l’ancienne municipalité mais il y a aussi toutes leurs négligences et tout ce qu’ils n’ont pas fait et il le dit et il le répète haut et fort la mise aux normes de la salle Jean-Pierre Cassel fermée depuis plus d’un an parce qu’elle n’est pas conforme à la sécurité incendie, dossier qu’ils ont gardé sous le coude pendant des années, 650 000 € budgétisés en 2015 parce que Monsieur le Maire avec sa majorité l’a mis en priorité. La maison de retraite, avis défavorable des services de sécurité parce que le système de sécurité incendie de la maison de retraite n’est pas aux normes, 65 personnes dépendantes à la maison de retraite avec un système de sécurité incendie obsolète 350 000 €, également mis au budget soit 1 000 000 € s’ils n’avaient pas eu à faire face à leurs négligences ils n’auraient pas eu besoin d’augmenter les impôts et il peut aller au delà, il pourrait faire une longue liste mais il s’arrêtera là ◙
Monsieur le Maire lui répond qu’ils sont obligés aujourd’hui de faire face à leurs négligences.  ◙
Monsieur le Maire lui rappelle que tout à l’heure il a lui-même évoqué l’augmentation des impôts, il a dit qu’un foyer qui payait 100 € paiera 111 €. Ils ont fait des simulations sur des foyers types, c’est important. Sur différents types de foyers, la cotisation des ménages d’un foyer type sans personne à charge en prenant des hypothèses hautes de la base locative, l’augmentation représentera 78 € sur l’année. Il rappelle l’abattement à la base, la totalité des abattements à la base 15 % jusqu’à 2 personnes à charge et 20 % au-delà appliqués dans le rôle 2014. Ils n’ont pas touché à cet abattement qui concerne le plus grand nombre des concitoyens, puisque les foyers qui ont 0 personne à charge représentent 78,50 % des concitoyens. Pour un foyer type avec 1 ou 2 personnes à charge c’est une augmentation de 72 € par an, pour un foyer type avec 3 personnes et plus à charge c’est une augmentation de 79 € par an. Maintenant il voudrait apporter une réponse à ce qui a été dit concernant les subventions de la région. Il persiste et signe de 2011 à 2013 c’est l’objet de l’étude Klopfer, l’ancienne municipalité n’a porté aucun projet et aucune demande de subvention à la région. Il se trompe un projet qu’il a défendu et pour lequel il a obtenu 50 000 €, il s’agit du projet du skate parc dans le même temps et il ne s’agissait pas de leurs initiatives, il a permis l’implantation en tant que Conseiller Régional d’un centre de formation sur les métiers du nautisme qui vient de recevoir un complément de subvention récemment de 90 000 € à travers l’implantation de l’Institut Nautique de Méditerranée sur notre commune, les marins pêcheurs de la commune et ce n’était pas de gaieté de cœur face au plan de financement du plan de casse ont reçu un complément de 10 % de la région et il pourrait continuer sur les interventions concernant la Via-Rhôna. Voilà quelques éléments de réponse qu’il voulait apporter suite à l’intervention de Monsieur PARASMO.  ◙
Monsieur le Maire pense que les Graulens jugeront tout à fait. ◙
Monsieur BERNARD souhaite apporter une réponse concernant le swap depuis que ce prêt a été mis en place c'est-à-dire en 2007, il est évident que pour sécuriser la dette, ils vont agir malgré qu’il ait rapporté jusqu’à présent. Ce prêt va se poursuivre jusqu’en 2029, il y a donc d’ici là économiquement un véritable risque de voir se renverser les taux sachant qu’ils peuvent monter jusqu’à 11 %. Afin de le sécuriser la banque leur demande 1 300 000 €. Ils le feront car ils ne veulent pas mettre en danger les finances et l’emprunt de la commune. A ce niveau là il reconnait que les gains qui ont été effectués jusqu’à présent permettront de rembourser en grande partie le risque de ce swap. ◙
Monsieur le Maire indique pour terminer que leur gestion a eu des effets collatéraux de tout ce qui auraient dû être fait et qui n’a pas été fait mais aussi des répercussions, ils le verront plus tard sur les budgets de l’OTSI et du CCAS. Ces deux entités avaient un fond de roulement, ils l’ont effondré sur le budget primitif par répercussion sur l’Office de Tourisme qui a dû consommer aussi son fond de roulement et aussi sur le CCAS. Monsieur le Maire met aux voix le vote des taux communaux 2015 des contributions directes. </t>
  </si>
  <si>
    <t>Madame PITOT souhaite prendre la parole elle remercie Madame BRUNEL pour cette synthèse élogieuse et rajoute un élément, ils oublient de parler du budget qui est pas mal plombé par les Nouvelles Activités Périscolaires qui coûte plus de 100 000 € à la commune par un gouvernement qui l’impose. ◙◙
 Monsieur ROSSO constate qu’ils ont une difficulté à appréhender le budget encore une fois il leur a été fourni un compte administratif sans détail qui va être voté demain soir. Quand on analyse le document du CCAS, on s’aperçoit que sur l’exécution budgétaire il y a effectivement un déficit de mémoire de 370 000 € qui est comblé par un excédent de l’année précédente du même ordre ce qui fait que le CCAS à l’exécution budgétaire est à hauteur de – 7 000 €. Peut-être qu’ils ont puisé dans les réserves, peut-être que sur les deux dernières années il n’y a pas eu la subvention. Il ne siégeait pas au CCAS, donc il ne peut pas donner de réponse. Toujours est-il que du fait qu’ils n’ont pas le détail assez fin de ce qu’est l’exécution budgétaire du compte administratif du CCAS, que ses collègues ne disposent que d’un tableau de synthèse sans aucun détail sur le 011 et sur le 012, c'est-à-dire qu’ils n’ont pas le compte administratif, il est difficile d’appréhender l’action du CCAS. Par contre il souhaiterait poser une question, à savoir est-ce que la commune a reçu la dotation du gouvernement dans le cadre des Nouvelles Activités Périscolaires de l’ordre de 50 € par semaine et est-ce que c’est la ville qui l’a perçue ou le CCAS. Pour conclure ils s’abstiendront en attente de le voir demain avec plus de détails. C’est dommage de découvrir ces éléments maintenant ils l’auraient eu sur papier  aujourd’hui ils ne se seraient pas abstenus.  ◙ 
Monsieur ROSSO souligne qu’il s’était déjà exprimé sur cette question. C’est un petit peu la limite de la frontière qu’il y a entre l’action de la commune et celle du CCAS sur l’enfance. Il aurait préféré que tout soit pris en charge par un ou par l’autre. Aujourd’hui il y a un morceau d’en un, un morceau d’en l’autre, c’est compliqué à appréhender. ◙ </t>
  </si>
  <si>
    <t xml:space="preserve"> Madame BRUNEL lui répond que ce n’est pas le budget du CCAS qui est plombé par les Nouvelles Activités Périscolaires pour la bonne raison que le personnel est du personnel du CCAS, ce sont les animatrices qui interviennent dans tous ce qui est périscolaire, c’est-à-dire les garderies du matin, du temps médian et du soir, les accompagnements du transport scolaire et elles interviennent également sur les deux fois une heure et demie, c'est-à-dire 3 heures par semaine de N.A.P. Or, ces trois heures par semaine de N.A.P on pourrait dire que ce sont les 3 heures que les animatrices accomplissaient quand elles avaient centre de loisirs le mercredi matin donc de ce côté-là ce n’est pas cela qui engage de la dépense. Les dépenses pour les N.A.P pour 2014 ont été de 12 499,33 € pour le fonctionnement et les intervenants prestataires, c'est-à-dire les quelques intervenants qui sont payés sur facture. Pour 2015 ils proposent 43 000 € puisqu’évidemment il faut compter une année complète, trois trimestres. En plus de ces dépenses ce qu’il faudrait compter mais qui a déjà été chiffré si on veut faire une estimation exacte du prix de revient des N.A.P. c’est effectivement l’intervention des animatrices sauf que de toute façon cela existait déjà avant. Elles faisaient autre chose mais elles étaient payées au même tarif. Donc ce qu’il faudrait rajouter ce sont les frais de personnel qui est en partie du personnel communal avec les professeurs de l’école de musique et deux personnels un qui est originaire de la crèche qui a un peu de temps pris sur son emploi du temps et une personne qui fait faire du jardinage aux enfants et qui vient des espaces verts.  ◙
Madame BRUNEL fait savoir qu’en ce qui concerne le fond de démarrage des N.A.P. il a été perçu par la commune à hauteur de 30 000 € et pour ce qui est des compléments effectivement ils ont réunion demain, la comptable sera présente avec tous les documents à disposition. Elle rappelle simplement que les conseillers d’opposition ont tout à fait le droit quand ils reçoivent leur convocation de venir dans les services et de demander l’autorisation, c’est ce qu’elle faisait antérieurement, afin de voir le détail des comptes, tous les livres sont ouverts. ◙
Monsieur le Maire partage son avis, sa question est pertinente et ils y réfléchissent. ◙
Madame BRUNEL est tout à fait d’accord avec Monsieur ROSSO parce que quelque fois c’est une gymnastique un peu compliquée mais pour cette année ils travaillent avec ce qu’ils ont trouvé en arrivant avec des avantages et des inconvénients.◙ </t>
  </si>
  <si>
    <t xml:space="preserve"> Madame DUGARET sur ce point là partage son point de vue, il faut quand même un professionnel, ils réfléchissent sur la méthode mais ils ne se passeront pas d’un cabinet de presse. ◙ </t>
  </si>
  <si>
    <t xml:space="preserve"> Monsieur ROSSO semble surpris une convention d’objectifs a bien été signée avec l’Office de Tourisme. ◙
 Monsieur ROSSO trouve que c’est incompréhensible, ces histoires de photocopieurs, quand même à l’Office de Tourisme il y avait un conseil d’administration, il croit que certains des élus actuels étaient membres du Conseil d’Administration. Monsieur ROSSO n’était pas au Conseil d’Administration de l’Office de Tourisme, il est surpris de découvrir tout cela. ◙
 Monsieur ROSSO demande s’ils ont changé de comptable. ◙ </t>
  </si>
  <si>
    <t xml:space="preserve"> Monsieur le Maire lui répond qu’il a l’art de se dédouaner ce soir c’est extraordinaire. « Là je n’y étais pas, là non plus ». ◙
Madame DUGARET indique qu’ils ont le même expert comptable, mais quand même ce n’est pas à débattre ici mais elle s’interroge du fait que même si Monsieur ROSSO ne siégeait pas au Conseil d’Administration de l’Office de Tourisme, les élus avaient accès aux comptes. Elle pense qu’ils devaient être aussi vigilants qu’ils le sont aujourd’hui avec le budget de l’Office de Tourisme. Et quand on voit une ligne avec 80 000 € de location de photocopieurs on se pose des questions quand même. Après elle ne met pas en doute la bonne foi de Monsieur ROSSO mais elle s’interroge. Il y avait un élu, un président qui était adjoint au tourisme, elle pense que sur les 1 000 000 € que la mairie va octroyer à l’Office de Tourisme, Monsieur BERNARD va regarder toutes les lignes. Elle ne va pas pouvoir faire n’importe quoi. C’est juste un étonnement 80 000 € de location de photocopieurs, ce sont des photocopieurs en or. ◙ 
Monsieur le Maire souligne que des photocopieurs n’étaient même pas livrés. ◙ Madame DUGARET ajoute qu’il y en a deux qui n’ont jamais vus les locaux de l’Office de Tourisme et le bon de commande a été signé par le Président quand même en demandant de ne pas livrer ces photocopieurs. ◙Monsieur le Maire s’adresse à Madame FLAUGÈRE et lui rappelle qu’elle était trésorière adjointe en tant que socio professionnelle de l’Office de Tourisme, il lui demande son avis.  ◙ </t>
  </si>
  <si>
    <t xml:space="preserve"> Madame FLAUGÈRE lui répond qu’elle ainsi que les autres membres du Conseil d’Administration n’ont jamais rien vu. Il n’y a jamais eu de commission des finances, elle peut le confirmer et elle est très surprise. C’est la raison pour laquelle elle avait demandé à Madame DUGARET un document qui ne doit pas exister puisqu’elle demandait qui était responsable et elle n’a pas eu de réponse. ◙
 Madame FLAUGÈRE lui répond que ce n’est pas ce qu’elle lui avait demandé. Elle a répondu à Madame DUGARET mais sa boîte mail ne fonctionnait pas, donc elle n’a pas eu de réponse à sa demande. ◙ 
Madame FLAUGÈRE remercie Madame DUGARET, elle passera après les élections. ◙◙ </t>
  </si>
  <si>
    <t xml:space="preserve"> Madame DUGARET fait savoir qu’elle lui a répondu et qu’elle a envoyé un mail à tous les membres du Conseil d’Administration en les informant que tous les bons de commande avaient été signés par le Président de l’Office de Tourisme. ◙ 
Madame DUGARET précise que les documents sont à disposition à l’Office de Tourisme et elle peut en faire des copies, rien n’est secret. ◙ </t>
  </si>
  <si>
    <t>Madame BRACHET demande quel est le nom des quatre nouvelles associations et pourquoi elles n’ont pas été notées. Elle fait une petite remarque sur le montant des subventions, il y a des subventions en hausse d’autres en baisse. ◙◙ 
Madame BRACHET croit comprendre qu’elles ont reçu 75 € chacune. ◙ 
Madame BRACHET souhaite signaler et dire à l’assemblée qu’elle s’était excusée, elle n’a pas assisté à la commission, elle était en vacances. ◙ </t>
  </si>
  <si>
    <t xml:space="preserve"> Madame GROS-CHAREYRE apporte des explications sur les quatre nouvelles associations, il s’agit de l’association des pieds noirs du Grau du Roi, l’association Terra Rossa, l’association courir ensemble et le club taurin du vieux phare. ◙
 Madame GROS-CHAREYRE répond positivement, elle ne sait pas pourquoi elles ne sont pas notées. Pour répondre à la question comment elles ont été attribuées, à la réunion de la commission il n’y avait que des élus de la majorité, ils ont passé énormément de temps à discuter et échanger des chiffres. Sur les choix ils ont fait attention au bilan d’une année sur l’autre et surtout les prévisionnels qui sont parfois un peu fantaisistes. Ils ont aussi regardé l’épargne des associations parce qu’une année d’avance c’est normal, deux c’est bien après quand cela dépasse un montant égal à trois fois la subvention voire 10 fois elle trouve que l’épargne n’a pas sa raison d’être. Elle confirme qu’ils n’ont pas été vraiment large, ils n’ont pas augmenté systématiquement ils ont même diminué. Il y a aussi des avantages en nature, ils ont été interpellé notamment par un local non partagé et dans cette période difficile des finances, le budget global a été diminué c’est la raison pour laquelle ils ont pris ces décisions de ne pas augmenter. Ils n’ont pas diminué les subventions aux associations caritatives. Elle pourrait donner des éléments supplémentaires au cas par cas mais elle pense que cela prendrait beaucoup trop de temps.  ◙ 
Monsieur le Maire rappelle que celles et ceux qui seraient membres d’une association pour lesquelles ils vont voter ne doivent pas prendre part au vote et éventuellement quitter la séance. Il met aux voix. ◙ </t>
  </si>
  <si>
    <t xml:space="preserve"> Madame PITOT fait savoir que le groupe Le Grau du Roi naturellement votera contre ce dispositif. Cette mise en place n’est pas satisfaisante pour les Graulens qui s’attendent plutôt à une carte d’abonnement. Jusqu’à présent la gratuité du stationnement sur la commune s’étalait de 12h00 à 14h00 et au-delà de 19h00, ils donnent à travers ce pass une heure gratuite par 24 heures mais en fait ils suppriment plus de 5 heures de gratuité par jour. Ce pass est ainsi loin d’être un cadeau pour les Graulens. Ils pensent soutenir l’activité des commerces du centre ville avec cette démarche, ils jugeront. A son avis il n’en sera rien, les détenteurs de pass stationneront et paieront au-delà de leur heure gratuite sur la base de tarifs largement augmentés par leur soin dernièrement. Ils proposent avec ce Pass aucune solution pour les professionnels de santé, pour tous les intervenants, tous les artisans, tous les professionnels qui travaillent et interviennent sur la commune, cela aurait été judicieux de le prévoir. Enfin son groupe souhaiterait savoir si ce dispositif sera annuel ou s’il est prévu un arrêt après la saison. Ils prévoient 2 500 cartes pour le début de la saison pour les résidences principales quel type de document vont être demandé pour justifier la résidence principale et comment vont-ils pouvoir justifier cela auprès des 18 000 résidences secondaires qui ne pourront pas en bénéficier.◙
 Madame PITOT souligne le fait qu’il y a certaines personnes qui ont des résidences secondaires qui sont inscrites sur les listes électorales et qui n’habitent pas sur la commune à l’année. ◙ 
Madame PITOT pense qu’il faut être le plus précis possible. ◙
Madame PITOT pense qu’il faut demander l’avis d’imposition. ◙◙
 Monsieur SARGUEIL souligne qu’en ce qui concerne le parking des Baronnets, tous les propriétaires et résidences secondaires ont droit à la carte. Il demande pour quelles raisons on applique une autre doctrine que sur les parkings du Grau du Roi. ◙ </t>
  </si>
  <si>
    <t xml:space="preserve"> Monsieur FOLCHER répond sur le premier point qu’une heure de gratuité permet de faire un turn-over important des véhicules sur les horodateurs. En ce qui concerne les bénéficiaires de ce pass Graulen, ce sont les Graulens résidants c'est-à-dire qui ont une résidence principale. Il sera demandé comme justificatif les documents afférents à l’habitation principale comme la taxe d’habitation, la taxe foncière, l’inscription sur les listes électorales. ◙
Monsieur FOLCHER lui répond que l’on ne peut pas cibler exactement tous les cas. ◙
Monsieur FOLCHER est conscient qu’il y a des personnes qui ont des résidences et qui n’habitent pas au Grau du Roi mais à moment donné il faut pouvoir trancher. ◙
Monsieur FOLCHER répond que sur le parking des Baronnets il n’y pas d’horodateur et qu’ils sont d’ailleurs entrain d’étudier une certaine formule avec un macaron pour les résidants.  ◙ </t>
  </si>
  <si>
    <t xml:space="preserve"> Monsieur SARGUEIL souhaite savoir quelles sont les raisons pour lesquelles leur choix s’est porté sur la SCI de Monsieur DUPIN et Monsieur ROSSIGNOL, est-ce pour des raisons architecturales où liées au prix du m² revendu. Il demande des explications. ◙ 
Monsieur SARGUEIL souligne que pour le promoteur c’est encore plus intéressant. ◙
 Monsieur SARGUEIL souhaite aborder le montant de la vente 690 000 €, les bâtiments de l’Office de tourisme devaient être vendus pour un montant 730 000 € pour 200 m², là on possède 800 m² avec une possibilité de monter très haut, on peu faire des commerces tout en faisant des parkings, et en plus on diminue de 10 % le montant de l’évaluation de France Domaine, cela ne s’est jamais vu sur Le Grau du Roi, on a toujours été au dessus de 50 % voire 60 % de l’estimation de France Domaine. Il s’agit quand même d’un bien communal. ◙ 
Monsieur SARGUEIL souligne qu’il y a eu une proposition à 900 000 € quand même. ◙ 
Monsieur SARGUEIL fait savoir que c’est une entreprise qui fait 160 000 000 € de chiffre d’affaires, pour 300 employés, elle fait 1 100 logements par an. Il est très surpris qu’une telle entreprise ait besoin d’obtenir un crédit pour ce projet. ◙
 Monsieur ROSSO souligne qu’il s’agit quand même d’un grand groupe. ◙
Monsieur PARASMO souhaite obtenir le nom de cette SCI représentée par Monsieur DUPIN. Il pense que ce serait intéressant de savoir qui achète les anciennes écoles. ◙
 Monsieur SARGUEIL regrette que son groupe ne soit pas associé à cette vente, il s’agit du patrimoine de la commune et qu’il n’y ait pas de commission. ◙
Monsieur ROSSO pour corroborer ce que dit Monsieur SARGUEIL sur la forme, il aurait été utile d’effectuer la commission urbanisme plutôt afin de ne pas la faire en salle du Conseil municipal et de ne pas la prévoir après. ◙ 
Monsieur SARGUEIL fait savoir  qu’un commerce sur le Quai Colbert s’est vendu pour une surface de 50 m² au sol 700 000 €. ◙ </t>
  </si>
  <si>
    <t>  Monsieur le Maire lui répond que les raisons principales sont que l’offre était à un bon niveau, qu’elle tenait compte des restrictions. Sur ce terrain et sur ce bâtiment il y a de nombreuses restrictions qui empêchent l’arrivée de propositions avec des prix élevés. Le projet les a séduit parce qu’il respecte l’âme des anciennes écoles, ils ne détruisent pas il garde le bâtiment initial. Il pense que c’est important dans le cœur du village de garder le bâtiment en l’état, il y avait d’autres propositions avec des projets de destruction de l’ensemble pour rebâtir. Cela a fait partie des éléments de choix. Après il y a toute une approche qui est celle de garder la cour, de ne pas gêner les mitoyens qui ont des ouvertures vers la cour, il y a souvent des conflits d’usage et cela permettait de les éviter. Et puis la possibilité de réaliser des commerces donnant dans la rue alsace lorraine. ◙
Monsieur le Maire répond qu’il y avait des contraintes importantes liées au PPRI. ◙
Monsieur le Maire comprend parfaitement leurs interrogations, ils se sont posés les mêmes questions, bien sur qu’ils avaient l’ambition de pouvoir vendre le plus cher possible et au-delà de ces propositions. Mais il leur demande de se rappeler des propositions initiales, certes elles étaient différentes puisqu’elles incluaient du social, ils avaient des propositions à 150 000 € à 250 000 €, ils ont vu des propositions arrivées péniblement à 450 000 €, à 550 000 € avec le social. Ils ont changé l’option EN espérant que les propositions soient plus importantes mais ils se sont aperçus très rapidement parce qu’il y a eu beaucoup de passages de promoteurs etc…, que la plupart était rapidement face aux contraintes liées au PPRI, au PLU, aux mitoyennetés ect…, et que les prix ne grimpaient pas. Ils ne sont pas là pour brader le patrimoine. ◙ 
Monsieur le Maire intervient et certifie que c’était écrit dans leur proposition.  ◙ 
Monsieur le Maire lui répond qu’ils lui donneront l’information. ◙ 
Monsieur le Maire rappelle que l’évaluation de France Domaine est de 700 000 €. ◙ </t>
  </si>
  <si>
    <t xml:space="preserve"> Monsieur FABRE souhaiterait comprendre les raisons du rejet de l’offre à 900 000 €. Il voudrait obtenir des explications un peu plus claires et il donnera son point de vue après. ◙ 
Monsieur FABRE pense que lorsque l’on doit se prononcer sur de telles décisions, il y a quand même une différence de 200 000 € pour être exact d’une proposition à l’autre, cela aurait mérité une explication beaucoup plus claire et beaucoup plus pertinente parce que lui à la lecture, il se dit tient pour des gens qui ont une gestion rigoureuse, respectable et volontaire qui veulent absolument enlever le poids insoutenable de la dette, on perd 200 000 €, on fait perdre 200 000 € aux Graulens et aux Graulennes. Si on ne leur fait pas perdre il faut être très explicite parce cette proposition l’a tourmenté et il se fait du souci pour la vente de l’Hôtel Résidence de Camargue. ◙ 
Monsieur FABRE lui demande d’essayer d’être aussi attentionné à l’égard de l’opposition que ce qu’il l’est vis-à-vis des promoteurs. ◙
 Monsieur FABRE s’interroge 200 000 € de moins sur une proposition, il comprend la réponse de Monsieur le Maire, il répète ce qu’il a dit tout à l’heure, il trouve qu’ils ont beaucoup d’égard à l’attention d’un promoteur. Ils ont les règles du jeu, ils pouvaient mettre en place un règlement prenant en compte les règles du PLU, de l’urbanisation de la ville et rajouter les éléments qu’ils souhaitaient. Il est très surpris que l’on n’ait pas choisi le mieux disant. Il pense que le problème c’est le problème de marge du promoteur pas le notre pas celui des Graulens et des Graulennes. ◙ </t>
  </si>
  <si>
    <t xml:space="preserve"> Monsieur BERNARD répond qu’il s’agissait d’un promoteur qui demandait 15 mois pour monter le projet et obtenir des crédits de la part d’une banque. ◙
 Monsieur le Maire pense que Monsieur FABRE est capable de comprendre parce que c’est un professionnel de l’immobilier. Il lui propose de se pencher en tant que promoteur sur ce dossier et de regarder les contraintes inhérentes à cette emprise, à 900 000 €, ils ne sont pas à l’abri de voir des restrictions posées et de voir le prix baisser. C’est un leurre que d’espérer arriver à ces niveaux là.  ◙ 
Monsieur le Maire fait savoir qu’ils ont été attentifs au projet comme ils sont attentifs sur le projet de l’Hôtel résidence de Camargue, bien sûr il manque de l’argent et il faut le récupérer mais il y a aussi la question du projet. Compte tenu de la réalité des contraintes liées à ce terrain et du fait que le projet proposé respectait le bâtiment des anciennes écoles, on peut considérer que c’est effectivement un peu désuet comme approche mais ce n’est pas le fait principal. Il le répète encore une fois jamais il y aurait eu une réalité à 900 000 €. ◙ </t>
  </si>
  <si>
    <t xml:space="preserve"> Monsieur SARGUEIL demande des renseignements au sujet du projet de démantèlement de ce pipeline. ◙
 Monsieur SARGUEIL croit savoir que du moment qu’il ne sert plus ils ont obligation de le lever. ◙
 Monsieur SARGUEIL dit que la visite est très intéressante ils l’avaient fait il y a deux ou trois ans. ◙ </t>
  </si>
  <si>
    <t xml:space="preserve"> Monsieur le Maire n’a pas information précise à ce sujet. ◙
Monsieur FOLCHER souligne que ce pipeline n’existe plus, il n’est plus utilisé, cela part directement par la vallée du Rhône et cela remonte jusqu’en Belgique.  ◙
Monsieur FOLCHER fait savoir qu’il y a 66 000 m3 de carburant. ◙◙
Monsieur le Maire indique que certains élus de sa majorité l’ont visité. Il demande ensuite s’il y a des remarques et met aux voix. </t>
  </si>
  <si>
    <t>Monsieur SARGUEIL demande quel est le parcours. ◙ 
Monsieur SARGUEIL pose cette question parce que cela peut faire doublon avec le petit train. ◙ </t>
  </si>
  <si>
    <t xml:space="preserve"> Monsieur le Maire explique que le trajet n’apparaît pas sur le schéma car il était tracé au feutre et à l’impression le trait a disparu.◙ 
 Monsieur le Maire répond que cela ne concurrence pas le petit train, ils ne sont pas sur le même circuit, ils l’ont vérifié. Il s’agit là d’un véhicule électrique et cela va dans le bon sens aussi. Il met aux voix. </t>
  </si>
  <si>
    <t>Monsieur PARASMO demande qu’elle montant représentait la part de ces amendes dans le budget 2014. Combien l’Etat a remboursé. ◙◙
 Monsieur ROSSO demande si les tablettes sont nominatives ◙ 
Monsieur SARGUEIL demande si le mode de paiement est toujours le timbre. ◙ 
Monsieur PARASMO pense que c’est bien de faire une campagne d’information parce qu’il vaut mieux inciter les personnes à mettre de l’argent dans les parcmètres que de payer des amendes, le rapport est plus intéressant pour la ville. ◙ </t>
  </si>
  <si>
    <t xml:space="preserve"> Monsieur le Maire lui répond qu’ils lui donneront l’information. ◙
 Monsieur FOLCHER croit que c’est de l’ordre de 130 000 € voire 150 000 €. ◙
Monsieur FOLCHER répond négativement parce que cela permet d’en acquérir moins, chaque agent à par contre sa carte à puce. ◙
Monsieur FOLCHER répond négativement mais l’on peut payer par internet. ◙ 
Monsieur le Maire souligne qu’à partir de là il n’y a plus de Procès-verbal posé sur le pare-brise. Ils prendront l’option de poser une petite vignette pour informer la personne qu’elle a été verbalisée parce que sinon la personne reçoit le Procès-verbal et elle peut être surprise. ◙ 
Monsieur FOLCHER fait savoir que ce dispositif va être mis en place en avril, ils ont fait une campagne d’information sur la mise en place du Procès-verbal électronique. ◙ </t>
  </si>
  <si>
    <t xml:space="preserve"> Madame FLAUGERE signale que compte tenu de sa position elle ne souhaite pas participer au vote. ◙◙ 
Madame FLAUGERE maintient son souhait de ne pas prendre part au vote </t>
  </si>
  <si>
    <t xml:space="preserve"> Monsieur le Maire lui répond que cela ne la concerne pas, cela concerne les agents de la collectivité pas les candidats. ◙ </t>
  </si>
  <si>
    <t>Monsieur ROSSO pense qu’il y a une erreur puisque dans les saisonniers techniques, il y a encore les Arènes. ◙ 
Monsieur ROSSO est conscient qu’ils ne vont pas rester toute la saison aux Arènes, ils peuvent être aux Arènes comme au CCAS, comme aux services techniques </t>
  </si>
  <si>
    <t xml:space="preserve"> Monsieur le Maire explique que dans le cahier des charges il y a nécessité de livrer les arènes en bon état. Ils ont intégré des saisonniers pour cela. ◙
Monsieur le Maire répond positivement, ils vont faire quelques travaux aux Arènes puis ils vont être réaffectés. Il met aux voix. </t>
  </si>
  <si>
    <t>Monsieur FABRE renouvèle ce qu’il avait émis lors de son premier conseil municipal, le manque de concertation sur ce dossier qui est très important. Il pense que c’est un choix de délégation un peu trop précipité. A l’époque il avait demandé qu’il y ait un cahier des charges, il a été surpris à la lecture du dossier de voir que les belles arènes du Grau du Roi n’avaient attiré que deux offres. Ce dossier aurait mérité une plus grande communication et une plus grande concertation, il renouvèle son positionnement. ◙
 Monsieur FABRE ne doute pas qu’ils ont respecté tout le contexte juridique. ◙ </t>
  </si>
  <si>
    <t xml:space="preserve"> Monsieur le Maire lui répond très clairement que la procédure s’est déroulée dans la conformité la plus totale au règlement c'est-à-dire que c’est un processus engagé depuis plus de 5 mois, qu’il y a eu un cahier des charges extrêmement précis qui a été mis en place, qu’il y a eu une communication dans les organes de presse spécialisée, que tous les délais règlementaires ont été respectés. Ils ont d’ailleurs sur ce dossier pris la précaution d’être accompagnés par un cabinet d’avocats spécialisés afin que tout soit strictement respecté. Ils ont mis en place une commission spéciale ad hoc dans laquelle étaient représentées la majorité et l’opposition. Monsieur FABRE n’y était pas certes, mais Monsieur ROSSO a suivi ce dossier. Toutes les procédures ont été respectées, dans un premier temps les démarches administratives, ouverture de l’enveloppe administrative, contrôle des pièces, analyse par l’avocat, retour, 15 jours après deuxième réunion, offres, ouverture des plis, analyse des plis par l’avocat, troisième étape, audition des candidats. Monsieur le Maire avait offert la possibilité de ne pas être seul, Monsieur ROSSO n’a pas souhaité être présent mais il y avait pour l’accompagner Nathalie GROS-CHAREYRE, Lucien TOPIE et Claude BERNARD. Ils ont reçu les deux candidats, ils ont demandé des pièces complémentaires qu’ils ont fournies et ils les ont analysées avec les avocats. Le système de cotation d’une extrême rigueur a été rendu. S’il y a un sujet sur lequel véritablement, ils ont pris le temps, ils ont respecté l’ensemble des procédures et ils ont offert la possibilité à la concertation, c’est bien celui-ci. Il rappelle d’ailleurs qu’ici même dans cette salle il avait donné la parole aux représentants des aficionados qui étaient venus pour exprimer leurs inquiétudes. ◙
Monsieur le Maire regrette aussi qu’il n’y ait eu que deux propositions. ◙
Madame GROS-CHAREYRE souligne que par rapport aux nombres de propositions, il est vrai qu’il n’y a pas énormément de prestataires capables de gérer les arènes sur la région et qu’il n’y a pas énormément d’arènes non plus mais chacun a son pré carré et elle aurait été étonnée qu’il y ait une offre de tous les prestataires compétents pour gérer les arènes. ◙ </t>
  </si>
  <si>
    <t>Mme Yvette FLAUGERE s’interroge sur un point    pourquoi est-ce plus cher sur Port Camargue que sur le centre ville ?◙ 
Considérant l’accord des forains concernés, Mme Yvette FLAUGERE votera pour ces tarifs </t>
  </si>
  <si>
    <t>M. Léopold ROSSO aimerait une précision quant à la périodicité durant laquelle sera appliquée l’astreinte. Est-ce pour toute l’année ? Par ailleurs, il trouve surprenant que cette disposition ne s’applique qu’à la police municipale. Quand il y a un problème de barrières bloquées ou de compteurs d’eau en panne, la police n’a pas vocation à faire ces choses-là. L’astreinte est une bonne chose, mais elle pourrait être étendue à d’autres services. ◙
 M. Hervé SARGUEIL demande quelles seront les dispositions à prendre s’il est nécessaire d’avoir recours à d’autres services. ◙ 
M. Léopold ROSSO dit que son groupe ne vote pas contre, mais se prononcera favorablement uniquement quand les autres services seront concernés.◙ </t>
  </si>
  <si>
    <t>M. Robert FOLCHER partage tout à fait ce point de vue. Cette disposition va être appliquée à la  police cette année, mais elle sera étendue dès l’an prochain aux services techniques. La dépense a été budgétisée pour la police. ◙ 
M. le Maire précise qu’avant il n’existait rien ; il était fait appel à la bonne volonté des agents qui répondaient favorablement. La volonté municipale est d’appliquer cette mesure à tous les services qui pourraient être sollicités. Il s’agit d’une 1ère étape dans la montée en puissance pour étendre la mesure. ◙ </t>
  </si>
  <si>
    <t>Mme Aurélie PITOT explique que son groupe va s’abstenir ; elle note que pour sa part elle aurait voté contre. Le seul point positif sera de permettre à certains retraités de compléter leurs revenus et le côté inter générationnel. Mais on ne joue pas avec la sécurité des enfants. La question de M. le Maire est mal énoncée    il a annoncé que les agents de police seront également présents, cependant trois personnes seulement vont être recrutées ; il va y avoir des problèmes d’horaires car tous les enfants n’entrent pas en même temps. Il y a déjà des soucis à l’heure actuelle avec la présence effective des agents sur place ! De plus, ces personnes n’auront aucun pouvoir de verbaliser les personnes. Elle estime qu’il y de gros problèmes sur le parking et avec ces dispositions, elle a l’impression qu’au au niveau sécurité les mesures sont allégées. Il manque des intervenants (notamment au niveau de la rue de la Rotonde) car il faut savoir que de nombreux enfants se rendent à l’école sans les parents. Elle est déçue que les agents de police soient diligentés ailleurs. De nombreux problèmes ont été constatés sur le parking du Repausset. Qui va lever la barrière ? Les automobilistes s’arrêtent n’importe où. Il faut savoir également que quand les enfants jouent dans la cour, il leur arrive de passer sur la barrière pour aller récupérer leur ballon. Enfin, elle aborde un dernier point en liaison avec une actualité inquiétante qui est l’enlèvement d’enfants. Il faudrait envisager de travailler avec les services de la Gendarmerie afin de sensibiliser les enfants, leur donner des techniques de réaction face à des inconnus. ◙ 
M. Léopold ROSSO dépose une requête puisque la question en est au domaine sécurité ; cela s’adresse à M. Robert FOLCHER. Aujourd’hui le C.S.U. est en activité. Il serait intéressé pour en connaître le fonctionnement, quand ce dernier sera disponible et si cela était possible. Cela lui plairait, de même que d’autres collègues certainement. ◙
 M. Léopold ROSSO demande si le recrutement des agents s’est fait par voie interne. ◙
 M. Léopold ROSSO note qu’il interpellera la majorité par écrit à propos des recrutements saisonniers. ◙ 
Mme Aurélie PITOT met en avant que deux jours par semaine les enfants sortent à 15 h 00 . Qu’est-il prévu dans ce cas ? ◙ </t>
  </si>
  <si>
    <t xml:space="preserve"> M. le Maire dit que cette question est une bonne occasion pour aborder ces questions qui sont importantes. ◙
M. Robert FOLCHER veut répondre. En 1er lieu, et il le répète, ce recrutement est un complément apporté à l’action des policiers. Il estime que Mme Aurélie PITOT dresse un tableau apocalyptique de la situation (ballon, enfants qui traversent, …). Les trois « papys et mamys » seront présents sur les passages piétons uniquement. Cela permet de « décharger » un peu les équipes qui pourront ainsi prendre en compte d’autres missions. Pour ce qui concerne la sensibilisation aux enlèvements, il faut savoir qu’un gardien de la paix assure une mission d’éducation routière. La Gendarmerie également peut être sollicitée à cet effet et pour l’usage des stupéfiants. Mais ce ne peut pas être sa mission essentielle. De plus, certaines tâches ne peuvent pas être prises en charge par la police. ◙
M. Robert FOLCHER dit que bien évidemment il est cordialement invité. Le centre sera opérationnel début mai dans les locaux de la police municipale ; les travaux sont presque achevés. Une douzaine de caméras seront en activité pour commencer. Après il y aura une montée en puissance. Dans la 1ère tranche la vidéo protection comprendra pour l’été environ une trentaine de caméras en centre ville et sur quelques parkings. La seconde étape concernera Port Camargue. Tous les élus sont bien sûr invités à venir visiter les locaux. En période creuse l’activité sera réduite. ◙
 M. Robert FOLCHER précise que cinq agents ont été mobilisés en interne ; l’effectif sera complété par des agents saisonniers. Dix opérateurs seront mobilisés pour les 3 X 8. ◙
M. le Maire croit savoir que quand le dispositif est en fonctionnement la loi interdit toute visite. Il faudra donc qu’elle ait lieu avant. ◙
M. Robert FOLCHER précise qu’exceptionnellement ce sera possible à plus forte raison les élus. ◙ 
M. Robert FOLCHER répond qu’il n’a pas le planning sous yeux. Plusieurs équipes assurent des roulements. Il l’invite à contacter le chef de police. Les services sont à sa disposition pour cadrer. Des  demandes ont également émané de mamans dont les enfants fréquentent l’établissement d’Alzon. ◙ </t>
  </si>
  <si>
    <t>M. Léopold ROSSO trouve que son jeune collègue s’enflamme un peu et a un vocabulaire un peu inadapté. Effectivement la question peut se poser sur la pertinence de ce qui a été fait. Il a pris connaissance de la convention et trouve dommage de ne pas avoir été associé. Certes, les Présidents ont signé, mais il a quelques interrogations concernant le nettoyage des locaux et des vestiaires    comment va s’effectuer le contrôle des professions libérales ? Pour quel montant ? Sera-t-il reversé aux associations ? Comment vont-elles faire pour les réservations ? Il n’y a pas d’emploi prévu à cet effet, en tout cas il n’a rien trouvé dans les documents. Mais les deux présidents sont peut-être d’accord, ou cela a peut-être été abordé verbalement. Le  bungalow pour le personnel était sans doute précaire et pas confortable, mais il l’invite à aller au parking des Baronnets pour voir comment travaillent les collègues. Eu égard à tous ces éléments, son groupe s’abstiendra sur cette question. Il en profite pour poser une question sur la création d’un nouveau club de musculation dans la salle du Palais des sports &amp; de la culture. Est-ce la réalité ? A-t-il été prévu d’acquérir du matériel ? Cela va entraîner des équipements supplémentaires si c’était le cas. Il vaudrait mieux dans ces conditions que la ville équipe la salle plutôt que de procéder à acquisition mixte. Qu’on sache une bonne fois pour toutes à qui appartient le matériel. Il fait son mea culpa et partage son expérience. ◙
 M. Philippe PARASMO est interpelé    ce n’est pas inscrit, mais cela a-t-il fait l’objet d’un travail en commission ? ◙ </t>
  </si>
  <si>
    <t xml:space="preserve"> M. le Maire note les 2 mea culpa, d’une part pour le manque d’anticipation pour l’achat du matériel, d’autre part pour les dispositions du fonctionnement des tennis qui n’a donné satisfaction à aucune des parties ; les agents ont eu du mal à trouver leur place et la motivation nécessaire. Pour ce qui est de la salle de musculation, il invite M. Léopold ROSSO à poser cette question par écrit pour l’étudier lors d’un prochain conseil car elle n’est pas prévue à l’ordre du jour. ◙◙ 
M. David SAUVEGRAIN note que les honoraires de l’entreprise libérale sont fixés forfaitairement à 2.500 € ; le contrat n’est pas encore signé. ◙ 
M. le Maire a vu le contrat ; il y a forfaitisation à 2.500 € pour le centre ville, pour Port Camargue environ 1.000 €. Mais ce point n’est pas inscrit à l’ordre du jour. ◙
Mme Nathalie GROS CHAREYRE dit que les conventions ne sont pas encore faites ; elles sont en cours de rédaction et seront examinées en commission. ◙ </t>
  </si>
  <si>
    <t xml:space="preserve"> Mme Yvette FLAUGERE, avant de passer au vote, qui sera contre pour sa part, veut revenir sur l’article 4 de la convention    «… Une autorisation exceptionnelle délivrée par M. le Maire peut permettre l’ouverture d’un débit de boissons temporaire (groupe 2 et 3) lors d’une manifestation sportive. Le nombre de ces autorisations est limité à dix par an… ». Elle trouve anormal le fait d’accepter si souvent la vente de boissons alcoolisées par des associations dans un lieu fréquenté par des mineurs. Elle votera contre et  précise qu’il en sera de la responsabilité du maire. ◙ </t>
  </si>
  <si>
    <t xml:space="preserve"> M. le Maire note que cette disposition est parfaitement conforme à la législation. Il propose au Conseil municipal de se prononcer sur cette question. ◙ </t>
  </si>
  <si>
    <t xml:space="preserve"> Monsieur ROSSO demande à être rassuré par rapport à l’information précédente. Il a bien entendu qu’il y avait une police portuaire dont son domaine de compétence est tout l’espace portuaire de la ville, l’Etang du Ponant et non seulement la bande des 300 m Il pense qu’ils vont intervenir aussi pour sécuriser le port de pêche.◙ 
Monsieur ROSSO entend bien ce qu’a dit Monsieur FOLCHER et cela l’inquiète énormément car l’Aviron et le Kayak sont situés sur l’entrée du Vidourle et s’il n’est pas possible de mettre des pontons… ◙ 
Monsieur ROSSO est rassuré </t>
  </si>
  <si>
    <t xml:space="preserve"> Monsieur FOLCHER explique que sur le Vidourle, il y a des navires qui sont encrés de façon tout à fait irrégulière ainsi que des pontons. Sur le Vidourle, il y a un arrêté préfectoral qui interdit l’arrêt et l’encrage des navires. Sur l’Etang du Ponant aussi, la compétence est partagée avec la Grande Motte. A l’époque de Monsieur MOURRUT, il y avait eu un projet de convention avec la Grande Motte où effectivement, Monsieur MOURRUT n’avait pas jugé bon de signer cette convention et à juste raison, car les charges de le Grau du Roi étaient très importantes par rapport aux charges de la Grande Motte. Les obligations étaient disproportionnées. Il faut revoir cette convention. ◙◙
Monsieur le Maire dit que cela ne concerne pas la base nautique du tout. Madame FLAUGERE dit que cette question est minimaliste. Il manque les tenants et les aboutissants et une convention contient des articles. Ici, il n’y en a pas. De ce fait, elle s’abstient sur cette question. </t>
  </si>
  <si>
    <t xml:space="preserve"> Monsieur FOLCHER explique qu’ils sont dans l’obligation de signaler les lieux où sont implantées les caméras, c’est la loi. Pas mal de panneaux vont être mis en place afin de signaler que le secteur est sous surveillance vidéo. ◙ 
 Monsieur le Maire dit à Monsieur FABRE qu’à ce sujet, il lui avait évoqué la volonté de visiter ce centre de surveillance. Lui-même a eu l’occasion de le faire et l’invite à le visiter. Sur les aspects purement réglementaires, il faut dire clairement qu’il y a des masques qui assurent complètement le respect de l’intimité dans les habitations. Il est impossible depuis ces postes d’observations, d’observer la vie des concitoyens dans leur domicile. Il y a un système qui masque les appartements et sont observés uniquement les voies, les piétons et les voitures qui circulent. ◙
Monsieur FOLCHER rajoute que c’est pareil pour les bateaux qui sont assimilés à des domiciles. Donc, les accès aux bateaux, aux entrées des immeubles et la vue sur les fenêtres sont floutées. Il y a un dispositif de floutage. ◙ </t>
  </si>
  <si>
    <t xml:space="preserve"> Monsieur SARGUEIL demande si les pêcheurs retraités professionnels sont toujours prioritaires au niveau de l’Amicale. ◙
 Monsieur SARGUEIL dit que ce n’était pas sa question. Il demandait par rapport à l’Amicale si les pêcheurs étaient prioritaires pour les emplacements. ◙
 Monsieur SARGUEIL constate qu’il y a des places qui se libèrent à l’Amicale et il ne voit pas pourquoi ces professionnels n’ont pas une place d’entrée à l’Amicale. ◙
 Monsieur SARGUEIL maintient que chaque année, il s’en libère. ◙ 
Monsieur SARGUEIL dit qu’ils sont prioritaires et doivent y rentrer les premiers. ◙ </t>
  </si>
  <si>
    <t xml:space="preserve"> Monsieur TOPIE répond que oui, bien-sûr.  Il est vrai que cela a été discuté davantage sur le quai qu’en Commission. Mais, il a ouvert devant le Palangre que des places qui n’étaient pas attribuées, il les a ouverte aux résidents graulens et en priorité aux pêcheurs. Il va de soit que si d’autres pêcheurs avec de petites embarcations viennent à se mettre ici, ils auront le même tarif que cela, évidemment. ◙
 Monsieur TOPIE répond que oui car ceux-là ont été mis dans l’Amicale. Les appontements qui n’étaient pas attribués à des pêcheurs professionnels, ont été reversés dans l’Amicale. Cinq places de plus sont retombées dans l’escarcelle de l’Amicale situées dans le virage, devant le Palangre. ◙ 
Monsieur TOPIE répond qu’il n’y a pas de place à l’Amicale. ◙
Monsieur TOPIE répond que s’il s’avère qu’il y a des places vacantes, cela va faire plaisir à certains. ◙
Monsieur TOPIE répond que s’ils veulent y aller et changer pour payer plus cher, il n’y pas de souci. Mais, il ne pense pas que ce soit le but de leur démarche. ◙
Monsieur le Maire souligne que c’est une très bonne initiative de la part de l’Adjoint au port de pêche d’avoir pu permettre sur les emplacements vides, l’accostage de ces bateaux. Monsieur le Maire propose de passer au vote. </t>
  </si>
  <si>
    <t xml:space="preserve"> Monsieur FABRE souhaite une explication un peu plus importante de la part de l’Adjoint au Maire. Car cela prouve qu’ils ont été un peu maladroits lorsque précédemment au mois de janvier, ils ont examinés tous ces tarifs. Il pense qu’il ne faut pas montrer un angle où il suffit de rouspéter un peu fort afin d’obtenir 50 % de réduction. Car demain, les commerçants n’ont qu’à rouspéter sur les parkings et ils se trouveront alors en difficulté. ◙
 Monsieur FABRE dit qu’ils avaient mal apprécié la chose en janvier et que cela peut arriver. Mais, cela méritait une explication pour ces 50 </t>
  </si>
  <si>
    <t xml:space="preserve"> Monsieur TOPIE lui répond qu’ils n’ont pas été maladroits. En fait, ces appontements étaient destinés aux petits métiers et aux pêcheurs. Il y avait des tarifs qui n’avaient rien à voir avec les tarifs de  l’Amicale ou bien de tous ceux qui sont devant le bar des Pêcheurs. Ils se sont manifestés évidemment et ont dit que les mêmes tarifs étaient remis sans augmentation, il le précise, car cela a été remis au même tarif, sans eau ni électricité.  Ce sera établi que pour les pêcheurs professionnels mais bien entendu, si c’est un plaisancier ou un résident sur la Commune de Le Grau du Roi, ils auront les mêmes tarifs que les autres.◙ </t>
  </si>
  <si>
    <t xml:space="preserve"> Monsieur TOPIE répond que pour le ponton, ils sont dans la légalité. ◙
Monsieur le Maire rappelle que c’est une activité touristique qui existe depuis plusieurs années. Il y a un véritable intérêt. </t>
  </si>
  <si>
    <t xml:space="preserve"> Monsieur le Maire lui répond que non. ◙ 
Monsieur FOLCHER dit qu’un poste est financé sur les quatre. ◙
 Monsieur le Maire fait savoir que l’association Samuel Vincent a fait une demande à la mairie de Nîmes mais, à ce jour, il n’y a pas de participation de leur part. ◙ </t>
  </si>
  <si>
    <t xml:space="preserve"> Monsieur FABRE dit qu’il votera contre car il a une observation de fond. Cette association Samuel Vincent s’occupe de la médiation dans le train et une partie est payée par la Commune pour l’intervention d’un nombre x de médiateurs. Ce  train à un 1 € a fait en son temps beaucoup couler d’encre et s’il permet à des familles nîmoises démunies ou autres de profiter de leur belle cité, c’est tant mieux. Ceci amène quand-même son lot de problèmes (même s’ils se sont faits traités de « démago » à une époque), il constate bien que c’est vrai puisqu’ils sont obligés de faire des conventions pour qu’il y ait des médiateurs afin que tout se passe bien. Il est vrai que la sécurité dans les trains est d’actualité puisque les trains régionaux aujourd’hui sont une actualité nationale. Il se voit bien que la non fréquentation de ces trains est liée à l’insécurité et ils essaient de trouver des solutions, certes. Mais, en ce qui concerne Le Grau du Roi, qui est le réceptacle, il est demandé à la victime de payer en tout ou partie. Il pense que c’est un peu gonflé en soi. La famille politique à laquelle Monsieur le Maire appartient avec son mandat de Conseiller régional et ses connaissances avec le Sénateur SUTOUR, devrait permettre de dire la chose suivante  « Quand Madame Ségolène ROYAL, concernant l’environnement, dit que le pollueur doit être le payeur », il aimerait bien que la même chose soit appliquée en tout ou partie pour Le Grau du Roi qui est victime en partie de cela. Une médiation est mise en place et il est demandé aux contribuables de payer. C’est pour cela qu’il votera « contre », car il serait monté au créneau, comme l’avait fait ses confrères précédemment, pour que ce ne soit pas eux qui payent cette médiation. ◙
 Monsieur FABRE dit que sur le fond de la chose, c’est une belle action. Mais, il a dit que cela amenait son lot de problèmes et que c’était la manière de gérer ce lot de problèmes. Il ne voit pas pourquoi ils paieraient. Mais, après il n’est pas contre, bien au contraire. ◙ </t>
  </si>
  <si>
    <t xml:space="preserve"> Monsieur le Maire explique que cette participation avait été déjà mise en œuvre par leurs prédécesseurs. Elle est reconduite cette année. La médiation a vraiment été d’un effet certain. L’année dernière, il peut considérer que l’été s’est bien passé et tout le monde s’est accordé à le dire. Car, il y a une mise en œuvre d’une coordination des forces de l’ordre dans les trains et aussi de la médiation, qui a une approche un peu différente vis-à-vis de certains usagers. Ces derniers nuisaient par leur comportement à la fois dans le train et aussi à l’arrivée à Le Grau du Roi, à la quiétude à la fois des voyageurs et des résidents. Il lui paraît nécessaire de rester vigilant et de poursuivre cette présence et cette médiation. Il ajoute que Monsieur FABRE a développé un autre argumentaire, une autre théorie et une autre vision des choses. Il lui laisse le droit d’avoir cette vision. Là-dessus, il est vrai que les services de l’Etat ont répondu présents en participant. Le Conseil départemental avait pris sa part, la ville de Nîmes n’a pas souhaité participer, c’est un regret. Elle aurait pu car cela permet aussi véritablement à certains membres de la population nîmoise de pouvoir un petit peu sortir et changer d’air. Ce serait bénéfique. Il rappelle que la vigilance de la Commune est totale dans ce dispositif et il s’est rendu avec Monsieur FOLCHER et la police municipale aux réunions de coordination d’avant saison pour que justement, tout se passe bien et le mieux du monde au bénéfice de tous. Il respecte le point de vue de Monsieur FABRE. ◙
Monsieur FOLCHER dit à Monsieur FABRE que le terme de « victime » lui paraît inapproprié. Ce sont des gens, parfois des familles modestes et peut-être moins, et des jeunes qui viennent à Le Grau du Roi. Il y a beaucoup d’affluence, ils viennent consommer sur place dans les restaurants et dans les commerces. Et vraiment dire que Le Grau du Roi est victime, cela lui paraît un peu exagéré. </t>
  </si>
  <si>
    <t xml:space="preserve"> Monsieur ROSSO demande une lisibilité quant à l’organigramme des ressources humaines de la collectivité. D’ailleurs, il le réclame officiellement à Monsieur le Maire. Précédemment, il avait demandé la liste des recrutements saisonniers. Mais, en raison de la CNIL, il ne pouvait pas l’obtenir car Monsieur le Maire n’a pas le droit de communiquer les adresses des gens. Mais, il ne voulait pas connaître les adresses individuelles, il voulait simplement savoir d’où venaient les gens et qui sont les recrutés. Il ne fait que jouer son rôle de Conseiller municipal. ◙ </t>
  </si>
  <si>
    <t xml:space="preserve"> Monsieur le Maire dit que Monsieur ROSSO mène l’enquête et veut les noms des employés saisonniers. Un état des effectifs lui sera fourni par la collectivité comme il est habituel de le fournir. Mais, il ne lui sera fourni aucune liste de noms et aucune liste d’adresses comme il le demandait auparavant. ◙ 
Madame BRUNEL répond à Monsieur ROSSO en lui apportant un complément d’information. Pour ce qui est de l’organigramme, ils y travaillent tous et il ne devrait pas tarder à arriver. Ensuite, il s’agit-là d’un poste d’Atsem qui permet à cet agent de bénéficier de son concours et d’être titularisée sur un poste. Elle pense que Monsieur ROSSO le sait très bien. Il s’agit de remplacer le poste d’animatrice qui est devenue Atsem sur son poste. Elle respecte évidemment son vote.  ◙◙ </t>
  </si>
  <si>
    <t>Monsieur le Maire constate qu’un travail est fait pour la bonne marche des services afin de faire en sorte que les agents soient à leur bonne place. ◙ </t>
  </si>
  <si>
    <t>Madame FLAUGERE souhaiterait savoir à propos de ces trois postes de Brigadier chef principal, si ce seront de nouvelles personnes.  ◙ 
Madame FLAUGERE demande si cela ne fait pas trop de chefs. ◙ m </t>
  </si>
  <si>
    <t xml:space="preserve"> Monsieur FOLCHER répond que ce sont de nouveaux emplois. Ce sont des agents de police municipale qui viennent de l’extérieur. Deux arrivent d’Aigues-Mortes et un qui avait un emploi réservé au titre de l’armée de terre. ◙
Monsieur FOLCHER répond que non car finalement le problème qu’il y a dans la police municipale, c’est qu’effectivement, il y a beaucoup de Brigadiers, de Brigadier chefs et peu d’agents de base. La barre a été mise assez haut car ces nouvelles recrues vont surtout travailler, soit en tant que chef d’équipe, soit en unité de nuit. Et de ce fait, il faut une expérience car la nuit, les interventions sont un peu plus pointues que dans la journée. ◙
Monsieur le Maire met cette question aux votes. Par rapport à la question de Samuel Vincent et la mise en place de la médiation, il dit à Monsieur ROSSO, qu’il a noté tout à l’heure un paradoxe. Car, à l’époque, il avait voté « pour » lorsqu’il était dans la majorité et aujourd’hui, il vote « contre » dans l’opposition. </t>
  </si>
  <si>
    <t xml:space="preserve"> Monsieur PARASMO souhaite faire 6 observations sur le compte-rendu du 27 mai 2015.  ◙
Page 5   « Il lui demande franchement pour qui le conseil les prend » en fait c’est « il lui demande pour qui il prend le conseil ». C’était l’inverse. ◙
« Il leur rappelle qu’ils ont signé un chèque de 24 millions d’euros », il s’adresse à Monsieur le Maire donc c’est « il leur rappelle qu’il a signé et non ils ont signé ». ◙
« Tous les analystes sur internet le disent » en fait c’est « tous les analystes vous le disent vous pouvez aller consulter internet ». ◙
« Et là M. BERNARD par contre ce qu’il a dit lors du vote », il faut lire « Et là M. BERNARD à l’encontre de ce qu’il a dit ».  ◙
« Il rappelle qu’ils ont signé » non c’est  « Il rappelle qu’il a signé ». ◙
Page 6   « On aurait pu faire ce compactage sans inclure cet emprunt. A un moment donné gérer comme le dit Monsieur le Maire c’est être responsable aussi et eux l’étaient également auparavant ». Ce n’est pas du tout ce que Monsieur PARASMO a dit, il a fait l’intervention suivante « Mais il est évident que si chaque fois que l’on dit attention, attention. C’est comme demain Monsieur le Maire vous ne signerez plus de permis de construire, si l’on vous dit qu’il va y a avoir une vague scélérate qui s’abat sur la ville. Cela peut arriver tout peut arriver mais à moment donné gérer comme vous le dites c’est être responsable nous l’étions nous aussi ». ◙ </t>
  </si>
  <si>
    <t xml:space="preserve"> Madame FLAUGERE souhaite apporter un complément d’information concernant son départ du Conseil Municipal extraordinaire du 10 juin 2015. ◙
 Madame FLAUGERE répond positivement, elle fait savoir aux membres présents que le mercredi 10 juin 2015 elle s’est rendue déposer un recours au Tribunal Administratif. ◙
 Madame FLAUGERE répond positivement et demande l’annulation de la délibération sur le budget annexe domaine locatif puisque ce d’après elle, elle n’est pas conforme. ◙
 Madame FLAUGERE souligne qu’elle est intervenue à propos du Conseil Municipal extraordinaire qui n’est pas conforme et Monsieur le Maire lui a coupé la parole. Elle souhaite également prendre la parole au sujet de la décision municipale sur l’emprunt 2015. ◙ 
Madame FLAUGERE indique que sur la forme il a été écrit en vue de la délibération du Conseil Municipal en date du 22 avril sauf que lors de la séance du 16 décembre il y a eu une modification donc de ce fait la délibération n’est pas conforme. ◙ </t>
  </si>
  <si>
    <t xml:space="preserve"> Monsieur le Maire ne lui donne l’autorisation de faire de complément d’information, sur ce point là il ne lui donne pas la parole. Il lui demande si elle a des observations à formuler sur le contenu du procèsverbal et uniquement sur cela. ◙
Monsieur le Maire l’arrête encore une fois, et rappelle à Madame FLAUGERE qu’elle n’a pas la parole sur ce point. Elle n’est pas là pour donner des informations de cet ordre. Il lui demande de répondre simplement à la question qui est posée. Il lui demande à nouveau si elle a des remarques à faire sur le compte-rendu. ◙
Monsieur le Maire insiste sur le fait que cela n’a rien à voir avec la question posée, elle complète ses interventions. Elle n’a donc plus la parole, elle ne répond pas à la question. ◙
 Monsieur le Maire lui demande si elle reste bien sur la question qui lui est posée sinon il lui coupera la parole une nouvelle fois. Elle doit simplement apporter des remarques sur la forme et non sur le fond. ◙ </t>
  </si>
  <si>
    <t>Monsieur ROSSO suppose qu’il s’agit de la partie du compactage des emprunts sur le budget principal. ◙ 
Monsieur ROSSO comprend qu’il s’agit du capital restant dû du budget principal après compactage des emprunts. </t>
  </si>
  <si>
    <t xml:space="preserve"> Monsieur BERNARD répond favorablement, il s’agit des emprunts qui relèvent du budget principal et non pas de la résidence de Camargue qui vient après. ◙
Monsieur BERNARD répond positivement. </t>
  </si>
  <si>
    <t xml:space="preserve"> Monsieur PARASMO fait savoir que dans le début des années 1980 avec le SIVOM,  ils avaient émis l’hypothèse de récupérer les eaux de sortie de station d’épuration qui étaient à 98/99 % pure. Il y a un pilote qui avait mis en place des études il se rappelle même que TF1 était venu. C’était un procédé innovant. Il demande des renseignements sur  l’avancement de ce dossier aujourd’hui.  ◙
 Monsieur ROSSO rejoint Monsieur le Maire dans cette analyse. Il s’agit effectivement d’un dossier très complexe. Aujourd’hui, il croit qu’en France très peu de territoire on réussit à réutiliser les eaux d’épuration à des fins d’arrosage, il croit qu’il y a le golfe du Grau d’Agde mais il est vrai que cela nécessite l’autorisation de deux Ministères autant qu’il se rappelle du dossier, le Ministère de l’Agriculture et le Ministère de la Santé. Et paradoxalement sur ce dossier le Ministre de la Santé avait donné son accord et c’est celui de l’agriculture qui trainait les pieds. Ce qui l’avait inquiété à l’époque c’est que chaque année, Monsieur le Maire l’a bien souligné, on abonde le budget d’un montant important sur le plan du financement et on en voit pas l’issue. C’est quelque peu dommageable, il n’empêche pas moins qu’il faudra doter certains des secteurs des canalisations nécessaires si on arrivait à utiliser cette eau à des fins d’arrosage, mais elle ne pourrait pas remplacer mécaniquement celui du Bas Rhône qui existe aujourd’hui. </t>
  </si>
  <si>
    <t xml:space="preserve"> Monsieur CRAUSTE répond qu’il est toujours à l’étude à la Communauté de Communes. Il souligne que c’est un peu « l’arlésienne » tout de même ce dossier il faut bien le dire. Les collègues sont un peu dubitatifs. Là encore une fois c’est un dossier particulièrement intéressant et satisfaisant intellectuellement à savoir penser que les eaux d’épuration soient suffisamment bien traitées pour que cette eau récupérée puisse venir contribuer à l’arrosage et à l’économie d’eau c’est quand même très satisfaisant. Force est de constater que ce dossier n’a pas beaucoup avancé, il croit se souvenir que sur le budget 2014 à la Communauté des Communes une somme était fléchée sur la poursuite de ce projet. Mais il est vrai aussi que au-delà de l’étude de la qualité de l’eau, des contraintes que cela impliquent et des contrôles de l’ARS (Agence Régionale de la Santé) notamment il s’agit aussi d’implanter un réseau, il faut ramener cette eau, ce qui doit être couteux. Monsieur ROSSO ancien Président de la Communauté de Communes peut compléter ses propos. ◙
Monsieur le Maire remercie Monsieur ROSSO pour ce complément d’information puis il met aux voix. </t>
  </si>
  <si>
    <t>Monsieur ROSSO demande quel était le classement de ces 28 hectares, il demande s’ils étaient classés en NA Il pense qu’ils avaient un classement différent, il lui semble qu’ils n’étaient pas en classement naturel. ◙ 
Monsieur ROSSO comprend que là ils seront classés NA en zone naturelle. ◙ </t>
  </si>
  <si>
    <t xml:space="preserve"> Monsieur le Maire n’a pas la réponse, il va se renseigner. ◙
Monsieur le Maire répond positivement. ◙
Monsieur le Maire fait savoir que lorsque l’on a un projet dans une zone dite sensible, la Loi prévoit ces mesures compensatoires sous le couvert d’une étude environnementale complète qui est validée sur le plan national et d’un engagement de la collectivité pour compenser. Cela correspond à des aménagements, à des transplantations d’espèces. Ces 141 567,50 € sur 30 ans, il pense que quand il s’agit de loger 120 familles cet effort consenti par la collectivité se justifie pleinement. </t>
  </si>
  <si>
    <t>Monsieur ROSSO souligne que sur le plan philosophique on a bien affaire à un établissement indépendant, une régie autonome pour laquelle la collectivité vient assurer entre guillemet un service. Il avait été évoqué à moment donné l’éventualité, c’est la raison pour laquelle il repose la question, de savoir si la régie participerait financièrement à la prestation que donne la collectivité sur ce domaine là. Il demande si c’est envisagé, envisageable ou superflu. ◙
 Monsieur ROSSO indique qu’il ne souhaite en aucun cas faire de l’ostracisme envers les habitants d’un quartier de la ville, c’était par rapport au statut juridique de l’entité gestionnaire du Port de Plaisance. Il est bien évident que si demain la commune installe de nouvelles caméras sur le Port de Pêche, il vaudrait mieux qu’elles soient gérer via le centre de sécurité urbaine (CSU) et ils ne seraient également pas demander de participations. Mais en ce qui concerne la Régie il y a une entité juridique différente. Il ajoute que lorsqu’ils ont réalisé l’exposition sur Port Camargue, la régie a participé ce qui lui semble normal. ◙
 Monsieur ROSSO souligne qu’elles sont vieillissantes. ◙ </t>
  </si>
  <si>
    <t xml:space="preserve"> Monsieur le Maire rappelle qu’il s’agit de la protection des concitoyens au sens large, il y avait un dispositif de 13 caméras de vidéoprotection sur l’espace portuaire, les quais, les zones techniques qui étaient la pour la protection des biens et des personnes mais ce dispositif n’était pas conforme à la règlementation qui est maintenant très stricte sur la captation et l’observation des images. Il donne l’exemple d’un écran mosaïque qui était installé à la passerelle au vue de toutes les personnes qui se rendaient à la capitainerie, ce n’était pas possible de continuer ainsi et cela a été une des premières motivations. C’est pour cette raison qu’ils ont voulu instaurer les éléments les plus conformes à la légalité et qu’ils ont souhaité intégré la vidéoprotection du Port de Plaisance de Port Camargue dans le système de vidéoprotection global de la cité. Maintenant il est bien dit dans le contrat que s’il y avait des défaillances techniques, la Régie participerait au financement de ces caméras. C’est une façon de la solliciter financièrement.  Voilà ce qui a présidé à cette démarche, il comprend le questionnement de Monsieur ROSSO, il pourrait se le poser sur des réfections de voirie, sur des parkings qui jouxtent le port. Quand on reprend l’historique, ce sont des questions récurrentes sur l’intervention de la collectivité  sur des points qui quelques fois sont un peu à la limite de l’autonomie. Il pense que là sur la protection des biens et des personnes on doit trouver un  consensus philosophique. ◙
Monsieur le Maire répond que l’investissement de ces caméras a été fait par la Régie, les caméras ont été installées et payées par la Régie. ◙
Monsieur le Maire précise qu’il est prévu dans la convention dans le cadre du renouvellement que la Régie participerait financièrement puis il met aux votes. ◙
Madame FLAUGERE demande s’il y a un retour sur la demande de subvention relative à la vidéosurveillance. ◙
Madame FLAUGERE demande également si les points dans le dossier ont été validés. ◙
Monsieur le Maire répond qu’ils n’ont pas eu de réponse pour le moment. ◙
Monsieur le Maire indique que cela a été strictement suivi par la Préfecture et les services municipaux tout est complètement instruit et conforme aux préconisations, à priori rien ne devrait venir entraver l’obtention des subventions. Ils ont travaillé de concert avec les services de la Préfecture et de la Gendarmerie </t>
  </si>
  <si>
    <t>Madame BRUNEL souhaite lui apporter la réponse parce qu’au début de son élection elle posait exactement les mêmes questions. On lui a expliqué que cela dépendait aussi d’un traitement par le Centre de Gestion et qu’en fait cela obéissait à une règle administrative précise donc cela n’a rien d’anormal. ◙
Monsieur le Maire ajoute que cela passe en Comité Technique et au Centre de Gestion une fois par an et cela à un effet rétroactif. ◙ </t>
  </si>
  <si>
    <t xml:space="preserve"> Monsieur FABRE votera contre la question 18 et la question 19 et il voudrait éclaircir ce point non pas  pour que le  personnel communal croit qu’il ne souhaite pas qu’il y ait des avancements ou des recrutements mais il lui semble que par le passé la chambre régionale des comptes les avait alerté sur le fait qu’il était souhaitable de figer un peu le poste du personnel sur la commune, en c’est presque  même terme pour l’audit il croit qu’ils ont eu à peu près la même lecture. Ils disaient que pendant cette période de désengagement de l’Etat sur les subventions auprès des collectivités, il serait souhaitable de ne pas trop accentuer le poste du personnel. Aussi il se trompe peut être Monsieur le Maire l’éclairera, il démarre par cet angle là parce qu’il trouve que la présentation à moins d’être très initié n’est pas facile à comprendre.  Il y a certainement des justifications importantes à la promotion de certains membres du personnel ainsi que des justifications importantes à certains recrutements, mais là il constate que la quantité est importante, il n’a pas quantifié parce qu’il ne connait pas toutes les codifications mais on doit être à peut-être à un million d’euro d’augmentation annuelle en créations de poste. Dans tous les cas il serait souhaitable que les concitoyens sachent à quoi cela correspond, dans tous ces codes ce n’est pas facile de s’y retrouver, il a essayé, il n’y arrive pas. Il demande d’être éclairé et rassuré sur le coût cela lui permettrait peut-être de changer son positionnement. ◙ 
Monsieur FABRE indique qu’après ces explications il rectifiera un peu son vote. </t>
  </si>
  <si>
    <t xml:space="preserve"> Monsieur le Maire répond qu’il ne s’agit pas de création de poste, c'est-à-dire que ce sont des avancements de grade, autant il y aura de création de poste qu’il y aura de suppression de poste. On  ne créait pas de nouveaux postes réellement. Pour la même personne on va clôturer un poste et  on va créer un poste parce qu’il avance de grade. Ce ne sont pas des recrutements nouveaux, il s’agit d’avancements de grade. ◙
Madame BRUNEL ajoute que cela correspond exactement à la règlementation qui s’applique pour la fonction publique territoriale. Il existe des textes qui donnent les conditions d’avancement et lorsque le personnel dans son déroulement de carrière obtient une promotion qui peut être à l’ancienneté ou au mérite à ce moment là, il y a création mais ce n’est pas une création sèche de poste. C’est vraiment lié à la fonction publique territoriale comme cela existe au niveau de la fonction publique nationale. </t>
  </si>
  <si>
    <t xml:space="preserve"> Monsieur le Maire donne des explications sans citer de noms, concernant les 5 postes d’adjoint technique territorial 2ème classe, il s’agit de créations de poste à temps complet, ce sont des agents à temps partiels qui sont passés à 35 heures, cela concerne l’entretien bien sur leur fiche de poste a été complétée en faisant en sorte bien sur qu’ils aient un travail utile pour la collectivité il ne s’agissait pas simplement de donner des heures.  Concernant le poste d’adjoint d’animation 1ère classe, il s’agit d’une mutation c’est un agent qui était déjà dans la collectivité. Pour ce qui est du poste de rédacteur principal 2ème classe, là aussi il s’agit d’une mutation, un agent qui a intégré le service des ressources humaines alors qu’il était au CCAS. Ensuite le poste d’agent technique territorial 2ème classe, il s’agit là d’un recrutement budgétisé pour venir en soutien de Fabrice HOUNY au niveau de la gestion du parc informatique et c’était grandement nécessaire. Puis le poste d’adjoint administratif territorial 2ème classe, il s’agit là aussi d’un recrutement d’un assistant au sein du service de la commande publique qui commencera au 1er juillet, là aussi il fallait absolument renforcer ce service et enfin 1 poste d’assistant d’enseignement artistique,  il s’agit d’une intégration sur un poste concernant la culture et le théâtre. Il demande s’il y a des observations. ◙ 
Monsieur le Maire accepte que les élus votent par division </t>
  </si>
  <si>
    <t xml:space="preserve"> Monsieur ROSSO répond qu’ils l’ont dit lors du vote du budget, le poste ressources humaines augmente trop. ◙
 Monsieur ROSSO dit qu’ils sont dans leur philosophie. ◙
Monsieur ROSSO pense qu’il y a d’autres moyens de renforcer le service. ◙
Monsieur ROSSO répond positivement </t>
  </si>
  <si>
    <t xml:space="preserve"> Monsieur le Maire demande s’il y a une explication de vote. Monsieur le Maire souligne que c’était budgétisé. ◙ 
Monsieur le Maire insiste sur le fait que ce recrutement était vraiment nécessaire pour renforcer le service. Le groupe Le Grau du Roi Naturellement ne dit pas le contraire. ◙
Monsieur le Maire précise qu’il a été fait un appel à candidature en interne, sur chaque poste, la procédure est claire on fait un appel à candidature interne s’il n’y a personne on ouvre et c’est ce qu’ils ont fait. Le Groupe Le Grau du Roi Naturellement reconnait le besoin, ils connaissent la méthode et ils votent contre. Monsieur le Maire demande s’ils persistent </t>
  </si>
  <si>
    <t>Madame FLAUGERE est surprise de la durée de 6 mois.  ◙◙ 
Madame FLAUGERE souligne que la dernière fois c’était 3 mois + 3 mois, là c’est 6 mois. ◙ 
Madame FLAUGERE ajoute que cela ne la dérange pas mais quand même à force de changer ! ◙ </t>
  </si>
  <si>
    <t xml:space="preserve"> Monsieur le Maire répond que c’est tout à fait habituel. ◙
Monsieur le Maire indique qu’il s’agit d’une période d’essai. ◙Monsieur le Maire met aux voix. </t>
  </si>
  <si>
    <t xml:space="preserve"> Monsieur le Maire confirme qu’il doit s’agir d’une erreur qu’il faut vérifier. ◙◙
Madame GROS-CHAREYRE donne des informations, les prix pratiqués par l’association de Mme REYNAUD sont les suivants   30 € pour 2 mètres linéaire, 35 € pour 3 mètres linéaire et 45 € pour 5 mètres linéaire. La base de calcul va porter sur  un prix moyen de 30 €, 35 € puis 45 € cela fait 110 € divisés par 3 soit 36 € en moyenne pour l’installation du marché. Pour une participation moyenne de 32 exposants à Port Camargue la recette serait de 36 € x 32 exposants x 29 jours soit 24 192 €, pour un maximum de 40 exposants la recette serait de 36 € x 40 exposants x 21 dates soit 30 240 € et pour un minimum d’exposants serait de 36 € x 20 exposants x 21 soit 15 120 €, total 69 552 € soit 3 312 € par marché. Pour le Boucanet participation moyenne de 18 exposants la recette serait de 36 € x 18 exposants x 8 dates soit 5 184 €, pour un maximum de 25 exposants 36 € x 25 exposants x 8 dates soit 7 200 €, pour un minimum d’exposants 36 € x 15 exposants x 8 dates soit 4 320 €, le total 16 704 € soit 2 088 € par marché. La recette moyenne par marché serait de 3 312 € + 2 0 88 € soit 5400 € divisés par deux donc 2 700 € par marché et la redevance de 250 € équivaudrait à environ 10 % de la recette. ◙ </t>
  </si>
  <si>
    <t xml:space="preserve"> Madame FLAUGERE comprend que la commune souhaite signer une convention avec l’association Lou Vesti d’Aqui et dans la convention il apparaît que Mme REYNAUD est auto-entrepreneur, son numéro d’identité est précisé. Elle demande quelles sont les compétences de cette personne parce qu’elle a vérifié sur le registre du commerce l’activité de l’association Lou Vesti d’Aqui, il s’agit de promouvoir les costumes traditionnels provençaux et plus particulièrement des arlésiens et Mireille. Elle demande si l’activité de l’association Lou Vesti d’Aqui a un rapport avec les marchés nocturnes. Elle a également vérifié l’activité principale de Mme REYNAUD auto entrepreneur qui consiste en la création artistique relevant des arts plastiques. Elle demande si la municipalité à des accointances avec cette personne ou il s’agit peut-être d’autres coquilles ! ◙
 Madame FLAUGERE souligne que dans la convention on prénomme Mme REYNAUD « Cathy ». ◙ 
Madame FLAUGERE dit que Mme REYNAUD n’a pas les compétences et elle souhaiterait que la convention soit retirée. ◙
 Madame FLAUGERE répond qu’effectivement elle n’était pas là. Elle rappelle à Monsieur le  Maire qu’elle lui avait écrit au sujet de l’accès au parking sous-terrain de l’hôtel de ville lors des réunions des commissions municipales. Elle souhaiterai que les conseillers municipaux aient le même traitement que ceux de la majorité à savoir un badge.  ◙
 Madame FLAUGERE consent que cela peut-être une bonne chose mais ce n’est pas légal. Parce qu’à ce titre il s’agit d’une mise à disposition du domaine public. La commune a mandaté cette association, il ne peut s’agir à la fois d’un marché qui doit être régi par le règlement des marchés et dicté par le conseil municipal. Il existe une règlementation pour l’utilisation du domaine public. Elle souligne qu’ils ne disposent pas du prix du linéaire et qu’il s’agit des compétences du Conseil Municipal. ◙ </t>
  </si>
  <si>
    <t>Madame GROS-CHAREYRE répond qu’il n’y a aucune accointance. ◙
Monsieur le Maire répond qu’a sa connaissance Madame REYNAUD organise ce type d’événement sur la commune depuis de nombreuses années y compris un marché de Noël qui n’a d’ailleurs pas été reconduit cette année. ◙◙
Madame GROS-CHAREYRE ne peut pas laisser dire à Mme FLAUGERE que Mme REYNAUD n’a pas les compétences, lors de la dernière commission cette convention a été évoquée mais Madame FLAUGERE n’était pas présente.  ◙
 Monsieur le Maire fait savoir que les conseillers municipaux n’ont pas forcément accès au parking, il ferme cette parenthèse. Il souligne que Madame REYNAUD organise des marchés depuis de nombreuses années sur la base de convention et sur le modèle de son action associative où elle est en relation avec des artisans. Cela connait un vif succès et contribue véritablement à animer les quais de Port Camargue qui en ont bien besoin. Personnellement, il a fait le constat de voir converger tout à fait progressivement les jours ou les soirées où sont organisés ces marchés de nombreux touristes et de nombreux promeneurs à la grande satisfaction de l’ensemble des commerçants. Il y a un résultat extrêmement positif. Planer l’idée d’être beaucoup plus restrictif sur ces organisations là, il voit le résultat et il pense que véritablement il y a une organisation très intéressante pour l’animation de ces quais. ◙◙
Monsieur le Maire lui répond qu’elle fait état des marchés qui sont soumis à une commission. Là c’est bien différent. ◙◙ </t>
  </si>
  <si>
    <t>Madame BRACHET ayant été absente et excusée à la dernière commission culture et associations, pense que ces deux conventions ont certainement été évoquées. Elle veut savoir si au niveau des clubs les parties intéressées étaient d’accord sur les conventions respectives.  ◙ 
Madame BRACHET voulait simplement savoir s’il n’y avait pas eu des anicroches. Elle ajoute qu’elle aussi avait fait la remarque il serait bien que les conventions soient présentées vierges de signature. ◙ </t>
  </si>
  <si>
    <t>Madame FLAUGERE souhaite apporter des modifications. Elle fait remarquer qu’il n’apparaît pas, dans ce compte rendu, la diffusion de l’hymne national comme à l’accoutumée ainsi que la remarque de M. le Maire, suite à son abstention à la question n°2. Elle dit que M. le Maire a fait remarquer, avec un manque absolu d’élégance, cette phrase « cela ne m’étonne pas, même sur une question intelligente, Madame FLAUGERE s’abstient ». Elle souhaite que cela soit réintégré dans le procès verbal et demande à M. le Maire d’assumer cette injure. ◙
Monsieur le Maire prend en compte cette demande mais ne voit pas en quoi cela est une injure. ◙ </t>
  </si>
  <si>
    <t xml:space="preserve"> Monsieur ROSSO dit que c’est une opération qui a coûté environ 24 000 € pour un sponsoring de 20 000 €. Au regard du montant de ce sponsoring, son groupe votera contre cette question car ils pensent qu’il aurait mieux valu diriger ce sponsoring en direction de la vie associative.   ◙ Monsieur ROSSO entend bien la réponse de Monsieur le Maire. Il dit qu’il ne s’agit pas de contester l’intérêt de cette manifestation, mais l’orientation qui a été donnée à ce sponsoring. ◙ </t>
  </si>
  <si>
    <t xml:space="preserve"> Monsieur le Maire fait savoir que c’est une manifestation qui a donné satisfaction et qui dans un début de mois de juillet, sur un week-end, a permis de développer de l’animation, de l’activité, des retombées économiques puisqu’il y avait 150 équipes, soit 300 joueurs. Certains joueurs ont dormi sur la ville et il y a eu des retombées sur le commerce local. Il y a eu aussi un spot sur France 3, des relais immédiats importants sur les réseaux et un article aussi dans le Midi libre. Il y a donc eu un retentissement intéressant. Il explique que ce n’est pas parce qu’il y a un sponsor sur une manifestation qui l’intéresse que les associations locales sont négligées, car il s’agit de la dynamique sportive. Le soutien à ces dernières reste entier dans une conjoncture particulière et ils savent très bien que les sponsors peuvent aussi quelque fois contribuer pour le soutien d’autres activités associatives. ◙ </t>
  </si>
  <si>
    <t xml:space="preserve"> Madame FLAUGERE évoque les terrasses couvertes rigides et semi rigides des restaurants. Elle demande ce qu’ils comptent faire par rapport à la conformité des terrasses. ◙ Madame FLAUGERE précise que dans les autres rues adjacentes, ce n’est pas appliqué </t>
  </si>
  <si>
    <t xml:space="preserve"> Monsieur GUY relie cette question à la décision municipale n°DGS 15-07-17 Pass Graulen - Macaron destiné aux résidents de l’hyper centre ville phase expérimentale. Il demande s’il y a une date de mise en œuvre pour cette expérimentation et souhaite connaître le périmètre de l’hyper centre ville. ◙
 Monsieur ROSSO trouve que cela devient un peu compliqué. Car, entre ce porté à connaissance pour une délibération, puis un complément pour la même délibération, puis au travers d’une décision municipale pour laquelle à ce jour, ils n’avaient aucune information. Il faut avouer que cela devient le parcours du combattant pour s’y retrouver là-dedans. Il ne doute pas de la bonne volonté de vouloir faciliter et a bien compris que c’était aussi une phase expérimentale, mais bon il faut voir, pourquoi pas… ◙
Monsieur ROSSO dit alors qu’avec ce macaron et habitant au centre ville, il pourra se garer sur les parkings avec horodateurs, de manière illimitées et quand il le voudra ? ◙ 
Monsieur SARGUEIL se pose la question sur l’intérêt qu’auront les résidents à prendre un emplacement de parking alors qu’ils auront les horodateurs gratuits. ◙ </t>
  </si>
  <si>
    <t xml:space="preserve"> Monsieur le Maire répond qu’il s’agit de permettre le stationnement, par l’acquisition d’un macaron, dans un périmètre qui a été défini de l’hyper centre et qui peut être acheté 20 € à la régie. Demain jeudi, ils reçoivent les macarons qui étaient à l’impression et dont la technique a fait perdre un peu de temps. Car, c’est un macaron qui est glacé, qui se colle à l’intérieur et est indéchirable. De même, la billetterie qui était à la trésorerie, a été récupérée afin de démarrer la vente incessamment sous peu. En ce qui concerne le périmètre, ce sera un peu long s’il doit tout lui lire. Il lui propose donc de lui transmettre les détails ultérieurement. Ce sera en information sur le site internet de la ville, etc... Les zones concernées sont autant sur la rive gauche que sur la rive droite. Cela permettra la gratuité sur l’horodateur. Il est évident que dans l’hyper centre, dans cette zone là, l’impact de l’activité saisonnière et touristique est important pour les résidants permanents à l’année. Ils se trouvent dans une station balnéaire touristique mais aussi dans un village qui vit toute l’année. Bien-sûr, tout le monde comprend parfaitement qu’à la fois, l’activité touristique et balnéaire est importante pour la station puisque c’est l’axe 1 de l’économie locale. Mais, certains de leurs concitoyens connaissent plus de nuisances que d’autres, notamment dans l’hyper centre pour accéder chez eux et se garer. C’est ce qui a valu cette décision de leur proposer ce macaron qui leur permet sur les horodateurs, cette gratuité pour se garer. Il y a déjà un dispositif qui existe puisqu’ils avaient la possibilité qui est maintenue, de pouvoir retenir un emplacement sur un parking fermé, moyennant une contribution et ils avaient un parking dédié. Ce n’est pas antinomique, cela vient en complément. Monsieur le Maire pense que ce sera pérennisé car c’est intéressant. Tout sera analysé et étudier en fin de saison. ◙
Monsieur le Maire explique à Monsieur ROSSO que dans cette question, il est évoqué le stationnement. Il a répondu à l’interpellation de M. Alain GUY sur le périmètre de l’hyper centre par rapport au macaron dont il a donné quelques explications et informations. Il n’y aura pas de délibération sur le macaron aujourd’hui. Il permettra de faciliter la vie des habitants de l’hyper centre par rapport à ce stationnement et il ne pas en disconvenir. Bien-sûr, il persiste à dire qu’il s’agit d’une mesure expérimentale car ils devront analyser à la fin de la saison le satisfecit. Cela prend un peu de retard, ils n’auront pas d’analyse globale puisque le mois de juillet sera quasiment terminé. Avec le satisfecit des usagers, il y aura peut-être des demandes complémentaires à partir de là et il en voit manifester certaines. Et ensuite, voir un peu l’impact que cela va avoir sur les recettes des parkings. Est-ce que cela va créer des voitures ventouses ? ◙
 Monsieur le Maire répond que cela n’est pas pareil et que ce n’est pas le même usage. Car concernant le parking, ils gardent une place attitrée alors que le macaron est soumis à une place libre ou non.
 ◙Madame BOURY, habitante de l’hyper centre, s’exprime en disant que même avec un macaron, il est difficile de se garer sur les horodateurs près de chez soi car il n’est pas facile de les atteindre par les rues piétonnes. Elle pense garder le parking des abonnés la saison prochaine. </t>
  </si>
  <si>
    <t xml:space="preserve"> Madame FLAUGERE souhaite davantage d’explications sur ce Pass Graulen car il suscite beaucoup d’agitation et elle en entend beaucoup parler autour d’elle. ◙ 
Madame FLAUGERE est assez surprise que cela n’est pas été évoqué en Commission. Encore une fois, elle le remercie de ne pas être intégrée à toutes ces informations. ◙ </t>
  </si>
  <si>
    <t xml:space="preserve"> Monsieur le Maire explique que le Pass Graulen donne droit à deux heures de stationnement gratuit sur les horodateurs et par partition de quarts d’heures. C’est à dire, si la personne veut rester ¼ d’heures, elle présente sa carte et prend ¼ d’heures. Si elle souhaite une ½ heure, elle appuie sur la touche + et ça lui est donné un ¼ d’heures de plus et ainsi de suite. La personne peut consommer en fonction du temps qui lui est nécessaire pour être en ville, pour faire une course, aller se balader, à la banque ou autre. ◙
 Pour répondre à Madame FLAUGERE, il vient d’être édité un flyer afin d’expliquer comment fonctionne le Pass Graulen. ◙ </t>
  </si>
  <si>
    <t xml:space="preserve"> Monsieur FABRE demande la parole. Sur le premier point, il avait le même questionnement que Monsieur Alain GUY sur le lien de la décision municipale avec la délibération. Par contre, il va s’abstenir sur cette question n°25 car s’il a bonne mémoire, M. le Maire souhaitait que ce Pass soit quasiment gratuit. ◙ </t>
  </si>
  <si>
    <t xml:space="preserve">  Monsieur le Maire répond que non, il était question de faire payer ce Pass 10 €, c’est ce qui avait été  acté dans la délibération initiale. Ce sont les coûts de fabrication. Simplement ici, il leur demande de voter sur la problématique qui surviendrait en cas de perte, de vol et de dégradation. Mais le tarif a déjà été voté. ◙ </t>
  </si>
  <si>
    <t>Monsieur ROSSO comprend bien la difficulté qu’il va y avoir pour la gestion des repas pendant les travaux. Il voit bien que c’est une convention proposée par la Communauté de Communes car ils ont la même question à l’ordre du jour du Conseil communautaire, la semaine prochaine. Il souhaite connaître des éléments par rapport au personnel en question. Il a vu dans la convention, que c’était sur la base du volontariat.  1ère question Cela veut dire que si ces personnes ne souhaitent pas faire ce genre de travail, ils ne signeront pas la convention ? 2ème question Est-ce que ces personnels ont toutes les compétences pour accompagner dans la rue les enfants ? Ont-ils les qualifications requises pour effectuer ce genre d’encadrement au regard du fait que ce ne sont pas des spécialistes de l’animation. Il ne veut pas dire qu’ils n’ont pas de capacités, loin de là, ils ont des capacités qui sont les leurs dans leurs domaines à eux. Mais, est-ce que leurs fonctions et leurs rôles ne sont pas extrapolés ? ◙
Monsieur ROSSO ne doute pas de la mise en œuvre expérimentale qui en a été faite. Par contre, le passage concerné entre la voie ferrée et le boulodrome couvert ne lui semble pas une voie non circulante. Il va falloir que M. le Maire prenne un arrêté afin d’interdire le stationnement </t>
  </si>
  <si>
    <t xml:space="preserve"> Monsieur le Maire explique qu’il y a de programmé un aménagement nouveau et neuf, du restaurant scolaire à l’Ecole du Repausset. Ce dernier est transformé dans une formule qui est celle du self service dans un aménagement qui était prévu par la Communauté de Communes. Il s’est vu amélioré la réfection des fenêtres et autres, alors qu’initialement ce n’était pas prévu, afin d’assurer une bonne isolation et une bonne étanchéité du bâtiment. Il considère que c’est une amélioration pour la vie des enfants. Les travaux vont durer quasiment une année. Dans ce cadre là, il a fallu trouver une solution. Donc, la Communauté de Communes, la Commune, ses responsables, l’ensemble de la Communauté éducative, l’ensemble des agents concernés, impliqués dans ce dispositif, ont conduit à une solution qui est que lorsqu’arrive le repas, les enfants vont se déplacer par groupe. Ils vont se déplacer à pieds pour partir de l’Ecole du Repausset Levant et auront un passage protégé à franchir sous la protection de la Police municipale. Ils chemineront ensuite sur une voie qui n’est pas circulante (pas de voitures, seulement des stationnements) qui se situe derrière le boulodrome, la crèche et l’Ecole maternelle. Donc, c’est une voie sécurisée. Pour certains, ils vont s’arrêter à l’Ecole maternelle et pour d’autres, ils vont continuer, prendre à droite et tomber sur le square Antonin Revest. Les enfants ne descendent pas dans la rue mais rentrent directement dans le centre de loisirs. Il lui semble que ce parcours n’est pas dangereux, mais malgré tout, le risque zéro n’existe pas. Des simulations ont été faites, tout a été parfaitement étudié, chronométré en temps réel avec des enfants qui ont été déplacés. Il a assisté à cet exercice de simulation de déplacement des enfants qui ont été transférés de l’Ecole du Repausset pour certains, cantine maternelle pour d’autres. Il y a deux services qui s’enchaînent. Il y a quelques ajustements à prévoir sur le plan du temps utilisé car il en faut un peu plus. Mais franchement, il a été rassuré de voir le déplacement car il avait des questionnements làdessus. Cela se fera sous contrôle, il y aura bien un encadrement qui sera réalisé par des Animateurs  professionnels. De plus, il y aura le personnel de la Communauté de Communes, la Police municipale sur le  passage protégé, il lui semble qu’ils sont dans de bonnes conditions de sécurité. Il dit à M. ROSSO qu’il a raison de se préoccuper de cette question car ce n’est pas banal de transférer des enfants comme cela. Mais, d’après ce qu’il a constaté, ils peuvent être rassurés de ce point de vue là. ◙
Monsieur le Maire a bien dit qu’il y avait bien du stationnement mais que ce n’était pas une voie de passage. Mais peut-être, pourquoi ne pas prendre un arrêté interdisant le stationnement, c’est à y réfléchir. </t>
  </si>
  <si>
    <t xml:space="preserve"> Monsieur ROSSO dit qu’effectivement M. le Maire l’a bien noté qu’avant, cela n’existait pas. Les différents organismes, type CAF, aujourd’hui dans le cadre des ALP, cela existait à Aigues-Mortes sur la mandature précédente, effectivement, cela permet de recevoir les aides de la CAF, etc… Le problème, c’est que son groupe, sur le principe, contrairement à ce qu’a dit leur collègue Pascale BOUILLEVAUX, ils seront contre. Pourquoi ? Car le quotient familial, c’est la double peine et il a toujours défendu cela et continuera à le défendre. Il s’explique en disant qu’il existe des aides pour les  familles en difficulté, par contre, pour celles qui ne le sont pas et qui participent collectivement à la richesse de l’économie de la ville, elles sont doublement taxées. Car, ces familles participent au travers du paiement des taxes, des impôts, de la fiscalité, etc. Et puis là, elles sont à nouveau taxées au Ecoles maternelles Date d’effet Rentrée des classes élèves Mardi 1er septembre 2015 Accueils matin et soir Mercredi 02 septembre 2015 Nouvelles activités périscolaires (NAP) Vendredi 04 septembre 2015 Transports Mercredi 02 septembre 2015 Cantine scolaire Jeudi 03 septembre 2015 Nouvel accueil mercredi de 11.30 h à 13.30 h Mercredi 02 septembre 2015 Ecole élémentaire Date d’effet Rentrée des classes élèves Mardi 1er septembre 2015 Etude dirigée Mardi 1er septembre 2015 Accueils matin et soir Mardi 1er septembre 2015 Nouvelles activités périscolaires (NAP) Mardi 1er septembre 2015 Transports Mardi 1er septembre 2015 Cantine scolaire Mardi 1er septembre 2015 Nouvel accueil le mercredi de 11h30 à 13.30 h Mercredi 2 septembre 2015 prétexte justement qu’elles ont un salaire plus élevé. Donc, il ne trouve pas que cela soit juste, c’est peut-être ce qui fait leur différence de philosophie.  ◙ 
Monsieur ROSSO répond qu’il a toujours défendu cela et a l’impression que M. le Maire ne se souvient pas de ses interventions lors des précédentes mandatures. ◙ </t>
  </si>
  <si>
    <t xml:space="preserve"> Monsieur le Maire est surpris de cette différence de philosophie. ◙
Monsieur le Maire dit que M. ROSSO renverse la problématique sur le quotient familial. Ce n’est pas une pénalisation des uns mais c’est un soutien des autres. </t>
  </si>
  <si>
    <t xml:space="preserve"> Madame FLAUGERE souhaiterait connaitre environ le nombre d’enfants concernés. ◙
Madame FLAUGERE se demande sur quels critères cette tarification a été faite car par exemple pour les tarifs de 4,55 ou bien 1,65 ou encore 1,05, etc, elle aurait trouvé plus judicieux d’arrondir ces sommes à 4,60 ou 4,50 par exemple </t>
  </si>
  <si>
    <t xml:space="preserve"> Madame BOUILLEVAUX répond que cela concerne tous les enfants qui fréquentent les services périscolaires. Ce qui équivaut à peu près à 80 et 90 % des enfants qui fréquentent l’Ecole élémentaire, un petit moins pour l’Ecole maternelle, plus autour de l’ordre de 80 %. ◙
Madame BOUILLEVAUX explique que ces calculs ont été réalisés au plus juste. ◙
Monsieur le Maire lui fait remarquer qu’ils sont sur des chiffres entiers. Le nombre d’enfants est conséquent, soit 90 % des enfants sont concernés, donc beaucoup de familles sont intéressées. Il a été instauré la notion de quotient familial qui n’existait pas. Oui, c’est une réalité et que par conséquent, cela a permis de faire un petit différentiel bénéfique à des familles qui sont plus modestes.  Il y a eu un satisfecit suite à ce dispositif, qui est celui de l’étude dirigée et qui donne une large satisfaction. Ensuite, il est proposé un goûter gratuit aux élèves du primaire qui n’existait pas non plus auparavant. Donc, ce qui prévaut dans cette délibération, ce n’est pas de discuter des 0,5 etc, c’est d’avoir conscience sur le fond, de l’effort que fait la collectivité pour les enfants et les familles de Le Grau du Roi. </t>
  </si>
  <si>
    <t>M. Philippe PARASMO n’a pas trouvé cet exposé très clair. Il s’interroge sur la somme de 137.900 € en moins sur l’opération Saint Vincent. Lors de l’élaboration du budget M. le Maire a mis ce sujet en avant et maintenant il y a diminution les travaux n’auraient-ils pas été faits ? ◙
 M. Philippe PARASMO estime que cela fait quand même une grande différence entre le prévisionnel et le réalisé Il se souvient que M. le Maire avait accusé de précédents budgets d’insincères, mais ce budget-là l’est aussi. Quand on se permet de mettre 30 % de plus sur des estimations, c’est quand même lourd ! ◙ 
M. Philippe PARASMO dit que son groupe votera contre, ceci bien sûr en rapport au budget initial voté. Il précise de plus que c’est tant mieux que ce ne soit pas 30 % de plus par rapport aux estimations, même s’il trouve que c’est bien pour la ville. </t>
  </si>
  <si>
    <t xml:space="preserve"> M. le Maire répond que par rapport au prévisionnel il reste cette somme, mais les travaux ont bien été faits à hauteur des exigences prévues notamment en ce qui concerne le groupe électrogène et la mise en conformité du système sécurité incendie, ce pour 305.000 €. Le prévisionnel était plus important, certes, cela peut vouloir dire que les travaux ont été surestimés, mais cela peut aussi tout simplement dire que le travail fait par commande publique a permis une mise en concurrence efficace. Rien n’a été enlevé sur les travaux prévus à la résidence Saint Vincent, tout a bien été réalisé. ◙
M. le Maire rappelle que ce dossier a fait également l’objet de subvention (CAF). Il fait appel aux élus participant à la commission d’appel d’offres (CAO) les propositions ont été inférieures au prévisionnel, la réalité est là. Les entreprises ont besoin de travailler et appliquent des prix bas pour obtenir les marchés. ◙
M. le Maire partage ce point de vue et met cette question aux voix. </t>
  </si>
  <si>
    <t>M. Philippe PARASMO a une petite question. Pas de problème à propos de ce qui est reversé à la Régie. Les 720.000 € pour la C.C.I. il faudra attendre les recours. En ce qui concerne les intérêts moratoires (152.418,96 €) en dépenses imprévues, ne sont-ils pas en liaison avec la C.C.I. ?  ◙
 M. Philippe PARASMO comprend donc que la commune avait fait l’avance à la C.C.I. Mais la régie avait-elle fait l’avance ? ◙ 
M. Hervé SARGUEIL précise que le Conseil d’administration a toujours le problème de ces 720.000 €. Il semblerait que cette somme doive être reversée en 2016. Il aborde ce point car il est le seul à faire partie de cette entité. Cette question a été abordée en séance et le vote a fait apparaître 9 voix pour et 7 contre. Il estime que cette somme, qu’elle figure dans les comptes de la Régie ou de la Commune, c’est pareil.  ◙ </t>
  </si>
  <si>
    <t xml:space="preserve"> M. Claude BERNARD répond par la négative. C’est simplement pour compenser l’avance que la ville avait faite. ◙
M. Claude BERNARD répond oui, la Régie avait bien fait l’avance. ◙
M. le Maire complète ce propos en précisant que c’est la raison du distinguo entre les deux périodes. ◙
M. Claude BERNARD rappelle ses propos «tout recours de tiers étant définitivement écarté ». ◙
M. le Maire estime qu’en tout cas cette instance démocratique fonctionne. Tous les sujets sont abordés en transparence. Chacun peut s’exprimer voire même voter. Il demande à l’assemblée délibérante de se prononcer sur cette décision modificative de crédits - section de fonctionnement. </t>
  </si>
  <si>
    <t>M. Léopold ROSSO connaît bien ce dossier et la problématique de cette zone. C’est une bonne chose pour le quartier et la ville également. 125.000 € n’est pas une somme négligeable. Il a un regret toutefois car  ce dossier méritait la réunion de la commission. Prendre ainsi une décision aussi importante sur un dossier aussi sensible ! Quid des parkings publics situés dans l’emprise et l’avenir obéré. Ces points auraient pu être discutés. Il est d’accord sur le fond mais pas sur la forme. Il estime que ce n’est pas une trop bonne chose que les parkings soient intégrés dans le bail emphytéotique.◙
 M. Hervé SARGUEIL demande à quoi correspondent « les espaces liés au commerce » (en vert sur le plan) ? Est-ce que cela va rester sous la forme de parkings ? ◙ 
M. Léopold ROSSO estime que ces zones sont constructibles et appartiennent au propriétaire </t>
  </si>
  <si>
    <t xml:space="preserve"> M. le Maire entend ces remarques et retient qu’il s’agit une bonne chose. De prochains dossiers vont se présenter et la commission se réunira. Il pense que cette proposition va dans le bon sens de la dynamique engagée. ◙
M. le Maire n’a pas d’éléments à ce sujet. Il faudra réfléchir quant au stockage de matériel actif et celui qui est obsolète. Il met ce point aux voix. </t>
  </si>
  <si>
    <t xml:space="preserve"> Mme Annie BRACHET aimerait savoir si en dehors des « autres spectacles » la salle est louée pour d’autres prestations. ◙
 Mme Annie BRACHET aurait aimé avoir le montant global des prestations. Elle voulait également savoir si une présentation théâtrale était prévue ? ◙ 
M. Alain GUY ne voit pas d’événements pour Noël et le jour de l’an. ◙</t>
  </si>
  <si>
    <t>M. Michel BRETON répond par l’affirmative le 16 octobre un homme orchestre (Frédéric Pèlerin), plus les cinq spectacles habituels des ATP, enfin le festival opérettes de Lamalou les Bains. ◙
M. le Maire dit que oui ; elle est prévue le samedi 03 octobre. ◙
Mme Nathalie GROS CHAREYRE précise qu’il y a un spectacle prévu le 20 décembre pour les enfants, après il n’y a rien dans la salle, mais dans d’autres endroits. ◙
M. le Maire émet un satisfecit quant à l’ouverture de la salle de théâtre et à la programmation intéressante. Les élus et les services se sont impliqués. Tout le monde aura à l’esprit Véronique Danis qui s’est occupée de la programmation pendant de nombreuses années et qui est partie prématurément. Quelque chose sera préparé en son souvenir. Il tient également à mettre en avant la qualité du programme papier. Il soumet cette question à l’approbation du Conseil municipal. </t>
  </si>
  <si>
    <t xml:space="preserve"> M. Léopold ROSSO ne comprenait pas non plus. La Commune peut donc décider pour six logements, mais a-t-elle un droit de regard sur les six autres ?  ◙
M. Philippe PARASMO demande si une commission a été créée à cet effet. Les personnes ont-elles été recensées ? ◙ 
M. Philippe PARASMO demande si l’information a été diffusée. ◙
M. Léopold ROSSO prie Mme l’adjointe à la cohésion sociale le Maire de noter sa candidature pour siéger à la commission d’octroi des logements. ◙ </t>
  </si>
  <si>
    <t xml:space="preserve"> M. le Maire et Mme Claudette BRUNEL répondent par l’affirmative à ces deux demandes. ◙
M. le Maire répond que cela ne fonctionne pas ainsi. Il note que le nombre de demandes de logement social sur Le Grau-du-Roi est de l’ordre de 300. Le pourcentage des personnes potentiellement éligibles au logement social est de 65 %. Les dossiers sont classés par priorité. La commission existe au CCAS. ◙
M. le Maire tient à souligner le travail du Conseil d’administration du C.C.A.S. auquel participent MM. Annie Brachet et Léopold Rosso. Ils ont certainement constaté le travail assidu qui est fourni sur l’ensemble des dossiers.   Mme Claudette BRUNEL met en avant que la commission logement fonctionne dans le temps (M. Léopold Rosso le sait bien), les demandes d’attribution arrivent au fur et à mesure et il y a très peu de temps de réaction. Les listes ne sont pas refaites systématiquement et les dossiers sont pris dans l’ordre. ◙
M. le Maire note qu’il était important d’apporter ces précisions et que les concitoyens sachent que les choses sont faites avec respect et rigueur. Il propose de voter la signature de la convention. </t>
  </si>
  <si>
    <t>Monsieur le Maire souligne que Monsieur PARASMO fait bien d’apporter ces précisions, il n’a jamais été question de remettre en cause l’ancien directeur des finances. D’ailleurs Monsieur le Maire a bien répondu qu’il n’y avait pas eu de doute sur ce point-là, puisqu’il s’agit de question comptable d’écriture, sans conséquence sur les finances publiques. Il demande à Monsieur Claude BERNARD d’apporter des éléments de réponse puisque l’ancien directeur des finances s’est ému à l’écoute du Conseil municipal du 22 juillet 2015 et a adressé un courrier à Monsieur le Maire ainsi qu’au groupe Le Grau du Roi Naturellement. Il donne la parole à Monsieur Claude BERNARD qui va leur apporter des éléments de réponse. ◙
Monsieur Claude BERNARD confirme les dires de Monsieur PARASMO et de Monsieur le Maire, la différence constatée relevait de la responsabilité du comptable public et non des services de la municipalité. Les soldes ordonnateurs étaient exacts. Il profite de l’occasion pour dire à Monsieur BLASCO qui doit peut-être regarder la séance, qu’il lui demande de bien vouloir l’excuser s’il a pu penser qu’il laissait planer un doute sur sa responsabilité. Il voudrait qu’il sache qu’il a toute leur estime en tant qu’homme et tout leur respect pour le travail remarquable qu’il a accompli à la tête du service des finances en la compagnie de Monsieur Philippe PARASMO. </t>
  </si>
  <si>
    <t xml:space="preserve"> Monsieur le Maire estime que la Mairie a une responsabilité dans l’histoire car il y a eu des manquements. On prend un bateau, on le stocke et quand le propriétaire vient le récupérer il a disparu et on est incapable de dire où il est passé.  ◙
Monsieur le Maire croit comprendre que sur l’indemnisation, Madame PELLEGRIN-PONSOLE s’est exprimée dans un premier temps plutôt contre après ces échanges a-t-elle modifiée sa position. ◙ </t>
  </si>
  <si>
    <t xml:space="preserve"> Monsieur Hervé SARGUEIL souligne qu’il y a également un manquement du propriétaire parce que normalement la visite du bateau est annuelle. ◙ 
Monsieur Hervé SARGUEIL ajoute alors sans passer de visite. Il ne pense pas que les services des Affaires Maritimes soient rentrés dans la zone technique pour effectuer la visite annuelle. ◙ 
Monsieur Hervé SARGUEIL pense que l’on peut considérer qu’il a un peu été en gardiennage. ◙ 
Monsieur Hervé SARGUEIL indique qu’il a surement été détruit puisqu’il était derrière les services techniques et à un moment donné ils évacuent. ◙
 Monsieur Hervé SARGUEIL fait savoir que pour conserver sa navigation et pour être patron pêcheur il faut un PME (permis de mise en exploitation) qui fonctionne avec un bateau. Et de ce fait le propriétaire ne peut plus être embarqué et donc cotiser. ◙ 
Monsieur Hervé SARGUEIL demande comment la municipalité va indemniser. ◙
Monsieur Alain GUY pense que dans la mesure où il n’est pas constaté que ce bien privé n’a pas été remisé dans le bâtiment public la commune doit être responsable. ◙ 
Monsieur Hervé SARGUEIL souligne que ce n’est pas tellement le bateau qui a de la valeur mais le permis de pêche qui est dessus. ◙ </t>
  </si>
  <si>
    <t>Monsieur le Maire indique qu’il semble que ce bateau ait reçu son droit de navigation année après année. ◙
Monsieur le Maire n’en sait rien sur ce point de vue, il questionne les élus sur le principe il ne se sent pas très à l’aise dans cette histoire-là et il a tendance à dire qu’il faut indemniser ce pêcheur. Il les interroge sur deux points, sont-ils d’accord pour indemniser ce pêcheur et s’ils sont favorables à quelle hauteur on l’indemnise par rapport à la valeur vénale de ce bateau, à la vétusté etc… ◙ 
Monsieur le Maire pense qu’il a mal été gardé alors. Il a entendu dire qu’il a peut-être été détruit. ◙ 
Monsieur Lucien TOPIE pense que les services sont en partie responsables parce que lorsqu’on détruit un bateau on doit prévenir le propriétaire. D’autant que d’après ce qu’il a compris le propriétaire était connu des services. Il n’engage que lui en disant cela, soit le bateau avait disparu avant et personne ne sait rendu compte de sa disparition soit il a été cassé sans que le propriétaire soit prévenu. Là en l’occurrence il y a une faute des services municipaux. Un bateau ne se casse pas sans l’autorisation du propriétaire, s’il est abandonné c’est possible, mais là dans ce cas précis il n’était pas abandonné. ◙ 
Monsieur le Maire pense que la municipalité aurait dû le mettre en demeure au minima. ◙ 
Monsieur Lucien TOPIE souligne que la procédure n’a pas été respectée et c’est la raison pour laquelle le propriétaire insiste pour obtenir un dédommagement. ◙
 Monsieur Lucien TOPIE confirme qu’il a vu les tampons des Affaires Maritimes qui considèrent qu’il était bien propriétaire de ce bateau. Les Affaires Maritimes ne se dérangent pas pour un petit bateau ils font confiance aux personnes et voilà comment cela se passe. ◙ 
Monsieur le Maire fait savoir qu’il possède un acte de vente de ce bateau qui dit que l’ancien propriétaire l’a vendu en 2007 pour un montant de 4 000 €. ◙
Monsieur Lucien TOPIE explique que le propriétaire veut racheter un bateau pour pouvoir exploiter son PME et continuer à travailler tout simplement. ◙
Monsieur le Maire rappelle que les responsabilités sont partagées, il pense que si l’on indemnise à hauteur de 1000 € cela serait déjà pas mal. Sur le principe il propose d’accorder une indemnisation à hauteur de 1 000 €.◙
Monsieur Lucien TOPIE demande si dans l’hypothèse où cette somme ne conviendrait pas au propriétaire du bateau la municipalité lui ferait une autre proposition. ◙
Monsieur le Maire répond que cette proposition est votée en l’état à 1 000 €.  ◙ </t>
  </si>
  <si>
    <t xml:space="preserve"> Monsieur Philippe PARASMO constate que le programme de ce massif dunaire engage plusieurs entités, notamment le FEDER à hauteur environ de 40 %, la commune 20 %, la Région 20 % et le Département 20 %. Concernant le Département Monsieur Léopold ROSSO a fait le nécessaire auprès du Département pour savoir s’il participait au prorata c’est-à-dire 20 % des 86 760 €, il a rencontré M. BOURES, mais il ne sait pas pour l’instant si la réponse est positive. Il demande s’il en est de même pour le FEDER vont-ils participer à hauteur de 40 % sur 86760 € et la région à hauteur de 20 %. Il sait bien évidemment que ce dossier doit être traité avant le mois de décembre vu que des fonds du FEDER sont mobilisés.◙
 Monsieur Hervé SARGUEIL demande si la propriétaire Madame GOMEZ a validé le tracé </t>
  </si>
  <si>
    <t xml:space="preserve"> Monsieur le Maire rappelle qu’il s’agit de la mise en place d’un cordon dunaire de second rang, c’est un dossier de la plus haute importance puisqu’il s’agit de la protection des biens et des personnes de la ville de Le Grau du Roi par rapport aux risques d’érosion et de submersion marine. C’est un chantier expérimental qui s’inscrit dans une nouvelle forme de soutien, de maintien et de défense du trait de côte. Ce dossier a engagé globalement 1 350 000 € avec des cofinancements comme Monsieur Philippe PARASMO l’a  dit de l’Europe, de l’Etat, de la Région, du Département et de la commune à hauteur de 20 %. Sur l’ensemble de ces travaux de 13 km de long, il n’y a pas eu de souci tout c’est bien passé. Les 400 derniers mètres ont une grande importance parce que ceux qui connaissent le secteur le savent, là il faut raccorder ce cordon dunaire où des talus font offices de digues au cordon dunaire de premier rang c’est là que la jonction doit se faire pour justement empêcher l’intrusion marine qui serait menaçante. Le projet initial avait prévu la surélévation d’un chemin au milieu d’une propriété privée, c’est ce qui a été contesté par le propriétaire privé et qui a conduit à de nombreuses rencontres avec autour de la table l’ensemble des acteurs en responsabilité pour trouver une nouvelle solution qui consiste à réaliser un cordon dunaire sableux stabilisé par la végétalisation en bordure de propriété. Ce sont ces travaux-là qui induisent ce surcoût. Il remercie le conseiller départemental de s’être renseigné, d’autant qu’il est maintenant Président du Syndicat Mixte de la Camargue Gardoise. Il rappelle d’ailleurs à ce sujet que de façon tout à fait républicaine les conseillers municipaux de la majorité du Grau du Roi ont voté favorablement à son élection comme d’ailleurs ils avaient appelé à voter au second tour pour Monsieur Léopold ROSSO aux élections départementales. Pour en revenir aux subventions, ils ont vérifié auprès de la région, du département et il y a effectivement des lignes qui n’ont pas été totalement consommées et ils peuvent espérer que les prochaines factures présentées seront honorées. S’ils n’avaient pas pris cette disposition il y avait un véritable risque que tout se fige car bien sur l’engagement de ces subventions était relatif à la bonne conduite du chantier et surtout à la tête de l’objectif. Et si l’objectif n’était pas atteint ils se retrouvaient vraiment dans une grande difficulté. L’Etat a dit qu’il participerait et qu’il mettrait une rallonge, concernant les autres lignes budgétaires tout n’a pas été consommé et il pense qu’ils vont pouvoir faire face. Il y aura quand même une part prise par la commune mais Il pense que le risque était tel d’arriver dans une situation de blocage qu’ils ont pris la bonne décision et c’est ce qui est proposé au vote ce soir. ◙ 
Monsieur le Maire répond favorablement et met aux voix. </t>
  </si>
  <si>
    <t>Monsieur Philippe PARASMO constate que cela représente une somme importante 3 226 155 €. Quand il regarde la matrice de programmation qui est assez compliqué à lire - Palais des sports 1 200 000 €, il n’y a pas 1 200 000 € d’accessibilité, il croit comprendre qu’il y a 900 000 € de sécurité incendie dans les 1 200 000 €. ◙◙
Monsieur Philippe PARASMO demande pour quelles raisons le montant total est de 1 200 000 €. ◙ 
Monsieur Philippe PARASMO comprend que concernant les chiffres indiqués, il y a une différence de 400 000 €, il s’agit donc de la conformité, de la sécurité etc… mais pas de l’accessibilité. Il demande quel est le montant total de l’accessibilité de tous ces dossiers. Il cite l’exemple de la Maison de Retraite 350 000 €, il demande si dans ces 350 000 € il y a également de la conformité et du service incendie, pourquoi tout est mélangé et le montant est de 3 226 155 €  pour l’accessibilité. ◙
 Monsieur Philippe PARASMO comprend bien mais il demande pour quelles raisons on présente de cette manière soit 3 226 155 € HT en réalité il doit y avoir environ 2 000 000 € HT. ◙
 Monsieur Philippe PARASMO répond qu’il comprend que Monsieur le Maire essaye de justifier l’augmentation des impôts. Il demande simplement pourquoi ce dossier a été présenté de cette manière. Il comprend les propos de Monsieur Pascal GIRODIER et il les accepte mais il y a 2 000 000 € d’accessibilité et 1 200 000 € de mise en conformité et là au moins c’est clair et ce n’est pas pareil. ◙ </t>
  </si>
  <si>
    <t xml:space="preserve"> Monsieur Pascal GIRODIER répond que concernant l’accessibilité le montant est de 800 000 €.  ◙
Monsieur Pascal GIRODIER répond qu’il s’agit de la mise en conformité totale, il y a un lien entre les deux il a été nécessaire d’inclure la mise en conformité. ◙
Monsieur Pascal GIRODIER répond que dans le dossier Ad’AP il faut également inclure la conformité pour obtenir l’attestation de conformité globale. ◙◙
Monsieur le Maire lui indique que les sommes sont indiquées dans la matrice de programmation, il reconnait que c’est inscrit petit mais on peut lire « budget travaux accessibilité 1 342 049 €  et ensuite coût total avec réhabilitation 3 226 155 € ». Il comprend l’intervention de Monsieur Philippe PARASMO, mais la Loi leur demande d’approcher comme vient de l’expliquer Monsieur Pascal GIRODIER la question dans sa globalité. Si certains travaux connus de longue date en terme de mise en sécurité incendie de certains bâtiments communaux avaient pu être fait avant cela aurait un peu allégé. ◙
Monsieur Pascal GIRODIER répond que cette présentation a été établie par le cabinet Conseil en fonction de la demande de la Préfecture. Pour information, le montant total accessibilité est de 2 114 154 €. ◙
 </t>
  </si>
  <si>
    <t>Madame FLAUGERE comprend que l’on vote sur le fond pas sur la forme parce qu’en 2018 les chiffres ne seront plus valables. En fait il faut valider le tableau sur le fond. ◙ </t>
  </si>
  <si>
    <t xml:space="preserve"> Monsieur Pascal GIRODIER répond qu’il s’agit d’une évaluation faite aujourd’hui effectivement. ◙
Monsieur le Maire fait savoir qu’il s’agit d’une enveloppe globale qui se rapproche de la réalité. Il rappelle aussi que des travaux ont pu être réalisés en régie, notamment la mise en conformité des Argonautes puis il met aux voix. </t>
  </si>
  <si>
    <t xml:space="preserve"> Monsieur David SAUVEGRAIN répond qu’ils avaient déjà imaginé cette aide là parce qu’ils ont quelques sollicitations de sportifs Graulens. Il va s’agir d’étudier les demandes au cas par cas mais il est vrai que c’est la demande qui va être évoquée lors de la question suivante qui a déclenché ce besoin de valider le sponsoring par la ville. ◙Monsieur le Maire ajoute qu’ils n’ont pas d’idée préconçue, parmi les sportifs locaux certains excellent dans diverses disciplines, partent sur des compétitions au niveau national mais aussi européen voire international.  Ils se sont dit que ce serait bien de soutenir ces sportifs mais il n’y avait pas de doctrine établie et c’était important d’en mettre une en place. Ils vont octroyer un sponsoring à une jeune championne locale. </t>
  </si>
  <si>
    <t xml:space="preserve"> M. Léopold ROSSO, sans polémique aucune, fait la déclaration suivante  « Cette question nous conduit à nous prononcer sur les capacités d’expansion foncière de la commune en conformité avec le PLU et le PPRI. Force est de constater que les marges de manœuvre sont restreintes, du fait que la commune possède elle-même très peu de terrains disponibles et que la seule opportunité réside dans le secteur privé. Pour cela, vous nous proposez de confier à l’EPF- LR d’intervenir en lieu et place de la ville pour réaliser un éco quartier de type méditerranéen, au travers d’une convention sur un terrain privé. Pourquoi ne pas l’imaginer sur un terrain appartenant déjà à la collectivité comme par exemple celui de la Résidence de Camargue. Bien évidemment, cela mérite réflexion. Tout d’abord un petit retour en arrière. ◙1er acte  l’aménageur dépose sa DIA. Cet espace d’environ 6,5 ha en centre ville constitue une zone exceptionnelle de par sa surface et son emplacement. Depuis longtemps le souhait de le voir faire l’objet d’un aménagement a été exprimé. Certains propriétaires (3 sur 5) -et ce n’est un secret pour personne- ont signé une promesse de vente avec un aménageur et 11.000 m² sont toujours exclus du périmètre et donc pas à la vente ne pouvant de ce fait faire l’objet d’une expropriation. L’aménageur, fort de ce document, dépose une DIA (déclaration d’intention d’aliéner) qui arrive sur le bureau du maire pour validation. Il a 2 mois pour donner ou non son accord. ◙2ème acte  le maire préempte et doit donc se porter acquéreur. Le Maire, pour des raisons qui lui appartiennent, refuse de signer cette DIA et se trouve donc confronté à un problème  il doit préempter le bien et l’acheter dans les deux ans. Mais comme il n’a pas les ressources pour le faire, il se tourne vers l’EPF-LR dont l’une des missions est d’agir en lieu et place de la ville en faisant l’avance du montant de l’achat. ◙3ème acte  signature de la convention avec l’EPF-LR. La commune, par le biais de cette convention, va confier l’ensemble de la procédure jusqu’à la finalité d’un futur projet à l’EPF-LR, c'est-à-dire l’achat, le droit de préemption avec DUP, le choix du projet, de l’aménageur, éventuellement la demande de révision du PLU… et ce pour une durée de cinq ans. ◙4ème acte  la déclaration d’utilité publique (DUP), procédure administrative qui permet de réaliser une opération d’aménagement sur des terrains privés en les expropriant pour cause d’utilité publique, car le Code civil prévoit que « nul ne peut être contraint de céder sa propriété si ce n’est pour cause d’utilité publique et moyennant une juste et préalable indemnité ». Pour ce, deux phases sont nécessaires  ◙ une enquête publique s’appuyant sur une étude d’impact ;  une phase judiciaire pour ce qui relève de l’indemnité après estimation des domaines. ◙Au final, les pouvoirs publics prononcent, ou non, la déclaration d’utilité publique (Ministre, Préfet). ◙5ème acte  la validation. Si la DUP est validée, l’opération d’aménagement peut commencer, mais si elle n’est pas validée, la ville doit alors rembourser les sommes avancées par l’EPF-LR. ◙Vous comprendrez, Monsieur le Maire, que, bien qu’ayant travaillé ce dossier, vous le déposez sur la table après une seule petite réunion de la commission urbanisme alors qu’il engage la ville pour les trente ans à venir. ◙1er constat  le porté à connaissance de ce dossier nous semble pour l’heure nettement insuffisant pour pouvoir se prononcer. ◙2ème constat  vous nous parlez des périmètres d’intervention dans la convention alors que l’on semble circonscrire la réflexion sur le terrain Pontet. Quels sont ces périmètres ? Etes-vous sûr de tous les maîtriser ? ◙3ème constat  la définition des éco quartiers semble aujourd’hui bien cernée, et nos investigations concluent à 35 % minima de logements locatifs sociaux et non 25 %. ◙4ème constat  nous trouvons que cette convention donne les pleins pouvoirs à l’EPF-LR et soustrait donc à la connaissance, l’information, l’échange, le dialogue des élus, les arbitrages nécessaires et pertinents  qu’ils sont en droit d’espérer. ◙5ème constat  cet espace concerne plusieurs ayant-droits de la succession Pontet. Y a-t-il un accord unanime de toutes les parties ? Y a-t-il un accord sur les propositions financières ? Y a-t-il un accord sur le devenir environnemental ? N’y a-t-il pas une forme de spoliation ? En effet, un compromis a été signé avec les propriétaires de 5,1 ha à 207 € le m², soit environ 10,5 M€ et vous nous proposez un achat de 6,45 ha pour 9 M€.  ◙Les propriétaires ne sont-ils pas pris en otage ? Ne va-t-on pas in fine faire de la spéculation sur leur dos ? Ne va-t-on pas retrouver in fine les mêmes acteurs ? Quelle sera la finalité de ce dossier ? N’allons-nous pas à l’épreuve de force ? Autant de questions et de constatations pour lesquelles nous souhaitons des réponses.  ◙Pour terminer, ce dossier, sans vouloir être outrancier, pourrait être appelé « matriochka », vous savez ces poupées russes qui disparaissent les unes dans les autres et une fois qu’on les a empilées il n’en reste plus qu’une, la plus grande qui absorbe toutes les autres, l’EPF-LR. Nous arrêtons là de commenter et nous voterons contre. » ◙ M. Léopold ROSSO pense que pour ce réaménagement la collectivité a le droit d’exiger ce qu’elle souhaite. ◙ </t>
  </si>
  <si>
    <t xml:space="preserve"> M. le Maire va revenir sur ces deux interventions et questions. Tout d’abord tout s’est déroulé acte après acte. Le scénario envisagé par Le Grau-du-Roi naturellement est le plus mauvais. Son état d’esprit à lui est positif. Il souhaite que ce projet réussisse sans spolier personne et qu’un bon accord soit trouvé. Il n’envisage pas de passer à côté de cet enjeu fondamental  6 ha au cœur de la ville ! Il mesure pleinement ses responsabilités. Il avance sur ce dossier avec méthode et n’ouvre pas une à une les poupées russes mais en délibérant. La  convention concerne le portage foncier du dossier. L’EPF-FR prend en charge uniquement le portage du projet et la ville garde la main. C’est cela le projet  pas de promoteur ou d’aménageur en direct. Il conviendra ensuite travailler  avec eux pour engager une réflexion d’ensemble. Avec son équipe il considère que ce terrain doit être appréhendé dans un ensemble de proximité directe avec le centre ancien, les écoles, le centre sportif et culturel,  la gare,  dans une approche d’exigences posées. 25 % de logements sociaux, des résidences adaptées à la demande, une offre de qualité dans le cadre d’un développement durable, économique, une approche équilibrée et harmonieuse dans un village de pêcheurs. Laisser un « poumon vert »  en centre ville ? Cette option-là pourrait être une spoliation et ce n’est pas sa volonté. L’acquisition par EPF-LR concerne une partie du terrain appartenant aux frères et sœurs qui sont restés ensemble. Il tenait à donner ces précisions car il n’y a pas de pleins pouvoirs donnés à EPF-LR. ◙M. le Maire espère ainsi ne pas être soumis à certaines surprises. Quand on a à faire à des aménageurs et des promoteurs avec des questions d’argent tout est plus compliqué. Quand on est en responsabilité publique il est nécessaire d’échapper à cette pression sans léser les intérêts privés, mais avec priorité de l’intérêt général. Il met cette question au vote. </t>
  </si>
  <si>
    <t>M. Léopold ROSSO fait la déclaration suivante   ◙«M. le Maire, vous clamez haut et fort depuis votre accession à la tête de notre commune vouloir dynamiser l’Office de tourisme au regard de l’enjeu qu’il représente pour notre territoire. Cette ambition légitime s’est traduite par l’embauche d’un directeur de station, d’une attachée de presse ; un changement de locaux, l’augmentation de la subvention.  ◙Autant de décisions actées pour « professionnaliser » l’Office de tourisme qui ne l’était pas à vos yeux apparemment Au passage, ce postulat n’est pas très respectueux envers les personnels qui ont œuvré et qui œuvrent depuis de nombreuses années dans cet établissement. Pour ce faire, vous nous proposez au travers de cette question d’élargir les champs d’action de la S.E.M. du camping afin de lui confier les missions auparavant dévolues à l’association Office de tourisme, c'est-à-dire la délégation de service public [mission d’accueil, information, communication, promotion, développement et coordination en matière de tourisme]. ◙Cela appelle de notre part plusieurs interrogations que je vous livre pêle-mêle   Qui du Conseil d’administration, du statut du personnel, du statut du directeur ?  Quid des budgets analytiques sur les deux secteurs, des clés de répartitions budgétaires, des financements publics, de l’occupation des locaux ?  Quid pour terminer de la mutualisation des moyens administratifs ? ◙Nous supposons que vous avez, avec vos conseils, répondu à ces problématiques et à d’autres que nous n’aurions pas évoquées. ◙Pour autant, le nœud de cette décision réside dans une autre dimension  l’association de deux structures, l’une privée opérant sur le secteur marchand commercial et ne constituant pas une exception, une entité unique sur le territoire  le camping. L’autre d’utilité publique dont l’objet recouvre la promotion de la structure évoquée précédemment  l’Office de tourisme. A notre sens, un parallèle avec une station de ski ne peut être fait car les remontées mécaniques par exemple n’ont pas d’alter ego, ni avec un port de plaisance.Nous sommes là dans une confusion totale des genres, recouvrant comme l’on dit les notions de « juge et partie » et qui pourrait ressemblée à une concurrence déloyale vis-à-vis des autres acteurs du secteur de l’hôtellerie de plein air. Avez-vous mesuré les effets sur l’économie touristique ? Pour cette ambivalence, nous voterons contre.◙ </t>
  </si>
  <si>
    <t xml:space="preserve"> M. le Maire lui répond qu’il trouve inopportun de repousser les évolutions.◙ </t>
  </si>
  <si>
    <t> Mme Yvette FLAUGÈRE partage les sentiments exprimés. Cette organisation va devenir une centrale de réservation pour le camping.  Elle aussi aurait préféré une structure indépendante. Elle votera contre. ◙ </t>
  </si>
  <si>
    <t>M. Daniel FABRE rejoint les propos de ses collègues. Il avait prévu de s’abstenir mais il votera « pour » finalement car pour le bien de la station il était important de changer de statut juridique. Il aurait préféré lui aussi qu’une autre SEM soit constituée. Il renouvelle son désaccord quant au transfert du service accueil à la Villa Parry. Ce sentiment est également partagé par des personnes de son entourage ; il semble en effet que ce choix ne fasse pas l’unanimité  éloigné de la gare, pas adapté pour un lieu de rencontre et d’information, excentré. Il votera « pour », mais un peu à contre cœur. L’importance de la question ne revêt qu’à 80 % son accord. ◙ </t>
  </si>
  <si>
    <t>M. Daniel FABRE est surpris que cette question figure à l’ordre du jour car il a rencontré Floran COMBE il y a 48 heures et ce dernier lui a précisé qu’il ne pouvait pas donner suite à ce dossier. ◙ M. Daniel FABRE a par ailleurs fait un calcul par rapport à l’indice INSEE et il semblerait qu’il y ait une erreur ; les chiffres semblent inversés </t>
  </si>
  <si>
    <t xml:space="preserve"> M. le Maire répond que c’est un scoop ! Il faudrait que l’intéressé informe la collectivité. Il est troublé ; le vote aura bien lieu et les services se renseigneront ensuite. ◙M. le Maire précise que l’augmentation porte bien le tarif à 3,70 €, cela ne résulte pas d’un calcul mais d’une décision. Il demande au Conseil de se prononcer. </t>
  </si>
  <si>
    <t>Mme Yvette FLAUGÈRE note qu’en réunion elle a demandé à ce que l’estimatif de départ soit examiné. 15.000 €  le montant lui semble faible, même s’il est provisoire. Ces foires se sont tout de même déroulées en juillet et août. ◙ Mme Yvette FLAUGÈRE estime que les chèques impayés ne sont pas le problème de la ville. ◙ </t>
  </si>
  <si>
    <t xml:space="preserve"> Mme Nathalie GROS CHAREYRE explique que l’intéressée évoque un certain nombre de chèques impayés. Le chiffre définitif sera celui déclaré aux impôts. ◙Mme Nathalie GROS CHAREYRE répond que l’intéressée veut attendre la déclaration officielle ; donc, la collectivité doit aussi attendre. </t>
  </si>
  <si>
    <t xml:space="preserve"> M. le Maire veut apporter un complément et intégrer à la délibération l’association des parents d’élèves qui l’a sollicité en lui accordant la gratuité. ◙ Mme Chantal VILLANUEVA répond qu’il est organisé par l’association « Les fous du roi » ; la ville travaille en partenariat avec elle et offre le chapiteau. ◙ M. le Maire précise que des ententes existent, quand une association initie une manifestation, la ville essaie d’apporter son concours. Il propose de délibérer. ◙M. le Maire précise que des ententes existent, quand une association initie une manifestation, la ville essaie d’apporter son concours. Il propose de délibérer. </t>
  </si>
  <si>
    <t>Madame FLAUGERE a une petite question à poser concernant la convention qui a été passée au sujet des 6 hectares de terrain et souhaite savoir si elle a été signée ou pas. ◙ 
Madame FLAUGERE poursuit avec une 2ème remarque et souhaite apporter une modification à la page 37 concernant sa question écrite qu’elle avait fait parvenir à Monsieur le Maire à propos du droit d’expression dans le bulletin municipal. Il a été écrit « Monsieur le Maire s’est lui aussi posé la question ». Elle souhaite que soit précisé que c’est parce qu’elle lui avait écrit avant et qu’il s’est interrogé ensuite, car ce n’est pas parallèle. Monsieur le Maire lui rappelle qu’ils sont en ce moment sur l’approbation du procès-verbal du 25 novembre 2015. ◙
Monsieur le Maire précise qu’il maintient s’être interrogé avant l’intervention de Madame FLAUGÈRE. </t>
  </si>
  <si>
    <t>Monsieur ROSSO demande si cela fait partie de l’ensemble d’une même question. Qu’est-il proposé ? De voter par division ou pas ? Il s’interroge là-dessus simplement car Monsieur le Maire vient de s’arrêter sur cette question, c’est tout. ◙
 Monsieur PARASMO intervient en disant que cela fait l’objet de trois décisions complètement différentes au point de vue budgétaire et celle-là n’a aucune incidence </t>
  </si>
  <si>
    <t xml:space="preserve"> Monsieur le Maire répond qu’effectivement, il y a trois dossiers. ◙ 
Monsieur le Maire décide de voter par division et met cette question au vote. </t>
  </si>
  <si>
    <t>Monsieur PARASMO a quelques interrogations là-dessus. Il rappelle que lors du dernier Conseil municipal, il a été voté un avenant sur ces travaux dunaires, qui de mémoire étaient de 98 000 euros à peu près. Est-ce que cette décision modificative de crédits concerne cet avenant passé ou bien le futur avenant qui vient derrière, là où il n’a pas très bien compris les modalités, c’est sa 1ère interrogation. ◙ 
Monsieur PARASMO rappelle encore que la dernière fois, il a été voté un avenant d’à peu près 98 000 euros… Un peu plus loin et il y aura d’autres remarques tout à l’heure, il y a un avenant de 203 000 euros. Alors en faisant l’addition des deux montants, il ne comprend pas trop le mécanisme. ◙ 
Monsieur PARASMO dit que c’était pour le passage pour aller jusqu’à Madame GOMEZ, afin que la digue soit circulable pour qu’elle puisse sortir de chez elle. ◙
 Monsieur PARASMO dit alors que c’est + de 100 000 euros et que cela fait 300 000 euros, en gros. ◙
 Monsieur PARASMO poursuit avec sa 2ème interrogation en disant que ce service est équilibré en retirant 200 000 euros de VRD. Sur le budget initial, ces 200 000 euros VRD correspondaient sûrement à des travaux de voiries qui étaient programmés. Qu’est-ce qu’il a été retiré comme 200 000 euros de programme de voirie ? 
◙ Monsieur PARASMO demande quels sont les travaux qui n’ont pas été faits dans l’ensemble de l’enveloppe. ◙ </t>
  </si>
  <si>
    <t> Monsieur BERNARD répond que c’est la totalité des travaux effectués pour passer dans la propriété privée. ◙
Monsieur BERNARD pense se souvenir que le 1er avenant concernait des frais de maîtrise d’œuvre. ◙
Monsieur BERNARD explique qu’il n’y a pas un avenant qui reprend l’autre avenant. Il y a eu un avenant et cela est le 2ème, afin de terminer totalement le cordon dunaire. ◙
Monsieur BERNARD répond oui, que c’est la totalité. ◙
Monsieur BERNARD répond que ces travaux n’ont pas été effectués. ◙
Monsieur BERNARD explique que ce sont des travaux budgétisés qui n’ont pas été faits cette année et qui seront repris sur le prochain budget. ◙
 Monsieur le Maire dit qu’ils peuvent se satisfaire de ces deux dossiers et de pouvoir prendre cette décision afin de pouvoir mener à bien le cordon dunaire de second rang qui est quand même, un grand chantier de protection de leur territoire des biens et des personnes. </t>
  </si>
  <si>
    <t>Monsieur PARASMO, s’il comprend bien, dit qu’en travaux de fibre optique, il avait été budgétisé 46 000 euros de plus ou alors, même question que précédemment, les travaux de fibre optique programmés n’ont pas tous été faits. ◙
 Monsieur PARASMO dit que son groupe votera contre car c’est une logique budgétaire. Ces deux dernières décisions impactent directement le budget initial lequel ils avaient voté contre. </t>
  </si>
  <si>
    <t xml:space="preserve"> Monsieur VIGOUROUX dit que des travaux ont été prévus au niveau de la fibre optique. Mais, ils ont été obligés de donner 46 000 euros supplémentaires sur les travaux de fibre optique qui ont été réalisés sur l’avenue du Mail au Boucanet. Cela a été simplement un transfert car la fibre optique sera quand même posée Plage Sud mais sur le budget 2016 et les 46 000 euros prévus ont été mis pour faire la fibre optique avenue du Mail au Boucanet◙.
 sur le 3ème dossier, ils peuvent se féliciter qu’ils puissent enfin reprendre l’éclairage public sur Plage Sud. Il a constaté qu’il y avait déjà beaucoup de satisfaction exprimée sur ces travaux qui s’engagent actuellement. </t>
  </si>
  <si>
    <t>Monsieur PARASMO, en fonction des non valeurs, trouve que le travail des services fiscaux là-dessus est un peu léger. Car, lorsqu’il constate qu’une NPAI n’habite pas à l’adresse indiquée sur certaines choses, cela lui paraît un peu douteux. Il s’agit juste d’une remarque sur cette question. ◙</t>
  </si>
  <si>
    <t>Monsieur PARASMO dit que c’est une pratique qui est tout à fait légale d’engager les 25 % pour continuer les travaux notamment jusqu’au vote du budget 2016. Mais il faut bien comprendre que pour son groupe, voter pour eux cette résolution, voudrait dire quelque part voter une part du budget 2016. De ce fait, son groupe votera contre. ◙
Monsieur PARASMO répond que s’il regarde ces 25 % et s’il voit ces immos en cours, ce sont les travaux qui étaient budgétisés primitivement sur le budget 2015. Or, Monsieur le Maire vient de dire juste avant que quelques-uns de ces travaux n’étaient pas réalisés. Donc quelque part, c’est une sorte d’insincérité et son groupe préfère voter contre, quitte à voter le budget de la majorité, ce qu’il espèrerait </t>
  </si>
  <si>
    <t>Monsieur SARGUEIL demande où va se situer le dépassement de l’ouvrage hydraulique. ◙ 
Monsieur SARGUEIL souhaite savoir à présent quand seront effectués ces travaux. ◙ 
Monsieur SARGUEIL dit qu’ils sont tenus par fin décembre par rapport aux subventions car si les travaux basculent sur 2016, il n’est pas sûr que soient récupérées les subventions qui leurs sont attribuées. ◙ 
Monsieur SARGUEIL dit que s’il a bien compris, il y a eu 200 000 euros sur ces travaux-là + 100 000 euros auparavant sur d’autres travaux effectués. Cela fait donc à peu près 300 000 euros d’avenants sur ce marché et c’est ce qu’a dit Monsieur PARASMO tout à l’heure, en préambule. ◙
 Monsieur SARGUEIL demande si cela sera possible d’aller visiter le site. ◙ </t>
  </si>
  <si>
    <t xml:space="preserve"> Monsieur le Maire répond qu’il s’agit bien de terminer l’avenant qui survient pour finir le cordon dunaire dans les 400 derniers mètres qui est le secteur 1. Il rappelle que pour le reste, cela avait déjà été réalisé en 2013. ◙
Monsieur le Maire reprend connaissance d’un passage de cette question et le lit à haute voix « Secteur n°8….de l’Espiguette ». Il répond qu’à sa connaissance, l’ouvrage a été réalisé mais il y a eu des contestations par rapport à sa hauteur. Il se souvient très bien que Monsieur SARGUEIL lui avait fait cette remarque car il connaît bien le secteur et il s’était interrogé là-dessus. Il semblerait donc que ces remarques aient été prises en compte. ◙
Monsieur le Maire explique que ces travaux de finalisation sont en cours et seront terminés sous peu. ◙
Monsieur le Maire répond qu’ils ont apporté les réponses réclamées pour qu’il n’y ait pas de souci làdessus. ◙
Monsieur le Maire dit que le marché initial était de 200 000 euros et l’avenant qui est proposé sur la maîtrise d’œuvre est de presque 20 000 euros. Le marché global est de + de 1 300 000 euros. En finalité, cela est d’environ 1 600 000 euros par rapport à l’ensemble. Il rajoute que cela n’a rien à voir avec l’avenant qui vient d’être apporté pour la finalisation des 400 derniers mètres. ◙
Monsieur le Maire répond qu’une proposition sera faite à l’ensemble des Elus pour aller visiter le cordon terminé ◙
Monsieur BERNARD, après réflexion, revient sur la question du cordon dunaire, traitée auparavant, afin d’y apporter une petite précision. Il dit que les avenants sont, certes bien réels et sont bien ceux qu’ils ont voté. Il en avait déduit que cela augmenterait la facture initiale. Or, pas du tout. Car, il pense bien se souvenir à l’ouverture des plis, que le marché était bien inférieur à ce qui avait été prévu initialement et normalement, les avenants doivent arrivés, grosso modo, dans ce qu’ils avaient prévu. Il pense qu’il serait nécessaire et indispensable qu’ils aient tous des précisions en ce qui concerne toute cette opération importante et qu’ils leurs soient communiqué les comptes et les différents avenants intervenus, etc…  </t>
  </si>
  <si>
    <t xml:space="preserve"> Monsieur SARGUEIL demande si ces 28 hectares se situent là où il y a les « prés » pendant la fête. ◙ 
Monsieur PARASMO a lu dans la convention que la Ville avait un devoir d’entretien. </t>
  </si>
  <si>
    <t xml:space="preserve"> Monsieur Le Maire répond que oui, cela concerne ce périmètre et un autre périmètre de terrain qui se situe sur la partie gauche de la route, qui va du rond-point de la Marine vers le camping de l’Espiguette. Il ajoute que cette zone de 28 hectares est vaste.◙ 
Monsieur le Maire rappelle qu’il a été voté un engagement sur 35 ans et un engagement financier qui était prévu pour assurer l’entretien et la conservation de cet espace naturel. </t>
  </si>
  <si>
    <t>Monsieur PARASMO dit que tout à l’heure, ils ont voté l’augmentation du petit train touristique, soit 0,5 % d’augmentation, ce qui est normal et légal. Mais là, il constate l’augmentation des taxes de séjour d’une moyenne d’augmentation de 16 %. 16 % sur dix tarifs, c’est une moyenne, mais les plus grosses recettes sont sur des augmentations de 20 %. Après, les augmentations sur les taxes foncières, les taxes d’habitations, la taxe du foncier non bâti qui impactaient directement les Graulens, il dit que si la majorité veut une dynamique pour promouvoir la station et de redynamiser le tourisme, il laisse aux professionnels du tourisme le soin de commenter ces 16 % d’augmentation. Il trouve que là, le bouchon est poussé un peu loin. ◙
 Monsieur PARASMO lui demande d’arrêter avec cela et de changer de registre car cela est faux. ◙ 
Monsieur PARASMO répond qu’il n’y a pas de souci et que la leur sera aussi examinée également avec les charges de personnel. ◙ </t>
  </si>
  <si>
    <t xml:space="preserve"> Monsieur le Maire lui répond qu’il leur a été laissé une situation catastrophique. Il le dit et le répète. Il n’y a qu’à entendre la Chambre Régionale des Comptes qui effectue un contrôle et ils verront ce que le rapport dira. Il leur est laissé une dette consolidée de quasi 70 millions d’euros. Chaque année, pour le budget, ils ont plus de 5 millions d’euros d’engagés afin de rembourser la dette. Il lui dit qu’il est dans une pure attitude démagogique de leur parler d’une augmentation de 16 %, ce qui reste modique. ◙
Monsieur le Maire lui répète qui leur a été laissé une dette colossale qui de ce fait, plombe les finances publiques. Les caisses ont été vidées et c’est une réalité. Tout le monde le dit et le confirme encore. La Chambre Régionale des Comptes a étudié leur période et ils y reviendront dessus. ◙
Monsieur le Maire répond qu’il n’y pas de souci. ◙ </t>
  </si>
  <si>
    <t xml:space="preserve"> Madame FLAUGERE dit à propos de la collecte de la taxe de séjour, que normalement c’est pour la promotion de la Ville. Avec la modification qu’il est en train de se préparer avec l’Office de tourisme (puisque cela va être dissous), comment le reversement va-t-il se passer ? A-t-on le droit de le reverser au travers d’une SEM ? Ou bien après, est-ce que cela sera donné à la Communauté de Communes ? ◙ </t>
  </si>
  <si>
    <t xml:space="preserve"> Monsieur le Maire répond que c’est la Commue qui encaisse et qui reverse au travers d’une SEM et après, il faudra voir en fonction des évolutions. ◙ </t>
  </si>
  <si>
    <t>Madame DUGARET demandera à la direction de l’Office de tourisme de fournir cet état financier. Elle précise qu’il y aura deux comptabilités distinctes car ils ne peuvent pas faire autrement au départ. ◙Monsieur le Maire demande si elle évoque quelque chose de particulier, comme l’histoire des photocopieurs. ◙Monsieur le Maire explique que pour les photocopieurs, cela impacte le budget de l’Office de tourisme de 100 000 euros. Ils sont en train de réfléchir à ce qu’il pourrait être une solution pour se débarrasser de ce poids financier. ◙Monsieur le Maire répond que cela ne pourra pas se faire car il y aura deux comptabilités distinctes et ils sont en train d’étudier une solution qui permettrait de se dégager de ce poids. ◙Monsieur le Maire lui dit qu’ils seront informés au fur et à mesure de cette avancée. Il comprend très bien que c’est un souci, comme pour eux aussi. Il a fait le constat au Conseil d’administration de la Régie autonome de Port Camargue la semaine dernière où sur un marché de photocopieurs avec 4 machines dont 2 couleurs, physiquement présentes dans les murs, cela revenait à 26 000 euros (contre 100 000 à l’Office de tourisme). Ils s’aperçoivent-là qu’ils traînent une situation vraiment très pénible. ◙Monsieur le Maire répond que cette question a été étudiée et il a été fait en sorte que dans le cadre de la Loi NOTRe et dans le cadre des transferts, il n’y ait pas de transfert de la structure camping. ◙Madame DUGARET dit qu’il lui semble que sur la Loi NOTRe, cela ne concerne pas les bâtiments touristiques. ◙Monsieur le Maire estime que la zone d’activités touristique, c’est l’ensemble de la Commune. ◙ </t>
  </si>
  <si>
    <t xml:space="preserve"> Monsieur PARASMO aurait aimé avoir des éléments et un bilan sur cette histoire de SEM, quand ils les détiendront bien-sûr car il ne voit pas trop où ils veulent en venir avec cette SEM et ses deux comptabilités. Car une SEM, c’est une entité et cette entité va prendre la totalité de l’Office de tourisme et du Camping, s’il a bien suivi les débats. Et après, il y aura deux comptabilités à l’intérieur de la même entité, c’est ce qu’il a du mal à comprendre. ◙ 
Monsieur PARASMO dit qu’au moment de rendre un bilan d’exercice au bout d’un an, il va y avoir un bilan de la SEM qui va comprendre deux entités. Il prend un exemple de la SEM avec la partie comptabilité du camping qui dégage un excédent de 100 000 euros et la SEM, côté Office de tourisme qui dégage un déficit de 100 000 euros. C’est n’importe quoi, mais voilà, ce qu’il ne comprend pas, ce sont ces deux comptabilités dans un seul établissement. ◙
 Monsieur PARASMO dit qu’à ce moment-là, l’exercice de la SEM sera de zéro. Donc, quelque part, comme la remarque qu’à fait sa collègue, l’excédent du camping comblera le déficit de l’Office de tourisme. Ou bien le déficit de l’Office de tourisme plombera l’excédent du camping. ◙ 
Monsieur SARGUEIL demande si la structure de l’Office de tourisme aura un loyer à travers le camping. Y aura-t-il des compteurs, comment va-t-elle payer ? ◙ 
Monsieur SARGUEIL insiste en disant qu’il y a une occupation avec de l’électricité, de l’eau, il y a donc une décharge◙◙ 
Monsieur PARASMO dit que c’est un peu normal car s’il y a deux comptabilités, forcément, il va falloir faire des répartitions sinon il y aurait qu’un budget. ◙
 Monsieur ROSSO pose une question qu’il estime toute simple, banale et basique. Cette SEM, sera-t-elle une nouvelle SEM ? ◙ </t>
  </si>
  <si>
    <t xml:space="preserve"> Monsieur le Maire explique que la SEM peut avoir une partie qui est celle du service public qui ne sera pas assujettie à la TVA, c’est un point d’intérêt. Tout cela a été étudié par un avocat qui les accompagne pour justement border ces préconisations. Ils envisagent d’avancer de cette façon-là. ◙
Monsieur le Maire répond que cela peut arriver qu’ils se trouvent dans une situation comme celle-là. ◙
Monsieur le Maire répond que la mission de service public ne doit pas être en déficit.◙
Madame DUGARET répond que depuis trois semaines, le personnel administratif de l’Office est installé au camping et l’Office a loué des algécos. Il n’y a pas de loyer car l’Office a ses propres bureaux. ◙
Madame DUGARET dit qu’en analytique, il va être déterminé la partie de l’Office. Le choix de la SEM est d’être prêt en cas de transfert partiel de compétence à l’intercommunalité, de faire des économies d’échelle mais tout sera ventilé. ◙
Monsieur le Maire dit que cela va fonctionner. Ce dispositif qui a été monté est complètement cadré. Il est étudié par des juristes, des avocats qui les conseillent là-dessus afin que tout soit clair et transparent et conforme à la légalité. ◙
Monsieur le Maire répond que non, ce sera la SEM existante mais élargie. ◙ </t>
  </si>
  <si>
    <t>Monsieur ROSSO pense qu’effectivement, l’aide du Directeur Général des Services sera nécessaire. Il donne le discours suivant « Vous nous proposez d’instaurer la PFR (Prime de Fonction et de Résultats) à la place des autres primes déjà en fonction actuellement, la prime annuelle y compris et pour l’ensemble de la catégorie A. Cela appelle de notre part, les observations suivantes Tout d’abord, bien que le CTP ait été consulté, il nous semble que la concertation nécessaire à un tel changement mérite plus de temps et d’explications. Ensuite, il nous semble vraiment inopportun de l’instaurer dans le contexte actuel, compte tenu de son abrogation prochaine au profit du RIFSEEP (Régime Indemnitaire lié aux Fonctions, Sujétions, Expertise et à l’Engagement Professionnel) dont le décret d’application a été publié le 15/12/2015 pour un passage au 01/janvier 2017 (soit dans 1 an). Enfin, il nous paraît inconcevable même par anticipation, de ne concerner que la catégorie A (une douzaine de personnels en contact direct avec l’exécutif car chargé d’appliquer ses orientations politiques) sans marge de négociation, même si la Loi prévoit aucune baisse lors du passage RIFSEEP. En conclusion, au regard des nouvelles dispositions du régime indemnitaire, il nous paraît nécessaire de se presser lentement, car rien ne s’oppose au maintien du régime indemnitaire actuel à court ou moyen terme. Nous vous demandons donc, Monsieur le Maire, de surseoir à cette décision en retirant cette nouvelle délibération, car ce sera une nouvelle délibération qui remettra en cause les acquis de la délibération précédente, parce que cela va s’asseoir comme Monsieur le Maire l’a indiqué dans son exposé sur une part fixe et une part variable, comme le sera la RIFSEEP, puisqu’elle sera, elle, assise sur une IFSE (Indemnité de Fonction et de Sujétions d’Expertise) et un CIA (Complément Indemnitaire Annuel. Donc, il nous semble vraiment inopportun à ce jour de changer le régime indemnitaire de notre collectivité du fait de son abrogation prochaine sur ce que vous proposez dans l’année, car la PFR va être abrogée au profit du RIFSEEP. Une année nous semble peut-être suffisante pour avoir un peu plus de concertation, un peu plus d’explication, un peu plus de pédagogie pour éviter toutes les interrogations que l’on peut voir naître et se poser. Tout cela n’est pas dans la polémique, mais c’est tout à fait dans la sérénité et dans la réalité que nous vous demandons solennellement de retirer cette délibération. Je vous remercie ». ◙ 
Monsieur ROSSO souhaite rajouter quelque chose. Il ne doute pas de la volonté exprimée par le Directeur Général des Services. Toutefois, il reste persuadé que s’il y a eu une concertation en amont, comme cela a été dit tout à l’heure, il ne voit pas pourquoi ils ont été reçus après, puisqu’ils ont dû comprendre où s’ils ne comprennent pas, c’est que les explications n’ont pas été bonnes. ◙
Monsieur ROSSO trouve dommageable que les règles du jeu soient changées. Même si la PFR ressemble à la RIFSEEP, il n’est pas spécialiste là-dedans, c’est peut-être un premier pas, mais il trouve que ça se fait rapidement et du fait que cette PFR va disparaître au profit de la RIFSEEP dans l’année avec comme date butoir le 1er janvier 2018. Ce qui est rassurant, c’est que la Loi dit normalement qu’il n’y a pas de baisse de régime indemnitaire pour ceux qui l’avait </t>
  </si>
  <si>
    <t xml:space="preserve"> Monsieur le Maire dit qu’il ne retirera pas cette délibération, mais, il va leur être expliqué pourquoi. La philosophie de cette modification qui n’est qu’une étape effectivement et qui va s’instaurer à partir de l’année prochaine, sans stigmatisation aucune, est dans une volonté d’évolution. Elle s’adresse aujourd’hui dans une première étape, à 12 cadres de la collectivité. Elle va s’appliquer dans un premier temps pour les cadres A, sera ensuite appliqué aux cadres B et aux catégories C, introduisant de ce fait, de l’équité et aussi de la justice pour un bon nombre d’agents qui ne bénéficient pas de primes. Sur la base de ce schéma qui est aussi de pouvoir attribuer avec cette formule de part fixe et de part de notation, quelque chose qui lui paraît très cohérent. Quant à l’échange et à la concertation, oui effectivement, il y a eu des discussions en amont du CT (Comité Technique), puis il y a eu un passage en CT. Ensuite, il a demandé à ce que toutes les personnes concernées puissent être reçues individuellement (le DGS l’avait soumis également) de manière à ce qu’ils reçoivent tous les éléments pour être tout à fait rassurés sur la démarche. Mais, il va donc demander à Monsieur le Directeur Général de leur donner quelques éléments sur la philosophie générale de ce changement. ◙
Monsieur le Directeur Général des Services prend la parole et s’exprime. Ce régime indemnitaire n’est pas un sujet simple car comme il a été dit à peu près dans la note, chaque filière et chaque grade ont pratiquement leur régime indemnitaire spécifique et qu’effectivement, cela est assez difficile de s’y retrouver. Sachant qu’ils vont vers un régime indemnitaire qui devra, et c’est à son avis, une très bonne évolution, fonctionner avec deux parts, une part liée aux responsabilités et une part liée à l’atteinte d’objectifs. Personnellement, dans la précédente collectivité où il était, il avait mis cela en place depuis plus de 10 ans car cela lui paraissait nécessaire. En accord avec les Elus, le régime indemnitaire des cadres sera transparent car il est beaucoup plus élevé que les autres et c’est de l’argent public. Il trouve cela normal que cela soit affiché, le sien était connu de tous et de tous temps. Il trouve que c’est une bonne chose et comme quand ils sont à Le Grau du Roi, avec des régimes indemnitaires qui sont plutôt dans la partie haute de la moyenne, il faut qu’il y est une part qui soit liée à l’obtention ou à l’atteinte d’objectifs et que ce régime indemnitaire ne soit pas finalement totalement indépendant de la façon de servir ou des responsabilités qu’ils ont. Il est vrai qu’ils auraient pu attendre 1 an. Il pense qu’il y a un intérêt pour lui de le faire plus tôt, c’est qu’il y a beaucoup de changements qui doivent s’opérer dans la gestion du personnel, notamment cette année avec la mise en place de discussions avec le CT, une nouvelle modalité d’évaluation des agents de catégories B et C, notamment en sortant un peu du système obsolète de la note qui permet à la fin d’avoir entre 18 et 20 (comme à l’école des fans), la prime à l’ancienneté et que cela soit un peu déconnecté d’une évaluation véritablement pertinente. Par exemple, pour les agents de catégorie C, il a été mis en place 6 critères très précis et très objectivables car la difficulté pour une note, que ce soit 4 ou 5, à un moment donné, cela ne veut pas dire grand-chose. Par exemple pour un agent, où il a été essayé de poser les choses, pour l’assiduité et l’absentéisme, en 3 appréciations très caricaturales  ◙
 agent jamais absent et très assidu,  agent avec quelques retards,  agent avec des retards anormaux. Il est vrai que c’est caricatural mais à un moment donné, le service public, c’est de l’argent public, pris dans la poche de tous les contribuables. Chaque euro doit être justifié et notamment pour les plus gros régimes indemnitaires. C’est pourquoi, il a souhaité que la moitié de son régime indemnitaire à lui soit lié au fait d’atteindre des objectifs ou pas et pas des objectifs « tarte à la crème », des objectifs concrets en terme d’économie, des objectifs concrets en terme de gestion du personnel, de respect des normes qui engagent parfois la responsabilité pénale des Elus. Pour lui, il n’y a pas de délais pour cela. Ils sont dans une situation économique où les ressources des collectivités se restreignent. La Commune va devoir faire des économies importantes, ne serait-ce que par la diminution des dotations de l’Etat et dans ce contexte, chaque euro d’argent public doit être justifié. Donc, il n’y a pas de délais pour justifier de l’argent public. ◙
 Monsieur le Maire lui dit qu’il a raison et rectifie. Ce sont avec les représentants syndicaux en amont qu’il y a eu discussion mais pas de façon individuelle. Il y a eu ensuite le CT et une proposition de rendez-vous individualisés. C‘est la séquence. ◙ </t>
  </si>
  <si>
    <t xml:space="preserve">Monsieur PARASMO a plusieurs interrogations et questions, il demande notamment la durée du résiduel de l’emprunt de 3 767 932,81 €. ◙
 Monsieur PARASMO lui répond qu’il ne s’agit pas de cet emprunt, il s’agissait d’un compactage, ça n’a rien à voir, là il s’agit d’un ex emprunt DEXIA.  Monsieur PARASMO pose cette question car il constate qu’il a été décidé de refinancer avec bien sur des IRA (Indemnité de Remboursement Anticipée) sur une durée de 8 ans, c’est simplement pour vérifier que la durée n’a pas été rallongée comme cela a été fait dans le compactage en le rallongeant de quelques années. ◙ 
Monsieur PARASMO comprend que cet emprunt (ex emprunt DEXIA) est passé en fixe à un taux de 4,21 %. Le taux lui parait un petit peu important. Il a une question à poser, il ne tient pas compte de ce que le Monsieur le Maire a dit en préambule sur l’endettement de la ville etc… Il y a de l’endettement mais il y a du patrimoine qu’ils sont en train de vendre, une grosse partie tout au moins. Il demande pour quelles raisons Monsieur le Maire ne profite pas de la vente du patrimoine pour rembourser cet emprunt en anticipé. Parce que si demain la commune décide de rembourser cet emprunt en anticipé elle va devoir repayer des IRA sur des IRA, il faudrait peut être y réfléchir. ◙ 
Monsieur PARASMO souligne que c’est dans l’intérêt de la ville. </t>
  </si>
  <si>
    <t>Monsieur BRETON souligne que la première échéance est du 1er janvier  2016. Monsieur le Maire répond qu’à ce jour le capital restant dû est de 3 947 932,81 €.  Monsieur BRETON pense que Monsieur PARASMO doit s’en douter car il avait polémiqué avec Monsieur BERNARD sur le fait qu’il aurait mieux valu opter pour des remboursements trimestriels.◙
Monsieur le Maire répond que la durée du prêt est bien de 8 ans. Il a le tableau d’amortissement sous les yeux, dernière échéance au 1er janvier 2023.◙
Monsieur le Maire prend en compte cette réflexion, c’est pertinent et ils en reparleront.◙
Monsieur le Maire partage l’avis de Monsieur PARASMO, c’est cohérent et met aux voix.</t>
  </si>
  <si>
    <t>Monsieur PARASMO constate que lors de cette deuxième question Monsieur le Maire vient de dire le contraire de ce qu’il a dit lors du préambule de la première question. Lors de la première question en préambule il évoque un endettement de la commune avec de grandes difficultés et lors de cette deuxième question il démontre la possibilité et les aisances à partir de 700 000 € de potentiel pour la commune de rembourser des emprunts si l’organisme auquel on va se substituer est défaillant, ce qui ne sera probablement pas le cas. En deux questions Monsieur le Maire dit en préambule difficultés endettement, c’est le refrain éternel et la deuxième question il montre les possibilités de la commune pour rembourser 700 000 € d’annuités, il s’agit de sa première remarque. La deuxième remarque concerne le cautionnement qui se fait sur 20 ans, c’est raisonnable parce que la durée des précédents cautionnements notamment pour des organismes sociaux était de 50 ans. ◙ 
Monsieur ROSSO souhaite revenir un peu en arrière. Il s’agit d’une zone où la capacité d’accueil des collégiens est nettement insuffisante dans le secteur public ce qui a occasionné il y a quelques années la volonté de créer un collège privé. Il rappelle qu’à l’époque le collège d’Aigues Mortes qui accueillait environ 800 élèves était à saturation avec tous les problèmes de promiscuité que cela peu poser. Devant la non reconnaissance de cette situation par le conseil départemental de l’époque, bien évidement la collectivité s’était tournée vers le privé demandant à établir un collège dans ce périmètre. Le collège d’Aigues Mortes est un collège d’une capacité de 600 élèves, quand on connait la carte scolaire du Gard, on s’aperçoit que l’on a construit des collèges un peu partout. Il ne dira pas dans quel canton cela serait médisant ou peut être mal pris mais toujours est-il que sur la commune il y avait une vrai nécessité de construire un établissement secondaire parce que nous étions à saturation et nous étions un territoire où la population augmentait et la population scolaire bien évidemment aussi. Après toutes les considérations qu’il peut y avoir, il pense que les responsables ont pris la mesure de l’évènement, on a construit un hôpital à cet endroit là, alors il pense que l’on a pris les mêmes garanties que pour l’hôpital avec la transparence qui est nécessaire. Dans le cas où il y aurait une submersion marine, le scénario catastrophe, à ce moment là il faut tout détruire dans ce secteur, le camping, la résidence sénior, l’hôpital il faut tout lever s’il y a un risque pour un il ya un risque pour l’autre. A ce sujet, personnellement il a voté pour au conseil départemental, son groupe votera favorablement cette délibération. </t>
  </si>
  <si>
    <t xml:space="preserve">Monsieur le Maire répond qu’il s’agit bien d’un cautionnement et non d’un emprunt, il s’agit de deux choses bien différentes. Et si son refrain est éternel par rapport à leur dette c’est parce que leur dette est durable et son refrain sera donc éternel. Il le remercie cependant de sa remarque positive en deuxième partie. ◙
Monsieur le Maire fait savoir pour répondre à tout ce qui a été dit, par rapport au risque inondation, il est évident qu’il a bien eu cette question à l’esprit, il a considéré ce qui était de l’ordre du risque inondation et submersion marine. Il sait ce qu’est un PPRI (Plan de Prévention des Risques Inondation). Il y a déjà un collège qui accueille 300 élèves, certes en rajoutant 150 élèves de plus on augmente le risque puisqu’il va passer à 450 élèves. Mais ce collège est déjà là, il est établi dans la colonie l’Espoir, force est de constater qu’en terme de confort on peut aujourd’hui espérer mieux et il pense que ce projet qui est porté à hauteur de 8 millions d’euros, cet investissement va conduire a un meilleur accueil des élèves dans un établissement flambant neuf. Monsieur ROSSO regarde le passé il a raison, Il faut le regarder il ne faut pas l’ignorer mais il faut aussi regarder l’avenir et on peut penser que la progression démographique et les décisions qu’ils prennent que ce soit avec les nouveaux lotissements où l’éco quartier vont fournir demain des élèves nouveaux parce qu’ils espèrent que des familles avec des enfants pourront rester où s’établir au Grau du Roi. Et il y aura comme c’est le cas aujourd’hui une offre équilibrée entre un établissement public qui est le collège d’Aigues Mortes qui remplit complètement sa fonction éducative et un établissement privé l’institut d’Alzon bien connu installé sur la commune. Il considère que c’est une chance d’avoir sur notre territoire ces deux possibilités. Quand on s’intéresse à ce linéaire côtier, il fait partie de ceux qui se sont battus pour faire en sorte qu’il ne s’érige pas sur ce littoral près de 800 appartements en R+6 dans un projet maintenant qui parait bien lointain, plus de vingt ans, lui aussi se rappelle du passé.  Ce combat qu’ils ont mené a conduit à la fois à avoir un hôpital neuf de référence régionale qui a pris en compte ces problématiques de risque inondation et submersion marine avec cette notion d’ériger en côte NGF (Nivellement Général de France) à 2,70 m, pour les premiers niveaux pour que les populations ne soient pas en danger en cas d’aléas. Cela a été aussi le cas dans cette zone de l’établissement Les jardins d’Arcadie, avec les services de l’Etat qui ont donné leur aval. Il y a eu une négociation avec le recul stratégique pour donner un peu, pour ne pas être dans la zone des 100 mètres. Il rappelle d’ailleurs à ce sujet, l’opposition l’a demandé en commission, on voit bien que la limite, la ligne des plus hautes eaux a été respectée, le collège ne va pas au-delà de cette ligne. L’hôpital, Les jardins d’Arcadie, un collège de 8 millions d’euros,  il lui semble que là il y aura un linéaire particulièrement valorisant pour la dynamique de la commune et bien sur un peu plus loin le camping du Boucanet de haute qualité qui connait d’autres problèmes d’érosion sur lequel ils travaillent. Sur l’ensemble de ces éléments il a considéré que l’on pouvait apporter un cautionnement parce qu’il y avait plus d’éléments positifs que négatifs. Le conseil départemental au-delà des clivages politiques a voté favorablement. Ils ont eu des débat, Monsieur el Maire pense que c’est tout à fait normal, il propose que la commune apporte son soutien, une caution pour cet emprunt à hauteur de 35 %. </t>
  </si>
  <si>
    <t>Madame FLAUGERE demande quel est le montant total à ce jour des différentes cautions apportées aux projets réalisés ou à venir. ◙
Madame FLAUGERE souligne qu’il est dit que dans ce projet outre la création d’emploi direct, la mise en œuvre d’un tel chantier représenterait environ 40 à 50 emplois sur 2 ans pour les entreprises du BTP. Elle demande à Monsieur le Maire de confirmer que ce seront des entreprises locales qui travailleront sur ce chantier. </t>
  </si>
  <si>
    <t>Monsieur le Maire répond que la totalité des emprunts garantis par la commune s’élève à 400 000 €. Il n’y a pas de risque de ce point de vue là. ◙ 
Monsieur le Maire lui répond qu’il ne peut pas prendre cet engagement, il s’agit d’un chantier de plus de 8 millions d’euros, c’est un investissement considérable. Il est évident que vont être mis en œuvre des grandes entreprises pour construire cet établissement. Quand il parle de l’incitation à travailler avec les entreprises locales, c’est dans le cadre de la maintenance. Il ne voit pas d’entreprise locale en capacité de s’engager sur un grand chantier de cet ordre. C’est dans le cadre des Appels d’Offres lancés par le collège d’Alzon que les choix se feront</t>
  </si>
  <si>
    <t>Monsieur SARGUEIL se rappelle que lors de la commission ils avaient évoqué le fait que le rez-de chaussée ne soit pas découpé, apparemment dans ce projet il est divisé en trois, s’il comprend bien trois commerces en rez-de-chaussée. ◙
Monsieur SARGUEIL demande si c’est le même découpage. ◙
Monsieur SARGUEIL demande des informations concernant l’étage. Pour un il s’agit de la réalisation de logements saisonniers et il demande des renseignements pour l’autre. ◙
Monsieur SARGUEIL souligne que 200 m² c’est une grande mezzanine. </t>
  </si>
  <si>
    <t xml:space="preserve">Monsieur le Maire répond qu’en fin d’analyse pour les deux projets, il s’agissait pour le projet porté par la SCI MEDAZUR dans le premier temps de scinder le rez-de-chaussée et ensuite dans un deuxième temps d’en faire un espace unique quand l’acquéreur deviendrait lui-même exploitant. C’est comme cela que c’est présenté. Dans le deuxième dossier lors de la dernière rencontre qu’ils ont eu avec le porteur du projet il a été proposé de diviser le rez-de-chaussée en 3 commerces. ◙ 
Monsieur le Maire répond qu’il s’agit à peu près du même découpage. ◙Monsieur le Maire répond du stockage probablement mais en attendant que le projet se développe aussi sur le premier niveau puisqu’il fait état d’une mezzanine. ◙
Monsieur le Maire met aux voix. </t>
  </si>
  <si>
    <t>Monsieur FABRE demande des informations sur les clauses suspensives notamment l’obtention du financement. C’est quand même un point important cela peut remettre en cause d’acter. Il avait retenu que c’était important de vendre ces biens dans un délai assez court. ◙
Monsieur FABRE respecte le choix de Monsieur le Maire, il trouve cela formidable. Par contre il souhaiterait juste comprendre clairement, il y a une clause suspensive d’obtention de financement. Il demande si c’était le cas des deux propositions. ◙
Monsieur FABRE demande si l’obtention de ce financement était une clause suspensive. </t>
  </si>
  <si>
    <t>Monsieur le Maire comme il le disait en préambule dans l’approche générale de ces ventes il s’agit de valorisation certes financières mais aussi valorisation par rapport à des projets. Il se satisfait de voir des jeunes de la collectivité être entreprenants et réussir dans la vie commerciale où du moins s’en donner les moyens. Il a dit précédemment que quelques fois les choix étaient difficiles et dans ce cas précis le choix a été difficile. D’abord sur le fait que les deux personnes qui sont intéressées, il n’y a eu que deux propositions, sont des enfants du Grau du Roi, c’est un côté positif qu’il veut souligner mais sur le plan un petit peu affectif c’est toujours très difficile de trancher pour l’un ou pour l’autre. Et à moment donné il faut bien le faire. Dans ce cadre là, ce n’est pas la différence de 10 000 € qui pèse dans l’esprit général qu’il a décrit. Il est vrai qu’il a été encourageant pour que les jeunes locaux s’investissent sur ce projet et après quand ils ont reçu l’ensemble des projets, il est vrai que celui présenté par la SCI MEDIAZUR était plus attractif par rapport à une orientation qu’ils veulent donner au centre ville de façon générale. C'est-à-dire une réhabilitation du centre ancien et le projet portait sur l’aménagement architectural, sa présentation a emporté la décision avec bien sur une garantie sur le fait que l’acquéreur potentiel était accompagné par les banques pour pouvoir acquérir et qu’il serait porté dans les actes notariés des conditions sur le respect des projets initiaux portés. Encore une fois cela a été un choix difficile eu égard aux faits qu’ils connaissent les personnes qui ont fait les propositions, la proximité c’est une notion qui ne devrait pas impacter quoi que ce soit. Monsieur le Maire parle de la proximité de nos jeunes concitoyens qu’il connait bien et qui sont très engagés. Il faut décider comme il avait dit aux uns et aux autres, à moment donné il expliquera ce choix. Il l’explique ce soir en Conseil municipal. ◙
Monsieur le Maire répond que le dossier de la SCI MEDAZUR requiert à un apport personnel et un financement, ce qui est souvent le cas. En ce qui concerne l’autre projet c’était en fonds propre. ◙
Monsieur le Maire répond qu’il est évident que si la personne n’obtenait pas le financement, la deuxième proposition serait retenue.</t>
  </si>
  <si>
    <t>Monsieur le Maire a vécu ce dossier lorsqu’il était dans l’opposition, certains s’en souviennent. Il ne sait pas si cela fait 15 ans ou plus. Les exploitants actuels avaient un bail emphytéotique de 30 ans comme le Bamboo Beach et l’Aïgo Boulido. Sur cette parcelle particulière, M. ROSSO l’a rappelé, qui n’est pas du domaine public maritime sur lequel s’installe les concessions, ce sont bien deux choses différentes. D’ailleurs, cela peut être exploité à l’année, c’est très différent. Mme PELLLEGRIN-PONSOLE a raison de rappeler que le bail qui avait été établi était à hauteur de 7 000.00 € par an, si 25 000.00 € c’est cadeau 7 000.00 € qu’est ce que c’était ! Le BPlage avait produit quelques extensions au-delà de ce qui est autorisé, un certain nombre de m², de l’ordre de 40 m². Cet établissement se rendait responsable de nuisances sonores et olfactives, il y avait eu une levée de bouclier non négligeable animée par le président de l’association de l’amicale du Boucanet qui s’était mobilisé pour faire en sorte que cet établissement disparaisse. Il est vrai qu’il y avait une réalité à ces nuisances. Monsieur le Maire a été animé par le fait de solder ce dossier qui traine depuis 15 ans où personne ne prenait véritablement de décision. Parce qu’à moment donné son prédécesseur pouvait prendre la décision d’envoyer les bulldozers. Cet établissement ouvert toute l’année fonctionne et aux dires de ceux qui le fréquentent est de bonne qualité et fonctionne bien, c’est une offre commerciale qui est jugée comme intéressante. Monsieur le Maire souhaite solder cette histoire, il est favorable à ce que cet établissement perdure mais il faut laisser la bride et c’est dans ce cadre là qu’il souhaite maîtriser, il ne s’agit pas d’un deal, c’est de dire vous n’aurez pas 30 ans, vous avez une redevance bien supérieure à ce qui a été prévu, mais surtout l’aspect précaire et révocable et net et précis vous disposez de 5 ans et lors de cette période pas de nuisance sonore, respect strict de tous types de nuisances. Si ce n’est pas respecté au bout de 5 ans ce n’est pas renouvelé. Monsieur le Maire a voulu tenir la bride pour ne pas qu’il ait tendance à se lâcher et aussi pour un parfait respect de l’environnement, un aménagement qualitatif, une structure démontable. Il y avait des demandes pour bitumer le parking, Monsieur le Maire est entièrement défavorable à cela, on laisse en espace naturel où les riverains peuvent emprunter le passage. Voila ce qui a animé Monsieur le Maire sur le traitement de ce d ossier et il pense que cette démarche est cohérente. ◙ 
Monsieur le Maire répond négativement les deux autres établissements restent avec leur bail initial. ◙ 
Monsieur le Maire répond qu’il n’a pas réfléchi à une réactualisation des baux emphytéotiques. Il y a beaucoup d’établissements qui mériteraient des réflexions. ◙
 Monsieur le Maire lui répond que sa mobilisation sur ce dossier était de ne pas laisser bride libre à cet établissement. </t>
  </si>
  <si>
    <t xml:space="preserve">Monsieur ROSSO confirme qu’il s’agit du domaine privé de la commune et non du domaine public maritime, la raison de ce contentieux tout le monde la connait plus ou moins parce que c’est à l’occasion d’un agrandissement non autorisé que ce contentieux est né. En fait, il comprend qu’il s’agit d’un deal, la SARL BPlage arrête le recours en cassation et en échange la commune accorde une occupation du domaine public par convention pour une durée de 5 ans. Si bien sur elle n’est pas assurée d’être renouvelée il est quand même dit que l’on peut la renouveler deux fois donc ce qui fait au total 15 ans. Précédemment  « cette locataire » avait sur ce site un bail emphytéotique d’une durée de 30 ans, il lui semble qu’aujourd’hui ils en sont à la moitié où à un peu plus de la moitié peut-être pas tout à fait ce qui fait qu’en fait on lui octroi une occupation du domaine public qui correspond pratiquement à son bail en échange d’une soulte de 25 000 € par an qui comparée aux concessions de plage pour certaines avec une ouverture à l’année, sans frais de démontage et de remontage, et bien c’est cadeau. A ce niveau là son groupe s’exprimera contre cette proposition. ◙ 
Monsieur SARGUEIL souligne qu’ils ont joué la montre et ils continuent ils savaient très bien que cela trainerait. </t>
  </si>
  <si>
    <t>Monsieur FABRE souhaiterait afin de pouvoir se prononcer en toute connaissance de cause, il semblerait qu’il serait utile effectivement compte tenu de l’appréciation de Monsieur le Maire, connaître les tarifs annuels des autres établissements. Il y a eu un débat cela permettrait d’avoir quelque chose de plus juste pour se prononcer. ◙
Monsieur FABRE comprend la négociation de Monsieur le Maire mais c’était pour avoir un ensemble de données à titre indicatif, notamment le tarif annuel des autres établissements. </t>
  </si>
  <si>
    <t>Monsieur le Maire conçoit que c’est pertinent de se pencher sur cette question mais c’est vrai que là sur le dossier l’approche a été d’un autre ordre. ◙
Monsieur le Maire répond à Monsieur FABRE que ces informations lui seront communiquées et met aux voix. </t>
  </si>
  <si>
    <t>Monsieur ROSSO indique qu’effectivement son groupe est tout à fait d’accord avec cette démarche, ils en avaient déjà parlé, ils l’avaient suggéré, la cassure entre la commune et le CCAS manquait effectivement de clarté, donc globalement c’est une bonne chose. Néanmoins, il lui semble à la lecture de la convention ne pas avoir vu le P.I.J (Point Information Jeunesse), le P.A.J (Point Animation Jeunesse) et le C.M.J (Conseil Municipal des Jeunes) dans le cadre cette convention. ◙
Monsieur ROSSO croit savoir que Madame BOUILLEVAUX est à l’environnement. ◙
Monsieur ROSSO demande si la question sur le personnel plus loin y fait déjà référence, tout cela va occasionner un certain nombre de transferts de personnel qui jusqu’ici œuvrait dans le cadre municipal et qui vont être transférés au CCAS. ◙
 Monsieur ROSSO demande de quel personnel il s’agit, du personnel qui intervient avec les enfants ou du personnel d’encadrement de la vie scolaire. ◙
Monsieur ROSSO comprend que ce service reste Commune. ◙
Monsieur ROSSO souligne que ces personnels travaillent dans les centres de loisirs. ◙
Monsieur ROSSO dit à Madame BRUNEL qu’elle ne répond pas à sa question. Il reformule sa question et demande s’il y a des personnels qui ont une affectation sur les centres de loisirs et qui travaillent aussi dans le périscolaire, c'est-à-dire qui travaillent à l’accueil, dans les N.A.P (Nouvelles Activités Périscolaires) et qui en même temps travaillent les mercredis et les vacances scolaires dans les A.L.S.H. (Accueil de Loisirs Sans Hébergement) ◙
Monsieur ROSSO demande s’il va y avoir des transferts sur le budget au niveau du chapitre 12 « ressources humaines », c'est-à-dire va t-il y avoir sur le budget un transfert financier vers le CCAS dans le cadre de la subvention parce que les missions du CCAS ont augmenté. ◙ 
Monsieur ROSSO demande solennellement à Monsieur le Maire de lui transmettre ce qui fait l’objet de transfert vers le CCAS financièrement parce que mécaniquement le chapitre 12 risque de descendre, il ne sait pas le nombre de personne que cela concerne et il risque d’augmenter au CCAS donc il voudrait avoir une lisibilité sur ce domaine là parce que cela va fausser la lecture budgétaire inévitablement. ◙ 
Monsieur ROSSO dit qu’il est prévenant. ◙</t>
  </si>
  <si>
    <t xml:space="preserve">Madame BRUNEL répond que le PIJ et le PAJ étaient déjà sous la responsabilité du CCAS, il n’y a pas de changement comme les ALSH (Accueil de Loisirs Sans Hébergement). Le P.I.J et le P.A.J sont des services rendus à la jeunesse pour le PIJ de 16 à 25 ans et pour le PAJ de 11 à 16 ans, ils restent  dans le volet jeunesse. Le C.M.J était déjà sur le budget Commune, il restera sur la commune et sera rattaché à la délégation de Pascale BOUILLEVAUX en ce qui concerne la démocratie citoyenne. ◙
Madame BRUNEL répond que Madame BOUILLEVAUX a deux délégations, ce qui veut dire qu’elles vont travailler en transversalité puisque d’un autre côté le CMJ c’est la jeunesse et que Madame BRUNEL a la délégation jeunesse. Elles travailleront ensemble. ◙
Madame BRUNEL répond favorablement et vice versa puisque certains personnels étaient mis à disposition de la commune pour une compétence régalienne en particulier celle de la vie scolaire. La vie scolaire restera dans le budget Commune. C’est très simple, ils on cherché à appliquer la règle qui avait été énoncée au moment où ils ont commencé à évoquer la question de cette convention d’objectifs et de moyens En fait cela revient à placer chacun la où il doit être en fonction de ses missions et en fonction des financements qui accompagnent les actions menées. ◙ 
Madame BRUNEL explique que la vie scolaire c’est tout ce qui est sur le temps scolaire. ◙ 
Madame BRUNEL répond favorablement, c’est vraiment ce qui est géré sur le temps scolaire. Le personnel enseignant est personnel Education nationale. ◙
 Madame BRUNEL répond négativement, elle explique qu’il y a du personnel éducation nationale qui travaille dans les écoles celui-là il n’est pas sous la responsabilité de la Commune, il y a quelques intervenants scolaires qui interviennent sur le temps scolaire et qui seront rémunérés par la commune. ◙ 
Madame BRUNEL indique que c’était la deuxième partie de sa réponse, d’une part il y a du personnel purement scolaire et d’autre part du personnel périscolaire. Et tout ce qui est périscolaire sera dans le cadre du CCAS comme l’enfance jeunesse. Ils essaient de rapprocher les personnels de leur mission et les frais et les recettes inhérents à ces missions également. ◙
Madame BRUNEL répond qu’il y aura forcément un transfert puisque ce qui ne sera pas payé sur la Commune sera payé sur le CCAS, c’est le principe des vases communicants. ◙
 Monsieur le Maire répond à Monsieur ROSSO que sa sagacité ne permettra pas à Monsieur le Maire de fausser quoi que ce soit. Il lui dit de ne pas s’inquiéter ils auront connaissance de tout, il n’y a pas de subterfuge. Il y a simplement une structuration une logique et une cohérence.  ◙
Monsieur le Maire confirme qu’il y aura bien des transferts mais que les élus de l’opposition disposeront de tous les éléments. Il demande s’il y a d’autres interventions puis il met aux voix. ◙
</t>
  </si>
  <si>
    <t>Monsieur ROSSO souhaite faire deux demandes, comme il s’agit d’une commission AD’HOC il n’y a aucune règle à l’exécutif, il remercie Monsieur le Maire de leur avoir accordé une place. Il souhaiterait au regard de ces nombreuses activités avoir une suppléante Madame BRACHET si c’est possible et puis peut-être pourrait-on accorder une place à leurs collègues de l’opposition s’ils sont intéressés, à partir du moment où il y a des extra-municipaux. ◙ 
Monsieur ROSSO a bien reçu l’invitation de Monsieur le Maire ils verront en temps voulu s’ils assisteront à cette réunion. </t>
  </si>
  <si>
    <t>Monsieur le Maire abonde à sa demande de suppléance pour Madame BRACHET. Il propose au trois groupes s’ils le souhaitent d’intégrer cette commission AD’HOC, les groupes pourraient discuter. A ce sujet, il les invite à assister le 17 février 2016 à une réunion de l’ensemble des groupes Mme Yvette FLAUGERE représentante du Front National, le groupe LE GRAU DU ROI NATURELLEMENT, Mme Sophie PELLEGRIN-PONSOLE, et M. Daniel FABRE afin qu’ils puissent mettre à plat démocratiquement et sur des éléments règlementaires, la question du règlement qui régit la rubrique expression libre dans le bulletin municipal et qui aussi doit préciser l’expression des questions orales etc…  ◙
 Monsieur le Maire prend note de la position du groupe LE GRAU DU ROI NATURELLEMENT. </t>
  </si>
  <si>
    <t>M. le Maire remercie les élus pour leurs interventions. Il va apporter des réponses. Le point soulevé par Mme PELLEGRIN-PONSOLE croise ce qui a été dit par les autres intervenants notamment sur les charges de personnel. Tout est clairement contenu dans le rapport qu’il a lu et que certains trouvent trop long. Le Conseil municipal a pu bénéficier en 11 pages de travail d’analyse qui est un véritable rapport contenant des éléments fondamentaux. Pour les charges de personnel, 95 % de la progression correspondent au renforcement de la police ; il y avait un grand retard en la matière. Des effectifs ont été recrutés, il y a eu la mise en place du CSU avec des amplitudes horaires importantes, des enveloppes d’aides supplémentaire. Il convient de toujours rester humble, mais les résultats sont là   les faits de délinquance ont chuté de 50 %. Ce chiffre est validé par la gendarmerie et la préfecture. Le patrimoine existant   la municipalité s’en sépare sous la contrainte. Cela est dû aux conditions difficiles que connaît la commune eu égard à l’importance de la dette. Le fonds de roulement a chuté de 6 M€ en 2012 à 500 000 € en 2013. Le patrimoine est à l’abandon et se détériore ; il revendique le fait qu’il ne brade pas. L’objectif est d’en tirer le mieux, tant sur le plan financier que par rapport aux projets envisagés. Il pense que cela contribuera à la dynamique touristique, économique et à l’emploi. Les projets vont dans cette perspective. Les éléments environnementaux, l’attractivité touristique, tout ceci est générateur de retombées économiques, ce sont des plus-values.  ◙
M. le Maire poursuit ses explications et précise qu’il n’a pas bien compris par contre pourquoi les rémunérations du directeur de station et de l’attachée de presse ont été visées car elles ne sont pas « impactées » sur la masse salariale de la commune. Un agent a été recruté pour le service informatique qui était géré par une seule personne. Le parc est important, ce n’est pas exagéré pour la collectivité d’avoir deux agents dans ce domaine. Également un agent est venu renforcer la « commande publique », c’était nécessaire. Deux agents ont intégré le service espaces verts   ils avaient fait toute leur formation au Grau-du-Roi, il ne fallait pas les laisser partir vers d’autres collectivités. En matière de logement, il a repris le dossier Orchidées, l’a propulsé. Les habitations sont prévues sur pilotis pour ne pas mettre la population en danger en cas de submersion marine. </t>
  </si>
  <si>
    <t xml:space="preserve"> M. Philippe PARASMO intervient pour préciser que les élus n’ont pas les bons documents. ◙ 
M. Léopold ROSSO estime pour sa part qu’il y a un mélange entre l’épargne nette et l’épargne de gestion. Ce n’est pas cohérent. ◙
 M. Léopold ROSSO veut simplement dire que ce n’est pas lui qui va intervenir au nom de son groupe. Toutefois il tient à faire une remarque car il ose espérer, bien qu’il le craigne quand même, que le squelette, l’articulation de ce DOB, ne soit une représentation du rapport de la Chambre régionale des comptes. Il rappelle que ce document est provisoire, confidentiel ; il n’a été adressé pour l’instant qu’à l’ordonnateur, contrairement à d’autres circonstances où l’ordonnateur précédent pouvait en être destinataire. Si c’était le cas ce serait grave. ◙ 
M. Léopold ROSSO considère que cela reste du domaine du factuel. Il estime que cela se verra bien quand le rapport sera rendu public, des comparaisons pourront se faire. ◙
. Philippe PARASMO fera une déclaration, mais au préalable il informe qu’il aurait préféré un débat au fur et à mesure. Cette façon de procéder n’a pas de cohérence et n’est pas bonne pour la démocratie. Ce n’est pas un débat, mais un monologue. Sont mis en avant des « éléments structurants », mais en augmentant les impôts, en intégrant la vente du terrain pour le lotissement des Orchidées, le résultat de 720 000 € restitués de la taxe foncière de Port Camargue à la régie, … Toutes ces rentrées impactent simplement les résultats. Donc aucune raison de se féliciter, pas d’inversion de courbe de manière significative ! Bref il va aller à l’essentiel. Il est noté qu’en 2015, il représentait 46 M€ soit une baisse de 6,5 M€ des emprunts en 2016, soit une baisse de 3M€ et quelques mais c’est le remboursement naturel du capital des emprunts, sur 2 années cela fait 6 M€, mais il n’y a rien d’exceptionnel, c’est normal. Ce qu’il faut regarder c’est l’annuité de la dette. L’endettement global ne représente rien.  A ce sujet, en 2015 a été fait ce fameux compactage, il ne s’agit pas du tout d’un remboursement anticipé   le swap est un réaménagement. Sur ce swap avait été inscrite dans le budget initial une recette de 76.000 € mais comme il y a eu séparation cela n’a entraîné aucune recette. Il tient quand même à préciser que s’il n’y avait pas eu réaménagement, ce swap aurait rapporté 56.000 €.  Si le réaménagement n’avait pas eu lieu, cela aurait évité de rembourser à la banque les frais correspondants. Dans ce compactage, et il rebondit sur ce qui a été dit tout à l’heure, les perspectives pour l’avenir ne font pas état que cette modalité a rallongé la durée de 2 ans et 3 mois. Ce qui contribue à conserver des annuités de 5,2 M€, la baisse des emprunts suivants sont des emprunts qui s’éteignent. Certes il n’y a pas d’autres emprunts en prévision car des ventes de patrimoine sont prévues. Cela sert aussi dans certains cas et heureusement qu’il y a du patrimoine. Tout à l’heure va être discutée cette fameuse sortie d’emprunt « pseudo » toxique qui représente 800.000 € de frais d’IRA, avec une aide de l’État de 180.000 €. Pourquoi, compte tenu du fait que des liquidités vont être disponibles et compte tenu du taux, ne pas envisager d’effectuer le remboursement définitif ? Avec des emprunts pour le remboursement d’emprunts, la commune va payer des IRA sur des IRA. Il pense uniquement au bien de la commune en faisant cette intervention. Il ne souhaite pas engager un débat sur le personnel, la baisse des charges ; mais les arènes ont fait l’objet d’une DSP, le personnel a été récupéré et muté en interne. L’augmentation du personnel, comme l’a dit Mme PELLEGRIN-PONSOLE, n’est pas que le fait de la police et du CSU. Il va faire sa déclaration au nom du groupe Le Grau-du-Roi naturellement en déplorant encore une fois qu’il n’y ait pas eu d’échange au fur et à mesure. Si cette situation se renouvelait lors de la séance pour la présentation du budget il pense que ce ne sera pas intéressant. ◙◙
M. Philippe PARASMO souligne qu’il partage le point de vue de l’intervention de M. FABRE   aucun pré travail n’a été fait. Il donne lecture de sa déclaration   « Un intéressant exercice pédagogique en matière de finances publiques, qui demeure cependant un exercice démocratique manqué, car une fois de plus -et vous y faites référence- nous ne sommes pas détenteurs du même niveau d’information, ce qui fausse immanquablement le débat. Nous aurions aimé être destinataires du CA provisoire de 2015, ainsi que du rapport provisoire de la CRC (période 2011-2014) auquel vous faites référence et qui assurément est le squelette de votre argumentation. A ce propos d’ailleurs, nous intentons une action au plus haut niveau de l’État, car nous estimons qu’en l’absence de l’ordonnateur concerné, ce rapport pourrait être adressé à ses adjoints afin qu’il ne demeure pas à charge comme ce sera le cas pour celui de la ville période 2011-2014. En effet, un seul interlocuteur aura eu droit à la parole, vous M. le Maire et dans votre état d’esprit actuel on se doute que vous n’en n’aurez pas été un ardent défenseur. ◙
Argumentation   que peut-on retenir ? Que le Maire fait un choix, celui de se servir de la cession des biens pour investir et non désendetter. Que le Maire prévoit des investissements en deçà de ce qui se faisait par le passé, ce qui n’est pas encourageant pour l’économie locale. Que le Maire prend des mesures de restriction pour les charges à caractère général compressibles   merci pour les moyens d’expression des services… Que le Maire nous fait avaler la pilule des charges de personnel en avançant simplement des mesures de sécurité   on veut des preuves… Que le Maire est devenu maître dans l’art du passe-passe comme par exemple d’Office du tourisme et le camping   on ne sait plus qui paie qui !  Que le Maire déshabille Pierre pour habiller Paul en diminuant les heures supplémentaires de la police, des autres services et des saisonniers, pour financer des ajustements de complément de rémunération à l’ensemble du personnel. Que le Maire n’a pas réalisé un exploit en dégageant une épargne nette de 284.000 € si on tient compte des 1 M€ de recettes fiscales supplémentaires. Que si les cessions avaient été faites en 2014, l’épargne nette aurait été supérieure à 94.000 €. Que, ma foi, le Maire n’est pas mécontent du retour de TVA (N+2) de l’hôtel de ville   3,5 M€. Que le Maire confirme la véracité de deux de nos arguments   1,225 M€ de fiscalité supplémentaire en 2015. Que la Résidence de Camargue, malgré la baisse du produit locatif, est bénéficiaire de 200.000 € par an (différence entre l’emprunt et le produit locatif). ◙
Et on pourrait en décliner d’autres. Nous convenons de la baisse des dotations de l’État à hauteur de 320.000 € en 2016, mais c’est récurrent depuis 2011 à hauteur de 150.000 € par an. Que n’aurait-on pas entendu si la manœuvre était venue d’un gouvernement de droite ? ◙
exercice pédagogique financier expurgé en 13 pages, il nous en reste une pour les orientations avec un listing des opérations d’investissement 2016. Vous conviendrez que c’est un peu restrictif, pour ne pas dire maigrichon, dans le cadre d’un débat d’orientations budgétaires dont je rappelle que l’objectif part du constat qui permet un éclairage avec des moyens à mettre en œuvre afin de se projeter dans l’avenir. ◙
Nous eussions aimé plus de lisibilité sur la politique de transport que vous envisagez pour doter notre commune d’un outil moderne, adapté, performant et cohérent. Nous eussions aimé y voir plus clair en matière de politique de logement indépendamment des opérations déjà lancées et finalisées. Nous eussions aimé prendre acte de votre choix politique sur l’occupation du domaine public, fer de lance de notre image touristique. Nous eussions aimé connaître vos intentions sur le développement économique et donc l’emploi, même si certaines avancées sont constatées ici et là. Nous enregistrons le bon élan environnemental exprimé avec des opérations comme l’étang du Médard, le phare de l’Espiguette, la valorisation des entrées des espaces du Conservatoire, la renaturation du site du sana.  ◙
Voilà M. le Maire, comme vous pouvez le constater, l’esprit constructif qui nous anime avec l’exigence nécessaire, l’attention permanente qui nous porte vers la dépense de l’intérêt général au service des graulennes et des graulens ». ◙
 M. Léopold ROSSO ne va pas aborder la question de la sécurité, il va laisse le soin à M. GUY d’en parler tout à l’heure. Il est heureux d’entendre dire qu’il ne faut pas mélanger les choses, … quand on parle du salaire du directeur de station qui n’impacte pas le budget municipal. A ce propos, si M. le Maire avait eu la même démarche en d’autres circonstances, il n’aurait pas été possible de l’entendre dire que pour la maison de retraite le budget principal a été obéré, car cet établissement est dans le domaine locatif et ce n’est en aucun cas la fiscalité, c'est-à-dire l’argent des graulens, qui a payé les travaux réalisés. A propos de ce domaine locatif d’ailleurs, il faudrait essayer d’y voir un peu plus clair. Il veut dire par là que chaque fois est avancée la question de l’équilibre de la mutualisation. Alors, il se pose deux questions et il propose à M. le Maire de solliciter son adjoint à cet effet   1° - est-ce que le loyer du Seaquarium représente le remboursement des emprunts ? / 2° - le loyer de la maison de retraite représente le remboursement des emprunts ? Ou, pour faire plus simplement, est-ce que le loyer est inférieur au remboursement des emprunts ? ◙
 M. Léopold ROSSO dit   « Donc vous y voyez clair dans le budget domaine locatif ». ◙
 M. Philippe PARASMO avoue que l’endettement est avéré, mais là où la majorité fait une erreur c’est qu’elle mélange endettement et annuité de l’endettement. C’est complètement différent. Il est possible d’arriver en fin de mandat sans emprunter avec un remboursement de capital qui est lié de 3 M€. Il va y avoir 2016, 2017, 2018, 2019   42 M€ de dette sur le budget principal, il faut en enlever 12. On peut se dire   « j’ai 30 M€ de dette », mais l’annuité passera simplement de 5,2 à 5 M€. L’endettement ne veut rien dire, c’est la jeunesse de l’emprunt qui compte. M. le Maire dit que les banques peuvent prêter sans problème. Mais les banques payaient en fonction d’un patrimoine existant, maintenant ce sera différent. Il n’a jamais nié pour sa part qu’il y avait un gros endettement sur la commune. ◙
 M. Philippe PARASMO approuve cette position et dit qu’il convient de réunir la commission des finances. Dans l’intérêt de la ville, toujours. ◙ 
M. Alain GUY note pour sa part que la délinquance de proximité a baissé un peu dans l’hexagone tout entier et pas que sur Le Grau. ◙ </t>
  </si>
  <si>
    <t xml:space="preserve"> M. le Maire poursuit son commentaire car il souhaite que les élus interviennent en fin de présentation. ◙
M. le Maire répond que ce DOB est le fruit d’une analyse interne. La Chambre régionale ne dit pas beaucoup plus que ce qui était déjà su, exprimé sur une période antérieure, exprimé également par le Trésor public et par l’audit. Ce sont des choses incontournables, la réalité. En 2014 le budget déjà voté quand la municipalité est arrivée. En 2015 a été prise la mesure des choses. En 2016 les élus sont au fait des choses !  Ce rapport se met en perspective, pour tout le mandat, des éléments qui sont posés jusqu’en 2018. Ce n’est pas sa volonté d’accabler qui que ce soit mais… ◙
 M. le Maire l’informe qu’il a tout le temps nécessaire pour s’exprimer. ◙
 M. Philippe PARASMO, qui est « un grand spécialiste », ne peut pas s’empêcher de récuser le problème de la dette. Pourtant, tout le monde s’accorde à le dire   l’endettement est très lourd, des efforts sont faits débouchant sur une réduction de 7,7 %.  Cela représente un gros travail, tout le monde s’y met, notamment les services.  M. PARASMO dit avoir bien conscience de la réalité et y voir clair, car il aurait vendu lui aussi s’il avait été élu.  Pour sa part, il pense qu’il faut avoir un œil sur l’avenir, continuer de se battre, avancer. Lors du dernier Conseil municipal, il a eu des votes importants. Il se rappelle que l’hôtel de ville a capté 45 % de l’investissement de 2011 à 2014 ne laissant que 3 M€ par an pour les autres investissements. Sur 2015 et jusqu’en 2018 avec la prospective de la municipalité, en quatre ans le potentiel à investir sera de 5 M€/an   c’est du travail et de la rigueur. Il est nécessaire de limiter l’endettement, de reconstituer les réserves. Il est normal que l’opposition émette des critiques.  ◙
 M. Claude BERNARD avait vu une étude à ce sujet et, non, le loyer ne rembourse pas l’emprunt. Un effort considérable est fait par la collectivité. ◙
M. Claude BERNARD est certain que le capital va réduire et que les annuités ne vont pas suivre proportionnellement, mais il est évident aussi qu’une fois la vente de structures importantes réalisée une partie du capital pourra être utilisée pour le remboursement de prêts, et notamment des prêts à taux variable pour pas payer d’IRA. Il y a une vraie étude à mener à ce niveau. ◙
M. le Maire et Claude BERNARD partagent ce point de vue. ◙
M. le Maire évoque la remarque de M. ROSSO à propos du « squelette du pré rapport ». Il donne la parole à M. Erik SAVARIN, DGS. ◙
M. Erik SAVARIN rappelle simplement la demande que M. le Maire lui a faite en amont de ce rapport pour lequel il s’est appuyé sur des services avec un personnel très pointu qui a une vision des choses très réaliste.  ◙
Il y a deux approches. Celle de la Chambre régionale des comptes ; elle se veut exhaustive, l’ensemble des points va être abordé.  ◙◙
Sa manière de procéder a été différente, tout d’abord ce n’est pas tout à fait la même période qui est concernée et il s’est focalisé sur les éléments structurants susceptibles d’affecter les grands équilibres. Pour donner un exemple sur l’état d’esprit, il a été mentionné 284.000 € d’autofinancement ; comptablement le chiffre sera très supérieur, mais il a été corrigé pour éliminer les éléments exceptionnels comme les 720.000 € de provisions qui n’ont pas été effectués. La Chambre régionale des comptes n’aurait pas procédé ainsi.  ◙◙
Les documents ont une approche différente, mais bien entendu certains éléments vont se retrouver. Quand on prend les charges à caractère général, les chiffres seront les mêmes. La Chambre a tendance à prendre des ratios nationaux, mais pour le Grau c’est une argumentation qui n’est pas tout à fait pertinente. En effet, la commune connaît des variations saisonnières.  ◙
De même en ce qui s’agit de l’endettement, l’endettement productif n’est pas forcément un mauvais endettement. C’est comme le rapport sur la masse du personnel. En soi il est possible de dire qu’à 47 % la commune se trouve en dessus ou en dessous par rapport à d’autres. Mais cela ne veut rien dire pour lui car si de nombreuses choses sont faites en direct -sans être sous traitées- il va forcément y avoir une charge de personnel plus élevée.  ◙
Ce travail sur le DOB a été fait en équipe. Il a proposé un ratio que la CRC n’a pas étudié, c’est celui de se dire quelle est la part effective du remboursement de la dette (et non pas du capital restant dû) par rapport à l’épargne de gestion. Le ratio de ¾ d’épargne de gestion consommé par le remboursement de la dette le fait passer à 90 % (en dehors de tout ratio national), ce chiffre l’interpelle.  ◙
Il est vrai que de nombreux éléments du rapport de la CRC vont se retrouver dans le DOB, mais le Conseil municipal pourra constater que les choses ont été abordées de façon différente avec forcément des points communs. ◙
M. le Maire reprend la parole, met fin au débat et poursuit l’ordre du jour. </t>
  </si>
  <si>
    <t xml:space="preserve"> M. le Maire précise que des réponses vont lui être apportées. ◙
Il accorde volontiers à M. FABRE qu’une réunion de la commission des finances aurait été intéressante   mea culpa ! En ce qui concerne l’imposition sur Port Camargue, il va y avoir une évolution avec la création d’une taxe sur les anneaux, il s’agit d’une nouvelle loi qui va apporter une recette supplémentaire. </t>
  </si>
  <si>
    <t xml:space="preserve"> M. Philippe PARASMO remarque que la fameuse négociation (votée lors de la précédente séance) affichait 835 000 € d’IRA avec une aide de l’État de 12,13 %. Sur cet emprunt renégocié sur le capital restant dû, il y a 700.000 € d’IRA. Le taux est à 4,21 %. Pourquoi ne pas avoir fait le choix de le laisser en l’état et de l’expurger complètement plus tard ? Les taux sont au plus bas, ils ne remonteront pas avant une année   c’est du temps de gagné. ◙ 
M. Philippe PARASMO rétorque que c’est une somme de 700 000 € de plus et qu’il sera impossible d’y revenir. Il s’agit d’un emprunt à risque d’accord, mais c’est dommage.  ◙ 
M. Philippe PARASMO note que si la ville n’avait pas de biens pour rembourser, s’il y avait eu risque avec des taux bloqués pendant un an, combien cela coûterait-il ? Certainement pas 700 000 €. ◙ </t>
  </si>
  <si>
    <t>M. Claude BERNARD répond qu’il n’y avait pas argent disponible, car les biens n’ont pas été vendus. ◙
M. le Maire explique que la priorité était de sécuriser   ces emprunts représentent des risques avec des taux aléatoires fluctuants. Pour l’instant la situation est favorable, mais les taux peuvent chuter à tout moment. C’est le choix qui a été fait. ◙ </t>
  </si>
  <si>
    <t xml:space="preserve"> Mme Sophie PELLEGRIN-PONSOLE s’interroge sur la question de l’implantation. N’aurait-il pas été préférable de céder une parcelle de la Résidence de Camargue située à côté du Seaquarium ? ◙ </t>
  </si>
  <si>
    <t xml:space="preserve"> M. le Maire répond que tout est possible, mais il a pour sa part préféré ce projet. L’antenne de La Grande Motte bénéficie du plan d’eau pour la réadaptation des animaux avant un lâcher en mer. Il souhaite vraiment faciliter ce projet et il espère de bons résultats ; le Seaquarium est en bonne dynamique avec une orientation requinarium et porteur de projets. C’est un outil qui demande beaucoup d’entretien et des rénovations. Un excellent travail est fait, il est enthousiasmé. ◙ </t>
  </si>
  <si>
    <t>Monsieur Alain GUY fait la déclaration suivante   « Le groupe Le Grau-du-Roi naturellement adhère complètement au plan de sauvegarde des tortues menacées. Néanmoins, nous allons voter contre la signature du bail de l’association CESTmed. M. le Maire, nous souhaitons savoir si la création de ce pavillon de la tortue n’était pas possible après quelques aménagements du Seaquarium qui héberge depuis 2003 cet organisme. Et pour être encore plus clair, pourquoi ne pas affecter le centre de soins des tortues au Seaquarium ce qui constituerait un ensemble cohérent. ◙◙
Autrement pensé, se pourrait-il que cette demande d’agrandissement n’ait d’autre vocation que la création d’une boutique et d’un lieu de restauration avec une façade maritime ? Cette association est également présente à La Grande Motte. Nous craignons là une dérive commerciale, une redevance annuelle de 14.000 € pour 5.000 m² de bâtiments, une sorte de tortue business, la survenance d’une entité commerciale complètement indépendante sur laquelle ni la mairie ni le Seaquarium n’auront aucun contrôle. ◙
Voyez en cela notre attachement profond à la défense du Seaquarium qui pourrait être affecté par l’existence d’un certain antagonisme créé par la délocalisation totale du pôle tortues quittant le Seaquarium. Aussi fort que soit notre attachement à la sauvegarde des espèces menacées, nous pensons que Le Grau-du-Roi a pris ses responsabilités à ce sujet. Tous les éléments que nous avons avancés suffisent en eux-mêmes à justifier notre opposition à la signature de ce bail et au projet. ◙
Mais il existe une idée suprême, celle plus forte que toutes, qui justifie plus encore notre acharnement contre ce projet, qui serait de le remplacer par la création d’un centre de loisirs nécessaires aux enfants du Grau-du-Roi, un centre de loisirs digne de ce nom, face à la mer, un centre de loisirs qui servira l’intérêt collectif de notre commune et de nos enfants, dans les bâtiments de l’ancien hôpital   un bien joli symbole. ◙
M. le Maire, Le Grau-du-Roi naturellement vous demande solennellement de retirer cette question de l’ordre du jour, afin que nous puissions nous rencontrer et exceptionnellement dans une belle unanimité municipale, faisant fi de toutes différences, voter la création du centre de loisirs, inscrivant ainsi tous ensemble une belle page communale. » ◙
 M. Léopold ROSSO demande quelle est la structure juridique du CESTmed. ◙
 M. Léopold ROSSO se souvient qu’en son temps M. le Maire était contre le Seaquarium car il était géré par le biais d’une association. ◙ </t>
  </si>
  <si>
    <t xml:space="preserve"> M. le Maire note que M. GUY et son groupe vont voter contre ce projet. S’ils sont attristés par ce projet, les membres de la majorité eux sont enthousiastes ; sauver des tortues, c’est une belle mission. Et il pense que l’implantation présente une grande cohérence Ce positionnement est valorisé par la renaturation du site   le nouvel hôpital, le collège avec ce nouveau projet qui est une dynamique pour le secteur. Il estime que c’est un complément par rapport au Seaquarium. Un bâtiment pour un centre de loisirs   le projet avait été évoqué précédemment, sans financement connu. Une réflexion a été engagée avec les parents d’élèves et le choix a été fait de conserver le centre de loisirs positionné au plus près des infrastructures communales. De plus, la S.N.C.F. a laissé entrevoir la possibilité d’une cession du foncier jouxtant les locaux actuels ce qui apporterait une amélioration significative. Il a pris cette décision car il croit en ce projet. Il tient compte aussi de la préoccupation du quotidien des familles dans ses politiques publiques. Il est de plus envisagé de développer en ligne les prestations du centre. ◙ 
M. le Maire précise que c’est une association Loi 1901. ◙
M. le Maire réfute   en 1991 la gestion dépendait d’Expo marine. Il considérait qu’il y avait gestion de fait   le président et de nombreux administrateurs étaient élus. C’est cela qu’il avait critiqué, et d’ailleurs cette situation avait été relevée dans un rapport de la Chambre régionale des comptes. Puis, la structure juridique avait évolué vers une EURL, puis une SEM, ce qui ne présente aucun problème. Il demande aux élus de se prononcer </t>
  </si>
  <si>
    <t xml:space="preserve"> M. Daniel FABRE veut voir le côté positif des choses par rapport à La Grande Motte ; ce projet est créateur d’emploi et il y a eu une préférence locale. ◙◙
M. Daniel FABRE estime que ce projet est intégré dans la renaturation du site, un travail a été réalisé avec l’architecte. Les travaux seront financés sur fonds propres ; il existe des possibilités de stationnement. Tout est cadré dans le bail pour que l’association reste sur son cœur de métier. Il trouve cela très valorisant pour le site et pour la commune. ◙◙ </t>
  </si>
  <si>
    <t xml:space="preserve"> M. Lucien VIGOUROUX répond   sur 3 ans. ◙◙
M. Lucien VIGOUROUX fait savoir que rien n’a été demandé dans ce sens. ◙
M. Lucien VIGOUROUX précise que c’est un partenariat commercial et qu’il s’agit de véhicules utilitaires ; il n’y a pas beaucoup de place pour de la publicité. Cela peut effectivement faire de la concurrence déloyale ; mais plus il y aurait d’annonceurs, plus il y aurait de véhicules aux services techniques.    ◙ </t>
  </si>
  <si>
    <t xml:space="preserve"> M. Léopold ROSSO reconnaît que la proposition paraît attractive, mais pour l’avoir expérimentée il affirme que c’est une source d’ennuis. A la fin du contrat, il faut remettre le véhicule en état et cela peut revenir très cher. ◙ </t>
  </si>
  <si>
    <t xml:space="preserve"> M. le Maire dit que la municipalité veut faire l’expérience de véhicules de la collectivité servant de support publicitaire. De plus, le parc communal est en mauvais état. Il met cette question au vote. ◙ </t>
  </si>
  <si>
    <t xml:space="preserve"> Monsieur PARASMO émet une petite remarque. Il dit que dans le budget principal, en dépenses en 6558, il y a 154 000 € qui va aussi au CCAS de manière indirecte. Il faudrait le rajouter aussi à cette subvention.◙
 Monsieur PARASMO estime donc que la subvention s’élève globalement à 1 700 000 €. ◙ </t>
  </si>
  <si>
    <t xml:space="preserve"> Monsieur BERNARD précise que cette subvention sera versée mensuellement comme c’est le cas habituellement. ◙
 Monsieur BERNARD répond que c’est exactement ce qui a été dit en Commission. Les 1 343 000 € de subvention, ajoutés à 154 000 € de facturation et des salaires pris en charge par la Commune de l’ordre de 240 000 €. ◙
Monsieur le Maire répond que c’est l’équivalent qui était nécessaire en 2014 et qui est régularisé. ◙
Madame BRUNEL informe l’assemblée qu’ils auront à leur disposition à la fin de la séance, un rapport d’activité 2015 du CCAS. ◙ </t>
  </si>
  <si>
    <t xml:space="preserve"> Monsieur ROSSO explique son vote « contre ». Car tout simplement, cela concerne le Centre européen du nautisme. Si cette AP/CP est supprimée, il est retiré pour le moment une éventuelle participation de la Ville à cet établissement. Ils pensent philosophiquement que la Ville doit participer à cet équipement. ◙ 
Monsieur PARASMO souligne que oui car il n’y a rien dans le budget qui dit que </t>
  </si>
  <si>
    <t xml:space="preserve"> Monsieur le Maire précise que dans cette annulation, rien ne dit qu’il n’y aura pas de participation. ◙
Monsieur BERNARD dit que cette subvention est envisageable en 2017 </t>
  </si>
  <si>
    <t xml:space="preserve"> Monsieur SARGUEIL a plusieurs remarques sur ce dossier. Il constate une absence de plans sur les parcelles mises à la vente, une projection de l’ensemble des terrains mis à la vente et du projet présenté par le groupe M. FINANCE capital Oceanis Promotion. Il semble que tout cela aurait été utile aux Elus et au public afin de suivre le projet. L’estimation par France domaine concernant ces 4 parcelles aurait pu à la fois les éclairer sur leur valeur et sur la possibilité d’aménagement. Car sur les 4 parcelles mises à la vente, il y a 2 parkings. Comme l’on aurait pu le croire au départ, il n’y a pas que la parcelle de la Résidence de Camargue mais en plus les parkings dont 1 qui était loué à la Résidence de Camargue et l’autre qui était au public. S’il a bien compris, sur une partie de ces parkings, il y a un hôtel qui doit se construire dans ce projet. ◙◙ 
Monsieur SARGUEIL demande pourquoi ces 2 parkings sont à la vente si ce n’est que pour y mettre des voitures dessus. S’ils sont à la vente, autant les garder et les louer. ◙
 Monsieur SARGEUIL connaît très bien les lieux et dit qu’il n’y avait qu’un seul parking avec des barrières. Ce sont des parkings où il pouvait se faire des aménagements publics dessus car ils sont constructibles◙
Monsieur ROSSO précise qu’ils ne sont pas contre la vente mais sur l’avancée du dossier en l’état actuel. . ◙ </t>
  </si>
  <si>
    <t xml:space="preserve"> Monsieur le Maire répond que sur ce projet, il n’y a aucune construction d’hôtel prévue sur ces parkings. Il est formel, c’est sur un autre dossier que cela avait été présenté, mais pas sur ce celui-là. Monsieur le Maire l’invite à revenir voir le dossier s’il le souhaite. Il est évident que tous les éléments cadastraux seront fournis pour la signature du compromis.  ◙
Monsieur le Maire répond qu’il est vrai que ces 2 parkings étaient déjà complètement dédiés à l’Hôtel Résidence de Camargue. Ils sont clôturés. ◙ </t>
  </si>
  <si>
    <t xml:space="preserve"> Madame FLAUGERE dit à Monsieur le Maire qu’ils ont décidé de vendre cette Résidence de Camargue pour la somme de 15 Millions d’€. C’est le prix que la Commune l’avait acheté. Il leur avait été demandé des éléments qu’elle n’a pas eus comme les investissements et tout ce qui a été fait. Comme ses collègues, ils n’ont pas non plus d’estimation de France Domaine. S’adressant à M. VIGOUROUX, elle lui dit qu’avec rien, elle ne peut pas proposer quelque chose comme travail. Il ne faut pas travailler dans le vent comme elle le constate actuellement. Elle travaille sérieusement ou pas. Elle votera contre évidemment car il est hors de question qu’elle leur laisse les mains libres de vendre leur patrimoine.◙
 Madame FLAUGERE dit que ce n’est pas maintenant qu’elle veut des prix, c’est quand elle demandait des éléments du dossier afin de faire peut-être une contre proposition pour éviter de vendre le patrimoine. </t>
  </si>
  <si>
    <t xml:space="preserve"> Monsieur le Maire dit que sur le coût global d’investissement, il représente 18 500 000 € avec en 2004 l’acquisition des locaux et du fonds de commerce pour 14 750 000 €. Et de 2004 à 2011, 3 750 000 € de travaux, soit en moyenne, 535 000 €/an de travaux. Il a été couvert à 90 % par l’emprunt. ◙◙ </t>
  </si>
  <si>
    <t xml:space="preserve"> Monsieur le Maire explique que par rapport à l’évolution vers des horodateurs, à terme, ceux-ci rendent non nécessaire les gardiens de parkings à barrières. Pour qu’il n’y ait pas de situation couperet, il a demandé, après que tout le monde soit informé de cela, que finalement, ça se passe en 2 ans afin que chacun puisse prévoir la suite. Ils ont recruté un certain nombre de gardiens de parkings qui seront là pour donner de l’information, mais à terme, il n’y en aura plus. ◙ </t>
  </si>
  <si>
    <t xml:space="preserve"> Monsieur ROSSO dit, s’il comprend bien, que ces parkings vont être mis en horodateurs. ◙ 
Monsieur ROSSO demande des éléments sur la plaque d’immatriculation. ◙
Monsieur ROSSO demande ce que cela permet. Est-ce 30 minutes gratuites pour tout le monde ? ◙ </t>
  </si>
  <si>
    <t xml:space="preserve"> Madame VILLANUEVA répond par la positive. ◙
Madame VILLANUEVA répond que tous les horodateurs sont déjà équipés comme ça. Il faut y inscrire sa plaque d’immatriculation lorsque l’on va retirer son ticket et ce, comme à La Grande-Motte. ◙
Monsieur le Maire répond que oui. Ce sont des horodateurs de nouvelle génération. Il faut rentrer sa plaque d’immatriculation et il y a une gratuité au départ. Ce sont des machines de dernière génération. ◙◙ </t>
  </si>
  <si>
    <t xml:space="preserve"> Madame FLAUGERE a noté que les places des personnes handicapées sont gratuites conformément à la loi. Antérieurement, elle avait posé une question là-dessus et il lui avait été répondu que cela resterait payant. Elle est satisfaite que la loi soit appliquée. ◙ </t>
  </si>
  <si>
    <t xml:space="preserve"> Monsieur le Maire répond qu’il s’agit d’un ajustement sur des frais. ◙
Monsieur le Maire répond que l’EPF est soumis aux droits de notaire. ◙
Monsieur le Maire indique qu’il s’agit d’un ajustement de 500 000 € qui a été nécessaire sur la somme initialement prévue, ce sont des frais. ◙
Monsieur le Maire répond favorablement, le détail lui sera communiqué. ◙
 </t>
  </si>
  <si>
    <t>Monsieur ROSSO ne comprend pas tout car si le terrain est vendu, il ne leur appartient plus. ◙ 
 Monsieur SARGUEIL croit comprendre que tout n’a pas été vendu il demande des renseignements complémentaires sur les parcelles restantes. ◙ 
Monsieur SARGUEIL comprend qu’il s’agit de l’achat des 4/5ème. ◙ 
Monsieur ROSSO suppose qu’ils ont mesuré de façon pragmatique l’engagement de la commune sur un tel périmètre. Aujourd’hui, il y a des bâtiments à l’intérieur de cette enceinte, ces bâtiments pour certains sont obsolète, Monsieur ROSSO a vu qu’il y avait un permis de détruire, de démolir.  Il ne sait pas si un protocole d’accord a été signé avec les intéressés domiciliés sur ce terrain. Ils peuvent rester, où bien quitter les lieux, s’ils quittent ces lieux d’après ce qu’il a compris c’est la commune qui va en avoir la gestion, l’entretien etc. Il pense que tout cela a été mesuré mais il souhaite obtenir plus de détails. ◙ </t>
  </si>
  <si>
    <t xml:space="preserve"> Monsieur le Maire apporte des informations à savoir qu’une des sœurs n’est pas rentrée dans cette vente. Elle est toujours propriétaire de sa parcelle.  ◙
Monsieur le Maire répond favorablement. Il fait savoir qu’ils ont eu une discussion récente sur le fait qu’une délibération du conseil Municipal de 1986 s’engageait à la vente de 800 m² qui correspondrait à un morceau de voirie permettant l’accès à Lou Fanal. Ils ont rencontré les intéressés et ils vont donc conclure.  ◙
Monsieur le Maire répond qu’il y a des principes, il ne donnera pas de détails, il faut respecter les personnes et leur volonté. Après bien sur il faut rentrer dans un dialogue pour s’intégrer dans cet ensemble.  Si on lui dit je veux garder ma maison et bien ils essaieront de l’intégrer à l’aménagement d’ensemble. Si on lui dit je veux garder mon terrain, garder cette maison et celle là, et développer un projet de construction immobilière etc… C’est leur droit il faudra travailler ensemble dans le cadre d’un projet pour que cela s’intègre bien à ce projet global.  ◙
Monsieur le Maire apportera des détails ultérieurement et met aux voix. </t>
  </si>
  <si>
    <t>Monsieur le Maire répond que dans l’axe de leur politique touristique qui est d’étendre la saison c’est cohérent après en ce qui concerne les concessions c’est différent Pour les concessions de plage il s’agit d’une Délégation de Service Public et ce sont les services de l’Etat qui encadrent le début et la fermeture des concessions de plage et c’est strict.  ◙Monsieur le Maire le sait bien mais ce sont les préfets dans chaque département qui prennent les décisions. C’est vrai que dans le cadre de l’A.N.E.L (Association Nationale des Elus du Littoral) ils sont souvent saisis pour qu’il y ait une harmonisation nationale mais il y a des marges d’interprétation. ◙ </t>
  </si>
  <si>
    <t>Madame FLAUGERE fait savoir qu’elle va s’abstenir parce qu’elle pense qu’il faut lancer un appel à concurrence. ◙ Madame FLAUGERE dit que l’autorisation peut être annuelle. A l’origine cette activité était menée par une autre personne par le biais d’une convention avec la Communauté de Communes. Après il y a eu un appel d’offres et c’est la SARL « Jet Roi » qui a obtenu l’AOT avec une extension d’activités mais il s’agit bien de la même entité. ◙ Madame FLAUGERE souligne qu’il s’agit de la commune. ◙◙ Madame FLAUGERE indique qu’au départ une personne avait créé cette activité de location de jets ski  et conventionné avec la Communauté de Communes. Puis après comme cela fonctionnait bien un appel d’offres a été lancé et la « SARL JET ROI » étant le mieux disant, ils ont obtenus l’Autorisation d’Occupation Temporaire. Elle s’abstiendra sur cette question parce qu’elle pense que l’on pourrait à nouveau lancer un appel à candidatures. ◙ Madame FLAUGERE souligne qu’elle a vu pousser une cabanette sur la promenade De Lattre de Tassigny, elle souhaiterait savoir si la commune a donné une autorisation d’occupation. ◙ Madame FLAUGERE trouve que ce n’est pas esthétique. ◙ </t>
  </si>
  <si>
    <t xml:space="preserve"> Monsieur le Maire lui répond qu’il s’agit d’une Autorisation d’Occupation Temporaire. ◙Monsieur le Maire croit qu’historiquement ce n’est pas tout à fait cela peut-être M. ROSSO le sait parce qu’il était président de la Communauté de Communes à l’époque. Il y a deux occupations différentes, il y en avait une première qui était sur le canal mais qui dépendait de la Communauté de Communes, là il y a eu une attribution et après il y a eu création d’une autre Autorisation d’Occupation Temporaire. ◙Monsieur le Maire confirme que c’est la commune qui l’avait créée.◙ Monsieur le Maire indique qu’une autorisation a été donnée par la Communauté de Communes, il s’agit de l’exploitation d’un nouveau navire touristique. En ce qui concerne l’installation du guichet comme d’ailleurs les autres ont pu s’installer sur le quai Colbert, il cite l’exemple du Providence et du Picardie, là aussi il y a eu une demande de mise en place d’un guichet. Celui-ci est positionné sur un ponton qui est sur le domaine maritime, il n’est pas véritablement sur le domaine communal, c'est-à-dire qu’il n’est pas sur le quai.  Monsieur le Maire a donné les préconisations, c’est à dire limiter la hauteur et la profondeur de la structure et préconiser qu’elle soit plutôt en bois qu’en plastique. Il reconnait que le rendu n’est pas extraordinaire, il rencontrera l’exploitant pour qu’il améliore l’aspect. ◙ Monsieur le Maire met aux voix. ◙ </t>
  </si>
  <si>
    <t>Monsieur ROSSO sur le fond reconnait que c’est une bonne chose, il considère que les pêcheurs sont un circuit court, il demande s’ils seront acceptés sur le marché. Un marché de plus est-ce qu’on a envisagé dans supprimer un parce il trouve que cela fait beaucoup de marché sur la commune, c’est quand même un surplus d’activité commerciale même si ce n’est pas du tout concurrentiel. ◙
 Monsieur ROSSO ajoute au moins les pêcheurs de tellines. ◙ </t>
  </si>
  <si>
    <t xml:space="preserve"> Monsieur le Maire répond que c’est ciblé, cela reste à une échelle raisonnable, c’est un complément. Ensuite en ce qui concerne la vente directe des pêcheurs en circuit court, cela peut s’étudier mais pour lui leur emplacement naturel c’est le chenal maritime, ce sont les petits métiers, ce sont les pontons et il ne le voit pas ailleurs.  ◙
Monsieur le Maire répond qu’il y en a déjà sur le marché, les noisettes de Méditerranée (petits escargots) il faut valoriser les produits locaux et met aux voix. ◙ </t>
  </si>
  <si>
    <t xml:space="preserve"> Monsieur ROSSO dit qu’effectivement quand on prend cette délibération il faut remonter loin, Monsieur le Directeur Général des Services l’a dit, cela date du 26 janvier 1984. Avant d’aborder le problème de fond, il rejoint Monsieur le Maire quand il dit que si quelqu’un a compris quelque chose autour de la table qui lève le doigt parce que personnellement il n’a rien compris. Il va essayer de faire l’historique et pour y avoir été confronté en tant que président de la Communauté de Communes, il n’est pas sur que cette délibération soit complètement dans « les clous ».  Il s’explique, la Loi de janvier 1984 stipule que les agents peuvent conserver les compléments de rémunération acquis collectivement avant cette date notamment par l’intermédiaire d’organisme à vocation sociale que l’on appelait les comités des œuvres sociales, pour Le Grau du Roi à l’époque c’était le Comité des fêtes qui payait la prime aux agents de la collectivité, d’ailleurs le signataire des chèques pourrait encore l’attester. Donc au Grau du Roi c’était le Comité des fêtes, à l’intercommunalité c’était le Comité des fêtes intercommunal, etc…. Donc si c’était comme cela, un amendement parlementaire a profondément modifié ce dispositif en prévoyant que certains avantages étaient maintenus en sus du régime indemnitaire à la double condition d’avoir été institué avant le 27 janvier 1984 et d’avoir été pris en compte dans le budget de la collectivité. Tout ça pour dire que au Grau du Roi c’est donc une délibération qui date de 1986, et en 1986 on applique avec retard bien évidemment la Loi de 1984 pour instituer la prime annuelle qui ne sera plus payée par le Comité des fêtes mais bien payée par la collectivité. Il n’est pas sur que depuis ces années là on est eu bien raison, même si un arrêté du Maire  fixait les modalités de la prime, de mettre des décotes en fonction d’un certain nombre de choses (à l’époque c’était absence entrainant une déduction pour accident de la circulation, incident sportif, hospitalisation, maladie, autorisations spéciales, absences non motivées, grève, avertissement (40% de déduction), blâme (80 % de déduction). Monsieur ROSSO n’est pas sur que tout cela était même à cette époque là bien légal. Il met en cause un certain nombre de choses et donc il n’est pas sur pour reprendre cette fois-ci ce qu’il s’est passé à la Communauté de Communes en 2008, quand ils sont arrivés aux affaires et dont il a assumé la présidence. En effet, ils ont été interpellés par le syndicat à l’époque concernant la position du précédent président qui avait mis une décote en fonction des présences et de 2004 à 2007 certains agents s’étaient vu supprimer un certain nombre de primes. Les syndicats ont été saisis, un jugement a eu lieu et ils ont été dans l’obligation suite à un protocole d’accord de rembourser à ces agents les primes qu’ils n’avaient pas été payées, cela avait occasionné à l’époque une dépense de l’ordre de 80 000 €.  Après des modifications de cette prime ont été apportées et elle a été accordée aux agents en Contrat à Durée Indéterminée, de droit public, etc. La Chambre Régionale des Comptes fait une observation en disant de prendre une délibération elle ne dit pas de monter un dispositif (une espèce « d’usine à gaz ») comme celle qui est proposée. C’est dans l’esprit du régime indemnitaire, il souligne qu’il ne s’agit pas  d’une critique.  Monsieur ROSSO n’est pas sur que l’on puisse aujourd’hui statuer de cette manière sur le fait que l’on supprime aux agents ou qu’on leur impose une décote pour cause d’absentéisme alors qu’il y ait des critères d’attribution peut être c’est possible, qu’il y ait des modalités d’attribution mais il pense qu’il y a un flou et son groupe votera contre cette délibération, c’est la position du groupe le grau du roi naturellement sur cette question. ◙
Monsieur ROSSO a cité un exemple et il est persuadé que ce n’est pas légal. Les agents pèsent des choses, les magistrats de la Chambre Régionale des Comptes en pèsent, le trésor public en pèse, les avocats en vivent. ◙ </t>
  </si>
  <si>
    <t xml:space="preserve"> Monsieur le Maire constate que quand on s’exprime sur un sujet comme celui-ci c’est difficile aussi pour Monsieur ROSSO d’être assez clair. ◙
Monsieur SAVARIN dit que pour être tout à fait précis, il y a eu un contrôle de la Chambre Régionale des Comptes qui évidemment concerne en première ligne le comptable ligne. Si celle-ci paye des choses qui pourraient poser un problème de légalité elle engage sa propre responsabilité. C’est bien un mail du receveur du trésor public qui demande à la commune de délibérer à nouveau, en apportant des précisions, notamment sur les conditions d’attribution et le calcul des déductions pour absence.  Il est vrai que sur les déductions pour absence il y a un risque juridique. Tout l’édifice dès son origine présente un risque juridique. Au Comité Technique de la commune du Grau du Roi ce dispositif  a été présenté et a priori a été validé à l’unanimité par les représentants de tous les syndicats parce qu’il a été aussi évoqué ce qui se pratiquait jusqu’à présent avant que cela ne soit supprimé l’an dernier. Les abattements de 40 % pour avertissement et 80 % pour blâme cela faisait cohabiter un système quelque part de double peine, procédure disciplinaire et rabattement sur la paye. C’est pour cela qu’il a été proposé un autre biais, il reconnait qu’effectivement c’est un peu une « usine à gaz » pour reprendre les termes de M. ROSSO.  Monsieur SAVARIN souligne que quand un agent est absent, il y a possibilité de différencier la nature de l’absence. Tout le monde a trouvé normal qu’un agent qui est absent pour mise à pieds ait une déduction supérieure à un agent qui est absent simplement pour maladie. D’ailleurs, c’est aussi une des choses demandée par les agents, au-delà de trois jours qui seraient un peu de carence,  la déduction soit divisée par deux de façon à être moins pénalisant que le système qui existait jusque là au sein de la commune. Tout le monde a trouvé équitable de faire tomber à moitié et puis surtout de différencier l’agent qui est absent régulièrement de celui qui n’a pas transmis les justifications dans les délais. Quand on défend le service public une majorité d’agents trouvent normal que les agents qui sont mis à pied pour des raisons avérées ou qui s’absentent de façon injustifiée soient pénalisés. ◙
Monsieur le Maire souligne qu’il fallait faire évoluer les choses. Ils ont essayé de tenir une cohérence et une juste approche avec aussi la suppression de cette double peine. Il croit que c’est d’ailleurs quelque chose d’intéressant et qui lui parait important. Après la vie d’une collectivité est faite d’action, ils l’ont vu dans tous les mandats et depuis en tant que conseiller municipal, il a vu de nombreuses actions au tribunal administratif qui se sont soldées soit par des condamnations de la collectivité ou au contraire des agents qui étaient déboutés. Ils essaient de se border au mieux mais comme le disait M. SAVARIN ils essaient de mettre en place un système cohérent. Monsieur le Maire met aux voix. </t>
  </si>
  <si>
    <t xml:space="preserve"> Monsieur le Maire répond que les résultats continuent à s’améliorer, ils avaient noté ces courbes absolument remarquable de diminution de 40 à 50 % des faits de délinquance sur la commune mois après mois cela diminue encore.  Bien sur il prend des précautions quand il parle de cela, il suffirait qu’il y ait une recrudescence pour que les chiffres soient mis à mal mais enfin globalement cela veut dire que les efforts consentis, l’organisation qui est la leur, les dispositifs tous rassemblés,  les amplitudes horaires sont efficaces.  Il rappelle encore les amplitudes horaires, bien sur ils pourraient être sur du 24h/24h mais déjà un net progrès est mis en place, finalement il ne reste plus que deux heures l’été de 4h à 6h du matin. Autrefois c’était 22h/7h du matin, il leur laisse mesurer la différence d’amplitude. Il y a eu une réorganisation pour permettre à la fois la présence et la réduction de l’enveloppe des heures supplémentaires mais aussi l’application d’éléments de bon sens. Ils se sont aperçus que dans l’organisation antérieure on payait des heures supplémentaires le dimanche alors que l’on était dans le roulement normal donc il n’était pas justifié de payer des heures supplémentaires dans le cadre d’un roulement de week-end, cela a été une source d’économie sans impacter la présence.  Après ils sont toujours sur le fait de la police de proximité et de demander vraiment de la présence de terrain. C’est vraiment une commande que Monsieur le Maire pose au chef de la police de maintenir cette présence de terrain dans les quartiers. Sur la brigade nautique ils sont très présents, il n’a pas le même retour et le même ressenti que Monsieur GUY, il les trouve très actifs, ils sont présents sur les différents champs d’action.  En ce qui concerne l’état d’urgence, ils sont complètement en phase avec les préconisations de Monsieur le Préfet. Ils ont reçu tout à fait régulièrement les informations de la Préfecture et le chef de poste est particulièrement attentif à la bonne application de tout ce qui est de l’ordre de cet état d’urgence et du niveau de vigilance exigé dans cette situation.  Globalement, il pense que sur ces deux dernières années il y a certes un effort mais il y a vraiment une présence reconnue par les citoyens, Monsieur le Maire constate quand il discute avec les commerçants, avec les conseils de quartier, et ils lui disent qu’ils voient les forces de l’ordre sur le terrain. Il demande ensuite aux élus de voter sur ce projet de service. ◙ 
Monsieur le Maire souhaite apporter deux points importants qu’il a oubliés concernant la vidéo protection. Ils ont grâce à la vidéo protection permis des interventions rapides sur des situations graves et violentes qui ont permis d’éviter le pire, il en connait au moins deux récentes et qui ont permis grâce à la vidéo protection et aux agents du CSU l’intervention rapide de l’équipe de nuit dans deux cas. Dans le premier cas des arrestations, des gardes à vue et des individus déférés auprès du juge en comparution immédiate avec des peines significatives. Et sur la deuxième affaire une convocation devant les juges à la rentrée. Ensuite, ils ont une équipe cynophile avec un agent  et un chien formé qui participent à la présence sur le terrain. </t>
  </si>
  <si>
    <t xml:space="preserve"> M. Léopold ROSSO a un léger doute, il votera contre. Il revient sur l’article L.2121-27-1 du CGCT   peut-être se trompe-t-il mais le Conseil municipal doit adopter et déterminer dans son règlement intérieur, dans les 6 mois qui suivent son installation, l’espace à octroyer aux conseillers municipaux n’appartenant pas à la majorité municipale dans son bulletin municipal. Ce qui a été le cas. La délibération a été prise permettant aux élus de l’opposition de s’exprimer à titre individuel ou en groupe. Cette décision précisait de facto les représentants de l’opposition et l’espace qui leur était dédié. Par ailleurs le CGCT ne semble pas prévoir la modification de l’espace d’expression dans le règlement intérieur, sauf si un conseiller municipal faisant partie de la majorité le jour de l’installation du conseil était amené à le quitter avant la fin de son mandat. En conséquence, le règlement n’est pas destiné à ajouter du droit au droit, ni de l’opposition à l’opposition. Comme sa collègue il réclame la suppression de cette question de l’ordre du jour. ◙ </t>
  </si>
  <si>
    <t xml:space="preserve"> Mme Yvette FLAUGÈRE souhaite intervenir sur deux sujets. Tout d’abord sur la question relative à la réduction du nombre de parutions ; elle voudrait connaître le prix du numéro actuel et celui de la nouvelle formule. ◙ 
Mme Yvette FLAUGÈRE rappelle que la modification du règlement porte sur l’article 32. Elle remémore le C.G.C.T. qui précise dans son article L.2127-27   « Dans les communes de 3.500 habitants et plus, lorsque la commune diffuse, sous quelque forme que ce soit, un bulletin d'information générale sur les réalisations et la gestion du conseil municipal, un espace est réservé à l'expression des conseillers n'appartenant pas à la majorité municipale. » Elle estime que cette disposition est applicable aux élus ne faisant pas partie de la majorité. Elle suggère donc à M. le Maire de se retirer de cet espace d’expression   il convient de respecter le droit des élus minoritaires. Par ailleurs, lors d’une réunion des responsables de groupe, elle a noté que l’adresse mail précisée dans le règlement était obsolète. Ce point est rectifié ce jour, elle a vu la note déposée sur table. Cependant, il faudrait modifier un point essentiel en ce qui concerne le délai d’un mois pour fournir les documents demandés par les élus (L.2121-13 du CGCT), ce qui ne figure pas dans le règlement actuel. Elle fait la citation suivante   « Il faut une infinie patience pour attendre toujours ce qui n’arrive jamais ». On constate une fois de plus un travail à la petite semaine. Elle demande en conséquence de retirer cette question. ◙ </t>
  </si>
  <si>
    <t xml:space="preserve"> M. le Maire répond qu’il n’a pas cette information, qu’il va se renseigner au niveau des services et qu’il lui donnera une réponse. ◙
M. le Maire répond qu’il est très soucieux du droit d’expression des minorités, car il a trop souffert de cette situation dans le passé. Il refuse de modifier ses propositions. Il constate que dans tous les bulletins (que ce soit au Conseil régional ou autre), il y a toujours l’expression de la majorité. Ce document informe des actions conduites pour l’intérêt général ; il est ouvert aux associations. Il n’y a rien de décalé ; à son sens rien qui ne puisse oppresser l’ensemble des groupes de l’opposition. ◙ </t>
  </si>
  <si>
    <t xml:space="preserve"> M. Daniel FABRE veut à son tour intervenir sur cette question. Il est demandé de délibérer sur la réduction de la taille des expressions. Même s’il est tout à fait d’accord pour offrir une place à Mme PELLEGRIN-PONSOLE, il votera contre la proposition. Ce n’est pas parce que la pratique est courante qu’il faut faire de même, ce n’est pas une raison. Il est proposé également de réduire le bulletin à 4 (au lieu de 6) parutions annuelles, ce qui lui fait supporter une réduction de 25 % de sa répartie ! Mais il reste tout de même 38 pages à la majorité. Cette dernière fait supporter cette réduction aux groupes d’opposition et il trouve cela injuste. Vu l’espace qui va être alloué, cela veut dire que les concitoyens vont devoir lire en mode télégraphique. Il est convaincu que M. le Maire n’a pas peur de l’opposition, il trouve simplement dommageable de devoir partager en 5 les 2 pages qui restent. Il imagine que si le groupe « Le Grau-du-Roi naturellement » éclatait encore, la situation serait encore pire ! Il propose de prendre d’autres dispositions ◙ </t>
  </si>
  <si>
    <t>M. le Maire estime que le Conseil aviserait si toutefois cela arrivait. Les interventions seront concentrées, cela évitera les redites ! Il tient à apporter une précision   quand 38 pages sont produites, c’est le Conseil municipal dans sa totalité qui s’exprime. Ce qui n’a pas toujours été le cas. Les élus ne s’opposent pas sur tout ! De plus, nombreux sont ceux à communiquer par d’autres moyens extérieurs. ◙ </t>
  </si>
  <si>
    <t>M. Hervé SARGUEIL voudrait porter plusieurs remarques à ce sujet et fait la déclaration suivante   « Nous pensons que la première chose à faire lors de la vente d’un bien, c’est d’en connaître la valeur, donc de le faire estimer avant toute négociation, par France domaines concernant les collectivités. Ce qui n’a pas été le cas, puisque l’estimation réalisée par cet organisme pour la Résidence de Camargue date du 2 mai 2016, alors que les négociations datent de plusieurs mois. Normalement, un vendeur a tendance à valoriser son bien afin d’en tirer le meilleur profit ; or ce n’est pas votre cas puisque vous avez toujours eu tendance à le déprécier. Vos propos ont toujours été négatifs sur cette résidence qui, en 2003, comprenait   un bâti de 18.300 m² + un fonds de commerce + un parking de 7.300 m² qui furent acquis par la commune 15 M€ sans observation de la part de France Domaine à cette époque. ◙
Aujourd’hui (13 ans après), ce sont les mêmes biens avec en plus un parking de 4.000 m² et France Domaine estime cet ensemble à 16 M€. Quelle est la valeur donnée à ce parking sur lequel il est possible de construire des équipements publics à savoir école, bâtiment administratif, bâtiments sportif avec logement de fonction répondant à ces usages. Sachant que France Domaine a plutôt tendance à sous-estimer les biens de la commune, nous ne comprenons pas cette baisse d’un million et nous restons persuadés que ce bien communal mérite une meilleure offre. » M. Philippe PARASMO avance quelques chiffres   le village de vacances s’est vendu moins cher, également pour la Résidence de Camargue alors qu’elle pourrait se vendre 17 ou 18 M €. La situation ressemble au dossier des anciennes écoles. ◙ </t>
  </si>
  <si>
    <t xml:space="preserve"> Mme Yvette FLAUGÈRE a fait petit calcul. Si étaient comptabilisés l’acquisition 15 M€ + 4,2 M€ d’aménagements sur 8 ans + le rachat de l’emprunt 1,345 M€, le total affiché est de 20,545 M€, soit une perte sèche de plus de 5 M€ pour la ville ! Belle façon de gérer. ◙ </t>
  </si>
  <si>
    <t>M. Daniel FABRE rappelle que le 30 mars il s’est abstenu sur le choix du candidat. Il est surpris car la collectivité était entourée par la SEGARD pour l’analyse du dossier. Le groupe choisi présentait certains facteurs de risques, malgré les remparts posés dans la rédaction du compromis de vente. Il réitère son abstention pour les mêmes raisons ; de plus, la parcelle afférente au parking ne fait pas partie de l’estimation de France domaine. Une grande partie de l’espace est constructible ; il estime donc que la valeur serait de 16 M€ plus le parking. Cela aurait bien aidé à l’amélioration des finances. Il partage l’avis quant à la vision de l’aménagement. Pour 15 M€, deux sociétés se sont proposées, dont une laissait le parking à disposition de la mairie à condition de trouver d’autres espaces pour le stationnement. Il est étonné par l’absence de chiffrage et d’autre part il aimerait mieux comprendre la position de ce choix. ◙ </t>
  </si>
  <si>
    <t>M. le Maire estime pour sa part que ce qui fait le vrai prix des choses c’est le marché. Dans cette proposition, tout est conforme à loi et à la règle. La marge de négociation de 10 % est prévue, donc tout est dans le cadre légal. Tout le monde a tendance à penser que les bien valent plus, même lui. La consultation lancée pour le Village de vacances a reçu des propositions au « ras des pâquerettes », c’est la réalité. Ensuite, en ce qui concerne la Résidence de Camargue, il rappelle qu’il a souvent critiqué, il a voté contre l’acquisition considérant que ce n’était pas à la collectivité d’acheter ce genre de bien. Compte tenu des difficultés financières, il y a un manquement d’entretien ; il rappelle que le locataire a menacé de réduire le loyer sous prétexte qu’il ne pouvait pas exploiter convenablement la structure. Il faut imaginer les conséquences de ce manquement de 1.450.000 € sur les finances publiques. Il remémore que son prédécesseur avait décidé de réduire le loyer plus la prise en charge de la taxe foncière   450.000 € de moins dans les caisses de la commune chaque année.  ◙
Il est pour sa part satisfait de cette vente   c’était un souci pour lui que ce bâtiment ne devienne pas plus obsolète. Les résidences d’accueil touristiques doivent répondre à certaines exigences. Quand la consultation a été lancée, oui il y a eu plus disant. Certains ont proposé de nouveaux quartiers avec 40.000 m² de shon. Mais la proposition était « massive » sur le plan du secteur, il n’était pas possible de s’engager dans ce sens. Un tel projet au bord de la mer ! Deux propositions avançaient une valorisation touristique, mais impliquait des constructions sur le parking et une modification du PLU. Le projet choisi est porteur et intéressant. Tout a été fait, dans la rédaction de l’acte, pour verrouiller les possibilités. Il ne pense pas que sur l’économie générale le parking soit primordial. Il termine en donnant lecture d’un bilan sur les travaux réalisés et demande au Conseil de se prononcer sur cette question. </t>
  </si>
  <si>
    <t>M. le Maire estime que le cadre général est bien établi, même si le document ne le précise pas forcément. ◙ </t>
  </si>
  <si>
    <t xml:space="preserve"> M. Léopold ROSSO ressent encore une fois un léger doute sur l’articulation entre l’association et la SEM. A son humble avis, le changement de statuts engendre une nouvelle procédure de classement. Or, avec le passage en SEM, il semble avoir été oublié le fait que toute station classée doit avoir son office de tourisme de catégorie 1, plus une certification qualité. Aujourd’hui, ce n’est plus cas il est inquiétant de constater que la station se retrouve sans label qualité. Il n’est pas un spécialiste, mais avec l’application de la Loi Notre… Il peut y avoir une crainte sur les actions engagées.  ◙ 
M. Léopold ROSSO est tout de même très étonné de constater qu’à l’article 16 - collaboration avec les médias   la fête de la Saint Pierre a été oubliée. Nulle part il n’est fait mention des pêcheurs qui représentent pourtant les racines de la ville. ◙
 M. Philippe PARASMO veut revenir sur la réunion à laquelle il avait été convié, lorsque M. MERIGNARGUES avait fait une présentation des dispositions prises pour la mise en place de la nouvelle SEM. Il se souvient à l’époque avoir fait une remarque faisant référence à l’absence de peur par rapport à un seul résultat comptable, même avec deux analytiques. Cela ne va-t-il pas obérer les perspectives de financement du camping (car ce dernier s’autofinance dans ses investissements et il contracte des prêts), le pénaliser ? Et à cette question il a reçu une réponse négative car ce serait même grâce à l’Office que va être retrouvée la trésorerie qui a affiché un découvert de 500.000 € et des agios à hauteur de 176.000 €. Il n’a pas eu de réaction ce soir-là, mais avec le recul il pense qu’il y a eu confusion. Les frais financiers correspondent aux leasings. Il retient bien les chiffres car s’il y a réellement 176.000 € d’agios, cela veut dire que le découvert est beaucoup plus important que celui avancé (2 M€) et que la situation est dramatique. Il pense qu’il s’agit plutôt de frais financiers. Il trouve un peu dommage que son groupe ne siège pas au Conseil d’administration de cette structure. ◙ </t>
  </si>
  <si>
    <t xml:space="preserve"> Mme Françoise DUGARET confirme que cela fait partie de ses préoccupations. ◙
M. le Maire fait savoir que cet état de fait n’a échappé ni à lui-même ni aux intéressés ; la nouvelle structure engage actuellement les démarches pour obtenir ces qualifications. De plus le terme du précédent contrat se profilait. Le nécessaire est engagé sur ce point. M. le Maire répond que bien sûr il n’oublie pas ceux qui font ce qu’est la ville. ◙
M. le Maire estime qu’il n’y a pas d’erreur de la part de M. MERIGNARGUES ; il confirmera les chiffres. Il va tout de même se pencher sur cette interrogation. Durant cette période de six mois où il y a eu des problèmes de trésorerie, les agios ont couru. Il précise que tout a été mis en place au niveau de la gestion pour réduire ce déficit ; tout sera exposé lors du bilan. Il met cette question aux voix. </t>
  </si>
  <si>
    <t xml:space="preserve"> Mme Yvette FAUGÈRE s’interroge sur un point   l’ancienne association a-t-elle été dissoute ? ◙ 
Mme Yvette FLAUGÈRE se demande quelles dispositions ont été prises pour la trésorerie. Cela va-t-il transiter par la commune ou aller directement à la SEM s’il y a un solde ? ◙
 Mme Yvette FLAUGÈRE est interpelée   comment une commune peut-elle subventionner une SEM ? Il y a confusion des genres. Elle ne saisit pas. Il est stipulé qu’il va y avoir deux comptabilités, c’est illégal. ◙
 Mme Yvette FLAUGÈRE dit qu’elle préfère avoir des informations avant. Elle rappelle le CGCT article L.2121-13 qui fixe à 30 jours maximum le délai pour obtenir les dossiers requis. Elle demande à M. le Maire de respecter la Loi. ◙ </t>
  </si>
  <si>
    <t xml:space="preserve"> Mme Françoise DUGARET répond que pour l’instant ce n’est pas le cas car le transfert du personnel se fait en juin. ◙
MM. le Maire et Françoise DUGARET répondent que c’est la SEM qui sera le destinataire final. ◙
Mme Françoise DUGARET précise qu’il y aura une seule comptabilité, mais deux secteurs analytiques. Elle ne comprend pas l’intervention de Mme FLAUGÈRE. ◙ 
M. le Maire explique qu’au prochain Conseil un bilan d’activités sera présenté par M. MERIGNARGUES. Toutes les questions trouveront leur réponse. ◙ </t>
  </si>
  <si>
    <t>M. Hervé SARGUEIL remarque que la partie communale n’a pas l’air d’être impactée par cette mesure.  ◙ M. Hervé SARGUEIL se souvient qu’il y a trois ou quatre ans, il avait été demandé que le seuil de Montago à l’entrée du Ponant soit rehaussé comme il était initialement. S’il faut attendre 2021 pour qu’il y ait des travaux ! </t>
  </si>
  <si>
    <t xml:space="preserve"> M. le Maire note qu’elle est quand même entretenue, elle n’est pas abandonnée ; les gardes verts interviennent sur les berges, la qualité de l’eau est importante. L’entretien des digues se fait en amont. Ensuite, les élus ont pu le constater, l’étang du Ponant fait l’objet d’un plan de suivi pour la qualité des eaux. ◙M. le Maire a abordé ce sujet avec le directeur. A été rajoutée à l’ordre du jour également (alors que ce n’était pas inclus au départ) la question des boues stockées dans le bassin, dans l’anse du Vidourle. Un travail va être fait pour sa prise en compte. Ces dossiers prennent du temps, mais globalement un bon travail a été fait pour l’amélioration du Vidourle, de sa source. Il met cette question au vote. </t>
  </si>
  <si>
    <t xml:space="preserve"> Mme Nathalie GROS CHAREYRE précise que la commission a un simple avis consultatif. Le Conseil doit se prononcer. Oui, une rencontre sera organisée, mais après les formalités auprès de la préfecture. Le candidat a été choisi sur dossier et de toute manière il est le seul à avoir candidaté.   Mme Yvette FLAUGÈRE note que l’intéressé vient de Paris. Surprise ! ◙M. le Maire souligne que dans ce dossier la ville sort d’une situation un peu « embrouillée » qui durait depuis des années. A présent un cadre règlementaire est posé. Le service des marchés publics a fait un bon travail ; il faut lui faire confiance. ◙Mme Nathalie GROS CHAREYRE précise que ce marché va aider le candidat à s’installer dans le sud. </t>
  </si>
  <si>
    <t xml:space="preserve"> Monsieur PARASMO espère par rapport à cette créance 2016, qu’elle sera remandatée. ◙
 Monsieur ROSSO dit qu’il y a eu un déficit de présentation au niveau de cette note de synthèse car il apparaîtrait  sur cette question qu’il y aurait eu une vente qui par la suite aurait obligé le propriétaire à ne pas être titré sur cette occupation du domaine public. Ce qui est normal puisque ce sera le futur acquéreur qui sera titré. Mais, si cela est indiqué dans la note, il n’est pas nécessaire alors de se renseigner. Il y a un manque flagrant d’explications sur cette question. </t>
  </si>
  <si>
    <t xml:space="preserve"> Monsieur ROSSO indique que tout d’abord ce compte rendu leur parait incomplet parce qu’on note aucune intervention effectuée lors de la diffusion des power-points présentés par l’Office de Tourisme Le Grau du Roi Développement et Monsieur RIBERA pour la DSP Arènes. Ils  leur auraient semblé utile que ce soit joint au compte-rendu et tout au moins les interventions.  Il fait savoir qu’en ce qui concerne les interventions bien évidemment ce compte-rendu occulte complètement les propos déplacés de Monsieur le Maire à l’encontre de leur collègue Philippe PARASMO, propos qui les ont profondément choqués à la fois au regard de sa personne et à la fois au regard de sa profession. Il n’en dira pas plus son collègue peut-être complètera. ◙
Monsieur ROSSO souligne que la séance était ouverte. ◙  
Monsieur ROSSO dit que chacun le prend à un degré différent.   Monsieur le Maire le prend en compte, ils feront en sorte que les remarques qu’ils ont pu émettre après les comptes-rendus qui ont été faits à la fois par le délégataire des Arènes et le directeur de la SEM du camping de l’Espiguette soient notées. Il indique qu’il s’agissait d’information et pas de point à l’ordre du jour. ◙ </t>
  </si>
  <si>
    <t xml:space="preserve"> Monsieur CRAUSTE le consent après en ce qui concerne sa remarque à Monsieur PARASMO, c’était de l’ordre de l’ironie, il ne voulait pas atteindre son collègue. ◙
Monsieur le Maire fait savoir que si tel était le cas il s’en excuse. Si cela a été vécu comme une atteinte personnelle il tient à s’en excuser. Ceci dit il demande s’il y a d’autres remarques, en tenant compte de ces observations, le procès-verbal de la séance du 29 juin 2016 est donc approuvé. </t>
  </si>
  <si>
    <t xml:space="preserve"> Monsieur PARASMO confirme qu’il s’agit de la liste des créances irrécouvrables, il y avait eu une coquille avec un changement de propriétaire. ◙ </t>
  </si>
  <si>
    <t>Monsieur FABRE demande des compléments d’information sur l’affectation « autres charges de gestion courante ». ◙
Monsieur FABRE constate qu’il n’y a pas de précisions. ◙ </t>
  </si>
  <si>
    <t xml:space="preserve"> Monsieur BERNARD répond qu’il s’agit du chapitre D65 « créances admises en non valeur ». ◙
Monsieur BERNARD confirme qu’il n’y a pas de précisions, il s’agit d’affectations comptables pures et simples. ◙
Monsieur le Maire ajoute que cela a déjà été détaillé lors du précédent conseil, ce qui n’est pas perçu en recette devient une dépense. </t>
  </si>
  <si>
    <t>Monsieur GUY fait savoir qu’ils ont bien compris la capitalisation de la double destination Le Grau du Roi Port Camargue, ils ne s’attarderont pas sur le fond mais sur le montant de ce projet qui est de 1 300 000 €, il demande si la commune est en capacité de supporter une telle dépense et s’il s’agit d’une vraie priorité. D’autre part il demande si Monsieur le Maire a des retours sur la modification du stationnement concernant le front de mer.◙ 
Monsieur ROSSO souligne que Monsieur le Maire dit qu’effectivement les commerçants ont l’air assez séduit, il demande quel pourcentage ils représentent par rapport au nombre d’habitants de ce front de mer et quel est l’avis des autres habitants du front de mer par rapport à cette perspective. Il demande s’il y a eu des sondages, du porte à porte etc…quelque chose qui laisserait penser qu’on se soit aussi préoccupé des résidents du front de mer. ◙ 
Monsieur ROSSO répond qu’il n’a pas que cela à faire. </t>
  </si>
  <si>
    <t xml:space="preserve"> Monsieur le Maire répond qu’il est évident que s’ils s’engagent sur ce projet c’est qu’ils ont la garantie qu’ils peuvent le conduire jusqu’au bout dans le temps qui est précisé. Il considère que c’est un projet important qui donne une impulsion forte en termes d’aménagements qualitatifs à la dynamique économique et  touristique mais aussi en termes d’agrément pour les concitoyens résidants permanents et aussi un signal donné sur les déplacements doux. Tous ces éléments concourent à lui faire confirmer que c’est un projet prioritaire. Ensuite en ce  qui concerne la modification de stationnement sur le front de mer, il a perçu une expression positive des commerçants qui trouvent que c’est un véritable agrément pour leur clientèle installait sur leur terrasse de ne pas voir de voiture garée mais plutôt la promenade et la mer. Il constate une appropriation de l’espace progressivement par les piétons. Sur le plan de la maîtrise du stationnement les choses maintenant se sont calées, ils ont instauré la possibilité de l’arrêt minute pour la desserte notamment avec les établissements hôteliers qui fournissent un petit « flyer » pour mettre derrière le pare-brise, la personne qui reste laisse le warning et cela parait bien fonctionner maintenant. ◙
Monsieur CRAUSTE lui dit que s’il a récolté des témoignages, des mécontentements, il faut le leur dire. ◙
Monsieur le Maire constate que Monsieur ROSSO n’a pas que cela à faire, ils l’ont bien entendu ! La municipalité se préoccupe des concitoyens, Monsieur le Maire considère que cet aménagement comme il l’a dit constitue aussi un agrément pour la population résidente comme les aménagements du centre ville. Il met aux voix. </t>
  </si>
  <si>
    <t xml:space="preserve"> Monsieur SARGUEIL demande des informations complémentaires sur le lieu d’implantation. ◙ 
Monsieur SARGUEIL fait savoir que la DREAL n’était pas favorable auparavant, ils l’avaient présenté une première fois. ◙
 Monsieur SARGUEIL ne pense pas qu’on refuse du monde jusqu’à présent à l’Espiguette. ◙
 Monsieur SARGUEIL pense que c’est parce qu’il est gratuit si on commence à le mettre payant il y aura de la place. . ◙ 
Monsieur SARGUEIL dit que la dernière fois il avait été évoqué qu’il pourrait être payant. ◙
Monsieur SARGUEIL souligne que sur la commune on a accès pratiquement à 13 kilomètres de plage. La commune dispose d’un important linéaire accessible◙
 Monsieur ROSSO fait savoir que depuis sa première élection au Conseil Général en 2002, il  écrit chaque année pour poser le problème effectivement de l’accès à Port Camargue via la deux fois deux voies avec ce rétrécissement en deux fois une voie, le franchissement d’un pont, d’un rond point, d’un passage à niveau etc.… C’est vrai qu’il faut trouver une solution cela peut être un pont cela peut être aussi une trémie, on passe sous la manche on doit bien pouvoir passer sous le canal d’Aigues Mortes au Grau du Roi, il y a quand même des solutions envisagées, il faut se battre pour cela, Monsieur ROSSO est tout à fait d’accord et à leur coté pour cela. </t>
  </si>
  <si>
    <t xml:space="preserve"> Monsieur le Maire répond qu’il s’agit du parking d’accès gratuit situé derrière le camping de l’Espiguette derrière le stand de tir. Il y a un parking assez vaste, il s’agirait quasiment de doubler sa superficie. Cet espace naturel pourrait être le siège de cette aire de stationnement naturel, cela n’empiéterait pas sur la partie sableuse. C’est quelque chose qui a été évoqué par le service environnement, ils ont été sur place et surtout l’inspecteur de la DREAL a considéré que c’était une idée à travailler. ◙ 
 Monsieur le Maire répond que semble t’il la DREAL a changé d’avis. ◙
Monsieur le Maire lui dit que cela peut se discuter, aujourd’hui le parking des Baronnets a été réduit et il y a des temps de saturation quand même très très important, il faut le voir pour le croire. ◙
Monsieur le Maire fait savoir qu’il n’est pas question de le mettre payant.  ◙
Monsieur le Maire répond par la négative, il avait précisé qu’il n’envisageait pas qu’il soit payant. Mais des questions peuvent se poser sur ces aménagements là. Quand on parle des aires de stationnement naturel dans une réflexion du fait des encombrements de la circulation, des difficultés dans des temps de saturation et au-delà, il pense que chacun a pensé à une aire de stationnement externalisé comme cela se fait dans certains sites où la on se gare plutôt à l’extérieur et on vient vers le site remarquable ou la cité à visiter avec de navettes. C’est quelque chose qu’il ne faut pas perdre de vue la problématique étant celle du foncier et celle de l’impact du Plan de Prévention des Risques Inondations. ◙
Monsieur le Maire ajoute qu’il s’agit d’un site exceptionnel avec une très forte demande. ◙
Monsieur le Maire le remercie pour sa contribution sur la trémie, il y avait un élément qui était celui de la submersion, aujourd’hui il y a de nouvelles technologies mais c’est une question de coût, il le remercie de son adhésion à ces projets. Puis il met aux voix </t>
  </si>
  <si>
    <t>Monsieur FABRE s’interroge sur la pertinence de cette proposition à certains égards. Dans le cadre du label Grand Site de France qui est attribué à 8 communes sur le territoire, la commune doit répondre à l’encadrement de la protection maximale de la faune et de la flore etc… Il demande s’il n’y a pas une gêne avec cet agrandissement et s’ils vont correspondre aux normes et aux règlementations demandées. Et ensuite compte-tenu de la diminution de la voie de dégagement avant la voie ferrée, il demande si le fait de surenchérir le nombre de parkings ne va pas augmenter encore la gestion de l’évacuation des véhicules. ◙ </t>
  </si>
  <si>
    <t>Monsieur FABRE demande concernant l’avitaillement s‘il y a une deuxième cuve à l’extérieur. ◙ 
Monsieur FABRE demande si avant le phare il n’y a que cette cuve enterrée. </t>
  </si>
  <si>
    <t>Monsieur le Maire répond qu’ils sont en discussion avec la Société Coopérative des Marins Pêcheurs du Grau du Roi qui exploite ce point d’avitaillement. Il est prévu de maintenir une station d’avitaillement dans le chenal maritime sur le môle, la cuve actuelle qui est obsolète aujourd’hui serait déplacée, il y a une étude à mener avec sans doute aussi là-dessus des fonds FEAMP pour la pêche. A cet endroit, il y a des cuves et des pompes à gasoil, il y a d’autres cuves mais elles sont dans le bassin de pêche. Il y en a deux, une en fonction et une qui ne fonctionne pas. ◙
Monsieur le Maire répond favorablement. Il fait savoir que le carburant est délivré uniquement à cet endroit avant le pont tournant. ◙◙
Monsieur TOPIE ajoute que la société qui avait demandé à mettre des cuves sur le nouveau port, ne fonctionne plus, ils ont tout abandonné, les cuves et les distributeurs. Ils seront donc certainement obligés de les enlever. ◙
Monsieur CRAUSTE souligne qu’ils ont bien réfléchi à cette question sur un point d’avitaillement à  cet endroit là. Suite à l’évolution de la pêche avec la réduction des chalutiers et l’augmentation des petits métiers, de nombreuses vedettes performantes sont dans le chenal maritime et ce sont des métiers polyvalents, ils sortent à des horaires variables, ce n’est pas comme le chalut, si chaque fois il faut ouvrir le pont c’est compliqué, donc il pense qu’il vaut mieux laisser une station d’avitaillement dans le chenal maritime mais elle sera déplacée. Il met aux voix◙. </t>
  </si>
  <si>
    <t xml:space="preserve"> Monsieur CRAUSTE lui répond qu’ils se prononcent contre car ils ont émis quelques doutes sur la pertinence de la vente. Ils évoquent le fait que c’est cher au cœur des graulens, bien sur comme l’hôpital du Grau du Roi qui était cher aussi au cœur des Graulens. Monsieur le Maire a vu des employés de l’hôpital du Grau du Roi, lors de la projection d’un film mémoire, pleurer en souvenir de ce qu’ils avaient vécu, pour autant l’ancien hôpital a été désaffecté et a donné lieu à la construction d’un centre hospitalier de grande qualité, de référence régionale. Ici au cœur du village on a une sensibilité particulière par rapport à cela, et il est évident, il en prend l’engagement, qu’il accordera personnellement une attention précise au devenir de ce bâtiment qui est dans une situation emblématique et aussi exemplaire. D’ailleurs ce bâtiment est dans le périmètre classé autour de l’ancien phare, 500 mètres, zone dans laquelle l’attention et l’avis des bâtiments de France doit être pris et ce sera fait.  Monsieur le Maire a rencontré les futurs acquéreurs et ils ont bien précisé cette attention et ils sont bien conscients de cela. Il prend l’engagement devant les élus et le Graulens qu’ils seront demain fiers de la réalisation qu’il y aura en lieu et place de l’ancien Hôtel de Ville, qui malheureusement est dans un état de décrépitude avancée. Et puis, cela parait anecdotique mais cela a toute son importance, ils demanderont que l’horloge soit maintenue, cette horloge qui donne l’heure au Graulens et aux pêcheurs, lorsque les chalutiers soit à 3 heures du matin soit l’après-midi à 17h30, jettent un coup d’œil à l’horloge et c’est un point de référence de la temporalité qui leur est cher. Il entend bien que le groupe Le Grau du Roi Naturellement votera contre◙
Monsieur TOPIE souhaite dire qu’il se considère comme un ancien Graulen, un vieux Graulen de souche et personnellement il ne voit pas disparaître le bâtiment, il va simplement changer d’affectation. Par ailleurs, il est rassuré par le fait que la pendule restera sur place, mais pas que pour les pêcheurs, c’est aussi important pour les pontonniers parce que toutes les personnes qui passent le pont aux heures fixes surveillent l’heure à l’ancienne Mairie. </t>
  </si>
  <si>
    <t xml:space="preserve"> Monsieur GUY fait savoir que son groupe est  contre la vente de ce bien pour plusieurs raisons, la première qu’ils ont déjà évoquée qui est l’affection que portent les Graulens à l’ancienne Mairie, ce bâtiment historique qui rappelle beaucoup d’évènements personnels. Autre raison, l’intérêt financier, quel intérêt de vendre ce bâtiment symbolique pour une somme dont le montant représente environ  0,33 % du budget communal, où un mois de fonctionnement, c’est insignifiant. Pourquoi se débarrasser à tout prix de façon irréversible, ce bâtiment qui trouverait facilement sa place dans une affectation communale au service la collectivité. Excepté la salle Marcel Pagnol, le centre ville n’est particulièrement pas bien loti en matière de lieu de rencontre. En ce qui concerne le projet de l’acquéreur, des commerces au rez-de-chaussée et quatre appartements sur les deux étages, le déclassement de ce bâtiment entraine de facto son changement de destination, les bureaux deviennent des commerces et des appartements. Il sera donc soumis de plein droit au code de l’urbanisme et au PLU, c’'est-à-dire une demande de permis de construire, l’intervention du Service Départemental d’Incendie et de Secours, Accessibilité aux personnes à mobilité réduite et enfin au stationnement. S’agissant des stationnements qui ne sont pas mentionnés, il est effectivement possible de trouver des places de stationnement à moins de 200 mètres du projet, n’ayant pas servies une opération antérieure de même type. Mais à partir de 4 logements la moitié des stationnements doit être assurée sur le terrain c’est dire qu’en l’état ce projet n’est pas recevable sauf à la construction de parking souterrain ce qui modifiera bien sur le montant du projet. Enfin en ce qui concerne les commerces, il n’y en a pas assez sur nos quais, Monsieur GUY les laisse tous juges. Et enfin la vente des anciennes écoles n’est pas essentielle pour la commune, il rejoint son collègue, la commune n’a pas besoin de vendre cette partie du patrimoine, chacun en votant se souviendra du jour ou il a décidé en son âme et conscience de conserver ce bâtiment redevenu public ouvert à tous sur le quai pour ne pas en faire un autre commerce quelconque de plus. ◙ 
Monsieur GUY pense que ce n’est pas une priorité.◙ </t>
  </si>
  <si>
    <t xml:space="preserve"> Monsieur le Maire a bien entendu l’argumentaire qui rejoint celui de Monsieur FABRE. Monsieur le Maire lui répond qu’ils ne vendent pas l’ensemble du patrimoine, ils vendent une partie. Il se souvient aussi des temps d’émotion lorsqu’il a été décidé de détruire la villa Rédarès, cela a été quelque chose qui a impacté l’opinion publique. Ils s’agit de leur point de vue, de leur opinion, ils l’expriment, c’est la démocratie. Encore une fois là dessus, ils veulent minimiser la portée financière des choses. Sur ce point de vue là, tout compte 826 000 €, c’est une recette bienvenue, s’ils ne vendent pas, il faut réhabiliter l’établissement, toutes les contraintes des travaux qui ont été décrites s’appliqueraient à la commune de la même façon au moins pour certaines et puis il faudrait prévoir les frais de fonctionnement s’ils gardaient ce bâtiment dans la sphère publique. ◙
Monsieur le Maire lui répond que tout compte en termes de recettes, il entend encore raisonner la voix d’Etienne MOURRUT qui était très attaché aux moindres recettes. ◙
 Monsieur PARASMO ajoute qu’outre le fait qu’ils sont contre cette vente, il revient sur l’aspect financier 826 000 € pour 245 m² sur le quai et sur la rue Rédarès. Il fait un petit retour en arrière, il y a 5 ou 6 ans il s’est vendu 50 m² de plain-pied sur le quai 540 000 €. Il pense que c’est bradé à ce prix là, à le vendre ce n’est pas 800 000 € mais c’est le double où bien le triple. ◙◙
Monsieur PARASMO lui répond qu’il n’est pas machiavel comme lui. ◙
 Monsieur PARASMO souligne qu’il n’essaye pas d’embrouiller, simplement il dit les choses. ◙
Monsieur ROSSO demande une faveur à Monsieur le Maire au sujet des notes de synthèse, il est quelque peu chagriné, que chaque fois de manière récurrente, de retrouver sur le plan sémantique certains mots qui sont blessants et qui sont très affligeants. Il rappelle à Monsieur le Maire qu’en 2014 année des élections,  les agents sont dans les locaux, et à sa connaissance un lustre n’est pas tombé sur la tête d’un employé, aucun employé n’est mort de froid, ils travaillés dans cette mairie dans des conditions normales et dire aujourd’hui qu’elle est en désuétude !!! Monsieur ROSSO se tourne vers Monsieur le Maire et lui demande qui est aux affaires depuis 2014, c’est lui ! Donc, si peut-être dans d’autres circonstances, et c’est pareil pour les anciennes écoles, on peut peut-être entendre cela, de grâce qu’il ne le cultive pas « à la sauce » chaque fois qu’il y a une note de synthèse. Il lui demande d’être quand même un peu plus regardant sur les termes employés dans ces notes de synthèse. ◙ </t>
  </si>
  <si>
    <t xml:space="preserve"> Monsieur le Maire lui répond qu’il a du talent pour faire le marché, il lui rappelle que la décision étant prise de ne pas conserver l’ancien Hôtel de ville, ils ont lancé une consultation très large à travers un dispositif qui est tout à fait habilité à le faire et les offres ne se sont pas envolées au niveau que prétend Monsieur PARASMO, comme les offres ne sont pas envolées non plus au niveau que prétendait Monsieur PARASMO pour les anciennes écoles. Monsieur PARASMO idéalise le marché et il suppose que, cela lui permet de dire que Monsieur le Maire brade, c’est le volet politique. ◙
Monsieur le Maire se demande si c’est un compliment. ◙
Monsieur le Maire lui répond qu’il ne manque pas d’air, il lui reproche de ne pas avoir entretenu l’ancien l’Hôtel de ville dans lequel effectivement il est entré en mars 2014 et dès le mardi Madame la trésorière principale demandait à le voir pour lui dire qu’ils étaient en cessation de paiement. Il avait les moyens d’entretenir l’Hôtel de Ville sans doute, avec la situation qu’ils ont laissée ? Quand Monsieur le Maire parle de l’état de l’Hôtel de ville et de la décrépitude il parle de la façade, parce qu’effectivement quand un bâtiment n’est plus occupé il y a des éléments de décrépitude qui s’installent et puisque Monsieur ROSSO lui parle de cela, ils vont en reparler dans la question suivante pour la résidence Hôtel de Camargue, quand Monsieur ROSSO parle de l’entretien du bien public, ils vont reparler del’entretien depuis 2011 de l’Hôtel Résidence de Camargue, et ils vont voir ce qu’ils ont fait, ce qu’ils ont anticipé de 2011 à 2014, s’ils voulaient garder l’Hôtel Résidence de Camargue, ils auraient bien fait de l’entretenir un peu, ils vont y revenir, il met aux voix. </t>
  </si>
  <si>
    <t xml:space="preserve"> Monsieur FABRE conçoit que le prix de vente de l’ancien Hôtel de Ville est certes faible mais il y a eu une estimation des domaines. C’est vrai que les Graulens sont très attachés à ce bâtiment, il est marqué de toute l’histoire des évènements des Graulens, les naissances, les mariages etc… Donc ce bâtiment est une décision importante, il sait que Monsieur le Maire a souhaité vendre l’ensemble du patrimoine avec les prévisions déjà engagées par l’objet de signature de compromis, ils ont déjà plus de 20 000 000 € engagés. Il y a la vente du Village Vacances qui était prévue à 3 000 000 € intialement sur lequel un compromis a été signé à 4 500 000 €. Monsieur FABRE demande pour quelles raisons Monsieur le Maire s’arrête sur cette vente parce que rien que sur ce delta là ils font 1 500 000 € de plus sur cette vente là, ce qui représente deux fois le prix de vente de l’hôtel de ville. Dans l’ensemble et dans ce décor là, pour 825 000 €, blesser un peu les souvenirs et l’attachement des Graulennes et des Graulens, Monsieur FABRE trouve que c’est vraiment dommage et que ça ne va pas changer la face du monde.  Et de fait, compte tenu de son emplacement qui est quand même extraordinaire sur le quai Colbert et la rue Rédarès, ils  avaient demandé, lors de la dernière réunion de la commission d’urbanisme présidée par Monsieur VIGOUROUX (Monsieur le Maire n’était pas présent), s’il était possible de se réunir sur ce sujet là en présence de Monsieur le Maire  pour conserver ce bâtiment et envisager d’autres solutions et d’autres propositions.  Monsieur FABRE demande à Monsieur le Maire de bien vouloir différer cette question au conseil Municipal de septembre, il pense  que ce n’est pas le mois d’août qui va perturber le montage financier de M. NAVARRO de la SCI LA PALMERAIE, de manière à ce qu’ils puissent se réunir rapidement dans les premiers jours de septembre avec l’ensemble des élus afin de proposer peut-être de conserver ce bâtiment et d’en garder la maîtrise, le devenir pour  pouvoir peut-être répondre à une autre demande et peut être à une montée en gamme également sur le site de la rue Rédarès. Ils pourraient peut être envisager de garder ce bâtiment, il cite l’exemple de Palavas, il pourrait être fait un restaurant, une brasserie haut de gamme ou un lieu culturel. Il pense que ce bâtiment mériterait à l’égard des Graulens et des Graulennes et de l’ensemble des élus opposition et majorité qu’ils se réunissent et qu’ils regardent ensemble s’il n’y a pas d’autres perspectives. Aussi, Monsieur FABRE demande à Monsieur le Maire de différer cette question pour qu’ils puissent aborder un autre devenir sur ce sujet. ◙ 
Monsieur FABRE lui dit que cela représente après calcul même pas 4% de l’ensemble du patrimoine ◙
Monsieur FABRE intervient à nouveau pour dire que l’on faisait un delta supplémentaire sur la vente du Villages Vacances de 1 500 000 € cela pourrait leur laisser le temps d’étudier d’autres solutions qu’ils pourraient lui proposer. ◙ </t>
  </si>
  <si>
    <t xml:space="preserve"> Monsieur le Maire ne souhaite pas abonder à la demande Monsieur FABRE parce que la décision qu’ils prennent est ferme. Monsieur le Maire souligne qu’ils ne veulent pas comprendre la situation financière dans laquelle ils se trouvent, ils ne veulent pas la voir. Ce patrimoine qui aujourd’hui est en désuétude, qui se dégrade, ils n’ont pas les moyens de le garder, de l’entretenir et de le rénover. Il pense que l’on peut toujours être dans l’invocation. ◙
Monsieur le Maire répond que tout compte là, tout est très serré et ils le verront encore. Ils en auront la démonstration lorsqu’ils rendront public le rapport de la Chambre Régionale des Comptes qui va ne faire que confirmer ce qu’ils savent déjà. Donc, partant de là, tout à l’heure il s’est engagé à ce qu’à cet emplacement défini comme emblématique et exemplaire par rapport aussi à ce qu’ils veulent donner comme dynamique de rénovation du centre ancien puisqu’ils ont lancé un concours d’urbaniste  dont le cahier des charges prévoit certes un éco-quartier Méditerranéen sur les anciens terrains du camping des Pins mais aussi une rénovation du centre ancien, parce qu’ils souhaitent comme tout le monde ici, certains semblent découvrir l’idée, le vieux village de pêcheurs retrouve ses couleurs Méditerranéennes qualitatives, cela ne se fait pas du jour au lendemain. Il y a déjà de très très belles choses qui existent mais force est de constater qu’il y a eu de vraies dérives. L’objectif est de monter en qualité, c’est ce que Monsieur FABRE demande et c’est ce que Monsieur le Maire souhaite faire avec son équipe aussi. Ce projet là, qui va être réalisé aura valeur d’exemple et ils choisiront dans le centre ville deux ou trois linéaires représentatifs pour lancer un plan de rénovation des façades avec la consultation des architectes des bâtiments de France. Ils sont complètement motivés là-dessus. Monsieur le Maire est désolé mais il ne reviendra pas sur sa décision. ◙ 
Monsieur le Maire l’a bien entendu </t>
  </si>
  <si>
    <t xml:space="preserve"> Monsieur PARASMO comprend que l’exploitant actuel RÉSITEL jusqu’en septembre 2017 va exploiter gratuitement. Ils les avaient reçu avec Monsieur MOURRUT pour des négociations parce qu’ils n’arrivaient plus à payer, à l’époque ils avaient baissé le loyer de 25 % mais là on leur fait un cadeau de 100 % c'est-à-dire 1 200 000 €, enfin s’il a bien compris. Tout ça pour dire qu’ils percevront une taxe de séjour, mais elle est perçue par l’occupation apparemment il n’y a pas grand-chose, il demande s’il s’agit de 50 000 € ou de 100 000 €. ◙
Monsieur PARASMO souligne qu’il oublie de dire tout ce que cela a rapporté. Monsieur le Maire parle des Graulennes et des Graulens. RÉSITEL fait partie du domaine locatif avec d’autres bâtiments, comme notamment la maison de retraite, grâce à RÉSITEL depuis l’acquisition en 2005 et pendant plus de 10 ans le loyer de la Maison de Retraite n’a pas été celui qu’il devait payer. Monsieur le Maire montre que le côté négatif mais peu importe, ils ont décidé de le vendre. Il est vrai qu’ils ont consenti une réduction de loyer lorsqu’ils sont venus les rencontrer en 2012, certes cela fait avec la taxe foncière 460 000 € par an mais Monsieur le Maire sur une année c’est 1 200 000 €. En matière de négociation entre 0 € à payer et ne serait-ce que payer 40 %, il y avait quelque chose à faire. Il ne reviendra pas sur la restructuration de l’établissement parce qu’il y a eu certes peut-être des travaux ◙
 Monsieur ROSSO souhaite apporter des informations complémentaires et simplement rappeler parce que tout le monde n’a pas connaissance du pourquoi et du comment. En fait on manipule les chiffres c’est quelque chose de connu. ◙
Monsieur ROSSO dit que si le loyer a était autant augmenté en 2011. ◙
 Monsieur ROSSO poursuit en disant que si le loyer était de 1 684 000 € et qu’il est passé à 1 835 000 €, le taux de rentabilité à l’époque était de 10 %, et donc en passant à 1 835 000 €, ce taux de rentabilité s’élevait, c’était bon pour le propriétaire et mauvais pour l’exploitant, c’est donc pour cela qu’ils ont consenti une baisse, parce que l’indice des loyers et l’indice de la construction sur lequel était basé le loyer augmentait à l’époque et c’est pour cela qu’il y a eu en fait ce que Monsieur le Maire considère comme un cadeau royal. Monsieur ROSSO trouve qu’aujourd’hui Monsieur le Maire lui propose un cadeau impérial. ◙ </t>
  </si>
  <si>
    <t xml:space="preserve"> Monsieur le Maire répond à Monsieur PARASMO qu’il est tout à fait dans le sujet et cela rejoint ce qu’il disait tout à l’heure. La société RÉSITEL est venue vers lui en disant que dans l’état actuel de la Résidence de Camargue ils ne peuvent exploiter que quasiment 50 % des appartements, ils ont làdessus avancé l’idée qu’ils ne paieraient que la moitié du loyer. ◙Monsieur PARASMO souligne qu’ils savent bien pleurer, ce n’est pas un problème. ◙
 Monsieur le Maire indique qu’ils arrivaient en fin de contrat en 2016 et qu’ils ont pris la décision de vendre l’Hôtel Résidence de Camargue, pour faire en sorte que l’établissement ne reste pas fermé puisqu’il faut bien sur un temps de transition avant que le prochain propriétaire engage son investissement. Et pour éviter de rentrer dans un contentieux, ils ont permis cette transition en faisant en sorte qu’ils puissent exploiter dans des conditions telles qu’elles sont, tout à l’heure Monsieur PARASMO a évoqué les différentes négociations, et Monsieur le Maire souhaite parler de tous les avantages qui ont été consentis par la précédente municipalité à RÉSITEL. Monsieur PARASMO dit que Monsieur le Maire leur fait cadeau d’une année. Les avantages qui ont été consentis par la précédente municipalité, en 2011, le loyer était de 1 684 000 € et RÉSITEL remboursait à la Commune la taxe foncière, soit 151 000 €, soit 1 835 000 € de recettes au total. En 2012, le loyer est ramené à 1 375 000 €, soit 460 000 € de rabais accordé, cumulé de 2012 à 2016, cela représente une perte de recette d’au moins 1 840 000 € pour la commune. Monsieur PARASMO dit qu’ils font cadeau de 1 200 000 € mais eux ont fait un cadeau de 1 840 000 € sans contrepartie et sans obligation. En ce qui concerne les travaux dans le bâtiment jusqu’en 2011, la commune a réalisé 535 000 € de travaux par an, en moyenne. Depuis, il n’y a eu plus aucune coordination avec RÉSITEL, ni programmation de travaux, ni anticipation de la situation actuelle, à savoir un état général vieillissant  et des problèmes d’étanchéité posant la question de la répartition des travaux entre la Commune et RÉSITEL. Les avantages financiers consentis à RÉSITEL n’ont fait l’objet d’aucune contrepartie juridiquement identifié, notamment en termes de prise en charge de travaux laissant ouvert un risque de contentieux. Les options pour la Commune, cette opération génère un endettement jusqu’en 2032 impliquant pour la Commune de trouver environ 1 200 000 € de recettes annuelles (avec la taxe foncière et des frais divers à assumer) et une location qui terminait en 2016 avec un capital restant dû fin 2016 de 11 400 000 €. Il fallait donc, soit réinvestir dans le bâtiment pour retrouver un locataire et un revenu locatif suffisant, soit se désengager de cette opération de gestion immobilière et donc vendre pour se désendetter, ce qui implique de se retrouver sans recettes locatives tout en ayant des charges à assumer en 2017 et jusqu’à ce qu’elle encaisse le produit de la vente. C’est le choix que la Commune a retenu en estimant qu’il n’était pas dans le rôle d’une municipalité de faire de la gestion immobilière avec les risques que cela représente et la nécessité de maintenir des investissements réguliers pour que le bâtiment reste fonctionnel. La priorité de la municipalité en termes d’investissement est recentrée non sur des opérations spéculatives mais sur des aménagements et équipements destinés aux Graulens. Donc beaucoup d’avantages consentis à RÉSITEL depuis 2011 sans contrepartie, des travaux non réalisés qui fait qu’aujourd’hui l’outil est complètement obsolète et que l’exploitant est à la peine en tant qu’opérateur et donc dans la décision qu’ils prennent et qu’ils assument, cette nécessité de transition d’une année à laquelle ils feront face. Monsieur le Maire persiste à dire sur ce dossier qu’ils sont droits dans leurs bottes et que là encore une fois, ils assument pleinement de prolonger le bail pour éviter un contentieux et percevoir la totalité du loyer en 2016 alors que RÉSITEL ne peut exploiter que la moitié des appartements. ◙
qui n’ont pas été réalisés, mais RÉSITEL aussi n’a pas réalisé certains travaux qui devaient faire aussi, donc c’est facile de rejeter le « bébé » sur la commune. C’est facile de dresser un tableau négatif on peut très bien aussi dresser un tableau positif. ◙
Monsieur le Maire lui dit d’arrêter de parler de manipulations. ◙
Monsieur le Maire demande à Monsieur ROSSO, puisqu’il en a fait état tout à l’heure, de faire attention aux mots prononcés. ◙
Monsieur le Maire répond qu’ils peuvent peut-être considérer la théorie de Monsieur ROSSO, mais il ne fallait pas s’arrêter en 2011 d’entretenir le bâtiment, parce que tout s’est dévalorisé à partir de là et aujourd’hui ils se trouvent dans une véritable impasse mais ils vont trouver une solution. Monsieur le Maire met aux voix. ◙ </t>
  </si>
  <si>
    <t>Monsieur ROSSO comprend qu’il s’agit d’un complément de délibération, il demande ce qui amène à ce complément de délibération, est-ce en raison d’obligations qui n’ont pas pu être remplies, est-ce que cela ne fausse pas l’économie du marché. De mémoire même s’il n’y avait qu’un soumissionnaire, Monsieur ROSSO demande si tout cela était prévu dans le marché et s’il n’y avait pas dans un premier temps obligation de s’abonner 3 jours par semaine, apparemment cela disparait et les tarifs ne changent pas. Il souligne qu’il s’agit d’un complément de délibération qui est compliqué à comprendre. Il demande des explications sur la modification principale et si les abattements disparaissent. ◙
 Monsieur ROSSO demande si l’on peut choisir un jour dans la semaine alors qu’avant on ne pouvait pas, s’il ne s’agit que du lieu. Il voit très bien que le Quai Lapérouse est remplacé par le quai d’Honneur. Mais pour le reste, il demande s’il y avait obligation de s’abonner 3 jours, si la consultation ne fausse pas l’économie du marché. Il constate que les tarifs et les mètres linéaires ne changent pas sauf les abattements sur le mensuel et sur toute la saison. Il ne comprend pas. ◙
 Monsieur ROSSO a tout entendu mais sur la question de fond à savoir pourquoi les abattements ont été supprimés. ◙
Monsieur ROSSO est content qu’on lui apporte enfin une réponse satisfaisante. Il comprend que l’imposition de l’abonnement n’était pas attractive. ◙ 
Monsieur ROSSO fait savoir que si on lui avait répondu d’entrée, il n’aurait pas posé toutes ces questions. ◙ </t>
  </si>
  <si>
    <t xml:space="preserve"> Madame VILLANUEVA répond que le lieu a changé. ◙
Monsieur le Maire confirme les propos de Monsieur ROSSO à savoir qu’il n’y a eu qu’une seule proposition. Il fait un petit historique, les marchés qui étaient organisés à l’époque par un prestataire ont amené réflexion sur le fonctionnement et contestation, cela a nécessité qu’ils soient recadrés sur des critères de légalité. C’est ce qu’ils ont entrepris et remis en place par une consultation avec un prestataire qui s’est positionné. L’évolution qui est complétée aujourd’hui tient à l’organisation essentiellement et à l’attractivité, parce que le caractère très dérégulé de ce qui était en place voir pas régulé du tout avait donné lieu à une extension importante de ces marchés. Même si on pouvait voir une attractivité intéressante sur les quais cela a donné lieu à une contestation en Conseil municipal par une élue d’opposition, mais aussi à une contestation des forains notamment pour le marché du mardi puisque le mercredi il y a un marché à Port Camargue. L’évolution du marché venait mettre en pleine concurrence les forains parce qu’on y trouvait un peu tout et n’importe quoi à la vente alors que l’orientation était celui d’un marché artisanal. Tous ces éléments ont fait qu’au redémarrage de cette année, la municipalité a voulu réfléchir à nouveau, et cela n’impacte pas l’économie initiale du marché, sur une évolution des choses, sur la tarification par rapport à une attractivité pour avoir plus de forains et aussi sur la localisation du marché.  Monsieur le Maire souhaite faire une remarque complémentaire par rapport au déplacement du marché du dimanche du quai Lapérouse vers le quai d’Honneur, il a demandé à Mmes VILLANUEVA et DUGARET en charge de la vie économique et de l’occupation du domaine public, d’aller à la rencontre des commerçants du quai Lapérouse, (4 établissements notamment des restaurants) pour travailler avec eux sur l’animation de ces quais parce qu’il est vraiment nécessaire de continuer à produire des animations. Il souhaiterait qu’avec ces commerçants, ils puissent un peu fonctionner selon le même modèle qu’ils ont préconisé avec les associations de commerçants, c’est ce qui s’est fait de façon tout à fait efficace et intéressante avec les commerçants du Boucanet, du Quai Colbert , de la rue Alsace Lorraine et Carrefour 2000 à Port Camargue.  Mais sur les questions précises que posent Monsieur ROSSO, il n’y pas d’impact sur l’économie générale des marchés, il y a simplement une volonté de travailler à une meilleure organisation, une meilleure attractivité. Il n’y a pas de caractère irrégulier. ◙
Madame GROS-CHAREYRE répond qu’il y avait des abattements liés aux abonnements pris par les exposants et il n’y a pas eu d’abonnement et il n’y en aura pas cette année parce que cela n’intéresse pas les exposants. ◙
Madame GROS-CHAREYRE répond que s’engager sur 2 mois apparemment c’est moins dans les esprits. Les exposants n’émettent pas le souhait de s’engager si longtemps. ◙
Monsieur le Maire souligne que la démarche est bien celle de l’attractivité et met aux voix. </t>
  </si>
  <si>
    <t xml:space="preserve"> Monsieur PARASMO se plaint de ne pas avoir les tarifs extérieurs, ils n’ont pas été destinataires de ces informations. ◙ Monsieur PARASMO demande pour couper toutes ambigüités que lorsqu’il est présenté des tableaux comme celui-ci, les tarifs soient indiqués avant et après augmentation. ◙ </t>
  </si>
  <si>
    <t xml:space="preserve"> Madame GROS-CHAREYRE souligne que ces tarifs ont été présentés à la commission. ◙Monsieur le Maire ajoute qu’il n’y a pas de changement sur le tarif de l’école de musique pour les résidents. ◙Madame GROS-CHAREYRE ajoute que sur les tarifs extérieurs, il y avait déjà une différence de 50 %, 40 % selon les activités. ◙Monsieur le Maire comprend Monsieur PARASMO, il rappelle que pour l’école de musique et de théâtre pas de changement pour les résidents du Grau du Roi, pour les extérieurs, il y avait un tarif  qui était 50 % au dessus et qui passe à 75 %, cela fait donc une progression de 25 %. Il met aux voix. </t>
  </si>
  <si>
    <t xml:space="preserve"> Monsieur ROSSO comprend que la commune va tout prendre à sa charge et après en fonction des dépenses, elle facturera à la régie 50 % des prestations sans que cela ne puisse excéder 18 000 €. ◙◙ 
Monsieur ROSSO pose une question sur l’aspect matériel, il demande s’ils comptent valoriser dans cette prestation le montage et le démontage de structures, des scènes par exemple, par le personnel municipal.  ◙ Monsieur ROSSO souhaiterait que lui soit communiquée la ventilation des dépenses. ◙
 Monsieur ROSSO souligne que le montage et le démontage par les employés municipaux coûtent cher. ◙ </t>
  </si>
  <si>
    <t xml:space="preserve"> Madame GROS-CHAREYRE fait savoir que le prévisionnel de la fête est d’environ 36 400 €, cela représente à peu prés moitié/moitié. ◙
Madame GROS-CHAREYRE dit qu’ils ne vont pas le valoriser ni le chiffrer, mais pour cette Fête du Port de Plaisance, les services municipaux mais également les services du Port sont actifs ne serait-ce que pour déplacer les bateaux quand cela est nécessaire. Ils sont présents aussi en soutien de l’équipe municipale, c’est en commun. ◙
Madame GROS-CHAREYRE lui répond favorablement. ◙
Monsieur le Maire indique que les agents de la Régie sont quand même partie prenante par rapport à l’organisation, il y a aussi du temps de travail de la régie. Il met aux voix ◙ </t>
  </si>
  <si>
    <t xml:space="preserve"> Monsieur ROSSO souligne que c’est une question qu’ils avaient évoqué avec Madame DUGARET, le changement de structure de l’Office de Tourisme a entrainé cette perte de classement. Si sa mémoire est bonne il pense que le classement est signé par le Ministre, il lui semble que la dernière était signée par le Ministre Monsieur MACRON. Monsieur ROSSO demande si la demande est adressée au Ministère où à la Préfecture. ◙
Monsieur ROSSO demande s’il n’y a pas une instruction ministérielle et le délai de réponse. ◙
 Monsieur ROSSO demande quel est l’inconvénient en cas de déclassement par exemple au regard de la loi NOTRe et des nouvelles compétences. Il demande si ce classement permet à la station de ne pas obtempérer aux transferts de compétences de la Communauté de Communes par exemple ◙ 
Monsieur ROSSO comprend que l’un ne va pas sans l’autre.  ◙ 
Monsieur ROSSO a cru comprendre qu’à partir du moment où une station était classée « station tourisme » elle n’était pas obligée d’obtempérer aux transferts de compétences. ◙ </t>
  </si>
  <si>
    <t xml:space="preserve"> Madame DUGARET fait savoir que la demande est envoyée à la Préfecture. ◙
Madame DUGARET répond qu’elle pense qu’ils auront une réponse avant la fin de l’année.  ◙
Monsieur le Maire informe que la station est classée tourisme, il ne s’agit pas du classement de l’Office du Tourisme, il n’y a pas de souci la station est toujours classée tourisme.  Ce classement station tourisme est un classement national qui est inscrit par la réalisation d’un dossier extrêmement complet adressé au Ministère. Et d’ailleurs en 2014, ils ont contribué à compléter ce dossier pour obtenir la confirmation de ce classement. ◙
Madame DUGARET souligne que cependant il faut pour avoir la station classée «  station tourisme » la catégorie 1. ◙
Madame DUGARET explique que la Loi NOTRe c’est différent, il n’y a pas eu d’amendement sur les stations classées. ◙
Madame DUGARET répond qu’il y a eu un lobbying des stations de ski, elle cite l’exemple de Méribel mais pas encore d’amendement. Ils l’espèrent. ◙Monsieur le Maire met aux voix. </t>
  </si>
  <si>
    <t xml:space="preserve"> M. Philippe PARASMO veut apporter des remarques quant à la forme, à savoir que les termes d’un rapport de la C.R.C. ne sont avant tout que des observations qui donnent lieu –comme l’a dit M. le Maire- à un rapport préalable qui a été remis en janvier si sa mémoire est bonne. Ce document amène des questions ; l’ancienne municipalité aurait dû être informée et répondre à ces questions puisque sa gestion était concernée, comme cela avait été fait lors du rapport de 2011. Or, bien évidemment, l’ancien ordonnateur – M. Etienne MOURRUT- n’est plus là. Le groupe d’opposition Le Grau-du-Roi naturellement –dont certains membres faisaient partie de l’ancienne municipalité- a fait une demande en janvier pour avoir accès à ce pré-rapport. Une lettre a été faite le 5 janvier à la C.R.C. dans ce sens afin de pouvoir s’expliquer et notamment pourquoi pas l’adresser à l’ancien 1er adjoint ou l’adjoint chargé des finances qui auraient pu donner des explications sur certaines interrogations. La C.R.C. a répondu que ce n’était pas possible et que cela ne se pratiquait pas comme ça. De fait, nous avons déposé un projet de loi au Sénat par l’intermédiaire de la sénatrice Vivette LOPEZ et normalement dans le décret de loi de finances de 2016-2017 cette proposition devrait apparaître en disant que si un rapport de la C.R.C. qui fait référence à une ancienne mandature et dont le précédent ordonnateur n’est plus là pour des raisons que tout le monde connait le document sera adressé à l’ancien 1er adjoint, voire à l’adjoint aux finances qui pourront ainsi répondre. Il considère, ainsi que son groupe Le Grau-du-Roi naturellement que c’est un rapport à charge car personne n’a défendu ce qui a été fait. Voilà, ça c’est sa 1ère remarque. ◙◙
 M. Philippe PARASMO lui répond que ça c’est sa position et il la respecte ; il répète que pour lui c’est un rapport à charge. Il relève les propos de M. le Maire qui trouve que le moyen de mesure est objectif et reprend ses propos quant à l’endettement qui s’élèverait   « à 47,8 millions d’euros, soit un montant par habitant de 5.667 € » ; ces chiffres sont établis par rapport à la population INSEE (8.600 à peu près). Mais dans le même rapport quand on compare les dotations, et notamment la DGF, la commune compte 23.000 habitants. Parce que les investissements n’ont pas été réalisés pour une population INSEE, mais une population de 23.000 habitants. Donc, en tenant compte de ce chiffre, le ratio tombe à 2.078,26 €. Là c’est plus cohérent pour lui. Cet état de fait avait déjà été dénoncé en 2011. Rapport à charge pourquoi, parce que premièrement la C.R.C. a dénoté différentes anomalies –si on peut appeler ça des anomalies- mais entre parenthèses ces anomalies avaient des solutions. Malheureusement, l’ancienne municipalité n’a pas été réélue derrière et n’a pas pu se défendre. C’est pourquoi, il le dit et le répète, pour son groupe ce rapport est à charge. Ensuite, a été mise en avant, comme en 2011, la gestion d’un établissement de tourisme (L’Hôtel-résidence de Camargue). Lui pose une simple question   c’est dérangeant de gérer une simple résidence qui ne fait que rapporter des loyers, mais par contre assurer la gestion d’un camping municipal avec un CA se chiffrant à 6 millions d’euros cela ne dérange personne ! c’est juste une annotation de sa part. Ensuite, les grilles et les règles de calcul qui sont assez techniques (les fonds de roulement, les ratios, etc…), la C.R.C. dit des choses et la fois d’après son contraire. Il va prendre un exemple concret   le rapport précédent, celui de 2011, promulguait la gestion du port pêche (qui n’est pas une propriété de la ville mais du Conseil général jusqu’à ce jour car ça va évoluer) dans un budget annexe. Cela avait été fait, puis le rapport d’après préconisait de l’intégrer à nouveau sur le budget de la commune (ce qui a été fait aussi), puis sur le rapport 2009 elle promulguait de le remettre dans un budget annexe. Alors les règles qui sont valables aujourd’hui, il ne sait pas ce qu’elles seront demain. Ce sont des annotations qui sont faites sur la base de grilles de calcul par des gens respectables bien évidemment qui font leur travail mais ce qui est valable aujourd’hui n’est pas forcément valable demain. Pour ce qui du fonds de roulement en 2013, bien évidemment qu’il a baissé et qu’il y a eu du négatif, et pour cause. Si son groupe avait eu le rapport il aurait pu s’expliquer   voilà il y a eu la construction du bâtiment Hôtel de ville (où la séance se tient d’ailleurs ce soir), bien sûr cela a grevé le budget, mais il y avait des solutions derrière. La nouvelle municipalité a commencé à bénéficier des solutions   vendre… enfin il n’est pas trop d’accord avec le mot « vendre » et il va être un petit peu agressif car il pense que la majorité le brade le patrimoine. Mais vendre le patrimoine fait partie des solutions, mais pas tout le patrimoine, une partie. Quand il voit dans le bulletin municipal que l’ancien maire, M. Etienne MOURRUT, avait dit qu’il voulait vendre l’ancienne mairie, mais non   il voulait changer d’affectation et y installer l’OTSI tout simplement, mais ça restait dans le giron du Grau-du-Roi, et ce n’est pas ce qui a été marqué. Il y avait des solutions mais ils auraient pu s’exprimer. Comme dans le rapport 2011, M. MOURRUT et M. BLASCO sont passés devant le magistrat. Ils ont pu s’expliquer et cela a pu faire enlever certaines choses. Là aujourd’hui c’est un rapport à charge. Les politiques sont différentes, oui l’ancienne municipalité a eu recours à l’emprunt d’ailleurs puisque M. le Maire fait référence au rapport de 2009, au rapport de 2011, la C.R.C. préconisait que la ville avait des taux d’imposition trop faibles. Elle préconisait de les augmenter, ce que la municipalité actuelle a fait l’année dernière. Ça il aurait fallu le mettre aussi car la municipalité a respecté les conseils de la chambre, mais Il ne faut pas suivre de manière aveugle. L’emprunt à risques, le fameux SWAP, a quand même rapporté à la commune plus de 900.000 €, ça il faut le dire aussi. Alors on veut en sortir pour des raisons sécuritaires, mais ça a coûté 1,2 millions d’euros alors qu’il en avait rapporté 900.000. Il ne faut pas oublier de le dire ; ce n’est pas une gestion irresponsable comme à l’air de le dire M. le Maire sur l’ancienne majorité. C’était calculé, c’était vu. Il a rapporté 900.000 € cet emprunt et ça personne ne le met. Voilà c’est pour ça qu’il dit que ce rapport, qui d’ailleurs a été long à sortir (le pré rapport date de janvier) ; il pense qu’il y a eu beaucoup de temps entre la transmission du rapport et sa présentation ce soir. M. le Maire n’a pas pu donner de commentaires de la gestion puisque ce n’est pas lui qui l’avait faite.  ◙ 
M. Philippe PARASMO pense par ailleurs que ce rapport conforte les orientations prises par M. le Maire, il espère (et il dit bien j’espère) toutefois que pour le DOB il ne s’est pas appuyé sur ce document, sinon ce n’est pas légal et son groupe va travailler là-dessus. Il complète en précisant que ce rapport il est ce qu’il est et quand, dans quatre ans, il y aura un nouveau rapport sur la gestion actuelle peut-être que sera annoncée une explosion des frais de personnel. Il rajoute   « Mais vous savez, ce ne sont que des annotations, après il ne faut pas les suivre à la lettre et les yeux fermés parce que demain ils sont capables de vous dire le contraire ». C’est ce qu’il voulait dire sans agressivité. ◙ 
M. Philippe PARASMO dit que M. le Maire parlait de vente tout à l’heure   une vente qui a été réalisée mais qui a été mandatée trois ans en arrière ! ◙◙
M. Philippe PARASMO lui répond justement. On parle de fonds roulement négatif. La commune vient d’encaisser 1,4 M€ sur la vente du terrain des « Orchidées » a été initié par l’ancienne municipalité et finalisé par la nouvelle. Il dit   « En 2013 qui avait freiné tout ça, c’est vous, l’ancienne opposition ! » Il poursuit en disant que la majorité a voulu sortir du SWAP, elle a fait un conglomérat de 10 emprunts auprès d’un autre organisme pour en faire un seul de 24 M€ (d’ailleurs la délibération a été prise sans la présence de l’opposition). Lors du prochain rapport de la C.R.C. quand sera évoqué le SWAP dans l’avenir, l’information qui ressortira sera que la durée résiduelle a été rallongée de 3 ans. Tout cela se verra plus tard. Pour l’instant, en ce qui concerne la gestion, la majorité est dedans. Dans 4 ou 5 ans, s’il y a un prochain rapport, ce qui n’est pas systématique, peut-être que cela fera l’objet d’une observation de la C.R.C. à moins que les règles aient changé. ◙
M. Alain GUY fait la déclaration suivante   « M. le Maire. Nul n’ignore que l’on peut tout faire dire aux chiffres et votre rapport ne déroge guère à la règle ; c’est ainsi que vous reprenez à votre façon les éléments de la C.R.C.  Les interprétations exagérées sont inutiles. Il s’agit de débattre valablement sur l’utilisation de l’argent public, de faire un juste bilan pour éclairer l’avenir dans l’intérêt des Graulens. Nous n’allons pas faire de la politique politicienne, contrairement à vous qui surfez sur le passé. Tout ce qui est excessif est insignifiant, disait Talleyrand. Ce rapport ne dit nullement que l’ancienne municipalité a jeté l’argent par les fenêtres. Elle a simplement subi –comme beaucoup d’autres communes- les baisses de dotation de l’État. Si besoin est de s’en convaincre, il suffit de consulter le site de l’association des maires de France. L’ancienne municipalité n’aurait-elle pas suffisamment anticipé ?  Mais, M. le Maire, qu’avez-vous préconisé à l’époque, vous qui représentiez l’opposition municipale ? Vous n’avez pas apporté de conseils très concrets. Ce ne sera pas notre façon de procéder, nous avons le souci constant de préserver les intérêts des Graulens et ferons vivre une opposition constructive. L’ancienne municipalité n’aurait-elle pas suffisamment maîtrisé ses dépenses de personnel ? Mais, M. le Maire, les avez-vous diminuées ? ◙
Quant au taux d’endettement, ne doit-il pas être comparé à l’importance du patrimoine ? L’ancienne municipalité a emprunté, non pas pour dépenser à fonds perdus, mais pour enrichir le patrimoine des Graulens, beaucoup de communes pouvaient envier son importance. Désormais, vous vous séparez de ce patrimoine et augmentez les impôts. Nous sommes –et serons- très attentifs à ces opérations, car le comble serait d’appauvrir notre commune tout en augmentant nos impôts.  Ce rapport comporte beaucoup de recommandations que vous n’avez pas mises en œuvre. Il nous sera par conséquent utile pour suivre l’activité financière des prochains mois. Croyez à notre vigilance lors des prochaines réunions. Comme le fait dire Audiard à Gabin dans Le Président   Le langage des chiffres a ceci de commun avec celui des fleurs, on leur fait dire ce qu’on veut. Les chiffres parlent mais ne crient jamais. Permettez-moi de préférer le langage des hommes, je le comprends mieux. Merci M. le Maire ». ◙ 
M. Léopold ROSSO veut être bref   « Vous avez bien commencé, puis c’est retombé ». Il souhaite que quand on parle de l’ancienne municipalité ou du groupe majorité, ne soit pas employé le pronom personnel « vous ». C’est de tout un groupe qu’il s’agit et il s’y associe   il sait prendre ses responsabilités. ◙
 M. Philippe PARASMO demande s’il est possible pour chaque groupe d’avoir une impression papier du rapport pour qui c’est difficile d’imprimer un document aussi volumineux. ◙ </t>
  </si>
  <si>
    <t xml:space="preserve"> M. le Maire pense qu’effectivement ce serait plus au groupe d’opposition à répondre car l’analyse concerne l’ancienne mandature, M. PARASMO a raison sur ce point. Or, les procédures légales actuelles ne prévoient pas que des prédécesseurs puissent prendre connaissance de ce rapport qui reste confidentiel. Le groupe Le Grau-du-Roi naturellement, par la voix de la sénatrice, a fait porter une proposition de loi qui lui semble cohérente M. PARASMO dit que ce rapport est à charge ; mais il semble à lui qu’il est objectif et qu’il est le fruit d’une institution de référence pour la bonne conduite de la nation et des collectivités. Il n’est peut-être pas parfait, mais sert de référence. Il considère que la C.R.C. a fait un travail objectif. ◙
M. le Maire précise que le rapport définitif a été reçu début juillet seulement.  ◙
M. le Maire, sans agressivité aussi, note que M. PARASMO dit que si l’ancienne municipalité avait eu temps, elle aurait corrigé des erreurs. Mais elle a eu la possibilité de corriger de 2009 à 2014 ! Il pense que non seulement ils auraient pu rectifier, mais ils auraient eux aussi augmenté les taux d’imposition. La réalisation de l’Hôtel de ville, la dette, l’entretien des bâtiments et de la voirie négligés… on voit le résultat. L’autofinancement qui disparaît ! Ils ont eu le temps mais ils ne l’ont pas fait. Pour ce qui concerne l’emprunt à risque, oui il a rapporté une certaine somme, mais ça aurait pu être l’inverse. En tout cas, la majorité actuelle a voulu en sortir pour protéger les graulens et les finances communales. Il affirme que ce sont les analyses d’autres données et ratios qui ont pu conduire à l’élaboration du DOB. Il redonne la parole à M. PARASMO qui la sollicite, mais rappelle que d’autres élus veulent s’exprimer. ◙
M. le Maire lui propose de revenir au débat sur le débat de la C.R.C. ◙
M. le Maire est heureux d’apprendre que M. GUY ne fait pas de politique ! Il vient de faire là un exercice de style avec force citations. Il précise qu’il n’y a aucune interprétation dans les propos tenus, mais une simple lecture du rapport qui ne fait que corroborer ce que la C.R.C. et l’Administration fiscale ont mis en avant. Il dit   « Et vous, un ex-agent du service public, vous faites cette déclaration ! Ce n’est pas sérieux ». ◙◙
M. le Maire dit qu’il prend note qu’il ne désolidarise pas. ◙
 M. le Maire répond par l’affirmative et clôt le débat </t>
  </si>
  <si>
    <t>M. Daniel FABRE a une question et trois observations critiques à faire sur ce rapport concernant la C.R.C.    ◙
1. La 1ère observation qu’il voudrait faire lui est assez désagréable parce qu’il n’a peut-être pas échappé à M. le Maire que l’année dernière, quand le Conseil a été informé que la C.R.C. allait opérer sur la commune, le 13 avril 2015 il a fait parvenir un courrier par lequel il demandait à connaître les échanges ou réunions. Il en avait d’ailleurs parlé en séance et il lui avait été répondu que ce n’était que des renvois de documents. Il est quand même le vice-président de la commission finances et il constate que le rapport provisoire a été transmis en janvier de même que le rapport définitif en juillet. Ça lui aurait paru normal d’être prévenu, parce que même si c’est un rapport pour le passé, M. le Maire tient quand même dans sa réponse à la C.R.C. des engagements sur l’avenir. Il va prendre un exemple qui fera quand même partie de sa question au final puisque qu’il dit dans ce courrier que c’est dans un constat partagé, etc…, etc.., le patrimoine est cédé car trop coûteux à entretenir, etc… etc… et que la municipalité s’engage à rembourser une partie de la dette communale. Ça fera partie de la question qui terminera ce qu’il a à dire. Donc, il rappelait qu’il était 1er Vice-président de la commission des finances, qu’il lui aurait été agréable d’être prévenu, informé, qu’il reçoit ces documents comme ses collègues, c’est normal mais cela aurait été bien qu’il ait été prévenu en amont. D’ailleurs il en profite –il sort juste de cette question- pour rappeler qu’il a également fait parvenir un courrier le 04 juillet 2016 par lequel il demandait un entretien pour voir le bien-fondé de sa demande pour participer au Conseil d’administration de la SEM Le Grau-du-Roi développement en tant que président de la commission des finances. Il n’a pas eu de réponse à ce jour, ça viendra. Pourtant ce serait important pour l’avenir, car si M. le Maire compte sur son objectivité et une opposition constructive c’est important de lui donner des moyens d’analyse. Ça lui paraît dans un schéma logique. 2. Le rapport n’est pas contestable, enfin il est là, mais il observe que les éléments transmis sont extraits par M. le Maire. Il estime que la présentation de ce dossier est un peu à charge et qu’elle manque de courtoisie. Il va dire pourquoi il pense que cela manque de courtoisie même si les faits sont graves et si la situation en est là. Son prédécesseur n’est plus, il a géré la ville pendant 30 ans avec des situations qui ne sont pas les mêmes qu’aujourd’hui en donnant le meilleur de lui-même. En pensant faire pour le mieux. Mais ce qui est le mieux pour un ne l’est pas forcément pour l’autre. C’est un peu sévère comme présentation. Ensuite, quand il a reçu son mandat, il a demandé un audit financier –que les élus ont eu- qui lui a permis de présenter le DOB 2016. A présent, la C.R.C. a donné son rapport qui est ce qu’il est ; il trouve juste que c’est une présentation à charge. Son sentiment est qu’il est temps de tirer un trait entre le passé et l’avenir par rapport aux concitoyens qui assistent depuis 2 ans ½ à des parties de ping-pong. Il rappelle que cela peut être sanctionné par les élections du fait de ce que l’assemblée se jette à la figure même s’il y a un peu de rage au cœur, il pense que cette honorable assemblée a d’autres choses à faire. Il faut regarder l’avenir, c’est ce que les concitoyens attendent !  3. Et il en arrive à sa question Dans la réponse à la C.R.C. il est stipulé que la commune va céder du patrimoine et rembourser ainsi une partie de la dette. Ce 3ème point est en fait une question   à quoi correspond cette « partie de la dette » ? Une partie de la dette ça commence à 5 % pour finir à 95 %. Cela intéresse la population car cela peut expliquer l’augmentation des impôts, terrasses et parkings… ◙
 M. Daniel FABRE réfute cette allégation et remémore qu’il a applaudi le rapport de M. FOLCHER en son temps. ◙ </t>
  </si>
  <si>
    <t xml:space="preserve"> M. le Maire avoue être abasourdi car M. FABRE se pose en donneur de leçon et évoque un manque de courtoisie. Il considère que l’opposition n’a fait que dénigrer en permanence◙
M. le Maire rappelle que la procédure a été respectée ; s’il est vice-président de la commission des finances, c’est une volonté, mais il n’est pas en gestion. Ce rapport était confidentiel. Pour ce qui concerne le remboursement de la dette, il donne la parole au 1er adjoint. ◙
M. Claude BERNARD explique que quand la ville percevra les fonds, une partie des emprunts sera remboursée. Le montant sera fonction de l’étude réalisée actuellement par un cabinet spécialisé. Il s’’est engagé à organiser une discussion et il le fera en commission des finances de façon claire et transparente. ◙ </t>
  </si>
  <si>
    <t xml:space="preserve"> M. le Maire dit que ce sont des propos constructifs. Ce parking profite à une zone commerciale vaste. Cette enveloppe, non compensatrice de l’utilisation du parking, est utile pour le soutien des animations produites par les services. Ce partenariat voit une augmentation de 5.000 € ; cette solution du mécénat est apparue pour permettre une défiscalisation. Quant au parking qui pourrait devenir payant, rien n’est abandonné et ce dossier reste présent à l’esprit, mais il a mesuré l’impact sur l’ensemble de la zone commerciale, pas que pour le SuperU. Ce secteur connaît un problème de stationnement ; les recettes sont certes utiles, mais la considération de la zone a prévalu sur sa décision. Il n’est pas interdit d’envisager un jour d’y installer des horodateurs, ce n’est pas exclu dans l’avenir. ◙
M. le Maire entend bien, des zones gratuites existent ailleurs (Palais des sports par exemple). Les horodateurs tiennent compte du juste prix du temps utilisé par un dispositif positif. Il y a le pass’graulen également. Ce sont des éléments intéressants. ◙◙ </t>
  </si>
  <si>
    <t xml:space="preserve"> M. Léopold ROSSO dit qu’il faut prendre le train quand il passe ; il estime que c’est une bonne chose d’offrir cette alternative. Il pense qu’il ne faut pas prendre de retard dans la prospective de la construction de la médiathèque qui pose un problème d’accueil des classes. ◙ </t>
  </si>
  <si>
    <t xml:space="preserve"> Mme Nathalie GROS CHAREYRE a un avis positif par rapport au site ; c’est un lieu vivant, proche des arènes, des écoles, peu de contraintes et ce n’est pas un endroit isolé. Elle ne voit pas autre lieu. ◙ </t>
  </si>
  <si>
    <t>M. Daniel FABRE fait savoir qu’il n’est pas contre la construction d’une médiathèque, mais l’emplacement choisi à l’entrée de la ville lui semble inapproprié car tôt ou tard elle sera amenée à être modifiée. Le terrain Pontet semble plus adapté. La ville a pris le conseil d’un architecte-urbaniste qui doit établir un schéma directeur de l’extension de la commune sur ce secteur. Peut-être que cet emplacement sera utile à autre chose dans l’avenir et qu’il faudrait envisager la construction de la médiathèque ailleurs. ◙
 M. Daniel FABRE trouve que l’entrée de ville va se trouver bloquée ; il y a d’autres endroits. Une porte se ferme </t>
  </si>
  <si>
    <t xml:space="preserve"> M. le Maire dit que l’implantation envisagée ne se trouve pas sur l’entrée de ville, c’est pour cela aussi qu’il y a eu le recrutement d’un urbaniste. La localisation choisie est récente (précédemment elle était prévue plutôt vers les anciennes écoles). Le souhait est de garder le rythme ; il y a un agenda à respecter car il ne faudrait pas prendre de retard. Il est certain que M. ROSSO va contribuer à faire avancer ce dossier. ◙
 M. le Maire soumet cette question à l’approbation du Conseil municipal. </t>
  </si>
  <si>
    <t xml:space="preserve"> Monsieur PARASMO a deux observations à caractère général  ◙ 
Pour la première observation, lorsqu’il voit le projet de procès verbal, il s’aperçoit que toutes les argumentations portées par M. le Maire, sont écrites en gras. Et toutes celles qui leur paraissent à eux importantes, sont écrites normalement. Il souhaiterait donc, dans la mesure du possible lors de la rédaction du procès verbal définitif, que tout soit écrit en gras ou pas. ◙
Concernant la deuxième observation, il a contacté les services de la Direction Générale afin de faire des modifications en demandant et ce, grâce à la vidéo, de reprendre le mot à mot. Pourquoi ? Parce qu’il estime que la rédaction a été faite avec de l’interprétation et cela déforme un peu le sens du débat. Il prend un exemple pour être précis   lors du précédent Conseil, M. le Maire lui donne la parole et à un moment donné, il la lui a reprise pour affirmer certaines choses qu’il lui a laissé développer. Ensuite, il a repris la parole et a répondu à M. le Maire qu’il a entendu ses observations. Mais néanmoins, il persiste à dire que ce rapport est à charge. Comme cela a été rédigé ici, ça n’a pas du tout la même connotation. Alors, il lui a été dit par cet agent, qu’il faisait cela depuis longtemps. Il répond qu’aujourd’hui il y a la vidéo, c’est nouveau. Il faut alors s’y appuyer et essayer de faire une retranscription grâce à cet outil, c’est beaucoup plus simple. </t>
  </si>
  <si>
    <t xml:space="preserve"> Monsieur PARASMO dit que cette DMC est assez périlleuse car compliquée et difficile à comprendre. Il pensait que cette somme avait déjà été réglée à la Régie. Car l’année dernière, lors du dernier Conseil municipal de l’année, ils s’étaient engagés à régler la totalité des sommes revenant à la Régie. Or, il a été viré, comme l’a dit M. BERNARD, 1 600 000 € il pense, mais en tout il y avait 2 300 000 € et 700 000 € qui restent. Alors, s’il comprend bien, il va leur être versé la moitié et l’autre moitié sera versée sur l’année 2017 ? Il ose espérer, premièrement, que dans les résultats de l’année 2016, que cela ne rentre pas dans les résultats car c’est une somme qui doit être neutralisée et il suppose que cela sera fait l’année d’après. Et deuxièmement, il espère que la légalité va être approuvée car quelque part, c’est une somme qui devait rentrer déjà depuis 2015 dans les comptes de la Régie. Ce qui aurait augmenté bien-sûr ses recettes à la Régie qui est soumis à l’IS (Impôt sur les Sociétés). Il espère qu’il n’y aura pas un « retoquage » derrière car sur les questions qui suivent, ces procédures vont être relancées vis-à-vis de l’Etat. Il se demande si c’est vraiment légal ou alors c’est que des sommes veulent être gardées dans les comptes pour de la trésorerie ou autre chose, il ne sait pas. Il demande des explications. ◙ 
Monsieur PARASMO dit qu’il a bien compris cela. Mais, ce qu’il comprend moins c’est qu’aujourd’hui, c’est sous le fait de dire sous des recours possibles. Mais les recours peuvent être aussi sur ce qu’il va être réglé maintenant. Il pense plutôt que c’est pour garder un peu de trésorerie. ◙ </t>
  </si>
  <si>
    <t xml:space="preserve"> Monsieur BERNARD dit que la Régie leur a envoyés deux factures. Il a été réglé l’année 2000 et l’année d’après, ce sera 2001.  ◙
Monsieur BERNARD répond qui ne lui fera pas l’affront de lui dire combien ils ont de trésorerie. Ils en ont largement assez sans faire appel à une ligne de trésorerie. Il ajoute qu’ils n’ont jamais connu une trésorerie aussi florissante. ◙ </t>
  </si>
  <si>
    <t>Monsieur FABRE demande des éclaircissements. Il dit que la totalité de la somme, c’est 720 927,00 €. Et là, cette partie est ventilée et l’année prochaine ? Et l’autre partie ? ◙
 Monsieur FABRE demande si cela a été fait en accord avec la Régie autonome du port de PortCamargue </t>
  </si>
  <si>
    <t>Monsieur PARASMO demande s’il s’agit des mêmes litiges qui étaient initiaux lorsque cette réclamation avait été portée avec un procès dans les années 2000 et même avant. Est-ce les mêmes motifs ? ◙ Monsieur PARASMO dit que si ce n’était pas le cas, il n’aurait pas compris pourquoi ils continueraient alors qu’ils ont été condamnés à re facturer de la même manière. </t>
  </si>
  <si>
    <t xml:space="preserve"> Monsieur le Maire dit qu’il y a des choses qui se sont modifiées sur les taxes foncières. Il y a eu une loi qui est survenue depuis. Et c’est donc à leur point de vue, une faille dans ces nouveaux textes qui les encourage à mener une nouvelle action. Il s’agit bien de nouvelles dispositions légales. ◙ </t>
  </si>
  <si>
    <t>Monsieur GUY souhaite poser deux questions concernant deux réclamations de la SARL Chronologie Ingénierie   9 100 € HT en 2015 et 2 750 € HT en juillet 2016, pour un montant total de 11 850 € HT. ◙◙1 - Est-ce que ces réclamations ont été inscrites en son temps dans les Conseils municipaux ?◙ 2 - Existait-il un accord préalable avant la réalisation des prestations supplémentaires car seules les modifications décidées par le maître d’ouvrage peuvent donner lieu à une adaptation et une augmentation de rémunération pour une somme qui représente 1/3 du montant initial et qui a pour l’essentiel, d’après le protocole transactionnel, des conséquences incohérentes produites par l’architecte, concepteur du projet. Cette erreur ne devrait pas être supportée par les contribuables. Il les remercie pour leur réponse. ◙ Monsieur GUY dit qu’il a bien entendu la difficulté du dossier et ne la méconnait pas. Il demande simplement s’ils n’envisagent pas de se retourner vers ce concepteur qui a été défaillant. ◙Monsieur GUY entend bien tout cela mais pense qu’il serait bien de récupérer les 11 800 €. ◙ </t>
  </si>
  <si>
    <t>Monsieur le Maire répond que cela a été un effort considérable de la collectivité pour remettre aux normes le Palais des sports et de la culture, à la fois sur le plan de l’accessibilité et de la sécurité incendie. C’est un dossier qui avait été quelque peu oublié et enseveli pendant de nombreuses années. Il a été repris en main très rapidement. Il rappelle que la salle JP CASSEL était fermée depuis 1 an et ½. Et dès leur arrivée en 2014, ce chantier a été mis en priorité et il rappelle le montant de 945 000 € d’engagement sur ce chantier. Cela a été un chantier d’une grande complexité et il tient à remercier ici, M. Lucien VIGOUROUX pour tout le suivi mais aussi l’ensemble des agents des services techniques de la collectivité. Car, sur ce chantier effectivement, ils sont allés d’écueils en écueils sur toute une série de lots, ça a été un véritable combat. Donc aujourd’hui, ils arrivent dans une situation où il y a eu tellement de choses à reprendre et à refaire, etc…Il peut se comprendre que la Société qui accompagnait le chantier se soit retrouvée à devoir augmenter considérablement ses temps de prestations. Il n’y a rien qui soit étonnant ou incongru dans cette demande et dans cette démarche. Sur le plan du détail technique et sur des contenus des écritures, M. VIGOUROUX va peut-être vous donner des éléments complémentaires. Voilà simplement sur le plan général un petit peu le contexte de la situation. ◙
Monsieur VIGOUROUX explique que pour le déroulement du chantier, il y a eu plusieurs phases. Quand il y a eu les appels d’offres et la désignation des lots, il y a eu au moins 3 lots qui ont été infructueux. C’est quelque chose que l’architecte devait reprendre. Mais, l’architecte « s’est mis aux abonnés absents ». De ce fait, des re-consultations ont été refaites. Dans ce cas-là, c’est la Société Chronologie Ingénierie qui les a faites. L’architecte n’a pas été payé en totalité et il va y avoir un litige. En ce qui concerne les 2 750 € HT, ils sont liés à une Société qui est le lot « Gros œuvres » qui a posé pas mal de problèmes. Il se souvient de 39 courriers en recommandés qui ont été envoyés à la Société Chronologie Ingénierie et les 1 000 € qui sont en supplément, ont été pour pallier la défaillance de l’architecte, concepteur du projet. C’est la Société Chronologie Ingénierie qui reprend les plans pour qu’une attestation de travaux puisse être déposée pour que la sous Commission de sécurité puisse recevoir les travaux. Monsieur le Maire, s’adressant à M. GUY, souligne l’importance des dires de M. VIGOUROUX, notamment sur le fait d’une retenue des honoraires de l’architecte. Il pense que cela compensera la dépense supplémentaire sur le maître d’ouvrage. ◙
 Monsieur le Maire répond qu’à ce stade-là, ils ont fait des retenues d’honoraires. ◙
Monsieur BERNARD précise, afin de bien montrer l’importance de ce dossier et à titre d’information, que ce chantier avait coûté le prix du second cordon dunaire mais sans subvention. ◙ </t>
  </si>
  <si>
    <t xml:space="preserve"> Monsieur ROSSO souhaite avoir plusieurs précisions.  Tout d’abord, il demande s’il s’agit d’un renouvellement car de mémoire, il lui semble qu’il y avait eu quelque chose dans ce sens-là. Ensuite, s’il a bien compris, est-ce que cela se situe dans un terrain où auparavant il y avait des Orchidées et où à un moment donné, il y avait eu une mobilisation pour empêcher un projet ? Enfin, la SEM du camping doit être florissante puisque 35 000 € pour l’ensemble du parc, cela fera moins de bénéfices à la fin de l’année, c’est bien mais bon…◙
 Monsieur ROSSO a oublié une précision. Si cela existait, était-ce alors dans la même configuration ? C'est-à-dire au niveau de l’espace et au niveau de la participation. ◙ 
Monsieur GUY souhaite savoir quelles sont les raisons qui ont conduit les éléments d’appréciations à cette demande locative. </t>
  </si>
  <si>
    <t xml:space="preserve"> Monsieur le Maire répond à ses 3 questions.  Premièrement, il s’agit bien d’un renouvellement et le dispositif existait. Deuxièmement, il ne concerne pas le terrain sur lequel il y avait les orchidées qui est beaucoup plus proximal de la partie Village Vacances, ils sont vraiment sur un terrain qui jouxte le camping. Troisièmement, il peut lui assurer que le camping se porte bien. D’ailleurs, cela sera vérifié, car comme il est de coutume au début de l’année 2017, les Directeurs du Seaquarium, de la Régie autonome de Port Camargue et de la SEM du camping viendront leur faire une présentation de leur bilan. Il pourra à ce moment-là en mesurer luimême la situation. ◙
Monsieur le Maire répond que c’est la même configuration. ◙ 
Monsieur le Maire répond qu’au moment de la plus forte fréquentation, il y a un besoin et une nécessité d’espaces supplémentaires. Donc, le camping est demandeur </t>
  </si>
  <si>
    <t xml:space="preserve"> Monsieur SARGUEIL demande quand la reprise du port par la Région sera effective ? ◙
 Monsieur SARGUEIL demande pour le pont tournant et la gestion, par qui ce sera effectué ? ◙ </t>
  </si>
  <si>
    <t xml:space="preserve"> Monsieur le Maire répond que la loi NOTRe évoque cela qu’à partir du 1er janvier 2017. Il y a là tout un travail qui est conduit entre la Commune, la Région, le Département et l’Etat pour justement bien préciser les limites de domanialité. Ils se rendent compte qu’il y avait quelques approximations et quelques incertitudes lorsque toute l’historique est reprise comme des remontées jusqu’aux hypothèques. Il y a vraiment un travail de fond qui est fait là-dessus. ◙ </t>
  </si>
  <si>
    <t xml:space="preserve"> Monsieur le Maire répond que pour le moment c’est à la discussion avec l’expression de la Commune par la voix de son Maire qui est de dire que le pont tournant fait partie intégrante de l’outil pêche au Grau du Roi. ◙ </t>
  </si>
  <si>
    <t xml:space="preserve"> Monsieur le Maire dit qu’il a du mal à comprendre ses explications. Il ne s’est pas rendu spécifiquement sur le terrain sur cette question-là car il va souvent sur le port de pêche. Il dit qu’il y a là une démarche qui lui paraît régulière et sérieuse. Ils ont des documents qui sont précis. ◙ </t>
  </si>
  <si>
    <t>Monsieur BERNARD répond qu’il y a eu une augmentation de la valeur de l’indice de rémunération des fonctionnaires de 0,6 % sur 6 mois soit 0.3 %. ◙
Monsieur BERNARD répond qu’il s’agit d’écritures d’ordre qui sont strictement comptable, ce sont vraiment des écritures comptables qu’il est difficile d’expliquer. Ils sont allés les chercher dans les dépenses imprévues pour équilibrer le budget, il s’agit de 31 000 €. ◙
Monsieur le Maire lui demande de reformuler sa question. ◙
Monsieur BERNARD répond qu’il ne s’agit pas de l’équilibre du chapitre 012, il s’agit d’écritures d’ordre qui sont strictement comptable. Il est très difficile d’apporter des explications sur les écritures d’ordre, il croit que personne dans la salle n’en serait capable. Ce sont des écritures strictement comptables. ◙
Monsieur le Maire souhaite apporter une précision par rapport à la question de Madame PELLEGRINPONSOLE et remettre les choses dans le contexte, Monsieur Claude BERNARD l’a bien dit. Ils sont là sur un budget de 9 207 000 € et ils parlent de 46 000 €, donc c’est vraiment très peu par rapport à la masse, Madame PELLEGRIN-PONSOLE a raison, il faut s’intéresser à toutes les variations. Il tenait quand même à le remettre dans la proportion. Il faut quand même comprendre aussi qu’ils établissent des budgets très serrés, ils pourraient très bien se donner de l’amplitude et à ce moment ils n’auraient pas d’ajustement à faire, mais à partir du moment où ils sont sur un budget très serré il peut y avoir sur des éléments de variation des ajustements à apporter. Il peut dire par exemple que dans le cadre de l’état d’urgence, ils ont été obligés à moment donné de mobiliser plus d’heures au CSU (Centre de Surveillance Urbain) ou à la police sur le terrain ce qui peut faire bouger aussi ce compte. Cela pourrait être une part de l’explication.   ◙
Monsieur le Maire répond qu’il s’agit d’opérations d’ordre. </t>
  </si>
  <si>
    <t xml:space="preserve"> Monsieur PARASMO explique que concernant la diminution en 024 des 30 000 €, il s’agit d’une inscription où il y avait 1 500 000 € qui correspondaient à la vente de deux édifices (l’Office du Tourisme et les anciennes écoles) ils diminuent de 30 000 €, c'est-à-dire que ce chapitre va passer à 1 470 000 € tout simplement. Il pense que Madame PELLEGRIN-PONSOLE voulait savoir ce qui allait être enlevé en recettes d’investissement. Pour ce qui est de la variation du chapitre 012, il pense qu’il reviendra sur le réalisé, parce que tout est budgétisé mais cela peu bouger encore il est d’accord avec Monsieur le Maire, ils feront cela en janvier ou février quand les comptes seront tombés.  Monsieur PARASMO fait savoir que son groupe votera contre cette décision parce que n’ayant pas voté le budget, cette décision modificative modifie le budget en sa forme. ◙
Monsieur Alain GUY demande quelles sont les raisons administratives et techniques des dépenses imprévues de fonctionnement. ◙◙ 
Monsieur ROSSO souhaite faire une remarque, de mémoire 500 000 € sont versés du budget RSU sur le budget principal. Il lui semble qu’à l’époque, Madame la perceptrice, leur faisait des remarques sur cette variation de budget pour équilibrer un au détriment de l’autre. Mais sa question ne porte pas sur cela, il constate qu’en 2015 le budget réalisé au chapitre 012 est de 9 240 000 € aujourd’hui ils n’en sont pas au réalisé mais s’ils ajustent avec ces 46 000 €, c’est qu’ils sont nécessaires, ce qui porte le budget à 9 253 000 €, donc légèrement supérieur au réalisé de l’an dernier, sachant que les transferts de  personnel s’étant effectués, il pose la question à savoir pourquoi arrive t’on à un tel chiffre au regard des transferts de personnel vers d’autres satellites. ◙
Monsieur le Maire demande à Monsieur SAVARIN, Directeur Général des Services d’apporter des explications. ◙
Monsieur SAVARIN indique que l’explication administrative et technique est que jusqu’à présent le personnel saisonnier des budgets annexes était payé par le budget principal avec l’objet d’un remboursement au budget annexe donc l’idée est d’éviter les transferts de finances entre l’un et l’autre. Ils souhaitaient que ce soient les budgets annexes qui effectuent la paye depuis le budget annexe et c’est au moment de transposer les logiciels que cela n’a pas pu se passer tel qu’ils l’avaient prévu cela a pu être opérationnel qu’à partir du mois d’août. L’an prochain, ils ne devraient plus avoir ce problème, une paye a été créée au sein du budget RSU ce qui n’était pas le cas. C’est un problème de mise en œuvre de logiciel tout simplement du coup cela augmente artificiellement le chapitre 012 puisqu’on le trouve d’un côté puis on le retrouve de l’autre côté en remboursement.  Au niveau des dépenses imprévues de fonctionnement, c’est ce qu’ils sont supposés utiliser dans une limite de 7.5 % des dépenses de fonctionnement pour équilibrer le budget, parce qu’en théorie ils ne sont jamais supposés avoir un budget de fonctionnement avec un excédent même si cela pourrait paraître satisfaisant. Ils sont supposés présenter des comptes autant en dépenses qu’en recettes. Et quand ils ne souhaitent pas dépenser toutes les recettes, ils ont l’obligation de mettre des dépenses imprévues, c’est une écriture comptable pour ne pas présenter un excédent de fonctionnement.  ◙
Monsieur le Maire lui répond qu’une réponse lui sera apportée ultérieurement et il remercie Monsieur ROSSO de rester sur les questions de l’ordre du jour. Il met aux voix. ◙ </t>
  </si>
  <si>
    <t>Monsieur PARASMO fait la même remarque que son collègue, il est un peu étonné qu’un versement comme celui-ci soit effectué d’autant qu’il y a quelques années en arrière, ils avaient été interpellés à ce sujet, à moins que les règles aient changé depuis. ◙ 
Monsieur PARASMO fait savoir qu’à l’époque, ils leur avaient été répondu que s’ils avaient un excédent important sur ces budgets, c’est que les tickets c’est à dire les tarifs des parkings étaient trop élevés. Il espère qu’ils n’auront pas la même réponse. </t>
  </si>
  <si>
    <t>Monsieur FABRE souhaite savoir si des études ont été menées sur les nuisances que peut provoquer cette antenne supplémentaire, il demande si la collectivité dispose d’éléments techniques. ◙◙
Monsieur FABRE souhaite obtenir les résultats de ces études. ◙
Monsieur FABRE entend bien Monsieur le Maire mais c’est important d’apporter ces informations.   ◙
 Monsieur FABRE ajoute que c’est bien que les élus soient informés du résultat conforme de cette étude, cela leur permet de donner leur approbation dans de bonnes conditions </t>
  </si>
  <si>
    <t xml:space="preserve"> Monsieur VIGOUROUX répond que le délégataire communique à la collectivité toutes les études et les statistiques. ◙
Monsieur le Maire souligne que c’est un sujet qu’il lui tient à cœur et il s’est souvent inquiété par rapport aux nuisances des ondes électromagnétiques. Lorsqu’il y a une implantation, systématiquement un dossier technique l’accompagne avec les caractéristiques sur l’intensité des ondes et le périmètre sur lequel elles agissent ainsi que le niveau. Elles sont conformes aux règlementations, mais il n’y a pas d’études spécifiques sur le site avec des capteurs etc.…. Ce sont les caractéristiques techniques qui répondent à la règlementation en vigueur.  ◙
Monsieur le Maire comprend que cela puisse interpeller les concitoyens. ◙ </t>
  </si>
  <si>
    <t xml:space="preserve"> Monsieur le Maire indique que les deux loyers ont été majorés, un plus que l’autre. ◙
Monsieur VIGOUROUX explique qu’en ce qui concerne Orange le montant du loyer qui était fixé à 7 000 € a été majoré de 400 € (7 400€), avec SFR il n’y a pas moyen de discuter le loyer était de 6 000 € il a été majoré de 500 € (6500 €) mais ils n’ont pas accepté une augmentation supérieure. La collectivité pouvait ne pas laisser faire les travaux pour obtenir une couverture supplémentaire, SFR se moque un peu de ses clients, c’est une question de marchandage. ◙
Monsieur VIGOUROUX ajoute que la collectivité a signé pour un laps de temps avec 1 % voire 2 % d’augmentation et avec une T.V.A qui risque prochainement d’augmenter. ◙Monsieur le Maire met aux voix. </t>
  </si>
  <si>
    <t xml:space="preserve"> Monsieur SARGUEIL demande s’ils peuvent connaître la superficie occupée par l’Institut Français du Vin. ◙
Monsieur SARGUEIL dit que jusqu’à présent il n’y avait pas de convention. ◙ </t>
  </si>
  <si>
    <t xml:space="preserve"> Monsieur le Maire répond que l’Institut Français du Vin a déjà des terres dont il est propriétaire. La question porte sur la portion récupérée par le Conservatoire. La commune détient sur son territoire le fleuron de la recherche et de la conservation des cépages sur la route de l’Espiguette, il faut le savoir ce n’est pas suffisamment connu. C’est vraiment quelque chose de tout à fait remarquable. Il a été question à un moment que cet institut quitte le territoire, il y avait vraiment une inquiétude et cela aurait été dommage. Aujourd’hui, ils sont assurés de voir l’ENTAV-ITV rester sur la commune du Grau du Roi parce qu’à la fois, il y a cette convention avec le Conservatoire du Littoral qui permet à l’ITV de maintenir son activité sur ce site, il s’agit de 16 hectares, et l’ENTAV ITV s’est porté acquéreur de ces terres qui appartenaient à la chambre d’agriculture. Monsieur le Maire avait rencontré il y a un an et demi le président de la Chambre d’Agriculture, Monsieur Dominique GRANIER, qui était venu à leur rencontre pour parler de cette intention. L’affaire s’est faite, ils ont racheté les terres et donc cette activité se maintien sur ce site, et Monsieur le Maire le répète c’est une très très bonne chose. ◙
Monsieur le Maire répond que c’est le conservatoire qui établit les conventions d’autant qu’ils se sont aperçus que certaines serres avaient été construites sur un périmètre à l’extérieur et donc ils ont conventionné pour cela avec un engagement de l’ITV de déconstruction. Monsieur le Maire met aux voix. ◙</t>
  </si>
  <si>
    <t xml:space="preserve"> Monsieur le Maire répond qu’ils opèrent dans ce que l’on appelle des mutations de plein droit et ce n’est pas nouveau. Il attire l’attention des élus puisqu’ils parlent de cela et ils avaient déjà discuté du transfert de la promotion du tourisme avec l’évolution législative en cours à travers un amendement qui est actuellement à la lecture des sénateurs sur la Loi montagne permettant la dérogation des stations classées dans le transfert de la promotion. Dans la Loi Nôtre, il y a aussi la question posée du transfert des zones d’économie portuaire et la question se posait sur le transfert des ports de plaisance ce qui n’est pas une mince affaire. La dessus, Monsieur le Maire s’est clairement positionné, c’était en réunion avec l’union des villes portuaires à Narbonne il y a déjà deux mois, cela a été repris dans le marin, sur le fait que Monsieur le Maire était défavorable au transfert des Ports de Plaisances, bien entendu, par rapport au Port de Plaisance de Port Camargue, en argumentant que le modèle de la régie autonome en place avait démontré sa capacité à la requalification et à la bonne gestion démocratique sur un conseil d’administration des élus de proximité etc... Les choses évoluent parce qu’ils avaient le sentiment que cela n’avancerait pas très vite, or il y a 48 heures Monsieur le Préfet de Corse a adressé à l’ensemble des Maires et des directeurs des Ports de Corse, une circulaire où il apporte des précisions, la circulaire prévoit le transfert des ports de plaisance à partir du 1er janvier 2017, là-dessus il s’agit de résister. Monsieur le Maire a rencontré Monsieur Stéphan ROSSIGNOL, ce matin à Port Camargue, ils en ont parlé, ils sont bien d’accord sur ce point, Palavas a délibéré d’autres Maires du littoral sont mobilisés donc Monsieur le Maire proposera au prochain Conseil Municipal une délibération sur ce point. Monsieur le Maire est en relation avec la presse pour communiquer sur ce sujet. Il va également interpeller le président de l’Association Nationale des Élus du Littoral sur la question et le président des villes portuaires qui est aussi le président de la Fédération des ports de plaisance. ◙ </t>
  </si>
  <si>
    <t xml:space="preserve"> Monsieur PARASMO a trois remarques et inquiétudes. Tout d’abord, la commune du Grau du Roi touche ce que l’on appelle une attribution de compensation versée par la Communauté de Communes qui se chiffre à peu prés à 350 000 €, le fait de transférer des zones commerciales comme Monplaisir ou la zone du Port de Pêche, il y a des plus et des moins. Son groupe aurait aimé être destinataire d’un petit tableau, il demande si ce travail a été fait, s’il n’a pas été encore chiffré et si l’attribution allait diminuer ou augmenter. Ensuite, ils parlent de zone Monplaisir et de zone du Port de Pêche, son groupe aurait aimé avoir un petit schéma qui leur aurait permis de voir les délimitations de cette zone, parce qu’il prend l’exemple du port de pêche, il demande si le super U, le parking en face super U, les baux emphytéotiques de la ville, les hangars pêcheurs sont inclus. Si cela avait été délimité de manière précise ils l’auraient su exactement.  Enfin il s’inquiète sur le fait que ces zones là détiennent des biens communaux, des baux emphytéotiques, notamment les garages des pêcheurs, aujourd’hui c’est la ville qui fixe ces tarifs demain s’il a bien compris c’est la Communauté de Communes qui fixera les tarifs, c'est-à-dire que la ville n’aura plus la maîtrise des loyers qu’elle applique sur sa propre commune, cela lui paraît un petit peu dangereux. ◙◙ 
Monsieur PARASMO demande si Monsieur le Maire créera une commission. ◙ 
Monsieur PARASMO demande s’il n’y a pas trop d’inquiétudes à ce sujet en ce qui concerne l’encaissement des loyers notamment des hangars, de la SOCOMAP éventuellement qui fait partie de cette zone.  ◙ 
Monsieur PARASMO indique que les équilibres au sein de la Communauté de Communes sont ce qu’ils sont, les loyers sur ces baux seront fixés par la Communauté de Communes si la loi est appliquée en l’état. Bien sûr, c’est quand même un danger, ils ont le même problème avec le port de pêche aujourd’hui qui va être transféré à la Région, ce n’est plus la ville qui va fixer les prix des pontons cela va être la Région. ◙
 Monsieur SARGUEIL ne se rappelle pas avoir évoqué à la Communauté de Communauté la zone qui s’étend d’INTERMARCHÉ et SUPER U sur Aigues Mortes. ◙
 Monsieur ROSSO fait savoir que Monsieur le Maire aura le soutien du Groupe Le Grau du Roi Naturellement. ◙  
Monsieur ROSSO souligne que son groupe s’abstient en attente d’une plus grande lisibilité. ◙ </t>
  </si>
  <si>
    <t xml:space="preserve"> Monsieur CRAUSTE répond que ses inquiétudes sont justifiées après ils sont face a une loi qu’ils doivent appliquer. Pour autant, en ce qui concerne les compensations, les transferts appellent au principe de neutralité, donc pas de gain, pas de perte. En ce qui concerne la délimitation, il dispose d’un an pour le faire, donc pour en discuter, dire et définir avec la Communauté de Communes ce qui intègre le périmètre ou ne l’intègre pas. Ils ont un travail à conduire ce n’est qu’une étape. ◙
Monsieur le Maire indique qu’il y a un travail qui va se faire sur ces questions au sein de la Communauté de Communes et de la commune bien sur pour parfaitement définir les périmètres. ◙
Monsieur le Maire répond qu’il faut être vigilant, ils seront partie prenante à la Communauté de Communes et ils auront au sein de la Communauté de Communes les élus du Grau du Roi quel qu’ils soient actuellement, les conseillers communautaires présents et vice-présidents pourront participer à ces discussions et défendre, il y a toujours des équilibres à trouver, les intérêts des activités économiques qui sont sur ces périmètres. ◙
Monsieur le Maire répond qu’à ce stade, on ne peut pas dire cela, ils travaillent avec la Région qui a d’ailleurs annoncé aujourd’hui qu’ils allaient prendre en charge le pont tournant, c’est une bonne chose. Ils travailleront, il le souhaite dans le même dispositif que ce qui fonctionnait autrefois dans leur relation avec le Département, avec la Région cette fois. Et, il pense que quelque soit les collectivités, que ce soit la Communauté de Communes où la Région qui sont en charge du développement économique, elles seront mesurées et ils seront là pour le rappeler, le véritable intérêt des activités économiques est que les choses soient parfaitement dosées pour ne pas mettre en difficultés ces activités économiques qui pour certaines sont quand même en difficulté. ◙
Monsieur le Maire répond que sur Aigues Mortes il y a aussi des zones à intégrer ou non. Sur Le Grau du Roi il y a des zones d’activités économiques qui n’ont pas été intégrées comme certains centres commerciaux, il cite l’exemple du Centre Commercial  Le Trident et Carrefour 2000 cela ne se justifiait pas.◙ </t>
  </si>
  <si>
    <t xml:space="preserve"> Madame GROS-CHAREYRE répond qu’ils n’ont pas le choix et qu’ils feront avec. ◙
Monsieur le Maire ajoute que les collectivités territoriales rencontrent des difficultés qu’ils connaissent. Il met aux voix. </t>
  </si>
  <si>
    <t>Monsieur ROSSO fait la lecture de la question - Lors du dernier Conseil d’Administration de la Régie de Port Camargue, a été évoquée la situation professionnelle annexe du Directeur du Port. Suite à la réponse de Monsieur le Maire au courrier adressé par le groupe Le Grau du Roi Naturellement assurant qu’il s’attacherait à faire toute la lumière sur cette situation, le groupe d’opposition souhaiterait connaître l’état d’avancement de ce dossier. ◙◙ Monsieur le Maire,  Nous venons par la présente, vous interpeller au sujet du dernier Conseil d’Administration de la Régie du Port de Plaisance qui s’est déroulé el 21 novembre 2014. Vous y avez évoqué hors séance la situation du directeur, en lien avec une activité annexe similaire à son statut de fonctionnaire, au travers d’une société compétente en aménagements portuaires. Comme vous le savez de telles pratiques sont règlementées et nécessitent des autorisations de la part du Ministère de tutelle et de l’autorité employeuse. A notre connaissance ces démarches n’ont jamais été validées, donc il nous semble nécessaire d’évoquer cette question au prochain Conseil municipal, nécessaire aussi de connaître votre position sur ce dossier dont les répercussions pourraient être lourdes de conséquences. Vous souhaitant bonne réception de la présente, recevez, Monsieur le Maire, mes sincères salutations. ◙</t>
  </si>
  <si>
    <t>Monsieur le Maire donne lecture de la lettre qui lui a été adressée le 25 novembre 2014 par le Groupe d’Opposition Le Grau du Roi Naturellement - ◙Monsieur le Maire avant de donner la parole à Monsieur SARGUEIL demande à Madame FLAUGERE de lire le courrier qu’elle lui a adressé. ◙</t>
  </si>
  <si>
    <t>Monsieur le Maire a lu les notions de rumeur, effectivement depuis quelques temps on entendait dire que le Directeur de la Régie Autonome de Port Camargue avait des activités. Il y a des dispositions qui permettent aux fonctionnaires ou assimilés d’avoir des activités annexes. On a entendu dire que le Directeur avait une société. Il est d’ailleurs évoqué dans la lettre de Monsieur ROSSO une société compétente en aménagements portuaires. Après, il a circulé un document sur internet comme quoi il s’agissait d’une auto- entreprise sur le port. Face à cela, il a souhaité effectivement clarifier les choses d’autant qu’il était fait état d’une activité annexe qui durait depuis 2009 jusqu’en 2014 période où Monsieur CRAUSTE est arrivé en responsabilité en tant que Maire et en tant que Président de la Régie Autonome. Ces activités se sont développées durant la période ou Monsieur MOURRUT et Monsieur ROSSO étaient en responsabilité et ils disent qu’ils n’étaient pas au courant. Monsieur le Maire a donc souhaité parce qu’il est dans une position de responsabilité et de sérieux et non dans une position d’agitation, que Monsieur CAVAILLES à l’issue de l’avant dernier Conseil d’Administration devant l’ensemble des administrateurs réunis puisse apporter des explications en dehors du Conseil d’Administration. Monsieur CAVAILLES leur a révélé ces activités sous le couvert d’une autoentreprise. Une activité qualifiée d’annexe, ce qui apparait comme étant possible pour les fonctionnaires ou agents assimilés. Mais vraisemblablement il n’avait pas fait véritablement état à l’autorité. Monsieur CAVAILLES a affirmé à Monsieur le Maire qu’il l’avait fait auprès du Président de la Régie verbalement, de façon manuscrite quelques fois, par mail et qu’il n’avait pas reçu d’interdiction de le faire. N’ayant pas reçu d’interdiction, il considérait que l’autorisation lui était donnée. Le lendemain, Monsieur le Maire a adressé un courrier officiel à Monsieur CAVAILLES pour qu’il cesse toutes activités annexes. Cette lettre a valeur administrative de mesure conservatoire. Monsieur le Maire a demandé que soit portée à l’ordre du jour cette question. Il a également demandé dans ce courrier à Monsieur CAVAILLES qu’il lui donne des éléments d’explication et de précision. Entre temps, Monsieur le Maire s’est tourné vers un conseil juridique. Monsieur CAVAILLES a fourni des éléments de réponse, dans une lettre de 5 pages avec des tableaux d’activités qu’il a conduites dans différents pays comme la Chine ou encore le Maroc entre autre, il y a 14 missions en tout, en France également. Il affirme qu’il est dans le cadre règlementaire. Monsieur le Maire lui a signifié qu’il n’avait pas d’éléments de preuve sur les demandes officielles qu’il avait faites. Monsieur CAVAILLES lui a fourni un courriel qui lui avait adressé pour l’un de ces déplacements en Chine, et dans le contenu de ce courriel, il faisait état de sa présence sur un colloque sur les ports de plaisance mais il ne faisait pas état d’une activité de consultant rémunéré. Partant de là et sur les éléments de réponse, Monsieur le Maire a demandé conseil auprès d’un avocat de manière à voir la suite à donner, c’est à dire établir une enquête administrative probablement, lui adresser un nouveau courrier officiel parce que dans les éléments de réponse que Monsieur le Maire reçoit il n’y a pas d’éléments qui lèvent ce qui pourrait être de l’ordre du conflit d’intérêts. Il y a un élément purement administratif, a-t-il réellement le droit d’avoir une activité annexe, faut-il qu’il en demande l’autorisation, faut-il que la commission de déontologie soit saisie, il y a toutes ces questions. Y a-t-il à travers cette activé un conflit d’intérêts. En l’état actuel de ses connaissances Monsieur le Maire ne peut pas affirmer cela. Il fait savoir aux membres présents qu’il va adresser un nouveau courrier au Directeur afin qu’il fournisse des éléments précis qui pourront permettre de lever toutes interrogations sur les conflits d’intérêts, probablement il y aura une enquête administrative et ensuite ils prendront les décisions qui s’imposent en fonction de ces éléments. Voila la démarche qu’ils ont engagée en toute responsabilité et en toute clarté avec beaucoup de sérieux. ◙</t>
  </si>
  <si>
    <t>Madame PELLEGRIN-PONSOLE pense que c’est logique qu’il demande l’autorisation d’intervenir à FOURQUES, puisque l’exploitant n’est autre que B.R.L. son ancien employeur. C’est du conseil gracieux. Elle pense qu’il s’agit plutôt d’une affaire personnelle, on parle d’auto-entreprise et cela va être d’autant plus difficile de contrôler. ◙ Madame PELLEGRIN-PONSOLE pense que c’est plus sur les missions à l’étranger que cela doit poser problème. ◙</t>
  </si>
  <si>
    <t>Monsieur le Maire répond qu’il possède un mail adressé à Monsieur MOURRUT qui date du début de l’année 2014 où Michel CAVAILLES demandait l’autorisation d’intervenir en termes de conseil sur la ville de Fourques. Il avait été sollicité par Monsieur le Maire de FOURQUES puisqu’il y a un projet d’aménagement portuaire. ◙</t>
  </si>
  <si>
    <t xml:space="preserve">Le service administration générale a transmis les éléments suivants    ◙
Le supplément voté dans le cadre de la convention EPFLR (500.000 €) sera de nature à répondre aux charges suivantes   
 Les frais d’acte et d’hypothèque (99.611€), 
Le paiement des taxes foncières pendant la durée de portage,  Les frais de démolition de tous les bâtiments présents sur le foncier acheté ainsi que tous les diagnostics et missions y afférents. </t>
  </si>
  <si>
    <t>Monsieur le Maire fait savoir qu’ils sont arrivés au bout de cet ordre du jour, ils sont certes dans un conseil estival dans une ambiance alourdie par les évènements, chacun mesurera l’importance de ce conseil avec des avancées considérables sur les différents projets notamment celui de l’ancien phare, du bâtiment de l’Hôtel de Ville et de l’Hôtel Résidence de Camargue. Ils remercient les membres présents pour leur présence et leur attention.   ◙</t>
  </si>
  <si>
    <t>Monsieur le Maire voulait en cette fin de conseil apporter un point d’information destiné à Monsieur Philippe PARASMO qui, lors de la dernière séance lui avait laissé entendre qu’il avait voté contre dans le dossier bail emphytéotique du village de vacances sur la route de l’Espiguette. Il précise que son groupe n’avait pas voté contre, le dossier a été validé à l’unanimité. Il a récupéré les procès-verbaux correspondants◙Monsieur le Maire relève que ce soir le conseil municipal a abordé des questions fondamentales puisque le champ de la vie locale a été balayé - démocratie, sécurité, environnement, citoyenneté finances publiques, éducation et culture. Ce travail accompli -et il remercie les personnes présentes- lui donne l’occasion à l’issue de ce dernier conseil municipal accompagné par Madame Valérie HOLT, Directrice Générale des Services, de lui rendre hommage et de la remercier pour le travail accompli pour la commune. Lui dire qu’il est satisfait qu’elle puisse continuer à donner de sa capacité et de sa compétence pas très loin puisqu’elle sera à la Régie autonome de Port Camargue. Il demande à l’assistance de l’applaudir</t>
  </si>
  <si>
    <t>Monsieur Philippe PARASMO répond qu’il a fait des recherches de son côté et effectivement le vote s’était fait à l’unanimité suite à un consensus◙</t>
  </si>
  <si>
    <t>Par courrier du 16 janvier 2015, Monsieur le Maire rappelle qu’une information a été faite auprès des élus du Conseil municipal à propos d’une suspension de séance concernant les travaux réalisés par le Cabinet KLOPFER. Le temps de la restitution de l’analyse financière des comptes de la Commune est arrivé. Monsieur Michaël CARRARA/ Consultant senior va présenter cette analyse à l’aide d’un Powerpoint sur écran. Cela va malheureusement contraindre les élus tournant le dos à l’écran à se repositionner pour pouvoir suivre cette présentation d’autant que l’intéressé va se déplacer avec un micro portatif pour les commenter. Avant cela, Monsieur le Maire cèdera la parole à Monsieur Claude BERNARD, Adjoint aux finances. Celui-ci présentera la démarche qui a conduit la municipalité à demander cet audit. ◙Monsieur le Maire répond par l’affirmative ; la suspension interviendra plus tard. Monsieur Michaël CARRARA, Consultant senior, fera la présentation de l’analyse financière. Puis il prendra congé de la salle. A ce moment-là Monsieur le Maire invitera les élus à un débat. ◙Monsieur Claude BERNARD prend la parole pour introduire l’audit financier - « Monsieur le Maire, mes chers collègues, Je souhaiterais préciser en introduction que l’audit financier de ce début de mandat que nous avons commandé en arrivant aux responsabilités est un outil de planification stratégique du programme électoral sur notre mandat. A ce titre, permettez-moi d’insister sur le fait que l’audit de début de mandat concerne à la fois les nouvelles équipes, et les équipes reconduites.  Si les premières s’attachent notamment à prendre connaissance de la réalité de la situation financière “léguée”, l’audit de début de mandat permet aux nouvelles équipes comme à celles qui sont reconduites, d’anticiper les moyens et contraintes futures du budget communal. Parce que nous sommes d’abord et avant tout animer par le sens des responsabilités de gestion de notre commune, mandat de gestion que les Graulens nous ont confié en nous portant aux affaires de la commune. Nous n’avons donc pas voulu jouer aux apprentis-sorciers,  c’est-à-dire aux apprentis analystes financiers et avons donc préféré, confier à un cabinet indépendant, le Cabinet Michel KLOPFER dont la réputation,  la notoriété, le sérieux, l’objectivité, et la qualité de ses travaux sont  incontestablement reconnus au plan national et même salué unanimement par les différentes associations d’élus, qu’elles soient associations de communes moyennes et grandes, de différentes intercommunalités, communautés de communes, communautés d’agglomération, communautés urbaines et bientôt Métropoles,  des départements et des régions. Pour être tout à fait clair, il n’y a dans notre démarche d’analyse financière des comptes de la commune du Grau du Roi aucune démarche politicienne.  Il y a cependant une démarche politique de responsabilité et de transparence pour dire à nos concitoyens la vérité, la seule et unique vérité,  sur l’état des finances communales que nous avons trouvées au début de notre mandat.  Avant de laisser la place à la présentation de l’analyse financière des comptes de la commune qui va être réalisée par M. Michaël CARRARA, Consultant senior en ingénierie financière, je voudrais rappeler à  l’attention de notre assemblée et du public venu nombreux ce soir quelques notions de cadrage  budgétaire et financier. Nous savons tous, que l’audit financier repose sur des investigations spécifiques, de plus en plus techniques, qui visent à mieux appréhender les marges de manœuvres financières et les risques. En effet, la majorité municipale que vous avez l’honneur de conduire, Monsieur le Maire, entend financer son programme de mandat au regard des marges de manœuvre budgétaire réelles. Dès lors, je voudrais rappeler que lors des dernières élections municipales, la situation financière des collectivités territoriales a soulevé de nombreux débats.  - La grogne des contribuables face à la fiscalité locale, - La crise des emprunts toxiques - Et  la stigmatisation de la gestion locale par la  Cour des comptes ont positionné les finances locales au milieu de la campagne électorale.  Alors, simple stigmatisation ou véritable réalité locale, les graulens pourront juger sur pièces dans un instant. Dans ce contexte, la situation financière de notre commune est devenue un sujet de préoccupation majeure pour notre majorité. En dernier lieu, j’invite chacun à garder à l’esprit que d’une manière générale,  les ressources d’une commune et donc son aisance financière ne sont pas proportionnelles au nombre d’habitants. La mesure de solvabilité d’une commune, c’est à dire sa santé économique et financière, consiste à rapporter son endettement aux revenus ou mieux à sa capacité de remboursement de la dette, c’est-à-dire son flux d’épargne.  Par conséquent, je laisse à chacun le soin d’apprécier la solvabilité de la commune du Grau-du-Roi en évaluant sa capacité de désendettement qui se traduit par le nombre d’années nécessaire à notre commune pour rembourser l’intégralité de son endettement. Merci de votre attention. » Monsieur le Maire déclare la séance du Conseil municipal suspendue. </t>
  </si>
  <si>
    <t>Monsieur Michaël CARRARA, Consultant senior du Cabinet KLOPFER, présente les résultats de l’analyse financière. ◙Monsieur le Maire remercie Monsieur Michaël CARRARA pour son exposé clair et intéressant donnant des éléments sur les finances publiques, sur les faits liés à l’héritage et sur le contexte général. L’intérêt est également dans le temps de la prospective et dans la décision de mesures à  prendre pour éviter ce qui pourrait arriver à la collectivité en 2016 - la mise sous tutelle de la Commune par le préfet. Le Directeur général des services raccompagne Monsieur Michaël CARRARA. ◙Monsieur le Maire précise que c’est la fin de la suspension de séance et il invite les élus à reprendre leurs travaux. Il instaure autour de cette présentation le débat et préconise qu’il y ait un intervenant par groupe pour ne pas alourdir le débat. 4 groupes, 4 intervenants, voilà la proposition qui est faite. Il demande qui souhaite intervenir ? </t>
  </si>
  <si>
    <t>Monsieur BERNARD suspend la séance afin que les Directeurs des différentes entités de la commune présentent leurs rapports d’activités. Il salue leur présence et laisse la place à Monsieur Frédéric JULLIAND, Directeur du Camping de l’Espiguette, pour démarrer et exposer les grandes lignes de son rapport d’activité 2014. ◙◙
Monsieur le Maire arrive en cours de séance et signifie ses excuses pour son retard. Il remercie ses collègues et le public ici présent. Il remercie également le 1er adjoint qui a démarré la séance en son absence. Afin de libérer les Directeurs d’établissement, il comprend que cette séance ait débuté par la présentation des rapports d’activités 2014 et cela lui paraît être une bonne chose. ◙
Il remercie Monsieur JULLIAND pour sa présentation et pour le rappel historique qu’il a fait car cela a une grande importance. Il se sait que depuis quasiment 50 ans, ce camping a été créé répondant à une forte demande. D’ailleurs, les adeptes de la page « T’es du Grau » auront vu sur Facebook et ceux qui s’en souviennent aussi, les tentes qui occupaient de manière sauvage le cordon dunaire du Boucanet et de l’Espiguette. Les décideurs de l’époque ont pris là une grande décision de créer le camping de l’Espiguette en 1967. Ce camping a su faire sa mutation au fil des années en devenant moderne et en répondant toujours et encore au cadre de cette délégation de service public. A savoir, suffisamment d’espaces et d’accueils des tentes à la journée afin d’assurer ainsi l’obligation qui s’impose à lui, lié au maintien d’un service public et à l’accueil de toutes les populations. Il remercie à nouveau Monsieur JULLIAND pour les services rendus à la collectivité à travers la direction de cet établissement. Et c’est avec un peu d’émotion qu’il fait part à l’assemblée (puisqu’il en a été informé par courrier) que Monsieur JULLIAND a annoncé son départ à la retraite à la fin de cette année. Il le remercie une nouvelle fois.  ◙</t>
  </si>
  <si>
    <t>M. le Maire donne l’information suivante    il n’a pas souhaité reconduire la procédure de détachement du DGS. La technicité compte, mais la confiance est encore plus importante. Egalement la Chambre régionale des comptes effectue un contrôle de la collectivité ce qui est une procédure tout à fait habituelle. ◙ </t>
  </si>
  <si>
    <t>M. Léopold ROSSO fait état, en ce qui concerne l’envoi des convocations en RAR, du problème rencontré pour le retrait des envois à La Poste ; s’il y a impossibilité d’aller chercher le dossier avant la fin de semaine, il faut attendre jusqu’au lundi, soit deux jours avant la réunion. Il ne sait pas si la majorité est soumise au même régime, mais il difficile d’analyser les documents dans ces conditions. Il semblerait que ce soit règlementaire, mais ici ce n’est pas Paris ! ◙ </t>
  </si>
  <si>
    <t xml:space="preserve"> Mme Yvette FLAUGERE aimerait une demande de rectification à apporter sur le règlement intérieur    l’adresse mail où envoyer les questions écrites est erronée. Il faudrait y remédier. ◙ </t>
  </si>
  <si>
    <t xml:space="preserve">M. le Maire dit que ce point va être examiné. Il souhaite à tous un bon 1er mai, du beau temps, une belle course aux arènes… ◙ </t>
  </si>
  <si>
    <t>Monsieur ROSSO a bien entendu le bilan de Monsieur FOLCHER. Il n’a pas l’impression que ce dernier lise bien la presse locale. Car, en la lisant, il aurait pu remarquer qu’effectivement, la délinquance baisse un peu partout et pas seulement à Le Grau du Roi. Elle baisse dans des mairies qui n’ont pas la même philosophie que la sienne et de manière conséquente. Quant à la comparaison avec la Grande Motte, il vrai qu’aujourd’hui avec les ratios qui sont faits, elle se situe parmi les communes d’Antibes, de Nice, etc…Ce sont des communes généralement en bord de mer et même sur l’Atlantique, qui ont la plus forte présence de polices municipales. Il ajoute que le taux des impôts à la Grande Motte n’est  pas le même que celui de Le Grau du Roi. Il leur dit que peut-être ils arriveront à le rattraper en commençant comme ils ont commencé. Et cela pourra donc leur permettre d’en recruter encore un certain nombre si ce n’est un nombre certain. Il dit que c’est un bilan qui se tient car il se dit partout que la délinquance baisse. Il ne sait pas s’il faut l’attribuer à Monsieur VALLS ou à Monsieur FOLCHER. Peut-être que Monsieur FOLCHER a des relations avec lui, qu’il en a gardé d’anciennes et a eu des indications afin de pouvoir faire baisser la délinquance.  Il constate que cette question n’est pas inscrite à l’ordre du jour. ◙ Monsieur ROSSO dit que pour eux aussi, c’était prévu. ◙</t>
  </si>
  <si>
    <t>Monsieur le Maire répond que ce n’est pas une question mais une information. Il lui demande s’il est satisfait des résultats intéressants et s’il n’en disconvient pas. ◙
Monsieur FOLCHER veut simplement dire qu’effectivement la délinquance baisse mais pas partout, loin de là. Il faut reconnaître que là où elle baisse, c’est beaucoup moins fortement qu’à Le Grau du Roi et Monsieur ROSSO devrait s’en réjouir. ◙
Monsieur FOLCHER explique que dès leur arrivée, il y avait beaucoup de retard et que rien n’avait été fait. Il a fallu tout construire. Il y avait de beaux engagements, des caméras partout. Il a fallu tout reprendre, le plan d’implantation, le financement, rien n’était fait. ◙</t>
  </si>
  <si>
    <t>Madame FLAUGERE rappelle que chacun des candidats avait mis la vidéosurveillance dans leur programme pour les élections municipales. Ils ne sont pas les seuls à l’avoir mis aussi. ◙</t>
  </si>
  <si>
    <t>Madame BRUNEL profite de la présence de l’ensemble des conseillers pour rappeler que cette semaine est consacrée au projet éducatif territorial et à la mise en place des Nouvelles Activités Périscolaires qui ont eu lieu en début d’année scolaire 2014/2015. Elle les remercie de bien vouloir prendre un petit peu de temps pour voir les réalisations des enfants. Il s’agit de réalisations qui émanent soit du temps scolaires soit beaucoup du temps de NAP dont l’exposition est dans la coursive. Il s’est déroulé lundi soir la réunion du comité de pilotage du PEDT à laquelle tous les conseillers municipaux étaient invités mais elle sait qu’il y a eu conflit de réunion parce qu’il y avait en même temps une réunion  à la Communauté de Communes. Elle voudrait insister pour renouveler cette invitation s’ils sont disponibles demain soir, il s’agit de la soirée qui est consacrée aux parents, au cours de cette soirée des prises de vue des enfants en cours d’activités vont être diffusées. Ils avaient pensé mettre en place des journées portes ouvertes sur les NAP or ils n’ont pas pu le faire à cause du plan « Vigipirate ». Demain à partir de 18 h, s’ils souhaitent voir comment cela se passe et voir les enfants dans le cadre de leur activité, il y aura la diffusion des petits films qui ont été réalisés et des photos prises par les petits reporters des NAP, de même qu’ils pourront prendre connaissance du petit journal des NAP qui est mis à disposition., la possibilité de venir voir ce qui se passe dans les NAP, le diaporama qui sera diffusé est à usage uniquement interne, c'est-à-dire il s’adresse aux parents et aux élus sauf dans le temps si c’était nécessaire avec l’autorisation très spécifique des parents. ◙</t>
  </si>
  <si>
    <t>Rapporteur  M. le Maire ◙
Une demande de révision du loyer pour 2016 a été émise par la SA RESITEL (Groupe LAGRANGE), société qui exploite l’Hôtel Résidence de Camargue, qui estime que l’état actuel de cet équipement ne leur permet plus de l’exploiter dans des conditions normales. ◙
La résidence est qualifiée par la société être en « état de vétusté avancée », ce qui générerait des désordres sanitaires et sécuritaires récurrents avec un préjudice financier en raison de frais d’entretien et de réparation accrus et des pertes de chiffre d’affaires ; un préjudice d’image notamment sur les réseaux sociaux avec des commentaires dévalorisants et un préjudice moral pour les salariés confrontés au mécontentement des vacanciers qui peut s’exprimer de façon très agressive. ◙
Pour la prochaine saison touristique, la société envisage de n’exploiter que 192 appartements sur 411 car elle estime que les autres ne peuvent être utilisés actuellement dans des conditions normales d’exploitation, elle demande donc une révision du loyer de 1.403.000 € HT à 720.000 € HT pour 2016, soit un différentiel pour la Commune de 683.000 € HT. ◙
La SA RESITEL souhaitant être gestionnaire du futur équipement de tourisme dans le cadre du projet de réaménagement de ce site (que la Commune a mis en vente), elle propose de compenser cette perte sur le budget 2016 par un versement annuel de 76.000 € pendant 9 ans. ◙
Il faut relever que cette formule implique que l’acquéreur du site souhaite en confier l’exploitation à la SA RESITEL, ce qui en l’état actuel du dossier ne peut être garanti. ◙
Au vu de l’impact potentiel considérable de cette question sur le budget 2016 du questionnement que cela suscite, quant à la politique de la précédente majorité en matière d’entretien du patrimoine communal, il est souhaitable que l’ensemble des Conseillers, majorité et opposition, ait connaissance de la situation et s’exprime de façon à pouvoir orienter l’action municipale sur un dossier pour lequel les décisions devraient être prises à l’unanimité (en raison du risque potentiel de suites contentieuses). ◙
M. le Maire précise que ce sont là les éléments qu’il voulait livrer aux membres du Conseil municipal. Il faut imaginer les conséquences d’un loyer coupé en deux. Il remémore l’épisode où ses prédécesseurs avaient eu à accuser une baisse de loyer et la prise en charge du foncier. Il tenait à informer les élus de la situation présente et que tous s’efforcent de la traiter rapidement. Il demande s’il y a des remarques ou des points de vue ? ◙ </t>
  </si>
  <si>
    <t>M. Hervé SARGUEIL croit savoir qu’il y a des personnes intéressées ; ce ne devrait pas être un problème. ◙
 M. Léopold ROSSO demande quand même à voir. Ce problème nécessite une visite sur place  il veut bien croire sur parole mais préfère apprécier par lui-même. ◙
 Plusieurs élus rejoignent cette position. ◙ </t>
  </si>
  <si>
    <t>M. le Maire rappelle qu’il y a encore toute l’année à venir, le bail expire fin 2016. Il faut travailler car les choses ne vont pas se faire aussi simplement ; il y a risque de contentieux. ◙
M. le Maire pense que c’est une excellente idée et dit qu’il organisera une visite sur site. ◙ </t>
  </si>
  <si>
    <t xml:space="preserve"> Mme Yvette FLAUGÈRE répond qu’effectivement il est impossible de faire des projections sur un bâtiment qui va être vendu. C’est un peu délicat. ◙
M. le Maire voulait informer et estime qu’il faut se battre◙. </t>
  </si>
  <si>
    <t>Rapporteur  M. le Maire ◙
M. et Mme COSTABEL ne sont pas d’accord avec la proposition d’indemnisation de 1.000 € décidée lors de la précédente séance. Dans la mesure où ils doivent retrouver un bateau ayant les mêmes caractéristiques que l’ancien (pour la PME), une indemnité de 2.500 € leur paraît un minimum. ◙
Ils précisent dans un courrier que  « les personnes qui étaient élues à cette époque ont commis une faute en déplaçant un bateau sans en informer son propriétaire ». Ils envisagent de saisir la justice. ◙ </t>
  </si>
  <si>
    <t>M. Hervé SARGUEIL s’est renseigné auprès des services techniques et trouve cette situation surprenante  un pêcheur sans bateau depuis 2 ou 3 ans !! ◙ </t>
  </si>
  <si>
    <t xml:space="preserve"> M. Lucien TOPIE précise qu’il semblerait que les Affaires maritimes aient donné un avis favorable sans visite sur site. De nombreuses personnes pourraient d’être inquiétées dans cette affaire. La décision prise doit donc être maintenue en l’état. ◙</t>
  </si>
  <si>
    <t xml:space="preserve">Rapporteur  M. le Maire ◙
Dans le cadre de l’état d’urgence, il a été pris en compte les dispositions nécessaires au niveau de la commune  présence renforcée de la police aux abords des bâtiments scolaires, gilets pare-balles, renforcement de la surveillance par vidéo protection du CSU. Il tenait à faire savoir que tout est fait pour rassurer les concitoyens. Dans le cadre de ce dispositif, des armes ont été fournies à la police  trois pistolets ont été récupérés sur Marseille. </t>
  </si>
  <si>
    <t>Monsieur FABRE fait une remarque sur l’ordre du jour. Il évoque que dans la presse, il a été fait écho qu’ils seraient amenés aujourd’hui à délibérer sur la caution bancaire du futur agrandissement du Collège d’Alzon. Il pense que cette question est reportée à une date ultérieure. Il profite également de cet espace-temps afin de demander si cela est possible d’avoir des documents techniques quant à la sécurité de la construction de cet établissement. En effet, ceci leur permettrait en temps et en heure de prendre une décision fondée. ◙ Monsieur FABRE le remercie</t>
  </si>
  <si>
    <t>Comme il en a été convenu, Monsieur le Maire donne la parole aux membres de l’opposition pour des commentaires et déclarations, dans l’ordre qu’ils le souhaitent. ◙Monsieur le Maire fait sa déclaration   ◙Un budget étape maîtrisé pour une Ville qui avance ◙« Sans augmenter les impôts, sans contracter d’emprunt nouveau, en poursuivant les efforts de gestion, en faisant des choix, des arbitrages et des économies, en maîtrisant la masse salariale avec gel des embauches en 2016 et en 2017, nous gardons le cap sur un bon niveau d’investissement pour mettre à jour les moyens de nos services, pour entretenir notre patrimoine, notre port de pêche, pour la mise aux normes de nos bâtiments publics dont les écoles, pour rénover et entretenir les 60 km de voirie de la ville.  Par ailleurs, tous nos projets sont lancés et actuellement en phase d’étude   la réhabilitation du vieux Phare, la renaturation du terrain de l’ancien hôpital et l’Eco quartier Méditerranéen. Le programme des Orchidées est en cours d’aménagement. Les services rendus à toutes les strates de la population depuis la petite enfance en passant par l’âge scolaire et la jeunesse, jusqu’aux séniors et aux aînés sont pris en compte dans une optique de qualité, d’équité et de solidarité.  La vitalité associative dans tous ces secteurs est soutenue avec au delà des subventions la mise à dispositions de nombreux locaux et le soutien des services techniques et de communication. La sécurité, qui a fait l’objet de très importants efforts en 2014 et 2015 avec d’excellents résultats voit la poursuite d’une deuxième phase de mise en place de vidéo-protection.  L’environnement avec ses particularités littorales et lagunaires compte des moyens importants. Les propositions pour la vie culturelle et l’animation sont de très bon niveau. La promotion touristique avec des moyens rationalisés démontre tous les jours des avancées considérables avec des innovations contributives à l’attractivité et à la notoriété de la station.    ◙Tout n’est pas parfait et beaucoup reste encore à faire mais nous ne sommes aux responsabilités que depuis deux ans et après ce premier tiers de mandat, je considère que beaucoup a été déjà réalisé ou entrepris. ◙Vous le savez, la situation financière que nous avons trouvé avec le remboursement de la dette, avec un patrimoine et une voirie en manque d’entretien et bien d’autres retards encore comme la mise en sécurité de la maison de retraite, du palais des sports et des arènes, ne peut être soldée en si peu de temps. ◙A cela, vient s’ajouter la baisse de la DGF et des exigences nouvelles coûteuses que je ne conteste pas et que je soutiens (les NAP pour l’éducation des enfants et les ADAP pour l’accessibilité…) ◙Les ventes de certains éléments patrimoniaux sont importantes car nombreux des biens sont en désuétude et ne peuvent être mis aux normes et rénovés, faute de moyens. Au delà de la valorisation financière, elles doivent apporter par les projets portés une plus value pour la qualité de la vie, l’économie, l’emploi et le rayonnement de la cité dans une montée en gamme qualitative. ◙ Je reviendrai sur le DOB. Il était important d’analyser et de clarifier la situation financière de la Commune pour pouvoir se fixer des objectifs volontaristes et clairs plutôt que continuer à « naviguer à vue et au gré des vents car il n’y a pas de vents favorables pour celui qui ne sait pas où il va ». ◙
Une stratégie est définie, celle de retrouver des marges de manœuvres mises à mal par un endettement durable, cela va être difficile car on part de très bas. La Commune manquait de règles et de procédures transparentes aussi bien pour la gestion des ressources humaines que pour les dépenses et les achats, il aurait été plus facile et simple de continuer sur ces habitudes mais il fallait avoir le courage et la volonté de tout remettre à plat pour parvenir à stabiliser les dépenses et mieux mobiliser les compétences du personnel, ce n’est pas populaire et électoraliste mais nécessaire comme la contrainte d’avoir à faire des arbitrages douloureux face à la situation difficile des finances communales. ◙
Je tiens à saluer l’énorme investissement des Elus de la majorité, les Adjoints dans leur délégation et tous les Conseillers municipaux sur les dossiers en charge.  Je salue l’ensemble de l’administration de la collectivité et l’ensemble des Agents, tous à leur niveau d’intervention sont indispensables pour la mise en œuvre des politiques publiques que je conduis avec la majorité pour l’intérêt général de nos concitoyens.  ◙
Saluer le CCAS avec sa Direction, son Conseil d’administration et ses Agents, ils sont au cœur des politiques de services à nos concitoyens. ◙
J’accorde bien sur en ce temps de vote du budget une mention spéciale à Claude BERNARD, premier Adjoint délégué aux finances et au service des finances. Je salue le travail et les compétences de M. SAVARIN, Directeur Général des Services. ◙
   e conclurais sur trois mots qui guident notre action   vérité, détermination et confiance. Ce budget charnière ouvre la porte au 2/3 restant du mandat ».     ◙
Monsieur BERNARD rajoute qu’il va se poser la question pour la Commune du remboursement de la dette. Il va falloir choisir les prêts qu’ils rembourseront et pour cela, il le dit et le confirme, ils travailleront ensemble sur ce sujet. De plus, il remercie vraiment du fond du cœur le service finance qui a fait un travail exceptionnel. ◙</t>
  </si>
  <si>
    <t>Madame PELLEGRIN-PONSOLE s’exprime à son tour « En préambule, je souhaiterais vous remercier, Monsieur le Maire, et surtout remercier l’ensemble des services administratifs d’avoir pris le soin, cette année, de nous transmettre le grand livre analytique 2015 nécessaire à l’examen du budget 2016 que vous nous soumettez aujourd’hui.  ◙
J’aurai cependant deux remarques d’ordre général à formuler, la première concerne les délais   difficile d’éplucher plusieurs milliers de lignes comptables en quatre jours, même avec un week-end de trois jours au milieu ! Le deuxième regret porte sur le fait que l’ensemble des pièces n’y est pas. En effet, dans le grand livre du Budget Principal que vous avez bien voulu nous adresser, il manque, et c’est bien dommage, les pages de 167 à 562 qui concernent tous les comptes de charge de personnel. C’est fâcheux d’autant plus que nous avions noté lors du Débat d’Orientation Budgétaire une augmentation de 7,6% des charges de personnel. Bien dommage de ne pas avoir accès à ces informations de première importance malgré votre volonté de transparence. Acte manqué, dirons-nous mais l’intention y était ! ◙
A la lecture du Compte Administratif du budget principal de 2015, j’aurai quelques questions et remarques complémentaires à apporter   ◙
 Je m’inquiète de l'annulation de plus de 1,9M€ de recettes d'investissement ce qui amène un déficit de la section de plus de 1,7M€. Si on y ajoute près de 2,3 M€ de dépenses de fonctionnement annulées qui dépassent les 25M€, vous amassez ainsi un excédent de fonctionnement de plus de 4,8M€, mais pour quoi faire ? Dans ces conditions, était-il bien nécessaire de ponctionner les Graulens d'un million d'euros supplémentaires en sur-fiscalisant inutilement la population ?   ◙
Monsieur BERNARD souhaite apporter comme convenu, une petite précision à Madame PELLEGRIN- PONSOLE. Effectivement et après vérification dans le « Grand livre », il s’agit du précédent DGS et d’ailleurs du nouveau aussi, qu’ils remboursent aux organismes qui les mettent à disposition mais, cela vient quand même affecter le chapitre 012, donc c’est bien compris dans la somme. Il y a aussi une personne handicapée dont ils remboursent l’organisme qui leur met à disposition. Voilà pour les 86 000 €.  ◙
Madame PELLGRIN PONSOLE revient sur la question du personnel. C’est sans compter les autres charges de personnel extérieures (poste 6218) sur lesquelles il avait été budgété 26 209 € pour l’année dernière et il a été passé allègrement les 86 000 €. Elle pense que Monsieur le Directeur Général des Services (DGS) doit savoir de quelle ligne il s’agit. ◙
• Sur l’eau et l’assainissement (60611), on constate une augmentation de 30% des dépenses. Ce poste devrait être sans surprise d’une année sur l’année sur l’autre. Comment expliquez-vous une dépense supplémentaire de 75 K€ en 2015 ? ◙
• Idem pour le poste « énergie électricité » (60612), on remarque que le budget prévisionnel a été dépassé de 30%, soit plus de 170 K€. Quand on sait que l’éclairage public représente à lui seul, un montant de 420 K€, n’y aurait-il pas matière à réflexion pour réduire ce poste de dépenses ? ◙
Passons sur les dépenses de nettoyage et de désherbage de la voirie qui pourraient être dévolues en partie aux services municipaux, ou sur les frais de réparation de jet-ski.  ◙
Passons aussi sur les 60 K€ supplémentaires qui ont fait exploser le compte « Autre personnel extérieur » (6218), en raison de la rémunération de deux DGS en 2015. Il avait été prévu 26.209 €, au total ce sont plus de 86 K€ qui ont été dépensés. ◙
 Mais le pompon, c’est tout de même le poste « Fêtes et Cérémonies » (6232). 545 000 €, les petits fours ont été particulièrement salés en 2015 ! Il conviendrait en période de restriction budgétaire de limiter sévèrement ce poste de dépenses à l’avenir. ◙
De manière générale, on constate que les dépenses de fonctionnement représentent 55% du budget global et le budget d’investissement 45 %. La Ville vit au-dessus de ses moyens car dans une commune bien gérée, ces pourcentages sont inversés. Globalement, comme on l’avait pressenti lors du DOB, vous privilégiez les dépenses de fonctionnement au détriment des investissements. Cela dénote d’un manque certain d’ambition pour l’avenir de la commune, aussi je voterai contre votre budget ». ◙</t>
  </si>
  <si>
    <t xml:space="preserve">Monsieur BERNARD a retenu des points sur des passages qui lui semblent important. D’abord sur l’intervention de Madame PELLEGRIN-PONSOLE et plus précisément sur « les petits fours et sur le champagne ». En fait, les 500 000 € étaient destinés aux décorations de Noël, au feu d’artifice, aux cadeaux de Noël, à la soirée du personnel, à Imagimômes, etc… C’est tout ce qui concerne le budget animation que dirige Madame Nathalie GROS CHAREYRE◙
Monsieur le Maire s’adresse à Madame PELLEGRIN PONSOLE. Il lui explique le fait qu’ils n’aient pas  fourni ce paquet de pages concernant  le détail du 012 (évoqué en Commission). Ce n’est pas lisible et ne donne pas d’informations interprétables. Ils ne peuvent  pas donner les bulletins de salaires car c’est vraiment cela qui pourrait donner des indications. Evidemment, ce n’est pas une volonté de masquer quoi que ce soit. Quant à une remarque sur le niveau d’investissement, il reste supérieur à celui des années précédentes. Lorsque l’Hôtel de Ville est enlevé, ils sont sur un niveau d’investissement plus fort. Ils savent très bien que la concentration s’est faite sur l’édification de l’Hôtel de Ville. Les investissements moyens hors Hôtel de Ville étaient de 2 850 000 € et en 2016, ce sont 4 300 000 €. ◙
Monsieur le Maire répond qu’en termes de prestations extérieures, ils sont une Collectivité qui a un recours vraiment maîtrisé.  Ce poste (6218) apparaît dans le « Grand livre » et l’Adjoint aux finances apportera une réponse ultérieurement. Monsieur le Maire poursuit en disant que bien-sûr chacun a son point de vue c’est bien normal, l’opposition s’oppose, vote contre le budget. Il  a noté quand même qu’il y avait quelques abstentions et quelques fois des expressions assez constructives. Il les en remercie.  Quelques dérives et peu de rhétoriques, mais c’est dans le jeu politique aussi. Il ne viendra pas sur ce registre et restera là-dessus sur vraiment leur volonté qui est une volonté d’action pour l’intérêt général de leur Commune et pour leurs concitoyens. Ils prennent en compte l’avis de leurs concitoyens tout au fil de l’existence, depuis la petite enfance jusqu’aux personnes âgées.  Ils sont mobilisés pour la dynamique économique et il contexte le climat d’inquiétude économique quand il voit celle de leur Ville aujourd’hui dans le secteur privé. Il pense que si ce secteur se développe à ce niveau, il n’y a pas d’inquiétude, mais que l’attractivité reste forte. Il en veut pour preuve différents projets et dans le cadre des ventes de patrimoine, les projets portés seront jusqu’au bout, de haute valorisation sur l’économie, sur la montée en gamme et sur la qualité de vie de leurs concitoyens. ◙
</t>
  </si>
  <si>
    <t>Monsieur PARASMO fait une déclaration◙ 
  « Tout d’abord je tenais à remercier Madame Chantal Malabave ainsi que l’ensemble du service des finances pour leur travail qui a permis de fournir une parfaite qualité de documents. Je tenais aussi à remercier Mr l’adjoint aux finances pour la bonne tenue et les explications données lors de la commission des finances du lundi 21 mars. Dommage que cette commission n’ai pas eu lieu plus tôt elle aurait pu être suivie d’une deuxième et aurait permis d’affiner certaines prévisions. En ce qui concerne le résultat de l’exercice du budget 2015 voilà ce que nous pouvons en dire. Le résultat semble convenable   budget sincère ou bonne surprise ? En effet 5 millions d’euros d’épargne de gestion et 3,2 millions d’euros après équilibre de la section d’investissement. Si l’on y regarde de plus prés les charges à caractères généraux ont été réalisées à 85% c’est-à-dire 1 millions d’euros de dépenses programmées n’ont pas été engagées. Les charges de personnel s’envolent pour atteindre 9,2 millions d’euros soit plus 1 million d’euro en 2 ans   vous nous dites cela vient du personnel supplémentaire en matière de police municipale et de vidéo surveillance  Faux Mr le maire 5 policiers municipaux et 4 agents vidéo surveillance de plus  cela représente 370 000€ à quoi correspondent dont les 630 000€ de différence ? ◙
Pour les recettes   surprise 2,4 millions d’euros du procès de la taxe foncière de Port Camargue, bien entendu les 1 millions d’euros provenant des 11% d’augmentation des impôts sans oublier mais cela était prévisible les 1,4 millions d’euros de la vente du terrain des Orchidées. Je ne commenterai pas les budgets annexes qui s’équilibrent grâce aux réserves constituées dans les exercices 2012 et 2013. Au vu de ces résultats était-il bien utile de crier au loup,  d’annoncer une mise sous tutelle de la ville, d’exercer une pression financière déplacée vers les acteurs économiques  (droits de places) et les concitoyens Graulens (11% d’augmentation d’impôts), d’employer des propos outranciers et de s’interroger sur les capacités la moralité de vos prédécesseurs. ◙
Concernant votre proposition de budget 2016  A première vue augmentation de 10% par rapport à 2015 vous ne semblez pas avoir de problèmes financiers d’autant que cette augmentation n’entraine pas cette année une hausse des impôts. Plus dans le détail vous semblez maitriser les charges à caractères généraux mais en réalité vous revenez à ce qui se faisait en 2013 après les avoir fortement augmentés en 2014. Les charges de personnel semblent stables mais en réalité grâce à des transferts sur les budgets annexes celles-ci augmentent de près de 4% pour atteindre en cumuler 9,6 millions d’euros. Toujours une subvention  d’équilibre pour le budget annexe » odas » les arènes en moins cela est très surprenant. Enfin pour la première une subvention d’équilibre de 765000€  vient abonder le budget annexe « domaine locatif » pour l’équilibrer .Jusqu’à présent ce budget rapportai à la ville aujourd’hui il coute. Je ne commenterai pas la subvention au syndicat d’initiative qui retombe à 700000€ après avoir été à 1 millions sans avoir encore compris à quoi cela a servi si ce n’est de parler du Grau du Roi en Anglais au lieu du bon vieil  occitan. En ce qui concerne les investissements pas grand-chose de nouveau si ce n’est des frais d’études (280000€) concernant des opérations qui seront réalisées par des privés mais quand ça on l’ignore. A part cela rien de bien réjouissant nous ne percevons aucune inflexion en matière de rigueur nous n’y retrouvons pas de fil conducteur cela frise le surréalisme car la préoccupation idéologique l’emporte sur le contrôle de la raison. En conclusion   pétassages par ci tripatouillages par là avec le changement d’imputations basculements de personnel prise en charge par les satellites de dépenses imputables sur le budget ville bref un certain nombre de mesurettes destinées non pas comme vous voulez le laisser entendre pour plus de transparence mais en réalité pour masquer  et dissimuler et  ceci à des fins électoralistes. Enfin on peut affirmer que l’agitateur, l’aboyeur de 2014 est  devenu le profiteur de 2016 jonglant avec la cagnotte de l’héritage ». ◙
 Monsieur PARASMO rappelle concernant le SWAP, qu’ils ont décidé d’en sortir en payant 1 245 000 € à l’organisme financier et c’est leur décision. Mais, s’il avait été laissé en place, il aurait encore rapporté depuis, il note ici un montant de presque 800 000 €Sachant que l’Hôtel Résidence de Camargue est en vente et d’autant que ce SWAP était capé à 6,50. Ensuite, le prêt qui a été restructuré et fait par la SFIL pour un montant de 24 millions est de mémoire à 4,…◙ 
Monsieur ROSSO précise que lors du dernier Conseil municipal, Monsieur le Maire aurait dit que 95 % de l’augmentation des frais de personnel concernait la sécurité, c’est le 1er point. Le 2nd point, concerne tous ces chiffres qu’il ne sait pas où ils ont été pris. Car pour lui, sur les réalisés, cela donne   En 2012   8 141 489 € En 2013   8 319 075 € soit + 177 586 € En 2014, l’année de l’arrivée de M. le Maire, sur le réalisé   8 585 345 € soit + 266 270 € Et en 2015, c’est le pompon, 9 240 167 € soit + 654 820 €. Ce sont-là des chiffres pris dans les comptes administratifs 2012, 2013, 2014 et 2015. Soit de 2012 à 2015, une augmentation de 13 % et depuis 2014, une augmentation de 921 092 €. ◙
Monsieur PARASMO répond que c’est sur le réalisé qu’il faut voir. Il explique que si l’on compare le réalisé 2015 qui est de 9 240 167 € par rapport à ce qui devait être prévu pour 2016 qui est en légère diminution, il pourrait alors dire qu’ils ont stabilisé le personnel. Mais, c’est faux ! Pourquoi ? Parce que comme l’ont dit Madame BRUNEL et Monsieur BERNARD, sur le CCAS, ils basculent 240 000 € de  personnel qui vont être payés par le CCAS, qui étaient payés par la Commune et sur Régie Service Urbain (RSU) et il y a 210 000 € qui étaient payés par le budget et remboursés par le RSU, alors cela fait 500 000 € de plus. ◙ 
Monsieur PARASMO précise que cela fait 450 000 € qui n’apparaissent pas ici dans le budgétisé, dans les propositions. Quand le budget fin 2016 sera réalisé, ils verront s’il y a 8 000 500 € de réalisé et ils diront qu’il y a une stabilisation du personnel et ils iront comparer avec le CCAS et le RSU. Une addition sera faite afin de voir s’il y a une constance. ◙
Monsieur ROSSO demande si c’est le salaire brut, régime indemnitaire compris, ou bien ce n’est qu’un seul et le régime indemnitaire est payé ici ? ◙</t>
  </si>
  <si>
    <t>Monsieur le Maire répond qu’il récuse complètement le fait d’avoir attaquer la moralité de ses prédécesseurs. Il a contesté leur gestion, ce qui est tout à fait différent. Monsieur BERNARD Par ailleurs, et s’adressant à Monsieur PARASMO, il a retenu dans le domaine du locatif les 765 000 € virés, qui sont en fait pour combler la dépense qui avait été faite afin de finir de payer le SWAP qu’ils ont fini de rembourser l’année dernière. Il pense que le problème est antérieur et a été quand ils ont contracté ce prêt. Comme de la même façon, quand l’ancienne majorité a fait un prêt basé sur le franc suisse, ce qui était éminemment risqué. Ce prêt a été capé à  6,50 % et ceci a généré une dépense supplémentaire depuis 2012 d’un montant de 100 000 €/an. Cela va s’achever en 2017 et le coût est compté pour la Commune. C’est à peu près du même ordre. Le problème était de faire des prêts structurés et non pas de les solidifier.  Monsieur BERNARD n’est pas d’accord et répond que le prêt à 4,… est un prêt structuré pour un montant de 3 900 000 € et celui qui a consolidé l’ensemble des prêts à hauteur de 24 millions est à 3,6…◙
Monsieur le Maire dit que par cela, ils ont voulu sécurisé l’argent des Graulens. Cela a été leur démarche. Il souhaite apporter des réponses concernant les charges du personnel, notamment. En 2014, lorsqu’ils sont arrivés aux responsabilités, le budget 2014 avait été voté et pour les charges de personnel, il avait été voté 9 190 000 €. En 2016, il est voté 9 207 000 € + 300 000 €. Ceci représente une augmentation de 3,6 % en 2 ans. De 2011 à 2014, l’augmentation a été régulière sur ce poste, soit 2,5 %/an. De ce fait, l’augmentation qui s’est produite n’est pas dispendieuse. Elle est relative aux recrutements pour la Police municipale mais pas seulement, car là-dessus il y a un volume d’heures supplémentaires. Puis, il y a eu d’autres recrutements comme sur le service informatique et l’année dernière sur la commande publique. Des jeunes graulens ont été recrutés. Ils avaient été formés au Grau du Roi dans le cadre de l’apprentissage dans les services de la collectivité et ils ont donné toute satisfaction. La première année, il y a eu un recrutement pour une Direction de la communication et une Direction de cabinet. ◙  
Monsieur le Maire dit qu’ils ont comparé les chiffres sur les budgets votés et non pas réalisés. ◙Monsieur BERNARD explique que c’est l’inverse. Le CCAS prend à sa charge 90 000 €. Il répète qu’il faut se baser sur des réalisés et non pas sur des budgétisés. Car, ils ne savent pas ce qui peut se passer.  Par exemple, si demain il y a une épidémie et que la moitié du personnel n’est pas là, les charges prévues de 190 000 € de remboursement des frais de personnel vont gonfler. Le budget, c’est du prévisionnel, mais par contre pour les chiffres, il faut se baser sur des réalisés. ◙
Monsieur le Maire, concernant le personnel, répète que oui vraiment de façon très importante, il y a eu  l’orientation sécurité sur la police municipale, les recrutements, c’est une chose. Il le répète encore le renforcement de certains services était nécessaire, personne n’en disconvient. Recrutements dans le cadre aussi de la mise en œuvre des Nouvelles Activités Scolaires (NAP) sur le péri scolaire et aujourd’hui cela apporte satisfaction. C’est aussi du service à la personne. Il donne quelques explications car ils ne pensent pas qu’ils soient effectivement dans une dérive idéologique comme cela a été dit toute à l’heure mais c’est vraiment une politique conduite au bénéfice de la population. C’est vraiment une question d’orientation de ce point de vue-là.  ◙
Monsieur le Maire donne la parole à Monsieur Erik SAVARIN, DGS, pour davantage d’explications. ◙
Monsieur SAVARIN explique que sur l’an dernier, il a été présent qu’à partir du 1er juillet 2015 et sur la période antérieure, c’était son prédécesseur. Sur la période du 1er juillet au 31 décembre 2015, c’était avec les primes, c'est-à-dire que tout ce qu’il percevait comme le régime obligatoire et les primes, c’était la Communauté de Communes de Lunel qui le lui versait et qui a demandé le remboursement. Et à partir de janvier 2016 et suivant les conditions de sa mise à disposition, il est payé sur la partie obligatoire par sa Communauté de Communes (2 505 € net) et la Commune de Le Grau du Roi lui verse une prime mensuelle de 951 € net et éventuellement une prime de fin d’année en fonction de l’atteinte ou non d’objectifs.  Il rappelle qu’il n’est pas concerné par la PFR car il est dans la filière technique. Concernant son grade, il peut percevoir l’Indemnité de Performance et de Fonction (IPF). ◙</t>
  </si>
  <si>
    <t xml:space="preserve">Madame FLAUGERE s’exprime   « Monsieur le Maire, Monsieur l’Adjoint aux finances  Concernant votre budget prévisionnel 2016, j’ai noté que dans celui-ci vous n’avez pas inscrit les futures ventes, comme   • Le Village Vacances Espiguette, • L’Hôtel Résidence de Camargue, ce qui rend donc votre budget prévisionnel non conforme, non sincère et véritable ». ◙
Madame FLAUGERE poursuit sur la question de son vote sur les propositions de taux d’imposition. Evidemment, elle constate qu’il n’est pas présenté d’augmentation des taux sauf qu’il en résulte une augmentation de 2,8 par rapport aux bases. Elle pense que les Graulens auraient apprécié une baisse des taxes des taux comme dans certaines communes voisines qui font des investissements et qui font des baisses de toutes les taxes. Elle ne citera pas Beaucaire et remercie Monsieur le Maire. </t>
  </si>
  <si>
    <t xml:space="preserve">Monsieur FABRE s’exprime en premier ◙
« M. le Maire, M. le premier adjoint chargé des finances, mesdames et messieurs élus du conseil municipal. En qualité de 1 er vice Président de la commission des finances je souhaiterai tout d’abord saluer l’effort portée cette année au bon déroulement de la commission des finances. Concernant les délais de mise en place de cette dernière, ainsi que la qualité de l’ensemble des documents fournis à ses membres.  Je voudrais également remercier Mme Malabave et les services pour ce travail préparatoire de qualité.  Il est juste regrettable de ne pas avoir provoqué une commission des finances préparatoire au Débat d’Orientation budgétaire de cette année. Qui aurait ainsi évité un monologue, et un fonctionnement qui n’a pas permis d’apporter « la possibilité d’apprécier tous les enjeux »  ◙
Cela étant, le conseil municipal de ce soir proposant l’approbation des comptes, permet d’avoir une lecture de la politique de gestion de la ville. Gestion, qui cette année fait apparaitre au compte administratif du budget principal de la commune pour l’exercice 2015, un résultat de clôture en fonctionnement, positif,  de  5.292 539 euros.  Et ce,  malgré une charge du personnel en augmentation depuis le début de votre mandat. Augmentation, qui comme vous nous l’avez déjà indiquée, est liée aux recrutements du personnel de police en rapport direct avec la mise en place de la vidéo surveillance, ainsi que l’augmentation du nombre d’heures de présence sur le terrain de nos agents.  Saluons au passage les résultats obtenus sur ce sujet de première importance Mais au-delà, de ce constat, il en est d’autres   En effet ce résultat de clôture de l’exercice avec + de 5.200 000 euros autorisant une proposition d’affectation de réserve de 3.000 000 euros, à été obtenu, malgré le fait    ◙-
 Que pour l’année 2015, concernant la vente du patrimoine, seul a été acté la vente du terrain des orchidées pour 1 400 000 euros ◙- 
Alors que pour cette même année, nous n’avons pu prendre en compte la vente des anciennes écoles, dont la reprise de ce dossier à permis de retrouver une offre d’achat de pratiquement 900 000 euros au lieu de 690 000 euros initialement proposé. ◙
- Alors que pour cette même année, nous n’avons pu prendre en compte la vente du bâtiment de l’ancien office de tourisme. ◙
- Alors que pour cette même année, nous n’avons pu prendre en compte la vente du village vacance de l’Espiguette, prévu à 3.000 000 euros et pour lequel vous venez de recevoir une offre à 4.500 000 euros C’est dire, s’il apparait d’excellentes perspectives d’équilibre budgétaire, après la vente l’année prochaine de la résidence de camargue au prix de l’offre que vous avez reçu de 15.000 000 euros. Car, si vous engager alors le remboursement des emprunts a équivalence, du total cumulé des ventes pour plus  de 20.000 000 euros. Nous obtiendrons une économie de près de 2.000 000 euros d’annuité d’emprunt. ◙
Il apparait donc clairement avec ces résultats et ces perspectives Qu’il n’y avait nul besoin de recourir à une augmentation de 11 % des impôts soit 1.200 000 euros - il était nul besoin d’augmenter la tarification des terrasses de nos commerçants.   - il était nul besoin d’augmenter les durées et la tarification des parkings de la ville - il était nul besoin de prendre ces décisions qui sont autant de frein et de gènes a l’activité des acteurs économiques de notre ville. - Et c’est pour ces motifs, et parce que je ne partage pas votre politique de gestion, qui a pris les Graulennes et les Graulens pour des vaches à lait,  - c’est parce que je ne partage pas votre politique de gestion qui contribue à générer un climat d’inquiétude fiscale et un climat d’inquiétude économique,  - c’est parce que je considère qu’il y avait, et, qu’il y a des actions de 1 er rang à mener,  *pour rétablir une qualité de la fréquentation des visiteurs de notre ville  *pour préserver et améliorer au quotidien la qualité de vie des Graulennes et des Graulens *pour mener une politique de développement économique dynamique ambitieuse, attractive et réaliste  Que je n’ai pas voté pas favorablement les propositions d’approbation du budget. Je vous remercie ». </t>
  </si>
  <si>
    <t>◙2016-02-MA-04 LACROIX Signalisation 44801 SAINT HERBLAIN Création de panneaux pour signalétique horodateurs 7 147,56 €  ◙
2016-02-MA-06 SARL FABRE TP 30250 COMBAS Travaux de remise en forme du parking des Baronnets 4 400,00 €  ◙
2016-03-MABC07 3D MEDITERRANEE 34130 ST AUNES Stérilisation des œufs de goélands 14 000,00 €  ◙
2016-03-MA-08 SARL PAMS 40480 VIEUX BOUCAU Réparation du nettoyeur de plage  9 364,90 €  ◙
2016-03-MA-10 LPSA 26103 ROMANS Acquisition de 10 gilets pare-balles pour la Police Municipale 5 220,00 €  ◙
2016-03-MA-11 AX'IOM 69120 VAUX EN VELIN Création d'un système de contrôle d'accès avec GTC aux PK 8 581,60 €  ◙</t>
  </si>
  <si>
    <t xml:space="preserve">Monsieur le Maire tient à faire un point de synthèse sur les délibérations qui vont suivre. Chaque mesure prise au fil des conseils, il espère que tout le monde en est bien conscient, fait avancer notre cité et ce dernier bien sur ne fera pas exception à la règle. Bien sur il y a toujours quelque esprit chagrin pour ne rien voir de bon.  Cela va quelque fois jusqu’à la caricature d’une opposition qui lui parait un peu en mal d’existence, un peu en concurrence de leadership, il y a toujours quelque chose à redire.  Lors de son conseil, on relèvera - Le soutien aux développements économique et à la tradition avec l’implantation sur la commune d’un éleveur de taureaux de Camargue ;  - Le soutien au développement économique de la filière pêche avec l’engagement pour le programme européen DLAL FEAMP. D’ailleurs Monsieur le Marie tient à dire que ce soir au Pays Camargue Vidourle se tient réunion à laquelle assiste Monsieur Olivier PENIN afin de représenter la commune, un gros travail a été effectué pour déposer en temps et en heure le dossier à la Région qui doit être voté et validé ce soir au bureau du Pays ;  - Le développement économique de la filière touristique et sa montée en gamme avec de l’investissement et une convention d’occupation temporaire d’une base de loisirs nautiques qui améliore ses prestations ;  - Les initiatives sur l’animation dans le cadre de leurs engagements en faveur du développement durable avec l’instauration d’un marché bio qui commencera à la mi-mai sur la place de la Gare ; - Le soutien au développement durable avec la participation de 76 000 € au syndicat mixte de la baie d’Aigues Mortes avec lequel ils travaillent actuellement sur la défense du trait de côte ; ◙L’engagement d’une étude avec la DREAL pour la réalisation d’une nouvelle aire naturelle de stationnement à la pointe de l’Espiguette ; - L’amélioration des pratiques phytosanitaires avec l’objectif zéro phyto bénéfique à la santé publique ; - L’adhésion au Label National Eco-quartier pour l’aménagement urbain du terrain de l’ancien camping des pins.  - Et puis la poursuite des efforts pour la sécurité avec l’extension de la vidéo protection et le projet de service de la Police Municipale. ◙Pour toutes ces avancées, Monsieur le Maire tient à remercier l’ensemble des élus qui portent ces dossiers ainsi que l’administration et les agents de la collectivité qui permettent de les voir prendre forme et se réaliser. </t>
  </si>
  <si>
    <t xml:space="preserve">Montant du marché initial H.T 4.250,00 € Avenant N°1 H.T.  + 572,38 € Nouveau montant du marché H.T. 4.822,38 € PLUS-VALUE GLOBALE + 13 % ◙
 Marché public de travaux n°2015-01-MT-03 « Travaux de mise en conformité du Palais des Sports et de l’Espace Jean-Pierre CASSEL »   Avenants techniques et financiers lots n°1, 2, 3, 4, 5, 6, 7, 9, 11, 12 </t>
  </si>
  <si>
    <t xml:space="preserve">M. Michel CAVAILLÈS présente le bilan d’activités 2015 de la Régie de Port Camargue (sous forme de PowerPoint). L’activité de la Régie autonome de Port Camargue est marquée en 2015 par une croissance soutenue. A l’exception des escales de courtes durées, tous les recettes commerciales sont en progression. L’année 2015 se situe au même niveau que l’année 2013, qui a enregistré les meilleurs résultats de la Régie. Des précisions sont données quant aux recettes et aux dépenses. ◙
23 034 800 € hors taxes investis depuis 2002 ;  Tous les équipements et ouvrages portuaires ont été renouvelés ou réaménagés : pontons, quais, équipements pour la protection de l’environnement, réseaux électriques et d’eau, éclairage public ;  Derniers grands chantiers à mener, la construction d’une nouvelle Ecole de mer et ses aménagements extérieurs, la reconstruction des blocs sanitaires (montant total des travaux 4 750 000 € HT) ;  Des investissements financés par les résultats propres, des subventions en 2003 et 2004, des emprunts ;  Fin 2015, l’endettement est maîtrisé, avec un montant de 4 851 272 € (taux fixes, durée moyenne 10 ans). ◙
La fiscalité est également abordée. Après plusieurs années de réflexion le Conseil d’administration de la Régie a décidé le 4 novembre 2015 de renouveler les contrats marinas jusqu’en 2051 avec :  ◙
Maintien des plans d’eau d’origine ;  Maintien et uniformisation du calcul de la redevance en référence à la tranche 2 ;  Participation financière aux ouvrages portuaires nouveaux sur la base de 86,40 € TTC/largeur moyenne de plan d’eau. ◙
Une nouvelle charte graphique. Un vrai partenariat avec la Maison du nautisme.  ◙
M. le Maire remercie M. CAVAILLÈS pour cette présentation efficace qui démontre le dynamisme développé autour de la Régie, la rigueur de la gestion, l’investissement du Conseil d’administration. Il tien à saluer l’initiative de M. MOURRUT qui a récupéré en régie cette infrastructure qui était précédemment gérée par la CCI. Il faut être satisfait du résultat : une entité qui est capable de « porter » le projet de l’École mer et de reprendre la négociation autour des contrats des marinas ! Il remercie également le Président de l’ALPC2 –M. Bernard MARTIN- qui a participé à une visite auprès de M. le Préfet. Ces nouveaux contrats vont engendrer des moyens qui permettront d’engager des travaux pour l’amélioration du port. Il conviendra également de se préoccuper des modalités de la Loi Notre relative au transfert des ports aux EPCI. Lors de l’assemblée générale de l’Union des villes portuaires il conviendra de préciser les contours de la loi, également se questionner et s’en préoccuper, donc il faut se préparer. Il réitère ses remerciements à M. CAVAILLÈS pour son exposé </t>
  </si>
  <si>
    <t xml:space="preserve"> M. Jean-Marc GROUL présente le bilan d’activités 2015 du Seaquarium (sous forme de PowerPoint). L’établissement affiche également de très bons résultats   l’année de tous les records ! Et l’année 2016 débute sous les meilleurs auspices   ◙
350 000 visiteurs  2/3 adultes - 1/3 enfants  50 % de clients régionaux hors saison 75% / saison 25%  50 % de clients hors région hors saison 25% / saison 75%         ◙
Bilan économique – Chiffre d’affaires de la SEM    4 187 849 € Billetterie Entrées 2015   355 000 + 2,9%  - CA   3 509 000 €   + 7,5% Boutique CA 2015    667 280€  + 26% ◙
Ressources humaines   Effectif  30 salariés (48 salariés en saison)  Nouveaux CDI   2 ◙
Aménagements 2016      400 000 €    Projet phoques &amp; otaries  Création d’un bassin &amp; décors otaries  Installation muséographiques digitales  Travaux peinture de l’aquarium (partie public)  Réfection du bassin B22  Création de nouveaux bureaux (Administratif, CESTmed) ◙
Partenariats   CESTmed, Stellaris, Peau bleue, Club des sites touristiques du Gard, Maison méditerranéenne des vins, Escapade en Camargue. ◙
Objectifs 2016    ◙
Fréquentation   conserver la place de leader régional • Qualité   entretien, peuplements, animations • Clientèle   accueil, fidélisation, segmentation • Web   site, Facebook, Twitter ◙
Nombreuses actions estivales et une campagne de publicité innovante « le Seaquarium change votre façon de voir ». ◙
M. le Maire remercie M. GROUL pour son professionnalisme et sa capacité de faire passer le message Il rend à nouveau hommage à M. MOURRUT qui n’a pas hésité à s’engager pour cet établissement avec les résultats positifs actuels. Il tient également à saluer l’ensemble des personnels, les équipes au travail, les membres des Conseils d’administration, qui ont assuré une belle continuité, une volonté de progrès et de projets. Pour le Seaquarium, veiller à faire évoluer l’établissement pour le maintenir performant dans l’avenir.  ◙</t>
  </si>
  <si>
    <t>Dans un autre ordre d’idée, M. le Maire tient à saluer la victoire des pêcheurs au Défi des ports de pêche. Le 4 juin sera organisée une fête pour les remercier ; ce sera le message aux ambassadeurs victorieux. Il tient à dire aussi son plaisir pour l’obtention du pavillon bleu décerné à la commune pour quatre plages et le port plaisance de Port Camargue. La cérémonie a eu lieu cette année à Villeneuveles-Maguelonne. C’est un message fort. Cela ne concerne pas uniquement la qualité des eaux de baignade, il s’agit d’un process complet. Il rappelle qu’en 2015, toutes les plages ont été qualifiées « bonne qualité de baignade ». Egalement, il s’est rendu en préfecture pour la réception des plaques « labellisation du patrimoine du XXème siècle ». Plusieurs bâtiments sont concernés sur Port Camargue   la capitainerie, le quai d’Honneur, les Camarguaises, et sur la route de l’Espiguette « la Maison des vins » et « la Sicarex ». Un travail va maintenant être réalisé pour valoriser ces plaques à travers un cheminement architectural. Ce principe va être appliqué pour la valorisation des deux phares dont celui de l’Espiguette.  ◙
M. le Maire complète son propos en donnant deux informations. La première   un nouveau généraliste s’installe sur la commune suite au départ à la retraite de deux médecins locaux. Il rappelle la problématique de la désertification médicale. Cet état de fait provoque de nombreuses inquiétudes ; il a demandé à ce que cette information soit médiatisée, car il était surpris qu’aucun médecin ne semble intéressé. Cela a fait l’objet d’un sujet sur TF1 qu’il a suscité ; un urgentiste de LYON a pris attache avec lui. Ils se sont rencontrés et de fait cette personne va reprendre le cabinet médical vacant. La 2ème information concerne la menace de la fermeture d’une classe à l’école maternelle Tabarly. Une entrevue a été organisée avec l’Inspection académique. Un dispositif a été élaboré et la classe sera maintenue</t>
  </si>
  <si>
    <t xml:space="preserve">Monsieur PARASMO explique que par rapport à ces présentations, c’est un problème car elles leur arrivent comme cela, sans support papier préalable et de plus, ils n’y voient rien sur l’écran. Concernant le camping de l’Espiguette, il a été surpris par le fait que des prêts aient été contractés et débloqués pour servir à autre chose. Il pense qu’il faut attaquer l’établissement bancaire car normalement, tout est débloqué sur facture. Comme il n’est pas au Conseil d’Administration, il se pose des questions. ◙ 
Monsieur PARASMO fait simplement un constat. Ensuite, sur les 176 000 € de frais bancaires, ils auraient dû intégrer les leasings qui sont des frais bancaires, les annuités de prêts aussi…◙
 Monsieur PARASMO est entièrement d’accord avec lui et pense que c’est le moment de les renégocier. ◙ 
Monsieur PARASMO constate qu’il a été dressé un portrait du camping qui est beau en façade mais en réalité, pas tant que cela. Et sur la fin, il entend que du positif.  Il constate aussi que le camping reverse indirectement ou directement sur la Ville presque 800 000 € et ce, depuis 5 à 6 ans à peu près. Alors, une société qui a l’impression de ne pas marcher et qui est dans le rouge, ne pourrait pas se permettre de reverser une telle somme sur la Ville. Donc, quelque part, il pense qu’ils noircissent un peu le tableau (c’est normal, c’est un peu leur mode de fonctionnement) afin de dire derrière qu’ils sont arrivés et que maintenant, tout va être magnifique. Il dit que quelque part, c’est un camouflé à l’ancien Directeur qui d’ailleurs, a été encensé lors des vœux. Franchement, il serait à sa place, il se poserait des questions. ◙
Monsieur PARASMO répond qu’il ne divise personne, il ne fait que constater, c’est tout◙.
 Monsieur PARASMO souhaite échanger davantage. ◙ 
Monsieur PARASMO dit que c’est grave de tenir des propos comme ça à son égard et juge qu’il est allé un peu loin. Il dit qu’il ne polémique pas et pense que c’est trop facile d’avancer comme cela. ◙
</t>
  </si>
  <si>
    <t xml:space="preserve">Monsieur MÉRIGNARGUES évoque qu’en Conseil d’Administration, il y avait les mêmes Commissaires aux comptes, les mêmes experts comptables et que ces chiffres-là ont été avancés et confirmés. Il n’est pas là pour faire un procès mais juste un constat de la situation, c’est un fait. ◙
Monsieur MÉRIGNARGUES explique concernant les frais bancaires (cela a été un questionnement au Conseil d’Administration) que le fait de travailler avec une seule banque, ils ont des taux d’intérêts négociés pour des montants comparables sur la même année et qui varient de 1,5 % à 8 %. ◙
Monsieur MÉRIGNARGUES pense que c’est toujours le bon moment pour mettre en concurrence et pas seulement aujourd’hui. Mettre en concurrence dès le départ, c’est positif.  ◙
Monsieur MÉRIGNARGUES répond à cela qu’il est en très bon termes avec M. Frédéric JULLIAND et qu’ils se côtoient beaucoup. Mais il peut essayer de diviser, il n’y arrivera pas. ◙
Monsieur MÉRIGNARGUES lui demande s’il connaît beaucoup de sociétés qui lorsqu’elles commencent leurs exercices, effectivement, reversent 800 000 € à la collectivité, elles ont 1 400 000 € à sortir, elles ont 1/3 de leur chiffres d’affaires qu’elles ne peuvent pas toucher. Elles ont des emprunts qui ont été contractés pour faire des mises aux normes réglementaires qu’elles ne peuvent pas réaliser. Ce n’est pas la faute à Frédéric JULLIAND car il n’avait pas la main sur cela. Quand il lui est demandé de ne pas commercialiser, ce n’est pas de sa faute. Il y a un cahier des charges qui l’empêche d’évoluer, c’est tout. Il lui demande s’il n’est pas choquant qu’il n’y ait pas eu un coup de peinture sur les bâtiments pendant 30 ans ! ◙
Monsieur le Maire intervient et va remettre les choses au juste niveau. Il dit qu’ils ont une chance d’avoir une observation précise, objective (téléchargeable sur le site de l’Office de Tourisme). Certes, un exemplaire de ce rapport aurait pu être distribué à l’assemblée. Le potentiel du camping est formidable et ils le savent très bien. Ils ont de la chance d’avoir cet outil et un travail a été fait antérieurement. Mais, force est de constater que ce n’est pas aussi idyllique que cela et que ça va leur demander des efforts considérables, des efforts de simple gestion qui ont déjà été mis en œuvre. Cela peut être salué car déjà, ça porte ses fruits. Ensuite, tout ce qui a été décrit en termes d’investissement et qui est impératifs aujourd’hui. Il ajoute qu’ils ne sont pas dans l’esprit de la polémique mais dans celle de la transparence. Ils ne sont pas là pour s’affronter et jeter la « pierre » aux uns et aux autres. Cela demande un effort, une gestion plus serrée, une commercialisation professionnalisée. Il y a un Conseil d’Administration qui travaille bien, tout le monde y donne son point de vue, comme les commerçants, les actionnaires, les Conseillers municipaux de la majorité et de l’opposition. Il y a un constat précis qui est fait, des mesures se mettent en place qui sont positives et il faut être satisfait de cela. Ils ont un Directeur qui prend les choses en main et qui démontrent des qualités de gestion et il faut avancer dans ce bon sens pour leur bel outil qui est le camping municipal de l’Espiguette. ◙
Monsieur le Maire met fin à cet échange. Il lui rappelle qu’il a eu la parole et dit qu’il le connaît trop bien pour être le champion de la polémique. Et comme il est « en capacité de vendre des skis aux Sénégalais » et faire croire tout et n’importe quoi, ils vont passer à la présentation de l’Office de tourisme. ◙
Monsieur MÉRIGNARGUES, terminant là-dessus, dit qu’il n’a rien découvert tout seul. Il a travaillé 6 mois avec Frédéric JULLIAND et les points qu’il a soulignés comme les investissements et autres qui n’étaient aux normes, tous ces éléments lui ont été donnés car il n’a rien inventé. Il n’a rien découvert car la passation a duré presque 6 mois et c’était limpide. Il espère que c’est bien entendu et que le travail de Frédéric JULLIAND n’est pas mis en cause. Simplement, les contraintes qu’il avait pour développer faisaient que cela n’était pas évident. ◙
Monsieur le Maire le remercie pour cette présentation extrêmement claire. Cela méritait de prendre ce temps-là, il le fallait car beaucoup d’informations leur ont été apportées. Il le remercie à nouveau pour son professionnalisme et, comme il l’a fait lors du dernier Conseil municipal, à la fois pour la régie autonome où il y a eu une présentation par Michel CAVAILLES ou encore le Seaquarium par JeanMarc GROUL puis la DSP par Vincent RIBERA pour les arènes, il veut exprimer toute sa satisfaction sur la dynamique qui est produite dans l’ensemble de ces structures. Ses remerciements vont certes à leurs dirigeants, leurs administrateurs mais aussi à tous les agents de ces structures qui y travaillent. ◙
Monsieur le Maire rappelle que les Elus ont été destinataires, dans l’ordre du jour de la convocation, de la liste des décisions détaillées prises en application des articles L 2122-22 et L 2122-23 du Code Général des Collectivités Territoriales pour la période du 29 mai au 09 juin 2016. Il leur demande s’ils ont des questions ou des besoins d’éclaircissements sur certaines décisions, comme énoncées ci-après   </t>
  </si>
  <si>
    <t>Monsieur GUY dit qu’ils indiquent que la dotation globale de fonctionnement diminue de 900 000,00 €, soit un peu plus de 10 % en 2 ans. La DGF est la principale dotation de fonctionnement de l’Etat aux collectivités territoriales. Il faut noter avec intérêt que le reproche n’en est pas fait à l’ancienne municipalité car la baisse de la DGF jusqu’en 2017, qui culminera à - 30 %, est bien le fait de l’actuel gouvernement. Monsieur le Maire leur dit qu’ils conviennent bien que cette diminution est difficile à supporter par leur Commune et que sans l’augmentation des impôts locaux de 10 %, ils seraient été confrontés à des difficultés financières plus importantes en 2016. Il leur demande s’ils vont faire supporter aux Graulens en 2016 et en 2017, une augmentation des impôts locaux, soit un total de 30 % pour pallier le désengagement de l’Etat envers les collectivités. ◙
 Monsieur ROSSO souhaite une petite précision et demande à s’adresser à Monsieur SAVARIN, DGS. Il lui demande ce qui est qualifié de droit commun en matière de fond péréquation intercommunal, est-ce le partage entre les Communes et les Communautés, c’est cela ? ◙ 
Monsieur ROSSO demande si ce fond de péréquation, comme l’a dit le 1er Adjoint, est destiné à aider les Communes les plus pauvres, un peu comme le FNGIR (Fonds Nationaux de Garantie Individuelle de Ressources). Lorsqu’il y a eu la réforme de la taxe professionnelle, un morceau est parti… ◙
 Monsieur ROSSO dit qu’il va encore grossir, car de mémoire, il devait monter entre 400 et 500 000 € pour leur Communauté de Communes. Il s’adresse à Monsieur le Maire afin de voir si c‘est peut-être négociable avec le Président de la Communauté de Communes et les autres Maires car il se voit bien que la Commune est fortement impactée et bien évidemment en fonction de son potentiel fiscal et de ses ressources. Les Intercommunalités peuvent servir aussi à cela. ◙</t>
  </si>
  <si>
    <t xml:space="preserve">Monsieur le Maire rappelle que dans le budget 2016, il n’a pas été voté d’augmentation pour les impôts locaux. Voilà une partie de la réponse. Il a fait ce même constat évident et lors du congrès des Maires, l’ensemble de ces derniers réunis, qu’ils soient de droite ou de gauche, ont signifié de façon précise au gouvernement et au Président de la République et à leurs représentants, que cette baisse des dotations était préjudiciable en termes d’impôts locaux. Cela se voit effectivement avec d’importantes augmentations des impôts locaux. Ici, elle a été maîtrisée. Au moment où il a pris cette décision, il fallait gérer une situation d’héritage difficile, c’est une réalité. Aujourd’hui, le redressement est entamé. Mais, cette baisse de DGF est surtout préjudiciable par rapport à l’investissement des collectivités. Or, la commande publique est un des principaux soutiens de l’économie de ce pays et de l’emploi. Il faut bien prendre garde et il le dit à ceux qui gouvernent, de ne pas trop écraser les collectivités locales, car ce sont elles qui par leurs décisions, leurs commandes, font travailler les entreprises. Et au Grau du Roi, ils sont dans une dynamique de projets qui activent et activeront de façon importante la commande publique. Oui, cela demandera des efforts et cela en a déjà demandé mais c’était encore là sur une résultante de constat d’héritage et des efforts encore de gestion qui sont produits. Ils auront une chance au Grau du Roi de profiter un patrimoine existant et il le dit clairement. Ils peuvent vendre de manière à la fois  de pouvoir récupérer de l’argent mais aussi en espérant valoriser ce qu’ils vendent pour apporter une plus value aussi à la collectivité. Il sera maintenu de cette façon, il espère, un bon niveau d’investissement sans avoir une nouvelle fois recours à l’augmentation de l’emprunt. ◙
Monsieur le Maire laisse la parole à Monsieur SAVARIN. ◙
Monsieur SAVARIN explique que ce qui est qualifié de droit commun, c’est quand l’Etat fait un calcul pour le FPIC qui s’appuie sur les revenus de la population, le potentiel fiscal. Il propose une ventilation qui est celle-là et c’est ça le droit commun. En fait, après il y a deux possibilités d’y déroger. Au niveau de l’intercommunalité, elle pourrait proposer des critères alternatifs. Il évoque son ancienne intercommunalité qui au contraire percevait car ils étaient plus pauvres. C’est plutôt quand ils perçoivent qu’une intercommunalité aura intérêt à percevoir à la place des autres et à ventiler en fonction de critères qu’elle pourrait se fixer qui pourraient être par exemple le nombre d’élèves scolarisés ou de critères qui lui seraient propres. ◙
Monsieur SAVARIN répond que le  FNGIR avait pour but de neutraliser l’impact de la réforme de la taxe professionnelle et le problème, c’est qu’il est figé depuis alors que le FPIC continue à augmenter.◙ Monsieur le Maire dit que c’est une bonne suggestion. </t>
  </si>
  <si>
    <t>Ensuite, par rapport au Conseil précédent, M. le Maire voulait donner des réponses à des questions qui s’étaient posées   la première, concerne l’avis de France Domaine par rapport à la question de l’Hôtel résidence de Camargue sur le questionnement de savoir si tout avait été pris en compte par les Domaines. Le 25 juin 2016, la responsable de la Division de France Domaine leur écrit   ◙
« Monsieur le Maire, Le service France domaine a rendu l’avis cité en référence pour la détermination de la valeur vénale de l’ensemble immobilier dénommé « Hôtel Résidence de Camargue ». ◙
Par courrier du 31 mai 2016, vous m’indiquez que le projet de cession porte non seulement sur les parcelles cadastrées section BZ n°1-2-3 (total de 5ha 49 a 00ca) comme le précise cet avis, mais également sur la parcelle nouvellement créée et cadastrée section BZ n°81. ◙
ompte tenu des éléments portés à notre connaissance, je vous confirme que l’estimation tient compte des parcelles BZ n°1-2-3 et d’une emprise d’environ 3 000 m² à détacher du terrain d’assiette du parking du site. ◙
Par ailleurs, la prise en compte d’une emprise supplémentaire de 1 084 m² ne modifie pas la valeur vénale indiquée dans l’avis rendu en date du 02 mai 2016 ». ◙</t>
  </si>
  <si>
    <t>Pour la deuxième, le questionnement était sur des précisions à apporter sur l’économie et la réduction du nombre de bulletins municipaux qui passent de 6 à 4. Donc pour 6 bulletins, cela faisait un coût de 32 126,40 TTC et pour 4 bulletins, le coût est de 22 070,40 € TTC (10 000 € de différence). ◙</t>
  </si>
  <si>
    <t>Monsieur le Maire poursuit en disant que la Commission des finances se réunira pour une session spéciale sur les relations financières Ville et CCAS. Il informe qu’elle est prévue le 13 juillet 2016 à 13.30 heures. Elle est ouverte à tous les Conseillers municipaux qui voudront y participer. C’est une proposition qui est faite pour être dans la transparence. ◙</t>
  </si>
  <si>
    <t>Monsieur GUY demande des explications en ce qui concerne l’inauguration du cordon dunaire du lendemain car il a entendu des modifications à ce sujet. ◙</t>
  </si>
  <si>
    <t>Monsieur le Maire répond qu’il y aura deux temps, le temps maintenu est celui de demain. Rendezvous est donné à partir de 09.30 h ici-même à l’Hôtel de Ville pour une présentation, dans un premier temps et ensuite ils partiront sur le terrain. Cela permettra aux Elus qu’ils sont, à tous ceux qui ont reçu une invitation, les forces vives de la cité, les Présidents d’associations, de participer à ce temps de découverte du territoire et de découverte des travaux qui ont été entrepris pour protéger leur cité. Le deuxième temps, c’est vendredi où ils ont une visite ministérielle avec une visite du 1er ministre et de la Présidente du Conseil régional Occitanie-Pyrénées-Méditerranée. ◙</t>
  </si>
  <si>
    <t>Monsieur FABRE explique qu’ils sont aujourd’hui dans un contexte un peu difficile par rapport aux forces de sécurité qui se doivent d’être sur tous les terrains. Non seulement le terrorisme frappe le sol partout en France mais ils ont en plus l’Euro qui se tient jusqu’au 10 juillet, donc cela mobilise énormément de personnel policier. Leur Commune touristique a un contexte particulier mais est sujet là aussi à des visites importantes de personnes qui  leur crée un désordre en utilisant leur fameux train à 1 € (il ne met pas en cause cela car ce n’est pas là le sujet). Il souhaite savoir si entre maintenant et le 10 juillet, le même nombre de dispositif de personnes a pu être préservé comme l’an dernier puisqu’il est demandé des renforts en compagnies et en brigades, compte tenu de ce contexte. ◙</t>
  </si>
  <si>
    <t xml:space="preserve">Monsieur le Maire le remercie de lui poser la question. La réponse est oui, l’effectif est complet. Les renforts des réservistes sont déjà arrivés sur leur Commune et les renforts qui étaient annoncés en nombre et en heure. Il n’y a aucun déficit. Il y a eu une méprise semble t-il car il a eu un retour média aujourd’hui. Il y aurait eu un sujet sur BFM TV qui a fait état de CRS armés sur les plages de Le Grau du Roi. Il a été interrogé là-dessus et pense qu’il y a confusion en la matière. Sur la Commune, il y a un bataillon de gardes mobiles (16 agents) qui vient chaque année en renfort. Il n’y a pas de CRS armés sur les plages de Le Grau du Roi. Après, il s’est posé la question car il y a une certaine difficulté dans les stations balnéaires qui font appel pour armer les postes de secours et qui font appel aux CRS.  Or, la Commune ne fait pas appel aux CRS et a des agents de la SNSM. Les Stations balnéaires qui ont recours au CRS pour armer leur poste de secours sont en difficulté et ne recevront ces personnels qu’à partir du 20 juillet, compte tenu de l’Euro et de la situation. Il ne voudrait pas qu’il y ait méprise car la réalité est ce qu’il vient de dire. ◙
Monsieur BERNARD rappelle que ce qui a prêté à confusion, c’est que l’enquête a été menée à Le Grau du Roi. ◙
Monsieur le Maire remémore qu’il y a plus de 20 ans, il y avait sur les plages de la Commune des CRS et des Sapeurs pompiers. </t>
  </si>
  <si>
    <t>assassinat barbare du prêtre survenu avant-hier dans une église proche de Rouen. ◙</t>
  </si>
  <si>
    <t>Monsieur le Maire ouvre la séance, il invite les membres présents à se lever pour la diffusion de l’hymne National et propose que soit observée une minute de silence compte tenu de l’assassinat barbare du prêtre survenu avant-hier dans une église proche de Rouen. ◙
Monsieur le Maire apporte des informations à ce sujet, il a pris contact auprès du père LOMBARD, prêtre de la paroisse du Grau du Roi qui fait savoir que vendredi 29 juillet à 18h00 un temps de recueillement ouvert à tous aura lieu à l’église Saint Pierre.  Même s’il serait préférable que cela s’arrête, Monsieur le Maire invite la population à un temps de recueillement, une minute de silence à midi sur le parvis de l’hôtel de ville vendredi 29 juillet. Il pense qu’autant de fois que cela arrivera autant de fois ils seront là présents pour cette expression qui bien sur n’est pas une fin en soi que celle d’exprimer ces temps de recueillement et de solidarité qui sont assortis d’actions pour assurer la sécurité des concitoyens. A ce niveau, le dispositif mis en place, déjà conséquent parfaitement coordonné entre la Police Municipale et la gendarmerie, prend une intensité supérieure avec une présence de terrain, une vigilance accentuée. Ce dispositif se voit complété dès aujourd’hui sur la commune par la présence de 16 militaires issus de la Légion Etrangère qui prennent résidence à la gendarmerie du Grau du Roi et qui seront, dans ces temps de concentration humaine dans notre ville et sur le littoral, précieux en complément du dispositif existant pour sécuriser les concitoyens et les visiteurs</t>
  </si>
  <si>
    <t>Monsieur ROSSO souhaiterait poser deux questions. Il avait demandé lors dernier Conseil municipal qu’on lui fournisse le détail du calcul du personnel municipal aux arènes. Il l’attend toujours. ◙ 
Monsieur ROSSO fait savoir que sous le contrôle de son ami et collègue Alain GUY, ils ont assisté à la commission des finances du 13 juillet 2016, il ne lui semble pas avoir été muet parce qu’il ne trouve nulle part trace de ses interventions. ◙ 
Monsieur ROSSO lui répond qu’il n’est pas encore sénile et qu’il sait très bien ce qu’est une subvention et il maintient son point de vue sur la fabrication de justifications à posteriori. ◙</t>
  </si>
  <si>
    <t>Monsieur le Maire en prend note. ◙
Monsieur le Maire répond que les élus ont été destinataires en début de séance du relevé de discussions de la commission des finances du 13 juillet 2016, effectivement Monsieur ROSSO a parlé, il s’est focalisé sur un versement interne de la Mairie au CCAS de 0,5 % du budget. Monsieur le Maire poursuit en disant que Monsieur ROSSO a fait une confusion parce qu’il n’a pas su faire la différence entre une subvention et une facturation et que  Monsieur ROSSO  a laissé entendre que le temps qu’il y a eu entre la question et la réunion, ils ont fabriqué des justifications. Et puis in fine comme bien souvent Monsieur ROSSO s’est exprimé pour se dédouaner, il n’était nulle part ni au CCAS, ni à la Régie, ni à l’Office de Tourisme, en effet Monsieur le Maire souligne que Monsieur ROSSO s’est exprimé.  ◙
Monsieur le Maire rappelle que les élus disposent d’un relevé de discussion en toute transparence. ◙</t>
  </si>
  <si>
    <t xml:space="preserve">M. le Maire ouvre la séance à 18  30 heures. Avant de démarrer l’ordre du jour, il invite M. Rüdiger NEUMANN, Président du comité de jumelage de la ville de DOSSENHEIM à se rapprocher. La commune de Le Grau-du-Roi a été désignée « ville phare » pour la manifestation Téléthon. A cette occasion, la ville jumelle va remettre un chèque de 400 € offert pour partie par la ville et pour partie par le comité de jumelage. Il tient, au nom des familles concernées, de la commune, des élus, à transmettre toutes les amitiés au Maire –Hans LORENZ- et au comité de jumelage. Il donne la parole à M. Rüdiger NEUMANN   ◙ M. le Maire le transmet immédiatement à Mme Rosine ALLOUCHE LASPORTES qui est en charge du téléthon et remercie vivement le comité de jumelage et la mairie de DOSSENHEIM pour cet élan chaleureux. Il poursuit la séance. </t>
  </si>
  <si>
    <t>Monsieur le Maire indique aux membres présents qu’ils disposent d’un document confidentiel qui a été mis sur table. Monsieur Alain GUY avait demandé des renseignements sur la problématique et le bilan 2015/2016 de la Résidence de Camargue, il arrive un peu tardivement parce que l’arrêté des comptes était au 31 octobre 2016. Ce document est confidentiel, il ne doit pas être diffusé. ◙</t>
  </si>
  <si>
    <t xml:space="preserve"> Madame PELLEGRIN-PONSOLE souhaiterait savoir, puisque son groupe n’est pas associé à l’assemblée générale de l’OTSI, quelles étaient les grandes orientations touristiques pour la commune pour notamment la prochaine saison ? Son groupe veut également savoir où en est le recrutement pour le poste de Directeur de station annoncé et comment la création de ce nouveau poste va t-il s’intercaler avec le poste actuel du Directeur de l’OTSI ? ◙ Madame PELLEGRIN-PONSOLE revient sur le départ de Monsieur Laurent PELISSIER prévu ce vendredi 07 novembre. Elle souhaite savoir si cela découle d’une démission ou d’un départ volontaire </t>
  </si>
  <si>
    <t xml:space="preserve"> Madame DUGARET répond que le recrutement est en cours. Il y a une Commission qui se réunie et qui est en train d’examiner les CV. Normalement, le recrutement devrait être effectif pour la fin du mois de novembre d’après les rendez-vous de calendrier fixés. En ce qui concerne la direction actuelle, Monsieur Laurent PELISSIER finit son contrat le vendredi 07 novembre, il nous quitte à sa demande. Et à partir de ce moment-là, l’OTSI n’a plus de direction officielle, il est donc urgent que la nouvelle se mette en place. Quant aux orientations, elles seront évoquées lors des commissions de communication-promotion et  commission finances qui se réuniront le 24 novembre. ◙Monsieur le Maire se souvient d’entendre l’ancien Président de l’OTSI, Monsieur ROSIER-DUFOND, dire qu’il avait une gestion de « bon père de famille ». Et aussi dire qu’il avait pris les précautions années par années de faire en sorte qu’il y ait un fond de roulement conséquent. Mais, point de fond de roulement au moment où ils prennent les responsabilités. Y a-t-il eu érosion de ce fond et ont t-ils compenser petit à petit cette réduction progressive des subventions ? C’est probable. ◙Madame DUGARET pense honnêtement que l’argent contenu sur ce fameux livret a servi à combler le fait que la mairie a baissé les subventions au fur et à mesure. Elle ne voit que cette explication cohérente.◙ Monsieur le Maire explique que concernant les orientations touristiques, il faut travailler à la valorisation et à l’excellence de la destination nautique, maritime intégrée à un littoral de qualité, intégrée à la Camargue gardoise avec la labellisation Grand Site de France. C'est-à-dire un littoral qui s’ouvre aussi à son territoire avec une relation terre mer qui est importante. Ensuite, travailler sur des piliers qui sont la tradition méditerranéenne, le village de pêcheurs avec un plan de réhabilitation avec la mise en place de la Cité de la Mer et des Pêcheurs et aussi tout ce qui est l’ordre de l’innovation autour des éléments de communication. Tout cela sur la base du développement durable car il y a une attente et une nécessité là-dessus. Et aussi de l’ensemble des outils de communication avec une attention particulière à la e-communication et à l’ensemble des outils tels que les Smartphones et les applications. En fait, rentrer dans cette ère est absolument nécessaire aujourd’hui. .◙Madame DUGARET répond que c’est une rupture conventionnelle avec transaction. Il n’y a pas eu de démission ni de rupture de contrat. .◙</t>
  </si>
  <si>
    <t>Madame FLAUGERE donne lecture de la lettre qu’elle a adressée à Monsieur le Maire le 04 novembre 2014 -Monsieur le Maire, Suite à des rumeurs concernant la double activité du directeur de la Régie Autonome de Port Camargue, Michel CAVAILLES, je vous demande de faire toute la lumière sur cette situation qui est sous crédit de responsabilité politique et pénale. Dans l’attente, recevez, Monsieur le Maire, mes respectueuses salutations. PS - Il serait souhaitable d’inscrire cette question à l’ordre du jour du Conseil municipal. ◙</t>
  </si>
  <si>
    <t>Monsieur le Maire répond qu’il s’agit de conseil rémunéré, Monsieur CAVAILLES a une activité bénévole. Cette activité bénévole s’instaure notamment dans le cadre de l’union des villes portuaires du Languedoc Roussillon. C’est en fait une collaboration entre directeur de port, c’est un échange de pratique, c’est complètement bénévole. Monsieur le Marie souligne que l’on ne parle pas de cela, il s’agit d’activités de conseil rémunérées. ◙Monsieur le Maire répond positivement sur le principe dans le cadre du Conseil d’Administration surtout. ◙</t>
  </si>
  <si>
    <t>Monsieur SARGUEIL demande s’il y a trace de ces mails.  ◙Monsieur SARGUEIL demande s’ils pourront avoir connaissance de la lettre de Monsieur CAVAILLES. ◙</t>
  </si>
  <si>
    <t>Madame FLAUGERE voudrait connaitre la forme juridique de cette fameuse société. Elle demande si Monsieur CAVAILLES leur a fourni des documents d’auto-entrepreneur ou s’il s’agit d’une profession libérale. ◙ Madame FLAUGERE dit qu’elle a connaissance de la forme juridique, il s’agirait d’une profession libérale. Elle constate qu’à ce jour Monsieur le Maire n’a pas plus d’éléments de réponse. ◙</t>
  </si>
  <si>
    <t>Monsieur CRAUSTE répond que ce sont justement les documents que Monsieur CAVAILLES va devoir fournir. Il rappelle que la déclaration d’auto-entrepreneur, c’est le fameux document qui a circulé sur internet. ◙Monsieur le Maire lui répond qu’il lui a donné tous les éléments en sa possession, il pense que c’est convenable. Quant à la communication de la lettre à Monsieur SARGUEIL, il faudra voir si sur le plan juridique cela ne risque pas d’entraver ou d’entacher d’irrégularité la procédure. Il faut faire attention, tous les actes et tous les mots comptent. ◙</t>
  </si>
  <si>
    <t>Monsieur ROSSO souligne que comme il l’a dit en préambule, il n’était pas au courant, cette mise en doute, qu’ils aient été informés, est gênante. Ils n’ont jamais su et il pense que Monsieur MOURRUT ne savait pas non plus même s’il a reçu un courrier. Ce qui importerait à son groupe par la suite, c’est de savoir où, quand, pour qui et combien. Il est satisfait de la réponse de Monsieur le Maire, il pense qu’ils sont entre gens raisonnables. Il ne s’agit pas non plus de faire des procès d’intention où il n’y en a pas. ◙</t>
  </si>
  <si>
    <t>Madame BRACHET indique que suite à la réunion du Conseil de quartier de Port Camargue, le groupe Le Grau du Roi naturellement a été saisi par un des administrés de la commune sur le phasage des travaux de l’avenue Hermione. Ce dernier qui les remercie par avance au nom de tous les copropriétaires contribuables des Jardins du Port, réside à l’année et souhaiterait connaître l’état d’avancement de ce dossier. Il les interpelle car lors de la première réunion de quartier après avoir posé la question sur les travaux concernant cette avenue, il a trouvé imprécise et évasive les réponses qui lui ont été apportées. Madame BRACHET demande à Monsieur le Maire de les informer avec précisions sur l’état de commencement des travaux. ◙Madame BRACHET demande que Monsieur le Maire et Monsieur DAQUIN s’en informent rapidement de façon à donner des éléments de réponse à ce Monsieur. ◙</t>
  </si>
  <si>
    <t>Monsieur le Maire souligne que les conseils de quartiers ont vraiment du succès. Ce qui est exprimé là démontre tout l’intérêt. Il donne la parole à Monsieur DAQUIN, adjoint chargé des conseils de quartier. ◙Monsieur DAQUIN n’a pas d’éléments de réponse précis, mais il veut simplement dire que les premiers conseils de quartiers se sont bien tenus et qu’ils ont volontairement ouvert la discussion non seulement avec les membres du conseil de quartier mais aussi avec les personnes présentes dans la salle. Il y a eu un échange assez large avec les habitants sur toute une série de questions lors des trois réunions. Des dizaines de questions ont été abordées. Ces premières réunions avaient pour objectif de structurer afin d’amener des réponses soit avec les élus qui étaient concernés soit avec des techniciens puisqu’il est prévu que des techniciens (de voirie, CCAS, Police Municipale…) assistent aux réunions. Il fait savoir à Madame BRACHET que cette question va être traitée par ailleurs. ◙Monsieur le Maire indique que les phasages seront respectés. Il est prévu la 3ème phase à partir d’octobre 2015. Il réitère au groupe d’opposition qu’il faudra dorénavant bien préciser quel élu pose la question écrite. ◙</t>
  </si>
  <si>
    <t xml:space="preserve">Madame Aurélie PITOT fait savoir que son groupe a été interpellé et souhaite connaitre la position de la Mairie sur le maintien d’activités culturelles sur la commune, et tout particulièrement, sur le soutien apporté au cinéma Vog. Le cinéma Vog est un véritable acteur économique en ce domaine, qui pour maintenir une programmation de qualité et variée aux citoyens de la commune a besoin de l’appui constant de l’autorité compétente. ◙ Monsieur ROSSO dit qu’il s’agit de questions financières mais aussi des questions logistiques. Le fait par exemple de pouvoir utiliser une face des panneaux DECAUX, apparemment aujourd’hui le cinéma Vog ne pourrait plus le faire. Le fait de faire des séances à Noël dans le cadre scolaire etc… Il a bien entendu le message de Monsieur le Maire, indépendamment du fait de créer des évènements, il y a aussi quand même des aides ponctuelles qui permettent de les soutenir.◙ </t>
  </si>
  <si>
    <t>Monsieur le Maire est convaincu, c’est une chance pour la commune d’avoir ce cinéma. La famille LASGOUTTES a fait des efforts considérables sur le plan de l’accueil, du confort et sur le plan technique avec la numérisation. La convention tripartite qu’ils ont votée ensemble avec le Conseil Général et la Commune a été signée. Il pense qu’il faut porter des projets avec le cinéma Vog, cela fait partie de l’offre culturelle et de l’identité du quartier du Boucanet. Autour du cinéma il faut inventer des évènements « Le Boucanet fait son cinéma » par exemple, il faut apporter son soutien, c’est un soutien antérieur qu’ils poursuivront pour le ciné club. Le cinéma Vog ne doit pas se poser de questions et s’inquiéter. ◙Monsieur  le Maire répond qu’il y a effectivement un panneau d’affichage qui a été détruit, mais il n’y a pas d’entrave. Le cinéma Vog sollicitait de l’aide à l’emploi, Monsieur le Maire souligne que c’est plus compliqué, c’est un établissement privé même s’il a une vocation culturelle l’aide à l’emploi est plus complexe. Il comprend qu’il y a peut être une déception des gérants du cinéma par rapport à cela. ◙Madame GROS ajoute que la Mairie sera toujours au côté du cinéma comme cela a toujours été depuis que le cinéma existe. Elle pense qu’il faut développer des animations avec le cinéma Vog. C’est peut être un état d’esprit des cinémas d’aujourd’hui, ce n’est pas évident à mettre en œuvre. Après faire intervenir la collectivité pour une aide à l’emploi, si c’était une association pourquoi pas mais rémunérer une aide ménagère ou un emploi à temps complet à toutes les entreprises en difficulté sur Le Grau du Roi, ce n’est pas le but. Elle souhaite mener une action de soutien pour imaginer des animations. Elle comprend bien que c’est compliqué quand on dispose de deux salles et que l’on est ouvert tous les jours. Madame GROS a reçu trois fois Madame LASGOUTTES, elle comprend que c’est difficile lorsque l’on ne peut pas développer des animations qui font venir les gens du coin dans un cinéma de quartier. Elle termine en insistant sur le fait qu’ils seront toujours présents pour soutenir le cinéma Vog. ◙Monsieur DAQUIN souhaite faire savoir que le cinéma Vog a été intégré dans le collège des associations et institutions du conseil de quartier du Boucanet. C’est important parce que cela permet au cinéma d’être associé à la politique d’animations de quartier. Il cite l’exemple du problème des nuisances sonores occasionnées dans le cinéma lorsqu’il y a des fêtes sur le marché du Boucanet. Ce sujet a été abordé en conseil de quartier, c’est une gêne qu’il faudra régler. ◙</t>
  </si>
  <si>
    <t xml:space="preserve"> Monsieur le Maire répond qu’effectivement il y a eu des difficultés sur ce début de chantier cela a pris du retard, c’est une réalité. Il s’inquiète par rapport à l’ouverture du parking des Baronnets pour le week-end de Pâques, l’entreprise a été sollicitée de façon active voire très active. Il était question de laisser sécher une dalle béton sur 3 semaines. C’est bien indépendant de leur volonté, les services qui suivent ce dossier le font de façon très précise et très prégnante sur les entreprises.◙</t>
  </si>
  <si>
    <t xml:space="preserve"> ◙ Monsieur ROSSO dit qu’il semblerait que la vente du terrain Pontet soit entrain de se débloquer. Il suppose que cela n’a pu se faire sans l’accord de Monsieur le Maire au niveau d’un projet présenté. Il y a quand même un intérêt à ce qu’il ne se fasse pas n’importe quoi. La potentialité de constructibilité aussi passe par l’accord de Monsieur le Maire. Le groupe Le Grau du Roi naturellement souhaiterait connaître l’état d’avancement de ce dossier et les conditions dans lesquelles cette vente pourrait se dérouler et ce qui est projeté sans rentrer dans le détail. ◙
 Monsieur ROSSO partage les propos de Monsieur le Maire. Ils ont entendu des chiffres au sujet de la vente de ce terrain. Les chiffres qui ont circulé laissent supposer qu’effectivement on ne va pas vers une implantation massive parce que ce terrain ne se serait pas vendu extrêmement cher. ◙ 
Monsieur ROSSO semble surpris que Monsieur le Maire ne soit pas informé. Il ne souhaite rien dire. Il est satisfait de la réponse de Monsieur le Maire.  ◙
 Monsieur SARGUEIL croit savoir que le prix d’achat du terrain tient lieu du COS. ◙ 
Monsieur SARGUEIL pense que cela apportera de la valeur au terrain. ◙
 Monsieur SARGUEIL se rappelle que le groupe qui est intéressé par ce terrain avait déjà fait des propositions, il y a quelques années. ◙
 Monsieur ROSSO suppose que la commission d’urbanisme présentera le projet. ◙ </t>
  </si>
  <si>
    <t xml:space="preserve"> Monsieur le Maire pense que Le Grau du Roi vit un temps historique sur le plan de l’aménagement par rapport aux projets qu’il porte, il ne va pas tous les citer, mais surtout par rapport au déblocage de la situation du terrain Pontet, et aussi au projet qu’il souhaite développer par rapport à l’Hôtel Résidence de Camargue. Il y a là un impact majeur sur l’avenir du Grau du Roi et le PPRI, le PLU. La situation de la commune ville littorale dans un milieu lagunaire limite les extensions urbaines de demain. Le terrain Pontet avec ces 6,5 hectares est un enjeu fondamental. Il ne faut pas se tromper il faut que l’aménagement sur ce terrain réponde à de véritables attentes en terme de logements, de structuration urbaine, de développement durable et de greffe réussie entre un nouveau quartier et le village de pêcheurs. Tel est l’enjeu. C’est ce qui guide l’approche de Monsieur le Maire sur ce dossier. Ensuite il y a eu signature de la division, la famille Pontet était en indivision, c’est récent cela date d’à peine un mois. La famille Pontet pour au moins quatre d’entre eux était en relation depuis de nombreuses années avec un grand groupe d’aménageurs du Languedoc Roussillon. Dès qu’ils sont arrivés aux responsabilités à la fois les membres de la famille Pontet sont venus à leur rencontre et l’aménageur bien entendu aussi. Ils étaient dans l’attente de l’évolution de cette histoire d’indivision mais ils ont posé clairement les orientations telles que définies avec la volonté dans cet aménagement de pouvoir avoir des réserves foncières pour de l’aménagement public. Il souligne qu’ils ne peuvent pas eu égard de l’enjeu de l’aménagement sur le terrain Pontet être absents des décisions et des orientations. Le groupe Le Grau du Roi naturellement aurait fait la même façon. Ils ont bien précisé aux aménageurs qu’ils veulent inscrire cet aménagement dans le cadre d’un périmètre d’éco quartier labellisé, c’est une démarche à laquelle ils croient profondément. Quand Monsieur le Maire dit qu’il faut réussir cet équilibre, cette greffe entre la tradition et la modernité cela passe par là. Mais derrière cela c’est l’offre de logements équilibrée dans le cadre d’une mixité, c’est la mise en œuvre des économies d’énergie. Il faut imaginer ce quartier en regard de la piscine, des écoles, des parkings, de la gare, de l’orientation, du lien avec le cœur du village, c’est un projet urbain majeur, ils vont prendre leur temps sur ce dossier. Il faut à son sens s’attacher les services d’urbanistes pour pouvoir réfléchir et réussir ce projet. Il pense que Monsieur ROSSO est d’accord avec cette approche. ◙
Monsieur le Maire lui répond qu’il n’est pas au courant. Il demande à Monsieur ROSSO de lui donner des chiffres. ◙
Monsieur CRAUSTE ajoute qu’ils agissent dans la réflexion c’est très important, il ne faut pas que les propriétaires qui ont ce bien depuis de très nombreuses années soient spoliés. Les éléments de projet tels qu’il vient de les définir sont incontournables. ◙ 
Monsieur le Maire lui répond qu’aujourd’hui il n’y a plus de COS, il n’existe plus. Ils sont dans une approche de densification. ◙
Monsieur le Maire répond positivement mais il y a une volumétrie de l’aménagement qui doit s’harmoniser avec l’existant. On ne va pas faire du côté de Port Royal le même volume que du coté de Lou Fanal. ◙
Monsieur le Maire confirme qu’il avait fait des propositions mais il s’agissait vraiment d’approches sommaires. D’ailleurs, Monsieur MOURRUT avait présenté des plans. Mais il faut vraiment sortir de là et s’imaginer un réaménagement urbain. ◙
Monsieur le Maire répond favorablement, il remercie les élus pour leur assiduité et la tenue de ce conseil qui certes a été long mais fort intéressant. ◙</t>
  </si>
  <si>
    <t>« L’ensemble du Conseil municipal a été interpellé par Monsieur BERTHAUD, propriétaire d’une marina à Port Camargue, suite à un différent qui l’oppose à son voisin, Monsieur Picon. Ce contentieux, pas nouveau certes, a semble t-il évolué. Concernant le plan d’eau, la justice aurait rejeté les objections de Monsieur Picon. Un vice de forme aurait été constaté quant à l’instauration d’une servitude contraire aux contrats initiaux. Concernant la partie publique, il semblerait aussi que la non-fermeture d’un passage soit à l’origine d’un conflit. Pouvez-vous nous confirmer la règle en vigueur ? Ces diverses situations alimentent les tensions sur ce secteur, aussi, nous souhaiterions  connaître votre position sur ce sujet, ainsi que ce que vous comptez entreprendre afin d’y remédier, en qualité de Maire et Président de la régie de Port Camargue. Nous ne nous aventurerons pas sur le contentieux existant sur la partie privée, considérant que la justice étant saisie, nous nous en tiendrons à ses conclusions. ◙
» M. Hervé SARGUEIL note que jusqu’à présent aucun problème n’a été constaté avec les passages qui ont été fermés. ◙
 M. Léopold ROSSO pense qu’on ne peut pas raisonner de cette manière. Ce n’est pas un discours responsable. M. le Maire a une position tranchée et nette. Il faudra donc faire le ménage ; il y a une logique à respecter.  ◙ </t>
  </si>
  <si>
    <t>M. le Maire précise que pour l’action est en cours il ne donnera pas non plus son point de vue. Mais il veut s’exprimer clairement sur la fermeture potentielle d’un accès sécurité    il est formellement contre. Ils ont été établis à un moment donné dans un souci pensé, réfléchi de l’accès sécurité. Il sait qu’il y a des précédents, c’est regrettable. S’il faut accéder au quai par rapport à une personne en danger, ou pour un incendie sur un bateau, c’est un problème même si on peut accéder par l’eau. Ces fermetures constituent une rupture pour l’accès au plan d’eau. Malheureusement, certaines fois elles ont été réalisées pour se protéger, mais il faut prendre garde qu’il n’y ait pas une forme de privatisation de l’espace public. Dans ce cas précis, compte tenu de la configuration, il estime qu’il est nécessaire de laisser ouvert pour des raisons de sécurité et de refus de privatisation. Des structures légères à la limite. Son point de vue est clair    il ne trouve pas que ce soit une bonne chose. ◙
M. le Maire répète qu’il est formellement contre cette façon de procéder. Ce n’est pas parce que des choses se sont faites au fil du temps qu’il faut cautionner. Il est dans une approche de responsabilité et d’impartialité. ◙
M. Lucien VIGOUROUX précise tout de même que la municipalité actuelle n’a eu aucune action dans ce dossier. C’est la précédente municipalité qui a posé un portail, l’a enlevé, … Seule a été enlevée la structure bois sur cet endroit-là.. ◙</t>
  </si>
  <si>
    <t>Monsieur ROSSO souligne que le terme de « transparence » est toujours mis en avant, ce qui veut dire qu’auparavant, cela ne l’était pas ? ◙ 
Monsieur ROSSO dit simplement qu’il n’était pas membre délégué au Conseil d’administration de l’Office de tourisme. Et chacun sait que lorsqu’il est délégué dans un organisme quel qu’il soit, (il faut le demander à Monsieur BERNARD en ce qui concerne le Seaquarium cette année), il essaie de poser des questions qui lui semble les plus pertinentes possibles pour être bien au courant de tout. Mais avant, il n’était pas présent puisqu’il n’était pas membre délégué. Il n’a jamais dit autre chose. ◙
 Monsieur ROSSO dit que Monsieur le Maire est là pour corroborer ce qu’il va dire ainsi que Monsieur BERNARD et Madame BRUNEL aussi. Il lui semble que chaque année, les satellites municipaux, que ce soit l’Office de tourisme, que ce soit le Seaquarium et que ce soit le Camping de l’Espiguette, venaient présenter leurs comptes en Conseil municipal. Il n’a jamais entendu qui que ce soit, dire quoi que ce soit à ce sujet. Monsieur CRAUSTE, le premier, comme lui-même, puisqu’il ne faisait pas partie du Conseil d’administration, ont vu que les comptes étaient présentés. Il y avait un Commissaire aux comptes, un comptable, un Conseiller d’administration. D’ailleurs, un Conseil d’administration qui n’a guère bougé, ce sont toujours les mêmes membres, donc il ne voit pas ce qui a changé. ◙ 
Monsieur ROSSO ne permet pas à Monsieur le Maire de dire que sur cette affaire là, il se dédouane. C’est tout à fait faux et il cherche à comprendre, en tant que Conseiller municipal de l’opposition. Même si c’est une gestion qui a été faite précédemment par ses collègues, justement, il n’est pas là pour les enfoncer.   ◙ </t>
  </si>
  <si>
    <t xml:space="preserve"> Monsieur le Maire dit que véritablement d’après ce que Madame DUGARET et Monsieur MERIGNARGUES ont pu lui rapporter, cela a été vraiment pour observer de façon précise la comptabilité et cela a été très complexe. Il y avait vraiment, si ce n’est pas de la transparence, vraiment des imprécisions sur la comptabilité. Pour retrouver des factures, cela a été extrêmement difficile et ce fut un gros travail pour y voir clair. Lorsqu’il évoque le mot « transparence » aujourd’hui, c’est qu’en effet, les comptes ont été présentés en Assemblée générale de l’OT et ils sont publiés sur internet. Chacun peut aller les vérifier, les étudier, les photocopier. ◙
Madame DUGARET ajoute que cela n’était pas tellement transparent à cette époque car elle rappelle    que les membres du Conseil de l’équipe précédente avait dit et affirmé en Conseil municipal qu’ils n’étaient pas au courant. Donc, elle pense qu’il n’y avait pas réellement une transparence. ◙
 Madame DUGARET lui répond qu’en Conseil municipal (elle ne sait pas car elle n’y était pas), mais ses collègues pourront le lui dire, il ne discutait pas trop des comptes de l’OT certainement. Elle peut assurer que Monsieur BERNARD, Adjoint aux finances, est au courant de tout ce qui se passe à l’OT. Il y a un arrêté des comptes tous les deux mois qui sera disponible et c’est cela la transparence. Tous les comptes et opérations seront accessibles à tout le monde. ◙
Monsieur le Maire constate une nouvelle fois que Monsieur ROSSO se dédouane. Quant aux présentations en Conseil municipal, il y était présenté un bilan d’actions, il s’en souvient très bien. Il n’y avait pas de détails véritablement sur l’aspect comptable. ◙</t>
  </si>
  <si>
    <t>QUESTION 1  Madame FLAUGERE souhaite connaître le suivi du dossier de l’Office de tourisme concernant la recherche de responsabilité du contrat de location des photocopieurs. Quant est-il de la responsabilité de l’ancien Directeur ? Quelque chose est programmée ? Où en sont-ils exactement ? ◙
Madame FLAUGERE dit qu’il laisse cela comme ça, alors ? ◙ 
Madame FLAUGERE dit plutôt qu’ils ont arrangé les choses et ont l’art d’empaqueter dans un paquet de soie, elle n’est pas stupide quand même. Elle ne critique pas les comptes opaques mais il y eu un problème avec ces photocopieurs, donc il y a un responsable. Soit c’est l’entreprise ou soit c’est le personnel. Elle n’évoque pas les malversations financières, il y a un fait réel. Oui ou non ? Elle attend une réponse. ◙ 
Madame FLAUGERE souligne que tout est laissé en l’état avec tout ce qui est donné en subvention. ◙</t>
  </si>
  <si>
    <t xml:space="preserve">Monsieur le Maire a constaté un dysfonctionnement sur les photocopieurs lorsqu’ils ont fait une étude. Mais, il n’y a pas d’éléments pour dire qu’il y a malhonnêteté ou malversation. Partant de là, des mesures ont été prises. Il parle sous le couvert de Madame DUGARET qui donnera des éléments complémentaires de réponse tout à l’heure. Donc, l’Office de tourisme, Madame DUGARET, le Conseil d’administration et le nouveau Directeur ont pris des décisions adaptées pour apporter réponse à ces dysfonctionnements, pour une gestion beaucoup plus serrée afin d’avoir des économies substantielles. Il n’y a pas d’engagement d’action en justice à sa connaissance.  ◙
Madame DUGARET confirme qu’il n’y a pas de plainte déposée. Ils auraient pu.  ◙
Madame DUGARET répond que non. S’il y a plainte, cela veut dire enquête. Mais, comme l’a dit Monsieur le Maire, il n’y a pas d’éléments probants pour dire qu’il y a eu malversation. Ils n’ont pas le droit de dire cela maintenant. Le Commissaire aux comptes et l’expert comptable de l’OT l’ont constaté. Le Commissaire aux Comptes a fait un rapport en notant bien qu’il y avait un dysfonctionnement sur ce compte des photocopieurs. Après, leur travail à eux au sein de l’OT a été de se dire qu’il fallait faire maintenant des économies. Ils ont changé de société et leur budget prévisionnel sera présenté le 1er juin en Conseil d’administration et à l’Assemblée générale. C’est un budget qui est le plus serré possible et transparent, c’est important de le dire car ils n’ont rien à cacher. Sur le site internet de l’OT, il y a le compte rendu téléchargeable de la dernière Assemblée générale, les comptes, etc… ◙
 Monsieur le Maire dit à Madame FLAUGERE qu’ils ont répondu à sa première question. ◙◙
 Monsieur le Maire lui répète qu’il avait constaté un dysfonctionnement qui était réel, oui. Ils ont mis de l’ordre et c’était leur mission première. Ils ont changé les contrats, ils sont sur une base d’économie et ils regardent en avant. ◙ 
Monsieur le Maire dit qu’ils donnent en subvention, oui, mais la gestion a changé. La subvention a été augmentée mais aujourd’hui, il y a comme garantie une excellente gestion. Il en veut pour preuve ce qui a été présenté encore une fois en Assemblée générale et voté à l’unanimité de l’OT. Concernant la transparence, cela vient d’être dit pas Madame DUGARET, les comptes tous les deux mois sont consultables et téléchargeables, ce qui n’existait pas auparavant. Ils ont une lisibilité absolument parfaite. </t>
  </si>
  <si>
    <t xml:space="preserve">QUESTION 2  Madame FLAUGERE souhaite savoir les avancées du dossier concernant Monsieur Michel CAVAILLES, Directeur de la Régie autonome de Port Camargue.  ◙ 
Madame FLAUGERE demande si cela va durer des d’années, et ce, jusqu’à la fin de son mandat ? </t>
  </si>
  <si>
    <t>Monsieur SARGUEIL pose la question suivante   Lors du dernier Conseil d’Administration de la régie de Port Camargue, vous avez évoqué une rencontre le 18 juin avec Monsieur CAVAILLES, Directeur du Port et son avocat. Pourriez-vous nous préciser toutes les missions que M. CAVAILLES a effectuées depuis son arrivée afin que nous puissions en débattre en Conseil Municipal et, de fait, connaitre les sanctions envisagées ? ◙ 
Madame PELLEGRIN-PONSOLE souligne que les précisions qui étaient demandées concernent les missions de Monsieur CAVAILLES  et non pas les précisions de leur rencontre. ◙ 
Madame PELLEGRIN-PONSOLE demande s’il dispose d’une date. ◙</t>
  </si>
  <si>
    <t>Monsieur le Maire ne peut pas lui répondre parce qu’ils sont en cours de procédure, parce que s’il donnait ces informations là cela pourrait rendre la procédure caduque.  ◙
Monsieur le Maire répond que cela concerne l’affaire, lorsque tout sera clôturé, il pourra donner des éléments. ◙
Monsieur le Maire indique qu’il doit effectuer une notification un mois après le 18 juin, c’est la procédure. Puis il donne la parole à Monsieur FABRE exceptionnellement. ◙</t>
  </si>
  <si>
    <t>Monsieur FABRE souhaiterait faire trois remarques. Le 10 juin dernier il y a eu cette séance extraordinaire  ◙ Monsieur FABRE souhaite juste poser une question, il ne pouvait pas être présent à cette séance extraordinaire, il a d’ailleurs adressé une lettre d’excuse à Monsieur le Maire. Il voulait donc consulter sur internet le déroulement de la séance, il n’a pas pu le faire, il voulait savoir s’il s’agissait d’un incident technique. Habituellement c’est retransmis sur internet. ◙ Monsieur FABRE souligne que cette question est importante car il souhaitait lever ce voile de suspicion. Il désire également donner une impression, en effet il a été surpris par le traitement « deux poids deux mesures », trois adjoints ont quitté cette assemblée, un a fait son bilan et Monsieur le Maire a souhaité qu’on l’applaudisse. Deux autres adjoints sont partis, il a l’impression par une porte dérobée en catimini. Il croit savoir que  Monsieur le Maire a démarré la séance extraordinaire en accordant un petit mot à Monsieur DAQUIN,  il pense que c’est normal d’avoir un peu un esprit d’équité envers les adjoints. Il appartient à Monsieur le Maire de faire ce qu’il veut, il est le patron de sa majorité et Maire de la ville mais il pense que c’est bien pour l’assemblée de ne pas sentir un malaise. Dernière remarque, il a adressé  à Monsieur le Maire le 13 avril dernier un courrier pour lui demander de le tenir informé des suites des échanges oraux ou écrits avec la chambre régionale des comptes qui souhaitait une nouvelle mise en examen des comptes de la ville. Il a adressé ce courrier pour dire qu’en sa qualité de vice-président de la commission des finances il souhaiterait être informé de l’avancement et des échanges, il n’a à ce jour rien reçu. Il est conscient que cela ne va pas très vite avec l’administration et il ne s’est peut être rien passé mais il souhaitait obtenir des réponses sur ces trois remarques. ◙</t>
  </si>
  <si>
    <t>Monsieur le Maire lui précise que, pour faire un rappel au règlement, les questions diverses font l’objet d’un dépôt 48 heures avant la séance.  ◙Monsieur le Maire donne l’explication, en fait c’est une séance qui a durée une dizaine de minutes et la mise en œuvre technique de la vidéo demande un travail important aux techniciens, c’est uniquement pour cette raison qu’il n’a pas souhaité que soit mise en place la vidéotransmission de ce conseil. ◙Monsieur le Maire maintient son rappel au règlement parce qu’il est concilient, il lui a donné la parole mais quand même il y va franchement sur des considérations  x ou y, certaines qu’il ne commentera pas. Quand à la dernière il l’informe qu’il ne s’agit pas d’une mise en examen mais d’une observation de la chambre régionale des comptes qui produira un rapport. Actuellement la Chambre Régionale des Comptes est entrain de collecter des éléments auprès de la commune. Il donne ensuite la parole à Madame Claudette BRUNEL qui souhaite donner une information complémentaire. ◙</t>
  </si>
  <si>
    <t>Mme Yvette FLAUGÈRE avant la fin de la séance aimerait avoir une réponse à la question écrite qu’elle a envoyée par mail. ◙ 
Mme Yvette FLAUGÈRE lui remet une photocopie de ce document envoyé le 24 septembre. ◙ 
Mme Yvette FLAUGÈRE estime pourtant que dans « objet » c’est bien précisé</t>
  </si>
  <si>
    <t xml:space="preserve">« Suite à la reprise du port de plaisance par la ville, et le contentieux qui s’en est suivi, un protocole transactionnel avait été signé en 2005 entre la Régie et la CCI. L’objet était de mettre un terme aux désaccords immobiliers, fonciers et financiers qui subsistaient, ce qui fut fait en partie. Il prévoyait aussi qu’à partir de cette date, chacun resterait bénéficiaire des contentieux futurs qu’il diligenterait en cas d’issue favorable. A cette occasion lors du dernier conseil municipal une décision modificative a été prise pour reverser 1 600 000 € à la Régie et la commune a gardé 720 927 € qui soit disant devait revenir à la Régie. Avez-vous eu vent de cet état de fait, est si c’est le cas est-ce qu’on continue à garder des sommes sur le budget principal de la commune, cela peut s’assimiler à un abus de biens sociaux voire un détournement d’argent. Si vous n’étiez pas au courant de cet accord, il faut reverser immédiatement l’argent à la Régie.» ◙
 Monsieur Philippe PARASMO l’entend c’est favorable pour la régie par contre il se demande s’ils ne l’exposent pas. Il demande quand cette somme va être reversée, cette année ou l’an prochain. Il rappelle que la régie est soumise à l’impôt sur les sociétés, il est évident que ces sommes-là vont bien sûr générer de la recette et augmenter l’impôt sur les sociétés. Il ne faudrait pas que cette somme qu’ils gardent sur les comptes de la ville qu’ils vont verser l’année prochaine soit assimilée à une dissimulation. Dans ce cas ce serait grave.  ◙ 
Monsieur Philippe PARASMO pense qu’il ne faut pas se fier à l’ordonnateur, au trésorier public. Il rappelle que Monsieur le Maire a dit qu’ils gardaient ces sommes parce qu’ils se sont référés au trésorier public. Attention il risque d’y avoir des conséquences sur la commune. </t>
  </si>
  <si>
    <t xml:space="preserve">Monsieur le Maire répond que malgré l’accord transactionnel le risque contentieux n’est pas nul. Tant qu’il n’est pas totalement éliminé, Monsieur Claude BERNARD l’a bien expliqué à la fois au conseil d’administration de la Régie Autonome mais également en séance du conseil municipal ils ont sollicité le Trésor Public sur cette question et ils ont pris conseils en la matière, la doctrine prévoit de faire provision. Mais il faut que tout le monde soit rassuré, en finalité il espère que cette somme pourra être bien reversée à la Régie Autonome.  ◙
Monsieur le Maire lui répond qu’ils écoutent ses mises en garde mais ils sont en toute clarté sur ce dossier.  </t>
  </si>
  <si>
    <t>M. le Maire donne connaissance de ce courrier. Dixit l’intéressé  ont été mis en place en août 2014 des transports pour les personnes à mobilité réduite 4 fois par semaine à 6,50 €, représentant 470 transports mensuels et débouchant sur l’embauche de 2 personnes. Juin 2015, réduction du nombre de prises en charge à 3 par personnes représentant 400 transports mensuels. Juillet 2015, renégociation du prix à 6 € puis dans la foulée information disant que les bénéficiaires ne bénéficieraient plus que d’une prise en charge au lieu de trois. De 400, la société passe à 135 transports nécessitant le licenciement des employés. Extrait de la lettre de M. Daniel FABRE  « A vos dires M. le Maire, victime du succès de ce service, les usagers bénéficiaires ont été multipliés par 3 ce qui par voie de conséquence vous a amené à porter le nombre de transports de 3 à 1 par semaine afin de maintenir l’équilibre financier projeté. Or, mathématiquement le nombre d’usagers désormais multiplié par 3 ne bénéficiant plus que d’un transport par semaine devrait être sensiblement identique en nombre de voyages pour la société Cokizo au nombre de transports précédents qui correspondait à 3 fois moins d’usagers bénéficiant de 3 transports semaine. Mais il n’en n’est rien puisque la société est en perte de transports d’environ 250 à 300 mensuels. Donc ma question est de connaître les réelles motivations de votre décision qui retire un acquis fort utile à des usagers et qui semble entraîner 2 suppressions d’emploi. » ◙ 
M. le Maire confie le soin à Mme Claudette BRUNEL de répondre à ces allégations. ◙
Mme Claudette BRUNEL souhaite faire un historique de ce qui avait été réalisé antérieurement. Il ne faut pas tout déformer et faire prendre conscience aux personnes qui se lancent dans une nouvelle activité qu’il convient d’agir prudemment. Du temps de la barouleuse -qui représentait une dépense de 63.000 € annuels- il a été constaté que le service n’était pas suffisamment utilisé par la population, donc il a été supprimé car devenu trop cher. Il est vrai que certains en ont pâti. Ainsi, et pour répondre aux demandes, il a été pensé, à titre expérimental, d’utiliser ce nouveau moyen de cyclo pouss-pouss du mois d’août à la fin de l’année 2014. Les agents du C.C.A.S. ont ensuite contacté les personnes utilisant le service régulièrement et après analyse  des réponses il est ressorti que 3 utilisations par semaine suffisaient. Les personnes étaient peu nombreuses et le budget annuel était de 15.000 €. Cependant, la demande a enflé et le budget a explosé. De fait il a été obligatoire de modifier le système et de réduire le nombre de tickets. Phénomène supplémentaire, la trésorerie d’Aigues-Mortes a mis en exergue des différences importantes suivant les périodes et a demandé de revoir la doctrine des tickets distribués. A partir de là, il a fallu étudier une nouvelle formule (202 personnes 6,50 € aller/retour 3 X semaine). La collectivité se doit de  rendre service, mais il convient de poser des limites. Il a donc été nécessaire de limiter les tickets attribués pour assurer un réel contrôle du service fait. Et effectivement les factures n’ont plus du tout affiché le même montant. Le rôle de la collectivité est de « tenir » le budget. L’entrepreneur doit faire attention et ne pas se focaliser sur une situation de monopole. Les conditions d’éligibilité sont les suivantes  avoir 65 ans et être sans moyen de locomotion. La clientèle doit être mesurée, ce service est très apprécié par certains, mais d’autres disent être très mal reçus. Il faut faire la part des choses. ◙
M. le Maire met fin au débat car les réponses ont été complètes et que le règlement intérieur ne prévoit pas de débat pour les questions écrites. Il passe à la 2ème question écrite  ◙</t>
  </si>
  <si>
    <t>Monsieur le Maire « Ma question orale porte sur le sujet du train à un euro. Ce sujet alimente une polémique relayée par la population et les Elus, concernant surtout la fréquentation emmenée par ce moyen de transport sur notre station. Une page Facebook « pour ou contre le train à un euro » a été créée cet été et est un révélateur du mal vécu que ce train occasionne à tous les publics. Les témoignages et propositions apportés par les internautes sont autant de pistes de réflexion qu’il serait judicieux d’analyser. Même, si on reconnaît indéniablement le bien-fondé social de cette démarche, il faut tout de même admettre qu’il entraîne avec lui une fréquentation préjudiciable pour notre ville, nos habitants, nos touristes et nos commerçants, surtout à la belle saison. Je vous propose donc, Monsieur le Maire, de constituer une Commission extraordinaire avec majorité et opposition, afin d’essayer d’apporter une solution pérenne et constructive car il est temps de régler ce problème latent. Avec la constitution de la nouvelle Région, ses prérogatives en matière ferroviaire et la volonté de la nouvelle majorité de réformer ce système, nous devons apporter tous les éléments pour faire reconnaître les avantages et les inconvénients de ce train « social », notamment en matière économique pour toutes les parties (usagers, commerçants, touristes) et en matière d’intégration sociale des concitoyens.◙
 J’en viens donc à ma question. « Monsieur le Maire, accepteriez-vous la création d’une Commission extraordinaire, afin de proposer différentes solutions que nous soumettrions à la population au travers d’une consultation citoyenne par référendum local ? Je vous propose de l’organiser ensemble en tout début d’année 2016 ». </t>
  </si>
  <si>
    <t>Mme Yvette FLAUGÈRE précise que son intervention a un rapport avec la question 3 concernant le village de vacances de l’Espiguette qui a été ajournée. Il semblerait que les lieux aient été réquisitionnés pour héberger des migrants. Est-ce correct ? ◙
Mme Yvette FLAUGÈRE stipule que plusieurs sources sur les réseaux sociaux y ont fait référence, puis l’information a été supprimée, apparemment sur ordre de l’État</t>
  </si>
  <si>
    <t xml:space="preserve">M. le Maire répond qu’aucune réquisition n’a été faite sur ce lieu et demande d’où elle a tiré cette information. ◙
M. le Maire confirme qu’à sa connaissance il n’y a aucune réquisition officielle en cours. En tout cas cette modalité n’a pas été poursuivie en intention. De plus le bâtiment est à la vente et il espère une conclusion rapide. </t>
  </si>
  <si>
    <t>Question écrite du Groupe Le Grau du Roi Naturellement « Nous souhaiterions connaître les coûts directs et indirects occasionnés par l’installation de la Maison du Nautisme à la charge de la Régie, à savoir achat, aménagements, énergie, fluide, suppression de places d’escale » ◙
 Monsieur ROSSO demande le coût du bâtiment. ◙ 
Monsieur SARGUEIL pense que cela aurait du être entièrement financé par l’Office de Tourisme. ◙
 Monsieur ROSSO dit qu’il verra bien comment il réagira au rapport de la Chambre Régionale des Comptes. Il souhaite s’exprimer sur la question budgétaire il n’a pas demandé à Monsieur le Maire de l’évoquer. En ce qui concerne les finances, Monsieur ROSSO ne fait que répondre à ce qu’on lui dit et à ce que l’on écrit sur les comptes rendus. Quand il pose la question en Conseil d’Administration à savoir à quoi correspondent ces 154 000 € et que l’on écrit dans le compte rendu du Conseil d’Administration, ces 154 000 € servent à… ◙</t>
  </si>
  <si>
    <t>Monsieur le Maire souligne qu’ils sont gérés par une convention de mise à disposition de la Maison du Nautisme. Une délibération a été prise à la régie autonome qui définit bien l’usage des locaux, la durée de la convention et les conditions financières. La régie autonome a acquis la structure, cela a été voté en régie, Monsieur SARGUEIL était présent. Concernant la décoration du bâtiment, 50% sont à la charge de la Régie et 50 % à la charge de la S.E.M. Pour ce qui est de l’entretien du ponton flottant 100 % à la charge de la régie, l’entretien et l’aménagement intérieur du bâtiment 100 % à la charge de la S.E.M, pour les consommables (électricité, téléphone, internet), il s’agit d’un montant forfaitaire de 1200 € par an à la charge de la SEM. Au bout du ponton, la Société Nationale de Sauvetage en Mer a été repositionnée ce qui a permis cet aménagement et une augmentation du nombre de places pour l’escale de petits bateaux de 8 m (10 places de plus). Il n’y a pas suppression mais création de places d’escale. ◙
Monsieur le Maire n’a pas le chiffre précis, il apportera une précision. Le bâtiment reste la propriété de la Régie. Il souligne que la capitainerie faisait office d’accueil et d’informations, la structure de la maison du Nautisme aujourd’hui va être un point d’accueil et va pouvoir renseigner alors que la capitainerie le faisait jusqu’à présent alors que ce n’était pas son travail. Cela va alléger le travail à l’accueil de la capitainerie. Il demande à l’opposition d’accorder que c’est intéressant d’inventer ce type d’accueil Maison du Nautisme, accueil touristique. Monsieur le Maire comprend que c’est important de demander comment la Maison du Nautisme est financée mais après il faut reconnaitre que c’est bien. ◙
Monsieur le Maire souhaite faire un point d’information sur la situation qui s’est produite hier en début de conseil d’administration du CCAS où Monsieur ROSSO administrateur a fait une déclaration avant de quitter la séance. Il y a deux aspects dans la déclaration de Monsieur ROSSO, une contestation sur l’aspect budgétaire sur le budget primitif et une autre sur des problématiques de mal être au travail. Monsieur ROSSO est revenu sur le montant de la subvention versée par la Mairie de 1 343 000 € et qu’à cela s’ajoutait 154 000 € inscrit en recettes à l’article 758 pour le coût des animateurs présents dans le bus assurant la surveillance et le coût des agents remplaçants les ATSEM. Monsieur ROSSO a analysé le transport dans les bus, trois personnes du CCAS qui assurent au quotidien la surveillance dans les bus donc pour la Mairie trois fois 30 000 € par an soit 90 000 € environ. Monsieur ROSSO a émis un élément de contestation en disant que le service s’étale sur 5 heures mais pas toute la semaine et pas toute l’année (160 jours scolaires) et que donc cela ne coûte certainement pas 90 000 €. Ensuite en ce qui concerne les ATSEM qui sont au nombre de 10 (représentants 3 à 4 % du personnel communal) et qui peuvent être absentes pour différentes raisons, Monsieur ROSSO fait une hypothèse de la moitié absente toute l’année, ce qui représenterait 70 000 € à 80.000 € sur le temps scolaire. En 2015, Monsieur ROSSO introduit la notion d’atténuation des charges que la commune enregistrait avec une recette de 191.000 € et il doute que les ATSEM en représente le tiers ce d’autant que dans cette recette il y a aussi les rentrées des emplois aidés. En 2015, le nombre de jour réel d’absence des ATSEM est assez bas, Monsieur le Maire l’avait confirmé leur coût moyen est d’environ 86,66 euros. Monsieur le Maire détaille l’intervention de Monsieur ROSSO, soit 100 jours d’absence 8.666 € et Monsieur ROSSO dit on est loin des 154.000 € et il estime que l’évaluation est complètement erronée et que les membres du Conseil d’Administration du CCAS auraient été trompés. Monsieur ROSSO poursuit en disant que ce n’est pas tout qu’il faut rajouter le remboursement au CCAS des agents Mairie exerçant les tâches au profit du CCAS, ce serait comptabilisé à hauteur de 240.000 € pour 2016 et si on fait les comptes 1.343.000 € + 154.000 € + 240.000 €, cela représente 1.737.000 € soit le double qu’en 2014 dit Monsieur ROSSO pour la subvention du CCAS. Ensuite Monsieur ROSSO évoque devant l’assemblée un profond mal être au travail des agents du CCAS avec une bonne partie d’entre eux qui s’orientent vers des états de stress, de burn out, etc… Des éléments portés à la connaissance de Monsieur le Maire laissent penser que ce mal être serait la conséquence d’un mode de gouvernance. Monsieur ROSSO renvoie aux avis des avocats, juristes, médecins et il demande à Monsieur le Maire de prendre les mesures qui s’imposent à l’encontre des responsables de cette situation et de plus ne voulant pas être caution de ces agissements, Monsieur ROSSO décide de quitter l’instance, de se retirer et sur ce constat informe que son groupe ne siègera plus en l’attente de nouvelles dispositions émanant du pouvoir décisionnaire. Voilà la teneur des propos de Monsieur ROSSO hier soir. Monsieur le Maire considère que c’est une situation qui est quand même dommageable. Il trouve qu’avant de se lancer dans ce type de déclaration, que Monsieur ROSSO a solennisé un peu théâtralement, il est regrettable qu’il n’ait pas choisi de relire les éléments qui lui ont été fournis pour le débat d’orientation budgétaire, ni qu’il se soit informé des précisions apportées lors de la commission des finances. Monsieur le Maire rappelle donc que dans un soucis de transparence et d’orthodoxie budgétaire, il a été décidé de séparer les sommes versées au CCAS au titre de ses propres activités sous forme d’une subvention forfaitaire et les sommes versées au titre des actions exercées pour le compte de la mairie sous la forme d’une facturation qui doit forcément être détaillée et justifiée pour pouvoir être effectivement versée. Monsieur ROSSO s’enflamme donc un peu vite à moins qu’il ne fasse pas la différence entre une subvention et une facturation. ◙ 
En application des orientations du débat budgétaire pour rendre les choses plus transparentes, la délibération du 30 mars détaillait comment était calculée la subvention proposée en « neutralisant » 137 000 € de facturation prévisionnelle. Et si Monsieur ROSSO avait posé la question pour vraiment chercher à comprendre plutôt que rechercher la polémique, il aurait été rappelé à - comme cela a été fait en commission des finances - que sur les 154 000 € de facturation prévue 137 000 € correspondaient à des prestations que le CCAS exerçait déjà en 2015 et 17 000 € pour de nouvelles prestations comme le remplacement d’ATSEM et la maintenance du portail famille. Pour resituer le débat, on parle de mouvements financiers internes entre la mairie et au final un de ses établissements, le CCAS, il n’y a pas d’argent qui sort de la caisse publique contrairement au plus de 5 millions d’euros d’une dette durable que l’on doit sortir tous les ans et qui étranglent les finances communales. Quant à la comparaison entre 2014 et 2016, elle est doublement faussée, d’abord parce que la subvention de 2014 à hauteur de 930 000 € masquait une réalité, c’est que pour équilibrer le budget il a fallu consommer les réserves. Pas besoin d’être un grand spécialiste des finances pour comprendre que puisqu’ils ont voté 2 551 000 € de dépenses et 1 161 000 € de recettes, il aurait fallu la différence soit 1 390 000 € de subvention pour équilibrer sainement les comptes. C’est d’ailleurs ce montant qu’ils ont pris pour référence pour fixer la subvention 2016 comme expliqué dans la délibération. Quant aux charges de personnel des agents Mairie travaillant au profit du CCAS, c’est une réalité mais c’était déjà le cas en 2014 et avant, la différence c’est qu’ils ont calculé et donné ce chiffre, chose que Monsieur ROSSO ne faisait pas lorsque son groupe était en gestion. Monsieur ROSSO peut donc se servir des chiffres que Monsieur le Maire lui donne en toute transparence pour faire des comparaisons avec leur période de gestion qui a contrario de ce qu’ils font dans la transparence était opaque avec des coûts qui étaient dissimulés. Si ce qui anime Monsieur ROSSO, est vraiment de comprendre les choses il ne faut pas hésiter à poser clairement des questions précises et il aura des réponses précises comme ils y avaient d’ailleurs dans les documents qui ont été produits.  En ce qui concerne le profond mal être des agents que Monsieur ROSSO évoque, c’est un sujet qui préoccupe Monsieur le Maire d’autant plus qu’il y a été confronté dès son arrivée aux responsabilités. Rapidement, il a reçu un certain nombre d’agents lui expliquant que pendant des années, ils avaient subi un système dans lequel s’ils ne faisaient pas partie de la bonne famille ou du bon clan ou du bon réseau, leur carrière avançait moins vite. On lui a même parlé d’intimidations et de représailles s’ils dénonçaient des abus ou des dysfonctionnements. Encore une fois il pense que l’opacité est contraire à l’intérêt général, et face à ce genre de problèmes la meilleure réponse est de libérer la parole et de l’écouter avec discernement sans parti pris. C’est la raison pour laquelle en coordination avec les organismes de représentation du personnel (CT et CHSCT), un audit social auprès de l’ensemble des agents est en cours en respectant l’anonymat. Suite au CHSCT, Monsieur le Maire a rédigé un courrier à l’ensemble des agents leur garantissant qu’aucun d’entre eux n’aurait à redouter le moindre impact négatif s’ils venaient exposer une situation de souffrance au travail et que la parole de tous, cadre ou agent serait traitée avec la même considération.  Après il ne faut pas faire preuve de langue de bois, au-delà de l’écoute, il faut des actes mais ça implique du discernement pour faire la différence entre des mesures vexatoires ou attentant à la dignité et le stress que peut susciter un changement de fonctionnement, une remise en question de l’organisation du travail, un niveau d’exigence accru pour se remettre aux normes ou faire des économies. Voilà donc comment Monsieur le Maire entend assumer ses responsabilités si Monsieur ROSSO estime qu’en ne siégeant plus il peut assumer les siennes c’est son choix mais au regard de ce passif et de leur passif aussi bien en matière de gestion des finances que du personnel Monsieur le Maire se demande comment Monsieur ROSSO va réagir quand le rapport de la chambre régionale des comptes sera rendu public, ils en reparleront. Monsieur le Maire tenait à faire cette intervention et déclare la séance terminée. ◙
Monsieur le Maire l’interrompt et lui dit que tous les éléments sont donnés et clairs. ◙</t>
  </si>
  <si>
    <t>« Après l’article paru dans la presse le 15 mai dernier, un agent du Centre Communal d’Action Sociale du Grau-du-Roi m’a confirmé que le malaise social et la situation financière peu claire étaient bel et bien réels. Aussi, serait-il envisageable que la Mairie missionne un Cabinet indépendant au plus tôt pour réaliser un audit social et financier et créer une commission ad hoc, réunissant des élus représentant toutes les sensibilités politiques du Conseil municipal qui veillera au bon déroulement de cet audit en totale transparence ? » ◙ :</t>
  </si>
  <si>
    <t>M. Philippe PARASMO conclut ainsi   en clair si quelqu’un veut un dossier il faut aller au CCAS ? ◙</t>
  </si>
  <si>
    <t>M. Daniel FABRE souhaite poser une question avant de conclure en ce qui concerne le fonctionnement de l’attribution des logements aux Orchidées. Il a été permis à l’opposition de participer à la commission ad hoc et c’est une bonne chose. Une grille ou méthode permettra d’attribuer ces logements en fonction de critères. Le fait suivant lui a été rapporté par 3 personnes (2 pour des locations et 1 pour une acquisition) qui se sont déplacées en mairie pour retirer un dossier et auxquelles on a répondu d’aller au CCAS. Il ne comprend pas pourquoi il faut procéder de cette manière, il s’agit d’un centre communal d’action sociale. Pour une acquisition il fallait adresser une lettre au maire   il trouve cela pour le moins particulier. Il estime plus logique que les documents soient disponibles à l’accueil de la mairie. Comment peut-on savoir ensuite si la délivrance du dossier ne relève pas d’un choix personnel de M. le Maire ? ◙
M. Daniel FABRE ne conteste rien. Il demande juste que des dossiers soient disponibles à l’accueil. ◙
M. Daniel FABRE voulait simplement enlever toute suspicion à ce sujet. ◙
M. Daniel FABRE posait une simple question. Il ne voulait pas toutes ces informations. Il voulait uniquement écarter toute suspicion. ◙</t>
  </si>
  <si>
    <t>M. le Maire informe que deux élues travaillent activement sur ce dossier   Mmes BRUNEL et BINELLO. Il va donc leur laisser le soin d’apporter une réponse. Il souligne sa volonté démocratique puisqu’il a invité l’opposition dans cette démarche d’octroi de logements. 400 dossiers ont été déposés, compilés auprès du secrétariat du maire certes, mais toutes les personnes ont été contactées pour savoir si elles étaient toujours intéressées. M. FABRE décrit le CCAS comme un centre social, ce qui est le cas. Mais il gère aussi la jeunesse, le scolaire cette démarche est complètement dans ses prérogatives. ◙
Mme Claudette BRUNEL confirme qu’effectivement le pôle « logement » est situé au CCAS, comme d’autres secteurs. A partir de là 1ère réunion de la commission ad hoc, il a été décidé de tous les documents de travail pour définir les modes d’attribution. Ils devaient ensuite être envoyés à chacun. Donc chaque élu a dû en être destinataire ◙
Plusieurs membres notent que cela n’a pas été le cas. ◙
Mme Claudette BRUNEL reprend son propos et note que si cela n’a pas été fait, elle va voir l’agent municipal concerné. Le système de lettre au Maire était une « démarche » applicable jusqu’à la réunion publique. A présent, il faut passer au CCAS pour remplir un dossier. ◙ 
Mme Claudette BRUNEL confirme qu’avant il fallait faire un courrier, maintenant un suivi est assuré. C’est la raison pour laquelle il est préférable que les personnes se déplacent au CCAS. ◙
 Mme Claudette BRUNEL informe que des engagements ont été pris auprès de tous les candidats   tous les dossiers envoyés au promoteur feront l’objet d’un affichage. Les dossiers sont réceptionnés, les critères sont appliqués, un nombre de points défini. Rien d’autre que ce qui a été décidé en commission. ◙ 
Mme Anne-Marie BINELLO apporte un complément d’information en rappelant que ce sont des logements sociaux, il est donc logique qu’il y ait un suivi par le CCAS. Au départ la liste était gérée par le secrétariat du maire. Des lettres ont été envoyées aux 400 candidats ; il y a eu des retours de courrier pour cause de mauvaise adresse. Il a fallu joindre les personnes. Cette missive informait qu’il y aurait 120 logements dont 97 accessions et 23 logements en location. Cela ne relève pas du choix de la mairie car des quotas sont appliqués. Ceux qui étaient toujours intéressés devaient remplir un questionnaire ; déjà 200 réponses en retour. Les dispositions ont été définies en commission ad hoc. Tous les documents ont été distribués pour servir de base de travail, même si les membres ne les ont pas reçus par mail ce n’est pas important parce qu’ils sont presque identiques. Les candidats ont décidé s’ils optaient pour l’accession, l’accession/location ou la location. ◙
 M. le Maire rétorque qu’il n’y a pas de suspicion à avoir, la question est malvenue. Rien n’est passé au filtre discriminatoire. ◙</t>
  </si>
  <si>
    <t>« M. le Maire, ◙
Compte-tenu des difficultés de stationnement que rencontrent les professionnels de santé, amenés à se déplacer chez leurs patients du centre-ville, serait-il envisageable de leur attribuer une carte de stationnement spécifique ?  En vous remerciant,  Bien cordialement ». ◙
 Madame PELLEGRIN-PONSOLE précise qu’en fait, cela ne concernerait qu’une soixantaine de personnes et qu’il faudrait partir sur la base de ceux qui ont effectivement un cabinet sur le Grau. Elle pense tout particulièrement à une infirmière par exemple, qui est obligée de faire des soins à domicile. ◙
 Madame PELLEGRIN-PONSOLE évoquait les professionnels de santé et pensait que M. le Maire y serait sensible. ◙</t>
  </si>
  <si>
    <t xml:space="preserve">Monsieur le Maire répond que cette question lui a déjà été posée. Il n’y a pas répondu favorablement. Il les côtoie régulièrement ces professionnels et il en a parlé avec ses confrères d’une part, mais pas seulement avec les médecins, mais aussi avec les infirmières, les kinés, les orthophonistes, les auxiliaires de vie. En égrenant ces professions libérales, il en est déjà peut-être à 150 intervenants dans ce secteur-là. Il reconnaît qu’il y a une vraie difficulté mais jusqu’à maintenant, même si la ville ne cesse de croître, cela n’a pas véritablement posé de gros problèmes. La plupart d’entre eux et souvent dans la période la plus chargée, se déplace en deux roues afin d’apporter solution à cette difficulté de stationnement. Si c’est l’accorder aux uns, il faudra l’accorder plus largement aux autres et cela devient trop important. ◙
Monsieur le Maire répond qu’il faut y rajouter les auxiliaires de vie, les aide-ménagères… ◙
Monsieur le Maire lui répond qu’elle a été leur porte parole, qu’elle a porté la question et qu’elle a fait son travail de Conseillère municipale. Il est vrai que pour les infirmières à domicile, cela est beaucoup plus compliqué. La plupart habite dans la ville et comme tous les concitoyens, peuvent bénéficier d’une carte et obtenir le pass graulen. Ce dernier permet d’obtenir 2 heures de gratuité sur l’ensemble des horodateurs et cela dans le cœur du village. C’est quand même un outil intéressant.◙
 La  problématique rencontrée dans la période la plus forte, c’est qu’il n’y a pas de places. Lors des 6 à 7 semaines de fréquentation maximales, surtout dans l’hyper centre (rive gauche et rive droite), lorsqu’ils arrivent pour faire une visite à domicile, il est rare qu’il ait une place devant la maison du patient. Donc, la meilleure façon de s’en débrouiller, c’est largement le deux roues. Il pense que la carte professionnelle n’apporterait pas grande solution. Il les invite cependant à récupérer ici-même à la régie, le pass graulen qui leur donne 2 heures de gratuité. C’est une petite part de la réponse. </t>
  </si>
  <si>
    <t>Mme Sophie PELLEGRIN-PONSOLE   « Suite à ma demande lors du Conseil Municipal du 25 mai dernier à propos de la situation du CCAS, pourriez-vous nous communiquer les résultats de l’audit social et financier que vous deviez engager ? » ◙
 Mme Sophie PELLEGRIN-PONSOLE demande si elle aura accès à ce rapport après présentation au CHSCT</t>
  </si>
  <si>
    <t>M. le Maire note que sur cette séance du 25 mai, avait été rappelée la lettre (du 20 mai) qui avait été adressée aux membres de l’Assemblée délibérante ainsi qu’à ceux du Conseil d’administration. Ainsi il avait été organisé une réunion élargie qui s’est tenue. En ce qui concerne l’audit financier, il a rappelé également que la C.R.C. allait exercer un contrôle et il renvoyait à l’étude de ce rapport. A la base, M. ROSSO estimait ne pas avoir assez de détails sur les 154.000 € de facturation, mais cela représente seulement 0,5 % du budget. En ce qui concerne l’audit social, il sera d’abord présenté au C.H.S.C.T. du 14 octobre 2016. ◙
M. le Maire répond par l’affirmative. Il propose de passer à la question écrite suivante</t>
  </si>
  <si>
    <t>M. Léopold ROSSO dit que son groupe a été interpelé plusieurs fois et il comprend que la situation n’est pas facile - POLLUTIONS RECENSEES CET ÉTÉ    ◙
 Monsieur le Maire. Est-ce que vous pouvez nous confirmer que sur la première pollution sur laquelle vous vous êtes exprimé et comme vous nous l’avez dit   « avait pour origines les chevaux » ? ◙
Au Boucanet, aucune cause n’a été avancée, qu’en est-il actuellement ? Concernant la troisième pollution à Port Camargue, il est évoqué une pollution suite à une rupture d’un réseau dans une résidence, ce que ne confirme pas le Directeur du Port dans sa déclaration à la presse. Merci Monsieur le Maire de votre réponse. » Il rajoute qu’il aimerait avoir des explications sur ces trois alertes et répète encore qu’il comprend que cette situation n’est pas facile à gérer. ◙</t>
  </si>
  <si>
    <t>« Monsieur le Maire, ◙
Lors de l’accident dans les Arènes du Grau-du-Roi (13 septembre), qui a coûté la vie à au moins un cheval, pourriez nous donner les circonstances au cours desquelles le taureau s’est échappé de son box     S’agit-il d’une erreur humaine ?  S’agit-il d’une dégradation de la porte du box ?  Y-a-t-il une autre explication à cet accident ?  Pourriez-vous enfin nous donner les circonstances, indiquer quelles sont les responsabilités de chacun dans ce pénible événement ? ◙
Merci Monsieur le Maire de votre réponse. » ◙
 M. Léopold ROSSO estime que cela pose un problème de fond. Il est vrai qu’il est d’usage de pratiquer de cette manière, cela se fait depuis des années. Mais là, il s’agit de deux entités différentes   les locaux sont confiés à quelqu’un, et l’abrivado est organisé par la ville qui va « empiéter » pour une de ses manifestations sur des locaux mis à disposition. ◙ 
Mme Annie BRACHET s’interroge sur les responsabilités de chacun. ◙</t>
  </si>
  <si>
    <t>M. le Maire confirme que ce fut un pénible événement   2 chevaux morts (un sur place, l’autre après). Il souligne l’élan de solidarité qui s’est mis en place   le Rotary club, la baie d’Aigues-Mortes, les joutes, la St Pierre, les clubs taurins, …, destiné à financer un magnifique cheval pour le gardian. Le taureau est un animal puissant ; il est arrivé violemment sur la porte qu’il a soulevée. Il ne s’agit pas d’une défaillance humaine. Il est habituel que les chevaux soient parqués dans le corral, mis à l’abri pour s’abreuver et se reposer. Les taureaux peuvent faire voler en éclat des barrières. ◙
M. Lucien TOPIE confirme qu’il n’y a pas eu d’erreur humaine ; la porte a bien été fermée. Le taureau a dévié de sa trajectoire, pulvérisé la porte et est entré dans corral. Heureusement, le 2ème portail était fermé ! Personne n’aurait pu imaginer un tel scénario. L’année prochaine un enclos sera construit car il n’est pas envisageable de laisser les chevaux attachés à l’extérieur, au soleil. Il n’y a eu aucune faute de personne. ◙
M. Lucien TOPIE fait savoir qu’une enquête est en cours au niveau des assureurs, pour le cheval mort mais aussi pour les blessés. Il n’a donc pour l’instant pas de réponse à lui apporter. ◙
M. le Maire propose de voir la question qui suit. ◙</t>
  </si>
  <si>
    <t>« Monsieur le Maire, ◙
S’agissant de la résidence de Camargue dont nous rappelons que la rentabilité de 10% sous l’ancienne municipalité permettait de financer une partie de la résidence Saint Vincent, vous avez lors du conseil municipal du 27 juillet 2016, accordé à la société RESITEL la poursuite de son activité touristique pour une saison estivale complémentaire sans contrepartie de loyer, soit un manque à gagner de 1,2 million d’euros, ou 12 points d’impôt, au motif avancé par l’exploitant que la moitié des lots, 201, seraient impropres à leurs occupations au titre des normes de confort. ◙
Cette importante inoccupation de la résidence nous a interpellé, rappelons que nous parlons de la moitié des appartements. Le 11 aout nous nous sommes rendus sur place, pour constater les allégations de RESITEL nous attendant à découvrir une résidence quasi abandonnée. Il n’en est rien, nous avons été agréablement surpris de nous trouver face à une résidence riante, occupée par de très nombreux touristes. ◙
Nous avons pu observer à 11 heures 15 que la quasi-totalité des appartements de la résidence étaient ouverts   parkings complets, fenêtres ouvertes, habits, serviettes victuailles tout un faisceau d’éléments permettant de démentir la version de RESITEL. ◙
Evidemment nos constatations n’ont pas force de Loi, et nous nous n’attendons pas à ce que preniez en considération nos investigations. Cependant si vous n’avez pas eu la curiosité d’aller vérifier par vous-même, nous vous demandons Monsieur le Maire de faire vérifier le taux d’occupation effectif de la résidence hôtel de Camargue durant la période estivale, par tous actes que vous jugerez utiles relevant de votre compétence, par exemple l’exploitation des données du compacteur, le tonnage des ordures ménagères, les consommations d’électricité et d’eau, avec un comparatif sur 4 ans et que le résultat de ces contrôles soit porté à la connaissance de tous. ◙
Merci Monsieur le Maire de votre réponse. » ◙ 
M. Alain GUY ne demande pas d’aller peser les poubelles, mais de vérifier la crédibilité de RESITEL par d’autres moyens. ◙</t>
  </si>
  <si>
    <t>M. le Maire dit que la C.R.C. s’est exprimée à ce sujet. Page 16 elle souligne que ce manque de lisibilité dans les coûts réels pour financer la maison de retraite a fait perdre des aides ARS et CG. Une bonne intention mais une mauvaise gestion. En ce qui concerne le vrai manque à gagner, il concerne les avantages consentis par la précédente municipalité (1.840.000 €) cumulés par rapport à ce qui était prévu et signé. ◙
Ce qui a été consenti n’était ni prévu, ni une perte, car la convention s’éteignait et dans la mesure où a été prise l’option de se dégager de cet investissement qui ne correspond pas aux besoins du service public (et hasardeux d’après le précédent rapport de la CRC), il n’était pas envisageable d’avoir un locataire en 2017 sur un bâtiment mis à la vente. ◙
De toute façon, rien n’aurait été perçu en 2017, alors la commune ne perd rien et a évité un contentieux avec RÉSITEL par rapport au fait qu’il n’y a plus eu de travaux engagés par la ville depuis 2011. Pour ce qui a été constaté en juin-juillet, il y a un indicateur visuel   une baisse de fréquentation au niveau des voitures. Il n’est pas allé peser les poubelles pour vérifier. En août c’était différent par contre. Il invite les élus à aller voir les commentaires de la clientèle sur le site Tripadvisor. ◙
M. le Maire fait savoir que le C.A. sera donc demandé pour les années écoulées. ◙</t>
  </si>
  <si>
    <t>M. Léopold ROSSO a assisté à une rixe entre deux automobilistes. ◙ 
M. Hervé SARGUEIL se demande ce qu’il en est du passage sous le pont. ◙</t>
  </si>
  <si>
    <t>M. le Maire va défendre ce dossier à la réunion du lendemain. ◙
M. le Maire répond que des travaux vont être engagés en octobre à destination des cyclistes qui viennent de la Via Rhôna. Une sécurisation de la voie sur berge va être aménagée pour la protection des cyclistes. Mais ce sujet est trop important et vaste pour en parler brièvement ce soir. ◙</t>
  </si>
  <si>
    <t>M. Daniel FABRE aimerait avoir quelques mots sur le résultat du rétrécissement de la voie à l’entrée du Grau. ◙</t>
  </si>
  <si>
    <t>M. le Maire note qu’une séance de travail est organisée le lendemain justement avec le Département et Direction des équipements. Cette mise en place a émergé de différentes réunions sur la base de l’accidentologie constatée. Il a fait savoir qu’il souhaitait une analyse sur le bien-fondé de cette disposition. Il s’est fait une idée personnellement. Cette orientation pose problème   il y a davantage de passage sur l’avenue de Camargue et aux HLM. Il a été destinataire de documents du Capitaine gendarmerie, ainsi que d’autres afférents à ce sujet.  ◙</t>
  </si>
  <si>
    <t xml:space="preserve"> « Bonsoir,  Je vous remercie de bien vouloir porter cette question écrite à l'ordre du jour du Conseil Municipal du 25 octobre 2016   Plusieurs parents d’élèves dont les enfants sont scolarisés dans les établissements du Grau du Roi souhaiteraient connaître le dispositif mis en place par la Commune dans le cadre du Plan Vigipirate. Pourriez-vous nous communiquer quelles sont les mesures qui ont été effectivement mises en place depuis la rentrée scolaire 2016 ? En vous remerciant de bien vouloir en accuser bonne réception. Bien cordialement ». ◙ </t>
  </si>
  <si>
    <t xml:space="preserve"> Monsieur le Maire explique qu’ils sont en état d’urgence. Il y a un plan Vigipirate renforcé. Madame PELLEGRIN-PONSOLE a sans doute été questionnée par des parents d’élèves et donc, elle porte leurs paroles et vient les questionner sur le dispositif. Bien-sûr, c’est une question qui mérite d’être posée. Il est évident qu’ils sont tout à fait mobilisés là-dessus et Monsieur le Préfet leur a adressé les préconisations et rappels encore. Tout a été mis en œuvre pour répondre à cette sécurisation des écoles, de façon un peu exhaustive, il s’en excuse    ◙
Des barrières de protection (type toulousaines) ont été installées au droit des établissements scolaires « Le Repausset », » Deleuze » et « Tabarly » empêchant ainsi le stationnement de tous véhicules,  Des barrières ont également été positionnées autour de la crèche « Les Péquélets » un arrêté municipal en date du 02/09/2016 autorise la Police municipale à mettre en fourrière les véhicules en infraction au stationnement dans les zones protégées,  De fréquents relevés de véhicules ventouses stationnés à proximité des établissements scolaires sont effectués et les propriétaires identifiés sont sommés d’évacuer leurs véhicules,  En plus des « Mamies Trafic », les ASVP et les policiers municipaux assurent une surveillance aux abords des deux écoles du centre-ville à toutes les entrées et sorties de classe ; c’est l’unité nautique qui assure la surveillance des entrées et sorties de classe de l’école Tabarly,  Les opérateurs de la vidéoprotection, en poste 7j/7 et H24 ont pour ordre de surveiller les voies d’accès aux écoles, les cours et leurs abords ; de façon plus générale, ils surveillent tous les bâtiments communaux,  La police municipale a participé à une réunion préparatoire pour la mise en place du PPMS à l’école primaire à l’invitation du Directeur intérimaire M. Cambon,  La police municipale a participé, le lundi 17 octobre 2016, à une mise en sécurité des élèves de l’école Tabarly lors d’un exercice d’évacuation incendie,   Le brigadier-chef Principal, Cathy MIALHE, monitrice de la prévention routière, participera à la demande du chef d’établissement, à l’exercice « alerte attentat » qui se déroulera à l’école primaire « le Repausset » dans le courant du mois de décembre,  Une convention avec la gendarmerie nationale prévoit que le PSIG (Peloton de Surveillance et d’Intervention de la Gendarmerie) effectue des patrouilles de surveillance générale, notamment aux abords des bâtiments communaux, de 03.00 h à 06.00 h,  La surveillance réalisée par la PM s’étend également aux lieux de culte et pour la rentrée des vacances de la Toussaint, un effectif policier visible assurera la sécurisation du collège d’Alzon et ce, dans la mesure du possible.  ◙
Monsieur le Maire rappelle aussi qu’ils sont mobilisés aussi dans le cadre de l’animation d’Imagi’Momes. Certes, cette sécurisation est aussi la mobilisation de la Police municipale, des services communaux mais aussi dans le cadre de la cohésion sociale et de tout ce qui concerne le périscolaire. Depuis la rentrée scolaire, il y a une application des mesures de l’Education nationale par les enseignants puisqu’ils sont tous été mobilisés sur ces points et ils ont des contacts réguliers. Ils font en sorte d’éviter les groupements de personnes devant les écoles. Un contrôle a été fait sur des manifestations sur le périscolaire, les identités, les sacs. C’est la mise à jour des PPMS (Plan Particulier de Mise en Sûreté) avec la réalisation des exercices, ils sont en cours et en ont déjà réalisé 3 ou 4. Au moins 3, c’est incendie, inondation et attentat, en sachant que chaque fois, cela répond à des procédures spécifiques, avec des alarmes spécifiques, c’est très lourd mais ils s’y conforment. Toutes nos structures de loisirs et d’accueil des enfants sont concernées. Sur l’école Tabarly, il y a quelque chose qui est en cours avec la mise en place d’un accès avec sonnette où de l’intérieur il y aura la possibilité de visualiser les personnes qui se présentent à l’entrée, avec une sonnerie d’avertissement intrusion. ◙
Madame BRUNEL ajoute que cet avertissement sonore anti-intrusion doit être prévu sur toutes les écoles. ◙
Monsieur le Maire dit qu’ils travaillent à cela pour la mise en œuvre de cette alarme anti-intrusion. Voilà toutes une série de mesures qui sont préconisées et qui sont mises en œuvre de façon extrêmement sérieuse avec les moyens de la collectivité. </t>
  </si>
  <si>
    <t xml:space="preserve"> Madame PELLEGRIN-PONSOLE précise que Monsieur le Maire parle d’un évènement en dehors de l’ascension et en même temps, il parle du « Fizz » qui est précisément ce week-end là. Elle ne comprend pas bien.  ◙ </t>
  </si>
  <si>
    <t xml:space="preserve"> Monsieur le Maire répond que c’est à une autre date, ce n’est pas le week-end de l’ascension. C’est autre chose et il y aura plusieurs sites. ◙ </t>
  </si>
  <si>
    <t xml:space="preserve"> Monsieur ROSSO souhaite intervenir, il ne dira rien sur la Voga Monstra parce que s’y étant beaucoup investi il ne veut rien dire. ◙ </t>
  </si>
  <si>
    <t>« Pouvez-vous nous dire pourquoi vous n’avez indiqué à aucun élu de l’opposition vos motivations concernant la suppression de la manifestation « Voga Monstra ? »   ◙
 Monsieur FABRE demande pourquoi les élus n’ont pas été interpellés en amont sur cette décision pour qu’ils puissent donner leur avis, cela aurait été une occasion d’échanges. Il est d’accord avec les explications que Monsieur le Maire donne en partie néanmoins il pense quand même qu’un évènement qui existe, ce n’est pas facile d’en créer un nouveau et tant mieux si on y arrive, mais cela aurait été peut-être intéressant de regarder si on ne pouvait pas réactiver, redynamiser.  ◙
 Monsieur FABRE souligne que ce n’est quand même pas facile de créer un évènement, il faut du temps, il faut le mettre en place, cette manifestation touche aux traditions de notre cité. Il pense qu’ils auraient dû en parler tous ensemble, c’était plus logique.  ◙
 Monsieur FABRE indique qu’il y a quand même de nombreuses villes qui courent après des évènements se rattachant à leur passé, à leurs cultures ou leurs traditions pour faire venir des touristes et on veut en créer d’autres. Il y a des raisons il n’en doute pas. ◙ </t>
  </si>
  <si>
    <t xml:space="preserve"> Monsieur le Maire souligne que la manifestation Voga Monstra arrivait à 20 ans d’existence, cela a été une très belle manifestation, il prend à témoins les élus présents qui étaient en responsabilité. Sur le démarrage de la fête de la rame et de la méditerranée, il y avait des moyens conséquents et venaient sur cette manifestation des embarcations, des rameurs de pays étrangers, d’Italie etc…, mais c’était une manifestation qui nécessitait une enveloppe de 200 000 € voir plus. A moment donné, les responsables communaux ont réduit le budget à 70 000 € ce qui reste quand même une somme. Ils se sont posés la question de la prolongation. Ils l’ont reconduit cette année sans trop de conviction, ils avaient souhaité la déplacer, le week-end de l’ascension étant déjà un gros week-end où l’attractivité de la station opère pleinement, la station est remplie. Et donc, ils ont pris cette décision avec une discussion pour mettre un terme à cette manifestation. Pour autant, ils ne perdent pas de vu la politique événementielle notamment sur le volet tradition, la tradition maritime, ils travaillent aussi avec les associations qui sont sur ce volet, la tradition notamment des vieux gréements et puis le projet de cité de la mer et des pêcheurs, autour de la réhabilitation du vieux phare, l’étude qui est en cours va leur permettre d’animer un pôle de patrimoine traditionnel méditerranéen et ils ont confié à la station le développement d’un évènement «  le Water Fizz » qui permettra de développer les pratiques nouvelles et d’avoir une belle attractivité sur un week-end décalé par rapport à un pont. ◙
Monsieur le Maire lui répond qu’ils ont réfléchi à cela, Madame GROS-CHAREYRE va lui répondre.◙
Madame GROS-CHAREYRE explique pour quelles raisons il faut arrêter un évènement. Il faut le faire parfois parce que quand cela ne marche pas cela ne marche pas. Ils se souviennent tous du début de la Voga avec énormément de rameurs, c’était très fort au niveau de la tradition de la rame, c’était très compliqué de faire venir autant d’embarcations cela coûtait très cher. Il y avait de gros problèmes pour faire venir les associations de rameurs. A un moment, il y a eu le festival de musique méditerranéenne qui a relevé le niveau de la Voga mais en laissant un peu tomber la rame. Peu importe, cette manifestation identitaire a fait son chemin mais ils ont constaté qu’elle n’était plus attractive, elle pense qu’il ne faut pas s’entêter même si un nouvel évènement est difficile à créer. Elle comprend Monsieur FABRE, néanmoins aujourd’hui quand on arrive le dimanche matin autour du canal pour les défis à la rame et qu’il n’y a que 5/6 embarcations, il faut se dire que cela ne fonctionne plus. Bon nombre de participants ne répondent pas, Madame GROS-CHAREYRE souligne qu’ils n’ont pas pris la décision d’arrêter pour arrêter. ◙
Madame GROS-CHAREYRE répond que sur la commune les manifestations qui se rattachent à ce que l’on est, il y en a quand même   les tournois de joutes, les graulinades, la fête de la Saint-Pierre ainsi que la fête locale. Ce sont des manifestations qui brillent et qu’ils n’arrêteront jamais. Par contre la fête de la rame « la Voga » a périclité sur 20 ans, ils l’ont tous vu. ◙
 Monsieur le Maire ne souhaite pas que le débat soit relancé. </t>
  </si>
  <si>
    <t xml:space="preserve">INFORMATION – Tableaux MAPA Rapporteur Lucien VIGOUROUX  </t>
  </si>
  <si>
    <t>M. Philippe Parasmo dit « Une prestation intellectuelle pour 55.000 € !! ». ◙
 M. Philipe Parasmo estime c’est du racket. ◙</t>
  </si>
  <si>
    <t>M. le Maire partage son point de vue. ◙M. le Maire note que le niveau compétence semble important l’étude est approfondie. ◙ </t>
  </si>
  <si>
    <t>M. Daniel Fabre remarque que l’ancien phare a fait l’objet d’une étude de valorisation, une autre a été réalisée pour le centre-ville éco quartier, … Qui va coordonner cet ensemble de données ? Il faudrait qu’il y ait cohérence de circulation, ce serait intéressant de le savoir. ◙ M. Daniel Fabre dit qu’il sera certainement intéressant de faire une belle réunion de la commission urbanisme. ◙</t>
  </si>
  <si>
    <t>M. le Maire précise que bien sûr tout est centralisé et sera intégré à l’approche générale du projet. ◙M. le Maire lui répond « vous allez voir, cela va être passionnant ! ». ◙</t>
  </si>
  <si>
    <t>Mme Sophie Pellegrin-Ponsole a posé la question écrite suivante "Concernant la vente de l'ancien Office du Tourisme</t>
  </si>
  <si>
    <t>M. le Maire répond que la signature concernant cette vente interviendra probablement dans la première quinzaine janvier et que le projet est conforme à la délibération prise. ◙</t>
  </si>
  <si>
    <t>M. Alain Guy informe que son groupe a fait un recours contre cette délibération. ◙
M. Alain Guy précise que le fait d’être sournois est de dissimuler ses intentions, or ce n’est pas le cas. Il estime que ce n’est pas de l’obstruction. ◙</t>
  </si>
  <si>
    <t>Mme Sophie Pellegrin-Ponsole a posé en temps et en heure la question écrite suivante "Concernant la vente de l'ancien Office du Tourisme, rue Rédarès, pourriez-vous nous indiquer où en est la signature de l'acte et sous quelles conditions, à savoir, comme je l'avais soulevé en séance du Conseil Municipal du 3 février 2016 lors du vote de cette délibération, si les garanties de réalisation d'un projet de poissonnerie au rez-de-chaussée et un restaurant de poissons à l'étage ont bien été respectées ?" ◙ 
Mme Sophie Pellegrin-Ponsole demande confirmation que ce point sera précisé dans l’acte authentique poissonnerie rez-de-chaussée et restaurant à l’étage. Ce serait bien de vérifier avant la signature. ◙</t>
  </si>
  <si>
    <t>M. le Maire note qu’il a bien fait d’évoquer l’action engagée, c’est de la responsabilité de son groupe. Cette façon de faire est une démarche d’obstruction sournoise qui retarde les dossiers. Il met fin à la séance. ◙
 M. le Maire répond qu’on verra si cela portera ses fruits. Il rappelle que les recours juridiques conduits depuis le début du mandat n’ont mené à rien. ◙</t>
  </si>
  <si>
    <t xml:space="preserve">M. Léopold Rosso rappelle que tant à la Communauté de communes que dans la salle du Conseil municipal, son groupe avait été très dubitatif quant à l’application de cette loi et les mesures qui avaient été imaginées à un moment donné concernant le transfert où était cassé en deux l’Office de tourisme. Il s’était abstenu de voter en pensant que le législateur reviendrait sur cette compétence. Et effectivement, ce dernier, dans sa grande réflexion, est revenu sur cette compétence. C’est vrai que cette compétence peut être exercée en direct, il n’est pas besoin d’un prestataire de services. Son analyse veut mettre en évidence le point suivant à force de vider l’intercommunalité de son contenu, il va survenir le fait qu’il ne va plus y avoir de crédibilité et de vision sur ce territoire. Il dit que les pouvoirs publics amèneront « notre intercommunalité à fusionner avec d’autres ». Il veut simplement dire que sur des compétences (il fait référence à la lettre de M. le Maire) qui doivent faire appel à des prestataires de services et qui ne sont pas dans la possibilité de gestion de la collectivité, il convient d’être très prudent quant à leur retour dans les communes de certaines de ces compétences, car le risque est de vider les intercommunalités de leur essence, leur nécessité et leur attractivité. Cela peut déboucher sur des fusions. Il rappelle la petite taille de l’intercommunalité (3 communes). Avec les nouvelles lois, les PETR ont plutôt vocation à fusionner les intercommunalités plutôt que de remplacer les pays. Il voulait faire part de cette réflexion qui appartient à son groupe et l’exposer. </t>
  </si>
  <si>
    <t xml:space="preserve"> Mme Sophie Pellegrin-Ponsole se pose une question. Compte tenu du montant total de ce projet, elle relève le montant de la redevance annuelle et est assez étonnée de son prix si bas. Pourquoi choisir cette option alors que la SEM Le Grau-du-Roi développement pouvait prendre ce dossier en charge ? Elle trouve curieux cette façon de procéder, sauf si quelqu’un était pressenti par la municipalité</t>
  </si>
  <si>
    <t>M. Alain Fabre lui dit être un peu ennuyé par le montage financier. Page 6 Leader (GAL Vidourle Camargue) 113.000 € en cours d’instruction à la Région, département du Gard 445.000 € en attente de décision !... Cela représente donc une somme importante dans l’attente de confirmation d’attribution. Il craint la fragilité financière de ce projet, surtout avec les implications de la Loi NOTRe. Il porte un regard un peu inquiet sur ce dossier et aimerait bien avoir des éclaircissements. Ensuite, il trouve un peu dommage que pour un tel montant d’investissement, il y ait quasiment la même quantité d’hébergements qui auraient pu être plus nombreux. Ce qui à son avis obstrue l’avenir quant à la possibilité de faire rayonner la station avec ce support de formation qui pourrait amener à former des sportifs de haut niveau. Une centaine d’hébergements actuellement, chiffre porté à 120 seulement. Il trouve cela un peu dommage. Cette réalisation représente tout de même 4.747.000 €. Voilà les deux observations qu’il voulait faire, mais il votera quand même pour car il ne veut pas aller à l’encontre du projet. ◙ </t>
  </si>
  <si>
    <t xml:space="preserve">. 2 (Mmes PELLEGRIN-PONSOLE, FLAUGERE) </t>
  </si>
  <si>
    <t xml:space="preserve"> ◙ Mme Sophie Pellegrin-Ponsole, pour en revenir à la question qui vient d’être examinée, demande si on a une idée du volume des amendes déjà appliquées à d’éventuelles contrevenants. Et éventuellement quelle était la nature des infractions. </t>
  </si>
  <si>
    <t xml:space="preserve"> M. Lucien Vigouroux précise que 90 déplacements ont été réalisés par les services de la police municipale et 15 P.V. ont été établis, mais il n’a pas le détail des contraventions. ◙M. le Maire explique qu’il est quelquefois difficile de retrouver les contrevenants  </t>
  </si>
  <si>
    <t>M. Alain Fabre précise qu’il votera contre car c’était déjà sa position initiale. </t>
  </si>
  <si>
    <t xml:space="preserve">1 (M. FABRE) </t>
  </si>
  <si>
    <t>M. Léopold Rosso pense que ce n’est même pas assez ! </t>
  </si>
  <si>
    <t xml:space="preserve"> 1 (M. FABRE) </t>
  </si>
  <si>
    <t xml:space="preserve"> M. Alain Fabre avait sollicité de s’exprimer pour la même intervention que Mme Pellegrin-Ponsole à propos du trampoline, mais il a eu la réponse </t>
  </si>
  <si>
    <t xml:space="preserve"> 2 (MM. FABRE, FLAUGERE) </t>
  </si>
  <si>
    <t xml:space="preserve"> Mme Sophie Pellegrin-Ponsole persiste à regretter que soit demandé l’avis d’imposition pour obtenir cette carte alors que le Conseil d’État préconise de demander une simple quittance d’assurance. </t>
  </si>
  <si>
    <t xml:space="preserve"> M. le Maire précise qu’il lui a été certifié que c’est le document de référence pour justifier d’un domicile principal. Les personnes ont toutefois la possibilité de mettre un cache sur le montant de l’impôt </t>
  </si>
  <si>
    <t xml:space="preserve"> . 2 (M. FABRE, PELLEGRIN-PONSOLE) </t>
  </si>
  <si>
    <t>Mme Yvette Flaugère demande si les pêcheurs ont été concertés en réunion. </t>
  </si>
  <si>
    <t xml:space="preserve"> M. Lucien Topie répond par l’affirmative ; le conseil portuaire s’est réuni en décembre </t>
  </si>
  <si>
    <t xml:space="preserve"> M. le Maire explique que les pontons dépendent du domaine portuaire ; les tarifs sont donc définis par le Conseil portuaire. Il s’agit de deux domaines budgétaires différents. Il met cette question aux voix. </t>
  </si>
  <si>
    <t>M. le Maire note que la pertinence des réformes de décentralisation, des réformes territoriales, a été parfaitement intégrée par tout le monde. Ainsi que les fonctionnements de l’intercommunalité qui dans un 1er temps était vécues ou pourraient continuer à être vécues comme un affaiblissement des communes. M. Rosso parle de siphonner les compétences de l’intercommunalité, mais il est possible de dire que les compétences de la commune (qui est la référence de proximité) également sont siphonnées. Il y a bien un débat autour de cela. Quant à l’incidence sur la notion de périmètre de la communauté de communes, il pense qu’au-delà de cette remarque à l’orée de 2020 la question est ouverte. Sans doute, cela donnera l’occasion d’amener un débat et une discussion, voire même de prises de position. Ce qui serait dommage c’est que cela soit un enjeu politique à l’approche des échéances municipales. Il y aura cette réflexion à conduire de savoir que va devenir ce territoire. Devra-t-il rester à cette échelle-là ? On aura le temps d’en reparler. </t>
  </si>
  <si>
    <t xml:space="preserve"> l’unanimité.</t>
  </si>
  <si>
    <t>M. Daniel Fabre voulait faire une observation par rapport au préfet de Corse dans la circulaire du 25 octobre. Il indiquait clairement que tous les types de port étaient concernés. Son interrogation est de se dire on sort de ce cadre en disant c’est un secteur d’habitation avec les marinas, mais ne prête-t-on pas le flan à une autre collectivité comme la Région. Cela ne va-t-il pas aggraver la situation ? Par contre, il est évident qu’il soutient lui aussi pleinement cette décision comme tout le monde. ◙ </t>
  </si>
  <si>
    <t xml:space="preserve"> M. le Maire met en exergue la volonté d’expression. Il ne pense pas que la Région à un moment donné se mette sur les rangs pour gérer les ports de plaisance de la côte d’Occitanie. ◙ </t>
  </si>
  <si>
    <t>Mme Annie Brachet voudrait faire une remarque sur la présentation lors de la commission le document présenté fait apparaître à l’encre rouge les changements. Sur ce document ce n’est pas le cas, cela aurait été plus facile de lire les modifications pour l’ensemble du conseil. Elle le regrette. Elle aurait préféré la même présentation que lors de la commission. Elle rajoute et précise bien évidemment qu’elle évoque uniquement le document ordre du jour posé sur la table. ◙ </t>
  </si>
  <si>
    <t>M. Philipe Parasmo note que bien évidemment par rapport à la prime il n’y a pas de souci. Ce qui gêne son groupe, c’est que ce soit la ville qui verse. Il estime que le budget du C.C.A.S. est suffisamment important pour qu’il y ait une prise en charge directe, il a la capacité de la supporter.◙ M. Léopold Rosso pense qu’il faut savoir ce qu’on fait. Il croit savoir que certaines primes allouées au C.C.A.S. ne le sont pas à la mairie. ◙ Le groupe Le Grau-du-Roi naturellement votera contre cette proposition. Pas pour la prime versée aux agents, mais pour la prise en charge par la commune </t>
  </si>
  <si>
    <t xml:space="preserve"> Mme Claudette Brunel souligne que le budget de l’EHPAD est un budget à part. Celui du C.C.A.S. a déjà épongé la prime du personnel du C.C.A.S. ◙M. le Maire explique que cette prime n’a initialement pas été prévue ; il faut compenser ces 20.000 €. Il tient à souligner les missions importantes gérées par le C.C.A.S. petite enfance, crèche, haltegarderie, PAJ, PIJ, EHPAD, relais des assistantes maternelles, dans ce cadre cela répond aux missions de la convention avec la commune. Il y a un supplément de 20.000 €, c’est normal que la commune le prenne en charge. </t>
  </si>
  <si>
    <t>M. Philipe Parasmo précise que son groupe votera contre cette décision modificative pour deux raisons. D’abord parce qu’elle modifie la structure du budget et ensuite pour le montant de 20.000 € qui sort du budget de la collectivité pour aller sur celui du C.C.A.S. </t>
  </si>
  <si>
    <t xml:space="preserve"> 5 (MM. ROSSO, BRACHET, SARGUEIL, PARASMO, GUY) </t>
  </si>
  <si>
    <t>. 1 (M. FABRE</t>
  </si>
  <si>
    <t>M. Alain Guy fait savoir qu’ils ne voteront pas pour cette délibération au motif que le 17 février 2016 l’attention de M. le Maire avait été attirée sur l’absence du groupe Le Grau-du-Roi naturellement de l’ensemble des commissions municipales suite au départ d’un élu dudit groupe. Après 10 mois d’attente et sans réponse, M. le Préfet a été saisi pour non-respect de l’article L.2121-22 du C.G.C.T.,   afin qu’il prenne toutes les décisions qui s’imposent pour corriger ces irrégularités substantielles. Il rappelle que le groupe Le Grau-du-Roi naturellement a obtenu 25 % des voix aux dernières élections. ◙ 
M. Alain Guy dit que ce n’est pas son propos, il n’a pas précisé lesquelles, il a dit que « dans l’ensemble » des commissions il préfèrerait que son groupe soit davantage représenté. ◙.
 Alain Guy répond par la négative. Il ne conteste pas du tout la présence de l’intéressée. Il souhaite simplement que son groupe soit représenté dans l’ensemble des commissions. Par exemple, il n’est pas représenté à la S.E.M. du camping ou dans la commission sur le tourisme. C’est simplement cela. ◙
 M. Léopold Rosso prend la parole et dit « Nous souhaitons qu’au regard du pourcentage obtenu lors des élections municipales, notre groupe soit considéré eu égard à la loi par le nombre qui lui est attribué. Aujourd’hui, nous avons le même nombre de sièges que Mme Flaugère et que M. Fabre, alors qu’ils n’ont pas obtenu le même nombre de voix que nous. Après que Mme Pellegrin-Ponsole soit dans des commissions ne nous gêne absolument pas. Mais, nous, nous voulons être 2. » ◙ </t>
  </si>
  <si>
    <t xml:space="preserve"> M. le Maire estime que le groupe Le Grau-du-Roi naturellement est bien représenté. Or, dans sa façon de s’exprimer M. Guy a l’air de dire que le groupe est exclu des commissions. Quelle est donc la contestation ? Pourtant par exemple M. Sargueil figure dans la commission urbanisme. ◙
M. le Maire demande des explications précises. Que conteste le groupe ? La présence de Mme Pellegrin-Ponsole ? ◙
M. le Maire lui demande s’il adhère à la proposition de Mme Flaugère lorsqu’elle a offert que Mme Pellegrin-Ponsole soit représentée ? ◙
M. le Maire prend note que là-dessus le Préfet a été interpelé par le groupe Le Grau-du-Roi naturellement. Il clôt le débat et met cette question aux voix. ◙ </t>
  </si>
  <si>
    <t xml:space="preserve"> M. Hervé Sargueil dit avoir du mal à comprendre en 2017 ils vont verser 25.000 € en prestations, ce qui était prévu. Les prestations en 2016 de la Société nautique étaient de 20.000 €. C’est ce qui est écrit. ◙ 
M. Hervé Sargueil répond que là c’est présenté sur la base de prestations. Ou alors cela représente quasiment la subvention qui est versée à l’UCPA ? Cela ne peut pas être les deux à son avis. ◙
 M. Hervé Sargueil constate par ailleurs que la participation de Port Camargue –qui jusqu’à présent ne participait pas- sera égale à celle de la mairie. Elle retire de la Société nautique pour les prendre à son compte pour repayer à côté, c’est bien ce qu’il a compris. ◙ 
M. Hervé Sargueil trouve un peu bizarre que la Régie encaisse un loyer et que d’un autre côté elle achète des prestations. Il trouve cela illogique. ◙ 
M. Hervé Sargueil estime pour sa part que c’est plutôt à la mairie d’accéder à cette option plutôt qu’à la Régie. Les villes à proximité, comme La Grande Motte, participent à hauteur 350.000 € pour l’école de voile. Ce ne sont pas des régies qui gèrent. ◙ </t>
  </si>
  <si>
    <t xml:space="preserve"> M. le Maire explique qu’en 2016 sur la base de la subvention, une partie est fléchée en prestations qui sont achetées à l’UCPA. ◙
M. le Maire note que 12.500 € sont fléchés sur la base de la subvention, le reste, ce sont des financements issus de la participation des parents, d’une subvention du Conseil départemental et du Comité départemental de voile. ◙
M. le Maire confirme qu’il y aura bien une participation de la Régie à même hauteur que celle de la commune. ◙
M. le Maire pense que la logique est de permettre la pratique de la voile et que cela relève aussi de la vocation de la Régie. ◙
M. le Maire, d’après les informations en sa possession, note que ce secteur coûtait 250.000 € à la commune. D’ailleurs, cela a été mis en DSP aussi à La Grande Motte. Le yacht club a pris cette délégation en sachant que dans le prévisionnel il y a une décroissance de financement communal dans les cinq années à venir. La municipalité a considéré qu’il était de la vocation de la Régie de participer et de favoriser la pratique de la voile. Il termine en précisant à M. Sargueil qu’il a bien entendu son intérêt et met aux voix. ◙ </t>
  </si>
  <si>
    <t xml:space="preserve"> M. Hervé Sargueil note qu’apparemment le loyer demandé va avoisiner les 130.000 €, ce qui correspondra au montant du crédit. Sachant qu’entre la Communauté qui donne 50.000 €, la mairie et la Régie qui vont donner 20.000 € chacune, cela représente 90.000 € couvrant pratiquement le loyer. Donc il ne resterait plus que 40.000 € à trouver. Il trouve ce montant fort peu excessif et s’interroge sur l’opportunité de demander au service des domaines d’évaluer le loyer qui correspondrait à la totalité de cet ensemble. ◙
 M. Léopold Rosso dit « On ne peut pas vous laisser dire que ce dossier s’était enlisé. L’assistance à maîtrise d’ouvrage avait été donnée à la SEGARD ; tout suivait un cours à peu près normal. » Il pense que l’échéance électorale a fait une cassure. ◙ </t>
  </si>
  <si>
    <t xml:space="preserve"> M. le Maire précise que ce dossier est en cours depuis 7 ans, il a été initié par son prédécesseur alors président de la Régie autonome. Ce dossier s’est un peu enlisé. Quand la majorité est arrivée aux responsabilités et notamment à la présidence de la Régie autonome, elle a souhaité donner un coup d’accélérateur à ce projet, car elle a pensé qu’il était temps de le faire. Il pense que personne ne conteste ce fait. ◙ 
M. le Maire rappelle que le coup d’accélérateur est venu de l’attribution de la somme de 1M€ de la Région qui a « un peu » boosté le dossier. Celui-ci a fait l’objet de nombreuses discussions surtout au niveau de la Régie ; M. Cavaillès s’est mis au travail. Il y a eu quelques assurances du fonds leader notamment, ainsi qu’une bonne certitude pour la subvention de 445.000 € du Département. L’ensemble des élus a soutenu ce dossier ; il remercie d’ailleurs M. Rosso. Pareil pour la subvention octroyée par les « chèques vacances ». Initialement il n’y avait pas de véritable unanimité sur ce projet ; puis il a progressé avec les représentants des professionnels de la plaisance et des associations liées au nautisme, … Au sein au Conseil d’administration de la Régie a été mis en place un nouveau contrat pour les marinas. Le contrat d’usage du plan d’eau était valable pour 50 ans avec une échéance en 2019. Après, il aurait été nécessaire de prévoir des reconductions annuelles, ce qui bien sûr contrariait les propriétaires des marinas. L’ALPC² a participé à l’élaboration de ce contrat. Le document a été présenté au Préfet. Celui-ci, après écoute, a considéré qu’il était bien rédigé et conforme. De plus, en ce qui concerne le montant de la participation, la responsabilité a été renvoyé au maire qui a engagé sa responsabilité Le contrôle légalité n’a pas objecté. Les membres du Conseil municipal doivent savoir que le 1er contrat a été signé l’an dernier. Il connaît un grand succès avec 1.100 contrats signés à ce jour. De plus, la Régie a eu la possibilité d’abonder sur ce projet par un autofinancement assez conséquent, complété malgré tout par un emprunt souscrit auprès de la CIC à 1,1 % sur 15 ans. Le montant de l’annuité est de 130.000 €. En ce qui concerne la DSP, non personne n’est pressenti. On verra bien le loyer qui sera proposé. Est par ailleurs en cours de constitution le dossier afférent au centre de formation pour pratiques nouvelles (skite, etc…). Les différents partenaires y travaillent avec bon espoir. Il est vrai que l’hébergement passe de 100 à 120 seulement, mais pour l’UCPA il n’y a pas que ce site d’hébergement. Il y a également le camping avec ses structures légères dont l’amélioration est en cours. Un site double avec plusieurs mises à l’eau. La commune va se doter d’un des plus grands centres de pratique de la voile légère. Par rapport à la remarque de M. Sargueil, il précise que la DSP doit être équilibrée pour ne pas mettre en danger l’opération. Tout le matériel mobilier et immobilier reviendra à la régie si jamais un écueil se présentait. Le délégataire doit fournir tous les supports. Il espère avoir répondu aux questions et met cette question aux voix. </t>
  </si>
  <si>
    <t xml:space="preserve"> Mme Sophie Pellegrin-Ponsole s’interroge sur ce point. Elle estime qu’il est bien de minorer les commerces qui sont ouverts à l’année. Toutefois, elle demande si, dans l’objectif de la montée en gamme, il n’est pas possible de prévoir des pénalités à ceux qui sont ouverts simplement en saison. ◙
 Mme Sophie Pellegrin-Ponsole considère que cela serait justement une solution pour obliger les propriétaires à revoir ce système de baux ◙
Mme Sophie Pellegrin-Ponsole pense pour sa part que cela serait dissuasif. </t>
  </si>
  <si>
    <t xml:space="preserve"> M. le Maire dit que les personnes concernées subissent déjà des baux précaires. ◙
M. le Maire essaie d’imaginer la situation majorer la redevance car le commerce n’est ouvert que pour la saison. Il ne pense pas que cela soit incitatif. Il est dubitatif sur cette proposition. ◙
M. le Maire rappelle le projet réhabilitation du centre ancien. C’est cela à son avis qui sera incitatif. Les travaux vont démarrer sur le front de mer. D’ores et déjà, un local situé à cet endroit a changé de statut le bail qui jusqu’à présent était précaire, va être transformé en bail 3-6-9. Il est convaincu que ce sont les nouvelles mesures qui sont à l‘origine de cette évolution. L’incitation devrait être de cet ordre-là plutôt. ◙ </t>
  </si>
  <si>
    <t xml:space="preserve"> Mme Sophie Pellegrin-Ponsole remarque que sur les document transmis le trampoline élastique de Plage sud voit sa redevance passer à 4.653 €, cela représente une augmentation de 180 % ! elle pense que c’est une erreur. Ensuite, devait être abordée la question des cirques et leur taille. ◙ 
</t>
  </si>
  <si>
    <t>Mme Chantal Villanueva dit qu’effectivement pour le trampoline la somme à retenir est 1.653 €. En ce qui concerne les cirques, elle a préféré retirer ce point de l’ordre du jour et de le présenter en janvier par exemple au cours d’une autre séance. Ce n’est pas vraiment urgent. ◙</t>
  </si>
  <si>
    <t>M. Hervé Sargueil remarque que lors dernier coup de mauvais temps, l’ouvrage a été fragilisé. ◙ 
M. Hervé Sargueil relève qu’il connait bien la région et note que s’il y a rupture à cet endroit-là l’eau ira jusqu’aux promenades à cheval. Il n’y aura rien pour l’arrêter. Il ne faut pas dire qu’il n’y aura pas de risque. C’est la partie la plus faible du cordon dunaire comme il avait déjà eu l’occasion de le dire. Cet endroit a été réalisé par des terres des Salins du midi, donc moitié terre et moitié sel. La partie la plus exposée est celle qui s’avère la plus faible. ◙</t>
  </si>
  <si>
    <t>M. le Maire lui dit qu’il a raison de souligner ce point qu’il avait lui aussi remarqué. D’ailleurs il a immédiatement réuni les différents acteurs. 90 mètres ont souffert, un grau s’est ouvert et l’eau est entrée dans étang, ce qui a érodé le cordon dunaire. Un constat a été fait, un devis a été établi par l’entreprise CROZEL. Il convient donc d’envisager un système d’atténuation. Au droit de l’étang des Baronnets le cordon dunaire de 1er rang n’existe plus. Il n’y a plus de moyen de se battre contre les éléments ; en cas d’apport de sable il serait emporté. Seul le second rand défend le territoire, avec l’atténuation espérée de l’étang des Baronnets. Si toutefois il y avait rupture à cet endroit, ce serait un moindre mal, d’après les éléments transmis par les spécialistes. ◙
M. le Maire confirme qu’il a fait le constat adéquat sur la question et qu’il a bien pris la mesure de la situation une réunion a d’ailleurs été programmée immédiatement pour définir comment réparer cette érosion. ◙ </t>
  </si>
  <si>
    <t>M. Léopold Rosso répond qu’effectivement son groupe apportera son soutien. C’est vraiment une situation complexe. Renseignements pris auprès de l’association française des ports de plaisance, la loi supprime la notion d’intérêt communautaire pour la création, l’entretien de zones portuaires. La problématique qui se pose est la suivante qu’est une zone d’activités ? Comment la définit-on ? Malgré cela, quelques éclaircissements sont nécessaires au sujet du périmètre portuaire. Se définit-il autour de la zone portuaire, des bassins ? A ce niveau-là il n’y a pas de définition pertinente. ◙
 M. Léopold Rosso partage cette analyse et poursuit en mettant en avant l’absence de définition juridique ; cela peut porter à interprétation. Qu’est-ce qu’un port ? A la limite on peut définir un port avec les éléments qui le composent l’enceinte portuaire, la rade pour les infrastructures portuaires. On peut le définir également par les activités qui y sont réalisées port de commerce, de pêche… On peut le définir encore comme l’expression de la capitainerie A défaut d’un périmètre mentionné dans un document d’urbanisme, le port serait la zone où l’ensemble de ces activités s’effectuerait. Le drame et le risque qu’il y a –et M. le Maire l’a bien mesuré- serait que selon la définition qui sera donnée, ces zones d’activités portuaires découlant de la Loi NOTRe seraient transférées aux communautés de communes et que les bassins resteraient dans la gestion des communes. Le danger principal, d’après lui, dépend de cette segmentation. Il pense que les maires et les directeurs de port vont en prendre conscience. En fait c’est la loi transport qui gère la législation des ports. Son groupe est tout à fait favorable à ce soutien et éviter effectivement ce morcellement qui serait catastrophique. Il a une lettre du président adressé au ministre M. Baylet qui rappelle la position de la préfecture de l’Hérault, et qui dans sa conclusion dit « à notre sens la gestion des ports de plaisance doit demeurer une compétence communale ». L’enjeu est celui-ci. Il confirme son soutien à M. le Maire. ◙
 M. Léopold Rosso complète son propos. Il a vu dans l’ordre du jour de la capitainerie qu’avait été établie une délibération type. Est-ce celle-là qui va être adoptée ? ◙ </t>
  </si>
  <si>
    <t xml:space="preserve"> M. le Maire se permet de l’interrompre un instant pour préciser la particularité de Port Camargue concernant les marinas, quelque chose de tout à fait spécifique. ◙
 M. le Maire répond que celle qu’il demande de voter est celle que tous les élus ont sous les yeux. Elle n’est pas le copié-collé de la délibération type, mais elle reprend les mêmes choses. Il met cette question aux voix. ◙ </t>
  </si>
  <si>
    <t xml:space="preserve"> Mme Pascale Bouillevaux répond que le quartier centre-ville à proprement parler va du cimetière jusqu’à l’Hôtel de ville et le quartier rive gauche de l’Hôtel de ville au rond-point d’entrée de Port Camargue (Carrefour 2000). ◙
M. le Maire et Mme Bouillevaux répondent par la négative. Cette dernière précise que le centre-ville ne peut pas être appelé rive droite car il situé sur les deux rives. ◙
Mme Pascale Bouillevaux note que les personnes qui font partie du conseil de quartier centre-ville ont exprimé que les problématiques de l’hyper-centre différaient de celles plus excentrées. ◙
Mme Pascale Bouillevaux explique que ce n’est pas encore défini, mais il semblerait que l’Hôtel de ville soit pressenti. ◙ </t>
  </si>
  <si>
    <t xml:space="preserve"> M. Philippe Parasmo explique le vote contre de son groupe par le fait que ce sont des créations de poste pures.◙
 M. Philippe Parasmo note que quand on lit effectivement on voit 3 créations et 3 suppressions mais ce n’est pas tout à fait vrai si on va plus loin. C’est pour cela que son groupe vote contre </t>
  </si>
  <si>
    <t xml:space="preserve"> Mme Claudette Brunel réfute cette allégation. ◙
M. le Maire complète son propos en disant que ce sont de simples avancements et trouve dommage d’être contre des situations d’avancement </t>
  </si>
  <si>
    <t xml:space="preserve"> M. Léopold Rosso dit qu’il n’en a pas besoin. Simplement dans la présentation de la question, on ne sait jamais de quoi il s’agit ! Si ce sont des recrutements il faut le dire. Il explique qu’il y a des mots simples (la sémantique n’est pas quelque chose de compliqué) pour dire les choses. Par principe son groupe préfère voter contre. ◙
 M. Philippe Parasmo remercie pour ces explications. Cela conforte ce qu’il disait, il y a bien des créations de postes suite à des départs à la retraite. Ce n’est pas de l’avancement comme il avait été dit. Son groupe n’est jamais contre l’avancement des agents bien entendu. ◙</t>
  </si>
  <si>
    <t>M. le Maire, par souci d’absolue transparence, dit que le D.G.S. va donner des éléments d’explication sur la question précédente concernant les créations et suppressions de postes. ◙
M. Erik Savarin, sans donner de noms, explique qu’il y a un départ à la retraite d’un ASVP dans les suppressions, 1 ASVP qui a pu accéder au grade de policier municipal et un agent du service technique qui a également pris sa retraite. Dans les créations, il y a le recrutement de deux ASVP, donc deux partent et deux arrivent. Ce ne sont pas des avancements au sens strict du terme et enfin un contractuel devient stagiaire de la fonction publique. C’est vrai qu’il y a trois départs et trois arrivées, mais effectivement ce ne sont pas les mêmes personnes. ◙ </t>
  </si>
  <si>
    <t xml:space="preserve"> M. Philippe Parasmo à une question à ce sujet. Plus de capital remboursé est-ce dû au compactage des emprunts ? ◙.
 Philippe Parasmo pense que cela sera plus clair lors du vote du budget du domaine locatif notamment. Là le compactage des emprunts sera visible. Tant mieux. Cela vient des emprunts variables. ◙
 M. Philippe Parasmo met en exergue le fait que les taux sont excessivement bas et que la collectivité en a profité. Il faut le dire aussi. ◙ </t>
  </si>
  <si>
    <t xml:space="preserve"> M. Claude Bernard répond que c’est plutôt le contexte actuel qui veut cela. ◙
M. Claude Bernard note qu’il n’en reste presque plus. Le dernier s’achève en février, c’était le fameux emprunt indexé sur le franc suisse. ◙
M. le Maire persiste à dire que la municipalité a bien fait mettre un terme à ces emprunts toxiques. La décision a été bonne de se débarrasser de ces emprunts à risque. Il veut le dire aussi de son point de vue. Il met cette question aux voix. ◙ </t>
  </si>
  <si>
    <t>Question 35 
 Jeune lance graulenne versement d’une subvention exceptionnelle </t>
  </si>
  <si>
    <t>Question 2 
 Société Nautique SNGRPC – Subvention 2017 financement de la DSP École de voile </t>
  </si>
  <si>
    <t>Question 3 
 Délégation de service public (DSP) pour la gestion de la nouvelle École de mer de Port Camargue principe de lancement de la procédure </t>
  </si>
  <si>
    <t>Question 4 
 Occupation du domaine public – Budget commune / Enlèvement de dépôts sauvages tarifs </t>
  </si>
  <si>
    <t>Question 5
 Occupation du domaine public – Budget commune / Terrasses tarifs 2017 </t>
  </si>
  <si>
    <t>Question 6 
 Occupation du domaine public – Budget commune / Ventes ambulantes sur la plage tarifs 2017 </t>
  </si>
  <si>
    <t>Question 7 
 Occupation du domaine public – Budget commune / Manèges, jeux d’enfants et autres structures tarifs 2017 </t>
  </si>
  <si>
    <t>Question 8 
 Occupation du domaine public – Budget commune / Taxis tarifs 2017 </t>
  </si>
  <si>
    <t>Question 10 
 Occupation du domaine public – Budget commune / Artistes créateurs tarifs 2017 </t>
  </si>
  <si>
    <t>Question 11 
 Occupation du domaine public – Budget commune / Petit train touristique et navette Baronnets tarifs 2017 </t>
  </si>
  <si>
    <t>Question 12 
 Occupation du domaine public – Budget commune / Télescopes tarifs 2017 </t>
  </si>
  <si>
    <t>Question 14
 Occupation du domaine public – Budget annexe réseau service urbain RSU / Parking La Plage tarifs 2017 </t>
  </si>
  <si>
    <t>Question 15 
 Occupation du domaine public – Budget annexe réseau service urbain RSU / Totems tarifs 2017 </t>
  </si>
  <si>
    <t>Question 16 
 Occupation du domaine public – Budget annexe domaine locatif / Parking Saint Vincent tarifs 2017 </t>
  </si>
  <si>
    <t>Question 17 
 Port de pêche tarifs 2017 </t>
  </si>
  <si>
    <t>Question 19 
 Port de pêche – Activités hors port tarifs 2017 </t>
  </si>
  <si>
    <t>Question 20 
Port de pêche – Activités hors port – Appontements amicales – Renouvellement de la réduction des tarifs pour les pêcheurs retraités </t>
  </si>
  <si>
    <t>Question 24 
 Démocratie citoyenne – Modification du règlement intérieur des conseils de quartier </t>
  </si>
  <si>
    <t>Question 25 
 Recensement général de la population – 2017 </t>
  </si>
  <si>
    <t>Question 30 
 Jumelage – Voyage des adultes participation </t>
  </si>
  <si>
    <t>Question 31 
 Maison de retraite versement d’une subvention exceptionnelle </t>
  </si>
  <si>
    <t xml:space="preserve"> DGS N°16-12-25 </t>
  </si>
  <si>
    <t xml:space="preserve"> CCI Nîmes Contrat de partenariat entreprise-école avec l'IFAG (Institut de Formation aux Affaires et à la Gestion) qui a pour mission la formation de jeunes cadres pour les entreprises. Il convient de signer un contrat de partenariat avec cet organisme afin de définir les conditions d’un rapprochement entre la collectivité et une sélection d’étudiants. Ce contrat est conclu pour la période du 02 novembre 2016 au 31 août 2017. Ce partenariat sera rémunéré à hauteur de 6 800 € TTC.</t>
  </si>
  <si>
    <t xml:space="preserve"> ADMGCIM N°17-01-02 </t>
  </si>
  <si>
    <t>concession n°2-H-33 de 15 ans dans le cimetière rive Gauche pour M. Marco CAPRIO, moyennant la somme de 425 €.</t>
  </si>
  <si>
    <t xml:space="preserve"> ADMGCIM N°17-01-04 </t>
  </si>
  <si>
    <t xml:space="preserve"> case columbarium n°2-C-K3 de 15 ans dans le cimetière rive Gauche pour Mme FOURCAULT DE </t>
  </si>
  <si>
    <t>ADMG N°17-01-08 </t>
  </si>
  <si>
    <t>Contrat de location de 3 ans autorisant M. LUCCIANI Jean-Marc à occuper un logement communal situé Ecole Maternelle « Deleuze » débutant le 01/01/2017 pour se terminer le 31/12/2019 et pour un renouvellement d’une durée au moins égale à 3 ans.</t>
  </si>
  <si>
    <t>DGS N°17-01-09 </t>
  </si>
  <si>
    <t>Tribunal administratif de Nîmes ancien local Office de tourisme. Requête « Le Grau du Roi Naturellement » désignation avocats SCP C.G.C.B. pour la défense des intérêts de la Commune dans cette affaire. Régie et Occupation du domaine public </t>
  </si>
  <si>
    <t>DGS N°16-12-07 </t>
  </si>
  <si>
    <t>convention d’occupation précaire et d’utilisation du domaine public Droit de place « Cirque de Venise » sur le parking Victor Hugo du 05 au 12/12/2016 inclus. Le prestataire s’est engagé à régler une redevance d’un montant de 890 € TTC.</t>
  </si>
  <si>
    <t>REGIE N°16-12-21 </t>
  </si>
  <si>
    <t xml:space="preserve"> avenant à la convention d’occupation précaire d’utilisation du domaine public du « Cirque de Venise » du 05 au 12 décembre 2016. Celui-ci mentionnant le changement de date de la 1ère représentation, soit le vendredi 09 au lieu du mercredi 07 décembre 2016.</t>
  </si>
  <si>
    <t>REGIE N°16-12-22 </t>
  </si>
  <si>
    <t>avenant à la convention d’occupation précaire et d’utilisation du domaine public du « Cirque de Venise ». Le tarif applicable est proratisé du fait de l’arrivée différée du Cirque le 06/12 au lieu du 05/12 et par la diminution du nombre de représentations passant de 3 à 2. Celle du mercredi est annulée par le Cirque. Le tarif facturé est de 593 € TTC au lieu de 890 €, soit un abattement de 297 € TTC.</t>
  </si>
  <si>
    <t>DGS N°16-12-10 </t>
  </si>
  <si>
    <t xml:space="preserve"> une régie d’avances et de recettes a été instituée et sera dénommée régie pour les relations extérieures et la démocratie citoyenne (REDEC). Elle aura en charge les activités liées au jumelage, au CMJ et toute autre entité liée à la démocratie citoyenne. </t>
  </si>
  <si>
    <t>DGS N°17-01-05 </t>
  </si>
  <si>
    <t xml:space="preserve"> institution au 1er janvier 2017, une régie d’avances et de recettes qui sera dénommée régie pour les relations extérieures et la démocratie citoyenne (REDEC). Elle aura en charge les activités liées au jumelage avec la ville de Dossenheim ainsi que celles en relation avec la démocratie citoyenne et notamment le Conseil municipal des jeunes (CMJ) - (Modification à la demande du receveur). </t>
  </si>
  <si>
    <t>DGS N°16-12-15 </t>
  </si>
  <si>
    <t xml:space="preserve"> Régie d’avance et de recettes Activités du service jeunesse suppression.</t>
  </si>
  <si>
    <t>DGS N°16-12-16 </t>
  </si>
  <si>
    <t xml:space="preserve"> Régie d’avance et de recettes Commission jumelage suppression.</t>
  </si>
  <si>
    <t>REGIE N°16-12-32 </t>
  </si>
  <si>
    <t>Occupation et utilisation précaire du domaine public dans le cadre du déballage de vente ambulante du marché de Noël du 09 au 11/12/2016 convention avec M. Pierre GUILLON. Mais, pour raison familiale, celui-ci demande la résiliation de sa convention en date du 07/12/2016. En contrepartie, l’occupant s’engage à régler la somme de 20 € TTC (prorata de 10 % de la somme due initialement sur la base de 200 € pour un stand avec barnum). </t>
  </si>
  <si>
    <t>DGS N°16-12-12 </t>
  </si>
  <si>
    <t xml:space="preserve"> Le Grau Noël - contrat d’engagement avec Vents de Sable pour la prestation du groupe « La fanfare du Père Noël » le 21 décembre 2016, pour un montant de 1 070 € TTC.</t>
  </si>
  <si>
    <t>DGS N°16-12-23 </t>
  </si>
  <si>
    <t xml:space="preserve"> Espace JP Cassel contrat de cession avec l’association Chaotic Compagnie pour le spectacle « La Mer » le 22 janvier 2017 pour un montant de 1 668,50 € TTC. </t>
  </si>
  <si>
    <t>DGS N°16-12-24 </t>
  </si>
  <si>
    <t xml:space="preserve"> Espace JP Cassel contrat de cession avec l’association CLAC le masque des pyramides pour le spectacle « Les acteurs sont fatigués » le 05 février 2017 pour un montant de 500 € TTC. </t>
  </si>
  <si>
    <t>DGS N°16-12-26 </t>
  </si>
  <si>
    <t>Marché de Noël au Boucanet contrat avec l’Association l’Occitane pour un spectacle d’animation musicale le 18 décembre 2016 et pour un montant de 600 €.</t>
  </si>
  <si>
    <t>DGS N°16-12-34 </t>
  </si>
  <si>
    <t xml:space="preserve">  Espace JP Cassel contrat de cession avec l’Elixir Enchanté pour le spectacle intitulé « Monsieur Choufleuri restera chez lui », le dimanche12 mars 2017, pour un montant de 6 741,10 € TTC.</t>
  </si>
  <si>
    <t>DGS N°17-01-03 </t>
  </si>
  <si>
    <t xml:space="preserve"> Espace JP Cassel contrat de cession avec la « Compagnie des mots pour le dire » pour le spectacle « Blanches », le 05 février 2017, pour un montant de 495 € TTC.</t>
  </si>
  <si>
    <t>DGS N°17-01-07 </t>
  </si>
  <si>
    <t xml:space="preserve"> Espace Jean-Pierre Cassel - Festival amateur - Contrat de cession avec la Compagnie Nouvelle Cigale, pour le spectacle « 3 ruptures » le samedi 04 février 2017, pour un montant de 400 € TTC.</t>
  </si>
  <si>
    <t>DGS N°17-01-10 </t>
  </si>
  <si>
    <t xml:space="preserve">   Espace Jean-Pierre Cassel - Contrat de cession avec la SARL Lande Martinez Production, pour le spectacle « Le Chant des Oliviers de Maryline BAL avec Jean-Claude DREYFUS » le samedi 18 mars 2017, pour un montant de 10 022,50 € TTC.</t>
  </si>
  <si>
    <t>DGS N°17-01-12 </t>
  </si>
  <si>
    <t xml:space="preserve">  Espace Jean-Pierre Cassel convention avec l’association Résidence des Artistes pour la Compagnie CHAOTIK pour une mise à disposition d’un lieu de vie de création en vue de la réalisation d’un projet dénommé « La Mer ». La durée de cette occupation, qui se fera à titre gracieux, est fixée du 19/01 au 21/04/2017. </t>
  </si>
  <si>
    <t>Marché de Noël au Boucanet contrat avec Aurélie PUIG pour une Roussataïo dans le cadre de la journée d’animation avec l’association des commerçants du Boucanet, le 18 décembre 2016 et pour un montant de 1 000 €.</t>
  </si>
  <si>
    <t xml:space="preserve">DGS N°16-12-28   </t>
  </si>
  <si>
    <t>Monsieur FABRE souhaite poser une question orale concernant la Résidence de Camargue </t>
  </si>
  <si>
    <t>Monsieur FABRE souhaite poser une question orale et remercie M. le Maire de lui laisser à nouveau la parole. Il voulait revenir sur un rendez-vous que M. le Maire devait avoir le 13 janvier dernier. Lors du Conseil municipal du mois d’octobre 2016, il lui demandait ce qu’il en était du compromis de vente et des suites des intentions d’achat de la société Océanis concernant la Résidence de Camargue. Il lui avait dit alors qu’au mois d’octobre, il devait rencontrer les responsables de la société et de la Caisse des dépôts. Peuvent-ils en savoir un peu plus sur l’avancement de ce dossier ? ◙
 Monsieur FABRE demande quels sont les délais pour la réalisation de cette vente. ◙ </t>
  </si>
  <si>
    <t xml:space="preserve"> Monsieur le Maire répond que ce rendez-vous a bien eu lieu. La Société Océanis et la Caisse des dépôts sont venus vers eux. Il y a une avancée sur ce dossier et un opérateur touristique important est pressenti, ils le rencontreront le 20 février. Le dossier se poursuit avec des possibilités ouvertes à la participation de la Caisse des dépôts et probablement aussi sur le niveau financier par un opérateur qui a une assise et une renommée importante. ◙
Monsieur le Maire répond qu’il y a un échéancier qui est mis en place avec un rétro planning. Ils peuvent imaginer compte tenu des durées de gestions des dossiers, que cela pourrait voir les choses se faire d’ici la fin de l’année. En espérant qu’un quidam ou autre ne déposera pas un recours au Tribunal administratif pour l’intérêt général, sans vouloir être bloquant sur le travail qui est fait par la majorité pour sortir la cité de l’ornière ! ◙</t>
  </si>
  <si>
    <t>Madame BRACHET souhaite apporter un simple rectificatif concernant la question n°24 « Démocratie citoyenne modification du règlement intérieur des Conseils de quartiers ». Lorsqu’elle a fait la remarque sur les modifications en comparaison avec la Commission, elle parlait bien évidemment et uniquement du document ordre du jour qu’ils avaient sur la table. Elle s’excuse de n’avoir pas précisé « sur la table », mais il lui semblait que tout le monde avait compris. Effectivement, les modifications par envoi dématérialisé, étaient bien différenciées en caractères de couleur rouge. A ce propos, elle en remercie les services. </t>
  </si>
  <si>
    <t>Monsieur FABRE apporte simplement une petite rectification qu’il estime en toute sympathie. Le secrétariat n’est pas mis en cause mais c’est suite à l’article du mois de septembre où Midi-Libre l’a appelé « Denis FABRE », qu’il tient à les informer que dans la série, en page 39 du compte-rendu, il s’est vu nommé « Alain FABRE ». Sur le ton de la plaisanterie, il rappelle qu’il ne fait pas partie du Cabinet FABRE, qu’il ne s’appelle pas Denis, ni Alain mais bien Daniel FABRE. </t>
  </si>
  <si>
    <t xml:space="preserve"> Monsieur le Maire prend note de ces deux observations </t>
  </si>
  <si>
    <t>Question 1 Autorisation de mandatement des dépenses d’investissement avant le vote du budget primitif 2017 </t>
  </si>
  <si>
    <t>Monsieur PARASMO a une simple remarque. Il est d’accord sur le principe des 25 % qui s’engagent chaque année. Bien évidemment, le groupe « Le Grau du Roi Naturellement » ne votera pas cette décision car elle constitue une partie du budget qui va venir. Alors, ce serait adopter le budget en amont et ce n’est pas possible. Par contre, ce qui aurait été intéressant, c’est notamment dans les chapitres 21 et 23, de savoir quels travaux et quelles acquisitions ils engageaient sur le budget 2017. </t>
  </si>
  <si>
    <t>Monsieur BERNARD l’invite à venir consulter le listing. </t>
  </si>
  <si>
    <t xml:space="preserve"> 07 MM. Léopold ROSSO, Hervé SARGUEIL, Annie BRACHET, Philippe PARASMO, Alain GUY, Yvette FLAUGERE, Daniel FABRE. </t>
  </si>
  <si>
    <t>Monsieur PARASMO souligne que ce sont des véhicules enlevés sur la voie publique et qui détiennent tous une carte grise. Il trouve que la mise en non-valeur de créances de 2014 et 2015 sont assez récentes. Il pense que de la part de la Perception, il n’y a pas assez de recherches. Cela est trop vite mis en créances irrécouvrables au bout d’1ou 2 ans et ils ne vont jamais sans sortir. Que ce soit de 2012, 2013 ou avant, c’est d’accord mais là, pour 2 ans avec le motif « n’habite pas à l’adresse indiquée », cela reste léger comme recherche. C’est pourquoi son groupe votera exceptionnellement sur ce genre d’article, contre. </t>
  </si>
  <si>
    <t>Monsieur BERNARD confirme ses dires. Il ajoute que d’autant plus, avec les cartes grises, ils connaissent effectivement les noms des contrevenants. </t>
  </si>
  <si>
    <t xml:space="preserve"> 06 MM. Léopold ROSSO, Hervé SARGUEIL, Annie BRACHET, Philippe PARASMO, Alain GUY, Yvette FLAUGERE. </t>
  </si>
  <si>
    <t xml:space="preserve"> Monsieur ROSSO sait que c’est une procédure classique en soi qu’ils connaissent. Il souhaite poser deux petites questions ou précisions. Il constate que le temps est raccourci, c’est 10 ans, alors est-ce que c’est 2 fois 5 ans ou c’est 10 ans, cela fera peut-être partie des négociations. Ont-ils aujourd’hui une idée des futures implantations car c’est vrai qu’il va y avoir une évolution et ils en avaient déjà parlé lors de la dernière délégation, entre les petites et grandes buvettes. Ils savent que tout le monde fait tout, cela ne gêne pas mais enfin que les choses soient claires. Il pense que c’est une évolution qu’ils vont peut-être soumettre aux services de l’Etat. Puis, voir de « quelle manière » l’implantation sera faite car ils envisagent des mises sous pressions au regard des problématiques qu’ils ont par exemple sur l’Espiguette. Il suppose bien évidemment que cela fera partie des négociations qui seront entreprises dès que la réflexion sera menée. ◙ </t>
  </si>
  <si>
    <t xml:space="preserve"> Monsieur FABRE ne fera qu’une remarque sur le fonds car ses collègues l’ont déjà bien éclairé sur les questions qu’il souhaitait poser. Cette remarque est assez personnelle et l’amuse un petit peu mais pas trop. Lors des vœux que M. le Maire a formulé il y a quelques jours, il disait qu’il ne parlerait plus des chiffres du passé. Mais, il s’est amusé de voir qu’il lui plaît d’afficher les 200 000 € de déficit structurel qu’ils ont eu années après années entre 2012, 2013 et 2014. Cela aurait été plus sympathique de dire qu’aujourd’hui, ils sont dans une zone positive de temps qui correspond à une indexation et une redevance. Il trouve un peu amusant de promettre à 15 jours d’intervalles d’arrêter un petit peu de jeter le passé et de regarder l’avenir et puis d’en rajouter une petite couche. C’est donc très personnel et il s’en serait passé. Pour 2015 et 2016, une redevance a été encaissée et il aurait pu être dit « voilà, on s’arrête-là ». </t>
  </si>
  <si>
    <t xml:space="preserve"> ◙Monsieur le Maire répond que c’est de la transparence pure et simple. Ils savent que M. Daniel FABRE est un homme extrêmement sympathique (risette par devant, coup de pied par derrière). ◙ </t>
  </si>
  <si>
    <t xml:space="preserve"> 05 MM. Léopold ROSSO, Hervé SARGUEIL, Annie BRACHET, Philippe PARASMO, Alain GUY. </t>
  </si>
  <si>
    <t xml:space="preserve"> 03 MM. Sophie PELLEGRIN-PONSOLE, Daniel FABRE, Yvette FLAUGERE. </t>
  </si>
  <si>
    <t xml:space="preserve"> Madame FLAUGERE demande si un contrat précaire ne pouvait pas être fait. </t>
  </si>
  <si>
    <t xml:space="preserve"> Monsieur BERNARD répond que des négociations ont commencé et sont pour l’instant suspendues. Il ne faut surtout pas s’engager dans n’importe quel contrat car il faut avoir les mains libres pour aller de l’avant. Le dossier est suivi par un Avocat. </t>
  </si>
  <si>
    <t xml:space="preserve"> Monsieur PARASMO dit qu’ils sont assez surpris de ce contrat-là qui arrive sur la table. Ils souhaiteraient des exemples et savoir à quoi cela pourrait servir. Car à ce moment-là, c’est la porte ouverte à tout. Il y a un budget de mis et ils embauchent qui ils veulent et le temps qu’ils le veulent dans la mesure bien-sûr du budget qui sera alloué à cette enveloppe. Cela paraît bizarre et ils ont besoin d’être rassurés. ◙ </t>
  </si>
  <si>
    <t xml:space="preserve"> Monsieur le Maire les rassure en expliquant que c’est un dispositif vraiment fait pour répondre à des situations exceptionnelles et très ponctuelles. Par exemple, la distribution des prospectus ou des affiches concernant les animations de la ville ou différentes propositions de tels ou tels services. Dans un service, il peut y avoir une période où il y a des congés ou des maladies, il peut y avoir un besoin. Donc, dans ce cas précis, ils ne peuvent pas ne pas assurer cette mission-là. Ils n’ont pas la capacité à la faire accomplir par quelqu’un d’autre, quelque fois ils peuvent mais quelques fois, ce n’est pas possible. Alors, face à l’impératif de voir la mission s’accomplir, ils peuvent avoir recours à une vacation sur une courte période et ainsi rendre le service. Quelques fois, cela rend service à des concitoyens qui ont la volonté de travailler et de pouvoir subvenir un peu mieux à leurs besoins. ◙ </t>
  </si>
  <si>
    <t xml:space="preserve"> 01 Mme Yvette FLAUGERE. </t>
  </si>
  <si>
    <t xml:space="preserve"> 05 MM. Léopold ROSSO, Hervé SARGUEIL, Annie BRACHET, Philippe PARASMO, Alain GUY, </t>
  </si>
  <si>
    <t>Monsieur FABRE demande pourquoi c’est diminué de moitié. Il veut bien que ce soit une erreur, mais en 2015, ce n’était pas le même montant non plus. </t>
  </si>
  <si>
    <t>Madame VILLANUEVA répond qu’en 2016, ils ont payé 1 500 €. C’est juste une erreur d’écritures qui peut arriver. </t>
  </si>
  <si>
    <t xml:space="preserve"> 01 M. Daniel FABRE. </t>
  </si>
  <si>
    <t>Madame PELLEGRIN-PONSOLE relève aussi cette réduction de 10 à 15 ans et ils s’interrogeaient aussi pourquoi. Uniformiser les petites et grandes buvettes qui sont difficilement contrôlables, elle pense que cela fera partie de la prochaine procédure. Tout comme elle trouve que ce serait le moment d’étendre les périodes d’ouvertures de ces buvettes, le sujet avait déjà été évoqué. D’autant, qu’il n’y a qu’une station balnéaire concernée dans le Gard et elle pense qu’il ne serait pas difficile de prendre langue avec les services de l’Etat de façon à avoir une amplitude d’ouverture du 15 avril au 15 octobre, par exemple.◙
Madame PELLEGRIN-PONSOLE demande des éléments de réponse par rapport à la régulation des petites et grandes buvettes. ◙ </t>
  </si>
  <si>
    <t xml:space="preserve"> Monsieur le Maire dit que cela a fait l’objet d’un travail et d’échanges réguliers avec les services de l’Etat. Ils ont déjà eu deux réunions sur ce thème-là qu’ils ont abordé aussi à la préfecture auprès du nouveau secrétaire général, M. LALANNE. Alors pourquoi 10 ans ? Parce qu’en fait, l’orientation de l’Etat aujourd’hui sur les concessions, c’était de partir soit de tranches de 4 ans, soit de 5 ans. C’était soit 3 X 4 pour être autour de 12 ans, soit 2 X 5 pour être autour de 10 ans. C’était ce cadre-là qui était fixé. Alors, il est évident qu’ils étaient sur 15 ans mais lorsqu’on parle de 10 ans, cela ne veut pas dire que les concessionnaires ont la plage pendant 15 ans puisque l’adjudication est de 5 ans. Et c’est tous les 5 ans que sont remises en adjudication les plages. Ensuite, en ce qui concerne l’implantation des plages, il est parti dans l’idée qu’il fallait rester en l’état, qu’il n’y ait pas de suppression d’implantations, ni d’augmentation du nombre de concessions. Ils considèrent qu’elles sont globalement bien réparties sur l’ensemble du littoral. Elles sont bien réparties, elles remplissent vraiment leurs offres de façon très équilibrée avec les commerçants installés à l’année. Il lui semble que c’est un bon équilibre qui est trouvé et c’est pour cette raison qu’il a demandé que ça puisse rester en l’état. Les services de l’Etat les ont encouragés à bien définir ce qu’ils appellent les ZAM (Zone d’Activité Municipale). Il a donc été tracé plusieurs réservations de ZAM dans l’idée où ils pourraient y développer telle ou telle activité d’intérêt public sur les plages, réserver un endroit pour les activités nautiques, etc…dans le cadre de ZAM. Concernant la durée, l’Etat n’est plus sur une période figée. Il considère que la période doit rester de 6 mois mais elle peut coulisser en fonction des week-ends intéressants et du calendrier. Cette période va pouvoir glisser. Concernant l’exploitation, le plagiste pourra démarrer son activité dès qu’il sera prêt. Ce sont des avancées assez intéressantes et plutôt un assouplissement des services de l’Etat par rapport à l’existant. ◙
Monsieur le Maire répond que là-dessus, tout va changer. Ils vont sortir clairement d’une certaine hypocrisie. Il n’y aura plus cette classification. ◙ </t>
  </si>
  <si>
    <t xml:space="preserve"> Monsieur le Maire répond qu’il sera présenté dans un Conseil municipal prochain, comme ils le font chaque année et comme il l’avait annoncé l’autre jour, à la fois les présentations du concessionnaire des arènes, de la SEM Seaquarium …◙
 Monsieur le Maire répond qu’il sera demandé au concessionnaire d’être plus précis dans ses ventilations chiffrées. ◙
Monsieur le Maire répond qu’il n’y a pas de loyer, il y a une redevance et c’est ce qui était déjà le cas. C’est d’ailleurs le modèle qui se voit sur de nombreuses autres arènes. Ce sera une redevance qui sera indexée sur le chiffre d’affaire. ◙
Monsieur le Maire répond que sur ce modèle-là bien entendu, il faudra attendre le bilan. ◙
Monsieur le Maire explique que régulièrement, les Clubs taurins rencontrent le délégataire. Il pense qu’ils ont des relations et des dialogues réguliers. Il faut qu’ils voient avec le délégataire ce qu’il est possible d’envisager. ◙ </t>
  </si>
  <si>
    <t xml:space="preserve"> Monsieur ROSSO dit qu’ils ne vont pas refaire le match car ils ne sont pas là pour ça. Par contre, il a quelques petites remarques par rapport à ce que M. le Maire a qualifié conformément à la Chambre régionale des comptes, il croit, d’après ce que ses collègues lui ont dit, que la redevance serait fixée à 1,5 % du chiffre d’affaire, est-ce exact ou pas ? ◙
 Monsieur ROSSO reprend et dit alors qu’il n’avait pas calculé les 25 centièmes. Mais sur les recettes de l’an dernier, ils sont à 630 000 € à 1,5 %, cela va faire 6 000 + 3 000 = 9 000 et s’ils ajoutent un peu, ils arrivent à 10 000 € ou 12 000 €, ils seront peu ou prou dans les mêmes « eaux », cela est sa 1ère remarque, Sa 2ème remarque vient du bilan de 2015 dont il lui a été communiqué. Donc, il s’en est ouvert auprès du DGS qu’il a eu l’occasion de rencontrer dans la semaine. Mais, un chiffre les a interpellés concernant les achats consommés. Ils s’aperçoivent qu’au cours de cette année 2015, avec une production, il le dit, supérieure à ce qui se faisait auparavant puisqu’indépendamment de tout ce qui est production camarguaise, il y a eu des spectacles. Les achats de consommation sont inférieurs à ce qui se pratiquait auparavant de presque 150 000 €. Alors, deux choses l’une, soit du temps de la régie, les « taureaux », les raseteurs et les primes étaient surpayés, mais à hauteur d’1/3 de plus, cela lui semble beaucoup, c’est une hypothèse. Mais arriver avec à produire des spectacles car auparavant le coût des courses camarguaises était peu ou prou aux alentours de ces 350 000 à 400 000 €, arriver à les produire aujourd’hui avec en plus une kyrielle de spectacles…  Il demande à M. le Maire de réclamer le grand livre pour pouvoir le consulter concernant ce compte de résultats (celui qu’ils ont eu était trop synthétique) afin d’apporter un éclairage sur ce que représente ces achats consommés qui apparemment groupent la partie camarguaise et la partie spectacles divers. Ils ont des interrogations et veulent vérifier le pourquoi du comment. Ils ne se prennent pas pour la PJ et ils ne sont pas là pour ça. Il les rassure sur le fait qu’il continuera à venir aux arènes et à primer aussi. ◙
 Monsieur ROSSO dit qu’il n’était pas au courant. ◙
 Monsieur ROSSO souhaite aussi avoir en amont des éléments afin de pouvoir intervenir. Il ajoute qu’il est content de voir que la Cour des comptes n’a pas toujours raison. C’est au propriétaire à faire les investissements. ◙
 Monsieur ROSSO explique que la Cour des Comptes demande à ce que le délégataire soit en charge des travaux mais, ce n’est pas du tout son rôle, C’est au propriétaire de remettre les choses en conformité. ◙ 
Monsieur PARASMO a juste une remarque qu’il aurait pu faire en Commission mais il y pense maintenant. Afin de sécuriser cette redevance, n’aurait-il pas pu y avoir un cap, c’est-à-dire mettre 1,75 avec un cap à 10 000 ? Car par exemple si des fois s’il y a un chiffre d’affaire de 200 000 € ? Bien évidemment, une recette ne peut pas être assurée pour 10 000, mais mettre un cap et garder l’indice. ◙ </t>
  </si>
  <si>
    <t xml:space="preserve"> Monsieur le Maire répond que c’est 1,75 % qui est envisagé. ◙
Monsieur le Maire dit qu’ils peuvent s’accorder à dire que sur ces deux saisons, ils ont vu de belles courses, des spectacles taurins de bonne qualité. C’est satisfaisant pour tout le monde, pour cette belle tradition, pour la notoriété de ces arènes. Sur la question de la redevance, l’intérêt de mettre un pourcentage, c’est que si cela diminuait…mais ce n’est pas le but, voilà c’est indexé. Monsieur TOPIE va apporter une réponse par rapport à l’achat des consommés. Sur l’hypothèse qui a été formulée par M. ROSSO, M. le Maire a presque envie de lui renvoyer la question en lui disant comment cela fait-il que cela coûtait tant avant ? ◙Monsieur TOPIE rappelle qu’il s’occupait des arènes à l’époque. Il explique à M. ROSSO qu’à un moment donné, il est parti pour ne pas cautionner ce qui se passait. Sous l’ancienne majorité, en réunion de groupe majoritaire, M. TOPIE leur avait dit que M. Daniel SIMEON, après les courses, prenait l’argent de la recette et donnait 80 € à un raseteur, 50 € à un autre. Tout ceci, il le savait et eux aussi. C’est pour cela qu’il ne voulait plus être élu aux arènes et son remplaçant, ils le connaissent tous. Il demande s’ils se rappellent d’un 15 août et d’une ficelle à 3 000 €. Il va voir des courses aux alentours et il n’a jamais vu une telle somme sur aucun taureau, cela n’existe pas. Hé oui, les « taureaux » et les raseteurs étaient surpayés. C’était un manque à gagner. Ils ont voulu laisser un chèque en blanc à M. Daniel SIMEON qui s’en est bien servi. Madame PELLEGRIN-PONSOLE dit qu’ils peuvent se réjouir aussi qu’ils aient relevé dans le rapport de la Chambre Régionale des Comptes le fait de laisser désormais à la charge du concessionnaire les travaux de rénovation et de maintien d’équipement. Ce qui était en son sens pas le cas jusqu’à présent. ◙
Monsieur le Maire explique que là-dessus, il y avait quand même des choses établies. Et là encore, ce n’est pas le concessionnaire qui prend en charge les travaux structurels tels qu’ils les ont pris, il le rappelle, dans ces arènes quelque peu à l’abandon, pour mettre en sécurité notamment les gardes corps, etc… Ils vont continuer car 500 000 € vont être mis pour l’accessibilité et pour toute une série de travaux. Après, il était bien établi que le concessionnaire entretenait la piste, qu’il remplaçait les planches et donc là, ils ont bien précisé sur les portes, des choses comme cela. ◙
Monsieur le Maire lui demande ce qui lui fait dire cela. ◙
Monsieur le Maire répond que c’est comme dans toute relation propriétaire et concessionnaire. C’est la même chose sur le Seaquarium. ◙
Monsieur le Maire dit que c’est cela qu’ils ont prévu de faire et ce sera écrit dans le cahier des charges. ◙ </t>
  </si>
  <si>
    <t>Monsieur SARGUEIL dit que l’achèvement était prévu pour 2016. Il y a dû avoir les conclusions. ◙
 Monsieur SARGUEIL demande si cela était exclusivement porté sur la pollution. ◙ 
Monsieur le SARGUEIL rajoute qu’il y a quelques années, la même étude avait été faite sur la pollution. Ils savent que ça arrive par le Vidourle, par la Grande-Motte. ◙ </t>
  </si>
  <si>
    <t xml:space="preserve"> Madame BOURY explique que l’étude a été remise au mois de juillet et les conclusions sont en cours d’élaboration. Il devait y avoir un retour en novembre 2016. Elle pense que cela ne va pas tarder. ◙
Madame BOURY répond qu’il y avait la pollution mais aussi la passe de Montago qui devait être reconstruite. ◙
Monsieur le Maire dit que lorsqu’ils auront les conclusions, il lui en fera part car c’est très intéressant. ◙ </t>
  </si>
  <si>
    <t xml:space="preserve"> Monsieur BERNARD se permet de répondre qu’il ne s’agit en aucune façon d’une négligence de qui que ce soit. Mais, il s’agit d’une volonté puisque le Seaquarium a des projets d’agrandissements de nouvelles activités qui peuvent englober cet espace. Donc, il n’était pas question de renouveler ce bail et d’avoir les mains liées s’il peut dire par cette brasserie. Par contre, effectivement, il était temps de percevoir des sommes dû qui n’ont pas été payées. ◙
Monsieur BERNARD répond que justement, il y a une procédure et une négociation en cours </t>
  </si>
  <si>
    <t xml:space="preserve"> Monsieur PARASMO a un petit peu les mêmes remarques. S’il comprend bien, ils ont laissé passer un bail. Il est difficile de se prononcer sans pouvoir connaitre le bail commercial. Quelles sont les conditions de résiliation ou de renouvellement ? La Commune avait-elle décidé de résilier ce bail ? La société avait-t-elle été informée ? Pour quelles raisons les loyers depuis le 1er n’ont pas été perçus, ni demandés, suivis des contrats ? La société refuse-t-elle de payer ? En l’espèce, s’agit-t-il d’indemnités d’occupation ? Y aurait-t-il des poursuites de l’occupation du nouveau contrat ? Et enfin, ça aurait été l’occasion s’ils avaient eu l’information à temps, de modifier les conditions de ce contrat, notamment le loyer. Lorsqu’un contrat arrive à échéance, c’est l’occasion en fonction du chiffre d’affaire des différents organismes, de revoir le loyer et ceux du Seaquarium aussi. ◙
 Monsieur PARASMO pense qu’il aurait été bien en amont d’avoir des explications, d’être prévenus sur ce genre d’éléments et qu’il y avait des négociations en cours. ◙
Monsieur PARASMO demande sur le fait d’encaisser, si ce n’est pas l’histoire des indemnités d’occupation par rapport à un loyer, n’est-ce pas cela le jeu juridique ? Il ne sait pas ce qu’a dit le Cabinet d’Avocats. ◙
 Monsieur ROSSO dit que ce fonds a quand même une valeur intrinsèque, il y a une activité commerciale. Il va falloir les indemniser </t>
  </si>
  <si>
    <t xml:space="preserve"> Monsieur le Maire dit que c’est Madame DELSART qui demande une délibération pour pouvoir encaisser. ◙
.Monsieur BERNARD confirme. Il y a une transaction mais le problème c’est qu’un des deux associés, (par rapport au choix qui avait été fait en 2007 et contre lequel ils s’étaient enlevés compte tenu de la moralité de la personne) n’est pas disponible actuellement. C’est ce qui va mettre un peu plus de temps pour pouvoir négocier. ◙
Monsieur le Maire explique qu’il y a des points de discrétions qui doivent être respectés. Il pense que la stratégie de vouloir récupérer ce local dans le cadre d’un projet d’extension du Seaquarium est tout à fait pertinente. Après, les choses sont relativement complexes et ils ne souhaitent pas reconduire. Pour autant, il faut récupérer ces sommes, Madame DELSART le leur demande et c’est pour cela qu’ils délibèrent </t>
  </si>
  <si>
    <t xml:space="preserve"> Monsieur FABRE dit qu’il ne va pas recommencer la liste des questions exhaustives puisque M. BERNARD vient de les informer des mesures prises en fonction de cette situation. Il regrette de n’avoir pas été prévenu avant. Effectivement, ils se demandent pourquoi ce loyer n’a pas été perçu. Aujourd’hui, il leur est demandé de s’exprimer sur cet arriéré. Par contre, puisqu’ils en sont à être prévenu simplement maintenant, à partir du moment où un bail n’est pas réitéré, il est demandé un arriéré. Dans quoi ils s’engagent ce soir juridiquement puisqu’aujourd’hui ce dossier est suivi par un Cabinet d’Avocats qui indique qu’ils sont dans le droit. Cela lui paraît bizarre car de fait, s’ils encaissent, la machine continue bien. Il y a quand même des procédés dans la justice où ils correspondent à la loi là où ils sont dans le fait. Là, ils signalent qu’ils sont occupants sans droit, ni titre, il y a des articles comme l’article 1 382 du Code Civil dans le cadre de l’occupation fautive, etc. Dans quel cadre se situent-t-ils afin qu’ils puissent délibérer intelligemment ? Effectivement, Il faut courir après cet argent et le récupérer mais dans quoi mettent-t-ils le doigt ? Cela lui paraît vraiment bizarre d’avoir le droit de ne pas continuer à encaisser sans droit ni titre, de leur part à eux. Ils ont un Cabinet d’Avocats qui leur dit « Allez-y, c’est comme cela qu’il faut faire ? » ◙
 Monsieur FABRE demande si amont, ils avaient été prévenus. ◙ 
Monsieur FABRE demande si amont, ils avaient été prévenus. ◙ 
Monsieur FABRE dit qu’il s’en doutait un petit peu car il avait cru comprendre qu’il y avait effectivement des travaux. ◙ 
Monsieur FABRE demande où ils en sont avec eux afin d’y voir plus clair. Puis qu’il y a de la transparence, qu’elle le soit jusqu’au bout </t>
  </si>
  <si>
    <t xml:space="preserve"> Monsieur BERNARD dit qu’ils ne vont pas renouveler un contrat sous quelque forme que ce soit alors qu’ils veulent y mettre fin, ce serait complétement aberrant. ◙
Monsieur BERNARD répond que oui. De plus, il en aurait parlé au Conseil d’administration. ◙ </t>
  </si>
  <si>
    <t xml:space="preserve"> Madame BRUNEL répond que cela n’a pas changé, cet agent était sur un poste d’attaché principal et a simplement changé de service◙
Monsieur le Maire répond qu’effectivement, il a souhaité accueillir cette personne afin de renforcer le Cabinet auprès du Maire. Cet agent a bien-sûr des missions bien établies. ◙
Monsieur le Maire explique que ce n’est pas un contrat Cabinet. C’est un agent de la collectivité territoriale qui vient en renfort auprès du Cabinet du Maire pour à la fois du secrétariat, du soutien à la direction de Cabinet et de toutes les actions qui sont conduites à ce niveau sur la citoyenneté, etc… ◙ </t>
  </si>
  <si>
    <t xml:space="preserve"> Monsieur PARASMO souligne qu’il y a eu des améliorations et des efforts effectués dans la présentation de la note, c’est plus lisible malgré quelques zones d’ombre encore. Il demande par rapport aux postes d’agents spécialisés s’ils ont été bien-sûr recrutés sur Le Grau du Roi. ◙
Monsieur ROSSO demande si c’est par besoin. ◙
Monsieur ROSSO pense qu’en fait, M. le Maire n’avait pas assez de cadres A et a jugé opportun de grossir en reprenant un cadre A supplémentaire dans la Commune </t>
  </si>
  <si>
    <t xml:space="preserve"> Madame BRUNEL répond que ce ne sont pas des recrutements externes, ce sont des échanges de postes. C’est en fait pour répondre à des demandes de personnels de situation de santé essentiellement. Rien ne change par rapport aux effectifs. ◙
Monsieur le Maire dit qu’il ne va pas davantage faire de commentaires là-dessus, il pourrait en faire </t>
  </si>
  <si>
    <t xml:space="preserve"> Monsieur le Maire répond qu’encore une fois là-dessus, il y a vraiment une gestion des ressources humaines qui est très précise et un travail conduit avec l’ensemble des chefs de services pour être dans l’optimisation de l’ensemble des agents. Ils ont mis en place des projets de services dans cette collectivité, cela n’existait pas. Toute une série de règles permettent l’optimisation des services. C’est bien-sûr la base, la façon dont ils travaillent et dont ils abordent l’efficience. Ce n’est pas une méthode, loin s’en faut, c’est vraiment pour pallier des situations extrêmement ponctuelles. ◙
Monsieur le Maire demande quelle différence fait-elle entre les deux. ◙
Monsieur le Maire répond que oui, évidemment, c’est comme cela qu’ils travaillent, bien entendu. Il donne la parole à Monsieur le DGS pour davantage de précisions. ◙
Monsieur SAVARIN apporte une précision sur ce statut de vacataire qui est assez spécifique. Il y a une autre limitation que le budget voté, c’est que cette rémunération qui doit être accessoire ne doit pas dépasser un certain plafond fixé par la sécurité sociale qui est inférieure à 500 € mensuels. Afin que les contrats puissent être effectivement signés, il faudra qu’une enveloppe budgétaire soit ciblée làdessus quand le budget sera voté. Aujourd’hui, ce n’est pas encore praticable. Pour ordre de grandeur, dans la collectivité dans laquelle il était issu, c’était une enveloppe de l’ordre de 10 000 € charges comprises pour toute la collectivité. Cela permet d’avoir de temps en temps une réactivité en termes de dépannage comme le recours qui est ouvert maintenant à certaines collectivités à recourir aux agences d’intérim pour faire face à des besoins vraiment limités dans le temps. Ils sont donc sur quelque chose qui a une double limitation, par le budget qui va être voté et individuellement, ça ne doit pas dépasser sur une période mensuelle un revenu inférieur à 500 € à peu près. ◙ </t>
  </si>
  <si>
    <t xml:space="preserve">déclarations </t>
  </si>
  <si>
    <t xml:space="preserve"> Michel CAVAILLES  présente le bilan d’activités de la régie autonome du Port de Plaisance de Port Camargue. </t>
  </si>
  <si>
    <t>Monsieur le Maire demande s’il y a des questions. Il remercie Monsieur CAVAILLES pour cette présentation efficace ainsi que l’ensemble de l’équipe de la Régie autonome de Port Camargue. Il tient à l’issu de cette présentation à dire sa fierté de voir la dynamique très très forte autour de ce port de plaisance, la qualité extrêmement précise de sa gestion et les décisions prises déterminantes. Il veut parler notamment du contrat marina qui n’était pas résolu, à son arrivée aux responsabilités.  Monsieur le Maire a pris ce dossier en main et ils ont fait un bon travail, de longue haleine avec l’organisation de nombreuses réunions avec la participation des propriétaires de marina, l’ALPC² en l’occurrence, les élus qui sont impliqués ainsi que Monsieur CAVAILLES Et puis la volonté de Monsieur le Maire de finaliser ce contrat puisque c’est à l’issu d’une rencontre qu’il avait suscité auprès de Monsieur le Préfet du Gard, à l’époque M. MARTIN, qu’il a pu prendre ses responsabilités pour proposer ce contrat qui aujourd’hui connait un vif succès avec 1200 signatures et qui contribue nettement au financement de l’école de mer.  De la même façon une action déterminante, depuis leur arrivée, vers différentes collectivités territoriales sur ce projet pour abonder à une hauteur de subvention tout à fait considérable, cela a été aussi un travail de chacun.  Les choses certes sont là mais elles sont le fruit d’un engagement, d’une efficacité, de beaucoup de travail, de détermination et de volontarisme pour arriver à ses fins. Il est intéressant de souligner un programme tout à fait conséquent et ce qui est réussi à son sens, à savoir à travers l’arrivée d’une direction de station et la mise en place de la SEM Le Grau du Roi développement, de voir le travail en commun et les synergies qui portent leurs fruits.  Evidemment, Monsieur le Maire ne manquera pas de rajouter qu’il s’est aussi fortement engagé afin que ce port de plaisance reste sur son modèle actuel de gestion celui d’une régie autonome qui a fait ses preuves. Il rend hommage à son prédécesseur qui dans les années 2000 avait souhaité récupérer ce port en gestion de régie autonome alors qu’il était autrefois géré par la Chambre de Commerce, ce mode de gestion de régie autonome démocratique a fait largement ses preuves avec un Conseil d’Administration que le Maire du Grau du Roi préside, des élus et qui est aussi ouvert aux associations locales (association des plaisanciers, société nautique du Grau du Roi Port Camargue, de l’ALPC², association des professionnels).  Monsieur le Maire ne souhaitait pas dans le cadre de la loi NOTRe tel que c’était prévu que ce port au 1er janvier 2017 soit transféré à la Communauté de Communes. Alors bien sûr, il pense que l’on peut souhaiter quelque chose, on peut le vouloir mais encore faut-il que cela se fasse, et pour que cela il faut s’engager prendre son bâton de pèlerin et essayer de faire passer des éléments et de ce point de vue-là, ils ont été écoutés, entendus, Monsieur le préfet du Gard a consenti à l’étude de ce dossier que tous les critères n’étant pas remplis, ce port n’était pas transférable, il reste donc sous le mode de gestion actuel qui démontre son efficacité. Monsieur CAVAILLES vient de le démontrer. </t>
  </si>
  <si>
    <t>Cette présentation suscite l’intervention de Monsieur PARASMO au sujet du bilan d’activité du port en 2014. Il demande si dans les recettes de la Régie il y a la totalité des recettes du procès que la régie avait gagné contre l’Etat. Parce que cela avait été reporté, cela avait été versé du budget de la ville, il demande si tout a été réglé. ◙
Monsieur PARASMO comprend que cela va être réglé sur le budget 2017 donc il en reste encore. ◙
Monsieur PARASMO indique que cela se fait sur 3 exercices. En ce qui concerne la baisse des charges financières, il pense que c’est dû au taux variable. ◙</t>
  </si>
  <si>
    <t xml:space="preserve"> Bilan de l’activité du Port en 2016 Investissement  ◙
Les investissements ont progressé du fait du démarrage du projet Ecole de mer. ◙
L’emprunt de 800 000 € prévu initialement au budget n’a pas été nécessaire.  ◙
Fonctionnement ◙
Les résultats en 2016 sont très bons avec  • Une progression de l’activité dans tous les secteurs, à l’exception des manutentions en légère baisse. • L’augmentation des recettes marinas due à l’encaissement de la part de taxe foncière 2015 et 2016 sur ces plans d’eau. • L’encaissement de la dernière tranche du dégrèvement de la taxe foncière ◙
L’entrée en vigueur de la réforme de la taxe foncière a eu une incidence très importante sur les dépenses. ◙
es charges de personnel baissent suite à des départs en retraite. 
◙Les charges financières baissent.
 ◙ Recettes commerciales
◙ Recettes de fonctionnement  8 656 554 € HT, dont 7 306 943 € HT de recettes commerciales ➢ Recettes non commerciales  1 349 611 €, dont 720 927 € de dégrèvement de la taxe foncière au titre des années 2000 et 2001 (363 261 € sont en attente de versement) ➢ Le port public (Forfaits an et Camargue, Forfait saison, Escale et parc à bateaux) représente 85 % des recettes commerciales totales. ◙ 
Dépenses de fonctionnement  7 984 819 € HT ➢ Fort impact de la réforme de la taxe foncière, soit 1 684 104 € en 2016, contre 779 442 € en 2015 pour le port public ➢ Poste de dépense le plus important, les charges de personnel passent de 37.34 % en 2015 à 31.99 % en 2016 ➢ Autres charges de gestion correspond à la redevance domaniale versée à la Commune, soit 642 825 € ➢ Les charges financières ne représentent que 2.06 % du fait du faible endettement de la Régie ◙ 
 Au cours des cinq dernières années, la « productivité » de la Régie s’est encore). ◙
Fin 2016, l’endettement est maîtrisé, avec un montant de 4 133 098 € (taux fixes, durée moyenne d’amortissement 7 ans)  ◙
Au total, Port Camargue a généré en 2016 une recette fiscale pour la Commune et la CCTC de  ➢ 1 790 351 (+ 200 % par rapport à 2015) ◙
Renouvellement des 2240 contrats marinas ◙
Projet Ecole de Mer ◙
prestations et travaux montant en €  h.t.etudes prealables 51 986 € total travaux 4 010 518 € total honoraires 381 611 € amo segard 105 938 € frais divers et imprevus 196 595 € total general 4 746 647 € ◙ 
financements montant % etat d'avancement aides publiques -leader (gal vidourle camargue) 113 591 €  -fnadt 200 000 €   -région languedoc-roussillon 1 000 000 €  -département du gard 445 000 € annonce d'attribution faite par le président du cd, en attente de décision-commune du grau du roi 200 000 €  convention de financement en préparation (100 000 € en 2017 et 100 000 € en 2018)- agence nationale pour les chèques vacances160 000 € total aides publiques 2 118 591 € autofinancement de la regie-fonds propres (prévu 1 million d'€) 928 057 € ◙
Autofinancement de la Régie et contribution des marinas pour ouvrages portuaires nouveaux Emprunt 1 700 000 € Prêt du CIC à 1.1 %, à taux fixe, sur 15 ans total autofinancement regie 2 628 057 €  total general 4 746 647 €  ◙
Projets à l’étude ◙ 
Projet de port à sec sur la route de l’Espiguette  capacités 200 bateaux de 10 à 18 m sur une emprise de 2.5 ha  ◙ 
Projet d’aménagement de la berge nord du Chenal Sud  capacité 100 bateaux de 5 à 7 m  ◙ </t>
  </si>
  <si>
    <t>Monsieur CAVAILLES lui répond que cela a été constaté dans les comptes et il reste une partie à régler. ◙ 
Monsieur CAVAILLES répond qu’il reste 320 000 €. ◙
Monsieur CAVAILLES répond par la négative, ils sont quasiment partout sur du taux fixe. Depuis trois ans ils n’ont pas emprunté, obligatoirement les emprunts sont arrivés à terme. ◙</t>
  </si>
  <si>
    <t>Monsieur Jean-Marc GROUL pour la présentation du bilan du Seaquarium. </t>
  </si>
  <si>
    <t xml:space="preserve"> Madame PELLEGRIN-PONSOLE revient sur le dernier volet concernant la communication, elle ne conteste absolument pas le parti-pris qui est plutôt sympathique, ludique et qui fait ses preuves. Elle regrette simplement que le logo de la station ne figure pas sur l’affiche, on est sur une communication complètement hors sol, le Seaquarium pourrait être perdu au milieu de la nature, on ne sait pas du tout que c’est au Grau du Roi, elle trouve cela très regrettable et c’est aussi regrettable sur le site internet où le logo « Let’s Grau » n’apparaît pas. Elle ne parle même pas des réseaux sociaux, à peine 9 000 visiteurs pour un établissement comme celui là, cela fait très très peu. Elle pense qu’il y aurait des moyens en termes de communication et tout particulièrement de communication numérique d’aller un peu au-delà. Elle comprend bien leur volonté de séduire et de capitaliser sur leur clientèle de proximité, mais elle pense qu’ils ont les moyens d’aller haut delà avec l’outil dont ils disposent. Tout particulièrement aussi, pour être aller voir Mare Nostrum récemment, certes ils ont connu une baisse de fréquentation mais cela va devenir un concurrent très sérieux plus particulièrement sur le tourisme d’affaires, ils ont réussi à capter cette clientèle qu’il n’y a toujours pas sur la commune. Elle pense que ce sont des considérations à prendre dès 2017. ◙ </t>
  </si>
  <si>
    <t>Monsieur GROUL lui répond qu’il prend tout à fait au sérieux Mare Nostrum, le groupe ASPRO est le second groupe européen (22 aquariums en Europe), ils sont très sérieux mais ils sont derrière le Seaquarium qui va rester devant eux et qui ne pas leur laisser la partie facile, ce sont des concurrents. Ils sont venus s’installer alors que le Seaquarium existait, ils ont voulu être leader, ils ont pensé que le Seaquarium disparaitrait et aujourd’hui le Seaquarium est devant eux. Il donne raison à Madame PELLEGRIN-PONSOLE pour les réseaux sociaux mais il a été dit lors de la présentation que le site internet allait être modernisé. Ils ont bien vu qu’ils étaient légers à ce sujet, c’est la raison pour laquelle, ils y travaillent et ils pensent qu’ils vont avoir un site au niveau de leur espérance. En ce qui concerne la ville du Grau du Roi, il n’est pas du tout d’accord avec Madame PELLEGRIN-PONSOLE, peut-être en ce qui concerne « Let’s Grau ». Par contre cela fait 30 ans que le Seaquarium porte haut et fort dans toute la région « Seaquarium Le Grau du Roi et Le Grau du Roi est largement représenté sur leur logo, et que lorsqu’il passe en national comme cela va être le cas dans les prochains jours, on parle du Grau du Roi comme destination à travers le Seaquarium. Il ne voit pas du tout le Seaquarium en dehors du Grau du Roi, il a toujours revendiqué Le Grau du Roi. </t>
  </si>
  <si>
    <t>Monsieur FABRE souhaite intervenir concernant les projets 2020. Au vu de ce qui a été dit, il y a 370 000 visites par an dont 170 000 en saison. Cela veut dire que le gros des visites est en arrière saison avec la promotion qu’ils savent faire et il est prévu le démarrage des travaux dès l’automne 2018. Il se demande comment ils appréhendent ce type de travaux sur le chiffre d’affaire et comment ils le préparent dès 2017. Il pense que cela va avoir un impact. </t>
  </si>
  <si>
    <t xml:space="preserve"> Monsieur GROUL répond qu’effectivement ces travaux vont avoir un impact qui est calculé, ce sont les quatre mois les plus faibles pour le Seaquarium (novembre, décembre, janvier, février) durant lesquels l’établissement devrait fermer. Ce n’est pas encore sûr mais par sécurité ce sera le délai maximum de fermeture avec deux mois de fermeture sur un exercice et deux mois sur l’autre. Ils vont devoir provisionner ces deux mois les plus faibles, ils n’ont pas d’autres solutions, ils seront forcément obligés de fermer l’établissement sur deux exercices afin de faire les travaux d’une année sur l’autre et souligne qu’on démontre une fois encore les capacités de la collectivité et de ses satellites dans les dynamiques positives.  </t>
  </si>
  <si>
    <t xml:space="preserve"> Monsieur GROUL fait savoir qu’en ce qui concerne le bilan, ils sont moins avancés que Port Camargue, c’est plus un bilan fonctionnel, il va parler bien sûr des résultats et si les élus le souhaitent quand le bilan sera définitivement bouclé, il viendra le présenter en détail. Aujourd’hui, il va donner des chiffres et une grande orientation mais rien de très précis ce soir  ◙ 
Bilan économique 2016  Année record 370 000 visiteurs  + 6,5% par rapport à 2015 • Meilleure saison estivale 170 000 visiteurs La boutique  CA  + 16 % par rapport à 2015  PDM = 50 % des visiteurs  2,25 € par client en 2016  2,05 € par client en 2015 ◙
Bilan fonctionnel 2016 ◙Aménagement  terrasse des otaries , Modernisation des installations  laboratoire … , Sorties entreprise  les journées de Paulette , Ressources Humaines  nouvelles organisations , Marketing  enquête économique  , Médias  M6 arrivage de De Jong , Reportages  Bahamas…  ◙
Bilan social 2016   , Salariés à l’année  37,5 ,Salariés saisonniers  21 , CDI    28,5 (dont 3 nouveaux CDI) , CDD 9 ◙
Pôle éducation à l’environnement marin ◙ Une équipe de 4 personnes à temps plein ✓ + durant 3 mois, une personne en CDD et 4 stagiaires ! • 23.250 scolaires accueillis au Seaquarium (+ 2.000 enfants p/r 2015) dont 70% VL et 30 % avec animateur (VG et journées)  • 6 animations Ecotouristiques sur la plage à Port-Camargue • 257 enfants ont fêté des Anniversaires (216 en 2015)  
◙Projets 2017 ◙• Fréquentation  ◙Modernisation de notre outil   , Installations techniques , Installations scénographiques , Installation de la fibre optique , Mise en ligne du nouveau site web , Projets de Contrôle d’accès • 
Lancement définitif du projet 2020  ◙,Développement des axes stratégiques   1/ Pédagogie  continuité et projets 2/ Protection  lancement d’une association ,Institut Marin pour la Protection des Ecosystèmes Méditerranéens ◙
 L’IPEM ou Institut marin du Seaquarium  • Une association participative • Un lieu physique • Une mission d’intérêt général  ◙
Projets 2020 ◙L’ouverture sur la Méditerranée en chiffre  ➢ + 1000m2 ➢ 400 m2 visitables ➢ 25 minutes supplémentaires de visite ➢ 4 millions d’euros HT  ◙
21 novembre 2014  démarrage du projet • Mars 2016  présentation du projet • Novembre 2016  étude économique • Printemps 2017  étude financière • Automne 2018  début des travaux • Printemps 2020  livraison du projet ◙Promotions 2016 Actions annuelles • Salons Professionnels , Salons CE  Lyon – Marseille – La Grande-Motte – Montpellier – Cinéma Gaumont multiplexe Montpellier , Convention Groupes Pont du Gard , Rendez-vous en France (TO –Autocaristes – Agences de voyages) • Salons Grand Public , Mahana Lyon (Salon du Tourisme) , Les Nautiques Port-Camargue ◙
Stratégie de communication 2017 ◙Lever le voile sur la dimension « protection » du Seaquarium ◙ </t>
  </si>
  <si>
    <t xml:space="preserve"> Monsieur le Maire remercie Monsieur GROUL et demande s’il y a des questions. ◙ 
Monsieur le Maire les remercie pour ces échanges intéressants◙ 
Monsieur le Maire félicite et remercie Monsieur GROUL pour cette présentation et comme il a pu le faire pour Monsieur CAVAILLES, également l’ensemble de son équipe. C’est un travail d’équipe, une fois encore on voit très bien une dynamique forte pour cet établissement avec des stratégies précises, ces volets qui tiennent à cœur (éducatif et protection environnementale), ce sont des axes importants. Il remercie également Claude BERNARD, président de la SEM du Seaquarium qui suit de très près le suivi et l’évolution de l’établissement.  Monsieur le Maire fait savoir que Monsieur GROUL accompagné de ses conseils et du président de la SEM a souhaité le rencontrer pour lui présenter ce projet. Ils lui ont fait une démonstration précise de ce projet. Monsieur le Maire leur a demandé un temps de réflexion parce que il s’agit tout de même d’engager près de 4 millions d’euros, le Seaquarium à la capacité sur ses fonds propres sans doute et sur de l’emprunt probablement mais la collectivité est sollicitée aussi, et c’est pour cette raison que Monsieur le Maire avait demandé une étude économique et marketing pour mieux appréhender le sujet. C’est ce qui a pu être rendu pour une part à Monsieur le Maire, et à l’issu de cela, il a donné son accord pour que ce projet se poursuive parce qu’il pense que la stratégie qui est mise en place est bonne. Il faut être dans l’initiative dans ce type d’activité, Il pense que l’on doit, bien sûr, bien observer ce qui se passe par ailleurs et notamment bien appréhender les questions des différentes concurrences qui arrivent avec beaucoup d’ambitions.  Comme avec Port Camargue, le Seaquarium, les Nautiques, il souhaite que Le Grau du Roi Port Camargue tienne et maintienne son rang et son cap. Après bien sur il y a un gros travail à conduire sur l’aspect technique et l’aspect financier. Il remercie Monsieur GROUL </t>
  </si>
  <si>
    <t>Monsieur GUY souhaite au nom du groupe Le Grau du Roi Naturellement féliciter Monsieur CAVAILLES et Monsieur GROUL pour leur formidable présentation</t>
  </si>
  <si>
    <t xml:space="preserve"> ADMG 17-01-16 </t>
  </si>
  <si>
    <t>Contrat de location – Logement Communal pour une durée de 1 an autorisant Madame BONACCHI Véronique à occuper un logement communal situé Ecole Maternelle « DELEUZE » du 1er décembre 2016 au 30 novembre 2017 </t>
  </si>
  <si>
    <t>ADMG 17-01-17 </t>
  </si>
  <si>
    <t xml:space="preserve"> Contrat de location – Logement Communal pour une durée au moins égale à 3 ans autorisant Madame CONTASTIN Claire à occuper un logement communal situé Ecole primaire « André QUET » du 1er janvier 2017 au 31 décembre 2019 ; </t>
  </si>
  <si>
    <t>DGS 17-02-08 </t>
  </si>
  <si>
    <t xml:space="preserve"> Régies municipales « Stationnement payant » et « Occupation du domaine public » Fonds de caisse 2017 ;</t>
  </si>
  <si>
    <t>DGS 17-02-07 </t>
  </si>
  <si>
    <t xml:space="preserve"> Régie de recettes « Régie taxes diverses »  Complément portant sur la taxe additionnelle de 10 % ; </t>
  </si>
  <si>
    <t>DGS 17-01-23 </t>
  </si>
  <si>
    <t xml:space="preserve"> Abrivado des plages – Médicalisation de spectacles taurins avec l’association des médecins d’arènes  présence d’un médecin. La ville s’engage à verser les frais d’assurance, d’astreinte de déplacement et de petites fournitures médicales pour cette prestation s’élevant à 290 € TTC ;</t>
  </si>
  <si>
    <t xml:space="preserve"> Abrivado des plages – Contrat de cession avec Vents de Sable pour une prestation musicale avec le groupe Bandas Vents de Sable le samedi 04 mars 2017 pour un montant de 900 € TTC ; </t>
  </si>
  <si>
    <t xml:space="preserve"> DGS 17-01 -27 </t>
  </si>
  <si>
    <t xml:space="preserve"> Espace Jean-Pierre CASSEL – Contrat de cession avec 1619 Events pour le spectacle « Zack &amp; Stan Méchamment magique » ;</t>
  </si>
  <si>
    <t>DGS 17-01-28 </t>
  </si>
  <si>
    <t xml:space="preserve"> Les Graulinades – Marché de la Mer – Convention commerçants ville. Un marché de la mer est organisé dans le cadre de la manifestation « Les Graulinades » le samedi 08 avril 2017, les exposants pourront participer à ce marché moyennant la somme de 200 € TTC ;</t>
  </si>
  <si>
    <t>DGS 17-01-29 </t>
  </si>
  <si>
    <t xml:space="preserve"> Les Graulinades – Marché de la Mer – Convention commerçants extérieurs. Un marché de la mer est organisé dans le cadre de la manifestation « Les Graulinades » le samedi 08 avril 2017, les exposants pourront participer à ce marché moyennant la somme de 250 € TTC ;</t>
  </si>
  <si>
    <t>DGS 17-01-30 </t>
  </si>
  <si>
    <t xml:space="preserve"> Les Graulinades – Marché de la Mer – Convention association. Un marché de la mer est organisé dans le cadre de la manifestation « Les Graulinades » le samedi 08 avril 2017, les exposants pourront participer à ce marché moyennant la somme de 150 € TTC ;</t>
  </si>
  <si>
    <t>DGS 17-01-31 </t>
  </si>
  <si>
    <t>Les Graulinades – Marché de la Mer – Convention Société Gastronomie Event.  La Sté Gastronomie Event s’engage dans le cadre d’un partenariat à fournir tout le matériel nécessaire pour la manifestation en échange d’aucune contrepartie financière de la Municipalité pour la location des stands alimentaires.</t>
  </si>
  <si>
    <t>DGS 17-01-32 </t>
  </si>
  <si>
    <t xml:space="preserve"> Les Graulinades – Marché de la Mer – Convention Association des Parents d’Elèves. La Municipalité du Grau du Roi s’engage à ne rien facturer à l’Association des Parents d’Elèves pour la location du stand alimentaire compte tenu de son statut.</t>
  </si>
  <si>
    <t>DGS 17-01-33 </t>
  </si>
  <si>
    <t xml:space="preserve">Les Graulinades – Marché de la Mer – Convention Association Les Tamaris. La Municipalité du Grau du Roi s’engage à ne rien facturer à l’Association Les Tamaris compte tenu de son statut. </t>
  </si>
  <si>
    <t>DGS 17-02-01 </t>
  </si>
  <si>
    <t xml:space="preserve"> Villa Parry (mise à disposition gratuite) – Conventions expositions de peinture pour 2017, moyennant le versement à la Commune d’un montant de 20 % des œuvres vendues </t>
  </si>
  <si>
    <t>DGS 17-02-02 </t>
  </si>
  <si>
    <t xml:space="preserve">Salle Carrefour 2000 (mise à disposition gratuite) Conventions occupation moyennant le versement à la commune d’un montant de 20 % des œuvres vendues </t>
  </si>
  <si>
    <t>DGS 17-02-03 </t>
  </si>
  <si>
    <t>Salle Carrefour 2000  3ème salon d’Aquarelles – Règlement du salon du 07 au 30 juillet 2017 (1er prix 500 €, 2ème prix 250 € et 3ème prix 100 €)</t>
  </si>
  <si>
    <t xml:space="preserve"> DGS 17-02-04 </t>
  </si>
  <si>
    <t xml:space="preserve"> Villa Parry – Salon des artistes locaux  règlement du salon du 12 au 29 octobre 2017, accrochage gratuit.  L’exposition sera limitée à 25 peintres et le thème est libre. La participation est fixée à 15 €. </t>
  </si>
  <si>
    <t>DGS 17-02-05 </t>
  </si>
  <si>
    <t xml:space="preserve"> Carrefour 2000 – Salon de peinture Automne  règlement du salon du 19 octobre au 06 novembre 2017. Tout tableau exposé devra obligatoirement être mis à la vente (1er prix 600 €, 2ème prix 300 €, 3ème prix un accrochage gratuit en 2018 salon de la Méditerranée, 4ème et 5ème prix bons d’achat de 50 € chacun – Salle Carrefour 2000) </t>
  </si>
  <si>
    <t>DGS 17-02-06 </t>
  </si>
  <si>
    <t xml:space="preserve"> Villa Parry (mise à disposition gratuite) - Conventions expositions de peinture du 30 août au 27 novembre 2017 inclus ;</t>
  </si>
  <si>
    <t>DGS 17-02-11 </t>
  </si>
  <si>
    <t xml:space="preserve"> Abrivado des plages – Contrats d’engagement manades Devaux, Aubanel-Baroncelli, Jullian, Labourayre, Briaux-frères, Martini, du Levant, Lescot et Chapelle pour la somme de 380 € TTC ;</t>
  </si>
  <si>
    <t>DGS 17-02-12 </t>
  </si>
  <si>
    <t>Abrivado des plages – Contrat d’engagement manade LAFON pour l’abrivado des graulens pour la somme de 500 € TTC ;</t>
  </si>
  <si>
    <t>DGS 17-02-14 </t>
  </si>
  <si>
    <t xml:space="preserve"> Abrivado des plages – Convention pour mise en place d’un poste de secours (UNASS) pour spectacle taurin pour la somme de 1 060 € </t>
  </si>
  <si>
    <t xml:space="preserve"> DGS 17-01-26 </t>
  </si>
  <si>
    <t>Espace Jean-Pierre CASSEL – Contrat de cession avec l’Association Danse Pyramid pour le spectacle « Index » ;</t>
  </si>
  <si>
    <t>DGS 17-01-24 </t>
  </si>
  <si>
    <t>Madame PELLEGRIN-PONSOLE « A la lecture de la recette prévisionnelle sur le budget 2017 </t>
  </si>
  <si>
    <t xml:space="preserve"> Madame PELLEGRIN-PONSOLE « A la lecture de la recette prévisionnelle sur le budget 2017 de 4,5 M€ provenant de la vente du Village de Vacances, je m’étonne de ne pas voir figurer celles de l’ancien Office du Tourisme et de l’ancien Hôtel de Ville. Pouvez-vous nous indiquer où en sont les discussions sur ces deux projets de cession ? » ◙
 Madame PELLEGRIN-PONSOLE demande pourquoi ces produits de cession ne figurent pas dans le budget </t>
  </si>
  <si>
    <t xml:space="preserve"> Monsieur le Maire fait savoir qu’il a en partie répondu tout à l’heure à cette question. En ce qui concerne l’office de tourisme la vente est signé et pour ce qui est de l’Hôtel de Ville c’est en bonne voie, l’acte notarié est à la rédaction. ◙
Monsieur le Maire répond que c’est prévu, ce sera dans le budget. Il souligne que Madame PELLEGRIN-PONSOLE a raison dans le Débat d’Orientations Budgétaires était mentionné l’Office de Tourisme mais pas l’ancien Hôtel de Ville</t>
  </si>
  <si>
    <t> Monsieur PARASMO partage l’avis de Monsieur le Maire, c’est d’usage et il est ravi d’entendre parler comme cela Monsieur le Maire de ce projet. Il y a quelques années, il ne tenait pas le même discours. Il souligne que ce cautionnement ne grève nullement l’endettement de la ville puisque c’est du social. ◙ </t>
  </si>
  <si>
    <t xml:space="preserve"> Monsieur le Maire souhaite rappeler certaines choses par rapport à l’intervention de Monsieur PARASMO. D’abord sur le fond, agir pour faire en sorte que les jeunes, les actifs, ceux qui ont des niveaux salariaux quelque fois modestes puissent se maintenir, habiter sur la commune, c’est important. Ce projet convenait bien à Monsieur le Maire sur l’esprit. A l’époque, il a contesté ce projet initialement présenté parce qu’il faisait peu de cas de l’impact sur l’environnement ainsi que des problématiques hydrauliques. Il a été complètement retravaillé, il a fait l’objet d’une étude environnementale pointue que Monsieur le Maire a étudié de près et de compensation pour préserver la biodiversité (28 hectares) donc plus de menaces sur les biens et les personnes en rez-de-chaussée, respect de l’environnement, bassin de rétention pour l’infiltration des eaux. Autant de modification du projet qui ont permis à Monsieur le Maire dès qu’il est arrivé aux responsabilités d’amener le commissaire enquêteur sur le terrain et de lui dire haut et fort qu’il était favorable à ce projet qui avait évolué parce qu’il avait la perception qu’il était utile pour les Graulens et c’est pour cette raison que sa position a évolué. ◙ </t>
  </si>
  <si>
    <t>Monsieur FABRE trouve également très bien ce projet, par contre il partage l’avis de Madame PELLEGRIN-PONSOLE, c’est plus un profil d’opération de promotion que d’opération sociale de son point de vue. Il a rencontré des jeunes du Grau du Roi qui lui ont fait part de leur envie d’accéder à la propriété sur ce programme là et quand ils ont vu les prix, ils ont fait marche arrière. C’est un témoignage qu’il ramène aujourd’hui. Il pense qu’au niveau de la tarification, ils ne doivent pas avoir les mêmes grilles. En plus, de surcroit il a été dit qu’il y avait une qualité de prestation de très haut niveau. Alors si on veut faire quelque chose de bien pour nos jeunes pour qu’ils restent sur la commune avec des prix abordables, ils pensent qu’ils ne sont pas obligés de proposer des prestations qui ne sont pas correctes et peut-être pas non plus de très haut niveau. Dans tous les cas, il constate que de ce fait ce jeune couple cherche sur d’autres communes du canton, il est très déçu par ce projet.   ◙ </t>
  </si>
  <si>
    <t xml:space="preserve"> Monsieur le Maire est conscient qu’il y a des situations où certains candidats n’ont pas pu aller au bout du dossier parce que la charge était trop lourde pour leurs finances. A côté de cela, il y a bon nombre de candidats pour lesquels les choses sont possibles et très clairement pour eux, c’est un temps fort de l’existence parce que ce projet leur donne véritablement les moyens soit d’être logé, ce sera du locatif soit sur les deux modèles proposés loyer accession et accession sociale d’accéder à la propriété et dans une autre situation, il n’aurait pas pu le faire. Pour certains bien sûr la barre était trop haute Monsieur le Maire est d’accord là-dessus. Il met aux voix. ◙ </t>
  </si>
  <si>
    <t>Monsieur FABRE souhaite faire savoir qu’il votera contre parce que même s’il n’y a pas d’augmentation chiffrée il y a une augmentation initiale dans tous les cas en ce qui concerne la durée. C’est d’ailleurs pour cela que depuis deux ans il vote contre.◙ </t>
  </si>
  <si>
    <t xml:space="preserve"> Monsieur le Maire met aux voix. ◙ </t>
  </si>
  <si>
    <t xml:space="preserve"> 6 (Léopold ROSSO, Annie BRACHET, Hervé SARGUEIL, Philippe PARASMO, Alain GUY, Daniel FABRE)</t>
  </si>
  <si>
    <t xml:space="preserve"> Monsieur FABRE souligne que le parking de l’Espiguette situé sur l’aire des Baronnets est payant pour les personnes handicapées. Il trouve que ce n’est pas très sympathique. </t>
  </si>
  <si>
    <t>Monsieur lui répond que c’est à étudier</t>
  </si>
  <si>
    <t>Monsieur GUY fait savoir que son groupe votera contre, ces baux étaient destinés à maitriser le foncier de la commune avec la volonté de permettre l’installation d’artisans à des conditions intéressantes pour un développement économique harmonieux. Cette augmentation met à mal cette orientation et enfin il demande pourquoi faire une distinction entre les acteurs économiques. </t>
  </si>
  <si>
    <t xml:space="preserve"> Monsieur le Maire répond qu’une réponse a déjà été apportée à ce sujet. Ils ont voulu donner une préférence aux activités de pêche. Ensuite, il y a les activités artisanales qui fixent aussi de l’emploi et les activités du nautisme parce qu’il y a autour du bassin de pêche cette capacité d’accueillir des entreprises du nautisme. Les dérives sur cette zone, c’était une évolution de l’histoire, ont fait qu’il y a eu d’autres activités qui sont venues dans ce périmètre lorsque la darse a été creusée. C’était à l’initiative du Maire de l’époque le docteur BASTIDE, ils avaient eu pas mal de difficultés à voir les entreprises s’installer autour de la darse. C’était une belle vision que d’avoir creusé cette darse mais ensuite il y a quelques dérives, on a vu s’installer des restaurants, des hôtels, de la grande distribution, ce n’est pas une mauvaise chose en soi à terme mais c’est bien qu’ils établissent quand même un cadre précis lorsqu’il y a des cessions. Il n’y pas d’autres questions, Monsieur le Maire met aux voix. </t>
  </si>
  <si>
    <t>Monsieur le Maire pense que sur un enjeu de cet ordre de délégation de service public, il pense que c’est aux élus de prendre les responsabilités ce qui n’empêche pas, ce qui s’est fait lors de la dernière Délégation de Service Public, des rencontres et des consultations auprès des clubs taurins notamment ou des passionnés. Monsieur le Maire fait savoir qu’il a donné rendez-vous très prochainement à un club taurin qui a fait la demande d’une rencontre, ce qu’il a bien sûr fait immédiatement. </t>
  </si>
  <si>
    <t xml:space="preserve"> Monsieur SAVARIN indique qu’en 2015 la commune a réemprunté 2,5 millions d’€ donc c’est venu ré abonder le capital restant dû, dans le même temps elle rembourse une partie de l’emprunt donc elle le fait diminuer mais en contrepartie elle le ré augmente, c’est la raison pour laquelle le phénomène met un peu de temps à se décaler. Tant qu’on emprunte autant qu’on rembourse on ne fait pas diminuer le capital restant dû. ◙
Monsieur le Maire souhaite laisser à l’opposition poser leurs questions et l’ensemble de leur intervention et il répondra ensuite. ◙
Il indique qu’on a répondu à la question technique posée par Madame PELLEGRINPONSOLE. Sur sa présentation bien sûr à ce débat et les orientations au-delà de l’aspect purement synthétique et technique bien entendu Monsieur le Maire n’oublie pas les projets. Il y avait sur les documents que les élus ont reçus déjà quelques éléments qui vont être développés </t>
  </si>
  <si>
    <t xml:space="preserve">  Monsieur PARASMO indique que son groupe aurait aimé entendre Monsieur le Maire avant d’intervenir même si Monsieur SAVARIN leur a expliqué brièvement 17 pages. Il estime qu’un Débat d’Orientation Budgétaire c’est quand même à Monsieur le Maire et Monsieur le premier adjoint aux finances peut être aussi de prendre la parole. Là, ils ont entendu qu’en domaine locatif, on allait plus amortir parce qu’il y avait des biens qui n’étaient plus loués qu’il y avait une baisse de recettes, il pourrait dire à qui la faute, la collectivité a fait cadeau pratiquement d’un an de recettes à l’Hôtel Résidence, cela représente 1 400 000 €. Si la collectivité avait encaissé ces recettes la ville ne serait pas enclin d’abonder comme Monsieur le Maire le dit. Ils auraient aimé entendre un petit peu le résultat de ces 17 pages. Une fois ils sont partis de ce débat parce qu’il y avait des « slides » qui passaient sur un power point et ils n’étaient pas au courant. Aujourd’hui, il dispose d’un document et personne ne parle à part Monsieur SAVARIN qui a expliqué avec un peu de technicité ce qui est assez difficile à comprendre. Il aurait aimé entendre Monsieur le Maire avant d’intervenir, il pense que cela aurait été plus cohérent. ◙
 Monsieur PARASMO ne s’inquiète pas mais il faut qu’il parle pour que Monsieur le Maire intervienne ensuite, ce n’est pas ça un débat. Il sait que Monsieur le Maire répondra mais il aurait aimé l’entendre avant et présenter ce qu’il a écrit. ◙
 Monsieur PARASMO demande si c’est bien Monsieur le Maire qui présente le Débat d’Orientations Budgétaires. ◙ 
Monsieur PARASMO souhaite faire une intervention sur la globalité du débat d’orientations pour le moment, il n’a pas entendu de débat. Alors s’il fait une intervention avant que Monsieur le Maire présente les choses, ce n’est pas cohérent. ◙ 
Monsieur PARASMO fait la déclaration suivante à la lecture du rapport du débat d’orientations budgétaires  « Votre présentation demeure trompeuse. Premièrement, vous voulez nous berner avec un redressement de l’épargne nette. C’est un indicateur comme un autre, certes mal mené en 2013, et pour cause la construction de notre nouvelle mairie mais très fringuant en 2012 (plus de 3 millions d’euro) en 2011 (870 000 euros) voir en 2010 (570 000 euros). Nous vous en opposons un autre celui de l’épargne brute variant autour de 6 millions et demi d’euros entre 2010 et 2013 pour un budget de 22 millions d’euros alors que la vôtre est de 5 millions et demi d’euros en 2015 pour un budget de 25 millions d’euros. Ce redressement ne frôle pas l’exploit, comme l’a dit Monsieur SAVARIN, le plan de financement de la mairie étant, si je peux dire, digérée. Deuxièmement, vous voulez nous berner avec une baisse des charges à caractère général. En effet, elle retrouve leur niveau de 2013 mais on le sait cela peut s’expliquer comme par exemple dans l’exécution de votre budget 2016. Vous avez moins entretenu, près de 250 000 euros de sur budgétisation ou de non réalisation budgétaire entre les fournitures et la voierie et les contrats d’entretien. Vous avez aussi moins loué baisse de 50 000 euros. Vous voyez, on peut trouver une explication à tout.  Troisièmement, vous voulez nous berner avec une maîtrise de la masse salariale. Il était temps après l’explosion de ce chapitre entre 2014 et 2016 date de votre arrivée avec plus d’un million et demi d’euros de hausse entre la mairie et le CCAS sans parler des autres structures.  L’addition est quand même lourde et la sécurité n’y pèse pas lourd (400 000 euros environ). A quoi ont servi les 1 100 000 € manquants. Quatrièmement, vous voulez nous berner avec une baisse de l’encours de la dette. Bien sûr et ça se comprend cette baisse sans nouveaux financements devient mécanique par le remboursement automatique du capital des emprunts existants (absence d’emprunts compensée par l’apport d’un million et demi d’euros de la cession du terrain des orchidées). Quelle aubaine n’est-ce pas ? Mais l’annuité de la dette elle reste constante à cause du compactage et du lissage avec une rallonge de plus de trois ans sur la valeur résiduelle des emprunts que vous avez réalisés en 2015. Mais n’ayez crainte nous vous voyons venir. Notre constat  Loin d’être dupes, nous constatons que vous persistez et signez dans votre exercice favori  La tromperie. Tromperie dans la présentation de la dette ou vous continuez à amalgamer la dette du budget principal avec celle du domaine locatif alors qu’elles ne sont pas financées de la même manière  un mélange vraiment inapproprié. Tromperie dans les plans de financement du budget ou vous inscrivez des recettes de cession alors que ces dernières ne sont pas actées (ancienne mairie, anciennes écoles, office du tourisme), rendant le budget insincère ce qui est fortement interdit. Tromperie dans la disparition des amortissements qui sont non pas une contrainte comme vous l’indiquez mais une obligation légale (cela allège le budget de fonctionnement de plus de 800 000 € euros) un tour de passe-passe de mauvais gout qui ne nous a pas échappé. Tromperie dans l’effet d’annonce des bonnes gestions avec pourtant un budget qui a augmenté de 3.5 millions d’euros soit 15 % en 2 ans demandant évidemment l’équivalent en recettes, une recette prise en grande partie dans la poche des Graulennes et des Graulens. Tromperie dans la subvention au CCAS qui se doit d’être ventilée par secteur d’activité ce qui n’est toujours pas le cas. Tromperie dans les mouvements de personnel pour masquer la faramineuse augmentation de ce chapitre à des fins de démutualisation inopérante aujourd’hui (au total une augmentation de plus de 1.5 million d’euros tous budgets confondus). Tromperie dans la gestion du patrimoniale qui va fragiliser la solvabilité de la commune, une commune qui rappelons-le n’a jamais eu de difficulté en matière relationnelle avec les organismes financiers qui avaient toute confiance en elle. En dilapidant le patrimoine communal, vous rompez ce pacte de confiance et vous appauvrissez la collectivité dans son ensemble. En conclusion, Monsieur le Maire, nous convenons que vos amis ou ex amis du gouvernement ne vous ont guère aidé durant ces 3 ans de mandature, et pour palier leurs insuffisances, vous n’avez trouvé d’autre solution que de ponctionner les Graulennes et les Graulens. Peut-être auriez-vous du prioriser un dialogue constructif avec l’opposition au lieu d’invectiver, d’insulter et de stigmatiser la précédente municipalité, posture partisane de mauvais aloi, car ne l’oublions pas nous tous ici autour de cette table devrions être contraints par un seul objectif celui de bien servir nos concitoyens et l’avenir de notre commune. Merci Monsieur le Maire » ◙ 
Monsieur PARASMO lui répond qu’il n’a rien dit, il en faut bien un qui parle. ◙
Monsieur PARASMO s’insurge sur le fait que maintenant que l’opposition a fait son intervention Monsieur le Maire diffuse d’autres informations sur écran. Il demande s’il peut répondre, s’il peut intervenir.◙
Monsieur PARASMO demande si c’est cela son débat d’orientations budgétaires.  ◙ 
Monsieur PARASMO dit que cette situation est infernale, il ne s’agit pas d’un débat. (En s’adressant à Monsieur GUY il dit « il est calu » ◙
Monsieur PARASMO lui demande d’arrêter avec cela. ◙
Monsieur PARASMO lui répond qu’il parlait à son collègue. ◙
Monsieur PARASMO s’insurge sur le fait que Monsieur le Maire est en train de parler et qu’il n’y a pas de débat. Monsieur PARASMO répond que cela confirme qu’il n’y a pas de débat. Il se plaint sur le fait que l’on ne peut pas débattre. ◙
Monsieur PARASMO lui demande d’arrêter, il ne peut pas permettre de tels propos. ◙ 
Monsieur PARASMO dit à Monsieur le Maire qu’il est très fort et il l’applaudit. Il souligne que c’est le premier Débat d’Orientations Budgétaires qu’il voit comme celui-ci. Il demande à nouveau si c’est cela un débat. ◙ Monsieur PARASMO indique que c’était le Maire qui présentait le Débat d’Orientations Budgétaires et ensuite il y avait débat. Aujourd’hui cela n’a pas été le cas, ils ont présenté leurs arguments à la lecture du document qui leur a été communiqué qui est certes complet et ensuite ils ont repris une simulation de débat en parlant du passé et en mettant en avant leurs chiffres. Il souligne que leurs chiffres si on reprend ses déclarations sont faussés, il dit 2,5 % d’économie, ils sur budgétisent les choses et ils ne réalisent pas. Comme cela on peut le faire. Le budget présenté est passé de 22 à 25 millions d’€. ◙ 
Monsieur PARASMO constate qu’ils peuvent discuter très longuement ils n’y arriveront pas. ◙
Monsieur PARASMO dit que forcément il a lu le document qu’ils ont reçus mais Monsieur le Maire n’est pas intervenu. ◙ </t>
  </si>
  <si>
    <t>Monsieur le Maire demande à Monsieur PARASMO de ne pas s’inquiéter. ◙
Monsieur le Maire souligne que de toute façon quoi qu’il se passe, quelques façons de présenter les choses ils ne sont jamais contents. C’est une espèce de principe. Le débat est ouvert. Monsieur le Maire demande à Monsieur PARASMO de s’exprimer, il dispose d’éléments techniques. Monsieur le Maire s’exprimera à son tour, il demande à Monsieur PARASMO, de lui permettre d’organiser un peu les choses. ◙
Monsieur le Maire répond qui leur a été fait une synthèse sur les grands éléments et ensuite il reviendra dans le débat et présentera les grandes lignes telles qu’il les conçoit. Il pense qu’il faut discuter des éléments importants qui ont été présentés. ◙
Monsieur le Maire donne la parole à Monsieur FABRE pour faire son intervention.  ◙
 Monsieur le Maire souligne qu’il n’y va pas avec « le dos de la cuillère » ! ◙
Monsieur le Maire souligne les termes suivants employés par Monsieur PARASMO  berné, tromperie, etc.., ces propos qui sont de la responsabilité de Monsieur PARASMO gagneraient en moins de caricature.◙ 
concernant les propos de Monsieur PARASMO, notamment quand il parle de l’Hôtel Résidence de Camargue, la situation en héritage, certes un patrimoine et c’est bien mais un bâtiment obsolescent quasiment impossible à louer avec un bail à terme et une collectivité dans l’incapacité d’améliorer cet outil parce que les moyens financiers et la dette est tellement lourde qu’il n’y avait aucune capacité à engager quelques travaux que ce soient. Il maintient que les orientations sont volontaristes, claires et totalement animées par une volonté de gestion saine, de donner de la force pour l’intérêt général des Graulens. C’est sous la contrainte de la situation laissée par l’ancienne municipalité que Monsieur le Maire a dû se soumettre à augmenter les impôts en 2015 et heureusement qu’il a pris cette décision impopulaire sinon la commune serait sous tutelle en 2017. C’est pour cette raison que Monsieur le Maire a pris d’autres décisions impopulaires comme l’augmentation des parkings et l’amplitude horaire. Il rappelle cependant que pour préserver le pouvoir d’achat des Graulens il a été mis en place des dispositifs comme le Pass Graulen, c’est nouveau aussi, ils disposent d’heures gratuites et également le macaron hyper centre qui permet aux Graulens d’avoir une préservation de leur pouvoir d’achat par rapport aux parkings. Monsieur le Maire souhaitait le rappeler.  Monsieur le Maire souligne que Monsieur PARASMO a évoqué 2013. Lorsque l’on regarde la courbe ils y reviendront plus tard, effectivement en 2013 il apparait des charges à caractère général plus basses mais en 2014 il y a un pic parce que justement c’est là qu’il y a le tour de passe-passe.  Bon nombre de factures de 2013 n’ont pas été payées en 2013, elles ont été supportées par 2014 ce qui explique la courbe qui est diffusée en séance. ◙
Monsieur le Maire répond négativement, il souhaite poursuivre  ◙
Monsieur le Maire demande à Monsieur PARASMO de ne pas le couper cela serait la moindre des choses◙.
Sur ce dossier lorsque l’ancienne municipalité avait évalué la démolition du bâtiment, qu’elle avait pris l’engagement de démolir et avait mis en face 900 000 € sans provisionner un euro, aujourd’hui la facture est de 2,5 millions d’€. Il se permet de dire qu’il est ravi que le travail qu’ils ont mené voit aujourd’hui l’Etat et la Région élargir leur assiette d’intervention pour prendre en charge la démolition, la dépollution du site, c’est aussi ça la façon d’alléger les charges sur les graulens parce que cela n’avait pas été prévu. De la même façon pas un euro provisionné pour le Port de Pêche pendant des années alors qu’il aurait fallu le faire. Heureusement que le transfert à la Région va permettre de voir la puissance et la politique portuaire de la Région venir entretenir et remettre en état le port de Pêche du Grau du Roi. Il poursuit la diffusion du power point  ◙
Monsieur le Maire confirme que ce sont des projets qui avancent, qui sont soutenus, ils se donnent les moyens d’avancer et pour ce faire Monsieur le Maire lui répond que bien sur tout cela ça compte, tout cela, c’est la dynamique globale d’une collectivité. Il continue ses explications  ◙ 
10 millions d’€ à la charge de la commune grâce à des subventions et des partenariats élargis. Monsieur le Maire demande à Monsieur PARASMO de répéter ce qu’il a dit. ◙
Monsieur le Maire lui demande à nouveau de dire ce qu’il a dit  ◙
Monsieur le Maire lui demande s’il assume les termes qu’il vient de prononcer. ◙
Monsieur le Maire lui dit qu’il n’a pas la parole. ◙
Monsieur le Maire indique que tout le monde est témoin du terme que Monsieur PARASMO vient de prononcer.  ◙
Monsieur le Maire continue et dit qu’à force de « tirer » les ficelles, ce ne sont pas des ficelles c’est une grosse corde qu’ils ont mis au cou du Grau du Roi.  ◙
Monsieur le Maire ne lui permet pas de le traiter de « calu ». Il poursuit  21 000 d’€ de recettes attendues, 12,5 millions d’€ pour se désendetter et 8,5 millions d’€ pour financer des projets. Et au delà de cela, des politiques publiques, dynamiques au bénéfice de la population résidante sur tous les secteurs, le secteur de la petite enfance, de l’école, de l’éducation, de l’accompagnement des personnes âgées voilà la réalité de la politique qu’ils conduisent. Leur orientation, leur débat c’est celuici et il est sur le fond. Le Débat d’Orientations Budgétaires c’est cela, et l’orientation Monsieur le Maire la donne. Elle est dans une dynamique, elle est pour l’intérêt général des Graulens, elle se déroule sur 2017/2018/2019/2020 et il faut être satisfait de voir que les choses avancent positivement. Il demande à l’opposition d’oser le reconnaître, il pense qu’ils ont besoin peut-être encore d’un peu de temps mais ils leur donneront ce temps jusqu’à la fin du mandat. Après ils feront le bilan. ◙
Monsieur BERNARD rappelle qu’auparavant le Débat d’Orientations Budgétaires c’était du copiercoller d’articles nationaux sur l’inflation sur les chiffres nationaux, avec trois pages sur ce qui vient d’être présenté pour dire les résultats de l’année et puis 10 pages sur la liste des travaux qu’ils allaient engager, c’était cela les débats d’orientations budgétaires de l’ancienne municipalité. ◙
Monsieur le Maire répond que dégager des excédents artificiels il l’a observé quand Monsieur PARASMO était aux affaires. Aujourd’hui, ils sont dans la réalité, la sincérité et la transparence. ◙ 
Monsieur le Maire souligne que de toute façon ils avaient déjà écrit ce qu’ils avaient à dire. ◙ </t>
  </si>
  <si>
    <t>Monsieur FABRE fait l’intervention suivante  « Un débat d’orientations budgétaires cela reste quand même des orientations que l’on souhaite avec les vœux que l’on souhaite, ce n’est pas forcément une écriture parfaite de ce qui se passera, c’est une volonté d’agir, donc la dessus, tout d’abord je vous salue et je voulais vous dire Monsieur le Maire, Monsieur le premier-adjoint chargé des finances, mesdames et messieurs les élus du conseil municipal, et je vous faisais remarquer lors du conseil municipal du 30 mars de l’an dernier l’absence de commission des finances préparatoire au Débat d’Orientations Budgétaires. Je dois donc tout d’abord saluer la prise en compte de ma demande car nous avons enfin pu tenir une séance préparatoire au Débat d’Orientation Budgétaire cette année qui va nous permettre peut-être de débattre. L’année dernière on en avait été privé. Ce rapport permet d’avoir une lecture des volontés concernant la politique de gestion de la ville. Mais comme je le disais en débutant mon intervention, il s’agit là d’un rapport d’orientation, et je ne voudrais pas qu’il nous laisse anesthésier par des vœux pieux. En effet cette présentation de la recherche d’équilibre financier, on rentrera dans le détail de certains points certainement, à grand renfort de justifications nous ferait presque oublier certaines décisions, par exemple, vous êtes je crois en train de mettre en place 14 zones supplémentaires d’horodateurs. C’est pour justifier peut-être et contrebalancer des engagements de si de là on a quand même des choses qui rentrent positivement et qui à termes l’année prochaine nous verrons bien les rapports qui ont été donnés nous sommes entrain d’augmenter considérablement notre zone de tarifs sur les parkings. Ce rapport prévoit une affectation de 2 250 000 € au remboursement par anticipation de la dette puis se conclut sur des mises en prospective qui nous amène également à prévoir 10 000 000 € de remboursement anticipé de la dette. Alors que la vente du patrimoine versera dans les caisses de la commune plus de 21 000 000 €. Je note que vous consacrerez 59 % du résultat à la vente au désendettement, et que vous en garderez 41 % pour la réalisation de vos projets. Etait-il donc nécessaire de faire subir toutes ces augmentations à nos citoyens, à nos commerçants, à nos visiteurs, était-il même nécessaire d’envisager la vente de l’ancien hôtel de ville qui vous le savez a levé pas mal de mécontentements, beaucoup souhaitaient garder ce bien. Il ne représentait à peine que 4 % de la vente totale du patrimoine. Il apparait avec cette prospective que notre cité retrouvera son équilibre avec la seule vente de la résidence de Camargue. Puisqu’on le voit bien vous n’envisagez que 12 250 000 € au remboursement de l’endettement, le reste vous le conservez afin de financer vos propres projets. Alors à ce jour vous levez une partie des questions que j’ai posées précédemment sur le désendettement ici même dans de précédents conseils municipaux je vous demandais d’essayer de nous apporter un chiffrage du désendettement que vous avez envisagé suite à la vente du patrimoine. Aujourd’hui puisque l’on a ces éléments de réponse je vous fais part de mon mécontentement parce que vous avez dit à qui voulait l’entendre que vous étiez obligés de tout vendre, d’augmenter les impôts, le tarif des terrasses des parkings et que sais-je encore… Alors que vous allez conserver plus de 40 % du fruit de la vente de notre patrimoine, pour réaliser vos projets, en dehors de ce qui m’apparait dans un ordre d’illogisme de priorité, et de réelles ambitions à la hauteur des sacrifices engagés par nos concitoyens. C’est pour cela que je profite de ce débat d’orientations budgétaires pour vous faire part de mon mécontentement, je vous remercie. » ◙ 
Monsieur FABRE souhaite intervenir sur l’annonce des 30 millions d’investissement, le camping c’est la SEM Le Grau du Roi Développement, il ne s’agit pas des comptes de la Mairie. Il s’agit d’un budget global mais on n’est pas tout à fait dans les mêmes lectures. ◙ 
Monsieur FABRE indique que c’est juste pour rappeler qu’il ne lui semble pas à son sens que l’ordre des priorités logiques, en ce qui concerne le développement, méritait tous ces sacrifices qui ont été faits. Il pense que Monsieur le Maire a certainement une volonté de faire des choses, c’est certainement très bien mais il ne les aurait pas mis dans cet ordre-là, il aurait peut-être mis d’autres traitements en place. Il y a des choses qui lui semblent primordiales sur Le Grau du Roi et qui ne sont pas faites. Il n’a pas les mêmes projets que Monsieur le Maire puisqu’il est dans une autre vision. ◙
 Monsieur FABRE comprend que ce sont des zones sur lesquelles on implante des horodateurs.  ◙ 
Monsieur FABRE indique que c’est ce qu’il a noté lors de la dernière réunion. </t>
  </si>
  <si>
    <t xml:space="preserve"> Monsieur le Maire dit Ensuite, Monsieur FABRE dans sa déclaration les a remerciés pour avoir organisé une réunion préparatoire de la commission des finances ayant pour objet le Débat d’Orientations Budgétaires, Monsieur le Maire le remercie à son tour et il fait savoir qu’il n’y a pas d’obligation de mettre en place une commission ce qu’ils ont pourtant fait dans cette volonté de transparence absolue. Il ne s’agit ni de berner, ni de tromper, il souligne que cela n’existait pas avant mais il ne faut pas parler d’avant ! Après, ◙
Monsieur le Maire souligne que le débat que Monsieur FABRE a introduit est intéressant, celui de la part accordée pour désendetter et la part accordée pour investir. Mais il reste convaincu que le désendettement est important, on voit que chaque année pour rembourser le capital et l’annuité de la dette c’est plus de 5 000 000 € lorsqu’on a tout payé 94 % part au remboursement de la dette. On a besoin en désendettant de se redonner un peu de force et puis désendetter contrairement à ce qui s’est produit c’est éviter de préparer l’impôt de demain.  Parce que s’ils ont été obligés d’augmenter les impôts en 2015, c’est parce que cet impôt avait été préparé parce qu’on n’avait pas augmenté les impôts pendant de nombreuses années et on avait fait courir la dette. Même son prédécesseur le disait, il disait mais de toute façon cette dette on pourra la rembourser très rapidement quasiment du jour au lendemain. Quand il disait cela, il pensait au potentiel fiscal de la cité, d’ailleurs Monsieur le Maire se souvient qu’en 1983 lorsque son prédécesseur est arrivé aux affaires, il avait augmenté les impôts de quasiment 30 %. Monsieur le Maire souligne que quand il s’agit de dire qu’il faut respecter les choses, sur le dossier relatif à la renaturation du C.H.U, la majorité qui les a précédés avait pris un engagement.◙
Monsieur le Maire s’adresse à Monsieur FABRE, il faut vendre ce patrimoine obsolescent la commune n’a pas les moyens de l’entretenir. Et ils donnent de la valeur, ils ne dévalorisent pas tout au contraire, parce que à la fois la vente de ce patrimoine obsolescent, certes il fait rentrer de l’argent dans les caisses, mais les projets qui sont portés sont des projets qui valorisent la ville de Le Grau du Roi, qui donne de la qualité qui soutiendra et dynamisera l’emploi. Monsieur le Maire en ai absolument convaincu. La commune du Grau du Roi ne perd pas elle est entrain de se donner les moyens de gagner pas pour Robert CRAUSTE qui ne fait que passer, pour les Graulens, pour cette ville qu’il aime, pour Le Grau du Roi. Il poursuit  ◙
Monsieur le Maire ne souhaite pas revenir sur le passé avec un espace aquatique catastrophique au Camping de l’Espiguette. Monsieur le Maire lui accorde complètement, c’est simplement pour rendre la dynamique positive de l’ensemble. ◙
Monsieur le Maire lui répond qu’il n’a pas tout abordé, d’autres projets sont en cours. C’est le programme de rénovation urbain, la réhabilitation du centre ancien etc… ◙
Monsieur BERNARD souhaite donner une précision il s’agit de 14 horodateurs situés sur 4 ou 5 zones. Il s’agit d’horodateurs et non de zones. ◙
Monsieur BERNARD répond négativement, il informe que plusieurs horodateurs peuvent être installés sur la même zone. ◙
Monsieur le Maire confirme qu’il n’y a pas une augmentation de 14 zones. Il lui accorde qu’il y a de nouvelles zones d’horodateurs mais il y a 14 horodateurs en plus. ◙ </t>
  </si>
  <si>
    <t>Monsieur le Maire répond que d’une part c’est d’usage et que les dispositifs de Prêt Social de Location Accession (PSLA) sont tout à fait habituels et au contraire c’est justement parce que la commune se porte garant que le constructeur et le bailleur par la suite a plus de facilité encore pour rabattre les prix au bénéfice des futurs résidants. ◙
Monsieur le Maire répond que l’on n’est pas à 3 000 € le m², il n’y a rien à 3 000 € le m², les prestations de ce parc sont de très haut niveau, 2 000 € en dessous du marché. Cela va permettre à bon nombre de concitoyens, de jeunes couples notamment de pouvoir avoir des logements décents au Grau du Roi alors que le parc de logement sur la commune est aujourd’hui de très mauvaise qualité pour une part et très cher. Il pense que ce projet va permettre de fixer les jeunes au Grau du Roi avec une dynamique d’emploi qu’il faut assortir à cela et faire en sorte que l’équilibre démographique se maintienne correctement. Véritablement cela vaut la peine de faire cet effort, le risque est nul mais c’est un signe fort. ◙ </t>
  </si>
  <si>
    <t xml:space="preserve"> Monsieur le Maire répond qu’il s’agit de la Loi MAPTAM, le tarif horaire ne change pas mais cette loi va impacter considérablement la politique tarifaire des parkings. ◙
Monsieur le Maire dit qu’il n’avait pas notion que cela augmentait, parce qu’une étude avait été menée sur un nombre d’heures, il croit qu’il y avait 50 centimes de différence sur 10 heures.  ◙ </t>
  </si>
  <si>
    <t xml:space="preserve"> Madame VILLANUEVA indique qu’une rencontre avec les commerçants de Port Royal est prévue le 28 février 2017 suite à leur demande parce qu’ils souhaiteraient que les parkings de La Poste et Revest soient payants toute l’année. ◙
Monsieur le Maire indique qu’effectivement cela permet d’avoir une rotation, il y a vraiment à proximité des centaines de parkings gratuits. Il suffit de faire 50 voire 150 mètres à pied tous les parkings du Victor Hugo sont d’une proximité totale. Ils vont étudier cette demande et s’ils peuvent de cette façon créer une rotation, les commerçants sont demandeurs pourquoi pas.  Les voitures dites ventouses sont des voitures qui l’étaient aussi en front de mer de personnes qui travaillent dans cette périphérie, cela démontre déjà qu’il y a de l’activité dans le secteur et qu’ils posent leur voiture là toute la journée. Si c’est payant l’hiver peut-être que ces voitures là pourront se garer à quelques 200 mètres, ce n’est pas dramatique. ◙
Monsieur le Maire pense que lorsque l’aménagement sera terminé, il y aura au contraire une belle plus value pour l’ensemble du secteur. ◙
</t>
  </si>
  <si>
    <t>Monsieur PARASMO fait savoir qu’il y a eu une commission à ce sujet, pour l’intervention de Monsieur PENIN sur les voitures électriques c’est super on développe, il est entièrement d’accord. Et si sa mémoire est bonne, quand on dit qu’il n’y a pas d’augmentation il n’est pas trop d’accord parce lors de cette commission il leur avait été démontré que la commune passait à ce genre de grille pour pallier aux normes d’un organisme, il se rappelle vaguement de cela. Il croit se rappeler que la Loi c’était un euro de plus sur une durée de 5 heures, à moins que cela ait changé.  ◙
Monsieur PARASMO comprend donc que cela augmente. ◙ 
Monsieur PARASMO fait savoir que son groupe Le Grau du Roi Naturellement sur l’ensemble des questions des parkings votera contre sauf sur une. ◙ </t>
  </si>
  <si>
    <t xml:space="preserve"> Monsieur le Maire lui répond qu’ils ne l’ont pas attendu pour réfléchir à cela, ils travaillent sur ce dossier. Un camping-cariste implantait là c’est un privilège, sans doute, mais il laisse un peu d’argent et puis on sait très bien que contrairement à l’idée reçue, les camping-caristes, qui d’ailleurs s’installent hors saison, laissent 75 € par jour à la ville sur laquelle ils sont implantés◙
 Monsieur le Maire indique que ce sont les chiffres qui lui ont été communiqués récemment. ◙
Monsieur le Maire fait savoir que les lieux d’implantation ne sont pas aussi simples que cela. ◙
Monsieur le Maire lui répond que ce n’est pas dramatique ni dévalorisant à ce point. Il met aux voix. </t>
  </si>
  <si>
    <t>Question 1 
 Débat d’orientations budgétaires 2017 </t>
  </si>
  <si>
    <t>Question 2 
 Financement Prêt Social de Location Accession (PSLA)  Opération Les Orchidées Tranche 1 </t>
  </si>
  <si>
    <t>Question 9 
 Occupation du Domaine Public – Stationnements payants parkings fermés  tarifs 2017 </t>
  </si>
  <si>
    <t>Question 10 
 Occupation du Domaine Public – Parking Saint Vincent  tarifs 2017 </t>
  </si>
  <si>
    <t>Question 13
 Droit au bail sur la vente SCI L’ESPIGUETTE à M. GARINI </t>
  </si>
  <si>
    <t>Question 14 
 Droit au bail sur la vente M. Pierre RIVAS à M. et Mme RALLO </t>
  </si>
  <si>
    <t>Question 15 
 Droit au bail sur la vente de M. et Mme GUERREIRO à M. RUSSO </t>
  </si>
  <si>
    <t>Question 17 
 Transfert de compétences en matière de PLU </t>
  </si>
  <si>
    <t>Question 20 
 Etablissement public de coopération culturelle (EPPC) Pont du Gard  Convention de partenariat </t>
  </si>
  <si>
    <t xml:space="preserve">M. le Maire tient à communiquer une information importante ayant été évoquée lors de la séance du 25 janvier 2017. Cela concerne le bail commercial de la Brasserie « Patio de la mer » sise au Palais de la mer. Le Conseil municipal a délibéré –à la demande de Mme DELSART, Trésorière- sur la décision d’encaisser un loyer avec occupation sans droit, ni titre. Il convient d’apporter une précision particulièrement importante à ce sujet, à savoir que la délibération prise est une simple formalité administrative qui devait permettre aux services de la Perception de pouvoir comptablement parlant encaisser les loyers qui –tout au long de l’année 2016 - ont été parfaitement et régulièrement versés par les exploitants (mais non encaissés par la perception et par voie de conséquence par la municipalité). Au regard du désagrément causé aux personnes concernées, il était nécessaire ce soir de fournir ces explications. </t>
  </si>
  <si>
    <t xml:space="preserve">M. le Maire tient à communiquer une information. Cela concerne le bail commercial de la Brasserie « Patio de la mer » </t>
  </si>
  <si>
    <t>M. Daniel Fabre confirme que les loyers ont été intégralement payés en novembre ; il tient éventuellement ces documents à disposition</t>
  </si>
  <si>
    <t>DGS17-02-15 </t>
  </si>
  <si>
    <t xml:space="preserve"> Tribunal administratif de NÎMES – Mise en conformité du Palais des Sports « Espace Jean-Pierre Cassel – Référé de la Société Atelier Espace architectural  désignation avocat (demande de versement du reliquat des sommes inscrites au protocole d’accord soit 7.300 €) ;</t>
  </si>
  <si>
    <t>REGIE16-10-34 </t>
  </si>
  <si>
    <t xml:space="preserve"> SARL Flyer Fisching – Demande tendant à obtenir un droit d’occupation d’un espace publicitaire de style pré-enseigne sur un mât municipal (totem) du 1er août au 31 décembre 2016 moyennant la somme de 62,50 € (prorata pour 5 mois d’occupation de la base annuelle de 150 €) ;</t>
  </si>
  <si>
    <t>ADMG17-02-09 </t>
  </si>
  <si>
    <t xml:space="preserve"> Contrat de location pour un logement communal sis groupe élémentaire André Quet (contrat locatif de 3 ans –du 1er janvier 2017 au 31 décembre 2019- renouvelable à Mme Nadine GROUSSET – logement nu ; le montant du loyer est de 420 € + 25 € de charges = 445 €) ; </t>
  </si>
  <si>
    <t>ADMGCIM17-02-26 </t>
  </si>
  <si>
    <t xml:space="preserve"> Concession dans le cimetière rive gauche (N° 2-H-22 de 15 ans à compter du 24 février 2017 moyennant la somme de 425 € dont 25 € de droits d’enregistrement fixés par le Code général des impôts) ; </t>
  </si>
  <si>
    <t>ADMGCIM17-02-28 </t>
  </si>
  <si>
    <t>Concession dans le cimetière rive gauche (N° 2-H-141 de 15 ans à compter du 28 février 2017 moyennant la somme de 575 € dont 25 € de droits d’enregistrement fixés par le Code général des impôts) ;</t>
  </si>
  <si>
    <t>ADMGCIM17-03-13 </t>
  </si>
  <si>
    <t>Columbarium dans le cimetière rive gauche (N° 2-C-K4 de 15 ans à compter du 08 MARS 2017 moyennant la somme de 900 €) ;</t>
  </si>
  <si>
    <t>DGS17-03-04 </t>
  </si>
  <si>
    <t xml:space="preserve"> Pass Graulen/ macaron destiné aux résidents de l’hyper centreville (les dispositions expérimentées en 2015/2016 sont reconduites de manière définitive) ;</t>
  </si>
  <si>
    <t>REGIE17-03-15 </t>
  </si>
  <si>
    <t xml:space="preserve"> Droit d’occupation de stationnement dans le parking en soussol de la Résidence Saint Vincent du 1er février au 31 décembre 2017 pour 715 € TTC (prorata sur la base de 780 € ainsi qu’un dépôt de garantie de 60 €) ; </t>
  </si>
  <si>
    <t>DGS17-02-22 </t>
  </si>
  <si>
    <t xml:space="preserve"> Espace Jean-Pierre Cassel – Contrat de cession avec JMD Production pour le spectacle « Ados » (samedi 15 avril 2017 – montant de la prestation  9.563,57 € TTC VHR inclus) ; </t>
  </si>
  <si>
    <t>DGS17-02-25 </t>
  </si>
  <si>
    <t>Oursinades – Contrat d’engagement avec Vents de sable pour le groupe « Les petits baigneurs » (25 et 26 février 2017 – prise en charge de l’animation musicale des « Oursinades » organisée par l’association des commerçants du Boucanet  1.300 € TTC) ;</t>
  </si>
  <si>
    <t>DGS17-03-17 </t>
  </si>
  <si>
    <t xml:space="preserve"> Espace Jean-Pierre Cassel – Contrat de cession avec l’Association Choriolis pour le spectacle « Mireille » (dimanche 14 mai 2017 – montant de la prestation  9.000 € TTC VHR inclus) ;</t>
  </si>
  <si>
    <t>DGS17-03-18 </t>
  </si>
  <si>
    <t xml:space="preserve"> Les Graulinades – Convention avec l’Union nationale des associations de secouristes et sauveteurs du Languedoc-Roussillon [U.N.A.S.S.] (dispositif prévisionnel de secours le samedi 08 avril 2017 moyennant la somme forfaitaire de 280 €) ;</t>
  </si>
  <si>
    <t>DGS17-03-24 </t>
  </si>
  <si>
    <t xml:space="preserve"> Carrefour 2000 – Convention d’occupation  M. Philippe LOUBAT (du 1er août [jour d’accrochage] au 29 août [décrochage] moyennant versement 20 % des ventes) ; </t>
  </si>
  <si>
    <t>INFORMATIONS  marché public de fourniture n° 2016-01-BC-01 relatif à l’acquisition d’horodateurs a été attribué à la société IEM</t>
  </si>
  <si>
    <t xml:space="preserve">Le marché public de fourniture n° 2016-01-BC-01 relatif à l’acquisition d’horodateurs a été attribué à la société IEM (74166 Saint-Julien-en-Genevois). Ce contrat a été notifié le 19 février 2016 pour une durée d’un an reconductible deux fois et le montant maximum du marché en valeur, reconduction éventuelles comprises, a été fixé à 199 000 € H.T. Actuellement, le montant total des bons de commande notifiés s’élève à 196 350 € H.T. Par conséquent, il reste 2 650 € H.T. avant d’atteindre le montant maximum du marché. Eu égard au coût d’acquisition d’une machine complète qui est de 5 620 € H.T., le présent marché sera donc soldé au moment de la mise en service des horodateurs du dernier bon de commande émis, soit le 21 avril 2017.  ◙ 
De plus, il est important de préciser que la loi NOTRe du 7 août 20151 prévoit l’entrée en vigueur de la décentralisation (ou dépénalisation) du stationnement payant sur voirie. Cette réforme, qui entrera en vigueur au 1er janvier 2018, implique le passage d’une organisation pénale identique sur l’ensemble du territoire avec une amende forfaitaire de 17 euros, à une organisation locale avec la création d’une redevance d’occupation du domaine public gérée de manière décentralisée par les collectivités locales. Ainsi, la mise en œuvre de cette réforme nécessite de profonds changements notamment dans le domaine technique (évolution du parc de stationnement payant et gestion technique centralisée).  ◙
La commune a pour projet de rendre payant de nouveaux parcs de stationnement pour l’année 2017. Les sites concernés sont les suivants   Parking des Anciens Combattants d’Afrique du Nord (en face du Super U);  Parking de Beauduc ;  Parking Plage Sud ;  Parking Vent Larg (Boucanet). ◙
Afin de respecter les obligations légales mentionnées ci-avant et mettre en œuvre une gestion technique centralisée compatible avec le matériel existant, il est nécessaire de signer un nouveau marché public négocié sans publicité ni mise en concurrence préalables avec la société IEM. ◙
D’un point de vue juridique, l’article 30-I. 3° du Décret n° 2016-360 du 25 mars 2016 autorise les acheteurs à passer ce type de marché public dès lors que « les travaux, fournitures ou services ne peuvent être fournis que par un opérateur économique déterminé, pour l'une des raisons suivantes  […] c) La protection de droits d'exclusivité, notamment de droits de propriété intellectuelle. » ◙◙◙
Ainsi, pour conclure un marché public négocié sans publicité ni mise en concurrence préalables, deux conditions cumulatives doivent être remplies, à savoir  - Condition N°1  La prestation ne peut être réalisée que par un seul opérateur économique. En l’espèce, la société IEM est la seule à pouvoir répondre aux besoins du pouvoir adjudicateur. Actuellement, la ville utilise une carte « Pass Graulen » réservée aux résidents et cette dernière doit être fonctionnelle sur l’ensemble du parc. L'entreprise IEM est la seule à pouvoir fournir la solution logicielle qui gère ces cartes. De ce fait, en cas de changement d'opérateur économique, il faudrait changer l'ensemble du matériel existant ainsi que la gestion technique centralisée afin d'avoir une cohérence sur l'ensemble du parc et de répondre aux exigences de la loi Notre.  - Condition N°2  La nécessité de recours à cet opérateur se justifie par des raisons tenant à la protection de droits d'exclusivité. En effet, le prestataire est le seul à pouvoir fournir des cartes compatibles avec son matériel du fait de ces droits d'exclusivité. ◙
Par conséquent, les deux conditions étant remplies, un accord-cadre à bons de commande est en cours de signature avec la société IEM pour une durée d’un an reconductible trois fois et le montant maximum est fixé à 195 000 € H.T. pour toute la durée de l’accord-cadre (reconduction éventuelles comprises). Il convient de rappeler aux membres du Conseil municipal que le présent contrat sera signé en application de la délégation accordée à M. le Maire (délibération n° 2016-07-11 du 27-juil.-16).  </t>
  </si>
  <si>
    <t xml:space="preserve">M. le Maire informe que La Poste est venue à sa rencontre, pas pour envisager la fermeture mais plutôt pour une extension sur toute l’année, au lieu de deux mois comme les années précédentes. Une collaboration avec un commerçant est en cours de négociation pour qu’il assure le fonctionnement du service. Une somme forfaitaire plutôt intéressante pourrait lui être allouée. Il a demandé un retour dans l’avancement de ce dossier de la part de La Poste. </t>
  </si>
  <si>
    <t>M. Alain GUY  informations sur la fermeture de La Poste à Port Camargue</t>
  </si>
  <si>
    <t>M. Daniel FABRE note qu’à la page 35 –paragraphe « Il apparaît avec cette prospective …» la somme à prendre en compte est 12.250.000 € (et non 2.250.000) ; il va communiquer le texte au service pour rectifier le chiffre. </t>
  </si>
  <si>
    <t>M. le Maire prend note et met aux voix. </t>
  </si>
  <si>
    <t xml:space="preserve"> M. Léopold ROSSO met en exergue que cette présentation-là est claire. </t>
  </si>
  <si>
    <t>M. Claude BERNARD demande au Conseil de se prononcer (M. le Maire ne participe pas au vote) </t>
  </si>
  <si>
    <t xml:space="preserve">pas  d’un vote </t>
  </si>
  <si>
    <t>pas  d’un vote</t>
  </si>
  <si>
    <t>21  (MM. CRAUSTE, BERNARD, GROS CHAREYRE, DUGARET, BRUNEL, TOPIE, VIGOUROUX, VILLANUEVA, BOUILLEVAUX, BRETON, BOURY, ROUVIÈRE, ALLOUCHE-LASPORTES, BRUNETTI, GIRODIER, PENIN, PIERRE-BES, SAUVEGRAIN, GOURDEL, LOUSSERT, BINELLO) </t>
  </si>
  <si>
    <t>M. Philippe PARASMO constate que le chapitre 75/autres produits de gestion courante, affiche une baisse significative ; il estime qu’il s’agit du loyer Résitel qui n’est plus perçu. </t>
  </si>
  <si>
    <t>M. Philippe PARASMO s’interroge, il a été annoncé qu’il s’agissait de droits de stationnement ? Mais si cela concerne les Baronnets, cela ne concerne pas des droits de stationnement. </t>
  </si>
  <si>
    <t>M. Claude BERNARD note que cette remarque est tout à fait juste. </t>
  </si>
  <si>
    <t xml:space="preserve"> 2 (MM. FABRE, FLAUGÈRE) </t>
  </si>
  <si>
    <t>M. Philippe PARASMO précise que son groupe votera contre, car ce mélange des genres ne convient pas du tout. On ne s’amuse pas à cela surtout lorsque c’est le budget principal qui subventionne. </t>
  </si>
  <si>
    <t xml:space="preserve"> M. le Maire dit qu’il ne s’amuse pas ; il estime être rigoureux et responsable. Il met aux voix. </t>
  </si>
  <si>
    <t>M. Philippe PARASMO souligne que pour cette subvention, son groupe votera contre et doublement même car c’est la 1ère fois que le budget principal abonde le budget domaine locatif. Ceci est la faute de M. le Maire qui fait cadeau des loyers à la résidence de Camargue pour 2017. C’est inadmissible ! </t>
  </si>
  <si>
    <t>M. le Maire répond que le 1er adjoint, M. Claude BERNARD répondra lors du vote du budget. Le constat a été fait que l’exploitation arrivait en fin de bail fin 2016. L’établissement serait resté vide et cela aurait contribué à aggraver le mauvais état qui entraîne des difficultés d’exploitation. Il n’y a qu’à aller voir sur les réseaux sociaux les commentaires laissés par la clientèle. Une visite édifiante a eu lieu sur place qui a permis de constater la résultante du manque d’entretien depuis de nombreuses années. Tout a été suspendu pour la construction du nouvel hôtel de ville  la voirie, l’entretien des autres bâtiments, ... A ce jour il espère avoir trouvé une solution satisfaisante pour un avenir meilleur, une nouvelle dynamique ; malgré le hiatus concernant le recouvrement du loyer, les taxes foncières ont été exigées  la situation a été récupérée ! </t>
  </si>
  <si>
    <t>M. Daniel FABRE veut faire une intervention importante sur le montant de ce loyer offert.   Outre le passage entre le passé et le présent qui est souligné. En attendant, lors du Conseil municipal du mois de mai, sur ce sujet-là à la question 4, M. le Maire disait et il cite  « Ce document pourrait permettre   au concessionnaire de prolonger son exploitation jusqu’au 31 décembre 2017. Les conditions de cette exploitation feront l’objet de l’approbation des parties et ensuite d’une présentation à l’assemblée délibérante ». Les élus ont juste appris qu’il y avait un cadeau d’un million d’euros. Il comprend effectivement qu’il y avait des difficultés d’exploitation, il accorde ce fait. Mais il pense que ce dossier aurait dû faire l’objet d’une négociation. Il trouve absolument aberrent d’offrir 1,2 millions d’€ de loyer sur lequel on récupère simplement une taxe de 150 000 € à peu près de foncier. Il réitère son propos  cela est aberrent. Cette somme de 1,2 millions d’€ représente le supplément d’impôts qui a été demandé aux graulens et aux graulennes. Et l’explication donné ne lui convient pas du tout. En tout cas l’engagement pris lors de la séance du mois de mai 2016 n’a pas été respecté. </t>
  </si>
  <si>
    <t>M. le Maire rétorque que négociations il y a eu en 2016. Car sur l’année antérieure la commune ne devait déjà ne toucher la moitié du loyer. Donc il a fallu déjà négocier parce qu’un conflit se préparait et ensuite il a été fait le choix de garder l’établissement ouvert pour faire la liaison avec les repreneurs, parce que cela n’aurait pas été une bonne chose de voir l’établissement fermé même s’il y a des difficultés de fonctionnement parce que derrière cela il y a quand même de l’emploi, un accueil touristique. Un établissement de cet ordre déjà en mauvais état fermé une année complète aurait entraîné une dévalorisation supplémentaire du bâtiment. M. le Maire met fin au débat car les groupes se sont exprimés sur cette question et l’ordre du jour est suffisamment conséquent. </t>
  </si>
  <si>
    <t xml:space="preserve"> M. Daniel FABRE votera contre en raison de l’absence de présentation du projet. ◙ </t>
  </si>
  <si>
    <t xml:space="preserve">1 (Mme PELLEGRIN-PONSOLE) </t>
  </si>
  <si>
    <t xml:space="preserve"> M. Philippe PARASMO va faire savoir pourquoi son groupe ne va pas voter ce budget. Il remercie les services financiers pour les documents et le travail fourni, de même que le 1er adjoint qui a une tâche qui n’est pas facile. Il fait la déclaration suivante  « Tout d’abord, faire voter un budget avec des dépenses imprévues à hauteur de 1 M€ ce n’est pas très sérieux, même si les explications que vous donnez vous paraissent cohérentes ; je dis bien vous. De grâce M. le Maire, ne nous parlez plus de mise sous tutelle ou de caisses vides en vous justifiant sur vos augmentations de parking comme vous le faites sur une chaîne télé quand vous vous permettez de proposer à cette assemblée de voter un budget avec 1 million de dépenses imprévues et 1 million de recettes de parking. Ensuite, nous observons sur le budget principal de 2014 à 2016 une progression de 24 à 28 millions d’euros, soit 16 % d’augmentation ; je ne parlerai pas du budget 2017 qui passe lui à près de 31,6 millions d’euros, reprise de provisions oblige. Sur la même période, les recettes fiscales (prises directement dans la poche de nos concitoyens) passent de 15 millions d’euros à 18,5 millions d’euros soit 19 % d’augmentation. En ce qui concerne les dépenses de personnel sur la période 2013 à 2017, nous passons de 8,1 M€ en 2013 à 9,3 M€ en 2017, soit une progression de 1,2 M€ soit 15 % d’augmentation. Cette progression correspond au coût total de la police municipale. Question  n’y avait-il pas de police avant ? Et vous voulez toujours nous faire croire que cette progression est du fait de la sécurité ? Vous ne manquez pas d’air. Ensuite, vous affectez 6,8 M€ provenant de la vente d’une partie du patrimoine (village de vacances, anciennes écoles et ancien office de tourisme) pour équilibrer une section d’investissement bien terne où les frais d’étude s’en donnent à cœur joie mais les travaux réels eux restent très tristes. Enfin la cerise sur le gâteau, pour la première fois vous abondez d’un million d’euros le budget domaine locatif via le budget principal pour compenser le cadeau royal que vous faites à votre locataire de l’hôtel résidence de Camargue en lui permettant d’exploiter gratuitement cet ensemble pour la saison 2017. Je ne parlerai pas des processus douteux d’amortissement que vous comptez mettre en place pour pallier les économies en fonctionnement sur ce budget annexe domaine locatif. A noter que vous exposez la ville à des sanctions fiscales car en subventionnant des budgets annexes soumis à TVA, vous êtes redevable de celle-ci. Cela représenterait 200.000 € pour le budget domaine locatif, mais aussi 130.000 € sur la SEM Le Grau-du-Roi développement, car ne l’oublions pas cette nouvelle SEM regroupe l’office de tourisme mais aussi le camping municipal soumis lui aussi à TVA. Pour finir, nous trouvons que la présentation de ce budget est très légère et peu compréhensible, elle aurait mérité en amont, et comme je l’ai soulevé en commissions des finances, des documents plus détaillés. »◙ </t>
  </si>
  <si>
    <t xml:space="preserve"> M. Daniel FABRE fait son intervention sur le vote du budget  « M. le Maire, M. le 1er adjoint chargé des finances, Mmes et MM. les élus. Je voudrais, dans un premier temps en ma qualité de 1er viceprésident de la commission des finances, remercier chaleureusement les agents du service concerné pour l’ensemble des documents qu’ils ont fournis en vue de cette séance de vote du budget. M. le Maire, M. le 1er adjoint chargé des finances, votre majorité municipale atteint le mi-mandat. Votre politique apporte ses premiers résultats visibles, ainsi sonne l’heure des premiers constats. Je remarque avec satisfaction que le compte administratif du budget principal de la commune concernant l’exercice 2016 fait apparaître un résultat de clôture de fonctionnement avec un solde positif de 2.176.000 €. Mais je ne suis pas dupe de ce résultat en trompe l’œil, car vouloir faire preuve de rigueur, de force et de volonté dans le redressement des comptes de notre commune est chose honorable, mais le faire avec de mauvaises méthodes, voire même des artifices, restera toujours une manipulation à l’endroit de nos concitoyens. Sur ce dernier point je voudrais attirer votre attention sur les interventions qui ont eu lieu lors des trois derniers conseils de quartier ; en effet, il a été présenté l’élaboration du budget voire même les prémices de celui qui nous réunit aujourd’hui. Or, dans les statuts récemment modifiés, notamment article 5-préparation du budget municipal, je cite  le conseil de quartier est consulté lors de l’élaboration du budget municipal, notamment sur les questions afférentes au quartier. Il devrait donc s’agir d’une consultation et non d’une présentation qui, de fait, vous permet d’utiliser ces conseils comme tribune de propagande, chose que je dénonce. Revenons aux résultats de ce budget et sa construction. Même si je dois constater le travail de mise en œuvre d’un désendettement partiel de notre commune, je veux en dénoncer la méthode. En effet, dois-je vous rappeler votre vœu lors du débat d’orientations budgétaires d’utiliser seulement 59 % du fruit de la vente du patrimoine au remboursement des emprunts, afin de conserver près de 9 000 000 € pour l’investissement ? Cette ligne budgétaire promise sera-t-elle respectée ? Cette simple analyse nous montre que nous sommes loin du choix budgétaire que vous aviez invoqué pour vous autoriser une large augmentation des taxes locales lors de votre première année de mandature. Mais les raisons de mon rejet vont bien au-delà encore ! Comme par exemple pour cette affaire de la Résidence de Camargue que vous nous avez présentée estimée à 16.000.000 € dans un 1er temps sans le parking de 4.000 m² puis dans un 2ème temps avec ce fameux parking dont on sait très bien que 2.000 m² sont constructibles pour un montant que l’on pourrait estimer à 1.500.000 €. Franchement, les fondements de cette transaction ne me paraissent pas crédibles. Encore mieux, parlons de ce 2ème cadeau octroyé à l’exploitant de la Résidence de Camargue pour un montant de 1.200.000 € correspondant au loyer annuel dont l’absence apparaît clairement dans le compte du budget annexe locatif chapitre 75 sans l’approbation obligatoire de l’assemblée délibérante. Au terme de mon intervention, j’attends des explications claires sur ce point (conseil municipal mai 2016). Venons-en au coût de vos prises de décisions  ce qui est extraordinaire pour une ville de 8.500 habitants, c’est l’ampleur des consultations de cabinets d’étude et autres bureaux de conseil censés vous aider à prendre vos décisions de premier magistrat de la ville ! Dépenses qui représentent à ce jour, depuis le début de votre mandat, plus de 450.000 €. Ces études portent par exemple sur   Conseil pour étude projet de déplacement en mode doux,  Conseil pour étude projet de ré embellissement du centre-ville,  Conseil pour étude projet du plan de circulation,  Conseil pour étude projet de la Résidence de Camargue avec consultation et accompagnement par la SEGARD dont vous n’avez absolument pas suivi les conclusions. A ce stade, je vous propose, vous aussi, de vous attacher les services d’un consultant en gestion des cabinets-conseils et la boucle sera bouclée ! Vous avez augmenté, depuis le début de votre mandat, les impôts fonciers de 11 %, soit 1.200.000 € par an, somme correspondant comme par hasard pour cette année à une de vos largesses et c’est là tout l’artifice, car face à ces largesses, vous opposez, pardon vous imposez quelques économies incontournables selon vos dires   En supprimant notre fête traditionnelle de la Voga Mostra,  En imposant à nos aînés pour Noël le choix entre le repas et le colis  Pourquoi continuer à rançonner et racketter visiteurs et habitants en généralisant les parkings payants sur notre commune, alors que vous conservez 9.000.000 € issus de la vente du patrimoine  Je termine en regrettant de devoir constater que nombre de marchés passés par la commune ne soient pas au bénéfice des entreprises graulennes Où est votre politique de gestion profitable au bien-être, à la qualité de vie des graulennes et des graulens ? Où est votre politique de gestion pour le rehaussement de l’image de notre station balnéaire ? Où est votre politique de gestion pour redynamiser notre ville, son attrait touristique et son développement économique ? Alors oui M. le Maire, je ne vous surprendrai pas cette année encore, au vu de cette présentation et du constat global de votre politique de gestion, en votant contre ce budget primitif. Je vous remercie. » </t>
  </si>
  <si>
    <t>1 (Mme PELLEGRIN-PONSOLE)</t>
  </si>
  <si>
    <t xml:space="preserve"> 6 (MM. ROSSO, BRACHET, SARGUEIL, PARASMO, GUY, FLAUGÈRE) </t>
  </si>
  <si>
    <t>M. Hervé SARGUEIL s’interroge sur la superficie de l’ilot à 4.500 m², n’est-ce pas plutôt 450 m² ? </t>
  </si>
  <si>
    <t xml:space="preserve"> M. le Maire répond qu’il demandera au service de vérifier ce point et met aux voix. </t>
  </si>
  <si>
    <t xml:space="preserve"> 2 (MM. FABRE, PELLEGRIN-PONSOLE) </t>
  </si>
  <si>
    <t>M. Philippe PARASMO remarque que c’est identique à l’opération 1  la durée de 40 ou 60 ans est trop longue. Il n’est pas possible d’avoir une vision sur 60 ans. Les autres opérations sociales étaient limitées dans le temps. </t>
  </si>
  <si>
    <t>Mme Yvette FLAUGÈRE aimerait savoir quelle est encore la possibilité pour la commune de se porter caution car elle trouve qu’elle est engagée sur beaucoup de dossiers. </t>
  </si>
  <si>
    <t>M. le Maire fait savoir que lors de la construction du collège la question s’était posée. Or, la capacité de garantie est loin d’être atteinte. Il met aux voix. </t>
  </si>
  <si>
    <t>M. Daniel FABRE revient sur la possibilité de fermer le parking ; il espère que toutes les dispositions seront prises pour qu’il n’y ait pas de gêne dans le rond-point. </t>
  </si>
  <si>
    <t>M. le Maire dit que tout sera fait dans ce sens et demande au Conseil municipal de délibérer. </t>
  </si>
  <si>
    <t>Mme Yvette FLAUGÈRE demande qui va prendre en charge les frais de notaire. </t>
  </si>
  <si>
    <t>M. le Maire répond que ce n’est pas la mairie ; il met aux voix. </t>
  </si>
  <si>
    <t>Mme Yvette FLAUGÈRE note que si dans le contexte actuel il était nécessaire de revaloriser le point d’indice des agents, il n’était pas nécessaire de le faire pour les élus. Elle ne votera pas cette augmentation. </t>
  </si>
  <si>
    <t>M. le Maire fait savoir qu’il s’agit d’augmentation de 10 € environ. Il propose de délibérer. </t>
  </si>
  <si>
    <t>M. Alain GUY fait connaître que son groupe ne participera pas au vote en raison de la légalité de cette mesure. </t>
  </si>
  <si>
    <t xml:space="preserve"> Ne participent pas au vote 5 (MM. ROSSO, BRACHET, SARGUEIL, PARASMO, GUY) </t>
  </si>
  <si>
    <t>M. Philippe PARASMO remarque que Mme BRUNEL a parlé d’un plafonnement à 60 j annuels. Est-ce vraiment le cas ? </t>
  </si>
  <si>
    <t>Mme Claudette BRUNEL répond par la négative et présente ses excuses. C’est le nombre total de jours qui ne peut pas excéder 60. </t>
  </si>
  <si>
    <t>Mme Annie BRACHET intervient  « Monsieur le Maire. Permettez-moi d’exprimer à haute voix une courte lettre que le groupe Le Grau-du-Roi naturellement a reçu de M. le Préfet du Gard et qui a un rapport avec la question 42 de l’ordre du jour que nous débattons (extrait)  Par courrier du 07 décembre 2016, vous appelez mon attention sur un problème de représentation de votre groupe d’opposition « Le Grau-du-Roi naturellement » au sein de certaines commissions communales suite au départ d’une élue du groupe politique. Conformément aux dispositions de l’article L.2121.-22 du Code général des collectivités territoriales, dans les communes de plus de 1.000 habitants la composition des commissions municipales, créées par le Conseil municipal, « doit respecter le principe de la représentation proportionnelle pour permettre l’expression pluraliste des élus au sein de l’assemblée communale. Je vous informe que je vais adresser un courrier au maire du Grau-du-Roi lui rappelant ces dispositions. Donc, après la formule de politesse que nous adresse M. le Préfet, nous vous demandons, M. le Maire, nous le groupe Le Grau-du-Roi naturellement, d’obtenir de votre bienveillance l’affectation qui nous est due au sein de cette commission. ◙ M. Léopold ROSSO répond que c’est la même chose, cette disposition doit s’appliquer là. Il convient de respecter la proportionnelle. Mme Sophie PELLEGRIN-PONSOLE a quitté son groupe qui, de fait, n’est plus représenté. ◙ M. Léopold ROSSO estime que les statuts ne sont pas conformes ◙ </t>
  </si>
  <si>
    <t>M. le Maire note qu’il ne s’agit pas d’une commission. C’est un conseil d’administration. ◙M. le Maire explique qu’il fournira une réponse suite au courrier du préfet. Pour l’instant la liste sera celle-ci comme cela est précisé dans les statuts. ◙ </t>
  </si>
  <si>
    <t>M. Daniel Fabre votera contre également. Sans vouloir paraître vexé, il rappelle qu’il a adressé un courrier en juillet 2016 par lequel il sollicitait d’être nommé au conseil d’administration en sa qualité de vice-président de la commission des finances. Il affirme n’avoir eu aucune réponse. Il est ravi d’apprendre que la composition de la commission a changé.  ◙ </t>
  </si>
  <si>
    <t>M. Léopold ROSSO suppose que les personnes concernées ont été informées ! Car il semblerait que non. </t>
  </si>
  <si>
    <t xml:space="preserve"> M. le Maire va vérifier ce point et demande au Conseil municipal de se prononcer. </t>
  </si>
  <si>
    <t>M. Philippe PARASMO demande pourquoi ne pas affecter la totalité du déficit (-2.823.733,36 €) au lieu d’affecter seulement 2 100 000 € ? ◙
 M. Philippe PARASMO comprend cette explication, mais précise que ce n’est pas la règle. D’habitude on affecte sur le 1068 le montant du déficit constaté. ◙
M. Léopold ROSSO lui aussi s’interroge  le résultat de l’exercice est déficitaire de 2,8 M€ en fonctionnement. Il y a un résultat de l’exercice à 2 M€ + le reporté de 2015 à 5 M€, cela fait donc un total de 8.000.562,17 €. Ces 3 millions qui figurent correspondent à quoi ?  ◙
 M. Léopold ROSSO se demande pourquoi ce montant figure à cet endroit. Normalement on prend le résultat de l’année + le résultat s’il y a un déficit d’investissement ou un équilibre et cela constitue le 002 qui n’apparaît pas là. Mais ce 002 on le voit apparaître plus loin pour 2,9 m€ environ en recettes de fonctionnement pour équilibrer le budget de fonctionnement ? C’est une question, il ne comprend pas mais il y a certainement une explication. ◙
 M. Léopold ROSSO pense que normalement il faut sortir le 1068 pour équilibrer les dépenses d’investissement et le 002 vient abonder la section de fonctionnement en recettes. Son groupe ne veut pas jouer au technicien, mais … En l’occurrence, il ne dit pas que cela impacte le budget, mais voilà. Il trouve tout de même cette présentation bizarre. ◙
 M. Léopold ROSSO fait un trait d’humour  « Si c’était pratiqué, alors c’est bon ! » M. Claude BERNARD répond qu’en fait le déficit d’investissement est effectivement de 2.823.733,36 €, les restes à réaliser, qu’il faut rajouter, sont de 800.000 €. Par contre, il y a le report des ventes en crédit, non perçues en 2016, soit 1.500.000 €. Ce qui fait  -2,8 M €, -800.000 €, + 1,5 M €, soit 2,1 M €.  ◙
M. Claude BERNARD répond que c’est l’affectation du résultat en 2016. ◙
M. Claude BERNARD explique que la présentation est identique depuis des années.◙
 M. Claude BERNARD note que ce qui compte effectivement c’est le résultat final. En terme de présentation il faudra peut-être revoir l’an prochain. Il donne la parole à M. le DGS ◙
M. Erik SAVARIN explique qu’il a été repris sur les documents la présentation adoptée depuis des années. Sur son poste précédent effectivement les choses étaient présentées différemment. La présentation est celle qui est pratiquée depuis des années ◙
M. Claude BERNARD demande au Conseil de se prononcer (M. le Maire ne participe pas au vote) ◙ </t>
  </si>
  <si>
    <t>Question 6 
 Compte administratif 2016 – Résultats consolidés </t>
  </si>
  <si>
    <t xml:space="preserve"> M. Léopold ROSSO, avant que M. le Maire ne réintègre la séance, voudrait une explication sur le compte administratif  comment, avec un résultat de 2 100 000 €, peut-on arriver à inscrire au 002 la somme de 2 900 000 € ? Il y a certainement une raison qui se fera peut-être jour sur le budget, et il aura l’explication, mais il aimerait comprendre tout simplement. ◙
. Léopold ROSSO ne partage pas cette analyse.  ◙ 
M. Philippe PARASMO pense que ce qui met un peu la panique dans cette présentation, ce sont les non réalisations de ces ventes qui étaient inscrites. Il aurait peut-être fallu les dissocier. Cela aurait plus clair. ◙
M. Claude BERNARD précise qu’il y a 5 millions, on met 2.100.000 en investissement, et on garde 2.900.000 en fonctionnement. ◙
M. Claude BERNARD explique qu’il y a 2,8 millions au 1068 ; il s’agit du déficit d’investissement auquel il faut rajouter les restes à réaliser de 800.000 € et par contre il faut tenir compte des ventes qui n’ont pas été réalisées qui viennent en crédit. Donc il manque bien 2,1 millions dans la section d’investissement qui sont virés de la section de fonctionnement. ◙
M. Claude BERNARD précise que ce sera clair pendant le vote du budget car cela apparaît en recettes de fonctionnement. ◙
M. le Maire réintègre la séance. </t>
  </si>
  <si>
    <t xml:space="preserve">Question 8 
 Approbation du Compte de gestion 2016  Budget annexe Domaine locatif </t>
  </si>
  <si>
    <t xml:space="preserve">Question 9
 Approbation du Compte de gestion 2016  Budget annexe ODAS régie </t>
  </si>
  <si>
    <t xml:space="preserve">Question 10 
 Approbation du Compte de gestion 2016  Budget annexe Régie services urbains/RSU </t>
  </si>
  <si>
    <t xml:space="preserve">Question 11 
 Approbation du Compte de gestion 2016  Budget annexe Chambre funéraire </t>
  </si>
  <si>
    <t>M. Léopold ROSSO stipule que sur ces 2 budgets on retrouve bien dans la section de fonctionnement la somme inscrite dans le compte administratif alors que ce n’est pas visible pour le budget principal. ◙
 M. Léopold ROSSO explique que ce n’est pas la question. Pour les 2.100.000 il n’y a aucun problème. Ce sont les 2,9 millions qu’il ne comprend pas. ◙
 M. Philippe PARASMO a deux questions quant aux charges financières qui passent de 26.600 à 22.000  les taux variables ont-ils baissé ou bien s’agit-il de l’extinction d’un emprunt ? De plus, les charges exceptionnelles en 2017 (12.950) sont quasi identiques à celle de 2016 (12.550), est-ce exceptionnel ou récurrent. Est-ce la TVA qui est retoquée ou est-ce parce qu’elle n’est pas payée ? Est-ce lié à la subvention de 230.000 € qui n’aurait pas été déclarée ? Il est précisé charges « exceptionnelles » TVA  c’est inscrit en 2016 et à nouveau inscrit en 2017 !  </t>
  </si>
  <si>
    <t xml:space="preserve"> M. Claude BERNARD répond que la cause est due au report et met aussi en avant qu’il s’agit d’un budget M4. ◙
M. le Maire demande au Directeur général des services d’apporter une explication supplémentaire. ◙
M. Erik SAVARIN explique que c’est le principe même de l’affectation de résultats. Au moment où il est décidé de l’appliquer, une part de l’excédent de fonctionnement est immédiatement transformée en recette d’investissement. C’est pour cela que dans les propositions 2017, l’excédent reporté n’est plus que de 2.900.562 parce qu’il n’y a plus les 2.100.00 qui sont devenus une recette d’investissement. A partir du moment où le résultat est affecté, il est normal de ne pas le retrouver. ◙
M. Erik SAVARIN note que le résultat reporté de fonctionnement sans affectation de résultats est de 5.000.562. Si le montant de 2.100.000 est soustrait, il reste la différence en excédent de fonctionnement reporté soit 2.900.562. Il affirme que cela sera plus visible lors de la présentation du budget. ◙◙ 
M. le Maire propose également à M. ROSSO de venir le voir pour en discuter point par point. ◙
M. le Maire lui fait savoir que des réponses lui seront apportées. Il met cette question aux voix. ◙ </t>
  </si>
  <si>
    <t>Question 16
 Reversement du budget Régie services urbains/RSU sur le budget principal 2017 </t>
  </si>
  <si>
    <t>Question 19 
 Versement subvention 2017  C.C.A.S. </t>
  </si>
  <si>
    <t>Question 20 
 Versement subvention 2017 pour la mission Office de tourisme </t>
  </si>
  <si>
    <t>Question 21 
 Versement subventions 2017 aux associations </t>
  </si>
  <si>
    <t>Question 22 
 Versement subvention d’équipement 2017  École de voile de Port Camargue </t>
  </si>
  <si>
    <t xml:space="preserve"> M. Philippe PARASMO voudrait juste faire une petite remarque ; lors de la commission il a été remis aux participants des documents qui affichaient le comparatif par rapport à l’année précédente. Il aurait été judicieux de faire figurer ces éléments dans les pièces transmises. Là, la variation n’est pas visible, c’est dommage. ◙ 
Mme Annie BRACHET n’a pas pu être présente pour la commission. Qu’est donc cette association Tradition marine méditerranéenne ? ◙ </t>
  </si>
  <si>
    <t>M. le Maire apprécie le fait de signaler que ces éléments ont été fournis en commission. ◙
Mme Nathalie GROS CHAREYRE explique que cette association a acquis le bateau Le Lisieux. Elle est peu connue mais elle existe depuis quelques années. ◙
M. le Maire précise qu’il s’agit d’un groupe de graulens qui a acheté un bateau patrimonial [un mourre de pouar]. Il a lui-même contribué à l’acquisition par un don à fonds perdu, mais il n’est pas membre de l’association. Il n’est pas propriétaire, sinon il n’aurait pas participé au vote. Ce collectif s’est réuni pour réhabiliter ce vieux bateau et il leur a conseillé de lancer une souscription. Il pense que beaucoup de graulens aimeraient contribuer. ◙ </t>
  </si>
  <si>
    <t>Question 23
 Versement subvention d’exploitation 2017  ODAS </t>
  </si>
  <si>
    <t>Question 24 
 Versement subvention d’exploitation 2017  Domaine locatif </t>
  </si>
  <si>
    <t>Mme Yvette FLAUGÈRE partage cet avis. C’est dommage, car elle aurait pu voter pour. ◙ 
Mme Yvette FLAUGÈRE estime que M. le Maire a mis la charrue avant les bœufs. Elle aurait peut-être voté pour, mais elle n’a pas confiance donc elle votera contre </t>
  </si>
  <si>
    <t>M. le Maire informe que cette présentation aura bientôt lieu. Les taux des subventions sont conséquents pour un beau projet dont le début des travaux est prévu en octobre◙
 M. Claude BERNARD voudrait apporter un complément de réponse à M. FABRE sur son intervention sur la résidence de Camargue. Il lui fait remarquer qu’il n’était pas là à cette période, donc il n’avait pas l’antériorité, ce n’est pas de sa faute. Il croit se souvenir qu’à partir de 2011, entre le loyer et la taxe foncière, la perception reçue de la résidence de Camargue a baissé de 450.000 € par an. Donc s’il multiplie 450.000 par 6 ce n’est pas 1,2 millions, mais 2,7 millions qui sont comptabilisés comme cadeaux faits par l’ancienne majorité</t>
  </si>
  <si>
    <t>Question 25 
 Versement subvention d’exploitation 2017  Chambre funéraire </t>
  </si>
  <si>
    <t>Question 27 
 Reprise de provisions </t>
  </si>
  <si>
    <t>Question 29 
 Régie autonome du port de plaisance de Port Camargue – Détermination de la redevance domaniale </t>
  </si>
  <si>
    <t>Question 30 
 Village de vacances de l’Espiguette – Possibilité de substitution de l’acquéreur  avenant à la promesse de vente </t>
  </si>
  <si>
    <t>Question 33 
 Opération « Le lis des sables » réalisée par Un toit pour tous S.A. HLM – garantie d’emprunt auprès de la Caisse des dépôts et consignations  contrat de prêt n° 60658 constitué de 4 lignes(s) de prêt (emprunts PLUS, PLUS FONCIER, PLAI, </t>
  </si>
  <si>
    <t>M. le Maire note que des mots qui ont été prononcés sont lourds  incompétence, racket, processus douteux… Il dit  « Vous n’êtes pas sérieux ! ». En ce qui concerne le versement sur la section de fonctionnement du domaine locatif, il rappelle que ce n’est pas la première année. Il va apporter des éléments de réponse sur ce qu’il a entendu sur ce débat autour du budget municipal. Il tient à adresser ses plus vifs remerciements à toutes celles et ceux qui ont contribué à l’établir. Il remercie tout d’abord M. Claude BERNARD, 1er adjoint délégué aux finances ainsi que tous les adjoints, les conseillers municipaux qui ont suivi les conférences budgétaires correspondant à leur délégation et aux dossiers dont ils ont la charge. Il tient à leur exprimer toute sa reconnaissance car ils sont à la hauteur de leur engagement et de leurs responsabilités. Ils répondent aux exigences du mandat qui leur a été confié. Il salue également l’administration avec à sa tête M. Eric SAVARIN, Directeur Général des Services, qui s’est beaucoup impliqué dans l’acte budgétaire, et l’ensemble des directeurs et chefs de services au travers desquels il remercie l’ensemble des agents de la collectivité. Il remercie notamment le service des finances qui a su faire face à l’absence de sa responsable malheureusement accidentée. Ils ont démontré leurs capacités et un sens affirmé du service public.◙
 C’est à la majorité municipale de déterminer les crédits nécessaires au bon fonctionnement de la ville, avec rigueur et sincérité. On peut tout faire dire aux chiffres et l’opposition ne s’en prive pas mais il n’est pas possible d’échapper à la réalité. L’endettement durable se paie durablement ! Il persiste et signe. Il souligne la bonne gestion des deniers publics et la question de la clarté. Au travers de deux commissions des finances, une en février, l’autre en mars, toutes les explications nécessaires ont été fournies. Alors il estime que les graulens ont droit à un débat qui prendrait un peu de hauteur. Cela en dit long quand on s’engage sur les termes. Il met en avant la posture qui fait poser des questions pour se mettre en scène de façon un peu théâtrale. La mairie est le bien de tous, il ne faut pas prendre de risque, il était nécessaire de rembourser la dette par anticipation ; la confiance qui lui importe n’est pas celle des banques, mais celle des graulens. Les impôts n’ont pas augmenté depuis deux ans, les investissements utiles continuent. Des études sont demandées pour une grande ville, avec sa vocation touristique. Quand on porte une forte dynamique de projets, il est nécessaire de faire ces études ! Oui, des biens sont vendus mais cela est fait de telle sorte que la valorisation de ces biens soit double ; cela est nécessaire pour apporter un peu d’oxygène. ◙
Le sujet de la masse salariale a été évoqué ; l’argent consenti l’a été pour la sécurité des graulens car en effet il y avait des insuffisances dues aux choix de son prédécesseur. De 2014 à 2016 il y a eu une augmentation de 60 % (+561.000 €), l’effort maximum est là. Grâce à la présence du CSU sur le terrain, les chiffres de la délinquance baissent. Il estime que ce ne sont pas les frais de la masse salariale qui augmentent, mais la sécurité. ◙
Voici le troisième budget qu’il a l’honneur de présenter et de défendre ; il ne veut pas réitérer ses remerciements mais il trouve réconfortant d’être épaulé par une équipe, une administration. Ce budget est un acte fort de la vie de la collectivité. Il s’agit de l’intérêt général d’une grande cité maritime. Le sentiment qui l’habite, c’est la sérénité. Il est serein car il est honnête vis à vis des Graulens. Cela nécessite un travail d’arrache-pied avec la conviction que cet énorme travail désintéressé se fait au bénéfice du Grau-du-Roi et de toutes les graulennes et de tous les graulens. ◙
Sérénité car ce budget est rigoureux, transparent, réaliste et sincère. Car ce budget permet de respecter les objectifs, une grande partie des engagements programmatiques et l’engagement de ne pas augmenter les impôts. ◙
M. le Maire poursuit  « Je suis serein car nous consolidons le redressement des finances publiques, nous soldons progressivement le passif, nous sommes sur une forte dynamique de projets utiles comme pour le logement, nous nous donnons les moyens de désendetter les graulens tout en maintenant un haut niveau d’investissement, nous conduisons des politiques publiques de cohésion sociale &amp; de solidarité au bénéfice de toutes les populations, nous protégeons et nous valorisons notre environnement exceptionnel, nous valorisons notre patrimoine, nous dynamisons le développement économique dans tous les secteurs  tourisme, commerce &amp; artisanat, pêche, culture, ... ◙
Alors oui je suis serein tout en restant modeste et humble car tout n’est pas parfait. J’assume avec ma majorité ce budget. L’opposition exprime ses désaccords, c’est normal. On espère toujours qu’elle puisse être constructive, cela reste malheureusement trop rare. C’est trop souvent des postures politiciennes qui prévalent et c’est regrettable surtout lorsqu’elles sont empreintes de mauvaise foi. ◙
Je crois que les graulens attendent autre chose. Qu’ils soient assurés que, même si certaines décisions peuvent être impopulaires, surtout lorsqu’elles sont exploitées de façon grossièrement démagogique, que notre seule volonté est de bien faire.  J’ai la conviction à mi-mandat que nous sommes en passe de répondre positivement à la feuille de route que nous nous sommes fixée.  ◙
Oui nous voulons réussir et nous allons réussir, pas pour nous mais pour Le Grau-du-Roi, pour les graulennes et les graulens. Ce budget 2017 est une étape solide pour cette marche en avant. » ◙
Plusieurs élus sollicitent à nouveau la parole pour répondre à ces allégations, car il semblerait que tout soit orchestré de manière à ce que l’opposition se taise, mais M. le Maire note que chacun a fait son intervention, lui a fait la sienne également. Il met fin au débat pour poursuivre la séance. Il remercie et libère Alex Duffaud et Jérôme Navarro. ◙ </t>
  </si>
  <si>
    <t xml:space="preserve"> Mme Yvette FLAUGÈRE voudrait commencer son intervention sur le compte administratif car elle n’a pas eu la possibilité de s’exprimer tout à l’heure  « Sur ce document, on voit que vous pratiquez très largement l’excédent budgétaire soit par incompétence, soit pour tromper les graulens. D’abord sur l’investissement où l’on s’aperçoit que plus de 20 % de ce qui avait été budgétisé n’a pas été réalisé ce qui est vraiment préoccupant pour l’avenir de notre commune. Ensuite sur le fonctionnement où vous avez dopé le budget de près de 5 millions d’euros pour venir nous faire croire ensuite que vous avez réalisé un certain nombre d’économies. En la matière vous n’avez rien inventé, on retrouve le même fonctionnement dans à peu près toutes les communes administrées par la gauche. Et bien sûr nous retrouvons ce même mécanisme fallacieux sur le budget proposé en 2017 dont je vais parler par la suite. Merci de votre attention pour ce qui concerne ma première intervention. Concernant le budget primitif, sauf erreur de ma part, je n’ai pas trouvé dans les documents fournis les 11 ratios financiers obligatoires. » ◙ 
Mme Yvette FLAUGÈRE s’excuse si elle ne les a pas vus. Elle précise qu’elle parle bien des onze ratios. Il lui semble que c’est obligatoire d’après l’article R.2313-1 du Code général des collectivités territoriales et ces pièces sont indispensables à l’analyse pertinente de la situation financière de la commune. Elle fait la déclaration suivante  « Toutefois, le budget que vous nous proposez n’est pas conforme et cela devient une habitude à ce que peuvent attendre vos administrés. Certes, comme partout ailleurs, nous avons été affectés par la baisse de la dotation globale de fonctionnement décidée par vos amis socialistes. Certes, et comme partout, nous sommes impactés aussi par la revalorisation du point d’indice du personnel communal qui, bien que nécessaire, a été à nouveau décidé par les amateurs du gouvernement, vos amis, sans même que les collectivités aient eu le temps de s’y préparer. Mais le budget que nous avons sous les yeux M. le Maire, n’est pas un budget rigoureux, ni sérieux, ni bon père de famille. C’est un budget qui repose sur des excédents budgétaires, trafiqué comme je l’ai signalé tout à l’heure, et c’est un budget qui repose sur l’augmentation d’impôts que vous avez faits subir aux graulens dès le début de votre mandat. La dernière trouvaille bien sûr c’est la taxation scandaleuse de quatre parkings supplémentaires, arme de dissuasion redoutable pour les touristes. Par-dessus tout, à cela vient s’ajouter la discrimination envers les graulens contribuables qui comme les autres ne bénéficieront pas de tarifs préférentiels. Également, j’aurais besoin d’éclaircissements en ce qui concerne les recettes liées aux taxes foncières et d’habitation. Comment pouvez-vous proposer en 2017 un budget inférieur à ce qui a été réalisé en 2016 ? Je parle des lignes 63512 et 73111. J’attends vos explications avec impatience. Merci. » Mme Yvette FLAUGÈRE note qu’il y a une différence, certes, mais elle dit  « On a le budget proposé, le budget voté, et le budget réalisé. » ◙
 Mme Yvette FLAUGÈRE regrette un peu qu’ils ne soient à disposition que maintenant car il sera difficile de pouvoir les étudier. </t>
  </si>
  <si>
    <t>M. le Maire lui propose de regarder les annexes du budget. ◙
 M. Claude BERNARD veut apporter une réponse à Mme FLAUGÈRE sur sa demande relative aux ratios  ces éléments figurent dans les documents présentés sur les tables et afférents au compte administratif.◙ 
M. le Maire répond que sur le dernier point concernant la taxe foncière il précise que sur l’année antérieure cette taxe avait été gonflée par rapport à la perception des taxes foncières de Port Camargue. C’est pour cette raison qu’il y a cette différence. ◙
M. le Maire lui dit qu’elle fait un comparatif avec le budget précédent. Il lui fait savoir qu’il l’a entendue. Il relève juste  incompétence, tromperie ; ces mots sont à la mode. ◙ </t>
  </si>
  <si>
    <t>M. Hervé SARGUEIL remarque que cela fait 34.000 € de plus, ce ne sont pas quelques euros. L’année dernière la redevance était de 643.000 €. ◙ 
M. Léopold ROSSO demande pourquoi avoir pris comme base 2014 et pas 2015 ou 2016, d’une part.  Cette révision était quinquennale et jusqu’ici elle ne subissait pas de problématique à ce niveau. Là le rythme est rompu avec une part variable qui est fixée à 4% du chiffres d’affaires. Pourquoi 4, et pas 3 ou 5 ? Il estime quand même que cela ressemble (et il ne veut pas utiliser le mot racket) à des passages de finances [ce qui pratiquement était chose impossible et pas voulue] du port vers la commune. Certes la commune est propriétaire de la concession mais on sait très bien que cette progression ne fait pas l’unanimité. Quand on entend « ce n’est pas au locataire de fixer la redevance » ! Tout le monde sait que M. le maire est le président de la régie. C’est la même personne. Donc, sur l’augmentation de la redevance domaniale de la régie et le fait de « briser » la période, le groupe Le Grau-du-Roi naturellement votera contre. ◙ </t>
  </si>
  <si>
    <t xml:space="preserve"> M. le Maire note la pertinence de cette remarque car ce sont des sommes conséquentes ; il complète en précisant que les bases utilisées dataient d’avant la décentralisation (1982) et les indices ont complètement disparus. Cela faisait des années que c’était le locataire qui fixait le loyer, il était temps que ce soit le propriétaire qui fixe les bases. ◙
M. le Maire voudrait juste faire remarquer que la redevance a diminué de 2014 à 2016. Il met aux voix. ◙ </t>
  </si>
  <si>
    <t>Question 35 
 Anciennes Z.A.C. du Levant et de la Baronnie – Cession de parcelles  voiries et réseaux divers </t>
  </si>
  <si>
    <t>Question 36 
 Institution et vie politique – Indemnités de fonction du Maire, des Adjoints et des Conseillers municipaux du groupe majoritaire  modification </t>
  </si>
  <si>
    <t xml:space="preserve">Question 40 
 École élémentaire André QUET – Classe de neige 2017  participation des familles   </t>
  </si>
  <si>
    <t>ADMG 17-03-21 </t>
  </si>
  <si>
    <t xml:space="preserve">  Local entrepôt pêcheur - BE n°192 - Contrat locatif de 3 ans autorisant M. Ludovic VERBAL à occuper un local entrepôt pêcheur situé 9002 - impasse des Berges du Vidourle, d’une superficie de 75 m² (surface bâtie 50 m²) commençant à courir le 01/01/2017 pour se terminer le 30/12/2019 et d’un renouvellement tacite identique limitée à 3 fois. A partir du 01 janvier 2017 le loyer annuel est fixé à 3 100,00 €. Toutefois, au regard de l’activité artisanale liée à la pêche ce loyer fait l’objet d’un abattement de 50% ramenant le loyer à 1 550,00 € pour la première année, la révision annuelle étant calculée sur la base de l’IRL 4ème trimestre 2016. </t>
  </si>
  <si>
    <t>ADMG 17-03-22 </t>
  </si>
  <si>
    <t xml:space="preserve">  Local entrepôt pêcheur - BE n°194 - Contrat locatif de 3 ans autorisant M. Thomas BONIFACE à occuper un local entrepôt pêcheur situé 9004 - impasse des Berges du Vidourle, d’une superficie de 75 m² (surface bâtie 50 m²) commençant à courir le 01/01/2017 pour se terminer le 30/12/2019 et d’un renouvellement tacite identique limitée à 3 fois.  A partir du 01 janvier 2017 le loyer annuel est fixé à 3 100,00 €. Toutefois, au regard de l’activité artisanale liée à la pêche ce loyer fait l’objet d’un abattement de 50% ramenant le loyer à 1 550,00 € pour la première année, la révision annuelle étant calculée sur la base de l’IRL 4ème trimestre 2016. </t>
  </si>
  <si>
    <t>DGS 17-03-32 </t>
  </si>
  <si>
    <t xml:space="preserve">  requête n°1700774-1 déposée auprès du Tribunal administratif de NÎMES par Monsieur Alain LEYRONNAS visant à annuler les décisions du Maire de la Commune de Le Grau du Roi  N° PC 030 133 16 Y0015 en date du 09/12/2016 accordant le permis de construire à la SCI du Levant après démolition, d’un immeuble R+3 sis au 39 rue de l’Aurore, section BP 72 et en date du 09/12/2016 accordant l’autorisation de construire à la SCI du LEVANT, d’aménager ou de modifier un établissement recevant du public n° AT 030 133 16 Y0030 au rez-de-chaussée du 39 rue de l’Aurore, section BP 72. Affaire confiée à la SCP C.G.C.B. et Associés (8 place du Marché aux Fleurs - 34000 MONTPELLIER) pour assurer la défense des intérêts de la Commune dans cette affaire. </t>
  </si>
  <si>
    <t>DGS 17-03-35 </t>
  </si>
  <si>
    <t xml:space="preserve"> Délivrance d’une case de columbarium dans le cimetière de la Rive Gauche n° 2-C-L2 de 15 ans à compter du 27 mars 2017 moyennant la somme de 900 €. </t>
  </si>
  <si>
    <t>ADMG 17-03-42 </t>
  </si>
  <si>
    <t xml:space="preserve"> Autorisation temporaire d’occupation et d’utilisation du domaine public communal - SCI du Golfe, représentée par M. RIBERA, pour l’utilisation des parcelles cadastrées BY 46 et 49 superficie 300 m² (stockage et stationnement) conclue pour une durée de 4 ans, redevance annuelle forfaitaire 600 €. </t>
  </si>
  <si>
    <t>ADMG 17-04-01 </t>
  </si>
  <si>
    <t xml:space="preserve"> Tribunal administratif de Nîmes – Requête de Mme Claire CHARRY visant à annuler un arrêté d’opposition à déclaration préalable et une décision de rejet de recours gracieux (Urbanisme - dossier DP033013316Y0053)  désignation </t>
  </si>
  <si>
    <t>DGS 17-03-30 </t>
  </si>
  <si>
    <t xml:space="preserve">  un contrat d’animations estivales avec l’Association GUYL’DANCE pour les Jeudis des Danses Latines que la Commune organise et ce, du 06 juillet au 24 août 2017 pour un montant de 600,00 €/soirée, soit un total de 4 800,00 € TTC. </t>
  </si>
  <si>
    <t>DGS 17-03-39 </t>
  </si>
  <si>
    <t xml:space="preserve">un contrat de prestation avec Designs in Air Ltd pour Les Graulinades organisées sous l’égide de la municipalité le 08 avril 2017 pour un montant de 5.667 € TTC (poulpe [octopus] de 7 mètres et 6 tentacules de 10 mètres) </t>
  </si>
  <si>
    <t>DGS 17-04-04 </t>
  </si>
  <si>
    <t xml:space="preserve"> Été de baou – contrat de cession avec Steam prod (asso. Stevo’s team) pour un concert du groupe « Le Comptoir des Fous (18 juillet 2017 pour 1.800 € TTC) </t>
  </si>
  <si>
    <t>DGS 17-04-05 </t>
  </si>
  <si>
    <t xml:space="preserve"> Été de baou – contrat de cession avec Tambour battant pour le spectacle du groupe « La yema) le 1er août 2017 pour 960 € TTC)  </t>
  </si>
  <si>
    <t>DGS 17-04-06 </t>
  </si>
  <si>
    <t xml:space="preserve"> Été de baou – contrat de cession avec Association des Accords pour un concert du groupe « Les Gémeaux » (23 juillet 2017 pour 800 € TTC) </t>
  </si>
  <si>
    <t>DGS 17-04-07 </t>
  </si>
  <si>
    <t xml:space="preserve"> Été de baou – contrat de cession avec X-RAY production pour le spectacle « Kiz des tours » (08 août 2017 pour 1.936 € TTC) </t>
  </si>
  <si>
    <t>DGS 17-04-08 </t>
  </si>
  <si>
    <t xml:space="preserve"> Été de baou – contrat de cession avec YAQAD production pour l’animation estivale « Sound summer tour » (25 juillet 2017 pour 2.800 € TTC) </t>
  </si>
  <si>
    <t>DGS 17-04-09 </t>
  </si>
  <si>
    <t xml:space="preserve"> Été de baou – contrat de cession avec SARL Girasole production pour le groupe « Cats in Town » (22 août 2017 pour 745 € TTC </t>
  </si>
  <si>
    <t>DGS 17-04-10 </t>
  </si>
  <si>
    <t xml:space="preserve"> Les Graulinades – Convention relative à l’intervention d’un journaliste  Jean-Pierre VIEILLY dit MONTANAY (défraiement afférent à ses frais de transport d’un montant de 551,50 € TTC) </t>
  </si>
  <si>
    <t>DGS 17-04-11 </t>
  </si>
  <si>
    <t xml:space="preserve"> Total festum – Contrat d’engagement de la manade du Levant (jeux taurins du samedi 13 mai 2017 pour la somme de 300 € TTC) </t>
  </si>
  <si>
    <t>Monsieur SAVARIN, DGS, afin d’apporter des réponses aux différentes questions qui ont été formulées à différents Conseils municipaux</t>
  </si>
  <si>
    <t>Monsieur SAVARIN poursuit avec une 3ème question émanant de Monsieur SARGUEIL concernant la superficie de l’îlot qui était mis à disposition en complément de la vente du Village Vacances. La superficie était bien de 4 500 m². ◙
Enfin, il termine avec un questionnement sur la représentation proportionnelle de l’opposition au sein des Commissions municipales. A ce propos, il donne lecture d’un courrier de la préfecture, comme suit  ◙
Monsieur SAVARIN répond qu’a priori la réponse orale pour l’instant de la Préfecture est de dire que ce principe de représentation de l’opposition ne s’applique qu’aux Commissions municipales. Pour l’instant, il n’y a pas de jurisprudence là-dessus. Il explique qu’il a été un peu confronté à la même chose dans l’intercommunalité dans lequel il n’y a pas vraiment d’opposition déclarée et où il était assez difficile d’organiser une représentation dans des organismes en dehors des Commissions.◙
 Monsieur le Maire rappelle qu’il s’agit là de Conseils d’administration, ce qui est très différent. Une copie du courrier de la Préfecture leur sera transmise. Ensuite, il demande à l’assemblée si quelqu’un souhaite prendre la parole pour l’intérêt général de la collectivité. Personne ne souhaitant s’exprimer◙
Monsieur le Maire rappelle qu’il s’agit là de Conseils d’administration, ce qui est très différent. Une copie du courrier de la Préfecture leur sera transmise. Ensuite, il demande à l’assemblée si quelqu’un souhaite prendre la parole pour l’intérêt général de la collectivité. Personne ne souhaitant s’exprimer Monsieur le Maire rappelle qu’il s’agit là de Conseils d’administration, ce qui est très différent. Une copie du courrier de la Préfecture leur sera transmise. Ensuite, il demande à l’assemblée si quelqu’un souhaite prendre la parole pour l’intérêt général de la collectivité. Personne ne souhaitant s’exprimer</t>
  </si>
  <si>
    <t xml:space="preserve">Monsieur SAVARIN prend la parole. La 1ère question était de Monsieur PARASMO concernant les dates dans une décision municipale pour la SARL Flyer Fisching. Il demandait confirmation que les dates indiquées étaient bien du 1er août au 31 décembre 2016 et a priori, c’est oui. ◙
La 2ème question, c’est Monsieur PARASMO qui souhaitait savoir par rapport à des interrogations sur les charges exceptionnelles pour l’ODAS qui étaient à 12 950 € en 2017 et en 2016 qui était à 12 550 €. La question était de savoir si c’était une question de TVA qui avait été retoquée ou bien pas payée ou une subvention pas déclarée. La réponse est qu’en septembre 2014, une délibération a été prise par le Conseil municipal pour régulariser des problèmes de TVA qui, d’après la délibération qu’il a sous son nez, dateraient de 2003 avec des explications livrées tel que  TVA Arènes non expliquée, TVA Camping non expliquée et TVA Palais de la Mer non expliquée. Il y a donc un plan de remboursement au Trésor public qui s’étale en 2014, 2015, 2016, 2017 et 2018. Effectivement, c’est bien une somme récurrente qui correspond à une somme de régularisation mais a priori datant de 2003 pour lequel le Trésor public a demandé en 2014 que les soldes soient régularisés. </t>
  </si>
  <si>
    <t>rapport d’activités 2016 de la SEM Le Grau du Roi Développement, de l’Office de Tourisme et du Camping de l’Espiguette</t>
  </si>
  <si>
    <t>Monsieur ROSSO a simplement une remarque à faire bien que cela ait été évoqué en préambule.  Ils réitèrent donc une demande pour une place de leur groupe dans la SEM Le Grau du Roi Développement. Ils pensent aussi que lors de l’analyse et de la présentation des bilans de l’année par les satellites municipaux (entre guillemets, s’ils peuvent le nommer comme ça), il serait quand même pertinent, judicieux voire utile d’avoir des éléments en amont car il est un peu difficile de débattre sur    un certain nombre de données projetées car elles arrivent comme ça… Il est vrai que de leur temps, cela ne se faisait pas mais ce n’est pas une raison. Ils trouveraient cela intéressant de les avoir en amont afin de pouvoir permettre le débat. ◙Monsieur ROSSO dit qu’il répond à côté de sa question</t>
  </si>
  <si>
    <t>Avant d’aborder l’ordre du jour de ce Conseil, M. le Maire fait savoir que Monsieur Sébastien MÉRIGNARGUES va présenter en 3 temps le rapport d’activités 2016 de la SEM Le Grau du Roi Développement, de l’Office de Tourisme et du Camping de l’Espiguette.  Il informe que M. Vincent RIBERA ne présentera pas les comptes annuels de la saison estivale 2016 des Arènes ce soir mais que sa présentation sera reportée au prochain Conseil municipal. ◙ Il demande à Monsieur Sébastien MÉRIGNARGUES de bien vouloir présenter le bilan d’activités pour 2016 devant l’assemblée communale. : Monsieur MÉRIGNARGUES présente le rapport d’activités de la SEM Le Grau du Roi Développement en 3 temps, ◙• SEM Le Grau du Roi Développement,  • Office de Tourisme, • Camping de l’Espiguette.  ◙Monsieur le Maire interrompt Monsieur MÉRIGNARGUES. Il lui dit que tout à l’heure, ce dernier a apporté une réponse précise sur la TVA et c’est une réponse qui est apportée à Monsieur PARASMO qui avait posé cette question en Conseil. Ensuite, il souligne l’affaire des photocopieurs qui est bien présente, complètement relancée et làdessus, ils sont sur un contentieux. ◙Monsieur MÉRIGNARGUES poursuit le commentaire du bilan d’activités. ◙POINT DOSSIER PHOTOCOPIEURS◙PREVISIONNEL OFFICE DE TOURISME 2017◙RECETTES DEPENSES Subvention Mairie   ◙Monsieur MÉRIGNARGUES poursuit avec le camping. ◙CAMPING2016  SANS ACTIVITE OFFICE DE TOURISME PREVISIONNEL CAMPING 2017TOTAL 2017      7 000 000€ : Monsieur le Maire remercie Monsieur Sébastien MÉRIGNARGUES comme il a pu le faire pour les différents satellites, le Seaquarium et la Régie autonome ainsi que l’ensemble des agents à la fois de l’office de tourisme et de la SEM du camping municipal. Il pense qu’il peut émettre un satisfecit par rapport à cette politique de promotion touristique qui s’est engagée. Rien n’est parfait et les choses prennent du temps. Il y a sans doute du travail à faire mais force est de constater que véritablement une dynamique nouvelle s’est installée. Il remercie Monsieur FABRE de sa contribution positive sur les indicateurs. Madame PELLEGRIN-PONSOLE l’avait souligné aussi à une époque et c’est important de suivre ces indicateurs. Il croit que ce sera intéressant de voir s’ils peuvent compléter avec les outils. Concernant la SEM camping, il peut se voir que cette gestion porte ses fruits et la dynamique aussi. C’est l’occasion pour lui d’émettre un regret qui est celui du départ de Monsieur Sébastien MÉRIGNARGUES, leur Directeur de station. Ce dernier a rempli complètement la feuille de route qui lui avait été fixée lors de son arrivée. En ce sens, il les a vraiment mis sur les rails et il lui souhaite bien-sûr plein de réussite dans sa nouvelle destination à la montagne. Il leur a appris beaucoup de choses et ils vont s’inspirer dans la continuité de ce qu’il leur a apporté. Il tenait ici publiquement à le remercier. ◙Monsieur le Maire répond qu’il est en train de travailler à cette suite. C’est dans cet esprit-là qu’il est engagé pour son remplacement et aussi dans la continuité de la politique engagée. Il révélera cela prochainement en temps voulu. :::::::Monsieur FABRE s’adresse à Monsieur MÉRIGNARGUES. Il lui dit qu’il en a terminé pour le volet « Office de tourisme » et qu’il voit qu’il y a eu une période de restructuration depuis son arrivée. C’est bien car ils ont un dispatching de toute l’activité qui a été faite et des moyens qui ont été mis en œuvre. Mais avec tous ces moyens, a-t-il des éléments de lecture quant à l’augmentation de la fréquentation ou pas, en matière quantitative et qualitative ? Car des moyens ont été mis en place et il voudrait voir le résultat qu’ils offrent. Il serait intéressant de clôturer ce volet par quelques informations supplémentaires. ◙ Monsieur FABRE pense que cela permettrait d’avoir une lecture sur les moyens qui ont été mis en place et puis en même temps d’orienter leur politique de développement du tourisme. ◙ Monsieur FABRE souhaiterait savoir concernant justement le départ de Monsieur MÉRIGNARGUES, si un remplaçant est en vue et comment sera suivie la politique engagée. : Monsieur MÉRIGNARGUES répond que non et va y revenir dans le détail. Mais, par contre il est d’accord à 100 % sur l’intérêt d’avoir ça. C’est quelque chose qu’il connaissait à la montagne où l’ensemble de ces stations payait très cher des Cabinets privés comme est payé l’argus de la presse aujourd’hui qui mesure leurs retombées médias. Ils voient clairement ce que cela représente en termes de volume ou de valorisation. Ils savent ce qui est investi et ce que cela rapporte. Sur la fréquentation, ici la seule étude qu’ils ont et qui est partagée au niveau de Occitanie, c’est l’interrogation mensuelle des socioprofessionnels sur un ressenti. Ce ne sont pas des chiffres précis. Les seuls précis qu’ils détiennent sont ceux de l’INSEE mais il ne concerne pour l’instant que les campings et l’hôtellerie, donc une part seulement de la fréquentation globale de Le Grau du Roi. Il n’y a pas de données complètes et ce serait intéressant de se mesurer mais pas tout seul à notre niveau et de voir les tendances et les évolutions mais c’est quelque chose qui a été évoqué avec d’autres Directeurs de la Grande-Motte et de Gruissan. Il pense qu’il y aurait un vrai intérêt pour arriver à suivre les tendances que ce soit en termes de volume ou en termes de composition, typologie de CSP, les origines nationales, internationales et autres. C’est un outil qu’ils ne détiennent pas, qui n’existe pas et qui n’est pas mis en place. Après, il peut y avoir des observatoires à l’échelle d’office du tourisme, certains le font sous forme d’échantillon mais c’est aussi discutable que les données qu’ils ont puisque c’est du ressenti. Ce qui serait intéressant, c’est d’avoir une mesure faite par un organisme privé chez eux et chez les autres de la même façon. L’évolution pourrait être vue d’une année sur l’autre et cela ne se retrouve pas sur les stations de bord de mer, ça n’existe pas.  Pour répondre très clairement à Monsieur FABRE, en dehors de la donnée qu’ils ont sur les évolutions, non, ils n’ont pas et personne n’a mieux pour l’instant et oui, c’est quelque chose qu’il faudra améliorer. ◙Monsieur MÉRIGNARGUES croit savoir pour information qu’un Cabinet va démarcher, dans peu de temps, les stations du bord de mer. Il s’appelle G2A et n’est pas mal implanté en montagne. ◙</t>
  </si>
  <si>
    <t>Monsieur le Maire répond que c’est déjà bien de le reconnaître. Afin de répondre à la question qu’il a posée et sur les éléments qu’il détient aujourd’hui sur les textes avec ce que la Préfecture leur renvoie, dans les Conseils d’administration des SEM, il n’y pas d’obligation à ce que l’ensemble des groupes y soit représenté. Ils pourraient arriver à un paradoxe où le groupe majoritaire finirait par être minoritaire dans les SEM, cela serait extraordinaire. Car, elles sont ouvertes aux socioprofessionnels et ils pourraient se voir dans des situations ou des SEM gérées dans des collectivités avec un exécutif où ils seraient eux, la majorité, minoritaire. Monsieur le Maire demande de lui permettre de finir de développer ses réponses tel qu’il entend et sans qu’il soit interrompu. Il rajoute qu’il donne assez largement la parole sans qu’il ait à l’interrompre. Dans ces Conseils d’administration, tous les Elus autour de la table y compris les Elus de l’opposition y sont invités et ont l’ensemble des éléments. Il réfléchira à sa proposition.◙</t>
  </si>
  <si>
    <t>Monsieur FABRE souhaite apporter une petite rectification dans son intervention de la séance du 05 avril suite à celle de M. le Maire concernant le loyer du Patio de la Mer. Il a été écrit qu’il indiquait que le loyer était payé jusqu’en novembre mais ce n’est pas ce qu’il a dit. Il a dit que le loyer avait été intégralement payé en novembre et qu’il tenait ces documents à leur disposition. Il souhaitait simplement qu’il n’y ait pas de confusion. </t>
  </si>
  <si>
    <t xml:space="preserve">Monsieur le Maire prend note de cette observation.   </t>
  </si>
  <si>
    <t xml:space="preserve"> Monsieur FABRE restera donc un peu sur le même sujet que son collègue, Monsieur ROSSO puisque dans le cadre de la Loi NOTRe, cela a été un peu restructuré et il a été pris des décisions dans ce secteur. Justement sur le foncier appartenant à la Mairie, ce bail, cette reformulation et cette mise aux normes de ces accords tacites qui ont été passés, auraient pu permettre de mettre clairement sur le compromis peut-être justement, les engagements qu’il faudra prendre à un moment ou à un autre pour traiter ces matières polluantes. Quelle sera la partie qui incombera au propriétaire du foncier, quelle partie incombera à l’utilisateur ? Il aurait été judicieux de mettre les choses au clair car il est évident qu’à un moment ou à un autre, il faudra aider ou ne pas et faire face, plutôt que de prendre le moment venu des impératifs en pleine face. ◙ </t>
  </si>
  <si>
    <t xml:space="preserve"> Monsieur le Maire dit c’est une question importante. Le projet est engagé et il y a une prise de conscience. Aujourd’hui, il y a une réflexion sur la transmission familiale dans l’entreprise. Certes, cette société est accompagnée, il y a la question du G.A.L.P.A., ils sont dans cette enceinte portuaire où ils pourront solliciter et mobiliser du F.E.A.M.P. sur de grands dossiers comme ça, c’est intéressant. ◙ </t>
  </si>
  <si>
    <t xml:space="preserve"> Monsieur le Maire pense qu’il n’y avait pas eu de projet porté à ce moment-là. Monsieur SARGUEIL, qui a présidé ce Syndicat pendant un certain temps, peut peut-être apporter un éclairage. </t>
  </si>
  <si>
    <t xml:space="preserve"> Monsieur SARGUEIL dit que la Grande-Motte n’a pas fait de travaux. Elle est inscrite au SIVOM mais n’a pas participé et n’a pas engagé de frais. </t>
  </si>
  <si>
    <t xml:space="preserve"> Monsieur le Maire évoque les 110 000 € qui est la somme globale de l’association Samuel Vincent sur l’ensemble de ses missions dans le département. Ce n’est pas 110 000 € spécifiquement pour la ligne de chemin de fer Nîmes-Le Grau du Roi. Il lui dit qu’il ne peut pas faire cet effet de multiplication, cela n’a rien à voir et il faut le préciser. Après, il pense que la médiation est utile car cela évite en amont qu’il puisse se produire des tensions. L’adaptation saisonnière est une situation habituelle, elle est mise en place au Grau du Roi depuis des années car la Commune passe de 8 500 à 120 000 habitants et dans ce cadre-là, l’effet de nombre peut induire plus d’incidents, d’incivilités ou de risques. Depuis toujours, les effectifs de gendarmerie nationale, les effectifs avec des gardes mobiles sur la ville, sont largement renforcés. Et depuis qu’ils sont arrivés aux responsabilités, ils ont considéré qu’il était aussi nécessaire de compléter le dispositif de police municipale. Lorsque le nombre de voyageurs dans un train est multiplié, il est bien normal ici comme ailleurs, qu’il y ait des dispositifs pour les sécuriser. Il croit véritablement qu’un usage s’est apaisé sur le train, que l’usage domestique de ce train s’est installé et beaucoup de Graulens, qu’ils soient des retraités, que ce soient des familles ou des étudiants ou des élèves, l’utilisent. C’est un avantage qui est intéressant. Il ne croit pas que ce soit de ce point de vue inintéressant de favoriser ce transport en commun. </t>
  </si>
  <si>
    <t>Monsieur ROSSO trouve que c’est une bonne chose. Il eut été judicieux de leur joindre une carte qui aurait été utile car il n’est pas sûr que la plaine de l’Espiguette dise quelque chose à tout le monde, les berges de l’étang du Médard, oui, le Mas de Salonique, encore moins car il ne sait pas si tout le monde voit bien où c’est. Il se réjouit car il connaît comme lui les difficultés que traversent leurs jeunes éleveurs locaux qui se sont trouvés à un problème face à un contentieux important et qui aujourd’hui se trouvent dans une situation délicate qui met en péril leur exploitation. Ces jeunes éleveurs, comme ils le savent, soumissionnent aux primes PAC européennes et à l’heure d’aujourd’hui, ils ne sont pas sûrs de pouvoir aller au bout et peut-être même de devoir rembourser celles qu’ils ont déjà touchées. Donc, il se réjouit de voir qu’avec ces 8 hectares et le Mas du Salonique, cela fait 24 hectares, ils ne sont pas loin de pouvoir re-solliciter (entre guillemets) un accord des services concernés et pour eux, ce serait une sortie. Ils travaillent tous ensemble sur ce dossier. C’est une situation délicate et donc ils sont très favorables à cette disposition indépendamment du fait que cela assainira à certains endroits le territoire qui en a bien besoin. </t>
  </si>
  <si>
    <t>Monsieur le Maire confirme qu’ils ont rencontré ces jeunes éleveurs ensemble et ils essaient par les actions qu’ils ont conduites de pouvoir leur donner une bonne porte de sortie. </t>
  </si>
  <si>
    <t>Monsieur PARASMO dit qu’il est précisé que le montant de la charge salariale de 2016 était de 194 000 €. Qu’en est-il en 2017 ? Car une comparaison aurait pu être vue. Y a-t-il plus ou moins de monde ? </t>
  </si>
  <si>
    <t>Monsieur le Maire répond que c’est comparable. A très peu près, c’est la même chose et le même dispositif que l’année dernière. </t>
  </si>
  <si>
    <t xml:space="preserve"> Monsieur ROSSO dit qu’effectivement, c’est une bonne chose. Seulement, il faut savoir qu’une inscription au patrimoine mondial immatériel de l’UNESCO ne peut que se produire 3 fois. Là, c’est le 3ème essai et il a bien peur que l’enveloppe ne soit pas suffisante pour être retenue, à savoir que c’est assez restrictif, la course camarguaise. Il eut fallu peut-être y adjoindre autre chose comme tout ce qui fait la culture camarguaise, à savoir la culture de la sagne, l’élevage des chevaux, les biotopes, les zones humides, etc…Même si c’est une bonne chose, il a bien peur que cela ne soit pas suffisant. ◙ Monsieur ROSSO le fera. ◙ </t>
  </si>
  <si>
    <t xml:space="preserve"> Monsieur le Maire dit que c’est intéressant ce que Monsieur ROSSO vient de dire et pense qu’en tant que Président du Syndicat Mixte de la Camargue Gardoise, ce dernier peut fournir une contribution complémentaire. </t>
  </si>
  <si>
    <t>Monsieur ROSSO fait une remarque en amont sur le bulletin de vote présent sur les tables. Il précise que l’ordre sera quelque peu changé  en 1, ce sera Alain GUY et en 2  lui-même. </t>
  </si>
  <si>
    <t xml:space="preserve"> Monsieur le Maire en fait tout autant sur le bulletin de vote concernant le remplacement de David SAUVEGRAIN par Robert GOURDEL. Sur les autres candidatures, il y a un bulletin de Madame Sophie PELLEGRIN-PONSOLE, un bulletin de Madame Yvette FLAUGERE et la liste Le Grau du Roi naturellement avec le correctif produit. </t>
  </si>
  <si>
    <t xml:space="preserve"> Question 1 
 Créance éteinte  Monsieur Claude GASMI  pour un montant de 379,75 € </t>
  </si>
  <si>
    <t>Question 8
Participation de la commune à la Société publique locale « SPL30 » et à la désignation de ses représentants à l’assemblée spéciale et aux assemblées générales </t>
  </si>
  <si>
    <t>Question 9 
 Société Nationale de Sauvetage en Mer (S.N.S.M.)  surveillance des plages Avenant à la convention </t>
  </si>
  <si>
    <t>Monsieur PARASMO est tout à fait d’accord sur ces conditions mais il a une petite interrogation. Dans la 2ème partie de la parcelle n°5, il y a un abattement de 50 % du loyer pour une activité liée à la pêche et les services rendus, etc… Il pense qu’il serait bon aussi de revoir cela car il y a d’autres entreprises dans cette zone et elles aussi rendent des services à la pêche. Dans un souci d’équité, il pense que ce serait bien de faire la même chose afin de ne pas créer un précédent. ◙ 
Monsieur PARASMO pense qu’il suffirait simplement qu’une de ces sociétés rendant aussi service à la pêche, change de statut. A ce moment et dans le souci d’équité, ce serait appliqué. ◙ 
Monsieur ROSSO demande si le passage du port à la Région a un impact sur les tarifs. ◙
 Monsieur ROSSO dit qu’ils appliquent donc ce qu’ils ont voté. Par contre, ils savent qu’aujourd’hui, il y a une volonté (entre guillemets) de mettre le chantier aux normes. Il sait qu’il y des études qui sont faites, il sait qu’il y a une tolérance mais que cela ne peut pas rester comme ça. il pense que la collectivité, en faisant cet accompagnement, présente aussi un signe de maintien de cette activité qui est absolument nécessaire. Oui, effectivement, c’est une bonne chose car cette mise aux normes va être très importante sur le plan financier d’après les renseignements qu’il détient. ◙ </t>
  </si>
  <si>
    <t xml:space="preserve"> Monsieur le Maire répond qu’ils appliquent-là ce qu’ils ont voté en Conseil municipal la dernière fois. Il n’y a rien qui existait antérieurement pour justement opérer ces abattements et il avait été précisé qu’ils appliqueraient cette règle lors d’un changement de situation ou de cession. C’est ce que dit la délibération. Il comprend ce qu’il entend car il a rencontré notamment un professionnel (qu’il ne nommera pas) qui est venu lui expliquer cela et ce dernier a eu des éléments fondés dans ces propos.  Dans ce cas présent, ils sont dans une régularisation d’une situation qui date de 1987 où il n’y avait rien de régulièrement publié sur cette situation. Il pense que cela est beaucoup plus sain d’avancer comme cela. Après sur le fonds, il entend ce qu’il lui ait dit en sachant dans ce cas précis, l’abattement qui est appliqué, conduit (il parle sur le chantier) un loyer de 6 000 € à peu près, ce qui représente une augmentation assez substantielle par rapport à ce qui était antérieurement réalisé. Après sur le fonds, il conçoit les remarques que peuvent leur faire tel ou tel professionnel. Il n’est pas prévu d’appliquer les nouvelles dispositions en l’absence de cession. ◙
 Monsieur le Maire est tout à fait d’accord.
 ◙Monsieur le Maire répond par la négative.
 ◙Monsieur TOPIE dit qu’il faut que cette activité reste tant que la profession ne périclite pas plus que ce qu’elle est en ce moment. Ils sont suivis aussi dans un dossier de demande de subventions au G.A.L.P.A. (Groupe Action Local pour la Pêche et l’Aquaculture).  ◙ </t>
  </si>
  <si>
    <t xml:space="preserve"> Monsieur le Maire répond que non, c’était bien 10 000 € payés en deux fois 5 000 €. Il n’y a pas d’augmentation. . Madame PELLEGHRIN PONSOLE pose sa 2ème question  Pourquoi la ville de Nîmes ne participe t-elle pas à cette convention ? ◙
Monsieur le Maire répond que cette question a toujours été soulevée et lui-même l’a soulevée aussi lors de leurs réunions en Préfecture. Effectivement, la ville de Nîmes pourrait contribuer à cette médiation puisque la population bénéficiaire de l’accès à la mer est largement nîmoise. La Mairie de Nîmes s’est toujours refusé à y participer. ◙
Monsieur le Maire répond qu’il y a des contributions différentes mais pas sur la médiation. ◙
Madame le Maire explique que les autres collectivités participent par la présence de leurs forces de l’ordre dans les gares, c’est leur façon d’agir mais ne participent pas à la médiation. ◙
Monsieur le Maire répond qu’il ne sait pas si c’est dans ses compétences, il ne sait pas sur quelle ligne de compétence cela pourrait intervenir.  C’est un engagement volontariste de la ville de Le Grau du Roi qui a voulu à travers cela, apaiser la question du transport dans le train à 1 €. Car, chacun le sait, en 2011 et dans un premier temps, cela a été un point de tension et de polémique. Il pense que cette contribution a contribué à apaiser et à sécuriser le transport. Force est de constater que même si le risque zéro n’existe pas, encore une fois, il faut rester humble et modeste, depuis déjà quelques temps, il n’y a plus de points de tension comme ils ont pu les connaitre à un moment donné. Le dispositif a maintenant 6 ans. ◙ </t>
  </si>
  <si>
    <t>Madame FLAUGERE demande si cette association est la même qui avait été passée pour les subventions lors du précédent Conseil municipal ? ◙ 
Madame FLAUGERE demande toujours concernant cette association, quel est le lien avec Le Grau du Roi pour lui donner une subvention puisqu’elle est basée sur Nîmes. ◙
 Madame FLAUGERE explique qu’elle va voter contre cette subvention et ce, comme chaque année. ◙ </t>
  </si>
  <si>
    <t xml:space="preserve"> Madame GROS-CHAREYRE répond qu’il s’agit bien de la même. Elle explique qu’il y a une ligne « vie associative donc association locale » et en introduction de la délibération, elle avait évoqué justement cette association « Samuel Vincent ». ◙
Monsieur le Maire répond que cette association est basée sur Nîmes et fait de la médiation dans les quartiers de Nîmes, Beaucaire, Saint-Gilles et dans le transport ferroviaire sur les lignes de Lozère notamment les lignes transportant les élèves desservant les lycées de Génolhac. C’est un travail effectué toute l’année et cette association, sur ces-missions-là, est financée par l’’ensemble des intervenants qu’ils ont sous leurs yeux. Cette association est venue depuis 2011 sur le train à 1 € et assure de la médiation, non seulement dans les transports, mais aussi dans la ville à la rencontre des commerçants. Il y a aussi un travail de collaboration avec la police municipale et c’est dans ce sens que la collectivité participe à ce financement.  ◙
Monsieur le Maire rajoute qu’il y a un rapport annuel qui leur est rendu sur ce travail accompli, qui est conséquent et très intéressant aussi en termes de résultats. ◙ </t>
  </si>
  <si>
    <t xml:space="preserve"> Monsieur FABRE remercie Monsieur le Maire de lui donner la parole sur ce sujet dont ils ne partagent pas le même point de vue. Ce dispositif a 6 ans, 6 ans à 110 000 €/an, cela fait 660 000 € avec un train auquel à l’arrivée et à chaque départ, il y a des brigades. Il voudrait que leurs concitoyens se rendent compte que ce train leur coûte très cher. Il fait discours suivant  ◙
« Il faudrait être clair sur ce dossier  vous ne pouvez pas soutenir tout et son contraire. D’après vous, le train à 1 euro d’entraîne aucune gêne, ni nuisance, pour notre ville et n’altère pas l’activité économique liées au tourisme. Mais alors, s’il n’y a aucun problème avec la fréquentation de ce train, pourquoi les graulennes et les graulens doivent-ils participer au règlement d’une mission de prévention et de sécurisation, il est bien dit sécurisation sur la ligne et dans la ville. C’est donc là bel et bien un aveu que ce train apporte son lot de problèmes jusque dans nos murs. D’autre part, cette mission représente un coût de 110.000 € par an aux collectivités locales, auxquels il faut rajouter la mobilisation des forces de l’ordre à l’accueil et au départ. Nous devrions l’appeler le train à un million d’euros. Il est d’ailleurs des questions qui restent à soulever  • Pourquoi par exemple seule notre ville participe au règlement, alors que nous n’observons pas de participation de la Communauté de communes ; ce train dessert pourtant Aigues-Mortes et SaintLaurent ; • Y a-t-il au moins des jeunes graulens employés dans le cadre des emplois d’avenir ? ◙
Votre profession aurait dû vous amener à admettre qu’il est préférable de traiter le problème plutôt que ses conséquences. Le jour où nous mettrons en place une réelle politique de gestion de ce problème vous obtiendrez mon adhésion. En conséquence, je voterai donc contre la participation de notre ville à un traitement que j’estime mal diagnostiqué. Je vous remercie. » ◙ </t>
  </si>
  <si>
    <t>Monsieur FABRE ne reste malgré tout pas convaincu sur les raisons et le but de participer à cette SPL30. De plus, il y a dans les attributions quelque chose qui l’ennuie  « En outre, exploiter et gérer tout service public à caractère industriel, commercial, culturel, touristique ou toutes autres activités de service public relevant de l’intérêt général ». Il n’est pas convaincu pas leurs motivations mais il n’a peut-être pas tout saisi et veut bien que M. Le Maire soit plus explicite. Il ne voit pas l’intérêt d’aller avec cette SPL, le bois de Minteau se trouve sur un autre territoire. Il entend bien qu’ils travaillent sur plusieurs territoires et là, ils sont sur le Nord de leur canton. Il n’a pas saisi la finalité. Quel est cet intérêt ? ◙
 Monsieur FABRE dit qu’il le voit comme un outil voulant soutenir des actions ou des besoins. </t>
  </si>
  <si>
    <t xml:space="preserve"> Monsieur le Maire répond que l’intérêt est d’avoir un service qui très rapidement est réactif pour agir selon ses actions. Il prend l’exemple sur l’éco quartier ou sur d’autres sujets qui pourraient être abordés et cela leur permet d’être très réactifs sur les dossiers en sollicitant la SPL. Cela ne lui donne pas d’exclusivité mais c’est un outil qui vraiment permet d’aller vite, d’être réactif et d’éviter des procédures qui sont très longues et qui n’en finissent pas. ◙
Monsieur le Maire dit que c’est tout à fait cela. </t>
  </si>
  <si>
    <t>ADMGCIM17-05-03 </t>
  </si>
  <si>
    <t xml:space="preserve"> Case de columbarium dans le cimetière rive gauche (N° 2-CL1 de 15 ans à compter du 04 mai 2017 moyennant la somme de 900 € / annule la décision municipale n° 17-01-04 du 06 janvier 2017) ; </t>
  </si>
  <si>
    <t>ADMGCIM17-05-04 </t>
  </si>
  <si>
    <t xml:space="preserve"> Case de columbarium dans le cimetière rive droite (N° 1-C-0J14 de 15 ans à compter du 04 mai 2017 moyennant la somme de 900 €) </t>
  </si>
  <si>
    <t>DGS17-04-14 </t>
  </si>
  <si>
    <t xml:space="preserve"> Villa Parry – Convention d’occupation  Catherine Cauvin (du 30 août [jour d’accrochage] au 19 septembre [décrochage] moyennant versement 20 % des ventes) ; </t>
  </si>
  <si>
    <t>DGS17-04-18 </t>
  </si>
  <si>
    <t xml:space="preserve"> Animations estivales – Contrat de cession avec Equinox production pour un spectacle du groupe Gipsy Cante « Les 15 guitares de Camargue » (15 août 2017 pour la somme de 2.885 € TTC) ;</t>
  </si>
  <si>
    <t>DGS17-04-19 </t>
  </si>
  <si>
    <t>Animations estivales – Contrat de cession avec l’association Adam Rock pour un concert du groupe Pink Cadillac (04 juillet 2017 pour la somme de 745 € TTC) ;</t>
  </si>
  <si>
    <t>DGS17-04-17 </t>
  </si>
  <si>
    <t xml:space="preserve"> Villa Parry – Convention d’occupation  Jean-Louis Bousiges (du 30 août [jour d’accrochage] au 19 septembre [décrochage] moyennant versement 20 % des ventes) ;</t>
  </si>
  <si>
    <t>DGS17-04-20 </t>
  </si>
  <si>
    <t xml:space="preserve"> Été de Baou – Contrat de cession avec l’association Rêver en bleu pour le spectacle « Crossroads » (27 août 2017 pour la somme de 660 € TTC) ;</t>
  </si>
  <si>
    <t xml:space="preserve"> DGS17-04-21 </t>
  </si>
  <si>
    <t xml:space="preserve"> Été de Baou – Contrat de cession avec l’association Kollision prod pour le spectacle « DJOUKIL – Bal Lindy Hop » (11 juillet 2017 pour la somme de 2.547 € TTC) ;</t>
  </si>
  <si>
    <t>DGS17-04-23 </t>
  </si>
  <si>
    <t xml:space="preserve"> Été de Baou – Contrat de cession avec l’association Le Gramophone pour le concert de « Saint Louis’Group » (06 août 2017 pour la somme de 800 € TTC) ;</t>
  </si>
  <si>
    <t>DGS17-05-05 </t>
  </si>
  <si>
    <t xml:space="preserve"> Été de Baou – Contrat d’engagement avec Mix and Com pour « DJ set » (09 juillet 2017 pour la somme de 535 € TTC) ; </t>
  </si>
  <si>
    <t>DGS17-05-06 </t>
  </si>
  <si>
    <t xml:space="preserve"> Été de Baou – Contrat d’engagement avec l’association Les Renégats pour un concert (16 juillet 2017 pour la somme de 700 € TTC) ; </t>
  </si>
  <si>
    <t>DGS17-05-10 </t>
  </si>
  <si>
    <t xml:space="preserve"> Été de Baou – Contrat de cession avec l’association Adam Rock pour une prestation musicale de l’article Piero Sax (09 juillet 2017 pour la somme de 500 € TTC) ;</t>
  </si>
  <si>
    <t xml:space="preserve"> DGS17-05-11 </t>
  </si>
  <si>
    <t xml:space="preserve"> Festival dévarié – Contrat de cession avec la SARL Danal production pour le spectacle du groupe Task Compagnie « Le cerveau de Vénus » (05 août 2017 pour la somme de 5.000 € TTC) ; </t>
  </si>
  <si>
    <t>DGS17-05-32 </t>
  </si>
  <si>
    <t xml:space="preserve"> Fête de la Saint-Pierre et des pêcheurs – Contrats d’engagement avec les manades pour l’abrivado-bandido du 24 juin 2017 (manades du Levant, Jullian, Martini, Lescot et Saint-Louis – montant respectif des prestations 641 € TTC) ;</t>
  </si>
  <si>
    <t>DGS17-05-33 </t>
  </si>
  <si>
    <t xml:space="preserve"> Week-end américain – Contrat avec l’Association Acajou pour un bal country avec le groupe « Rusty Legs » (1er juillet 2017- 1.000 € TTC) ;</t>
  </si>
  <si>
    <t>DGS17-05-34 </t>
  </si>
  <si>
    <t xml:space="preserve"> Villa Parry – convention d’occupation Laura Garde (du 19 janvier au 07 février inclus moyennant 20 % des œuvres vendues).  </t>
  </si>
  <si>
    <t>DGS17-05-37 </t>
  </si>
  <si>
    <t xml:space="preserve"> Festival dévarié – Contrat de cession avec l’Association « Collectif la basse-cour » pour le spectacle « Ki’ss Cloon » (04 août 2017 – 1.408,75 € TTC) ; </t>
  </si>
  <si>
    <t>DGS17-05-38 </t>
  </si>
  <si>
    <t xml:space="preserve">Été de baou  Contrat de cession avec Vents de sable pour le groupe Infernal Combo (30 juillet 2017 – 620 € TTC). </t>
  </si>
  <si>
    <t xml:space="preserve">Vu au CM du 26 avril 2017  décision municipale concernant le local entrepôt pêcheur alloué à M. Ludovic VERBAL. Le loyer 2017 est de 1.550 €. Pour répondre à l’interrogation de M. Hervé SARGUEIL, le loyer précédent était de 1.537,44 €.  Avenant au marché public de prestation de service concernant la réparation des machines à nettoyer les plages (document posé sur table)  Conseil de quartier (document posé sur table)  Courrier reçu de M. Hadrien POUJOL, président de la Fédération française de la course camarguaise. M. le Maire en donne connaissance. ◙M. le Maire précise par ailleurs que la course camarguaise a été versée au service des sports.  </t>
  </si>
  <si>
    <t>local entrepôt pêcheur alloué à M. Ludovic VERBAL.Avenant au marché public  la réparation des machines à nettoyer les plages Conseil de quartier ,  Courrier de M. Hadrien POUJOL, président de la FFCC</t>
  </si>
  <si>
    <t>Présentation  –   compte de résultats de la saison estivale 2016  des Arènes</t>
  </si>
  <si>
    <t xml:space="preserve">Mme Sophie PELLEGRIN-PONSOLE aimerait poser une question  dans les spectacles évoqués combien ont fait l’objet d’une organisation propre et combien sont de la location de spectacle ? </t>
  </si>
  <si>
    <t>M. Vincent RIBERA rappelle les 69 manifestations organisées en 2016  ◙
 9 courses camarguaises aux As (dont 1 annulée pour intempéries)  10 courses camarguaises à l’Avenir (dont 4 gratuites [fête votive] – 3 annulations pour intempéries)  11 spectacles de variété (dont 1 gratuit Benjy Dotty [présentation saison] – 1 annulation [JeanMarie Bigard])  28 toropiscine (dont 1 gratuit [fête votive] et 1 annulation pour intempéries)  8 spectacles divers (équestre, camarguais, course landaise, … et un gratuit  olympiades camarguaises)  4 soirées organisées par les clubs taurins ◙
La saison 2016 a comptabilité 86.600 entrées contre 98.000 en 2015). En cause la météorologie (4 manifestations annulées ce qui représente environ 9.000 entrées) (4.500 entrées de moins pour les toropiscine sur les 3 premières semaines de juillet, l’attentat de Nice, l’Euro de football ,conditions météo). Il y a eu 86.600 entrées en 2016. ◙
La mairie a bénéficié de dotations  2.100 invitations en 2015 et 1.800 en 2016 pour l’ensemble des toropiscine et des courses camarguaises Ce qui correspond à 19.080 € de places offertes.  ◙
Les chiffres d’affaires en 2016 s’est élevé à 705.023 € contre 650.768 € en 2015 pour un résultat quasiment identique (31.000 € en 2015 et 30.405 € en 2016).Perspectives pour l’année 2017  une programmation de 71 manifestations  ◙
 19 courses camarguaises (9 pour les As – 10 pour l’Avenir)  28 toropiscine  9 spectacles de variétés  12 spectacles divers  rodéo camarguais, spectacles équestres, courses de nuit, course landaise, recortadores  3 spectacles organisés par les clubs taurins ◙</t>
  </si>
  <si>
    <t>M. Vincent RIBERA répond que la plus grande partie des spectacles sont organisés directement, seuls quelques-uns sont produits en coréalisation avec un producteur et notamment pour certains spectacles de variété. Ce qui lui permet d’organiser avec certaines garanties en offrant une base à la production et en partageant les résultats en fonction de la fréquentation. Mais d’une manière ou d’une autre les spectacles sont toujours produits en coréalisation. ◙ 
M. Vincent RIBERA stipule que la fréquentation des arènes a légèrement baissé à contrario de la course camarguaise qui a augmenté de quasi 3.000 personnes</t>
  </si>
  <si>
    <t xml:space="preserve">M. le Maire remercie M. Vincent RIBERA pour sa présentation ainsi que l’ensemble de l’équipe qui l’accompagne. Il note le satisfecit à affirmer par rapport à la proposition des spectacles taurins et de variétés. L’objectif est atteint car les arènes du Grau-du-Roi restent une place avec une certaine notoriété dans la tradition et la course camarguaises avec des spectacles de qualité que ce soit pour le Trophée des As ou les courses de l’Avenir qui ont révélé tant les taureaux que les hommes. Il met particulièrement en avant les spectacles d’avant course qui donnent à voir toute la beauté des traditions locales. Que ce soit pour les spectacles organisés par M. BLANC ou ceux organisés par M.  VENUEZA qui a porté haut les couleurs de l’équitation camarguaise puisque qu’il s’est produit il y a quelques semaines au Cadre noir de Saumur. Il faut bien prendre la mesure de ce qui est proposé dans les arènes. C’est d’une grande qualité et d’une beauté absolument inouïe et représente un travail colossal, de même qu’un territoire. D’ailleurs, le public ne s’y trompe pas avec une fréquentation importante et bonne critique des aficionados qui sont de vrais connaisseurs. Il avait souhaité au travers de cette délégation de service public une offre de spectacles qui représente un complément important à la programmation municipale en terme d’animation sur une période large (d’avril à fin septembre), que ce soit par le biais des associations locales, ou la régie de Port Camargue. Tout ceci représente un volume impressionnant pour la population résidente qui aime ces spectacles ainsi qu’à l’ensemble des visiteurs. Il tenait à le souligner. ◙
M. le Maire remercie M. RIBERA pour sa présentation. Il propose à l’assemblée délibérante d’entamer l’ordre du jour. </t>
  </si>
  <si>
    <t> Rapport accessibilité (reporté à une séance ultérieure</t>
  </si>
  <si>
    <t xml:space="preserve"> Rapport accessibilité </t>
  </si>
  <si>
    <t>bubget théatre</t>
  </si>
  <si>
    <t>M. Léopold ROSSO voudrait poser une question à l’adjointe à la culture, à savoir quel est le montant global de la programmation au théâtre</t>
  </si>
  <si>
    <t xml:space="preserve">Mme Nathalie GROS CHAREYRE répond qu’il est d’environ 100.000 €. </t>
  </si>
  <si>
    <t xml:space="preserve">Marché public de prestation de services n° 2017-03-NSV-032 ayant pour objet la réparation des machines à nettoyer les plages </t>
  </si>
  <si>
    <t xml:space="preserve">Mme Sophie PELLEGRIN-PONSOLE demande  « Le programme de  l’organisation du temps périscolaire </t>
  </si>
  <si>
    <t>Mme Sophie PELLEGRIN-PONSOLE demande  « Le programme du Président de la République, nouvellement élu, envisage de laisser aux communes l’organisation du temps périscolaire. Comment cela va-t-il se traduire pour notre commune du Grau-du-Roi ? Avons-nous les moyens de continuer à financer ces activités qui ne recueillent pas forcément l’unanimité chez les parents, enfants, personnels, enseignants et auprès de tous les intervenants, d’autant plus si la réforme sur la taxe d’habitation venait à être adoptée, privant ainsi la commune de recettes conséquentes ? » ◙ Mme Sophie PELLEGRIN-PONSOLE note que sa question portait sur ce point. ◙</t>
  </si>
  <si>
    <t>Mme Claudette BRUNEL explique que ce sujet est une préoccupation pour la prochaine rentrée scolaire. Tout le monde a entendu que le choix serait laissé aux communes soit de continuer à appliquer les mesures de la réforme, soit de revenir à la semaine de 4 jours. Maintenant il convient d’attendre que le décret soit promulgué, en début d’été vraisemblablement. Mais, cette attente n’est pas consacrée à ne rien faire. Chacun a engagé un travail de réflexion, les associations de parents d’élèves a lancé une enquête sur les souhaits des parents et des enseignants. Cette question fera l’objet de discussions lors des conseils d’école. La commune a également préparé un questionnaire à l’intention de tous les acteurs afin de prendre une décision en connaissance de cause. L’alternative est simple et la décision devra se prendre en fonction des avis et des moyens financiers mis à disposition. Selon le choix qui sera fait, les NAP pourront disparaître et les 3 heures consacrées seraient utilisées le mercredi matin. Un travail est fait, il ne manque que les renseignements sur l’aide financière. ◙Mme Claudette BRUNEL lui fait savoir qu’elle n’a pas la réponse pour le moment. ◙M. le Maire explique qu’il est possible de revenir à la semaine de 4 jours avec réouverture du centre de loisirs. Il remercie les adjointes concernées de travailler sur cette question. ◙</t>
  </si>
  <si>
    <t xml:space="preserve"> M. Philippe PARASMO souhaite juste une précision  est-ce que ces IRA concernent le compactage qui avait eu lieu de 24 M€ ? </t>
  </si>
  <si>
    <t>M. Claude BERNARD répond par la négative, cela a rapport à un prêt toxique de 3,9 M€ qui avait renégocié avec la SFIL. ◙ </t>
  </si>
  <si>
    <t xml:space="preserve"> Mme Sophie PELLEGRIN-PONSOLE stipule qu’elle ne participera pas au vote. </t>
  </si>
  <si>
    <t xml:space="preserve"> M. Léopold ROSSO tient à dire que son groupe n’est pas dupe de la manœuvre, mais comme cela prête à sourire il votera pour. </t>
  </si>
  <si>
    <t xml:space="preserve">Ne participe pas au vote (Mme PELLEGRIN-PONSOLE) </t>
  </si>
  <si>
    <t>Question 2 
 Budget annexe Régie services urbains – Exercice 2017 – Décision modificative de crédits n° 1 </t>
  </si>
  <si>
    <t>Question 3 
 Budget annexe Chambre funéraire – Exercice 2017 – Décision modificative de crédits n° 1 </t>
  </si>
  <si>
    <t xml:space="preserve">Question 7 
 Bâtiment ancienne mairie – Possibilité de substitution de l’acquéreur  avenant à la promesse de vente   </t>
  </si>
  <si>
    <t>Question 12 
Rémunérations du personnel saisonnier – Année 2017 </t>
  </si>
  <si>
    <t>Question 13 
 Mise à disposition de personnel handicapé  convention avec l’Établissement et de service d’aide par le travail (ESAT) O.S.A.R.I.S </t>
  </si>
  <si>
    <t xml:space="preserve">Question 14 
 Taxe de séjour – Établissement de périodes de perception   </t>
  </si>
  <si>
    <t xml:space="preserve">Question 15 
– Réparation suite à préjudice – Décision judiciaire au profit de deux agents de la police municipale unanimité. </t>
  </si>
  <si>
    <t>Question 16 
Règlement intérieur du Conseil municipal modification de l’article 8 – Fonctionnement des commissions municipales </t>
  </si>
  <si>
    <t xml:space="preserve"> Mme Sophie PELLEGRIN-PONSOLE voudrait une précision  quand les travaux vont-ils commencer exactement et par où vont-ils débuter ? ◙ 
Mme Sophie PELLEGRIN-PONSOLE demande si une commission urbanisme sera programmée à ce sujet. ◙ </t>
  </si>
  <si>
    <t xml:space="preserve"> M. le Maire précise que le début des travaux est prévu en octobre 2017. Ils auront lieu sur l’ensemble du boulevard y compris la place Constantin. La maîtrise d’ouvrage et la direction de projet est en dialogue avec l’ensemble des commerçants du boulevard pour bien préciser le déroulement des travaux, car il y a des contraintes qui seront imposées aux uns et aux autres. Il faut tenir compte des difficultés et des exigences de chacun pour retrouver rapidement les capacités à accueillir la clientèle. Le dossier est en cours. ◙
M. le Maire confirme  M. Lucien VIGOUROUX va la convoquer, naturellement. C’est un dossier très intéressant.  ◙ </t>
  </si>
  <si>
    <t xml:space="preserve"> M. Léopold ROSSO ne va pas redévelopper ce qu’il a dit en conseil communautaire. Il avait osé espérer que suite à sa remarque en communauté de communes, une décision modificative soit présentée aujourd’hui avant de voter cette convention qui doit être inscrite au budget en opération pour compte de tiers. Même si elle figure dans l’enveloppe au compte 23 en investissement, elle ne figure pas sur le bon compte. La règle prévoit de passer la décision modificative d’abord et la convention ensuite. Et non l’inverse comme c’est le cas. Son groupe votera contre en conséquence. ◙ 
M. Léopold ROSSO soulève que ce n’est pas contre le projet que son groupe va s’exprimer, c’est la forme qui n’est pas correcte. Les règles budgétaires ne sont pas respectées tout simplement. Quand M. le Maire dit que l’opposition n’est pas constructive  des observations ont été faites en conseil communautaire en voulant aller dans le bon sens ! Il y a un problème de règle budgétaire et technique. ◙ </t>
  </si>
  <si>
    <t xml:space="preserve"> M. le Maire rappelle que les travaux sont lancés à l’automne. L’étude de la situation actuelle fait apparaître qu’il n’y a pas de réseau pluvial mais simplement des puits perdus. La loi impose de mettre en place une solution pour récupérer les eaux de pluie. Trois hypothèses techniques étaient envisagées et il s’agissait d’affiner le coût. Comme peuvent le constater les élus, l’information est très actuelle car à une heure de la séance d’autres éléments ont été communiqués. Afin de ne pas faire perdre de temps, ni à la ville, ni à la CCTC, cette disposition a été envisagée. C’est la raison de ce vote. La décision modificative sera votée ultérieurement. Pas de problème fondamental dans le déroulé des choses. ◙
M. Claude BERNARD note par ailleurs que pour établir une décision modificative, il faut connaître le montant exact. Et à l’heure actuelle il n’est pas connu. ◙
M. le Maire le répète, il faut la validation de la CCTC. ◙
M. le Maire explique que la validation technique n’est pas faite et que le montant dépend de cette validation. Il prend note de la remarque de M. ROSSO.  ◙ </t>
  </si>
  <si>
    <t xml:space="preserve">M. Sophie PELLEGRIN-PONSOLE demande s’il n’est pas possible de connaître le nom du bénéficiaire. ◙ 
Mme Sophie PELLEGRIN-PONSOLE relève que sur le dossier étudié précédemment en séance, la personne était identifiée. Or dans ce dossier ce n’est pas le cas et c’est gênant. </t>
  </si>
  <si>
    <t>◙M. Lucien VIGOUROUX ne le connaît pas et pense que cela a un rapport avec la succession. ◙
M. le Maire dit qu’il fournira cette information et met aux voix. ◙
M. le Maire note que ce dossier avance bien. Le permis de construire a été examiné par les architectes des Bâtiments de France. Et même si certaines remarques semblent contraignantes, il est normal que le site classé de l’ancien phare soit respectueux de la législation correspondante </t>
  </si>
  <si>
    <t xml:space="preserve"> M. le Maire s’est renseigné sur le volet des camping-cars. Il semblerait, d’après les informations qu’il a obtenues, qu’il n’y ait pas possibilité d’encaisser la taxe de séjour sur les camping-cars qui sont considérés comme des véhicules en stationnement. Il est conscient des différents décalages, d’ailleurs un travail est mené dans ce sens pour être au plus juste. Mais il avoue être un peu surpris par les chiffres avancés par Mme PELLEGRIN-PONSOLE concernant les résidences de tourisme  7.000 ?  ◙
M. le Maire va vérifier ces allégations car cela lui paraît bien important. Il remercie Mme PELLEGRINPONSOLE pour sa contribution. Il est parfaitement conscient des recettes importantes et nécessaires que la ville peut percevoir. Un agent a été spécialement affecté à ce travail ; les plus gros différentiels se font effectivement sur les gros opérateurs. Il voit bien les sommes que cela génère au niveau du camping municipal. Des questions se sont posées sur des déclarations anormalement basses. Une action est menée surtout au niveau des gros contributeurs. Il met cette question aux voix. ◙ </t>
  </si>
  <si>
    <t>M. Hervé SARGUEIL regrette que la commune ne prenne pas en charge la totalité de la dépense.◙ 
M. Hervé SARGUEIL pense qu’il aurait fallu en faire la proposition ; l’association a vendu le bouillé pour cette acquisition. ◙
 M. Hervé SARGUEIL trouverait intéressant que toutes les autres associations aient cette position-là. ◙
 M. Hervé SARGUEIL estime que cette association ne demande pas beaucoup d’argent. Toute la semaine ils étaient à Saint-Tropez et ils n’ont rien sollicité. ◙ </t>
  </si>
  <si>
    <t xml:space="preserve"> Mme Nathalie GROS CHAREYRE dit que la démarche de l’association était celle-là  elle voulait en payer une partie. ◙
Mme Nathalie GROS CHAREYRE explique qu’elle a reçu le président qui a présenté sa demande de cette manière. Elle trouve d’ailleurs intéressant qu’une association ait cette position-là. ◙
Mme Nathalie GROS CHAREYRE complète en précisant que si l’année prochaine l’association avait quelque difficulté, la commune serait présente. ◙
M. le Maire confirme que Mme GROS CHAREYRE a rencontré le président de l’association et les choses ont été établies de cette façon-là. Ce soutien est intéressant pour le patrimoine maritime ; il souligne qu’il y a d’autres embarcations qui en font partie. Il voudrait saluer l’association Siloé qui a organisé « cop de mar » lors du week-end de l’Ascension et qui –d’après ce qu’on lui a dit- a été particulièrement réussie. Grâce à ces journées, l’association a ainsi pu financer le restant des travaux de réhabilitation du pont de « La Valentine ». C’est une bonne initiative. Cela lui donne l’occasion de saluer la nouvelle victoire des marins-pêcheurs graulens qui cette année à Lesconil [et l’année dernière à Royan] ont -pour la 2ème année consécutive- remporté le trophée des marins lors du Défi des ports de pêche, à l’issue d’une semaine de régates acharnées. Dans un premier temps l’équipe graulenne a été au coude à coude avec Royan avec un régatier toujours difficile à manœuvrer sur les plans d’eau. Et ensuite Royan a été un peu défaillante ; Palavas et Pays bigouden devenaient les plus difficiles à gérer et Le Grau-du-Roi a réussi à tenir la dragée haute aux autres compétiteurs et ramener une nouvelle fois le trophée. Cela fournit des conditions toutes particulières pour organiser le Défi l’an prochain au Grau-du-Roi. Il pense que l’ensemble du patrimoine des vieux gréements sera mis à l’honneur autour de cette manifestation qui relève d’une forte identité. ◙
M. le Maire demande aux élus de se prononcer sur la participation à verser à l’association « Les voiles latines ». </t>
  </si>
  <si>
    <t>DGS17-06-09 </t>
  </si>
  <si>
    <t xml:space="preserve"> Délivrance d’une case de columbarium dans le cimetière de la Rive Gauche – concession n°2-C-L9 de 15 ans à compter du 06 juin 2017 moyennant la somme de 900 € ; </t>
  </si>
  <si>
    <t>DGS17-06-47 </t>
  </si>
  <si>
    <t xml:space="preserve">Tribunal Administratif de Nîmes – Mise en conformité PDS « Espace Jean-Pierre CASSEL » Requête entreprise SOUCHON Constructions visant à annuler le titre de recettes de 38 500 € émis le 26 avril 2017 à son encontre par la commune au titre de pénalités de retard pour le chantier mise en conformité de l’Espace Jean-Pierre CASSEL ; </t>
  </si>
  <si>
    <t xml:space="preserve"> DGS17-05-39 </t>
  </si>
  <si>
    <t xml:space="preserve"> Conseil municipal des Jeunes Soirée de fin d’année scolaire le vendredi 07 juillet 2017 – Tarif entrée 3 € ; </t>
  </si>
  <si>
    <t xml:space="preserve"> DGS17-05-45 </t>
  </si>
  <si>
    <t xml:space="preserve"> Saison théâtrale – Le mois du rire Contrat de cession avec SAS Philippe Vaillant spectacles pour « Aimons-nous les uns les autres » par Anne ROUMANOFF le vendredi 17 novembre 2017. Le montant de cette prestation est fixé à 11.605 € TTC VHR inclus ; </t>
  </si>
  <si>
    <t xml:space="preserve"> DGS17-05-46 </t>
  </si>
  <si>
    <t xml:space="preserve"> Fête de la Saint Pierre et des Pêcheurs Contrat d’engagement avec l’Association « Nîmes Musique Celtique » pour assurer la partie musicale du vendredi 23 et dimanche 25 juin 2017 lors des processions. Cette prestation s’élève à 450 € pour les deux jours. </t>
  </si>
  <si>
    <t xml:space="preserve"> DGS17-06-08 </t>
  </si>
  <si>
    <t xml:space="preserve">Salle de réunion services techniques/rue des médards Convention de mise à disposition – Association Tremplin. Dans le cadre de conférences organisées par le service culturel sous l’égide de la municipalité. Les interventions seront assurées par Mme Isabelle MAS qui sera rémunérée sur la base de 105 € TTC chacune ; </t>
  </si>
  <si>
    <t xml:space="preserve"> DGS17-06-10 </t>
  </si>
  <si>
    <t xml:space="preserve"> Fête de la Saint Pierre et des Pêcheurs Mise en place d’un dispositif prévisionnel de secours le samedi 24 juin 2017 (12h30 et 18h00) Manifestations taurines – Convention avec l’UNASS pour un montant de 420 € TTC ; </t>
  </si>
  <si>
    <t xml:space="preserve"> DGS17-06-11 </t>
  </si>
  <si>
    <t xml:space="preserve">Tournois de joutes – Mise en place d’un dispositif prévisionnel de secours les 03 et 24 juin, les 13 et 30 juillet, les 12 et 26 août et les 10 et 15 septembre 2017Convention avec l’UNASS. Ces prestations s’élèvent à 1.600 € TTC ; </t>
  </si>
  <si>
    <t xml:space="preserve"> DGS17-06-12 </t>
  </si>
  <si>
    <t xml:space="preserve"> Les boucles de Salonique Mise en place d’un dispositif prévisionnel de secours les 28 juillet et 18 août 2017 – Convention avec l’UNASS. Ces prestations s’élèvent à 500 € TTC ; </t>
  </si>
  <si>
    <t xml:space="preserve"> DGS17-06-20 </t>
  </si>
  <si>
    <t xml:space="preserve"> Festival dévarié Contrat de cession avec l’Association Dare d’Art pour le spectacle « Bord de piste » le 04 août 2017. Cette prestation s’élève à 2 939,75 € TTC ; </t>
  </si>
  <si>
    <t xml:space="preserve"> DGS17-06-21 </t>
  </si>
  <si>
    <t xml:space="preserve">Eté de Baou Contrat d’engagement avec l’Association « Au bout de l’Art » pour un concert du groupe « Hedena » le 13 août 2017. Cette prestation s’élève à 1 145,00 € TTC ; </t>
  </si>
  <si>
    <t xml:space="preserve"> DGS17-06-22 </t>
  </si>
  <si>
    <t xml:space="preserve"> Mois du rireContrat de cession avec l’Association Côté Cour Coté Jardin pour un spectacle dénommé « Camille et Simon fêtent leur divorce » le 04 novembre 2017. Cette prestation s’élève à 5 450,00 € TTC VHR inclus ; </t>
  </si>
  <si>
    <t>DGS17-06-39 </t>
  </si>
  <si>
    <t xml:space="preserve">Fête de la Saint Pierre et des Pêcheurs - Contrat de cession avec l’Association « AMDV » pour le spectacle « Les Platt Band » pour assurer une animation musicale peña les 24 et 25 juin 2017. Cette prestation s’élève à 1 500 € TTC ; </t>
  </si>
  <si>
    <t xml:space="preserve"> DGS17-06-42 </t>
  </si>
  <si>
    <t xml:space="preserve"> Fête de la Saint Pierre et des Pêcheurs – Contrat d’engagement Orchestre Sortie de Secours le samedi 24 juin 2017. Cette prestation s’élève 4 400 € TTC + charges sociales ;</t>
  </si>
  <si>
    <t>DGS17-06-44 </t>
  </si>
  <si>
    <t xml:space="preserve"> Fête de la Saint Pierre et des Pêcheurs – Contrat d’engagement Association Li Pedescau le vendredi 23 juin 2017. Cette prestation s’élève à 500 € TTC </t>
  </si>
  <si>
    <t>DGS17-06-48 </t>
  </si>
  <si>
    <t xml:space="preserve"> Tournois de joutes régionaux – Contrat d’engagement avec l’association l’Occitanie pour des animations musicales les 30 juillet, 14 août et 26 août 2017. Ces prestations s’élèvent à 850 € par tournoi, soit la somme totale de 2.550 € TTC ; </t>
  </si>
  <si>
    <t>Décision municipale N°</t>
  </si>
  <si>
    <t>DGS16-01-18–</t>
  </si>
  <si>
    <t>LesGraulinades–Marchédelamer-Conventioncommerçants(exposant </t>
  </si>
  <si>
    <t>ADMGCIM 15-11-16</t>
  </si>
  <si>
    <t xml:space="preserve">DGS16-08-11 - Salle Carrefour 2000 </t>
  </si>
  <si>
    <t>– 35ème Salon de la Méditerranée du 18 août au 05 septembre 2016   règlement du salon (participation 75 € + 25 € d’adhésion à la CLA ; pour l’invité d’honneur commission de 10 % en cas de vente) ;</t>
  </si>
  <si>
    <t xml:space="preserve">DGS17-06-46 </t>
  </si>
  <si>
    <t>– Mois du rire – Contrat de cession avec la Compagnie Les Enjoliveurs pour le spectacle show musical claquettes « Ça va jazzer » le 13 janvier 2018. Cette prestation s’élève à 3 960,90 € TTC</t>
  </si>
  <si>
    <t>Monsieur le Maire a été destinataire de deux questions de Madame FLAUGÈRE</t>
  </si>
  <si>
    <t xml:space="preserve">Monsieur le Maire revient sur l’ordre du jour. Madame FLAUGÈRE l’a interpellé et mis sur table une lettre par laquelle elle demande à Monsieur le Maire de retirer de l’ordre du jour la question numéro 3 concernant la signature du compromis de vente de l’Hôtel Résidence de Camargue. Monsieur le Maire ne voit aucune justification à ce qu’il supprime cette question, il ne s’agit pas d’un amendement comme Madame FLAUGÈRE l’indique, ce terme est totalement inapproprié, ce que Madame FLAUGÈRE argumente, Monsieur le Maire le considère comme nul et non avenu, peut-être s’agit-il d’une mauvaise compréhension. Il rappelle qu’il s’agit là d’apporter des compléments qui sont en mesure de faire avancer très positivement ce dossier. Tout cela répond à une cession qui a été actée déjà par une délibération du 30 mars 2016 et qui autorisait Monsieur le Maire à négocier le compromis de vente. Le Conseil municipal du 15 mai 2016 a confirmé le choix de l’acquéreur et le montant de la cession pour 15 millions d’euros, donc le présent conseil ne se prononce ni sur l’acquéreur, ni sur le montant mais sur des points que la municipalité estime utiles pour garantir le mieux possible une exploitation touristique avec une montée en gamme avec l’implication forte à 49 % de la Caisse des Dépôts et Consignation qui est un partenaire sécurisant et d’un opérateur touristique BELAMBRA. Monsieur le Maire ne voit pas en quoi il devrait suspendre cette question, il ne répondra pas favorablement à la demande de Madame FLAUGÈRE. </t>
  </si>
  <si>
    <t>Madame BRUNEL point d’information puisqu’il est maintenant officiel  lors de la prochaine rentrée scolaire 2017  il sera proposé la semaine des 4 jours avec le retour le mercredi des Centres de Loisirs</t>
  </si>
  <si>
    <t xml:space="preserve">Madame BRUNEL souligne que cette question avait été évoquée lors du précédent Conseil municipal, mais ils se devaient d’attendre d’être dans le cadre règlementaire et législatif pour apporter des informations, le décret est sorti ce matin au journal officiel autorisant des dérogations à l’organisation de la semaine scolaire dans les écoles maternelles et élémentaires publiques. Ils ont lancé une consultation exhaustive des familles pour connaitre leur désidérata par rapport à cette possibilité de revenir à la semaine de 4 jours. Les écoles en leur sein ont procédé à la consultation des enseignants, les associations de parents d’élèves avaient elles-mêmes par ailleurs effectué leur propre sondage. Il est ressorti de tout cela que les enseignants étaient à 100 % pour un retour aux 4 jours, chez les familles ce n’était pas à 100 % mais un fort pourcentage et la commune sur la consultation exhaustive il était à plus de 50 % (Madame BRUNEL communiquera le chiffre exact à ceux qui le souhaitent). En conclusion, la demande était forte pour le retour à la semaine de 4 jours donc il est proposé cette semaine à 4 jours. Les familles sont en grande attente, car certaines s’étaient organisées le mercredi matin, certaines mamans ont repris le travail le mercredi puisque les enfants étaient à l’école. Un courrier va être adressé aux familles dès demain afin de les informer sur le retour aux 4 jours (lundi, mardi, jeudi, vendredi) avec les horaires pratiqués anciennement 8h30/11h30 – 13h30/16h30), l’élaboration du temps appartient à l’éducation nationale, aux équipes enseignantes et l’acceptation par l’inscription de l’Education nationale et du DASEN (Directeur Académique des Services de l’Education Nationale). Pour ce qui concerne le reste de l’organisation il s’agit de tout ce qui est périscolaire donc pour rester dans une réponse, ils ont rencontré les associations de parents d’élèves, il y a des demandes très précises au niveau des accueils. Il y aura un accueil périscolaire proposé comme cela se faisait antérieurement de 7h20/8h20, de 11h30/13h30 et de 16h30/18h30. Le goûter comme cela se faisait sera servi à 16h30 aux enfants qui sont inscrits dans les accueils de loisirs périscolaires ou à l’étude dirigée. Ce qui va changer essentiellement, ils ont beaucoup discuté à ce sujet, par ce qu’il y a sur ces temps une période qui depuis toujours est un petit peu problématique, c’est la pose méridienne, c’est-à-dire le 11h30/13h30 où il y a beaucoup d’enfants qui restent à la restauration scolaire cela représente environ 280 enfants sur l’école élémentaire, le problème ne se pose pas dans les écoles maternelles. Ils ont discuté de cette situation et ils proposent que les moyens financiers qui revenaient sur les budgets de la commune soient consacrés à une amélioration de l’accueil périscolaire pendant cette pose méridienne, avec l’organisation d’activités un peu sous la forme de clubs avec des activités diverses. Des informations complémentaires seront apportées prochainement, les équipes sont en train d’y travailler, pour que les enfants en toute liberté puissent participer à des activités sans caractère vraiment obligatoire, ce sera vraiment du périscolaire avec des activités dans différents domaines du sport, de la culture, etc... Cela veut dire aussi que le centre de loisirs sera ré ouvert le matin du mercredi et comme certaines familles avaient réorganisé leur temps de travail, pour répondre à ce besoin le centre de loisirs sera ouvert à partir de 7h30, donc un peu plus tôt. Des démarches différentes vont être mises en place parce qu’ils ont bien entendu que le mercredi matin à l’école fatiguait beaucoup les enfants. Les enfants doivent être pris en charge parce que les parents ne peuvent pas faire autrement, le mercredi matin ils mettront en place un accueil progressif avec des activités qui se feront dans le calme et tout en douceur pour que les petits puissent continuer de dormir un peu ou de se réveiller progressivement avant de passer aux activités du centre de loisirs. Monsieur le Maire remercie Madame BRUNEL pour ces informations. </t>
  </si>
  <si>
    <t xml:space="preserve">TITULAIRE SARL PAMS / CANICAS Le marché référencé ci-dessus a été notifié 28 mars 2017 et a fait l’objet d’une information lors de la séance du Conseil Municipal du 5 avril 2017. Les prestations, d’un montant de 14 594,16 euros H.T., devaient se terminer le 30 avril dernier.  ◙
Cependant, lors de l’exécution des prestations, le titulaire a constaté que des pièces défaillantes, non visibles lors de l’estimation des réparations, devaient être remplacées sur la machine CANICAS T230. Le changement de ces pièces était indispensable à la remise en état de la machine et à son utilisation. Le montant de ces nouvelles prestations (Pièces et mains d’œuvre) est de 903,40 euros HT. ◙
Ainsi, un avenant a été signé afin d’intégrer le coût de remplacement de ces pièces défectueuses et prolonger le délai d’exécution au 30 juin 2017. ◙
De plus, lors de la rédaction du contrat, deux erreurs matérielles ont été commises   Le montant H.T. mentionné ci-avant (14 594,16 euros) correspond en réalité au montant T.T.C. du marché  Le montant de la TVA mentionné sur le devis N°201700061 du 10/02/2017 est incorrect Ainsi, l’avenant a eu également pour objet de rectifier les montants mentionnés dans le marché (12 167,80 euros HT et non de 14 594,16 euros H.T.) ◙
ncidence financière sur le montant initial du marché public  ◙
Montant du marché initial H.T. 14 594,16 € Montant du marché initial T.T.C. 17 512,99 € Montant du marché modifié H.T. suite à erreurs matérielles 12 167,80 € Avenant N°1 en plus-value H.T. 903.40 € Nouveau montant du marché H.T. 13 071,20 € Montant TVA à 20 % 2 614,24 € Nouveau montant du marché T.T.C. 15 685,44 € ◙
L’avenant détaillé ci-dessus a été notifié au titulaire le 28 avril 2017. </t>
  </si>
  <si>
    <t>Yvette FLAUGÈRE Le Grau du Roi fait front « l’Hôtel Restaurant le Miramar » une autorisation de terrasse</t>
  </si>
  <si>
    <t xml:space="preserve">Monsieur le Maire répond qu’il a bien donné une autorisation, lorsqu’il a reçu les porteurs de ce projet de qualité sur une orientation et une rénovation qualitative de l’hôtel restaurant « Le Miramar » la question avait été évoquée d’une terrasse sur le domaine public, il n’a effectivement pas fait d’obstruction pensant que l’on était dans une dynamique qualitative. Monsieur le Maire leur a demandé un plan de terrasse et ce qui lui a été présenté lui a paru tout à fait satisfaisant. C’est pour cette raison qu’il a donné l’autorisation d’occupation du domaine public.Il rappelle que l’occupation du domaine public est un fait majeur, que de nombreux établissements bénéficient de ces autorisations d’occupation du domaine public. Chaque année, il faut remplir un nouveau dossier d’autorisation, en général dans 99 % des cas Monsieur le Maire autorise l’occupation du domaine public à ceux qui l’occupaient déjà dans le bon respect des choses. Quelque fois, il y a quelques contrevenants, certains qui n’auraient pas payés leur redevance pour lesquels, Monsieur le Maire peut refuser l’occupation du domaine public. Et puis, il y a aussi de nombreuses nouvelles demandes, à l’analyse des dossiers soit c’est refusé parce qu’il considère qu’il y a une concentration, un encombrement qui n’est pas favorable soit c’est accordé sur le principe de la dynamique économique d’accueil touristique qualitatif de la ville, du soutien de ce secteur et du maintien de l’emploi, c’est vraiment ce qui préside ces analyses et dans ce cadre-là il n’y a pas deux poids deux mesures il y a simplement cette volonté d’encourager l’activité économique d’accueil touristique. ◙
Monsieur le Maire lui répond qu’il n’y a pas de décision municipale, quand il prend une décision sur un dossier comme celui-ci ce n’est pas soumis au Conseil municipal, il ne soumet pas toutes les autorisations ce n’est pas possible, ce serait trop long il y a des centaines de demandes d’occupation du domaine public. Il rappelle que dans le cadre de question orale et écrite il n’y a pas de débat. </t>
  </si>
  <si>
    <t>« Monsieur le Maire, avez-vous accordé à « l’Hôtel Restaurant le Miramar » une autorisation de terrasse sur le domaine public ? Si oui, vous faites une fois de plus deux poids deux mesures, cette décision va à l’encontre de votre orientation politique en réunion sur cette question de votre projet du non stationnement boulevard Maréchal Juin. » ◙
 Madame FLAUGÈRE souligne qu’il n’y pas eu d’autorisation municipale. ◙</t>
  </si>
  <si>
    <t>Yvette FLAUGÈRE Le Grau du Roi fait front  « dimanche 11 juin 2017 vous avez utilisé au profit de votre mouvement en marche notre Mairie »</t>
  </si>
  <si>
    <t xml:space="preserve">« Monsieur le Maire, le dimanche 11 juin 2017 vous avez utilisé au profit de votre mouvement en marche notre Mairie à des fins électorales. De mémoire, il ne me semble pas que nous ayons passé en Conseil municipal de mise à disposition ni en location le bâtiment de la Mairie. Vous, Monsieur le Maire qui avait combattu avec ferveur cette construction ayant même fait arrêté les travaux (ce qui a engendré un coup supplémentaire pour les graulens). Monsieur le Maire, vous avez enfreins la loi, Monsieur le Maire par cet acte délibéré vous avez fait un détournement de fonds publics. Ce délit est prévu par l’article 432-15 du code pénal qui dispose «Le fait, par une personne dépositaire de l’autorité publique ou chargée d ‘ une mission de service public, un comptable public, un dépositaire public ou l’un de ses subordonnés, de détruire, détourné ou soustraire un acte ou un titre, ou des fonds publics ou privés, ou effets ,ou pièces ou titres tenant lieu, ou autre objet qui lui a été remis en raison de ses fonctions ou de sa mission, est puni de dix ans d’emprisonnement et d’une amende de 1 000 000€, dont le montant peut être porté au double du produit de l’ infraction »1.1 La qualité de l’auteur S’agissant d’un délit « attiré », l’auteur de l’infraction ne peut- être que ; Une personne dépositaire de l’autorité publique (un Maire) ;1.2 L’élément matériel Le détournement consiste à se comporter sur la chose ou bien le détouré comme le ferai le vrai propriétaire ; en usurpant les prérogatives du propriétaire par un usage personnel (avec ou sans profit personnel) ou par un usage pour le profit d’autrui ;2.2 Les peinesA titre de peine complémentaire, il peut être prononcé une interdiction des droits civil, civiques et de famille ; L’interdiction d’exercer une fonction publique ou d’exercer l’activité professionnelle ou sociale dans l’exercice ou à l’occasion de l’exercice de laquelle l’infraction a été commise. Monsieur le Maire, comment allez-vous nous démontrer magistralement que vous n’êtes pas sous le coup de cette infraction ? » </t>
  </si>
  <si>
    <t>Monsieur le Maire constate que Madame FLAUGÈRE a consulté son avocat préféré. Il donne lecture dans un premier temps des éléments puisés dans un texte de loi « La mise à disposition par les communes de locaux leur appartenant au bénéfice de parti politique est régie par l’article L 21-44-43 du code des collectivités territoriales qui dispose« Des locaux communaux peuvent être utilisés par les associations, syndicats ou partis politiques qui en font la demande. Le maire détermine les conditions dans lesquelles ces locaux peuvent être utilisés, compte tenu des nécessités de l'administration des propriétés communales, du fonctionnement des services et du maintien de l'ordre public. Le conseil municipal fixe, en tant que de besoin, la contribution due à raison de cette utilisation ». ◙
Monsieur le Maire souligne qu’il est régulièrement sollicité par les partis politiques pour mise à disposition de bâtiments communaux et de salles communales et que c’était aussi le fait de son prédécesseur. Monsieur le Maire continue à le faire ces mises à disposition se font toujours à titre gratuit, il n’a jamais refusé à quelques partis que ce soient l’utilisation d’une salle communale et de fait il n’y a pas de tarification et pas de convention donc il n’y a pas de délibération sur ces mises à dispositions. Tous les partis politiques sont logés à la même enseigne. ◙
Il en résulte que « seul le maire et non le Conseil municipal est compétent pour fixer la règlementation générale applicable en matière de prêt de locaux communaux et pour prendre les décisions individuelles liées aux demandes dont il est saisi ensuite le Conseil municipal peut ce n’est qu’une faculté déterminer les tarifs ». Monsieur le Maire souligne qu’il n’y a pas d’application dans ce cas précis. « Le Maire est en droit de justifier son refus, lorsqu’il y a refus ». Monsieur le Maire indique qu’il ne refuse jamais, « selon trois motifsle trouble à l’ordre public, les nécessités tirées de l’administration et des propriétés communales et de fonction des services » En l’occurrence les procédures de vote et de dépouillement étaient alors terminées. « Le prêt de salles publiques ne contrevient pas aux règles de financement des campagnes électorales ». Monsieur le Maire pourrait développer par rapport au fait qu’il s’était mobilisé à l’époque, il a mené une action en justice pour contester le permis de construire de l’Hôtel de Ville dans lequel ils siègent aujourd’hui et qu’il avait eu gain de cause dans un premier temps avant que le permis ne soit régularisé. Madame FLAUGÈRE dit que cela a engendré un coût supplémentaire, il pense que le coût supplémentaire, c’est surtout les 11 millions d’euros qui ont été nécessaires pour la réalisation de cet édifice et qui a particulièrement obéré les capacités financières de la collectivité et largement contribué à sa dette. Il pense que son action était fondée, aujourd’hui cet établissement bien sûr est en place et la municipalité l’utilise et essaye de le valoriser. Heureusement, vu ce qu’il a coûté. Quand il lit ce que Madame FLAUGÈRE prétend, un emprisonnement voire un million d’euros d’amende, il se demande si l’avocat de Madame FLAUGERE la conseille parfaitement bien, parce qu’en ce qui concerne ce qu’il s’est produit Monsieur le Maire a répondu à M. COLLARD qui l’avait interpellé antérieurement. Il se demande véritablement s’il y a là quelque chose de vraiment sérieux et de fondé. Ce que Monsieur le Maire lit là, au même titre de ce qu’il a pu lire par ailleurs c’était le fait d’une écriture de Monsieur ROSSO, l’accuse de dépenser de l’argent public. Ils se sont d’ailleurs entretenus à ce sujet. ◙ 
Monsieur le Maire poursuit en informant qu’il était écrit que Monsieur le Maire du Grau du Roi organise des réceptions sur le compte de l’argent public. Là, clairement dans les deux cas, on est sur du délit de diffamation parce que ces accusations, comme quoi Monsieur le Maire aurait utilisé ou dépensé de l’argent public, sont calomnieuses et diffamatoires. Il le dit haut et fort et souhaite que cela soit entendu par tous.</t>
  </si>
  <si>
    <t>Monsieur ROSSO demande à Monsieur le Maire de ne pas le mélanger à cette histoire et de répondre à Madame FLAUGÈRE</t>
  </si>
  <si>
    <t>Monsieur GUY fait savoir que son groupe souhaiterait, concernant les sommes significatives, obtenir un peu plus d’éléments sur le débiteur et connaitre les raisons de son insolvabilité. Et d’autre part il demande quelles étaient les diligences effectuées pour arriver à cette situation d’admissions en non-valeur.◙Monsieur PARASMO pense qu’il y a un suivi du service comptabilité mais les dossiers sont gérés par la trésorerie d’Aigues-Mortes. Son collègue veut connaitre les procédures qui ont été engagées, il est vrai qu’au bout de 10 années, il comprend qu’il faille solder le contentieux, mais son groupe veut savoir ce qui a été fait parce qu’il y a des personnes championnes de l’insolvabilité. Il ne faudrait pas les revoir sur la commune quelques années plus tard, ce serait un peu gênant.◙ Monsieur ROSSO demande s’il y a une distinction entre une admission en non-valeur et une créance éteinte. ◙ </t>
  </si>
  <si>
    <t xml:space="preserve"> Monsieur le Maire ne dispose pas en séance d’éléments de réponse, il propose à Monsieur GUY de venir en Mairie pour obtenir les renseignements, il n’y a aucun souci. Il demande à Monsieur PARASMO s’il a des souvenirs à ce sujet puisqu’il était en responsabilité à cette époque.◙Monsieur le Maire les comprend et partage leur avis mais il souligne que ces situations restent totalement exceptionnelles dans la plus grande partie des cas les commerçants ou autres s’acquittent normalement de leur redevance. Mais il y a un ou deux cas, dont un encore en cours actuellement depuis 3 ans. La commune intente des actions, établit des constats, le trésorier payeur adressent des jonctions à payer selon des échéanciers mais ils sont en situation de blocage, et dans au moins un des cas il y a une situation qui est assez irritante. ◙ Monsieur SAVARIN – Directeur Général des Services indique sans garantie d’opposabilité que la réponse soit 100 % vraie, que l’admission en non valeur c’est quand le trésor public estime que les poursuites ne donneront plus rien et qu’il est allé jusqu’au bout de ce qu’il pouvait, et les créances éteintes c’est quand il y a une raison juridique pour laquelle la créance n’est plus recouvrable parce que l’entreprise n’existe plus par exemple, il va le vérifier. [Une créance éteinte est une créance qui reste juridiquement valide en la forme et en fond mais dont l’irrécouvrabilité résulte d’une décision juridique extérieure définitive qui s’impose à la collectivité, par exemple une liquidation judiciaire pour insuffisance d’actif] ◙ </t>
  </si>
  <si>
    <t>Madame FLAUGÈRE fait savoir qu’il avait été déjà évoqué de ne pas dévoiler le nom des personnes débiteurs en Conseil municipal. Elle constate une fois de plus que les noms sont indiqués. Il serait peut-être souhaitable afin de ne pas se retrouver en non-valeur, éventuellement lors des signatures de contrat, d’inclure une personne morale solidaire ou cautionnaire. ◙ </t>
  </si>
  <si>
    <t xml:space="preserve"> Monsieur le Maire lui répond qu’en ce qui concerne la divulgation des noms, la règle que le conseil municipal s’est fixée, est de ne pas dévoiler les noms lorsqu’il s’agit de situations de particulier comme le non-paiement de la cantine. Ils avaient parfaitement admis qu’il y avait une confidentialité sur le nom. Là, il s’agit de société ou de personne qui exploite en nom propre, cela permet peut-être aussi d’être vigilant sur leur retour éventuel. ◙ </t>
  </si>
  <si>
    <t xml:space="preserve"> Monsieur FABRE demande s’il y a un délai de prescription. ◙ </t>
  </si>
  <si>
    <t xml:space="preserve"> Monsieur BERNARD répond que la perception est décisionnaire et non la collectivité. </t>
  </si>
  <si>
    <t>Monsieur FABRE remercie Monsieur le Maire de les avoir réunis hier à ce sujet peut-être dans un délai un peu précipité. Il va relever quelques points qui sont quand même inquiétants. Il l’a dit hier en réunion de commission et il souhaite le dire à nouveau publiquement, il est certain du bien fondé ou tout au moins de la volonté de vouloir bien faire en vendant cette résidence et en voulant de par le fait éteindre en tout ou partie l’endettement de la ville. Cela étant, lors du Conseil municipal du 30 mars 2017, ils étaient partis sur des choix et des sélections en ayant donné un cadre pour des sociétés dont l’essentiel serait la vocation exclusivement touristique avec une close de sauvegarde de non revente du site (M. FABRE cite M. le Maire) afin d’éviter une plus value de l’acquéreur rapidement. Monsieur FABRE note là une volonté de rentrer dans un cadre avec une vision projetée sur 15-20-30 ans, qu’il salue. Par ailleurs au mois de mai, ce dossier revient en question au vote (M. FABRE cite à nouveau Monsieur le Maire) Monsieur le Maire dit qu’il garantit une sauvegarde de la revente ou de changement pour garantir une destination trentenaire. C’est là que le « bas blesse » un peu, parce que Monsieur FABRE s’était mis en position d’abstention sur cette question compte tenu du choix du lauréat. Il pensait que la société OCEANIS mettrait des pressions pour transformer cette résidence au plutôt en opération de promotion immobilière. Et on voit au fil du temps se dérouler le film pour diverses raisons ou explications, quand on dit que dans 30 ans on ne sait pas ce que sera le tourisme, gérer c’est prévoir. Il pense que si dans le passé avec cette politique là au Grau du Roi on avait eu cette prudence, on n’en serait peut-être pas là ou en est la ville quant à son développement touristique. Il croit que c’est une erreur de ne pas maintenir cette durée mais il pense que ce n’est pas très loyal vis-à-vis des autres offres qu’ils ont eu. Parce qu’il est un temps où l’on donne sur le marché des explications, on dit on va vendre cette résidence, faites-nous des propositions dans ce cadre-là, puis on va sélectionner un lauréat et quelque mois plus tard on va nous dire c’est très bien mais moi je ne m’engage pas sur 30 ans essayons de trouver une solution si j’étais embarrassé dans 9 ans. Monsieur FABRE pense que cela remet en considération le choix préalable, ce n’est pas très honnête, on propose une prestation que l’on modifie, l’engagement n’est pas le même. Il en veut pour preuve en investissant 15 000 000 € pour l’achat et 30 000 000 € pour la rénovation nous allons arriver à 45 000 0000 € voire 50 000 000 € divisés par le nombre de logements de cellules potentielles type 2, une chambre cabine, deux chambres divisées par le nombre de cellules cela correspond à peu près au prix d’un studio au Grau du Roi. Cela veut dire que dans 9 ans, si pour diverses raisons indépendantes de la volonté de la collectivité (Monsieur FABRE est certain que ce n’est pas l’ambition que la municipalité a choisi) pour des raisons qui concernent l’exploitant sous la pression on demande à la commune de changer la donne et de modifier avant une échéance de 9 années, on se retrouverait là avec, une promotion à 10 ans de quelqu’un qui a investi 100 000 € par cellule, un potentiel de revente, ici en bord de mer un appartement vaut aujourd’hui au moins 200 000 € si ce n’est plus. C'est-à-dire que l’on fait une promotion à 80 % sur dix ans, si Monsieur FABRE est banquier il suit le promoteur, il n’a pas besoin de la Caisse des Dépôts et Consignation. Il demande à Monsieur le Maire peut-être de reprendre ce compromis en maintenant au moins une durée de 20 ans. Cela lui parait respectable vis-à-vis des concitoyens et de toutes les offres qu’ils ont reçue◙Monsieur FABRE demande pour quelles raisons Monsieur le Maire a ramené cette décision de trentenaire à une possibilité de sortir de ses engagements à 9 ans. ◙ Monsieur FABRE pense que cela change la donne pour ceux qui ont fait des propositions puisque l’engagement n’est pas le même. ◙ </t>
  </si>
  <si>
    <t>Monsieur le Maire répond qu’ils ont eu cette réflexion effectivement sur la vision à 30 ans, il est de ceux qui pense et espère que dans 30 ans la dynamique touristique sur la commune sera encore forte, mais la Caisse des Dépôts et Consignation notamment a dit qu’il était impossible de projeter des dossiers comme cela sur des exigences fixées à 30 ans parce la collectivité aurait du mal à obtenir des partenaires sur des rigidités de cette ordre. ◙Monsieur le Maire comprend le sentiment de Monsieur FABRE. Il rappelle qu’il s’agit d’une consultation et non d’un appel d’offres. Sur l’ensemble des dossiers qu’ils ont reçu, seulement deux dossiers étaient conformes à l’orientation qu’ils avaient fixée, c'est-à-dire l’activité touristique, les autres étaient véritablement des opérations immobilières donc il ne restait plus que deux dossiers. L’évolution est survenue essentiellement de l’arrivée de la Caisse des Dépôts et Consignations et de BELAMBRA sur ce dossier. ◙ </t>
  </si>
  <si>
    <t xml:space="preserve"> 7 (M. ROSSO, PARASMO, SARGUEIL, BRACHET, GUY, FABRE, FLAUGÈRE) </t>
  </si>
  <si>
    <t xml:space="preserve"> Monsieur FABRE souhaite prendre la parole. Monsieur FABRE indique que ce n’est pas une question. Il ne voulait pas déranger le débat par politesse. Il posera sa question plus tard. </t>
  </si>
  <si>
    <t>Monsieur le Maire refuse, il veut revenir sur les éléments règlementaires de ce conseil sinon ce n’est pas un Conseil municipal mais la « foire d’empoigne », la question est votée il passe à la question suivante. </t>
  </si>
  <si>
    <t xml:space="preserve"> 5 (M. ROSSO, PARASMO, SARGUEIL, BRACHET, GUY) </t>
  </si>
  <si>
    <t>1 (Mme FLAUGERE) </t>
  </si>
  <si>
    <t>6 (M. ROSSO, PARASMO, SARGUEIL, BRACHET, GUY, PELLEGRIN-PONSOLE) </t>
  </si>
  <si>
    <t xml:space="preserve">M.FABRE a quitté le CM </t>
  </si>
  <si>
    <t xml:space="preserve"> Monsieur GUY fait savoir qu’il manque des places handicapées sur le parking payant du Boucanet. </t>
  </si>
  <si>
    <t xml:space="preserve"> Monsieur le Maire répond que sur le parking du Vent Larg, c’est prévu. Il indique qu’il y a également une demande qui a été faite devant les Aigues-Marines pour deux emplacements supplémentaires. Il met aux voix. </t>
  </si>
  <si>
    <t xml:space="preserve"> Monsieur le Maire dit que Madame PELLEGRIN-PONSOLE est dans la démagogie la plus totale, et d’une malhonnêteté intellectuelle quand elle avance sur ce sujet. Madame PELLEGRINPONSOLE fait une intervention pour être clivante entre Port Camargue et le centre ancien. Elle vient sur un sujet qui est la valorisation du chenal maritime et de ses quais alors qu’elle sait parfaitement que la collectivité est très mobilisée sur ces dossiers. Il qualifie son intervention de purement démagogique. ◙ Monsieur le Maire répond que cette convention n’arrive pas par ce biais, c’est un professeur d’architecture qui a développé un projet sur Port Camargue et effectivement c’est revenu à ce moment là. Il met aux voix. </t>
  </si>
  <si>
    <t>Monsieur ROSSO souhaiterait savoir ce que représente la participation de la commune par rapport au budget total de l’animation. </t>
  </si>
  <si>
    <t xml:space="preserve"> Monsieur le Maire lui répond que le budget global est de 17 000 € et demande s’il y a des remarques et met aux voix. </t>
  </si>
  <si>
    <t>unanimité </t>
  </si>
  <si>
    <t xml:space="preserve"> Monsieur le Maire répond à Madame PELLEGRIN-PONSOLE concernant l’abandon des lagons sur le toit. Il s’agit de la volonté de BELAMBRA qui considère que par rapport au projet initial, les lagons sur le toit qui effectivement constitués une signature architecturale et quelque chose d’assez exceptionnel ne correspondent pas à leur volonté d’hébergement et qu’il y avait un caractère écrasant, BELAMBRA préférait quelque chose de plus ouvert. Avec l’aménagement de lagons sur le toit, il y avait une telle surface en dessous que c’est la raison pour laquelle ils ont pris cette décision de supprimer les lagons et de faire une grande ouverture centrale, les piscines plutôt coté plage avec une piscine surélevée et une piscine basse. C’est véritablement leur volonté, ils ont travaillé avec leurs architectes sur un résultat final qui reste très qualitatif. ◙
Monsieur le Maire répond par la négative, il était simplement dit qu’il y avait la possibilité d’ouvrir ces piscines là au public local. Il n’en reste pas moins que BELAMBRA prévoit des propositions d’animations très importantes, des partenariats aussi avec le Seaquarium, l’école de mer etc… tout cela reste dans la dynamique d’établissement, l’inauguration est prévue au printemps 2019. Sur la longévité, Monsieur le Maire pense véritablement que c’est vraiment la vocation de la Caisse des dépôts et consignations, grande banque d’Etat parapublique qui aujourd’hui se voit confier un milliard d’euros pour venir investir notamment sur le développement des dynamiques touristiques en France plus particulièrement sur le littoral. Pour répondre à la question de Monsieur SARGUEIL, c’est la vocation de la Caisse des Dépôts et Consignation d’être actionnaire auprès d’opérateurs touristiques de renoms, ils l’ont été auprès de BELAMBRA pendant un temps et lorsque la société fonctionne bien il n’y a pas de raison que la caisse des dépôts reste et elle se retire. De la même façon actuellement, la Caisse des Dépôts et Consignations est actionnaire de VVF mais pour un temps aussi, lorsqu’il y a une solidité de l’entreprise, elle se retire. La présence de la Caisse des Dépôts et Consignations est une garantie, parce que c’est bien dans leurs objectifs que l’on se dirige vers une activité touristique pérenne, c’est leur vocation et c’est un élément rassurant.La société BELAMBRA est le numéro un aujourd’hui de ce type d’accueil, ils sont à la tête de 65 établissements en France, elle propose une structure d’accueil de haute qualité, les élus peuvent raisonnablement être rassurés sur la pérennité de l’activité touristique sur ce site attractif et méditerranéen. Monsieur le Maire est vraiment confiant sur la longévité. Sur le rendement locatif de l’Hôtel Résidence de Camargue évoqué par Monsieur PARASMO, il rappelle qu’il y avait aussi le million de prêt par an à rembourser, c’est à dire 15 millions d’euros, ce rendement locatif n’a cessé de diminuer parce qu’effectivement ils avaient accordé une série de baisse de loyer au profit de l’exploitant RÉSITEL, ensuite en 2012 le reversement à la commune est passé de 1 835 000 € à 1 375 000 € soit – 460 000 € par an. Donc, c’est 1 840 000 € qui ont été perdus pour la ville de 2012 à 2016, le rendement locatif s’est largement érodé au fil des années. Ils se sont assurés des conseils du notaire, de la Caisse des Dépôts et Consignations et de leur AMO (Assistant à Maîtrise d’Ouvrage) dans ce dossier car ils sont dans une démarche de responsabilité pour un maximum de garantie possible et réaliste afin de figer cette vocation touristique. Monsieur le Maire pense qu’il faut être réaliste au regard du droit de la propriété privée et de ses règles, il n’y a qu’en restant propriétaire qu’on contrôle à 100 % l’avenir. Il considère que ce n’était pas le rôle de la Mairie de contrôler cette activité, en plus ils étaient quand même sous la contrainte d’une dette très importante, et Monsieur le Maire avait toujours dit qu’il réfléchissait à la vente de l’établissement. Aujourd’hui, il préfère investir pour le besoin public plutôt que dans une résidence hôtelière qui peut être la prérogative des professionnels privés pour dynamiser ce secteur touristique.◙ </t>
  </si>
  <si>
    <t>Monsieur PARASMO revient sur l’historique de Monsieur le Maire, il note que Monsieur le Maire a apprécie le fait qu’un patrimoine ait été constitué, il l’en remercie. Il veut faire un petit retour sur l’achat et ce qui a été fait. Monsieur le Maire dit qu’il n’y a pas eu de rénovation et pas de travaux engagés depuis 2011, certes mais Monsieur PARASMO souligne que certains travaux sont à la charge du propriétaire et que celui-ci a beaucoup investi, c’est d’ailleurs précise dans le préambule du rapport 3 700 000 € de travaux, là-dessus on peut ajouter une opération à plus d’1 million d’euros de LOOKEA qui avait rénové 50 % des appartements, le locataire a des responsabilités, des charges et des engagements aussi qu’il n’a pas respectés, d’où le chantage qu’ils ont eu il y a quelques années quand ils ont baissé le loyer. A l’époque l’opposition s’était offusquée et aujourd’hui, il y a un chantage identique qui pousse la collectivité à la vente. Tout ça pour dire que l’on parle beaucoup du coût mais on ne parle jamais de ce que cela a rapporté, le domaine locatif a encaissé quand même sur la période d’exploitation une somme d’environ 9 200 000 €, il ne faut pas l’oublier, cette somme a été noyée dans le budget domaine locatif et a permis de réaliser d’autres opérations mais cela on n’en parle pas beaucoup. Enfin pour revenir comme l’a dit Madame PELLEGRIN-PONSOLE sur l’exploitation de 9 ans qui peut être réduite, Monsieur PARASMO a bien peur qu’à court terme cet ensemble immobilier qui avait été gardé pour l’outil touristique parte à la vente à la casse, c'est-à-dire appartement par appartement comme sur d’autres résidences sur la ville. ◙
Monsieur SARGUEIL est gêné par le fait que l’on signe un compromis avec une société qui va être actionnaire à hauteur de 51 % par le biais de la Caisse des dépôts et Consignations qui il croit savoir est également actionnaire de BELAMBRA. Par ailleurs, sur le plan de la casse il pense qu’il faudrait essayer de caper pour que cela reste toujours en résidence et non en appartement même après 9 ans. ◙
 Monsieur ROSSO a une interrogation, Monsieur le Maire a parlé à la fois d’investissement et de désendettement. Il voudrait rappeler que sur ce dossier là, les remboursements de l’emprunt ne font pas appel à la manne publique, à savoir l’impôt local, cela faisait parti exclusivement d’un budget M4. Il s’agit d’un budget commercial, et que donc à première vue, l’orientation de Monsieur le Maire sur la vente du Village Vacances pour un montant de 4 500 000 € l’affectation a été faite sur le budget principal 6 800 000 € de vente. Il se demande par quel artifice sur un revenu d’un budget commercial on peut transférer la somme sur un budget M14, normalement cette somme là aurait dû rester dans le budget commercial M4. Il est dubitatif. ◙ </t>
  </si>
  <si>
    <t xml:space="preserve"> Monsieur le Maire demande à Monsieur SAVARIN – Directeur Général des Services de donner un point d’explication sur cette question technique. ◙
Monsieur SAVARIN explique que la question s’est posée, il y a une doctrine, soit le bien a été créé dans le budget annexe et effectivement en théorie il doit être liquidé dans le budget annexe, c'està-dire si le budget annexe a été fait pour une opération quand la vente a lieu le budget annexe a perdu sa vocation, si on vend on termine avec un excédent qui a vocation à être reversé dans le budget principal une fois qu’on constate qu’il n’y a plus de dette etc... Par contre quand le bien a été affecté du budget principal vers le budget annexe de la même façon qu’on l’affecte au budget commercial on peut le désaffecter et le réintégrer au budget principal, c’est ce qui a été convenu avec les services du trésor public qui ont consulté les instances nationales sous le couvert aussi de l’adjoint aux finances et ils ont obtenu la validation. Cela ne s’est pas fait rapidement, ils l’ont évoqué lors du Débat d’Orientations Budgétaires en se posant cette question là puis finalement ils l’ont résolue en un peu moins de deux mois entre le trésor public et la direction générale des finances publiques à Paris. Ils peuvent estimer qu’ils sont couverts à ce niveau là. ◙
Monsieur le Maire remercie M. SAVARIN et met aux voix. ◙ </t>
  </si>
  <si>
    <t xml:space="preserve"> Monsieur PARASMO a bien compris que lorsqu’ils vont signer le compromis c'est-à-dire en fin d’année on arrête d’amortir ce bâtiment et tout cela sous couvert de l’administration fiscale qui a donné son feu vert. Il trouve que c’est étonnant, mais pourquoi pas, il est dubitatif là aussi. Il pense que l’on doit amortir un bâtiment tant qu’on ne l’a pas vendu, parce que si le compromis dure 6 mois ou 1 an ! Si la commune a l’aval des impôts c’est très bien. ◙
 Monsieur PARASMO ne comprend pas car le bien est toujours utilisé de la même manière. La commune fait cadeau d’un an de loyer mais il y a quand même utilisation du bâtiment qui est toujours en activité même si le loyer est gratuit. Il n’y a pas de changement de destination.◙ 
Monsieur PARASMO demande si l’affectation de ces sommes va être aussi sur le budget général de la ville ou sur le budget domaine locatif. ◙ 
Monsieur PARASMO souligne que Monsieur SAVARIN a uniquement parlé du Village de Vacances et le Village Vacances est un bien qui a été transféré, là il a été acheté dans le cadre du budget. ◙
 Monsieur PARASMO est d’accord mais comme Monsieur SAVARIN l’indique lorsque la vente va être effective en 2017 ou 2018, les 15 millions seront versés sur le budget domaine locatif en recette de fonctionnement et comme l’a également dit Monsieur SAVARIN en préambule lorsqu’il n’y a plus rien dans un budget automatiquement cela revient sur la ville, or le budget domaine locatif de la commune ne comprend pas que le Village Vacances, il y a d’autres entités, la Résidence Saint Vincent, le camping de l’Espiguette, les arènes,. Monsieur PARASMO demande comment vont-ils faire pour transférer 15 millions d’euros de fonctionnement sur le fonctionnement où autre de la ville à moins de rembourser la totalité des emprunts afférents à ce budget. ◙ 
Monsieur PARASMO l’entend bien mais il explique que ce budget avait été monté comme cela pour une bonne raison qui est très simple, Monsieur SAVARIN parle du contribuable, les résidents de la Maison de retraite bénéficient de ce budget qui mutualise les choses et qui d’après la Chambre Régionale des Comptes ne fait pas l’objet d’une vision claire. Les emprunts permettaient à la Maison de retraite de mutualiser et de ne pas ricocher, le prix des résidents était plus bas comparés à d’autres, grâce à cela. Il pense qu’il faut le dire aussi, alors que ce budget ne soit pas conforme à la Chambre Régionale des Comptes, il veut bien l’entendre mais il fait savoir qu’une fois la Chambre Régionale des Comptes leur a dit de mettre le port dans un budget annexe et puis la fois d’après dans le budget général, ça va, ça vient. Aujourd’hui, ce budget est là et il y a des règles, s’ils s’appuient là-dessus, sur une faille et qu’ils peuvent le transférer sur le budget fonctionnement de la ville c’est très bien mais Monsieur PARASMO a peur d’un redressement dans les deux ou trois années qui suivent, si ce n’est pas le cas tant mieux. ◙ 
Monsieur ROSSO revient à la délibération, il demande si les 800 000 € étaient inscrit sur le budget domaine locatif en recette de fonctionnement, il comprend qu’aujourd’hui il est demandé par cette délibération de gommer cette recette. ◙
Monsieur ROSSO croit se souvenir qu’il y a eu une subvention d’équilibre du budget principal de 1 000 000 € sur le budget domaine locatif, celle-ci devait donc servir principalement à assumer des dépenses donc il constate qu’à ce jour la commune va faire une économie et à la limite il n’est plus nécessaire de verser cette somme de 1 000 000 € sur le domaine locatif qui se trouvera en équilibre malgré cela. ◙
Monsieur GUY veut prendre la parole à son tour. ◙
Monsieur GUY dit que Monsieur le Maire fait état de chiffres et qu’à plusieurs reprises ils ont demandé les comptes annuels 2014-2017 de OCEANIS et ils ne les ont toujours pas à ce jour. Il n’y a rien de secret, il souhaite les obtenir si c’est possible. ◙ </t>
  </si>
  <si>
    <t xml:space="preserve"> Monsieur BERNARD donne lecture de la réponse des services fiscaux« Cela me parait correct car dans ce cas il y a changement d’utilisation du bien, le plan d’amortissement ne peut être modifié qu’en cas de changement significatif dans les conditions d’utilisation du bien ». ◙
Monsieur BERNARD répond que lorsqu’ils signeront le compromis de vente le bâtiment ne sera plus du tout en activité. ◙
Monsieur BERNARD lui répond que Monsieur SAVARIN a déjà donné des explications à ce sujet. ◙ 
Monsieur BERNARD indique que la vente se fera effectivement sur le budget domaine locatif. ◙
Monsieur SAVARIN – Directeur Général des Services explique que ce n’est pas un gros problème il explique la différence entre M4 et M14, en M14 la vente de terrain est une recette d’investissement donc c’est bloqué en investissement alors qu’en M4 c’est une recette de fonctionnement, ce qui permet un peu plus de souplesse. Et pour répondre, effectivement il y a la promesse de vente, la liquidation de tous les droits de recours, sachant que l’amortissement se fera qu’en fin d’année, ils se sont donnés le temps. La conséquence c’est qu’une décision modificative sera proposée en fin d’année, ils pourront limiter le versement qui est ponctionné sur le fonctionnement du budget principal qui va alimenter le budget domaine locatif pour aller finir en excédent d’investissement qui ne sert à rien. ◙
Monsieur SAVARIN répond que c’est déjà une première piste, une réunion de la commission des finances est prévue afin de voir quelle est la meilleure option de remboursement et quels sont les prêts les plus intéressants à rembourser. Après, c’est l’objet de point de vue divergent, la position de la municipalité est d’estimer que la Chambre Régionale des Comptes a raison quand elle considère que ce budget annexe en mélangeant tout finalement ne respecte pas la doctrine normale. La municipalité va s’appuyer sur cela pour dire que ce budget n’aurait jamais dû exister sous cette forme parce que justement s’il était sous la forme orthodoxe l’opération pourrait être réalisée au bénéfice du contribuable, tandis qu’en restant mélangé cela a ce genre d’impact négatif. En théorie, la commune a saisi la Chambre Régionale des Comptes pour qu’elle aille jusqu’au bout de sa logique qui était de dire que ce budget n’aurait jamais dû exister sous cette forme là et qu’elle valide le fait qu’il puisse revenir à la normale, ce qui avait été évoqué lors du débat d’orientation budgétaire. Pour assainir les comptes de la commune, il semble nécessaire de démanteler ce budget annexe et de le clarifier. ◙
Monsieur le Maire souligne qu’ils font en sorte d’étudier au plus prés la question et de rendre les choses possibles, ils le font en consultant et en ayant des échanges avec l’administration fiscale, avec la Chambre Régionale des Compte ce n’est pas le fruit d’élucubration mais bien celui d’une démarche. Quant aux économies qui auraient pu être faites sur la Maison de retraite, elles ont été largement érodées par quelques errements qui n’ont pas permis d’obtenir toutes les aides régulières dont la Maison de retraite aurait pu bénéficier de façon tout à fait régulière si tout avait été fait correctement et clairement à ce niveau-là. ◙
Monsieur BERNARD répond qu’il sera demandé d’annuler le virement de la section fonctionnement vers la section fonctionnement du domaine locatif pour être transféré ensuite en section d’investissement du domaine locatif. Un excédent s’accumule en investissement sans qu’il y ait des travaux derrière. ◙
 Monsieur le Maire souligne que c’est un débat fort intéressant, il met aux voix la question. ◙ 
Monsieur le Maire s’excuse de ne pas lui donner mais ils sont un groupe de 5 élus, si les 5 prennent la parole ce n’est plus possible, à moment donné il faut que le groupe désigne un rapporteur sur une question et qu’on se tienne un peu à cela. ◙
 Monsieur le Maire répond qu’on lui avait assuré que ces documents leur avaient été communiqués. Il prend note pour que le nécessaire soit fait rapidement et met aux voix. ◙ </t>
  </si>
  <si>
    <t>Monsieur PENIN répond que cette somme correspond à la participation de la commune aux frais d’entretien uniquement, à savoir que la borne ainsi que l’installation n’ont pas été payées par la commune. La commune ne paye que 720 € par an et par borne ce qui permet de charger deux véhicules ce qui est le cas également pour les communes du département du Gard qui disposent de ces implantations.◙Monsieur PENIN répond que c’est le SMEG qui est chargé de l’entretien et la commune verse 720.00 €, c’est-à-dire que c’est le SMEG qui assure l’entretien, ce sont eux qui font le travail. Les services techniques municipaux n’interviennent pas là-dessus. ◙
Monsieur PENIN répond qu’il y avait tout d’abord des contraintes d’alimentation, il fallait être à une distance raisonnable de 30 mètres d’un point d’alimentation et puis il y avait aussi une volonté de ne pas forcément abîmer la chaussée un peu plus que ce qu’elle était. Cela restera plus ou moins un point minute pour un véhicule électrique. ◙
Monsieur PENIN informe qu’il s’agit du rechargeable, il faut que les véhicules électriques soient équipés d’une prise électrique. ◙
Monsieur PENIN répond que tout individu (touriste, graulen, etc…) ayant un véhicule électrique rechargeable soit hybride soit électrique peut se garer sur les places de parking au Grau du Roi or parking fermé par des barrières gratuitement durant deux ans, c’est l’objet de la convention que la collectivité a signé. ◙
Monsieur PENIN fait savoir qu’ils communiqueront sur le sujet de façon importante. Mais encore une fois c’est vraiment un dispositif intéressant pour l’instant la durée de la convention par rapport à la gratuité des parkings est de deux ans. L’ADEME, la Région, l’Etat souhaitent favoriser ce type de déplacement doux et favoriser le fait qu’il y ait des véhicules électriques sur notre territoire. ◙
Monsieur PENIN répond que si le SMEG veut résilier il en fera la demande à la commune qui l’accepte ou qui ne l’accepte pas. ◙
Monsieur PENIN souligne que toutes ces conventions ont été visées par la Préfecture, quand il s’est aperçu de la coquille sur l’article 9 il a contacté le SMEG, il y a eu un aller-retour avec la Préfecture parce que c’est très officiel.◙
Monsieur le Maire souligne qu’en ce qui concerne la police municipale la consigne est de repérer toutes les marques de véhicules rechargeables avec prise. La difficulté concerne la connaissance de ces véhicules, un travail a été fait afin de sortir la liste de ces véhicules mais bien évidement lorsque l’on est sur le terrain c’est quelque fois un peu complexe, cela demande une attention un peu particulière. ◙ </t>
  </si>
  <si>
    <t xml:space="preserve"> Monsieur SARGUEIL demande si les recharges sont payantes. ◙
 Monsieur SARGUEIL demande si les tarifs sont identiques à ceux pratiqués sur Port Camargue◙
Monsieur ROSSO demande si c’est le SMEG qui va encaisser. ◙
Monsieur ROSSO a bien compris que si l’on possède un véhicule électrique on peut se garer gratuitement sur tous les parkings de la ville sauf les parkings fermés. Il demande quel est l’état d’esprit qui préside. ◙
 Monsieur ROSSO souligne que le jour ou il n’y aura que des véhicules électriques il n’y aura plus de parking payant sur la commune ! ◙ </t>
  </si>
  <si>
    <t>Monsieur PENIN répond positivement sauf pour la ville, les véhicules municipaux ne paieront pas. Pour le public, c’est effectivement payant il faut qu’ils s’inscrivent pour obtenir une carte qui permet de recharger leur véhicule sur toutes les bornes implantées, il y en a 150 sur le département du Gard. Il souligne qu’il y a une volonté des syndicats d’électricité d’une part, de l’Etat au travers de l’ADEME de développer et de proposer ce service pour favoriser le déploiement des véhicules électriques sur l’ensemble du territoire français. ◙
Monsieur PENIN pense que les tarifs ont déjà été évoqués, la borne de Port Camargue sera intégrée au dispositif. Là, il s’agit des 3 premières bornes il y a en une autre qui devrait être vers le Seaquarium. ◙
Monsieur PENIN explique que l’organisation régionale gère le dispositif par l’intermédiaire d’un distributeur d’électricité qui va effectivement encaisser. La commune vis-à-vis du SMEG ne fait que payer 720 €, ce montant correspond à l’entretien des bornes. ◙
 Monsieur le Maire répond que c’est une marque de volontarisme. ◙
Monsieur le Maire répond par la négative, cette convention est signée pour deux ans, la volonté de la collectivité de permettre ces implantations est justement d’encourager le développement des véhicules électriques. Il rappelle qu’ils travaillent sur la réduction des gaz à effet de serre, c’est une nécessité absolue par rapport à l’évolution de notre planète et des risques que cela fait planer. Il rappelle qu’’ils le sont dans une démarche des déplacements doux, avec la mise en place de bornes pour les véhicules électriques afin de participer à cette dynamique. Monsieur le Maire rappelle qu’il y a 153 bornes dans le département du Gard, le relai sera fait on pourra faire des déplacements longs, en Région Occitanie le nombre de bornes est très important. Tout cela est vraiment positif, comme on le voit aussi avec l’implantation de vélo électrique sur Port Camargue, ils vont voir un petit peu comme cela fonctionne, il y a des demandes d’implantation de vélo électrique sur la collectivité. Avec les pôles multimodaux autour des gares ils sont aussi complètement dans le projet urbain qui les anime, il pense que tout cela va dans le bon sens. Monsieur le Maire met aux voix. ◙ </t>
  </si>
  <si>
    <t xml:space="preserve"> Monsieur FABRE demande la parole, il insiste, il va quitter la séance. ◙ 
Monsieur FABRE souligne que Monsieur le Maire va très vite. ◙ 
Monsieur FABRE lui répond « juste un peu de politesse ». Il est un élu comme les autres il lui demande la parole.◙
Monsieur FABRE répond positivement car Monsieur le Maire a dit que ce n’était pas la « foire d’empoigne », il ne sait pas ce que cela veut dire mais il n’a pas spécialement apprécié donc il va quitter la séance. ◙
 Monsieur FABRE dit qu’il a levé la main. ◙
 Monsieur FABRE répond positivement. ◙
 Monsieur FABRE fait savoir qu’il ne souhaitait pas interrompre Monsieur le Maire qui est allé très vite sur la question n°3 en ce qui concerne le vote, ses collègues l’ont informé qu’il semblerait que son vote à la question n°3 n’a pas été comptabilisé comme étant contre. C’était aussi simple que cela par contre il n’est pas « la foire d’empoigne » et de manière à marquer cette séance il se lève. On s’adresse à lui comme à un élu, avec correction comme il le fait avec Monsieur le Maire. Il souhaite une bonne soirée aux élus présents et quitte la séance. ◙ </t>
  </si>
  <si>
    <t xml:space="preserve"> Monsieur le Maire demande pour quelles raisons il souhaite quitter la séance. Il lui indique qu’il conduit le Conseil municipal et l’assemblée communale, il y a un ordre du jour, il annonce les questions de l’ordre du jour, elles sont présentées et il donne la parole à l’opposition. ◙
Monsieur le Maire poursuit en disant que chacun s’exprime, il laisse largement la parole, les groupes quelque fois s’expriment, il clôture et fait voter, il passe à la question suivante. Il demande à Monsieur FABRE ce qu’il faut de plus. ◙
Monsieur le Maire constate que Monsieur FABRE prétend qu’il n’est pas poli avec lui. ◙
Monsieur le Maire lui demande d’attendre. ◙
Monsieur le Maire demande si Monsieur FABRE a demandé la parole. ◙
Monsieur le Maire indique qu’il n’est pas de mauvaise foi, si Monsieur FABRE a demandé la parole et qu’il ne l’a pas vu, il s’excuse ce n’est pas un mépris vis-à-vis de Monsieur FABRE c’est parce que Monsieur le Maire ne l’a pas vu. Si Monsieur FABRE a demandé la parole il lui donne. ◙
Monsieur le Maire lui répond que son vote avait été noté contre et lui précise qu’il respecte un déroulé et lui souhaite une bonne soirée. ◙ </t>
  </si>
  <si>
    <t xml:space="preserve"> Monsieur le Maire répond qu’il s’agit de Monsieur Pierre JAUMAIN. ◙
Monsieur le Maire indique que Monsieur JAUMAIN a une grande expérience des collectivités locales et territoriales. Il a déjà été en responsabilité de postes importants dans des mairies comme Nîmes et Montpellier, il a occupé des postes de direction de cabinet, de direction de communication et de direction générale adjointe des services, il a également un parcours dans le privé et dans le milieu associatif.◙
Monsieur le Maire répond positivement et fait savoir que Monsieur JAUMAIN animait une société privée, il a donc respecté toutes les règles nécessaires en la matière pour être tout à fait conforme à la loi et la règlementation. Dans son parcours, Monsieur JAUMAIN a eu d’autres périodes lors desquelles il a travaillé dans le privé auprès d’entreprises importantes. ◙
Monsieur le Maire indique qu’il sait que Madame PELLEGRIN-PONSOLE connait parfaitement Monsieur Pierre JAUMAIN puisque qu’il est connu dans le milieu des collectivités. Il a travaillé pour une grande société de transport maritime à Marseille. ◙
Monsieur le Maire le confirme et met aux voix. ◙ </t>
  </si>
  <si>
    <t xml:space="preserve"> Monsieur ROSSO demande ce que représente 90 % du régime indemnitaire. ◙ 
Monsieur ROSSO demande s’il y a des charges sur le régime indemnitaire. ◙ 
Monsieur ROSSO dit que cela fait parti du pouvoir discrétionnaire de Monsieur le Maire et fait savoir que sur cette question son groupe s’abstiendra. ◙ </t>
  </si>
  <si>
    <t xml:space="preserve"> Monsieur le Maire répond 1031 € brut par mois au titre des responsabilités et contraintes du poste. ◙
Monsieur le Maire indique qu’elles sont minimes, il donne le montant net 3 300 €. ◙ </t>
  </si>
  <si>
    <t xml:space="preserve"> Monsieur TOPIE répond qu’il y a une différence de prix en raison du transport utilisé avion et train.◙ 
Monsieur le Maire remercie Monsieur TOPIE et met aux voix.◙
 Monsieur le Maire souligne que la vitalité du jumelage ne se dément pas sur cette année qui fête les 35 ans du jumelage. Comme il est de coutume, ils recevront la délégation, ils sont venus à leur rencontre pour le week-end de Pentecôte. Il remercie toutes celles et ceux qui ont travaillé à la construction du programme très attractif, digne du respect et de la volonté de qualité d’accueil pour la réception des amis allemands </t>
  </si>
  <si>
    <t>Questions complémentaires 17
 Région Occitanie Délégation de compétence d’organisation de service de transport scolaire </t>
  </si>
  <si>
    <t>Questions complémentaires 16
Fest’in zone Port Camargue Convention de partenariat avec la régie de Port Camargue </t>
  </si>
  <si>
    <t>Question 13 
–Marchés nocturnes </t>
  </si>
  <si>
    <t>Question 14
 Jumelage Séjours à DOSSENHEIM – Participation des familles </t>
  </si>
  <si>
    <t>Question 11
Convention de partenariat avec l’Ecole Supérieure d’Architecture de Montpellier </t>
  </si>
  <si>
    <t xml:space="preserve">Question 3 
Signature compromis de vente de l’Hôtel Résidence de Camargue </t>
  </si>
  <si>
    <t>Question 4 
Interruption du plan d’amortissement de la Résidence de Camargue </t>
  </si>
  <si>
    <t>Question 6 
Gestion du personnel – Recrutement d’un collaborateur de cabinet </t>
  </si>
  <si>
    <t xml:space="preserve">Question 12
 Avenant n°1 : Convention de partenariat avec l’Ecole Supérieure d’Architecture de Montpellier </t>
  </si>
  <si>
    <t xml:space="preserve">ADMG 17-06-49 </t>
  </si>
  <si>
    <t xml:space="preserve"> convention S.N.S.M. pour la location d’équipement de sauvetage destiné à la surveillance des zones de baignade pour la saison 2017 (location de véhicules, d’un zodiac, de trois planches de sauvetage et deux paddles board) du 10 juin au 03 septembre 2017 pour un montant global de 7 100 € HT. </t>
  </si>
  <si>
    <t xml:space="preserve">ADMG 17-06-62 </t>
  </si>
  <si>
    <t xml:space="preserve"> convention entre la Commune et l’Association Les Chats Libres de Lyne autorisant la réalisation d’une campagne de stérilisation des populations félines errantes, sans propriétaire ou sans gardien, vivant en groupe dans les lieux publics de la Commune. La municipalité prend à sa charge les frais de stérilisation et d’identification des chats. La convention à une durée d’une année avec tacite reconduction trois fois par période de 12 mois sans que sa durée totale n’excède 4 ans. </t>
  </si>
  <si>
    <t xml:space="preserve">ADMG 17-07-22 </t>
  </si>
  <si>
    <t xml:space="preserve"> Délivrance d’une case columbarium dans le cimetière rive gauche, concession n°2-C-K3 de 15 ans moyennant la somme de 900 € pour M. Alain Kowalczak-Mas. </t>
  </si>
  <si>
    <t xml:space="preserve">DGS 17-06-57 </t>
  </si>
  <si>
    <t xml:space="preserve">DGS 17-06-63 </t>
  </si>
  <si>
    <t xml:space="preserve">DGS 17-06-65 </t>
  </si>
  <si>
    <t xml:space="preserve">DGS 17-06-67 </t>
  </si>
  <si>
    <t xml:space="preserve">DGS 17-06-81 </t>
  </si>
  <si>
    <t xml:space="preserve">DGS 17-07-01 </t>
  </si>
  <si>
    <t xml:space="preserve"> saison théâtrale - Contrat de cession avec « Accord parfait » pour un spectacle dénommé « Frou-frou les Bains », le 18 février 2018, pour un montant de 6 500 € TTC. </t>
  </si>
  <si>
    <t xml:space="preserve">DGS 17-07-03 </t>
  </si>
  <si>
    <t xml:space="preserve"> saison théâtrale - Contrat de cession avec « Compagnie La Servante » pour le spectacle « Blanche Neige et moi ! » pour le spectacle dénommé « Blanche Neige et moi ! » le 25 février 2018, pour un montant de 5 433 € nets de toutes taxes. </t>
  </si>
  <si>
    <t xml:space="preserve">DGS 17-07-07 </t>
  </si>
  <si>
    <t xml:space="preserve"> saison théâtrale - Contrat de cession avec « Théâtre du Faune » pour le spectacle dénommé « Le titre est dans le coffre » le 21 avril 2018, pour un montant de 6 330,90 € TTC. </t>
  </si>
  <si>
    <t xml:space="preserve">DGS 17-07-08 </t>
  </si>
  <si>
    <t xml:space="preserve">DGS 17-07-09 </t>
  </si>
  <si>
    <t xml:space="preserve">DGS 17-07-13 </t>
  </si>
  <si>
    <t xml:space="preserve">DGS 17-07-14 </t>
  </si>
  <si>
    <t xml:space="preserve">DGS 17-07-15 </t>
  </si>
  <si>
    <t xml:space="preserve">DGS 17-07-29 </t>
  </si>
  <si>
    <t xml:space="preserve">DGS 17-07-30 </t>
  </si>
  <si>
    <t xml:space="preserve"> modification de date  14 août au lieu du 12 août 2017 concernant le tournois de Joutes avec mise en place d’un dispositif prévisionnel de secours et convention avec l’UNASS. La précédente décision municipale n° 2017-06-11 est annulée. </t>
  </si>
  <si>
    <t xml:space="preserve"> Festival dévarié (04 et 05 août 2017) contrat de cession temporaire avec LUDICART </t>
  </si>
  <si>
    <t xml:space="preserve"> saison théâtrale contrat de cession avec la SARL La Baguette pour le spectacle « Augustin pirate des Indes », le 21 janvier 2018, pour un montant de 2 795,75 € TTC. </t>
  </si>
  <si>
    <t xml:space="preserve"> Eté de Baoù  contrat d’engagement avec l’Association « Vis tes rêves » pour un concert du groupe dénommé AWARY, le 20 août 2017, pour un montant de 875,00 € TTC. </t>
  </si>
  <si>
    <t xml:space="preserve"> annulation du festival d’Abrivado des plages  défraiements forfaitaires pour les manades et l’Association Médecins d’arènes. A la suite d’intempéries, le festival d’Abrivado des plages a été annulé. Il convient d’octroyer des défraiements forfaitaires pour les déplacements des manades Aubanel Baroncelli, Briaux, Devaux, du Levant, Labourayre, Jullian, Martini, Chapelle et Lafon qui percevront 100 € chacune (au lieu des 380 € initialement prévus) ; la manade Lescot ne souhaite pas recevoir de compensation. L’association Médecins d’arènes recevra 150 € (au lieu de 290 €). </t>
  </si>
  <si>
    <t xml:space="preserve"> Espace JP Cassel  festival amateur - Convention participation aux frais avec le Théâtre Artemia Salina pour le spectacle dénommé « Badinerie », le 04 février 2018 pour un montant de 500 € TTC. </t>
  </si>
  <si>
    <t xml:space="preserve"> Espace JP Cassel  contrat de cession avec « la Cie et plus si affinités » pour le spectacle dénommé « Les amants de Montmartre », le 31 mars 2018 et pour un montant de 4 695 € TTC. </t>
  </si>
  <si>
    <t xml:space="preserve"> Espace JP Cassel  festival amateur - Convention participation aux frais avec le Théâtre de la Pièce montée pour le spectacle dénommé « l’Amuse-gueule », le 02 février 2018 pour un montant de 500 € TTC. </t>
  </si>
  <si>
    <t xml:space="preserve"> Espace JP Cassel contrat de cession avec « la Cie Dare d’Art » pour le spectacle dénommé « Capharnaûm forain », le 22 avril 2018 et pour un montant de 2 727,50 € TTC. </t>
  </si>
  <si>
    <t xml:space="preserve"> Espace JP Cassel contrat de cession avec « Pahaska » pour le spectacle dénommé « Les Sottises de Buggy », le 17 décembre 2017 et pour un montant de 4 114,50 € TTC. </t>
  </si>
  <si>
    <t xml:space="preserve"> Fête du Port de plaisance contrat de cession avec la Cie les Enjoliveurs pour des animations de rues le 19 août 2017, pour un montant de 1 900 € TTC + repas. </t>
  </si>
  <si>
    <t xml:space="preserve"> Œuvres d’arts contrat location de 4 statues avec M. Ali SALEM, exposées sur l’Esplanade E. Mourrut et les Jardins de la Villa Parry, du 12 juillet au 31 août 2017, pour un montant de 8 000 € TTC. </t>
  </si>
  <si>
    <t xml:space="preserve">INFORMATION   TABLEAUX MAPA (remis sur tables) </t>
  </si>
  <si>
    <t xml:space="preserve">Monsieur le Maire tient à travers cette présentation, a bien insister sur l’importance de ces décisions notamment sur la modernisation du matériel en faveur des services techniques, espaces verts et autres, nettoyage des plages, etc… Il y avait bien besoin de rénover, ce qui permet d’avoir un meilleur travail et des conditions de travail améliorées pour le personnel, c’est important. Il y avait beaucoup de rattrapage à faire là-dessus et ils le font. De la même façon sur l’entretien des bâtiments communaux, là aussi il y a eu un état de vétusté important et ils font le rattrapage car il s’agit de climatisations réversibles comme pour le palais des sports et de la culture et ce, pour de bonnes conditions pour faire de la musique ou bien d’autres activités. Dans chaque école, notamment l’école Deleuze, dans la halte garderie Les Moussaillons avec des structures qui reçoivent les enfants afin d’assurer là aussi de très bonnes conditions de chauffage et de climatisation ainsi que le centre technique municipal. Ce sont des politiques publiques qu’il faut mener. Le dossier de l’Hôpital avance bien, ils en sont en maîtrise d’ouvrage et ils avaient encore une réunion ce matin qui les conduit à penser que les travaux de l’ancien Hôpital débuteront à l’automne 2018. </t>
  </si>
  <si>
    <t>Monsieur TOPIE apporte son point de vue et explique que les gens qui investissent avec leur argent, ils calculent et réfléchissent. Il dit bien qu’ils ont de la chance d’avoir Vincent RIBERA car cela évite aux finances municipales d’être débordées comme par certaines années lorsque c’était en régie municipale. Aujourd’hui, c’est la ville qui économise et ils ont un spectacle de qualité. Il va aux arènes du Grau du Roi et dans quelques autres, ils ont les meilleurs taureaux du moment, les meilleurs raseteurs. Pour les spectacles, il y en a un peu pour tous les âges. ◙Madame GROS CHAREYRE dit qu’au niveau professionnel, être responsable d’arènes, c’est beaucoup plus compliqué que d’être responsable d’une salle de spectacle car le milieu est très différent et très régional en plus. Effectivement, il y a beaucoup d’arènes sur notre territoire, de grandes arènes pas tant que cela et les candidats potentiels ont déjà des arènes à responsabilité. Donc finalement, il n’y a pas grand monde et peut-être que dans 10 ans, tout va changer et le décor sera complètement différent. Elle se dit que là, l’offre et la demande sont les mêmes, à la même hauteur. Après, si les gens ne portent pas leur candidature, c’est parce que ces arènes-là ne les intéressent pas ou qu’ils attendent quelques années, elle ne sait pas mais ce n’est pas un domaine où il y a beaucoup de gens capables de mener ces affaires. ◙ Monsieur le Maire dit qu’il est de ceux qui pensent qu’il faut effectivement que la proposition évolue et qu’elle se complète. Ils ont une arène touristique et elle doit se compléter. Il attend les négociations et en a discuté avec Monsieur RIBERA. Il souhaiterait une évolution car il y a une base de variétés avec les artistes du moment. Cette année, il introduit une opérette. Il pense qu’il faut un petit peu insister sur un côté culturel un peu plus étoffé mais encore une fois, aux risques et périls du délégataire. ◙Madame GROS CHAREYRE rajoute que le cahier des charges au Grau du Roi est assez « costaud ». Il ne fait pas de cadeaux. Car, il y a un certain nombre de courses aux As et les courses à l’Avenir gratuites pendant la fête, etc...Ce sont des conditions de cahier des charges assez raides par rapport à d’autres… ◙ </t>
  </si>
  <si>
    <t xml:space="preserve"> Madame FLAUGERE dit, concernant la redevance de 10 000 €, qu’elle correspondra désormais à 1,75 % du chiffre d’affaire commercial. Il avait été évoqué un prix minimum qui était de rester à 10 000 €. Car, là en l’état, ce n’est pas spécifié. ◙ </t>
  </si>
  <si>
    <t>Monsieur le Maire lui répond qu’il y a bien une prise en compte de cet élément où il y a bien un prix minimum fixé à 10 000 € et cela ne peut pas descendre au dessous. ◙ </t>
  </si>
  <si>
    <t xml:space="preserve"> Monsieur BERNARD répond qu’il suit ce dossier d’un peu plus loin que Monsieur le Maire, lui-même étant davantage sur la branche financière. Mais, le responsable de projet M. GOZIOSO, fait le tour des commerçants de la rue qui ont été déjà réunis et le seront à nouveau. En ce qui concerne les habitants à proprement dit, aucune réunion n’est prévue mais il pense que des notes d’informations seront distribuées dans les boites aux lettres car il y aura quand même une gêne de circulation pendant les travaux. ◙Monsieur BERNARD explique que le projet tel qu’il est défini, doit dater d’une dizaine de jours maximum. Effectivement, il faudra réunir la Commission. ◙ </t>
  </si>
  <si>
    <t xml:space="preserve"> Monsieur FABRE explique qu’il s’abstient sur cette question par manque d’information et de présentation de projet </t>
  </si>
  <si>
    <t xml:space="preserve"> Madame VILLANUEVA répond qu’il lui semblait qu’elle avait déjà parlé. Elle informe qu’ils ont contacté des Cabinets d’urbanisme avec lesquels ils se mettront vraiment au travail dès le mois de septembre. ◙Monsieur BERNARD rajoute que c’est un problème récurrent qu’il faut prendre à « bras le corps ». ◙Madame VILLANUEVA pense qu’il faudrait un agent de la Police municipale derrière chaque commerçant car lors de leur passage, tout est en règle et dès que tout le monde a le dos tourné, cela recommence. ◙ </t>
  </si>
  <si>
    <t xml:space="preserve"> Monsieur FABRE revient justement sur ce sujet d’occupation et veut savoir dans quel cadre cela est-il considéré. Est-ce dans le cadre de commerçant qui exploite, comme le disait à juste titre Sophie PELLEGRIN-PONSOLE, leur partie normalement en terrasse comme étant une partie de fabrication de leur cuisine ? Ce qui fait que les gens qui seraient normalement en terrasse sont sur la partie publique dans l’attente de leur sandwich ou autre et gêne la circulation. Ces personnes-là, ces espace-là, sontils considérés dans une occupation, comme le terme utilisé « hors la loi » à 250 €/m² par semaine ? Car ils ne sont pas nombreux mais il y en a quelques uns quand même. Ils créent une véritable gêne sur l’espace public quant à la circulation des personnes et notamment celles à mobilité réduite. D’où la provocation et le risque sur la circulation. A son avis, il est important de savoir comment ceux-là sont-ils considérés et là, la question reprend son importance, peut-être. ◙ </t>
  </si>
  <si>
    <t xml:space="preserve"> Monsieur le Maire répond qu’il y aura recours à l’externalisation, à des travaux d’infographie, c’est une réalité. Ils ne sont pas sans savoir qu’une professionnelle du journalisme était en poste de remplacement sur la Collectivité et elle actuellement en poste saisonnier. Cette personne détenant l’ensemble des compétences décrites, il pense que tout à fait naturellement, cette personne sera recrutée sur ce poste. ◙Monsieur le Maire explique que c’est une journaliste qui deviendra une journaliste territoriale à part entière, de ce fait. ◙ </t>
  </si>
  <si>
    <t>Madame FLAUGERE demande la fiche de ce poste car apparemment, cette journaliste ne fera pas que du journalisme. ◙ </t>
  </si>
  <si>
    <t>Monsieur le Maire répond qu’elle lui sera transmise. ◙ </t>
  </si>
  <si>
    <t xml:space="preserve"> Monsieur le Maire dit que cela peut s’envisager. Il est certain que la contre partie logique c’est que le logo de la ville et de la station « Le Grau du Roi - Port Camargue Let’s Grau » soit positionné sur le bateau ou sur autre chose. ◙ </t>
  </si>
  <si>
    <t>Monsieur GUY redemande les comptes détaillés de 2015 et 2016 qu’ils n’ont jamais reçus. Peuvent-ils les avoir ? ◙
 Monsieur GUY souhaiterait qu’ils leur soient confirmé calmement qu’ils n’ont pas accès au Grand livre. </t>
  </si>
  <si>
    <t xml:space="preserve"> Monsieur le Maire lui rappelle que les comptes ont été présentés en Conseil municipal conformément au règlement. Ce qu’ils ont demandé, c’est de voir le Grand livre. Mais, ils n’ont pas accès à un Grand livre d’une société car cela n’existe pas. Leur demande est nulle et non avenue. Il regrette lui aussi qu’il n’y ait pas eu d’autres candidats et dit que Madame PELLEGRIN-PONSOLE a raison. L’idéal, c’est qu’il y ait de la concurrence. Cependant, par rapport à ce qui a été dit par ses collègues, la difficulté de l’organisation des courses camarguaises n’est pas une chose très simple. C’est une tradition magnifique, somptueuse et ils voient aux arènes des choses enthousiasmantes. ◙
Mais, pour arriver à ces résultats, c’est un travail énorme et ils savent très bien que composer des courses, retenir des taureaux, être sur des courses aux As qui sont très couteuses et équilibrer les comptes, ce n’est pas si simple que cela. Et ça ne se bouscule pas au portillon car les marges de manœuvres sont étroites. Les bénéfices ne sont pas si importants que cela et c’est uniquement parce que certains organisateurs, tel Monsieur RIBERA qui organise quasiment 250 spectacles par an avec de la course camarguaises et des spectacles de variétés ou autre, qu’ils s’en sortent. De la même façon, ils n’ont eu qu’un candidat pour la DSP de l’Ecole de Mer qui est l’UCPA qu’ils ont donc voté en régie autonome la semaine dernière. Il n’y a eu qu’un seul dossier déposé. Il revient sur les dires de Monsieur Lucien TOPIE en revenant sur le bilan financier de la DSP des arènes, comme suit   ◙
Eléments de comparaison   3 dernières années de gestion municipales 2012/2013/2014. Sur cette période, on a eu un total de dépenses de fonctionnement de   1 942 125 € dont 452 766 € de personnel dont 120 501 € de divers dont 1 368 858 € d’achats de spectacles Et, on a eu 1 358 840 € de recettes de fonctionnement dont 1 280 689 € de ventes de spectacles. Sur 3 ans, la gestion municipale (hors investissement) a donc représenté un déficit moyen annuel de 194 428 €, soit un déficit cumulé de 583 285 €. ◙
Sur les 2 premières années de la DSP (2015, 2016), la Commune a eu 21 097 € de dépenses de fonctionnement avec 20 200 € de redevance perçue et 2 965 € de refacturation au délégataire, soit 23 165 € de recettes donc 2 068 € d’excédent sur 2 ans. On peut dire que du seul point de vue financier, en confiant la gestion des Arènes à un exploitant privé, la Commune a allégé ses finances d’un déficit structurel pour revenir aujourd’hui à une situation d’équilibre entre recettes et dépenses de fonctionnement. C’est déjà une bonne chose. Ils en ont parlé avec les aficionados, avec ceux qui régulièrement, bien qu’ils ne soient pas des passionnés de Vincent RIBERA, sont aux arènes, à la Présidence, avec les clubs taurins, etc… Tout le monde s’accorde à dire que les spectacles et les courses camarguaises qui y sont vues sont d’un grand intérêt. Il sait que c’est fragile et que c’est un monde très compliqué. Jusque-là, c’est intéressant, il y a des programmations de spectacles et cela permet d’élargir l’offre d’animation sur la Commune. C’est une bonne décision qu’ils ont prise. ◙
Monsieur le Maire lui répond qu’il ne peut pas avoir accès à un Grand livre d’une société privée car cela n’existe pas. </t>
  </si>
  <si>
    <t>Question 3  
 SARL BB2 La Plage   résiliation convention d’occupation du domaine public </t>
  </si>
  <si>
    <t>Monsieur BERNARD répond qu’à ce jour, ça l’est, après plusieurs rappels. ◙
Monsieur BERNARD explique qu’elle existait déjà et bien même avant le mini-golf. Les services de la mairie vont aménager un peu cet espace. ◙
Monsieur BERNARD répond que oui, mais ne pense pas que cela représentera beaucoup de choses. ◙ </t>
  </si>
  <si>
    <t xml:space="preserve"> 0 - Yvette FLAUGERE n’est pas présente </t>
  </si>
  <si>
    <t>Madame FLAUGERE est désolée pour son retard. Elle demande, concernant la place Constantin, si c’est bien le parking actuel à côté de l’immeuble « l’Impérial ». ◙ 
Madame FLAUGERE demande si à l’origine, il n’y avait pas une convention avec « l’Impérial » pour les places de parking, Ont-ils bien vérifié ? ◙ </t>
  </si>
  <si>
    <t xml:space="preserve"> Monsieur BERNARD répond que oui. ◙
Monsieur BERNARD répond qu’à leur connaissance, rien ne leur a été proposé. Il explique qu’ils sont bien dans le budget prévu pour ce marché et même bien au-deçà. ◙ </t>
  </si>
  <si>
    <t>Madame FLAUGERE relit le titre de la question à voix haute. Elle dit qu’il leur est fait le rappel de la question voté en Conseil municipal du 15/12/2016. Y a-t-il une erreur dans la question ? ◙ 
Madame FLAUGERE en conclut qu’ils peuvent faire ce qu’ils veulent du moment qu’ils payent. ◙
 Madame FLAUGERE dit qu’ils connaissent les avenants d’annulation. Elle pense que tout n’est pas clair et pas juridique non plus. Il faut retravailler la formulation. ◙ 
Madame FLAUGERE demande pourquoi un arrêté n’est pas effectué. ◙ 
Madame FLAUGERE évoque le cas d’une voiture mal garée. La Police municipale intervient et la voiture est enlevée. Il y a bien un arrêté pour cela et il faudrait donc trouver quelque chose de similaire. ◙ </t>
  </si>
  <si>
    <t xml:space="preserve">  Madame VILLANUEVA explique qu’il est proposé un tarif pour les personnes qui exploitent sans autorisation. ◙
Monsieur BERNARD précise que dans la première partie, il est rappelé les conditions et dans la deuxième partie, il est abordé les problèmes des sans autorisations. ◙
Madame VILLANUEVA pense que quand ils auront payé 250 €/m² et ce, chaque semaine… ◙
Monsieur BERNARD explique que c’est une tarification qui est en complément d’une procédure juridique qui doit être appliquée pour occupation d’une terrasse de façon illégale. Il donne la parole à Monsieur SAVARIN, DGS, pour davantage d’explications. Monsieur SAVARIN précise que lorsque quelqu’un occupe sans droit et ni titre le domaine public, il y a deux cas de figure   • soit, il y a un trouble à l’ordre public et dans ce cas-là, il y a la possibilité de faire un référé qui permet de procéder à une expulsion relativement rapidement, par exemple lorsque l’occupation du domaine public pourrait limiter la circulation sur la voirie, • soit, ils sont dans une situation où le Juge n’accorde pas le référé et ce sont des procédures qui prennent des semaines, voire des mois. Dans l’idée, la Commune complète cette approche juridique qui au final, va leur coûter cher s’ils existent toujours sous leur forme juridique. C’est pourquoi la Commune propose de se doter d’un outil complémentaire dissuasif car si chaque semaine, il leur est facturé 250 €/m², la vie de l’entreprise qui ne respecte pas cette disposition et avec les titres de recettes qui vont être émis par le Trésor public, ne va pas exister longtemps avec ce dispositif-là. C’est par un souci d’équité que les Elus ont souhaité cela par rapport à une très large majorité qui paye leur terrasse en temps et en heure et
 qui voit des personnes continuant à exploiter parce que le rythme de la justice administrative n’est pas assez rapide. ◙
Monsieur SAVARIN répond que l’arrêté n’est pas suffisant et n’est pas opposable. A priori, ils ont essayé de voir ce qui pouvait s’appliquer et quand l’occupation du domaine public ne cause pas un trouble manifeste à l’ordre public, la justice va au rythme de la justice administrative, c'est-à-dire que la saison à le temps de se terminer avant qu’il y ait une réaction. L’idée est de façon exemplaire, de pénaliser les deux ou trois contrevenants car ils ne sont pas nombreux au niveau de la Commune. ◙
Monsieur BERNARD souligne que c’est une manière de favoriser et de protéger de la concurrence déloyale ceux qui respectent les règles. ◙
 Madame VILLANUEVA dit que cette pénalité ne concerne pas beaucoup de commerçants qui sont au nombre de 3 ou 4 au maximum. ◙ </t>
  </si>
  <si>
    <t>Question 7 
  Seaquarium travaux d’extension   maîtrise d’ouvrage déléguée </t>
  </si>
  <si>
    <t xml:space="preserve"> Monsieur SARGUEIL fait une intervention   ◙
« Notre groupe est favorable à l’extension du Seaquarium. Innover pour maintenir l’attractivité ce n’est pas nouveau, c’est dans l’ADN du Seaquarium. Préserver l’intérêt des Graulens, c’est ce qui prévalait en 2014. ◙
Aujourd’hui, en déstructurant le domaine locatif, vous faites payer le contribuable, témoin les 1M€ versés en 2017 par le budget principal au domaine locatif afin de l’équilibrer. ◙
L’étude de faisabilité sur le principe de délégation de la maîtrise d’ouvrage n’a pas lieu d’être, car la SEM étant par ses statuts, et ce, jusqu’en Décembre 2022, une SEM de gestion et pas une Sem d’investissement comme celle du camping. ◙
La bonne santé financière la Sem du Seaquarium nous conforte dans le sens que la commune propriétaire du bien doit en supporter l’investissement de l’ordre de 2,5M€. Sachant que sur la somme on peut espérer 60% de subvention. De fait ! Le remboursement de cet emprunt (d’env. 1M€) serait rajouté au loyer existant dont le montant est de + de 320 000€ annuel. ◙
Pour toutes ces raisons notre groupe vote contre la délégation d’ouvrage à la SEM qui je le répète est une SEM de gestion et non une SEM d’investissement ». ◙ 
Monsieur SARGUEIL rappelle qu’il entendit de la part de Monsieur CRAUSTE à une certaine époque que « Les investissements au Seaquarium étaient une véritable fuite en avant pour espérer maintenir une fréquentation aléatoire… ». Il espère que cela a changé depuis. ◙ </t>
  </si>
  <si>
    <t xml:space="preserve"> Monsieur BERNARD répond que c’est pour cette raison que cette étude est menée par le Cabinet FININDEV afin de savoir si la SEM peut assumer cet emprunt et forcément la Commune puisqu’elle a 85 % des parts et obtenir des subventions avec la caution de la Commune, bien évidemment. Mais, cela évitera quand-même au contribuable Graulen de payer directement les investissements du Seaquarium, qui a grandi et grossi et doit prendre un jour un peu son indépendance sous l’aile protectrice de la Commune. ◙
Monsieur le Maire lui répond qu’il regrettait l’époque où l’eau était trouble au Seaquarium. Ils avaient du mal avoir le fond des bassins quand il y avait une gestion associative. Lorsqu’aujourd’hui, ils pourraient appeler cela des prises illégales d’intérêts mais il ne va pas revenir là-dessus. Chacun sait que ce type d’outil touristique réclame toujours et encore d’améliorer et d’entretenir. Mais il y a des limites, ne serait-ce que sur celles du foncier. Il y a encore cette possibilité à la fois financière et à la fois sur le plan du foncier. C’est pour cette raison qu’à la présentation de ce dossier par MM. GROUL et BERNARD, Président de la SEM, il donné son accord pour ce projet puisque le Commune détient 85 % des parts. Il pense que c’est un bon projet. ◙ </t>
  </si>
  <si>
    <t>Monsieur FABRE précise justement à propos de ce dossier, qu’il y a une autre démarche en cours car ils ont un occupant qui est « Le Patio de la Mer ». Il pense qu’il est important d’en parler car ce dernier est appelé à arrêter son exercice compte tenu de l’extension et vu qu’il a un gros chiffre d’affaires et des salariés, il aurait aimé savoir où en sont les négociations avec cette entreprise. ◙ 
Monsieur FABRE avait eu l’impression qu’ils étaient partis sur de mauvaises bases car il avait été annoncé il y a quelques mois, qu’il n’avait pas payé de loyers alors que oui. ◙
 Monsieur FABRE pense qu’il faudrait peut-être rajouter au coût du projet quant aux indemnités. ◙ </t>
  </si>
  <si>
    <t> Monsieur BERNARD répond que les négociations sont en cours et n’ont pas du tout encore abouties. ◙
Monsieur BERNARD explique que tout cela est terminé et qu’ils sont sur des bases normales pour négocier. ◙
Monsieur BERNARD répond qu’ils négocieront mais pas à n’importe quel prix. ◙ </t>
  </si>
  <si>
    <t>Question 10  
 Sponsoring compétition internationale   marathon Kayak </t>
  </si>
  <si>
    <t>Madame FLAUGERE demande s’ils peuvent connaître le coût de son déplacement et d’où. ◙ 
Madame FLAUGERE demande combien cela représente. ◙ Madame FLAUGERE souligne que cela avait été évoqué en Commission. ◙ </t>
  </si>
  <si>
    <t xml:space="preserve"> Madame GROS CHAREYRE répond que cela n’était pas joint à la demande mais le réclamera. ◙
Madame GROS CHAREYRE répond que ce n’est pas un pourcentage. Par rapport à Nicolas LAMBERT, il y a à peu près deux mois, il avait été voté un forfait de 500 €. Il est vrai que cela ne correspondait pas du tout à un pourcentage important des dépenses, cela faisait à peu près 10 % et même pas. Nicolas LAMBERT a des voyages un peu plus lointains. Toujours est-il que cela reste un forfait et peut-être qu’à l’avenir, (cela avait été évoqué en Commission) il faudrait redéfinir les critères d’attribution. Ce sera un montant, un pourcentage ou bien autre chose. Il faut y réfléchir en Commission. ◙ </t>
  </si>
  <si>
    <t>Question n° 12 
  Vente d’un véhicule à un garage automobile </t>
  </si>
  <si>
    <t xml:space="preserve">Vœu des élus du Grau du Roi suite aux annonces lors de la conférence nationale des territoires. </t>
  </si>
  <si>
    <t>Le 26 juillet 2017, réunis en Conseil Municipal, nous, élus du Grau du Roi, saluons la tenue de la première conférence nationale des territoires, le 17 juillet dernier, parce qu’elle marque la volonté de consulter et d’écouter à nouveau les élus de proximité que sont, en particulier, les maires. ◙
L’annonce d’un moratoire sur la fermeture des services publics en zone rurale et la création d’une agence nationale de cohésion des territoires vont indéniablement dans le bon sens. ◙
Par contre, il n’est pas admissible qu’un sacrifice financier soit à nouveau demandé aux communes sans distinguer celles qui ont déjà fait des efforts et les autres, ni considérer que l’Etat puisse s’exonérer de sa grande part dans la dette publique. ◙
La suppression de la Taxe d’Habitation est une mesure très attendue par nos concitoyens mais nous demandons expressément que soit tenu le premier engagement annoncé, c’est-à-dire la compensation par l’Etat du manque à gagner pour la commune à l’euro prés. Nous avons la mission de protéger, de relier et de construire et nous n’entendons pas y renoncer alors que déjà beaucoup de sacrifices ont été consentis pour agir et assainir simultanément nos finances. ◙
Nous, Elus du Grau du Roi, demandons au Président le République et au Gouvernement de prendre la mesure de notre détermination à défendre nos concitoyens, notre Commune et notre intégrité en renonçant d’exiger de nous l’impossible, c’est-à-dire d’agir contre les intérêts des Graulens. ◙
Monsieur Le Maire demande au Conseil de bien vouloir se prononcer sur cette question. ◙
Il ajoute qu’il a souhaité dans ce temps politique que cela soit affirmé clairement. Ils le savent, il est de ceux qui a soutenu la campagne du Président MACRON et soutient ses orientations. Pour autant, il tient à se porter avec eux garant des intérêts des Graulens. Cela lui paraît nécessaire de faire remonter leurs sentiments et leurs intentions de ce point de vue-là. ◙</t>
  </si>
  <si>
    <t>Madame FLAUGERE souligne qu’il vient de leur dire qu’il avait soutenu Monsieur le Président. Mais, n’avait-il pas lu le programme avant de le soutenir ? Ou bien alors, il n’en avait pas et il l’a soutenu les yeux fermés. ◙</t>
  </si>
  <si>
    <t>Monsieur le Maire lui répond qu’il a parfaitement lu le programme. Pour autant, il réclame aujourd’hui qu’il soit justement appliqué car il était bien précisé dans ce programme que la taxe d’habitation serait donc supprimé pour au moins 80 % des contribuables français. Cela va se faire en 3 ans, donc le programme est respecté. Il demande aussi que le programme soit respecté lorsqu’il s’agit de compenser à l’euro près, du point de vue du Maire en responsabilité. Ce vœu sera transmis à la Présidence de la république. ◙</t>
  </si>
  <si>
    <t xml:space="preserve">Monsieur le Maire donne la parole à Madame BRACHET qui la lui demande. </t>
  </si>
  <si>
    <t xml:space="preserve">Madame BRACHET rappelle que tout à l’heure Monsieur le Maire lui a fait joliment remarquer que Madame FLAUGERE lui susurrer quelque chose à l’oreille et ce, pendant la lecture du bilan financier de la DSP des arènes. Elle va donc dire ce que cela était car la transparence, c’est aussi dans ses idées. Elle lui a donc susurré   « qui est ce charmant Monsieur assis derrière Monsieur le Maire ? » Et elle lui a répondu qu’elle avait vu son arrivée dans le journal Midi-Libre. Elle laisse le soin à Monsieur le Maire de leur présenter. ◙ Madame BRACHET lui souhaite la bienvenue </t>
  </si>
  <si>
    <t xml:space="preserve">Monsieur le Maire répond qu’il pensait l’avoir déjà évoqué lors d’un précédent Conseil. Il la remercie pour sa remarque. Il s’agit de Monsieur JAUMAIN, nouveau Directeur de Cabinet. Comme ils le savent, après le départ de Monsieur MERIGNARGUES qui est parti pour sa destination définitive à la station prestigieuse de Courchevel, Maud HUBIDOS a été repositionnée à la direction de la station. De fait, Monsieur JAUMAIN le rejoint au Cabinet. </t>
  </si>
  <si>
    <t xml:space="preserve">- Le GRAU du ROI Naturellement. Conseil municipal du 26 juillet 2017. Monsieur le Maire, </t>
  </si>
  <si>
    <t xml:space="preserve"> Le GRAU du ROI Naturellement. Conseil municipal du 26 juillet 2017. Monsieur le Maire, ◙
 Lors du conseil municipal du 25 octobre 2016, à la question numéro 1 portant sur le budget principal, monsieur Claude BERNARD fait la réponse suivante à notre collègue Philippe PARASMO   « Je ne vous ferai pas l’affront de dire combien nous avons de trésorerie. Nous en avons largement assez sans faire appel à une ligne de trésorerie. Nous n’avons jamais connu une trésorerie aussi florissante ». ◙
Le 8 juin 2017 vous conviez monsieur le maire, l’ensemble des agents municipaux à une réunion en ces termes   « Les contraintes financières encore plus importantes que celles que je pressentais, les contraintes juridiques et le temps nécessaire à une vraie concertation avec les représentants du personnel font que les choses n’avancent pas aussi vite ou aussi loin que certains le souhaiteraient…..» ◙
Quelle est donc monsieur le maire, l’état de la trésorerie communale qu’il faut retenir   la trésorerie florissante, ou la trésorerie qui vous empêche de répondre aux attentes du personnel communal. ◙
Merci de votre réponse. Avec toute notre considération.    Le 23 juillet 2017 à LE GRAU DU ROI    Le Groupe LE GRAU DU ROI NATURELLEMENT ◙ 
Monsieur GUY dit que sa réponse est nulle et non avenue comme il leur a été dit tout à l’heure. ◙
 Monsieur GUY insiste et coupe la parole à Monsieur le Maire en lui disant qu’il a insulté son groupe. ◙
 Monsieur GUY dit que l’intérêt général, c’est la bonne tenue des Conseils municipaux. Ils ne peuvent pas avoir à chaque fois des remarques désobligeantes de sa part, ce n’est pas possible. ◙
Monsieur GUY précise que ses écrits sont corrects et que c’est le Groupe Le Grau du Roi Naturellement qui a été insulté. Il lui rappelle qu’il a souvent des débordements. ◙</t>
  </si>
  <si>
    <t>Monsieur le Maire fait la réponse suivante   ◙
« Je ne crois pas que vous soyez stupide mais c’est votre question qui est stupide, sauf le respect que je vous dois. Comment pouvez-vous faire l’amalgame entre la trésorerie à un moment donné de l’année et le bilan financier global de la collectivité. C’est comme si un commerçant confondait chiffre d’affaire et bénéfice. Tous les concitoyens sont capables de comprendre la différence et vous qui avez été aux responsabilités, pour certains d’entres vous, qui prétendez vouloir les assumer à nouveau ou qui les assumez dans d’autres collectivités, vous ne seriez pas capable de la faire, cette différence ! Je ne veux pas le croire, je ne veux pas vous dévaloriser à ce point ! Ce que je crois, c’est que malheureusement, une fois de plus, vous faites preuve de démagogie et de mauvaise foi. Vous faites de la mauvaise politique. Vous voudriez laisser entendre que la trésorerie décrite comme florissante à un moment donné, je tiens à dire que c’est une bonne chose puisque cela nous évite de faire appel à une ligne de trésorerie coûteuse et c’est le signe d’une saine gestion, vous voudriez laisser entendre que nous ne répondons pas à certaines attentes des agents alors que nous en aurions les moyens de le faire. Je le répète, la trésorerie à l’instant T, n’est pas le reflet des capacités financières de la collectivité. Quant aux demandes des agents elles sont parfaitement entendues et débattues dans le cadre d’un dialogue social établi depuis notre arrivée aux responsabilités. De nombreuses avancées ont été obtenues avec responsabilité et la conscience partagée de la situation des finances de notre commune. Ce serait bien trop facile de faire plaisir avec l’argent public. Dois-je vous rappeler que notre ville était promise à la mise sous tutelle cette année, ce que nous avons su éviter par nos décisions courageuses et quelques fois impopulaires. Vous vous êtes bien entendu bien gardé de les soutenir, alors que votre responsabilité est engagée sur cet héritage. Ceci dit, ne vous privez pas de poser de telles questions. Je vous y encourage même. Cela permet d’éclairer nos concitoyens sur votre état d’esprit et sur vos approximations. Cela nous permet de leur apporter des informations sur notre engagement pour l’intérêt général des Graulens ». ◙
Monsieur le Maire lui rappelle qu’il n’a pas droit à la parole et qu’il respecte le règlement. ◙
Monsieur le Maire souhaite faire une intervention complémentaire et cela les concerne aussi. Il leur rappelle qu’ils avaient interpellé Monsieur le Préfet en contrôle de légalité et ils ont reçu une réponse par courrier du Préfet du 29 mai 2017, comme suit   ◙
« Vous avez appelez mon attention sur la représentativité du groupe Le Grau du Roi Naturellement auquel vous appartenez au sein des Commissions municipales de Le Grau du Roi et au sein de la SEM Le Grau du Roi Développement. Vous souhaitiez que votre propre groupe politique soit représenté d’une part, dans chaque Commissions municipales de manière strictement professionnelle conformément aux articles du CGCT. En premier lieu pour les Commissions municipales, le Conseil d’Etat dans son arrêt du 26 septembre 2012, Commune de Martigues, précise   ... (Il ne va lire la jurisprudence). En deuxième lieu, pour la désignation des administrateurs au sein de la SEM, l’article du CGCT prévoit la désignation des membres ou des délégués d’organismes extérieurs par le Conseil municipal sans obligation de représentativité de toutes les tendances ou courant politique qui le compose. En conséquence, dans chaque Commissions municipales au moins 1 représentant de votre groupe doit siéger, c’est le cas. Par contre, la désignation d’un membre de votre groupe au sein d’une SEM n’est pas obligatoire ». ◙
Il tenait à apporter cette information qui confirme que la position de la municipalité était fondée. ◙
Ensuite, M. le Maire demande à l’assemblée si quelqu’un souhaite prendre la parole pour l’intérêt général de la collectivité sur 5 minutes et pas plus. ◙
Monsieur le Maire lui répond qu’il faut d’abord qu’ils aient une bonne tenue de leurs écrits. ◙
Monsieur le Maire lui dit de n’être pas démagogique à ce point. La trésorerie, ce n’est pas les finances publiques. Chacun le comprend et il y a des commerçants dans cette salle qui le savent. ◙</t>
  </si>
  <si>
    <t xml:space="preserve"> ADMGCIM17-07-32</t>
  </si>
  <si>
    <t xml:space="preserve"> Délivrance d’une concession dans le cimetière de la Rive Gauche – concession n°2-H-34 de 15 ans à compter du 17 juillet 2017 moyennant la somme de 425 € ; </t>
  </si>
  <si>
    <t xml:space="preserve">  ADMG17-07-37 </t>
  </si>
  <si>
    <t xml:space="preserve"> Contrat de location logement communal n°2 situé rue du levant école maternelle « Deleuze » autorisant M. Christophe BARGONI à occuper le logement à titre gracieux durant 15 jours à compter du 07 juillet 2017 ; </t>
  </si>
  <si>
    <t xml:space="preserve"> 17-07-44 </t>
  </si>
  <si>
    <t xml:space="preserve"> Décision de mise en demeure de quitter les lieux et d’ester en justice – Gens du voyage installés à proximité du Centre Hospitalier Universitaire de Nîmes ; </t>
  </si>
  <si>
    <t xml:space="preserve"> Décision de mise en demeure de quitter les lieux et d’ester en justice – Gens du voyage installés parcelles cadastrées section BA n°13, 26 et 28 à proximité de la RD255 ; </t>
  </si>
  <si>
    <t xml:space="preserve"> Délivrance d’une concession dans le cimetière de la rive Gauche – concession n°2-H-24 de 15 ans à compter du 26 juillet 2017 moyennant la somme de 425 € ; </t>
  </si>
  <si>
    <t xml:space="preserve"> Convention d’exploitation de l’horodateur du parking de la Marine entre la Régie Autonome du Port de plaisance de Port Camargue et la Commune de Le Grau du Roi. La Régie étant gestionnaire d’un parking payant, elle est dans l’obligation de déposer l’horodateur existant et de le remplacer par un horodateur similaire à ceux de la commune et fonctionnant selon la même tarification ; </t>
  </si>
  <si>
    <t xml:space="preserve"> 2017-08-01 </t>
  </si>
  <si>
    <t xml:space="preserve"> Marchés nocturnes  déplacement des lieux des marchés nocturnes sur Port Camargue du jeudi et dimanche sur le quai d’honneur </t>
  </si>
  <si>
    <t xml:space="preserve"> DGS17-07-34 </t>
  </si>
  <si>
    <t xml:space="preserve"> Aubades Marines  Contrat de cession avec Vents de Sable pour les concerts des « Petits baigneurs » les 17,20, 23, 24, 27 et 31 juillet 2017. Ces prestations s’élèvent à 4.200 € TTC. ; </t>
  </si>
  <si>
    <t xml:space="preserve">  DGS17-07-35 </t>
  </si>
  <si>
    <t xml:space="preserve"> Aubades Marines  Contrat de cession avec Vents de Sable pour les concerts des « Petits baigneurs » les 3, 7, 10, 14, 15, 17 et 21 août 2017. Ces prestations s’élèvent à 4.900 € TTC ; </t>
  </si>
  <si>
    <t xml:space="preserve">  DGS17-07-55 </t>
  </si>
  <si>
    <t xml:space="preserve"> Fête du Port de Plaisance  Contrat de cession JazzUpp – Spectacle Welcome Orchestra le samedi 19 août 2017. Cette prestation s’élève à 5.200 € TTC ; </t>
  </si>
  <si>
    <t xml:space="preserve"> DGS17-07-56 </t>
  </si>
  <si>
    <t xml:space="preserve"> Fête du Port de Plaisance  Contrat de prestation « Les Farandoleurs cheminots Nîmois » groupe folklorique le samedi 19 août 2017. Cette prestation s’élève à 450,00 € TTC ; </t>
  </si>
  <si>
    <t xml:space="preserve">  DGS17-07-57 </t>
  </si>
  <si>
    <t xml:space="preserve"> Espace Jean-Pierre CASSEL  Contrat avec mes scènes de stars pour le spectacle « Hypnose Xpérience » le vendredi 20 avril 2017. Cette prestation s’élève à 2.658,70 € TTC ; </t>
  </si>
  <si>
    <t xml:space="preserve"> DGS17-08-16 </t>
  </si>
  <si>
    <t xml:space="preserve"> Fête locale  Contrat d’engagement avec l’association Le Comptoir à zic pour une prestation de la pena Los Caballeros du samedi 09 au vendredi 15 septembre 2017 pour un montant de 7.385 € TTC ; </t>
  </si>
  <si>
    <t xml:space="preserve"> DGS17-08-18 </t>
  </si>
  <si>
    <t xml:space="preserve"> Fête du Port de Plaisance de Port Camargue  Contrat d’engagement avec la formation La Malaïgue d’Or pour une animation musicale le samedi 19 août 2017. Cette prestation est fixée à 800 € TTC ; </t>
  </si>
  <si>
    <t xml:space="preserve"> DGS17-08-19 </t>
  </si>
  <si>
    <t xml:space="preserve"> Fête locale  Contrat d’engagement avec la formation La Malaïgue d’Or pour des animations musicales le samedi 16 et le dimanche 17 septembre 2017. Ces prestations sont fixées à 1.600 € TTC ; </t>
  </si>
  <si>
    <t xml:space="preserve"> DGS17-08-22 </t>
  </si>
  <si>
    <t xml:space="preserve"> Fête locale  Contrat de prestation avec l’Association Les Pereiras de Lempdes « Os Peixinhos » pour des animations musicales les 16 et 17 septembre 2017. Le montant de cette prestation est fixé à 2 800 € ; </t>
  </si>
  <si>
    <t xml:space="preserve"> DGS17-08-24 </t>
  </si>
  <si>
    <t xml:space="preserve"> Fête locale – Contrat d’engagement avec la Pena du Midi pour une animation musicale le 17 septembre 2017. Le montant de cette prestation est fixé à 1 200 € TTC ; </t>
  </si>
  <si>
    <t xml:space="preserve"> DGS17-08-25 </t>
  </si>
  <si>
    <t xml:space="preserve"> Fête du Port de Plaisance – Contrat d’engagement avec la manade KRENINGER afin d’assurer la roussataïo le samedi 19 août 2017. Le montant de cette prestation est fixé à 950 € TTC ; </t>
  </si>
  <si>
    <t xml:space="preserve"> DGS17-08-28 </t>
  </si>
  <si>
    <t xml:space="preserve"> Fête locale - Contrat d’engagement avec l’Orchestre « Sortie de Secours » pour un représentation musicale le 09 septembre 2017. Le montant de cette prestation est fixé à 4 400 € TTC ; </t>
  </si>
  <si>
    <t xml:space="preserve"> DGS17-08-29 </t>
  </si>
  <si>
    <t xml:space="preserve"> Fête locale – Contrat de cession avec la formation Vents de sable pour des animations musicales le samedi 09 et dimanche 10 septembre 2017. Le montant de ces prestations est fixé à 2.550 € TTC ; </t>
  </si>
  <si>
    <t xml:space="preserve">  DGS17-08-31 </t>
  </si>
  <si>
    <t xml:space="preserve"> Fête locale – Contrat d’engagement avec l’association Li Pedescaus pour deux animations musicales les samedis 09 et 23 septembre 2017. Ces prestations s’élèvent à 1.000 € TTC (500 € par soirée) ; </t>
  </si>
  <si>
    <t xml:space="preserve">  DGS17-08-32 </t>
  </si>
  <si>
    <t xml:space="preserve"> Eté de baou – Contrat d’engagement avec le duo tandem Christa LLORENTE pour une animation musicale le dimanche 13 août 2017. Cette prestation s’élève à 485,50 € TTC ; </t>
  </si>
  <si>
    <t xml:space="preserve">  DGS17-08-33 </t>
  </si>
  <si>
    <t xml:space="preserve"> Fête locale – Contrat d’engagement avec le groupe APPALOOSA pour une animation musicale le samedi 16 septembre 2017. Cette prestation s’élève à 500 € TTC ; </t>
  </si>
  <si>
    <t xml:space="preserve">  DGS17-08-34 </t>
  </si>
  <si>
    <t xml:space="preserve"> Fête locale – Contrat d’engagement avec le groupe APPALOOSA pour une animation musicale le dimanche 24 septembre 2017. Cette prestation s’élève à 500 € TTC ; </t>
  </si>
  <si>
    <t xml:space="preserve"> DGS17-08-35 </t>
  </si>
  <si>
    <t xml:space="preserve"> Fête locale – Contrat d’engagement avec la manade SAINT LOUIS pour des abrivado-bandido le samedi 09 et le mardi 12 septembre 2017. Ces prestations s’élèvent à 1.282 € TTC (641 € par manifestation) ; </t>
  </si>
  <si>
    <t xml:space="preserve">  DGS17-08-36 </t>
  </si>
  <si>
    <t xml:space="preserve"> Fête locale – Contrat d’engagement avec la Manade CHAPELLE pour une abrivado/bandido le jeudi 14 septembre 2017. Cette prestation s’élève à 641 € TTC ; </t>
  </si>
  <si>
    <t xml:space="preserve">  DGS17-08-37 </t>
  </si>
  <si>
    <t xml:space="preserve"> Fête locale – Contrat d’engagement avec la Manade MARTINI pour une abrivado/bandido, les 10 et 16 septembre 2017. Cette prestation s’élève à 1.282 € TTC ; </t>
  </si>
  <si>
    <t xml:space="preserve">  DGS17-08-38 </t>
  </si>
  <si>
    <t xml:space="preserve"> Fête locale – Contrat d’engagement avec la Manade LAFON pour des abrivado/bandido le lundi 11 et le mercredi 13 septembre 2017. Ces prestations s’élèvent à 1.282 € TTC (641 € par manifestation) ; </t>
  </si>
  <si>
    <t xml:space="preserve">  DGS17-08-39 </t>
  </si>
  <si>
    <t xml:space="preserve"> Fête locale – Contrat d’engagement avec la Manade JULLIAN pour les abrivado/bandido le mardi 12, vendredi 15 et samedi 16 septembre 2017 et l’encierro du dimanche 10, mardi 12, vendredi 15 et samedi 23 septembre 2017. Ces prestations s’élèvent à 4.127 € TTC (641 € par abrivado/bandido et 551 € par encierro) ; </t>
  </si>
  <si>
    <t xml:space="preserve">  DGS17-08-40 </t>
  </si>
  <si>
    <t xml:space="preserve"> Fête locale – Contrat d’engagement avec la Manade du GARDON pour un abrivado/bandido le samedi 16 septembre 2017. Cette prestation s’élève à 641 € TTC ; </t>
  </si>
  <si>
    <t xml:space="preserve">  DGS17-08-41 </t>
  </si>
  <si>
    <t xml:space="preserve"> Fête locale – Contrat d‘engagement avec la Manade du LEVANT pour les abrivado/bandido le dimanche 10, jeudi 14 et samedi 16 septembre 2017 et l’encierro du samedi 09 septembre 2017. Ces prestations s’élèvent à 2.474 € TTC (641 € par abrivado/bandido et 551 € par encierro) ; </t>
  </si>
  <si>
    <t xml:space="preserve">  DGS17-08-42 </t>
  </si>
  <si>
    <t xml:space="preserve"> Fête locale – Contrat d’engagement avec la Manade LAUZE EARL du Vidourle pour un abrivado-bandido le vendredi 15 septembre 2017. Cette prestation s’élève à 641 € TTC ; </t>
  </si>
  <si>
    <t xml:space="preserve"> DGS17-08-43 </t>
  </si>
  <si>
    <t xml:space="preserve"> Fête locale – Contrat d’engagement avec la Manade des ORGONENS pour les Olympiades du vendredi 15 septembre 2017. Cette prestation s’élève à 800 € TTC ; </t>
  </si>
  <si>
    <t xml:space="preserve"> DGS17-08-44 </t>
  </si>
  <si>
    <t xml:space="preserve"> Fête locale – Contrat de prestation de services avec l’association Musique Musique pour des animations musicales par la Compagnie Zangao Bateria le samedi 09 et le dimanche 10 septembre 2017. Ces prestations s’élèvent à 2.500 € TTC ; </t>
  </si>
  <si>
    <t xml:space="preserve">  DGS17-08-46 </t>
  </si>
  <si>
    <t xml:space="preserve"> Fête locale – Roussataïo avec gaze – Contrat d’engagement avec la Manade PUIG le jeudi 14 septembre 2017. Cette prestation s’élève à 1.000 € TTC ; </t>
  </si>
  <si>
    <t xml:space="preserve"> DGS17-08-47 </t>
  </si>
  <si>
    <t xml:space="preserve"> Fête locale – Contrat d’engagement avec la Manade AUBANEL BARONCELLI pour les abrivado/bandido du samedi 09 et dimanche 24 septembre 2017 et l’encierro du samedi 16 septembre 2017. Ces prestations s’élèvent à 1.833 € TTC (641 € par abrivado/bandido et 551 € par encierro) ; </t>
  </si>
  <si>
    <t xml:space="preserve"> DGS17-08-48 </t>
  </si>
  <si>
    <t xml:space="preserve"> Fête locale – Contrat d’engagement avec la Manade CHABALLIER pour les abrivado/bandido des mardi 12 et samedi 23 septembre 2017 et les olympiades du vendredi 15 septembre 2017. Ces prestations s’élèvent à 2.082 € TTC (641 € par abrivado/bandido et 800 € pour les Olympiades) ; </t>
  </si>
  <si>
    <t xml:space="preserve"> DGS17-08-49 </t>
  </si>
  <si>
    <t xml:space="preserve"> Fête locale – Contrat d’engagement avec la Manade BRIAUX-frères pour l’abrivado/bandido des lundi 11, mercredi 13 et dimanche 17 septembre 2017. Ces prestations s’élèvent à 1.923 € TTC (641 € par abrivado/bandido) ; </t>
  </si>
  <si>
    <t xml:space="preserve"> DGS17-08-50 </t>
  </si>
  <si>
    <t xml:space="preserve"> Fête locale – Contrat de vente avec JC NITRO pour un spectacle musical le samedi 16 septembre 2017. Cette prestation s’élève à 1.550 € TTC ; </t>
  </si>
  <si>
    <t xml:space="preserve"> DGS17-09-10 </t>
  </si>
  <si>
    <t xml:space="preserve"> Eté de Baou – Contrat d’animation avec MARINE ASSISTANCE pour des ateliers dénommés Le bouillet (pêche traditionnelle du 25 juin au 03 septembre 2017. Ces prestations s’élèvent à 8.000 € HT ; </t>
  </si>
  <si>
    <t xml:space="preserve"> DGS17-09-14 </t>
  </si>
  <si>
    <t xml:space="preserve"> Fête locale – Contrat d’engagement avec la Manade LABOURAIRE pour l’encierro du jeudi 14 septembre 2017. Cette prestation s’élève à 551 € TTC ; </t>
  </si>
  <si>
    <t xml:space="preserve"> DGS17-09-15 </t>
  </si>
  <si>
    <t xml:space="preserve"> Fête locale – Contrat d’engagement avec la Manade LESCOT pour l’abrivado/bandido 20 taureaux (1.000 €, abrivado/bandido (641 €) et abrivado de nuit (641 €) samedi 09, dimanche 24 et vendredi 22 septembre 2017. Ces prestations s’élèvent à 2.282 € TTC ; </t>
  </si>
  <si>
    <t xml:space="preserve">  DGS17-09-16 </t>
  </si>
  <si>
    <t xml:space="preserve"> Fête locale – Contrat d’engagement avec la Manade DEVAUX pour l’abrivado/bandido du dimanche 10 et samedi 16 septembre 2017. Ces prestations s’élèvent à 1.282 € TTC ; </t>
  </si>
  <si>
    <t xml:space="preserve">  DGS17-09-17 </t>
  </si>
  <si>
    <t xml:space="preserve"> Fête locale – Contrat d’engagement avec la Manade LES MONTILLES pour l’abrivado/bandido du dimanche 17 septembre 2017. Cette prestation s’élève à 641 € TTC ; </t>
  </si>
  <si>
    <t xml:space="preserve">  DGS17-09-22 </t>
  </si>
  <si>
    <t xml:space="preserve"> Fête locale – Les Olympiades – Contrat d’engagement avec la manade ARLATENCO pour Les Olympiades le vendredi 15 septembre 2017. Cette prestation s’élève à 800 € TTC ; </t>
  </si>
  <si>
    <t xml:space="preserve">  DGS17-09-23 </t>
  </si>
  <si>
    <t xml:space="preserve"> Fête locale – Contrat d’engagement avec le groupe KRISTA &amp; Co pour une animation musicale du groupe KRIS &amp; KO le lundi 11 septembre 2017 ; du groupe Tandem Trio Jazz Lounge le jeudi 14 septembre 2017 et le groupe KRIS &amp; KO le vendredi 15 septembre 2017. Ces prestations s’élèvent à 3.141,13 € TTC ; </t>
  </si>
  <si>
    <t xml:space="preserve">  DGS17-09-25 </t>
  </si>
  <si>
    <t xml:space="preserve"> Fête locale – Dispositif prévisionnel de secours « manifestations taurines » - Convention avec l’Union nationale des associations de secouristes et sauveteurs (UNASS L-R) pour un dispositif prévisionnel de secours à mettre en place pendant les manifestations taurines du 09 au 17 septembre et du 22 au 24 septembre 2017. Ces prestations s’élèvent à 5.880 € TTC ; </t>
  </si>
  <si>
    <t xml:space="preserve">  DGS17-09-26 </t>
  </si>
  <si>
    <t xml:space="preserve">Fête locale – Dispositif prévisionnel de secours « poste de secours » - Convention avec l’Union nationale des associations de secouristes et sauveteurs (UNASS – L-R) pour un dispositif prévisionnel à mettre en place pour un poste de secours les 09, 10, 14, 15, 16, 22 et 23 septembre 2017. Ces prestations s’élèvent à la somme totale de 1.750 € TTC ; </t>
  </si>
  <si>
    <t>DGS17-09-27 </t>
  </si>
  <si>
    <t xml:space="preserve"> Fête locale – Contrat d’engagement avec la Manade Les Amazones pour la prestation Les Olympiades le vendredi 15 septembre 2017. Cette prestation s’élève à 600 € TTC ; </t>
  </si>
  <si>
    <t xml:space="preserve"> DGS17-09-28 </t>
  </si>
  <si>
    <t xml:space="preserve"> Fête locale – Contrat d’engagement avec la Manade RAMBIER pour l’abrivado/bandido le dimanche 17 et samedi 23 septembre 2017. Ces prestations s’élèvent à la somme de 1.282 € TTC ; </t>
  </si>
  <si>
    <t xml:space="preserve"> DGS17-09-29 </t>
  </si>
  <si>
    <t xml:space="preserve"> Fête locale – Contrat d’engagement avec l’orchestre SUR 2 NOTES pour une animation musicale le mardi 12 septembre 2017, le jeudi 14 septembre 2017 et le dimanche 17 septembre 2017. Ces prestations s’élèvent à 2.790 € TTC ; </t>
  </si>
  <si>
    <t xml:space="preserve"> DGS17-09-30 </t>
  </si>
  <si>
    <t xml:space="preserve"> Fête locale – Contrat d’engagement avec le groupe PAUSE CAFÉ pour des animations musicales du groupe les 10, 13 et 23 septembre 2017. Ces prestations s’élèvent à 2.550 € TTC ; </t>
  </si>
  <si>
    <t>ADMGCIM17-07-54 </t>
  </si>
  <si>
    <t>ADMG 17-07-58 </t>
  </si>
  <si>
    <t xml:space="preserve"> 17-07-45 </t>
  </si>
  <si>
    <t>INFORMATION RENTRÉE SCOLAIRE 2017</t>
  </si>
  <si>
    <t>Madame BRUNEL fait savoir que concernant la rentrée scolaire, lors du Conseil municipal du 28 juillet 2017, les changements de rythme scolaire avaient été évoqués suite à la volonté des conseils d’écoles et des parents. Ces changements de rythme se sont appliqués à la rentrée, il a été décidé dans ce cadre là d’opérer un transfert des charges des NAP (Nouvelles Activités Périscolaires) qui ont été supprimées sur les temps méridiens notamment sur l’école André QUET (temps difficile à gérer avec beaucoup d’enfants et très peu de surveillance), donc cela a été mis en place. Il y a eu également la réouverture de l’A.L.S.H. (Accueil de Loisirs Sans Hébergement) le mercredi matin puisque la matinée d’école le mercredi matin disparaissait. Madame BRUNEL fait savoir que toutes ces informations ont été données dans le dossier « rentrée » sur le bulletin municipal et qu’une lettre relative à la rentrée a été distribuée aux parents. La rentrée s’est bien passée après une petite inquiétude des parents (c’est un problème complètement Education nationale), il se trouve cette année qu’il y avait une très forte arrivée d’enfants en CP, cela déséquilibrait un petit peu les effectifs et l’Education nationale a fait le choix d’ouvrir une classe supplémentaire de CP, cela devait se faire à effectif constant d’enseignant. Cela a donc obligé la direction et l’inspection d’Education nationale à revoir la répartition des classes, ce qui a un peu inquiété les parents mais ils ont été informés, et on leur a expliqué qu’une classe à deux niveaux ce n’était pas nécessairement catastrophique pour les enfants. Finalement, les choses se passent bien. Madame BRUNEL fait savoir que financièrement il a été fait le choix de reporter les moyens qui étaient sur les NAP sur ce temps méridien, tout se passe vraiment très bien jusqu’à présent et les premiers résultats sont très satisfaisants en termes de « bobologie », il y a de moins en moins utilisation de la pharmacie et les enfants prennent beaucoup d’intérêt aux activités proposées. Madame BRUNEL en dira un petit plus à la fin du trimestre. Elle fait savoir que ce moment a été également choisi pour se dire finalement que la collectivité fait tout de même beaucoup de choses pour les enfants et que c’était intéressant de le chiffrer. Elle donne une estimation du coût par enfant pour tout ce qui est scolaire et périscolaire c'est-à-dire ce que paye la commune et les frais qui sont engagés par le CCAS gestionnaire de tout le périscolaire, ce qui représente 2.453,87 € par enfant et par an et si l’on prend en compte tout ce qui est mis en place dans le cadre extrascolaire on arrive à un peu plus de 3 000 € par enfant et par an. C’est quand même un investissement louable de la commune pour les petits et un peu plus grands puisque dans le second cas, il y a aussi la prise en compte du P.A.J (Point Animation Jeunesse), cela s’adresse aussi aux enfants qui sont en début de collège. Madame BRUNEL indique qu’elle reste à la disposition des élus pour toute question à ce sujet. ◙
Monsieur le Maire remercie Madame BRUNEL pour ces informations importantes. Il souligne que là aussi c’est un axe important de la cohérence de la conduite des politiques publiques qui est d’accorder et de façon précise et réfléchie une importance aux enfants, aux familles et à l’éducation. Monsieur le Maire dit que c’est bien sûr de leur devoir de préparer l’avenir et ils y contribuent de cette façon. ◙</t>
  </si>
  <si>
    <t>Madame PELLEGRIN-PONSOLE demande s’ils ont un autre point de comparaison avec d’autres communes du secteur pour savoir combien ils consacrent à leurs enfants scolarisés. ◙
Madame PELLEGRIN-PONSOLE demande des informations sur le budget, s’il s’agit des mêmes proportions. ◙
 Madame PELLEGRIN-PONSOLE croit se rappeler de mémoire que le budget des NAP était de 140.000 €. ◙</t>
  </si>
  <si>
    <t>Monsieur le Maire lui répond qu’à ce stade non mais c’est une bonne suggestion, des recherches vont être effectuées. Les politiques publiques sur ce champ de l’école que ce soit maternelle ou élémentaire relèvent vraiment des choix des collectivités, toutes ne font pas les mêmes choix et ne les mettent pas au même niveau, toutes n’ont pas les mêmes moyens aussi et n’accordent pas les mêmes moyens. Il y a quelques exemples, mais quand Monsieur le Maire les cite, il souligne qu’il ne souhaite pas les montrer du doigt, chacun est libre de conduire la politique qu’il souhaite, il y a des communes proches qui par exemple n’ont pas de transport scolaire pour le primaire, Le Grau du Roi est une des rares communes à proposer le transport scolaire, c’est une mesure qui a été prise par son prédécesseur. Il faut regarder chaque chose de près bien sûr parce qu’après il y a des coûts induits importants. De la même façon, les intervenants extérieurs dans le cadre scolaire, l’anglais, l’informatique, la musique, le sport, etc… ce sont aussi des politiques publiques volontaristes en la matière. Mais la cohérence est de préparer l’avenir et de s’adresser à ◙
 l’ensemble des Graulens qui sont très attentifs à ce que la collectivité porte en termes de projet et qui sont aussi très attentifs à leur quotidien, et à leur volonté pour les familles d’avoir des bonnes conditions d’accueil dans les crèches et halte-garderie, dans les écoles maternelle et élémentaire. Il rappelle qu’il a été engagé des sommes assez conséquentes sur les NAP qui ont cessé, cette année la disposition prise est de se préoccuper du temps méridien où un grand nombre d’enfants étaient dans la grande cour durant quasiment deux heures, cela manquait véritablement d’encadrement. La proposition qui est faite aujourd’hui de la mise en place avec les animateurs d’ateliers, de clubs est en train de « porter ses fruits » avec sur ce temps-là un certain apaisement des enfants et la réduction de certaines violences, c’est une réalité tout cela. ◙
Monsieur le Maire répond que c’est moins cher que les NAP. ◙
Madame BRUNEL répond favorablement il s’agit bien de 140 000 € avec les aides financières cela revenait à un peu plus de 100 000 €. Et là, il s’agit quasiment des mêmes proportions pour même plus de temps puisque le temps méridien, c’est quatre fois par semaine, 4 fois une 1 heure et demi, il y a demi-heure en restauration. Par rapport aux questions posées, elle souligne qu’il s’agit d’un travail réfléchi, calculé, l’argent est compté, l’efficacité de chaque euro est pensée également. ◙</t>
  </si>
  <si>
    <t>Monsieur ROSSO intervient et croit comprendre qu’avant ce n’était pas le cas. ◙</t>
  </si>
  <si>
    <t>Madame BRUNEL répond par la négative, elle souligne qu’il ne s’agit pas du tout d’une comparaison avec le mandat précédent, c’est simplement que là il y a eu un changement. Ils sont passés des NAP au temps méridien. Par ailleurs, elle fait savoir que les transports reviennent très chers, c’est une préoccupation, ils ont fait le calcul, un transport revient à 8,51 € par enfant dans l’état actuel d’utilisation. Le marché concernant les transports va être honoré jusqu’à la fin de sa validité mais une étude est en cours avec la mise en place d’autres moyens de transport plus doux différents d’accompagnement des enfants pour limiter un petit peu la dépense. ◙</t>
  </si>
  <si>
    <t xml:space="preserve">INFORMATION CLUB DE FOOT E.S.G.D.R. </t>
  </si>
  <si>
    <t xml:space="preserve">Madame FLAUGERE demande si cela ne serait pas mieux de le faire en huit clos. </t>
  </si>
  <si>
    <t xml:space="preserve">Monsieur le Maire répond qu’il sait respecter ce qui est de l’ordre des confidentialités et sa position. Monsieur le Maire souligne qu’il n’est pas juge, qu’il est Maire et garant de certaines choses et notamment de l’utilisation de l’argent public, il ne s’immisce pas dans la vie des associations. Il se sent en capacité aujourd’hui de donner un point d’information au stade où ils en sont. Simplement, il a été interpellé sur certaines problématiques au sein du club par des démissionnaires qui lui ont dit qu’ils avaient une difficulté de visibilité sur les comptes. Donc, il se met dans sa position de Maire qui est d’abord de s’assurer de la bonne gestion financière des associations qui bénéficient des moyens publics, sans s’ingérer. Sur la base de ces principes là, dans la situation qui s’est posée, Monsieur le Maire a saisi la Préfecture parce qu’elle est garante de la bonne marche des associations loi 1901 et il a demandé qu’un audit sur la situation financière soit réalisé et validé par un professionnel pour être soumis ensuite à l’association. Monsieur le Maire fait savoir qu’on l’a informé qu’une plainte est déposée et qu’une instruction est en cours. A ce stade là, Monsieur le Maire le répète, il ne se met pas dans la peau d’un juge, il attend les éléments d’information, de preuve qui pourront lui être fournis et bien entendu le cas échéant, il prendra toute ses responsabilités vis-à-vis de cela. Il y a un autre point sur lequel il est très attentif, c’est que l’activité de ce club dure, c’est un point très important parce que l’Emulation Sportive du Grau du Roi (ESGDR) est une institution cinquantenaire avec des familles, des enfants et des équipes qui aiment jouer au football, il souhaite vraiment que l’ESGR perdure. Monsieur le Maire espère qu’ils vont trouver une clarification, une transparence et une bonne marche du club le plus rapidement possible. </t>
  </si>
  <si>
    <t xml:space="preserve">INFORMATION FÊTE VOTIVE </t>
  </si>
  <si>
    <t xml:space="preserve">Monsieur le Maire souhaite parler de la fête votive, comme il l’a évoqué en début de séance, cette fête votive est marquée aujourd’hui par la mort d’un gardian qui a chuté lourdement et qui est décédé ce matin. Ce fait de la mort d’un homme ne peut qu’être premièrement présent dans l’esprit, pour autant la fête votive, pour ce qu’il en a vécu et pour ce qu’il a entendu dire, bien sûr rien n’est parfait mais chacun s’accorde à dire que cette fête votive a été une bonne fête sur de nombreux points de vue. Monsieur le Maire à cette occasion remercie les agents de la collectivité, l’association de la jeunesse graulenne qui a fait un très gros travail, et souligne le bon comportement de la jeunesse. Et puis, il souhaite évoquer bien sûr l’engagement des élus avec l’accompagnement de quelques bénévoles, principalement Lucien TOPIE, qui fait un très gros boulot dans un contexte, d’autres l’ont fait avant lui, qui est toujours lourd de responsabilité et en première ligne. Partant de là, Monsieur le Maire se félicite globalement, toujours avec cette idée de la mort de cet homme. Il souhaite tout de même ajouter que quand on organise une manifestation pendant 9 jours, puis un revivre et que l’on fait courir plus de 120 taureaux dans les rues du Grau du Roi avec tout ce que cela implique d’organisation et de responsabilité et bien si a moment donné, il y a quelque chose qui semble contrarier quelques uns parce que cela ne se déroulerait pas comme ils le souhaitent, rien n’autorise à invectiver. Monsieur le Maire ne fait pas d’amalgame, mais il pense que ceux qui se sont laissés aller à ce moment de tension n’ont pas eu raison de le faire et il tenait à le dire publiquement et à assurer son soutien solidaire à Lucien TOPIE qui a toute sa confiance de ce point de vue là. </t>
  </si>
  <si>
    <t>Madame PELLEGRIN-PONSOLE demande sur quelles bases sont estimées les reprises des véhicules et sur quel budget elles vont être affectées. </t>
  </si>
  <si>
    <t xml:space="preserve"> Monsieur BERNARD répond que le matériel a été négocié avec le concessionnaire et les recettes sont affectées en recettes de fonctionnement. Il explique que par exemple quand ils reçoivent les assurances de voirie même s’il s’agit de recettes d’investissement, elles sont affectées en recettes de fonctionnement, c’est le même cas ici. </t>
  </si>
  <si>
    <t xml:space="preserve"> Monsieur le Maire répond qu’à travers cette délibération il s’agit de perception sur trois périodes. La commune était soumise à des situations où il était remis des chèques parcellaires, c’est pour éviter une segmentation des paiements, c’est surtout cela qui est important et qui change les choses. Ils délibèrent à nouveau parce qu’il est apporté un élément d’amélioration règlementaire. </t>
  </si>
  <si>
    <t>Madame FLAUGÈRE revient sur le paragraphe introductif « suite aux difficultés rencontrées avec certaines agences de location », elle demande quelle est le prorata des agences avec lesquelles la commune rencontre des difficultés d’où la nouvelle mesure◙. Madame FLAUGÈRE pense que la phrase d’introduction est mal libellée. </t>
  </si>
  <si>
    <t xml:space="preserve"> Monsieur le Maire répond qu’il y a là suffisamment de situations complexes pour que cela mérite que les services s’y penchent et que des dispositions soient prises pour améliorer la situation. Si c’était marginal, ils ne le feraient pas mais la collectivité est dans le souci de collecter au mieux, c’est nécessaire, alors quand ils peuvent apporter des améliorations ils le font. ◙Monsieur le Maire répond qu’il s’agit de son point de vue et met aux voix. </t>
  </si>
  <si>
    <t>Madame FLAUGERE comprend qu’il y a une différence de prix, il aurait été judicieux d’annexer le prévisionnel initial. </t>
  </si>
  <si>
    <t xml:space="preserve"> Monsieur BERNARD indique que le prévisionnel initial était plus élevé de mémoire, il était de l’ordre de 1 800 000 €. ◙ </t>
  </si>
  <si>
    <t>Monsieur le Maire confirme qu’effectivement ce réajustement est à la baisse puisqu’il était de 1 800 000 € et il est aujourd’hui de 1 548 000 €, c’est plutôt une bonne chose. Il souligne qu’il s’agissait de délibérer sur la partie confiée à la Communauté de communes et aussi d’affiner les montants de subventions. Il met aux voix </t>
  </si>
  <si>
    <t>Monsieur le Maire répond qu’en 2011, il était Conseiller municipal d’opposition, il avait voté contre parce qu’il estimait que ce terrain devait revenir à la collectivité pour l’euro symbolique, il pensait que la collectivité ne devait pas y mettre un sou. Il a argumenté à cette époque, face au Maire Etienne MOURRUT, dans le cadre « d’hôpital 2012 », il s’agit d’une planification nationale du Ministère pour les hôpitaux. Compte tenu de la capacité du CHU de Nîmes, de ses finances, de dégager suffisamment d’autofinancement, il était alors administrateur du CHU de Nîmes, Monsieur le Maire considérait qu’il y avait l’argent pour que le CHU construisant ce magnifique hôpital, dont chacun se réjouit, avait les moyens aussi de démolir l’existant ce qu’il a fait sur une partie mais dans l’acte notarié, il est précisé que la commune s’engage à la démolition dans un délai de 5 ans, c’est écrit et c’est signé donc cela s’impose à la commune, l’exercice n’est plus de dire pourquoi doit-on payer, l’exercice est de se dire essayons de le faire que cela coûte le moins possible aux Graulens et c’est à cela qu’ils se sont attachés, quand on voit l’ampleur du chantier, quand on voit l’ampleur de l’argent qu’il faut engager là-dedans et qu’in fine parce qu’ils ont travaillé sérieusement, ils vont faire en sorte que cela coûte le moins cher aux Graulens, c’est un magnifique patrimoine qui leur revient pour des années. En ce qui concerne le bâtiment de l’administration qui aurait pu être voué à accueillir le centre de loisirs, comme cela avait été évoqué à moment donné, après avoir pris l’attache de l’ensemble des acteurs et bien on leur a plutôt préconisé et ce sera aussi dans le nouvel aménagement urbain du centre ville, de laisser le centre de loisirs en centre-ville et de l’améliorer parce qu’il était à proximité de la plupart des structures qui sont les lieux d’animations du centre de loisirs, donc ils ont décidé de le laisser en centre ville. Et puis est arrivé l’idée du CESTMED, ils ont défendu cette idée et Monsieur le Maire a expliqué pourquoi ils l’ont récusée. Aujourd’hui, ils lancent un appel à projet de façon un peu informelle, ils ont demandé tout de même à la SEGARD de les accompagner pour accueillir sur ce site des entreprises liées aux faits maritimes et des entreprises de type startup/innovation, voilà vers quoi ils se dirigent. Il y a quelques contacts intéressants à ce jour, ils travaillent là-dessus. Monsieur le Maire espère avoir répondu à la question de Madame PELLEGRIN-PONSOLE et met aux voix ce plan de financement. ◙ </t>
  </si>
  <si>
    <t xml:space="preserve"> Monsieur ROSSO souligne que Monsieur le Maire a l’air de dire depuis quelques minutes qu’il aurait avancé que les agents de la collectivité n’avaient pas de compétence. Il n’a absolument pas dit cela et il souhaite que ce soit noté au procès-verbal. ◙ </t>
  </si>
  <si>
    <t>Madame FLAUGERE demande s’ils ont des retours sur les bornes qui ont été installées. </t>
  </si>
  <si>
    <t>Monsieur ROSSO indique qu’on lui a signalé une pollution ainsi que l’état catastrophique des roubines après le lagunage, il l’avait déjà évoqué en Conseil communautaire pour dire qu’il fallait s’en soucier et il avait abondé dans le sens de dire que ce n’était pas à la ville mais à la Communauté de communes d’intervenir. On lui a rapporté que si des chiens tombaient dans ces lagunes, ils seraient certainement atteints de cécité très rapidement. Il ne sait pas si l’information doit être corroborée. </t>
  </si>
  <si>
    <t>Monsieur le Maire répond que toute information doit être considérée, il va dès demain matin se renseigner et faire en sorte que les services se dépêchent sur les lieux. Puisqu’ils parlent de cela, Monsieur le Maire pense qu’ils peuvent se satisfaire d’une chose, il rappelle que la commune a souffert l’année dernière de 5 épisodes de pollution des eaux de baignade qui ont conduit la collectivité à fermer les plages sur de courtes périodes. Il rappelle qu’ils ont pu repérer les origines quelque fois mais pas toujours. Cette année, la collectivité a recruté dans le cadre des marchés conclus avec la Communauté de communes, un laboratoire qui s’est installé sur la commune durant deux mois pour effectuer des analyses des eaux de baignade tous les jours avec la capacité de refaire une contre analyse si besoin dans les trois heures. Ils ont bien sûr suivi les prélèvements préconisés par l’Agence Régionale de Santé (A.R.S.). Il rappelle qu’en 2014/2015, le nombre de prélèvement a été multiplié par deux et c’est une vraie satisfaction, cette année il n’y a pas eu d’impact. La collectivité se donne les moyens, il en veut pour preuve la mise en œuvre de ce bateau pompe sur le Port de plaisance qui recueille les eaux usées auprès des plaisanciers sur Port Camargue, Claude BERNARD avait insisté là-dessus et Monsieur le Maire pense qu’il avait bien raison. Il y a encore du travail à faire, ils en ont parlé hier en Conseil d’administration de la Régie de Port Camargue, il a été collecté un petit pourcentage mais il y a vraiment des actions conduites et c’est l’occasion de le rappeler, il met aux voix. </t>
  </si>
  <si>
    <t xml:space="preserve"> Monsieur le Maire souligne qu’en ce qui concerne la faiblesse de la programmation c’est l’appréciation de Madame PELLEGRIN-PONSOLE. Il donne la parole à Madame GROSCHAREYRE. ◙
Madame GROS-CHAREYRE ne pense pas que la programmation est faible et elle ne l’a jamais été d’ailleurs. Pour ce qui concerne la Délégation de Service Public elle n’a pas de réponse à apporter mais elle espère qu’il n’y en aura pas. ◙
Monsieur le Maire ajoute qu’il est enthousiasmé par la programmation du théâtre et sa diversité, c’est éclectique et ouvert à tous les publics. Et puis c’est le travail d’une équipe qu’il voudrait remercier à cette occasion, Madame l’adjointe mais aussi toute l’équipe de l’animation et de la culture qui fait un travail remarquable ainsi que Michel BRETON qui prend du temps pour accompagner et participer aux différents choix, c’est quand même le fruit d’un travail important. Il souligne qu’ils ont la satisfaction d’avoir après deux ans de fermeture, avec énergie, relancé la fréquentation, cela a été compliqué la première année mais cette année il y a une très belle progression, les Graulens, Graulennes et voisins ont retrouvé le chemin du théâtre Jean-Pierre CASSEL. Il met aux voix. </t>
  </si>
  <si>
    <t>Monsieur PARASMO demande une précision sur les 106 000 € d’augmentation du FPIC, il comprend qu’aujourd’hui il y a augmentation et demande pour quelles raisons et si cela est dû à l’augmentation du budget qui est passé de 23 à 28 millions d’euro en fonctionnement. ◙
 Monsieur PARASMO constate que cela fait pratiquement le double, il demande si la répartition est la même sur les autres villes de la Communauté de communes. ◙ </t>
  </si>
  <si>
    <t xml:space="preserve"> Monsieur BERNARD répond qu’il s’agit d’une répartition entre les trois communes. En 2016 elle avait été de 126 494 € et là elle passe à 255 954 €. ◙
Monsieur BERNARD répond positivement, il indique qu’il y a eu une très très forte augmentation. Il rappelle qu’en 2014, elle était de 70 000 €. ◙
Monsieur le Maire ajoute que c’est un processus de participation à la péréquation qui prend de l’ampleur, la Communauté de communes se voit aussi solliciter sur un complément qui est de l’ordre de 100 000 €. Il met aux voix. </t>
  </si>
  <si>
    <t>Monsieur FABRE souhaite savoir qui a la Maîtrise d’œuvre et l’étude, parce que le montant lui parait important pour une déconstruction et une renaturation, cela représente à peu près 6,5 % du montant global des travaux. Quand on sait qu’un architecte pour faire un immeuble prend 10 % pour une déconstruction et une renaturation cela lui parait excessif. Et ensuite, il souhaite poser une question concernant le montage de ce prévisionnel, il lui semblait que le financement qui était prévu à l’origine pour faire la cité des tortues était rattaché initialement à une vision d’ensemble de la déconstruction de cette partie et de la renaturation. De mémoire, la subvention qui était rattachée à ce projet, ils ne l’avaient pas eu parce qu’il y avait des problèmes de lecture sur la déconstruction. Il demande si aujourd’hui, il y a d’autres projets et s’ils sont à même de modifier les subventions à venir sur cette question. ◙ 
Monsieur FABRE indique que c’est un projet qu’il soutient, sa question est portée essentiellement sur le fait de la crainte par rapport à ces subventions dans le projet précédent qui incluait une partie de ce secteur là. Ils avaient fait le projet de la cité des tortues et ils avaient dû abandonner ce projet à cause des subventions. ◙ </t>
  </si>
  <si>
    <t>Monsieur le Maire répond que c’est un des gros dossiers du mandat, il y a nécessité d’apporter des solutions à ces sept hectares qui sont revenus dans le giron de la collectivité mais sur lesquels il y a aujourd’hui les ruines de l’ancien hôpital. Il est de leur devoir d’apporter des solutions à cela, et l’orientation qui a été choisie est celle de la renaturation du site, cet espace, ce foncier correspond à la rupture d’urbanisme qui est imposée par la Loi littoral, sur ce terrain là on ne peut pas construire, entre Le Grau du Roi et La Grande Motte. Il a été décidé de porter un projet de renaturation sur ce site qui jouxte la plage, le cordon dunaire et la pinède du Boucanet. Un espace qui est particulièrement privilégié, et sur lequel on imagine que la renaturation contribuera à la reconquête d’une biodiversité et un espace fort agréable pour les concitoyens qui pourront se l’approprier à travers un aménagement agréable, canalisé pour respecter le milieu tout en valorisant aussi la faune et la flore puisque c’est le lieu de prolifération de « l’orchis » orchidées et beaucoup d’autres espèces qui ont été repérées par l’étude environnementale et écologique. C’est aussi la valorisation de l’œuvre du sculpteur Jean-Charles LALLEMENT, puisqu’il y a sur un des bâtiments un bas relief de très belle facture et ce sera l’occasion de le mettre en valeur. Le travail de renaturation est un travail d’une extrême complexité, parce qu’il ne suffit pas de raser l’existant pour espérer que la nature reprenne ces droits parce qu’elle pourrait reprendre des droits mais pas ce que l’on souhaite et voir arriver des espèces invasives, etc… Monsieur le Maire souligne que c’est assez précis ce que l’on demande dans un cahier des charges. Il y aussi la question du trait de côte, du cordon dunaire, il sera établi un renforcement du cordon dunaire de premier rang, un cordon dunaire de second rang et de troisième rang aussi, c’est ce qui est prévu dans le projet avec aussi une aire de stationnement naturelle avec l’utilisation de l’ombrages des pins et pas d’enrobé pour laisser l’espace dans un caractère tout à fait naturel. Et puis surtout, il y a cette démolition, c’est ce qui coûte le plus cher, il s’agit de démolir 11 000 m², il faut imaginer le volume de gravats que cela va constituer, 5 000 m3. Avant d’en arriver à cette démolition, une machine sur place va concasser et il aura fallu désamianter et dépolluer. L’approche financière était moins importante quand il y a eu signature de l’acte  900 000 € aujourd’hui c’est trois fois plus et rien n’avait été provisionné. La collectivité se trouve dans une situation difficile de ce point de vue là. Pour autant, en 2015 lorsqu’il a fallu mettre en place le contrat de projet EtatRégion, Monsieur le Maire était Conseiller Régional, il avait anticipé cette situation et plaidé auprès du Président Monsieur ALARY la nécessité d’inscrire la renaturation du site de l’hôpital du Grau du Roi dans le contrat projet Etat-Région dans le chapitre littoral, ce qui a été fait avec une ligne budgétaire de 6 millions d’euro, mais encore faut-il après la mobiliser. Sur cette ligne budgétaire n’était pas inclue la dépollution, la démolition et le désamiantage donc il a fallu reprendre le bâton de pèlerin retourner voir l’Etat, Monsieur le Préfet, qui a eu une oreille fort attentive et revoir la région en demandant d’élargir l’assiette d’intervention sinon la commune ne pourrait rien faire et on laisserait les choses en l’état. Il a été demandé au Président du Syndicat Mixte de la Camargue Gardoise de faire en sorte que Le Grau du Roi soit inclus aussi dans Le Grand Site ce qui a permis d’avoir des arguments complémentaires, cela a été validé par le Syndicat Mixte et de cette façon la collectivité arrive à être accompagnée sur ce projet de façon considérable. Heureusement, sinon très clairement cela serait resté comme cela, ils n’auraient pas pu avancer là-dessus, compte tenu des contraintes financières que connait la collectivité, de l’ensemble des impératifs qu’ils doivent conduire et des projets portés. Monsieur le Maire pense que c’est un très beau dossier qui demande un très gros travail. Monsieur FABRE considère que la Maîtrise d’œuvre est chère, le CEREG est un cabinet composé d’au moins 5 spécialistes, un paysager, un paysagiste, un cabinet qui fait de l’écologie, un cabinet spécialisé en démolition, quand il y a des problématiques, c’est une équipe pluridisciplinaire qui travaille sur ce dossier. Voilà comment ils ont travaillé sur ce dossier, Monsieur le Maire espère que les travaux de démolition débuteront à l’automne 2018. Il pense que tout le monde s’accordera à dire in fine qu’ils ont bien géré ce dossier avec un espace naturel agréable soutien de la biodiversité, renfort du trait de côte et défense de l’intrusion marine, il pense que c’est un dossier que tout le monde considéra comme bien conduit et que le jour de l’inauguration tout le monde sera content. ◙
Monsieur le Maire répond qu’il faut dissocier complètement, le dossier de renaturation et le projet d’implantation du CESTMED dans ces lieux. Ceux sont deux choses différentes. Pour le CESTMED, il était proposé une convention de mise à disposition de ce bâtiment, le CESTMED s’implantait mais c’était lui le porteur de projet, c'est-à-dire que l’attribution d’une subvention de 200 000 € était pour le CESTMED. Ce projet a été abandonné parce qu’un projet important est prévu sur le Seaquarium. Il s’agit d’un projet à l’échéance 2021 d’extension sur le 1er niveau, sur la thématique de la Méditerranée, c’est un projet de 4,5 millions d’euros. Sur ce projet, plusieurs études ont été demandées, notamment une étude financière et une étude marketing. Lors de ces études, ils ont été alertés sur la vraie fausse bonne idée que de dissocier le CESTMED et de le mettre sur le terrain de l’ancien hôpital, sur le plan marketing et sur le plan économique c’est dangereux pour le Seaquarium. Monsieur le Maire précise que c’est pour cette raison qu’ils ont pris la décision d’arrêter ce projet, avec un pincement au cœur parce que c’était plutôt sympathique mais il a fallu revenir à cette réalité. ◙ </t>
  </si>
  <si>
    <t xml:space="preserve"> Monsieur le Maire indique qu’ils sont animés par la volonté de bien faire et d’apporter sur chaque dossier qu’ils approchent, le mieux pour Le Grau du Roi et sa population. Parmi les différents dossiers, un tient à cœur à tous, la requalification du centre ancien, faire en sorte que le centre ancien retrouve bien ses belles couleurs de village méditerranéen de pêcheurs, c’est déjà bien ancré. Monsieur le Maire se plait comme les élus quand on se promène sur les quais, dans le village, dans les ruelles, d’y voir de belles choses. Et quelque fois, on se révolte parce que l’on voit une façade bien détériorée, parce que l’on voit quelques aménagements qui paraissent de bien mauvais goûts etc… Tout le monde et depuis longtemps dit « il faut requalifier le centre ancien, il faut améliorer, les façades, les devantures des magasins, les enseignes, les terrasses etc.. » Monsieur le Maire s’engage là-dessus, c’est long et difficile, ils sont en responsabilité depuis trois ans, ils ont dû faire face durant ces trois ans au redressement des finances publiques et maintenant ils commencent à développer des actions et des projets et celui-ci est tout à fait cohérent, avec d’abord le projet d’éco quartier méditerranéen en lieu et place du terrain de l’ancien camping des pins, là il s’agit d’ériger un nouveau quartier qui intègre toute la qualité de la transition énergétique et apporter du logement de qualité. Il faut aussi que ce quartier qui représente la modernité et l’innovation soit complètement relié et intégré à ce village de pêcheur. Un travail est effectué sur l’éco quartier mais aussi sur la liaison et le traitement de tous ces espaces publics, parkings, la gare et la requalification du centre ancien. L’urbaniste qui a gagné le concours pose une vue d’ensemble mais ce n’est pas lui qui va construire les immeubles et il y aura ensuite bien sûr des promoteurs qui rentreront dans des orientations. Sur le centre ville c’est pareil, Monsieur le Maire a posé la question, à savoir « est-ce que cela ne fait pas double emploi ? ». La réponse est non pour ces raisons-là, ils se doivent pour accompagner cette requalification du centre ancien, cette redynamisation des commerces, de s’attacher les services d’agences spécialisées et compétentes en la matière et qui l’ont démontrées. Bien sur, tous les règlements en la matière sont respectés pour le recrutement de ces agences. Là, Ils sont dans une phase où les agences se mettent au travail et posent un diagnostic et puis, ils rentrent dans une phase opérationnelle, c’est cela la démarche. Quant à l’aménagement du boulevard Maréchal Juin, aménagement de qualité qui intègre les déplacements doux et l’espace agréable de déplacement des piétons, qui valorise, c’est un point de dynamique sur l’ensemble du centre-ville, c’est un signal important, tout cela a bien une cohérence qui est celle de la qualité de vie des Graulens, de la transition énergétique, d’un urbanisme qui fait la place aux piétons et aux déplacements doux, c’est ce qui fait la vie du quotidien des Graulens mais aussi qui contribue à l’attractivité du Grau du Roi parce qu’il y a ce travail à faire. Ce village tel qu’il est construit est un potentiel merveilleux avec ses ruelles perpendiculaires très structurées autour des deux quais, l’ancien phare qui est aussi dans cette cohérence de projet qui est de le valoriser. ◙
Monsieur le Maire répond que le projet du Front de Mer était inscrit dans le programme qu’ils ont posé en 2014 et il s’intégrait dans les déplacements doux◙ 
Monsieur le Maire répond par la négative. Il fait savoir qu’il a souhaité l’intégrer, il faut demander des études. Monsieur le Maire répond à Monsieur ROSSO qu’ils ont une grande considération des agents de la collectivité qui ont déjà un engagement important sur des dossiers conséquents et on ne peut pas rajouter encore des tâches supplémentaires et puis il faut aller chercher des compétences complémentaires cela n’enlève rien aux compétences des agents qui travaillent aujourd’hui et ils en sont ravis. Ce projet n’était pas hors sol, il apporte un élément de dynamique à l’ensemble d’un projet global parce qu’il est programmé d’abord et parce que Monsieur le Maire souhaitait qu’il démarre le plus rapidement possible, c’est pour cela que dès 2014. Ils avaient déjà commencé un travail sur cet aménagement parce qu’ils voulaient aussi sur ce dossier là aller chercher des subventions et regarder le plan de financement (la région, le département, l’Etat). Monsieur le Maire l’affirme il y a dans tout cela une cohérence, la vie permanente des Graulens rendue agréable, l’attractivité du Grau du Roi qui est une ville particulière qui se doit de faire vivre ce supplément d’âme qui est celui d’un village de pêcheurs et aussi une grande destination touristique. Tous les projets portés aujourd’hui qui seront finalisés vont dans ce sens et c’est la cohérence qui sera portée devant les Graulens quand il s’agira d’être reconduit. ◙
Monsieur le Maire répond que cette période démarre en octobre plutôt qu’en juin. On ne fait pas une étude comme cela auprès des commerçants en plein été. Cela va démarrer maintenant ce n’est pas quand même l’élément le plus important. ◙
Monsieur le Maire indique que concernant l’occupation du domaine public, cela se passe bien dans 90 % des cas, les commerçants remplissent leur dossier correctement, demandent une autorisation qui leur est accordée parce qu’il n’y a aucune raison de ne pas leur accorder et ils exploitent le domaine public et payent leur redevance. 10 % posent des problèmes, utilisent plus d’espace qu’autorisait sachant qu’il est proposé des périodes de dérogation comme le 14 juillet et le 15 août, et là bien sur on ne peut pas rester sans rien faire. D’ailleurs, Monsieur le Maire rappelle qu’ils ont délibéré dans cette assemblée afin que la sur taxation soit significative et dissuasive, elle a été appliquée et cela fonctionne, tout le monde est rentré dans les limites. Il ne dit pas qu’à la marge toujours on lui fera la photo qui va bien, ou on lui relatera toujours une situation donnée, cela existe et il le sait bien, mais globalement cela va bien. A la marge, deux à trois cas sont vraiment très complexes, de personnes qui exploitent sans droit ni titre et qui pour certains n’ont pas payé donc là des procédures sont engagées qui sont juridiquement compliquées mais qui avancent pour apporter solution. A ce propos, il veut souligner le travail fait par l’administration générale, la régie ainsi que par Madame VILLANUEVA qui est en responsabilité du domaine public, dossier qui n’est pas simple. En ce qui concerne les associations de commerçants, la collectivité a d’excellentes relations avec les commerçants et d’ailleurs ils font en sorte régulièrement de les rencontrer. Monsieur le Maire ne revient pas sur les diverses manifestations organisées, il est vrai qu’il y a deux associations qui ont cessé leur activité c’est toujours dommage, parce que c’est vrai qu’elles avaient beaucoup d’énergie et de volonté à agir, il y a eu un certain essoufflement et ce n’est jamais simple. Il y en a deux autres qui fonctionnent toujours sur le Boucanet et sur Port Camargue, il y a une bonne dynamique sur Carrefour 2000 et sur le centre commercial, la collectivité continue les partenariats avec ces associations en prenant en charge des éléments d’animation (roussataïo, orchestre, pena etc…) et ils travaillent très bien. Monsieur le Maire fait savoir qu’il a eu l’occasion de rencontrer une association qui s’est créée sur la vie économique, il l’avait courtoisement invité à leur démarrage de travaux, c’était à l’hôtel le Splendid il y a quelques mois. Monsieur le Maire a eu face à lui des interlocuteurs de la vie économique tous champs confondus connus avec lesquels ils échangent sur les problématiques et là aussi sur l’ensemble des décisions qui sont prises parce que chaque fois qu’ils peuvent favoriser le développement économique, ils le font avec les moyens dont ils disposent. Il pense qu’avec la dynamique qu’ils apportent, ils contribuent à cela. C’est difficile, après ils prennent des décisions désagréables quand il s’agit de payer la TPLE parce que la commune a besoin de recettes mais ils sont dans le dialogue. De ce point de vue là, cela se passe plutôt bien. ◙ </t>
  </si>
  <si>
    <t>Monsieur ROSSO dit que bien évidemment son groupe votera favorablement, mais il a quelques interrogations qu’il souhaite soumettre à Monsieur le Maire. Il demande si une étude est réalisée par défiance à la capacité du personnel municipal à la faire et si aujourd’hui il y a un manque de dialogue avec les commerçants du centre-ville, avec la disparition des deux associations qui s’étaient créées. Et également si la période choisie est pertinente, octobre, et si l’on va s’adresser aux commerces saisonniers, à l’année, aux propriétaires des murs…. Quid des commerçants de Port Camargue et du Boucanet dans cette étude et enfin le FISAC comme vient de le dire leur collègue, ce n’est quand même pas la caverne « d’Alibaba ». Ils savent ce qu’est le FISAC quand ils auront fait un aménagement de vitrine et un aménagement intérieur cela n’ira pas plus loin. En plus pour le FISAC, il se pose la question à savoir si la commune est bien compétente en la matière où si c’est la Communauté de communes. ◙
Monsieur ROSSO souligne que le contraire de son autosatisfaction les aurait étonnés. C’est normal ils ont un projet, Monsieur le Maire le voit, eux ne le voient pas très bien. La cohérence peut-être qu’ils n’ont pas du tout la même définition des mots, la vision de Monsieur le Maire elle est ce qu’elle est quand il dit que tout le monde veut réformer, il n’est pas sûr que les propriétaires aient la même démarche quand on voit le nombre de magasins qui restent fermés dans les abords de la rue Rédarès, des Combattants et Alsace Lorraine. Il n’est pas sûr qu’il partage le même point de vue c’est certain. Il n’est pas sûr que ce que Monsieur le Maire avance la bonne vision que l’on se doit d’avoir de cette ville. ◙
 Monsieur ROSSO indique qu’il lui a réécrit parce qu’il n’est pas du tout d’accord. ◙
 Monsieur ROSSO lui répond par la négative, il joue son rôle de conseiller municipal comme Monsieur le Maire l’a fait à une certaine époque peut-être mieux même. ◙
 Monsieur ROSSO répond encore une fois que c’est la vision de Monsieur le Maire qui n’est pas la sienne. ◙ </t>
  </si>
  <si>
    <t xml:space="preserve"> Monsieur le Maire lui répond qu’il se demande s’il est bien mobilisé sur l’intérêt du Grau du Roi. Il fait savoir que Monsieur ROSSO a interpellé Monsieur le Préfet du Gard récemment sur différents points et demandé un contrôle de légalité sur l’inscription au budget principal 2017 du produit de la vente du Village Vacances alors qu’il s’agit d’un bien immobilier initialement rattaché à l’actif du budget annexe domaine locatif. D’autre part, Monsieur ROSSO se questionne sur l’interruption du plan d’amortissement de la Résidence de Camargue destinée à être vendue d’ici la fin de l’année 2017. Monsieur le Maire et son groupe se préoccupent des intérêts de la ville et Monsieur ROSSO interpelle Monsieur le Préfet qui d’ailleurs l’a retoqué sur les deux questions. Sur le premier point, il estime que le Village Vacances était destiné pendant des années à la location et à ce titre est inscrit dans l’inventaire de l’actif, Monsieur le Maire ne va pas développer et sur le second point Monsieur le Préfet l’a retoqué de la même façon. ◙
Monsieur le Maire lui dit qu’il passe son temps à écrire. ◙
Monsieur le Maire souligne en plus que les démarches posées par Monsieur ROSSO vont à l’encontre de l’intérêt des Graulens. C’est quand même incroyable. ◙
Monsieur le Maire comprend que Monsieur ROSSO ne partage pas sa vision qu’il essaye de faire partager au plus grand nombre mais il est dans une opposition systématique, Monsieur ROSSO disait tout à l’heure qu’il était hasardeux, Monsieur le Maire pense qu’il n’est pas hasardeux, il est toujours dans la « chicaya politique ». Il met aux voix ◙ </t>
  </si>
  <si>
    <t>Madame FLAUGERE demande quelle est le volume des besoins de la commune en gaz naturel. ◙ 
Madame FLAUGERE demande le degré de satisfaction d’autres communes qui ont recours à cet organisme. ◙
 Madame FLAUGERE indique que c’est pour cela que sa première question avait pour objet le volume. ◙ </t>
  </si>
  <si>
    <t xml:space="preserve"> Monsieur le Maire n’a pas la réponse, il lui donnera ultérieurement. Monsieur le Maire répond qu’ils ont quelquefois recours à l’UGAP qui aujourd’hui est bien considérée au niveau national et qui cherche les meilleurs prix pour les collectivités, ce n’est pas simplement le fait de la commune de Le Grau du Roi. Il pense qu’il ne faut pas non plus y aller les yeux fermés, ils étudient les propositions et ils ne sont pas systématiques. Dans ce cas précis, il a été considéré qu’il y avait pertinence à passer par l’UGAP pour une commande de ce type. Il y a des discussions parfois, dans la plupart des cas ils passent par des marchés publics classiques et quelque fois par cette centrale. ◙
Monsieur le Maire met aux voix. </t>
  </si>
  <si>
    <t>Madame FLAUGERE demande si les ronds-points choisis sont déjà alimentés en électricité ou s’il va falloir prévoir des travaux en annexe. ◙
 Madame FLAUGERE demande si la réponse est positive ou négative. </t>
  </si>
  <si>
    <t xml:space="preserve"> Monsieur le Maire répond que cela fait écho au questionnement sur la confiance qui est faite aux agents de la collectivité. Il ose espérer que lorsque des élus en délégation travaillent avec des agents et proposent des installations sur certains ronds-points, l’alimentation est prévue. ◙
Monsieur le Maire répond que bien sur l’alimentation est prévue. ◙ </t>
  </si>
  <si>
    <t xml:space="preserve"> Monsieur PENIN répond qu’il a un retour de début d’été sur les 15 premiers jours d’installation des premières bornes, il n’en parlera pas spécifiquement mais ils ont la possibilité d’obtenir la fréquentation de chaque borne. Il souhaite préciser que 4 bornes sont implantées sur Le Grau du Roi, 150 sur le département du Gard et 900 en région Occitanie, il s’agit vraiment d’une démarche de politique publique de levier très fort pour l’aménagement de bornes de recharge et in fine pour l’action de nouveaux véhicules à déplacement doux. ◙
Monsieur le Maire rappelle qu’il y a trois implantations, sur le Boucanet, sur le parking Antonin Revest et sur le parking Beauduc à côté du Seaquarium, une inauguration est prévue le mercredi 25 octobre 2017 à 11 h 30 sur le parking Antonin Revest devant le centre commercial Port Royal. Là, il s’agit aussi d’une cohérence environnementale qui est la réduction de l’émission des gaz à effet de serre avec la facilitation des voitures électriques et c’est pour cette raison aussi qu’à travers la convention avec le SMEG sur les parkings payants du Grau du Roi il est octroyé la gratuité pour les véhicules électriques et les véhicules hybrides rechargeables, c’est une information que Monsieur le Maire souhaitait donner, il met aux voix. </t>
  </si>
  <si>
    <t>Question 1 
 Soutien Ouragan Irma </t>
  </si>
  <si>
    <t>Question 4 
 Décision modificative de crédits n°1 Budget ODAS </t>
  </si>
  <si>
    <t>Question 5 
Sorties de l’inventaire avec reprises </t>
  </si>
  <si>
    <t>Question 6 
 Taxe de séjour  Etablissement de période de perception </t>
  </si>
  <si>
    <t>Question 7 
 Réajustement du plan de financement et de l’AP/CP Esplanade de la Mer </t>
  </si>
  <si>
    <t>Question 8 
 Renaturation terrain ancien hôpital  Plan de financement et demande de subvention </t>
  </si>
  <si>
    <t>Question 10
 Recours à la centrale d’achat public UGAP pour les besoins de la commune en gaz naturel </t>
  </si>
  <si>
    <t>Question 12 
 Avenant bail occupation des locaux par l’Inspection Académique Ecole maternelle Tabarly </t>
  </si>
  <si>
    <t>Question 13 
 SMEG  Implantation borne de charge pour véhicules électriques et hybrides – Occupation du domaine public – Parking Seaquarium </t>
  </si>
  <si>
    <t>Question 14 
 Jumelage  Voyage des adultes – participation </t>
  </si>
  <si>
    <t>Question 15 – Subvention exceptionnelle  Open de tennis en fauteuil du Gard – Tennis club du Grau du Roi </t>
  </si>
  <si>
    <t>QUESTION SUPPLÉMENTAIRE 16
 Convention avec le Conservatoire des Espaces Naturels (C.E.N.) d’assistance à Maîtrise </t>
  </si>
  <si>
    <t>DMREGIE17-07-02 </t>
  </si>
  <si>
    <t xml:space="preserve"> Vide grenier municipal 2017  définition de la date et de la tarification (8 octobre sur l’avenue de la Gare et la promenade rue des Arènes ; les personnes inscrites au vide grenier du 30 avril bénéficieront d’un tarif préférentiel à 5 €, les nouvelles inscriptions seront facturées 10 € TTC) ; </t>
  </si>
  <si>
    <t xml:space="preserve"> ADMGCIM17-09-46 </t>
  </si>
  <si>
    <t xml:space="preserve"> Concession dans le cimetière rive gauche (N° 2-H-42 de 15 ans à compter du 22 septembre 2017 moyennant la somme de 425 € / dont 25 € de droits d’enregistrement fixés par le Code général des impôts)</t>
  </si>
  <si>
    <t xml:space="preserve"> ADMGCIM17-09-54 </t>
  </si>
  <si>
    <t xml:space="preserve"> Concession dans le cimetière rive gauche (N° 2-H-23 de 15 ans à compter du 29 septembre 2017 moyennant la somme de 425 € / dont 25 € de droits d’enregistrement fixés par le Code général des impôts) ;</t>
  </si>
  <si>
    <t xml:space="preserve"> DGS17-09-34 </t>
  </si>
  <si>
    <t xml:space="preserve"> Fête locale – Contrat d’engagement avec l’association peña del Fuego (10, 16, 23 et 24 septembre 2017 – 3.250 € TTC)</t>
  </si>
  <si>
    <t xml:space="preserve"> DGS17-09-35 </t>
  </si>
  <si>
    <t>Fête locale – Contrat d’engagement avec le groupe Sensation (16 septembre 2017 – 600 € TTC repas compris)</t>
  </si>
  <si>
    <t xml:space="preserve"> DGS17-09-36 </t>
  </si>
  <si>
    <t>Imagi’mômes – Contrat de cession avec l’association Le rêve et l’âme agit (spectacle Mes tours du monde le 30 octobre 2017 – 875,41 € TTC)</t>
  </si>
  <si>
    <t xml:space="preserve"> DGS17-09-37 </t>
  </si>
  <si>
    <t xml:space="preserve"> Imagi’mômes – Contrat de cession avec l’association Music envol (spectacle Un petit bout de rien le 27 octobre 2017 – 850 € TTC) </t>
  </si>
  <si>
    <t xml:space="preserve"> DGS17-09-38 </t>
  </si>
  <si>
    <t xml:space="preserve"> Imagi’mômes – Contrat de cession avec l’association Adadiff (spectacle Meuh le 31 octobre 2017 – 1.244,90 € TTC)</t>
  </si>
  <si>
    <t xml:space="preserve"> DGS17-09-39 </t>
  </si>
  <si>
    <t xml:space="preserve"> Imagi’mômes – Contrat de cession avec la compagnie l’Amara des bois (spectacle Le cirque d’Estrello le 29 octobre 2017 – 900 € TTC) </t>
  </si>
  <si>
    <t xml:space="preserve"> DGS17-09-40 </t>
  </si>
  <si>
    <t xml:space="preserve"> Fête locale – Contrat de cession avec l’association Music passion (spectacle Les belles canailles - le 15 septembre 2017 – 1.300 € TTC) </t>
  </si>
  <si>
    <t xml:space="preserve"> DGS17-09-41 </t>
  </si>
  <si>
    <t xml:space="preserve"> Imagi’mômes – Contrat de cession avec la compagnie Arthema (spectacles Comme un poisson dans l’eau le 26 octobre 2017 et Que d’histoires le 28 octobre 2017 – montant total 1.260 € TTC)</t>
  </si>
  <si>
    <t xml:space="preserve"> DGS17-09-42 </t>
  </si>
  <si>
    <t xml:space="preserve"> Imagi’mômes – Contrat de cession avec l’association Les contes de la chaise à porteurs (spectacle Le tas le 1er novembre 2017 – 1.160 € TTC)</t>
  </si>
  <si>
    <t xml:space="preserve"> DGS17-09-48 </t>
  </si>
  <si>
    <t xml:space="preserve"> Espace Jean-Pierre Cassel – Contrat de cession avec JMD production (spectacle Le plateau grand point-virgule fait la tournée le 28 octobre 2017 – 9.495 € TTC)</t>
  </si>
  <si>
    <t xml:space="preserve"> DGS17-09-49 </t>
  </si>
  <si>
    <t xml:space="preserve"> Œuvres d’art – Contrat de location de 4 statues de Ali SALEM sises sur le parvis de l’Hôtel de ville et à la Villa Parry (exposition prolongée jusqu’au 30 septembre 2017 – prestation maintenue à 8.000 € TTC) </t>
  </si>
  <si>
    <t xml:space="preserve"> DGS17-09-52 </t>
  </si>
  <si>
    <t xml:space="preserve"> Imagi’mômes – Régie de recettes « Régie des animations »  tarif d’entrée aux différents spectacles sous chapiteau (du 26 octobre au 1er novembre 2017  montant 2 €)</t>
  </si>
  <si>
    <t xml:space="preserve"> DGS17-09-53 </t>
  </si>
  <si>
    <t xml:space="preserve"> Imagi’mômes – Contrat de cession avec Mes scènes de stars (organisation d’un village d’animation dédié aux enfants –jeux et ateliers- du 26 octobre au 1er novembre 2017 – coût total 16.200 € TTC)</t>
  </si>
  <si>
    <t xml:space="preserve"> DGS17-09-55 </t>
  </si>
  <si>
    <t>Fête locale – Contrat d’engagement avec le groupe Mix &amp; Com (11 septembre 2017 – 535 € TTC)</t>
  </si>
  <si>
    <t xml:space="preserve"> DGS17-09-56 </t>
  </si>
  <si>
    <t>Imagi’mômes – Contrat d’engagement avec MM. Frédéric MARION et Clément HENSSIEN (les 25/26 octobre et 1er/02 novembre 2017 avec mise à disposition du chapiteau – coût total 5.500 € TTC de cachets, de frais divers et de charges sociales GUSO)</t>
  </si>
  <si>
    <t xml:space="preserve"> DGS17-10-02 </t>
  </si>
  <si>
    <t xml:space="preserve"> Espace Jean-Pierre Cassel – Le mois du rire – Contrat avec Boni and prod (spectacle « Opération Judas » le samedi 25 novembre 2017 – 7.510,34 € TTC VHR inclus)</t>
  </si>
  <si>
    <t xml:space="preserve"> DGS17-10-03 </t>
  </si>
  <si>
    <t xml:space="preserve"> Imagi’mômes – École élémentaire André Quet – Occupation du domaine public  tarif (installation de stands pour les activités à destination des enfants – 100 € pour un emplacement quelle que soit la dimension du stand) </t>
  </si>
  <si>
    <t xml:space="preserve"> DGS17-10-08 </t>
  </si>
  <si>
    <t xml:space="preserve"> Convention avec l’association Les flamants verts inspirés – Mise à disposition de la salle Carrefour 2000 (développement d’actions à caractère social, culturel, sportif et éducatif  partenariats associés à la définition d’une politique active afin que la population puisse participer aux activités organisées et gérées par l’association [sensibilisation à la protection de l’environnement] – mise à disposition de la salle pour un an renouvelable par tacite reconduction) </t>
  </si>
  <si>
    <t xml:space="preserve"> DGS17-10-09 </t>
  </si>
  <si>
    <t xml:space="preserve"> Convention avec l’association Alors on chante – Mise à disposition de la salle Carrefour 2000 (développement d’actions à caractère social, culturel, sportif et éducatif  partenariats associés à la définition d’une politique active afin que la population puisse participer aux activités organisées et gérées par l’association (chanson] – mise à disposition de la salle pour un an renouvelable par tacite reconduction)</t>
  </si>
  <si>
    <t xml:space="preserve"> DGS17-10-10 </t>
  </si>
  <si>
    <t xml:space="preserve"> Villa Parry – convention d’occupation à signer avec Philippe Sivan aux fins d’exposition-vente des œuvres (du mercredi 09 août au mardi 29 août moyennant le versement d’un montant de 20 % des œuvres vendues) ;</t>
  </si>
  <si>
    <t xml:space="preserve"> DGS17-10-11 </t>
  </si>
  <si>
    <t xml:space="preserve"> Espace Jean-Pierre Cassel – Saison théâtrale – Contrat avec Cie du petit Alcazar pour « Bar de la marine » (samedi 10 mars 2018 pour un montant de 3.800 € TTC). </t>
  </si>
  <si>
    <t>INFORMATIONS l’Esplanade de la Mer</t>
  </si>
  <si>
    <t> Mission de maîtrise d’œuvre pour la requalification urbaine de l’Esplanade de la Mer – Marché public de maîtrise d’œuvre n° 2016-07-MPI-016 – avenant fixant le forfait définitif de rémunération ◙
En octobre 2016, le marché de maîtrise d'œuvre pour la requalification urbaine de l'Esplanade de la mer a été attribué après une procédure de mise en concurrence, au groupement suivant  SARL CAP Ingé (BET Infrastructure et hydraulique), Mandataire o SARL d’Architecture Nicolas CREGUT, cotraitant o EURL d’Architecture Laurent DUPORT, cotraitant ◙
En juin dernier, une convention de mandat a été signée entre la Commune et le Communauté de communes Terre de Camargue, confiant à la Commune le soin de réaliser un réseau d’évacuation des eaux pluviales sur le boulevard Maréchal Juin, en lieu et place des « puits perdus » existants. Il a donc été demandé au groupement de maîtrise d’œuvre mentionné ci-avant, d’intégrer dans le projet ces travaux. De plus, les travaux d’éclairage public ont également été ajoutés, modifiant par conséquent le programme initial. Le coût prévisionnel des travaux, est donc passé de 1.200.000 euros H.T. à la signature du marché de maîtrise d’œuvre à 1.673.915 euros H.T. à la remise du projet  o 265.960 euros H.T. pour les travaux « réseau pluvial » o 207.955 euros H.T. pour les travaux « éclairage public » ◙
Conformément à la règlementation en vigueur et à l’article 8.3 de l’acte d’engagement de maîtrise d’œuvre, le forfait de rémunération à la signature du marché est provisoire. La rémunération définitive du maître d’œuvre est arrêtée par voie d’avenant au plus tard à la remise du projet. ◙
Il est donc nécessaire, du fait de la modification du projet à la demande du maître d’ouvrage, de conclure un avenant fixant la nouvelle rémunération du groupement de maîtrise d’œuvre, comme le prévoit l’article 13.3 – 2 du Cahier des Clauses particulières. ◙
Ainsi, ces modifications entraînent une plus-value dont le montant est mentionné ci-après. ◙
MONTANT DE L’AVENANT ENVISAGÉ ET NOUVEAU MONTANT DU MARCHÉ Forfait provisoire de rémunération H.T. 46.800 € Projet d’avenant H.T. + 17.200 € ◙
Forfait définitif de rémunération H.T. 64.000 € PLUS-VALUE GLOBALE + 36,75 % ◙
L’article 139 du Décret n° 2016-360 du 25 mars 2016 relatif aux marchés publics prévoit que « Le marché public peut être modifié dans les cas suivants  …/… 2° Lorsque, sous réserve de la limite fixée au I de l'article 140, …/… des services supplémentaires, quel qu'en soit leur montant, sont devenus nécessaires et ne figuraient pas dans le marché public initial, à la double condition qu'un changement de titulaire  a) Soit impossible pour des raisons économiques ou techniques tenant notamment à des exigences d'interchangeabilité ou d'interopérabilité avec …/… les services existants achetés dans le cadre du marché public initial ; b) Présenterait un inconvénient majeur ou entraînerait une augmentation substantielle des coûts pour l'acheteur ; …/… » L’article 140 du décret n° 2016-360 du 25 mars 2016 relatif aux marchés publics prévoit que le montant des modifications prévues au 2° de l'article 139 ne peut être supérieur à 50 % du montant du marché public initial. ◙
En l’espèce, toutes les conditions sont remplies   La modification du marché de maîtrise d’œuvre entraine une plus-value de 36,75 %, soit un pourcentage inférieur à 50 % du montant du marché public initial du montant du marché initial ;  Les services supplémentaires (étude et suivi des travaux visant à réaliser un réseau d’évacuation des eaux pluviales, à réhabiliter l’éclairage public et à créer un parc à vélo), ne figuraient pas dans le marché public initial ;  Ces services supplémentaires sont devenus nécessaires du fait de la reprise par la Commune de la compétence « éclairage public » en cours et de la signature de la convention de mandat a été signée entre la Commune et le Communauté de communes Terre de Camargue ; ◙
 Un changement de titulaire était impossible du point de vue technique. En effet, le réaménagement du boulevard Marché Juin, site emblématique et point d’affluence touristique de la Commune, ne pouvait se faire que dans des délais extrêmement contraints et en dehors de la saison estivale, soit d’octobre 2017 à mai 2018. Missionner un nouveau maître d’œuvre afin de réaliser les études et le suivi des travaux « réseau pluvial » et « éclairage public », aurait eu pour conséquence l’allongement du délai des études et la grande difficulté à coordonner dans le travail de deux équipes de maîtrise d’œuvre ;  Un changement de titulaire aurait présenté un inconvénient majeur quant aux risques d’incompatibilité entre les deux projets. D’un point de vue technique, le recours au même titulaire offre à la commune la garantie d’un projet global et cohérent. Les membres de la commission des marchés à procédure adaptée, réunis le 24 octobre 2017, ont rendu un avis favorable à la conclusion de cet avenant. ◙</t>
  </si>
  <si>
    <t>M. Daniel FABRE Démission</t>
  </si>
  <si>
    <t xml:space="preserve">M. Daniel FABRE fait la déclaration suivante  « M. le Maire, Mesdames et Messieurs les élus. Cela fait maintenant trois ans que je participe à vos côtés à l’activité politique de notre ville, en portant souvent un autre regard sur les orientations et sur les prises de décision de cette assemblée. Si je vous ai demandé la parole M. le Maire, c’est pour expliquer les raisons qui m’amènent à vous remettre ma démission à dater du 1er novembre du mandat que j’occupe, ainsi que la vice-présidence de la commission des finances. Dans le paysage politique actuel de notre ville, il apparaît clairement combien il est difficile de continuer mon action, sans fracturer un peu plus au quotidien cette opposition de la droite à laquelle j’appartiens, sans rajouter inutilement de la division à la division. J’en ai donc pris acte. Et c’est dans l’intérêt de l’action de l’opposition et de son avenir que j’ai pris ma décision sans pour autant me mettre en retrait de la vie politique territoriale. Je ne peux terminer mon intervention sans vous exprimer combien ces trois années passées avec vous sont une expérience positive dont je vous remercie. Je rends hommage à toutes et à tous pour le travail que vous accomplissez avec vos convictions personnelles dans l’intérêt de notre cité. M. le Maire je vous remercie de m’avoir donné la parole. » </t>
  </si>
  <si>
    <t xml:space="preserve">M. le Maire le remercie. M. FABRE a pris sa décision et sera remplacé à ce siège puisque, représentant d’une liste, son successeur sera accueilli à sa place. </t>
  </si>
  <si>
    <t>demande écrite de M. Alain GUY qui concerne deux points  l’organisation de la police d’une part et d’autre part la résidence Résitel</t>
  </si>
  <si>
    <t>demande écrite de M. Alain GUY qui concerne deux points  l’organisation de la police d’une part et d’autre part la résidence Résitel pour laquelle la remise des clefs s’est faite aujourd’hui. Il lui demande quel est son état d’esprit sur la police quand il met en avant que le chef et son assistant étaient en congés en même temps ? M. Alain GUY n’a aucun état d’esprit particulier, il voulait juste savoir qui assurait le commandement pendant la période estivale. ◙M. Alain GUY a bien ouï ce qui a été dit, il voulait simplement savoir si le commandement avait été assuré au niveau du chef ou d’un de ses adjoints ! Sa deuxième question concerne les chiffres de Résitel ; les clefs ont été remises mais les chiffres demeurent. Son groupe voudrait en avoir connaissance car la demande a été faite il y a plus d’un an pratiquement. ◙M. Alain GUY rétorque que ces données sont consultables sur Internet moyennant paiement. ◙</t>
  </si>
  <si>
    <t xml:space="preserve">M. le Maire explique qu’il y a un chef et deux adjoints, donc pendant cette période un adjoint était présent. Il veut simplement donner connaissance d’une lettre du 26 septembre 2017 émanant de la gendarmerie (Stéphane LACROIX, colonel commandant le groupement)  « M. le Maire, A l’instar des années précédentes, l’engagement des forces de sécurité sur votre commune a été particulièrement soutenu au cours de la saison estivale 2017 dans un contexte prégnant de menace terroriste. Par-delà l’excellente coopération interservices constatée au quotidien, je tenais à vous faire part du remarquable travail réalisé par votre police municipale. En effet, étant rendu destinataire de l’ensemble des messages de police judiciaire, j’ai pu apprécier la très forte réactivité de vos agents qui, d’initiative ou à l’appui des informations recueillies via le CSU, ont permis l’arrestation en flagrant délit de nombreux individus auteurs d’infractions à la loi pénale. Je souhaitais donc, à travers vous, leur adresser mes plus vives félicitations et leur témoigner ma reconnaissance pour la qualité de leur action, aux côtés des militaires de la gendarmerie. Je vous prie de croire, M. le Maire, à mes sentiments les meilleurs.». M. le Maire voulait porter ces éléments à la connaissance des élus. M. le Maire note que la commune était dans une relation avec Résitel. Il a communiqué les chiffres que le gestionnaire a tenu à fournir, à savoir le chiffre d’affaires car cela pouvait avoir un impact sur la redevance. Cette disposition était prévue dans le contrat. Pour rappel le chiffre d’affaires était de 3.541.000 € en 2015 et 2.885.000 € en 2016, soit – 18 %/645.000 €. Les autres chiffres demandés sur l’endettement ou le résultat commercial, relèvent du secret des affaires. La demande du groupe Le Grau-du-Roi naturellement a été relayée, mais ignorant l’usage qui aurait pu en être fait ou la capacité à respecter le secret commercial, il semble que la société n’était pas très motivée pour communiquer ces données confidentielles. De son côté la collectivité est en train de solder ce dossier ; aujourd’hui un contentieux a été évité (il aurait pu monter à 700.000 €) en consentant 9 mois de prolongation d’exploitation et de cette façon récupérer la taxe de séjour, maintenir des emplois une saison de plu, des visiteurs et des retombées commerciales locales. Maintenant a été négocié le remboursement de la taxe foncière qui -il le rappelle- avait été consentie à Résitel par l’ancienne majorité depuis 2012, ce qui correspond à priori 160.000 €.M. le Maire fait confiance aux graulens, il estime que cette décision va dans le sens de l’intérêt. </t>
  </si>
  <si>
    <t xml:space="preserve">Monsieur le Maire  fait la déclaration suivante  « Il est naturel et même statutaire que nous évoquions ici (en CM du Grau-du-Roi) la situation à la CCTC. Personne n’a pu échapper dernièrement à la campagne de communication du Président de la CCTC qui visait à démontrer que nous, graulens, étions les vilains petits canards du territoire. Nous, des graulens repliés sur nous-mêmes et incapables de prendre de la hauteur ! Et après certains s’étonnent encore qu’il puisse y avoir un problème de confiance ! Oui, il y a un problème de confiance entre Le Grau-du-Roi et le Président de la CCTC ! Et ce n’est une lubie ou un saut d’humeur ! Et ce problème de confiance n’est pas le seul fait du Grau-du-Roi. On se souviendra que la proposition du Président PELISSIER sur la DSP de l’eau a fait l’unanimité contre lui, on se souviendra que son budget 2016 a été retoqué pas une majorité d’élus communautaires. Sur ces événements, certainement uniques au sein d’une communauté de communes, il aurait dû démissionner. La question de la confiance est posée dès que nous avons le sentiment que les intérêts de la commune et des graulens ne sont pas pris en compte, dès que je ressens que ce qui motive le Président de la CCTC ressemble plus à des positionnements politiciens et partisans qu’à la recherche de l’intérêt général ! ◙ Monsieur PELISSIER annonce qu’il est en minorité et se présente comme une victime… C’est bien cela qui devrait réellement l’inquiéter  il est en minorité ! Il n’est pas suivi par les élus qui siègent à la CCTC ! Il n’est pas la victime de cette situation, il en est le responsable ! Pourquoi en sommes-nous arrivés là et pourquoi est-il désormais isolé ? Voilà les seules bonnes questions qu’il devrait se poser ! Pour ce mandat il n’a pas instauré le climat de confiance nécessaire et cela ne fait que s’aggraver. A mi-mandat, on le sent bien, il engage des manœuvres politiciennes en vue des municipales au Graudu-Roi et aussi à Aigues-Mortes. C’est comme cela qu’on respecte ses collègues maires ? Comment peut-on être en confiance ? Pour les municipales il devrait plutôt s’occuper des Saint-laurentais ! ◙Et je ne confonds pas ce manque de confiance avec un quelconque rejet de l’intercommunalité en ellemême. J’en prends pour exemple Olivier PENIN qui fait un travail considérable en tant que VP et qui obtient des résultats pour l’environnement sur le territoire intercommunal et qui est un élu graulen. Son travail prouve que l’intercommunalité peut fonctionner, car lui travaille réellement dans la recherche de l’intérêt général ! ◙J’ai moi-même en tant que Vice-Président délégué au tourisme, à l’aménagement du territoire et au port de plaisance, agit de façon constructive au bénéfice du territoire. Le Grau-du-Roi ne fait pas obstacle à la coopération des communes mais ne laissera personne lui dicter sa conduite ni essayer de la déstabiliser. Certains se sont mis en tête que depuis la CCTC, ils allaient choisir - en conclave, en secret et en catimini - qui devrait être maire, ici ou là, à la faveur des prochaines échéances. C’est une grave atteinte à notre liberté municipale. Le Grau du Roi et les graulens ne se laisseront pas faire ! ◙Quant à la dérive des égos et la recherche de la visibilité dont parle Monsieur PELISSIER (comme s’il voyait la paille dans l’œil du voisin sans voir la poutre dans le sien), qui recherche la visibilité ? Celui qui écrit à tous et étale son vague à l’âme dans toute la presse ou ceux qui cherchent patiemment des solutions pour avancer dans l’intérêt des citoyens ? » </t>
  </si>
  <si>
    <t>Monsieur le Maire  fait la déclaration suivante «  situation à la CCTC »</t>
  </si>
  <si>
    <t>M. Léopold ROSSO croyait franchement avoir tout vu et tout entendu après 20 années au service de la collectivité. Mais là on a atteint des profondeurs abyssales dans la relation qui se doit d’être instituée entre les uns et les autres au bénéfice du territoire ! Il s’explique. En son temps, il a eu à gérer une communauté de communes avec un maire qui n’était pas de sa philosophie première (en l’occurrence le Maire d’Aigues-Mortes) et pourtant cela s’est toujours bien passé. La preuve en est que quand ce dernier a voulu récupérer une salle municipale, il a pu le faire et a même été aidé dans sa restauration ; il ne pense pas qu’à travers des personnes on puisse mettre en doute certains positionnements. Il croit que cette communauté de communes (et à l’instar du Maire il prend la responsabilité de ses déclarations) ne fonctionne pas parce que justement les vice-présidents ne sont pas à la fois tous présents quand il le faudrait et ne se sont pas concertés de manière positive quand ils devraient l’être. Donc, ces états de faits produisent des situations bancales. Au-delà du respect dû aux maires qui sont l’émanation d’un besoin, mais pour autant en arriver là ! Il pense que la déclaration de M. le Maire est d’une gravité exceptionnelle et ne va pas dans le sens d’une expression favorable sur ce territoire. M. le Maire prend à témoins les graulennes et les graulens, mais il estime qu’il n’a pas à le faire. Tout simplement en prenant conscience de ce qui va se passer, quand on retire une compétence de la communauté de communes, on sait aujourd’hui que la DGF bonifiée va être mise en place et que les communautés en 2018 vont avoir besoin de 4 compétences supplémentaires et qu’à l’horizon 2020 ce sont 12 compétences supplémentaires qui seront nécessaires, on est en droit de se poser la question si c’est bien de retirer une compétence à la CCTC. Mais il n’y a qu’à retirer l’électricité ou les ordures ménagères ! C’est le même principe car c’est quasiment le cas d’une délégation de service. Il n’y a qu’à retirer l’eau et l’assainissement alors que la loi oblige une gestion par les communautés de communes. Il pense qu’il n’est vraiment pas de bon ton d’arriver à une situation comme cela. Il aurait dû y avoir dialogue, en tant que Maires, en tant que responsables de communes, en tant que responsables d’un territoire. Cette situation n’amènera rien au territoire. M. le maire a parlé de lui qui fait du travail et de son élu M. PENIN. « Et moi alors je serais le vilain petit canard !». Quand la ville du Grau-du-Roi a eu besoin de financements par exemple sur le pluvial pour le boulevard Maréchal Juin, un écho favorable a été donné. Quand les communes demandent d’inscrire d’autres dispositions, il ne fait pas obstacle (et ce n’est pas en son nom personnel qu’il parle) parce que c’est au nom de l’intérêt des graulens. Il trouve cet état de fait dommageable et …impertinent à la limite, pas de bonne facture. La déclaration de ce soir, mais elle n’appartient qu’à M. le Maire. Aujourd’hui, certaines communautés de communes vacillent (Nîmes par exemple qui est dans la même situation), cela veut peut-être dire que le législateur n’a pas donné l’expression nécessaire et suffisante. Il semblerait que le sentiment est que l’on veuille déposséder les communes de leurs compétences au profit des communautés de communes, il pense que c’est une erreur. Et une deuxième erreur (comme le disait tout à l’heure Mme PELLEGRIN-PONSOLE) concerne les compétences optionnelles et les compétences facultatives  c’est vrai que les médiathèques sont gérées par la CCTC, la salle de théâtre par la ville, ainsi que salle sport alors que le terrain de foot va être géré par la CCTC. Personne ne s’y reconnaît dans tout cela. Le législateur aurait dû déléguer aux communauté de communes les grandes compétences d’aménagement territorial comme les ordures ménagères, l’eau, l’assainissement, voire l’électricité. Il se souvient que la municipalité dont il faisait partie s’était trompée en 2002 en ce qui concerne l’éclairage public. La municipalité avait pris les trois derniers comptes administratifs et 500.000 € ont été transférés à l’époque à la CCTC. Aujourd’hui, l’entretien de l’éclairage public sur l’ensemble du territoire ne revient qu’à 300.000 €. La commune de Le Grau-du-Roi y a perdu mais entretemps les choses ont été rééquilibrées avec l’augmentation de l’attribution de compensation. Demain montrera combien coûtera l’éclairage public ! Il a toujours entendu dire –et il le croit comme St-Thomas- que le marché est meilleur avec 2.000 points lumineux qu’avec 500. C’est crédible  quand trois tonnes d’ordures sont ramassées au lieu d’une les tarifs sont moindres. La mutualisation à un moment donné a permis de faire des économies d’échelle, mais pas dans tous les secteurs (le personnel par exemple). M. le Maire a fait une déclaration qui lui appartient ; pour sa part il n’est pas là pour défendre le président de la CCTC et Maire de Saint-Laurent d’Aigouze, il est assez grand. Il a donné ce soir sa position (en qualité de Léopold ROSSO et ancien président de la CCTC dont il connaît bien le fonctionnement), mais quand la communauté a été remise, tout était en état sur tous les points de vue  financier, technique et matériel. ◙ 
M. Léopold ROSSO nie cette allégation ! M. le Maire ment encore une fois. ◙
M. Léopold ROSSO annonce que des vice-présidents étaient réclamés et il estime qu’à la limite le Maire du Grau aurait dû être président ! (sous-entendu « s’il avait rassemblé une majorité autour de sa candidature »). ◙</t>
  </si>
  <si>
    <t xml:space="preserve">M. le Maire a bien entendu la déclaration de M. ROSSO par laquelle il l’appelle à la modération, et il espère qu’il a fait de même avec le président de la communauté de communes. Mais apparemment cela n’a pas bien marché parce qu’il s’est exprimé par voie de presse, de façon quelque peu violente et politique. Un appel a été lancé au respect des maires ! Il rappelle l’épisode où M. ROSSO ne voulait pas, à la suite des élections, céder la moindre vice-présidence alors que les élections venaient d’être gagnées. ◙
M. le Maire dit qu’il a été obligé de faire valoir l’esprit républicain auprès des plus hauts responsables des différents partis pour que enfin, de haute lutte, il puisse obtenir ce que de droit. Et M. ROSSO appelle cela le respect des maires ! ◙
M. le Maire met fin au débat. </t>
  </si>
  <si>
    <t>Mme Yvette FLAUGÈRE était en attente de renseignements concernant l’Hôtel résidence de Camargue. A la lecture du compromis, deux clauses suspensives se faisaient jour. Elle a demandé des pièces complémentaires aux services  la signature du bail commercial qui devait intervenir avant le 15 octobre 2017, ainsi que des informations sur l’accord de la Caisse des dépôts et consignations avec également une date butoir fixée au 15 octobre 2017. Elle a eu comme réponse que ces éléments avaient été sollicités auprès de l’office notarial et que M. le Maire communiquerait des informations actualisées lors du prochain conseil municipal. C’est la raison de son intervention. ◙
Mme Yvette FLAUGÈRE note que M. le Maire n’a répondu qu’à une seule de ses questions. En plus les dates précitées étaient butoir. ◙</t>
  </si>
  <si>
    <t>M. le Maire précise que la Caisse des dépôts, dans son instance nationale, a analysé la question et a donné son aval pour la poursuite du dossier. C’est donc une formalisation sur une poignée de jours. ◙M. le Maire répond que tout est lié. Du retard avait été pris par la Caisse des dépôts et consignations. Rien n’est remis en question dans l’avancée du projet. ◙</t>
  </si>
  <si>
    <t>Mme Yvette FLAUGÈRE demande  des renseignements concernant l’Hôtel résidence de Camargue.</t>
  </si>
  <si>
    <t>M. Philippe PARASMO aura une remarque à faire après la présentation de la 2ème décision municipale et son intervention portera sur les deux premières questions. </t>
  </si>
  <si>
    <t>M. Philippe PARASMO note que ce sont des décisions municipales pures, mais ce qui serait intéressant c’est qu’à la suite de leur mise en place une information globale soit présentée afin d’avoir une vision complète du budget sur chaque ligne et pouvoir suivre ainsi son évolution. </t>
  </si>
  <si>
    <t xml:space="preserve"> M. Claude BERNARD répond par l’affirmative sachant qu’effectivement la commune est propriétaire de la licence. ◙ </t>
  </si>
  <si>
    <t xml:space="preserve"> Mme Yvette FLAUGÈRE rejoint M. SARGUEIL  « si rien n’est fait on repart sur un bail 3-6-9 ». ◙ </t>
  </si>
  <si>
    <t xml:space="preserve"> Mme Annie BRACHET fait la déclaration suivante  « Au vu de la question que vous venez de nous présenter concernant la modification des statuts de la CCTC, permettez-moi M. le Maire un exemple sur l’une de ces compétences au sein du territoire (formé de trois communes)  l’éclairage public. Celleci a du sens à nos yeux. En effet, il nous semble qu’à l’heure actuelle les communautés de communes sont appelées à s’agrandir. Nous pensons donc qu’aller dans le sens inverse, en reprenant certaines compétences -même si elles sont optionnelles- ce ne sera profitable ni pour l’esprit communautaire, ni pour le porte-monnaie des administrés du territoire. Comme nous l’avons dit lors des derniers conseils communautaires, l’intercommunalité à la carte ce n’est pas notre vision ; nous préférons un bon menu partagé et équilibré dans l’intérêt général. C’est pourquoi nous restons sur notre position et nous voterons contre ». </t>
  </si>
  <si>
    <t>M. le Maire précise qu’il s’agit d’un vote administratif. Il soumet cette question à l’assemblée délibérante. </t>
  </si>
  <si>
    <t xml:space="preserve"> M. Léopold ROSSO se souvient qu’elle était de l’ordre de 79.000 € précédemment. </t>
  </si>
  <si>
    <t xml:space="preserve"> M. le Maire rappelle sa détermination face à la prise en charge du pont par la Région qui a bien admis que celui-ci faisait bien partie des infrastructures. Cette décision est une bonne épine enlevée du pied. Dès 2018 des travaux seront engagés sur les piles d’appui qui s’effondrent. Avant que l’ouvrage ne soit rénové en profondeur. Il rappelle que ce chantier avait eu lieu il y a 17 ans avec le pont déposé et l’installation d’une passerelle tournante. Les travaux vont porter sur une rénovation plutôt que sur la construction d’un nouveau pont. </t>
  </si>
  <si>
    <t xml:space="preserve"> Mme Sophie PELLEGRIN-PONSOLE s’interroge  pourquoi ne pas être allé jusqu’à la limite de la propriété ? Elle pense que l’esthétique sera gâchée. </t>
  </si>
  <si>
    <t>M. Léopold ROSSO a une question  il avait été entrepris à l’époque les publications nécessaires pour la reprise de certaines concessions au cimetière. La procédure était de 3 ans. Où en est ce dossier ? </t>
  </si>
  <si>
    <t xml:space="preserve"> M. le Maire n’est pas mesure de lui répondre tout de suite. Il aura l’information ultérieurement. Il propose à l’assemblée délibérante de se prononcer. </t>
  </si>
  <si>
    <t xml:space="preserve"> Mme Sophie PELLEGRIN-PONSOLE se pose la question de savoir de quelle surface commerciale disposera LID’L après l’acquisition. </t>
  </si>
  <si>
    <t>M. le Maire explique que ce n’est pas pour étendre le commerce, mais pour l’installation d’un parking couvert destiné à la clientèle. </t>
  </si>
  <si>
    <t>M. Hervé SARGUEIL a du mal à comprendre les différents tarifs, c’est un peu compliqué à son sens. De plus, Mme MILLIEN conserve de la superficie. Quelle sera-t-elle ? </t>
  </si>
  <si>
    <t>M. le Maire se renseignera pour lui apporter cette précision. Il soumet au vote </t>
  </si>
  <si>
    <t xml:space="preserve"> Mme Yvette FLAUGÈRE fait la déclaration suivante  « M. le Maire. Il est vrai que les promesses n’engagent que ceux qui les écoutent. A ce sujet, vous aviez dit en début de mandat vouloir faire une révision pour le devenir de la zone d’activités du port de pêche. Ceci était effectivement une sage décision, suite aux changements de destination successifs qui se sont éloignés des objectifs initiaux, lesquels n’avaient pas été clairement définis. Cette concertation n’ayant pas eu lieu, nous nous retrouvons dans une situation avec la Société LID’L qui ne va pas apporter de plus-value, ni tirer la commune vers le haut. Votre façon d’agir rappelle étrangement la façon de procéder de ceux qui se prétendent en marche. La disparition future de la pêche est programmée, notre 1ère ressource économique qui risque de disparaître définitivement ». </t>
  </si>
  <si>
    <t>M. le Maire rétorque qu’il fait en sorte de mettre en place un règlement. Il permet d’appliquer des augmentations avec un abattement lié aux activités de la pêche, un autre un peu moindre pour les activités nautiques. Les preneurs intéressés par un bâtiment privé n’ont pas forcément une activité de mareyage. C’est la grande distribution qui s’intéresse à cet espace comme elle s’y intéresse depuis longtemps. </t>
  </si>
  <si>
    <t>M. Daniel FABRE aimerait une précision. La somme évoquée à la question n° 2 correspond-elle aux frais d’études de la SPL30 ? </t>
  </si>
  <si>
    <t>M. le Maire confirme que c’est le cas. Une étape importante encore une fois pour le dernier terrain constructible de la commune avec la requalification centre historique lancée avec l’assistance à maîtrise d’ouvrage par SPL30. Un travail qui nécessite une haute compétence et est très important pour l’avenir de la collectivité. A ce sujet, le 29 novembre sera organisée la signature de la charte écoquartier labellisée avec le Préfet. Puisqu’il est dans les informations, le 9 novembre sera la journée nationale du littoral et le conseil du littoral se tiendra le 22 novembre. Il met cette question aux voix. </t>
  </si>
  <si>
    <t xml:space="preserve">6 (MM. ROSSO, BRACHET, SARGUEIL, PARASMO, GUY, FLAUGÈRE) </t>
  </si>
  <si>
    <t>Question 4 
 Valorisation et réhabilitation du phare de l’Espiguette  plan de financement prévisionnel et demandes de subventions </t>
  </si>
  <si>
    <t>Question 5 
 Valorisation et réhabilitation de l’ancien phare  plan de financement prévisionnel et demandes de subvention </t>
  </si>
  <si>
    <t>Question 8 
Institution et vie politique – Indemnité de fonction du maire, des adjoints et des conseillers municipaux du groupe majoritaire  modification </t>
  </si>
  <si>
    <t>Question 9 
 Éclairage public – Avenue Dumont d’Urville  convention avec le Syndicat mixte d’électricité du Gard (SMEG) </t>
  </si>
  <si>
    <t>Question 10 
 Éclairage public – Promenade plage nord  convention avec le Syndicat mixte d’électricité du Gard (SMEG) </t>
  </si>
  <si>
    <t>Question 11 
 Région Occitanie – Gestion du pont tournant  convention </t>
  </si>
  <si>
    <t>Question 12 
 Passage de lignes électriques souterraines – Avenue du Palais de la mer – Servitude pour installations électriques souterraines  convention avec ENEDIS </t>
  </si>
  <si>
    <t>Question 13 
 Résidence Le Château Leenhardt – Convention d’usage espaces verts </t>
  </si>
  <si>
    <t>Question 15 
Cession Société NAVI SUD à Société LID’L  droit au bail </t>
  </si>
  <si>
    <t>Question 17 
 Écoquartier méditerranéen  convention d’assistance à maîtrise d’ouvrage </t>
  </si>
  <si>
    <t>Question 18 
 Cinéma VOG  subvention </t>
  </si>
  <si>
    <t>Question 22 
 Indemnité représentative de logement des instituteurs – IRL 2016 </t>
  </si>
  <si>
    <t xml:space="preserve"> M. le Maire dit que M. Claude BERNARD va répondre à ces interrogations en sa qualité de Président de la S.E.M., il connaît bien ce dossier. ◙
M. Claude BERNARD explique qu’en janvier 2017, la délibération a été prise à la demande de la comptable publique à propos du loyer 2016, il s’agissait d’un problème administratif  1ère chose. ◙
Ensuite pourquoi rester en l’état ? La commune compte récupérer les locaux ; il est donc préférable de maintenir les dispositions actuelles. Des négociations sont en cours concernant le prix de rachat, elles seront longues. ◙
M. le Maire rappelle le projet d’extension du Seaquarium qui a été validé pour 2021/2022. C’était intéressant, il avait été présenté par Jean-Marc GROUL. Dans ce cadre, il y a une volonté de récupérer la surface commerciale ; personne ne contestera cette stratégie. La ville est contrainte de procéder de cette manière car elle se retrouve conditionnée par un projet. Des négociations ont lieu ; il faudra voir où la barre se situera. ◙ </t>
  </si>
  <si>
    <t>M. Hervé SARGUEIL se souvient qu’il y avait déjà un problème avec ce loyer l’an dernier, pourquoi le bail n’a-t-il pas été modifié ? ◙
 M. Léopold ROSSO estime qu’il faut envisager le plan juridique de cette situation  à partir du moment où il n’existe pas de bail, la société a la propriété commerciale. La ville est-elle propriétaire de la licence IV ? Le loyer concerne les murs. Faudra-t-il indemniser par rapport à la propriété commerciale ? ◙ </t>
  </si>
  <si>
    <t>M. Philippe PARASMO souhaite faire une intervention. Il est interpelé par le plan de financement. Il y a une hypothèse haute en HT 1.670.000 € et dans le plan il est inscrit, en crédit, du FCTVA en N+2. Est ce une nouvelle manière de présenter un plan de financement avec de la TVA qui serait versée deux ans plus tard ? Ce point représente sa première interrogation d’autant que au niveau de l’hypothèse basse à 1.165.000 € il n’y a pas de TVA. Est-ce pour minimiser le coût pour la commune puisque dans l’hypothèse haute il est de 610.000 € alors que si les 342.000 € sont rajoutés, le montant est porté à 1 M€ ? Il ne comprend pas ce plan. ◙
 M. Philippe PARASMO, pour terminer sur le sujet, demande si le DGS ne pense pas que, dans l’architecture budgétaire, quand les budgets vont être montés il va y avoir une difficulté pour définir les montants qui vont être inscrits ? Les 610.000 € que la commune doit payer ou l’avancement de la TVA, les 1 M€ ? C’est bien beau de compter sur le FCTVA, mais il est versé deux ans après. ◙ 
M. Hervé SARGUEIL note que beaucoup d’élus ne connaissent pas le projet. Est-il possible d’en savoir plus ? ◙ </t>
  </si>
  <si>
    <t>M. le Maire répond que le D.G.S. va fournir des explications techniques. Il pense que tout le monde voit bien l’intérêt de ce dossier qui est la valorisation du site touristique du monument classé qu’est le phare de l’Espiguette Grand site de France, une attractivité touristique profitable tant aux graulens qu’aux visiteurs. Avec une situation en bout de la Via rhôna (et un cheminement en cours de discussion ; à ce propos il confirme à M. ROSSO qu’il a bien reçu son courrier) cela apporterait au site une amélioration de l’accueil et répondrait aux exigences d’un tourisme de découverte environnemental et patrimonial. Il tient à souligner le côté volontariste de cet engagement pour un aboutissement concret. Il y croit beaucoup. Le dossier avance avec la restitution de l’étude de valorisation. Un énorme travail a été réalisé ; il faut passer par ces phases et à présent il convient d’approuver ce plan pour permettre la recherche de subventions. Des hypothèses haute - basse, pourquoi ? Car si la DRAC (Ministère de la culture) interviendra sur la réhabilitation de l’ancien phare, elle est toujours dans un questionnement en ce qui concerne le phare de l’Espiguette qui reste un bâtiment propriété de l’État  des références ont été avancées par rapport à un écrit ministériel de 1970 qui stipule qu’aucune aide ne peut être allouée dans ce cas. Mais des jurisprudences sont nombreuses et des dérogations à ce principe ont été faites. Il se propose d’intervenir auprès de Mme la Ministre de la culture afin de pouvoir bénéficier de fonds pour la réalisation de ce beau projet. Il donne la parole au D.G.S. afin qu’il apporte des éléments techniques et budgétaires. ◙
M. Eric SAVARIN fait savoir que cette manière de présenter un plan de financement lui est habituelle en tant que technicien. Cela lui paraît plus sincère car il a souvent vu des demandes de subvention qui sont établies sur du H.T. alors que sur le budget principal de la commune les montants payés sont affichés en TTC et une partie seulement de la TVA est récupérée. Il y a souvent décalage entre la TVA payée et celle récupérée forfaitairement de la part de l’État qui ne rembourse pas la totalité. Cette présentation fait apparaître le coût réel. Souvent apparaissent des montants HT, comme s’il n’y avait pas de TVA, alors que la commune la paye. La situation est un peu particulière. En prenant l’hypothèse la plus basse (avec 80 % de subvention sur le HT) sur 1.9 M€, la somme correspondante serait de 380.000 €. Donc ce n’est pas cette hypothèse -qui n’est pas la plus crédible- qui a été retenue. Sur cette opération personnellement il a un doute sur l’éligibilité au fonds de compensation puisque la doctrine de l’État en la matière est de rembourser de manière forfaitaire et pas totalement, dans la mesure où l’usage de l’investissement est d’accès libre au public et ne génère pas de recettes. Dans l’idée, il y aura un accès payant. Dans la mesure où la commune prend les dispositions nécessaires au régime d’assujettissement de la TVA, la commune ne serait pas pénalisée si elle obtient l’accord services fiscaux. Comme l’opération est « privée » la ville récupérerait toute la TVA. C’est pour cela qu’il a fait apparaître « zéro » de TVA parce que dans ce cas-là l’opération serait effectivement sur du HT au budget annexe. La question est posée et la collectivité est dans l’attente du retour des services fiscaux avec l’appui du Secrétaire général de la Préfecture. Pour lui le plus logique serait de perdre le bénéfice du FCTVA et pour que la commune ne soit pas pénalisée opter pour un régime de remboursement de TVA. Il faut donc attendre la réponse des services fiscaux qui sont en général plus rigides que la préfecture. Tout cela naturellement avant de commencer les travaux. ◙
M. Eric SAVARIN fait savoir que, à priori dans le planning qui a été présenté, en avril 2018 un avantprojet sera déposé avec un budget réel. Sachant que les 1.9 m€ affichés seraient vraiment un maximum. La réponse sur le FCTVA et son inscription au budget annexe aura été donnée. Si on était sur un budget TTC habituel, les recettes ne seraient pas inscrites puisqu’elles viendraient ultérieurement. Donc pour 2018, vraisemblablement ne figureront que les subventions. ◙
M. le Maire explique qu’une présentation du projet pourra effectivement être faite. Il s’agit de revoir l’approche du monument avec un cheminement par le pied de dune ou par la pinède. Pour sa part, il serait favorable à cette dernière solution  c’est le débat actuellement. Le projet prévoit un parking (mais qui existe déjà), un parc à vélos et côté Est, un aménagement de l’accueil ainsi que le rez-dechaussée du phare. Pour un accès au sommet du phare des travaux sont également à réaliser sachant que l’accès en haut ne sera pas possible pour tous, mais la loi prévoit un dispositif pour les personnes à mobilité réduite. Il y a donc des éléments techniques à prévoir. Ensuite une volonté d’installer une scénographie d’art moderne avec une approche globale mettant en avant le volet patrimonial et architectural. Il propose aux élus de délibérer. ◙ </t>
  </si>
  <si>
    <t>M. le Maire répond par la négative, il faut maintenir ce point à cet endroit et simplement prévoir le déplacement de la cuve. Il convient également de chercher des fonds européens pour ces travaux. ◙
 M. le Maire entend bien. Il pensait que l’adjointe avait présenté ce dossier en commission. Il a affirmé, dès le début du mandat, sa volonté de classement de l’ancien phare. Il note la grande qualité de l’étude confiée à l’architecte certifiée par les Affaires culturelles, l’archéologue compétente et le travail intéressant rendu à partager. Le phare se verra libéré des bâtiments attenants et le chapeau repris piloté par les Bâtiments de France. L’accès à la Villa Parry sera revu avec un plan incliné et le parvis sera dégagé agréablement pour valoriser cet emblème du Grau qui est un lieu de rassemblement actif pour différentes manifestations (comme les Graulinades et cette année le Défi des ports de pêche). Ce projet est inscrit dans le programme Cité de la pêche et des pêcheurs  il permettra un cheminement jusqu’à la darse avec la promenade du quai du 19 mars. Il doit rencontrer le président de la SO.CO.MAP pour aborder la problématique des cuves de stockage de carburants, sachant que ce périmètre est contrôlé par la Région Occitanie. Cette nouvelle configuration sera examinée en conseil portuaire (prévu le 06 novembre) et déjà un prévisionnel définit dès 2018 des travaux sur les môles qui vont être confortés. Cette réfection a été estimée urgente. En relation avec la Direction de la mer un travail va être réalisé sur ces questions. ◙ </t>
  </si>
  <si>
    <t>M. Léopold ROSSO note que dans le même registre que tout à l’heure, ce dossier mériterait une présentation vu les sommes votées. D’ailleurs présenter les deux projets à la fois feraient gagner temps et énergie. ◙
 M. Léopold ROSSO encore une fois a cru comprendre que pour le phare de l’Espiguette il est envisagé des entrées payantes et pas là. Une étude de marché avait montré qu’il ne fallait pas éparpiller les publics. Sa question est la suivante  si ce n’était pas payant, ne serait-ce pas une concurrence par rapport au Seaquarium ? ◙ </t>
  </si>
  <si>
    <t>M. le Maire approuve ; une présentation sera envisagée. ◙
M. le Maire note qu’effectivement, vu la configuration des lieux, il n’a pas été envisagé de permettre au public de monter au sommet du phare. Il faudra peut-être organiser des visites en bas en liaison avec l’Office de tourisme. Il met aux voix. </t>
  </si>
  <si>
    <t xml:space="preserve"> Mme Sophie PELLEGRIN-PONSOLE fait simplement une remarque à propos des précédents remplacements  elle s’étonne que M. Pierre DEUSA n’ait pas été présenté au Conseil lors de la dernière séance. ◙
 Mme Sophie PELLEGRIN-PONSOLE note que c’est une question d’usage. </t>
  </si>
  <si>
    <t xml:space="preserve"> M. le Maire salue l’arrivée de M. DEUSA et souhaitait le présenter lors de la question qu’il va présenter plus tard. ◙
M. le Maire répond qu’il est au-delà de l’usage, dans les sentiments. Il propose à l’assemblée de se prononcer sur ces nominations. </t>
  </si>
  <si>
    <t xml:space="preserve"> M. Olivier PENIN précise qu’il y a des normes à respecter qui incluent des obligations en la matière ; elles vont être appliquées. ◙
M. le Maire pense que c’est un beau projet allant des Mouettes au Seaquarium avec ce vaste espace boisé devant le bâtiment le Mireille. Il note l’état catastrophique de cet endroit. Des décisions ont été prises en tenant compte des descriptions faites tout à l’heure avec notamment l’utilisation de leds. Également il faut reprendre tout le linéaire plage sud et le canal sud. Ces dispositions nécessaires vu l’état existant sont bien dans la décision de récupération de la compétence éclairage public et les économies réalisées bénéficieront aux graulens.◙ </t>
  </si>
  <si>
    <t xml:space="preserve"> M. Léopold ROSSO aimerait simplement avoir des informations pour visualiser où le chantier commence et où il finit. ◙ 
M. Léopold ROSSO comprend mieux pourquoi M. le Maire voulait lui répondre dans un moment et fait savoir qu’il ne partage pas du tout cette analyse. ◙ </t>
  </si>
  <si>
    <t xml:space="preserve"> M. le Maire fait savoir qu’il va lui répondre dans un moment. ◙
 M. le Maire demande aux élus de se prononcer. ◙ </t>
  </si>
  <si>
    <t xml:space="preserve"> Mme Yvette FLAUGÈRE pose la question (à propos des questions 9 et 10) suivante  le remplacement va-t-il s’effectuer point lumineux par point lumineux ou le travail va-t-il porté sur une vision d’ensemble ? Elle pose la question compte tenu du fait que les élus n’ont pas le projet. ◙
M. Olivier PENIN note que (que ce soit au Grau-du-Roi ou partout ailleurs) des évolutions technologiques ont eu lieu, donc les remplacements ne se font pas au point par point, mais des études sont faites de façon à réaliser une installation la plus optimale possible. Le travail se fait avec du led ce qui laisse envisager des économies (de l’ordre de 5 à 6.000 € par an sur plage sud). Ce point est très étudié par l’ingénierie du SMEG. ◙ </t>
  </si>
  <si>
    <t xml:space="preserve"> M. le Maire informe que la signalisation sera prise en compte par la Région. ◙
 M. le Maire répond qu’un agent a été recruté et qu’il est sous la responsabilité de Jo SPALMA. Il met aux voix. </t>
  </si>
  <si>
    <t xml:space="preserve"> M. Gilles LOUSSERT dit que la commune a simplement répondu à la demande du syndic. ◙
M. le Maire estime pour sa part qu’il y aura un embellissement de l’espace sur 50 mètres. Il propose de délibérer. </t>
  </si>
  <si>
    <t xml:space="preserve"> Mme Annie BRACHET aurait deux questions. Quand il est dit « commerce de détail », de quoi parle-ton ? De petits commerces de vêtements ? ◙ 
Mme Annie BRACHET poursuit et s’interroge  11 dimanches, d’accord. Mais pourquoi du 30 décembre au 1er juillet il n’y en a pas ? ◙ </t>
  </si>
  <si>
    <t>Mme Françoise DUGARET répond oui mais pas que, il y a également des commerces de bouche. ◙
Mme Françoise DUGARET note que l’activité est moindre sur la période hivernale. ◙
M. le Maire précise que cela concerne essentiellement la grande distribution ; or, en hiver ce n’est pas intéressant. Cette question est régie aussi par des directives préfectorales et correspond aux demandes des intéressés. Il propose au Conseil de voter. ◙ </t>
  </si>
  <si>
    <t>ADMGCIM17-11-13 </t>
  </si>
  <si>
    <t xml:space="preserve"> Case de columbarium dans le cimetière rive gauche (N° 2-C-L6 de 15 ans à compter du 21 novembre 2017 moyennant la somme de 900 €) ;</t>
  </si>
  <si>
    <t>ADMGCIM17-11-15 </t>
  </si>
  <si>
    <t xml:space="preserve"> Case de columbarium dans le cimetière rive gauche (N° 2-C-L3 de 15 ans à compter du 24 novembre 2017 moyennant la somme de 900 €) ; </t>
  </si>
  <si>
    <t>ADMGCIM17-12-02 </t>
  </si>
  <si>
    <t xml:space="preserve">Convention de mise à disposition d’un dispositif de recueil mobile dans le cadre des demandes de cartes nationales d’identité et de passeports avec la Préfecture du Gard (à destination des personnes ayant des difficultés à se déplacer  hospitalisation ou handicap) ; </t>
  </si>
  <si>
    <t>DGS17-11-12 </t>
  </si>
  <si>
    <t>Espace Jean-Pierre Cassel – Le Mois du rire – Contrat avec Association Boulègue production pour « Opération Judas » (annulation de la décision municipale DGS17-10-02 pour cause de changement de producteur – date et tarif inchangés  25 novembre 2017 pour un montant de 7.510,34 € TTC VHR inclus) ;</t>
  </si>
  <si>
    <t>DGS17-11-16 </t>
  </si>
  <si>
    <t xml:space="preserve"> Espace Jean-Pierre Cassel –Contrat avec SAS Atelier théâtre actuel pour le spectacle «Le Dalaï et moi» (17 mars 2018 pour un montant de 5.486 € TTC VHR inclus) ; </t>
  </si>
  <si>
    <t>DGS17-12-05 </t>
  </si>
  <si>
    <t xml:space="preserve">Espace Jean-Pierre Cassel – Spectacle École de musique et de théâtre  contrat avec l’association « un p’tit sweetie » (création d’un spectacle dénommé « Il buono, il bruto, il cattivo » - Contrat de commande d’arrangements musicaux pour la somme de 2.000 € TTC) ; </t>
  </si>
  <si>
    <t xml:space="preserve"> Courrier du groupe Le Grau-du-Roi naturellement </t>
  </si>
  <si>
    <t xml:space="preserve">M. le Maire explique que dans cette correspondance il est demandé que l’ensemble des groupes de l’opposition soit destinataire des comptes rendus et bilans annuels établis par les différents satellites de la commune  SEM Le Grau-du-Roi développement, SEM de gestion du Seaquarium, Régie autonome de Port Camargue, EHPAD Saint-Vincent, CCAS et Communauté de communes. Cette requête ayant également été faite par certains concitoyens, il informe que tous ces documents seront publiés sur le site de la ville. </t>
  </si>
  <si>
    <t>M. Léopold ROSSO précise que leur demande tient au fait que leur groupe n’est pas présent sur certains satellites. La proposition faite lui convient</t>
  </si>
  <si>
    <t>M. Philippe PARASMO intervient sur les deux décisions modificatives qui sont discutées aujourd’hui. Celle afférente au budget principal est quand même la sixième. C’est l’exercice qui le veut, c’est tout à fait logique. Il remercie Claude BERNARD de lui avoir remis le document qu’il réclamait depuis deux conseils municipaux et qui comprend la totalisation des décisions municipales antérieures. Il est possible ainsi de lire ce qu’il est en réalité du budget. Il est fort étonné car il parlait des dépenses imprévues qui avaient été budgétisées à 1 M€. Il avait dit à l’époque que c’était un budget « insincère ». Son point de vue a l’air de se justifier car en cette fin d’exercice il reste 872.000 € sur ce compte, ce qui lui semble curieux. C’est la seule remarque qu’il voulait faire. Grâce au document communiqué -et qu’il espère voir fourni chaque fois qu’il y aura une décision modificative- il aura la possibilité de suivre pas à pas le budget. </t>
  </si>
  <si>
    <t xml:space="preserve"> 7 (MM. ROSSO, BRACHET, SARGUEIL, PARASMO, GUY, FLAUGÈRE, ARENT) </t>
  </si>
  <si>
    <t>7 (MM. ROSSO, BRACHET, SARGUEIL, PARASMO, GUY, FLAUGÈRE, ARENT) </t>
  </si>
  <si>
    <t>M. Léopold ROSSO s’interroge  est-ce que ces mouvements concernent le même secteur ou s’agit-il de secteurs différents ? </t>
  </si>
  <si>
    <t xml:space="preserve"> M. le Maire répond qu’il y a les deux (administratif, technique, CSU). Il met aux voix. </t>
  </si>
  <si>
    <t xml:space="preserve"> Mme Sophie PELLEGRIN-PONSOLE souhaite une précision  quand il est évoqué l’association organisatrice, s’agit-il de la nationale ou de la locale ? </t>
  </si>
  <si>
    <t>M. le Maire répond qu’il existe effectivement une association nationale et des associations locales ; la subvention concernée est orientée vers l’association locale qui porte le projet. </t>
  </si>
  <si>
    <t>Mme Yvette FLAUGÈRE note que ce soir il est proposé aux élus de voter une subvention de 40.000 € sans avoir à l’appui de la demande le moindre prévisionnel ou descriptif. La manifestation aura lieu du 7 au 13 mai 2018. Il est trop tôt à son avis pour se prononcer sur ce point. Elle préfèrerait avoir des éléments complémentaires. Son groupe s’abstiendra donc. </t>
  </si>
  <si>
    <t xml:space="preserve"> M. le Maire propose aux élus de se prononcer. </t>
  </si>
  <si>
    <t>M. Léopold ROSSO explique que ce qu’il va dire est relativement « osé » ; en effet il émet le vœu qu’aucun groupe ne communique sur ce sujet et fasse preuve de discrétion en la matière car cela pourrait avoir un effet contre-productif au regard des mobilisations à apporter aux finances de l’ESGDR. Et le problème ne sera pas réglé pour autant. Il remercie cependant la majorité car c’est la seule marge de manœuvre à disposition. En son temps il proposera ce qu’il estime qu’il y a lieu de faire, c’est à dire revenir aux dispositions antérieures par la présence d’élus auprès des associations qui perçoivent plus de 23.000 € annuels de subvention. Il voulait en parler. </t>
  </si>
  <si>
    <t xml:space="preserve"> M. le Maire pense que la décision n’est pas gênante malgré l’ampleur médiatisée. </t>
  </si>
  <si>
    <t xml:space="preserve">M. Philippe PARASMO souhaite faire la même remarque que l’année dernière à la même époque. Même si son groupe est d’accord sur le principe, il votera tout de même contre car il leur semble que c’est, quelque part, adopter une partie du budget 2018. Peut-être le voteront ils ? Mais à l’heure actuelle ils préfèrent voter contre pour ne pas anticiper sur ledit budget.◙ 
M. Philippe PARASMO expose sa manière de penser ; toute dépense doit avoir une recette, si 1 M€ est inscrit en dépenses, il faudrait le même montant en recettes. Il estime que dans ces conditions, il fallait baisser les impôts. Il précise que c’est sa manière de voir. ◙ </t>
  </si>
  <si>
    <t>M. le Maire s’adresse à M. PARASMO et lui dit que tout à l’heure il a évoqué le budget 2017 qu’il qualifiait d’insincère. Mais à son sens inscrire 1 M € en dépenses imprévues lui semble au contraire très cohérent. Ce chapitre est utilisé comme le prévoit la règle. Précédemment, tout était noyé dans les comptes. Au contraire, la transparence est totale maintenant. ◙
M. le Maire rétorque  « Ce n’est pas la nôtre ! ». ◙ </t>
  </si>
  <si>
    <t>M. Philippe PARASMO voudrait faire une remarque qui va découler de la question qui suit. Au sein du Conseil municipal, il y a huit commissions. La 1ère -la commission des finances- compte 11 membres alors que les autres n’en n’ont que 10. Son groupe pense que la représentation au sein de ces commissions est l’émanation des élections municipales. Dans certaines de ces commissions, 6 en l’occurrence, son groupe compte deux membres et dans 2 d’entre elles il n’y a qu’un seul membre. Il aimerait connaître la logique de cette répartition car au vu des évolutions qu’a connu le Conseil municipal (séparation, groupe disparu, démission, …), il estime que plus rien n’est logique et qu’il conviendrait peut-être de tout mettre à plat et de tout refondre. ◙.
 Philippe PARASMO s’interroge déjà sur le fait qu’une de ces commissions compte 11 membres alors que les autres seulement 10. ◙ 
M. Léopold ROSSO souhaiterait simplement qu’une réponse soit apportée à leur questionnement. Quelle est la logique, quelle est la cohérence qui prévaut pour attribuer à son groupe un poste dans deux commissions et deux postes dans les six autres commissions ? Il veut une réponse. ◙ 
M. Léopold ROSSO est interpelé car il semblerait que M. le Maire ne comprenne pas. ◙ 
. Léopold ROSSO dit que là n’est pas le problème  pourquoi 2 dans certaines commissions et pourquoi 1 dans les autres ? A ce moment-là, il n’y a qu’à mettre un seul membre du groupe dans toutes les commissions et ce ne sera pas un problème. ◙
M. Léopold ROSSO comprend qu’effectivement le texte est appliqué, mais cela n’empêche qu’il n’y a aucune cohérence dans la répartition. Il précise en outre que son groupe n’en fait pas une affaire personnelle. ◙ </t>
  </si>
  <si>
    <t>M. le Maire répond qu’il n’est pas question de tout refondre ; il y a eu des évolutions effectivement  des élus se sont désolidarisés de leur groupe initial, un élu a démissionné, l’élue qui l’a remplacé a décidé de ne plus animer le groupe d’origine et d’en intégrer un autre. Voilà la situation telle qu’elle est. Il lui semble que les propositions de commissions telles qu’elles sont présentées sont équilibrées et tous les groupes de l’opposition y sont représentés. Il ne voit pas ce qu’il y aurait à modifier et quelle règle s’imposerait pour modifier les choses. ◙
M. le Maire pense qu’initialement les choses étaient ainsi. ◙
M. le Maire explique qu’il n’y a pas de règle qui régisse ce point. Tous les groupes d’opposition sont représentés dans l’ensemble des commissions. Le groupe Le Grau-du-Roi naturellement y est mieux représenté parce qu’il est plus important en terme de nombre. ◙
M. le Maire répond sur la base de la réponse de la préfecture que le groupe de M. ROSSO avait interrogée à ce sujet. ◙
M. le Maire cite l’article L.2121-22 du CGCT qui précise notamment que « pour les commissions que forme le Conseil municipal et dont il détermine librement le nombre de membres, que soit recherchée, dans le respect du principe de représentation proportionnelle, une pondération qui reflète fidèlement la composition de l’assemblée municipale et qui assure à chacune des tendances représentées en son sein la possibilité d’avoir au moins un représentant dans chaque commission, sans que les différentes tendances ne bénéficient nécessairement toujours d’un nombre de représentants strictement proportionnel au nombre de conseillers municipaux qui les composent ». ◙
M. le Maire met fin au débat et demande aux élus de se prononcer. ◙ </t>
  </si>
  <si>
    <t xml:space="preserve"> M. Léopold ROSSO sait pour sa part que les choses se passent de cette manière. Il croit comprendre que l’organisation de la manifestation est confiée à l’association avec cette subvention de 40.000 €. Au regard de la structuration de cette association –que tout le monde connaît- il est loisible de s’interroger. Il espère que cela n’est qu’un affichage pour aller à la pêche aux subventions. Il suppose quand même que la ville sera présente à ses côtés en terme de ressources humaines, ressources techniques, ressources en communication, voire administratives. Au regard des points abordés ci-avant, il est dubitatif et demande qu’une convention d’objectifs qui liste tout soit mise en place. Car tout le monde sait très bien que sans la ville, ce serait compliqué. Tout ceci pose de multiples questions ; il estime que les autres groupes du Conseil municipal devraient être associés aux différentes réunions de travail qui ne manqueront pas d’être organisées sur le sujet. De même, un bilan financier devrait être établi après finalisation de tous les engagements. La précédente fois, tout s’était soldé avec un crédit très important pour l’association, ce qui avait entraîné une diminution de la subvention de fonctionnement pendant 2 ou 3 ans. Loin de lui l’idée d’une caricature, mais il met en garde l’adjointe chargée des associations. En effet, dans le guide c’est le mail de Nathalie GROS CHAREYRE qui est stipulé. ◙
 M. Léopold ROSSO informe qu’il n’est nullement dérangé par l’investissement de Nathalie ! </t>
  </si>
  <si>
    <t xml:space="preserve"> M. le Maire le remercie pour ces remarques. Bien entendu, une convention prenant modèle sur 2010 sera établie dans ce cadre ; elle servira d’appui à la collectivité et aujourd’hui à la station également. Le budget du Défi prévoira des prestations, il y a donc nécessité de la mise en place d’une convention. Il précise qu’à l’heure actuelle Nathalie GROS CHAREYRE est complètement en dehors de la direction de l’association. ◙
Mme Nathalie GROS CHAREYRE précise qu’elle ne fait plus partie du bureau. Le président et le secrétaire ne veulent pas recevoir de mails. C’est la raison pour laquelle c’est son adresse personnelle qui figure sur le guide, mais elle pense qu’en sa qualité d’adhérente elle peut quand même recevoir des courriels. ◙
M. le Maire estime qu’elle va prendre des précautions, d’ailleurs elle ne va pas participer au vote. Il faut clarifier la situation. ◙
M. le Maire souligne que les élus doivent prendre les précautions nécessaires. </t>
  </si>
  <si>
    <t>Mme Yvette FLAUGÈRE fait la déclaration suivante  ◙
« M. le Maire, chers collègues. Vous nous proposez de mettre au vote l’octroi d’une avance de subvention sur la dotation 2018 à destination de l’ESGDR (Émulation sportive du Grau-du-Roi) d’un montant de 20.000 €. Bien que connaissant, comme tous les graulens, la situation financière exsangue de notre club, nous trouvons ce vote quelque peu précipité pour ne pas respecter un minimum de formalisme. En effet, sans jeter l’opprobre sur les nombreux bénévoles et personnalités impliqués dans le sauvetage de notre club, je souhaiterais enfin que l’on puisse recevoir, par tous moyens à votre convenante, une information sur la situation financière exacte de ce club et les poursuites pénales engagées -dont la ville devait se porter partie civile- mise à part ce que nous connaissons déjà par voie de presse. Comment notre Conseil municipal pourrait-il voter une telle avance sans connaître a minima l’état des finances de cette association ? Les prérogatives de notre collectivité publique permettent à la municipalité qui subventionne régulièrement notre club de foot d’obtenir toutes les informations sur l’utilisation des moyens octroyés par les contribuables graulens. Votre responsabilité en tant que Maire est de présenter les informations en votre possession, en toute transparence, aux élus que nous sommes, tous groupes confondus. De plus, une telle avance laisse supposer que le montant total annuel 2018 dépasserait le plafond des 23.000 € qui selon le Décret n° 2001-495 du 6 juin 2001 pris pour l’application de l’article 10 de la Loi n° 2000-321 du 12 avril 2000 et relatif à la transparence financière des aides octroyées par les personnes publiques, oblige la municipalité à établir avec le club une convention d’objectifs et notamment des contraintes d’information sur la bonne utilisation des fonds versés à l’ESGDR. Qu’en était-il pour les années précédentes ? Si conventions il y a eu, vous devez pouvoir aussi nous communiquer chaque année le rapport d’activités et les comptes de cette association. Cette année plus que les précédentes, nous souhaiterions aussi connaître en plus de la situation financière détaillée du club, son budget prévisionnel pour l’année 2018 ainsi que ses objectifs pour l’année et l’utilisation précise projetée de la subvention annuelle en général et de l’avance demandée en particulier. Par voie de conséquence, nous exigeons donc copie de la demande annuelle de subvention de l’ESGDR pour 2018, ainsi que les raisons motivées de l’octroi d’une avance même si nous supputons que cette dernière servira à boucher les trous, motifs qui se devraient d’être présents sur cette convention que nous n’avons pas dans les mains… si tant est qu’elle existe ! En conclusion, et je le répète, loin de faire obstacle à la formidable mobilisation des bénévoles et des personnalités pour garantir le présent et l’avenir de notre club de football, nous nous abstiendrons pour ce vote, si vous décidiez, malgré nos interrogations légitimes et notre souhait de transparence en faveur des contribuables graulens, de ne pas ajourner ce vote. Nous vous remercions. » </t>
  </si>
  <si>
    <t>Question 10 
 Organisation du Défi des ports de pêche 2018 sur la commune  octroi d’une subvention exceptionnelle à l’association </t>
  </si>
  <si>
    <t>Question 7
 Règlement intérieur du Conseil municipal  modification de l’article 8 / Fonctionnement des commissions municipales </t>
  </si>
  <si>
    <t>Question 6 
 BRL eau brute – Convention de servitude pour l’adduction du camping de l’Espiguette et du village de vacances </t>
  </si>
  <si>
    <t>Question 3 
 Autorisation de mandatement des factures d’investissement avant le vote du budget primitif 2018 </t>
  </si>
  <si>
    <t>Question 4 
 Projet de création d’une digue à l’ouest du remblai ferroviaire entre Arles et Tarascon – Travaux de mise en transparence du remblai et mesures associés – Avis d’enquête publique relative à la demande d’autorisation présentée par le Syndicat mixte interrégional d’aménagement des digues du delta du Rhône et de la mer (SYMADREM) </t>
  </si>
  <si>
    <t xml:space="preserve">Monsieur le Maire donne lecture d’un courrier qui lui a été adressé par Madame Patricia ARENT </t>
  </si>
  <si>
    <t>Monsieur le Maire donne lecture d’un courrier qui lui a été adressé par Madame Patricia ARENT en date du 15 novembre 2017, comme suit  « Suite à la démission de Monsieur Daniel FABRE de son poste de Conseiller municipal, je vous fais part de ma succession à ce poste. Je vous informe que je siégerai aux côtés de Madame Yvette FLAUGERE, ayant ralliée le groupe Le Grau du Roi Fait Front ». Il lui souhaite la bienvenue et la questionne sur son éventuelle participation aux Commissions</t>
  </si>
  <si>
    <t>Monsieur le Maire lui rappelle la question posée sur son éventuelle participation aux Commissions. ◙
Monsieur le Maire lui demande de faire connaitre ses intentions par courrier. ◙</t>
  </si>
  <si>
    <t>Madame ARENT fait un discours très bref de bienvenue et remercie Monsieur le Maire de lui laisser la parole, comme suit  « Je me présente, je m’appelle Patricia ARENT, je suis commerçante au Grau du Roi et j’ai 54 ans. Après la démission de Monsieur Daniel FABRE, c’est moi qui intègre le poste de Conseillère municipale comme vous l’a dit Monsieur CRAUSTE et je suis honorée de siéger à vos côtés. Mon engagement est de travailler dans l’intérêt de notre ville et aussi d’être à l’écoute de tous les Graulens et Graulennes. Je vous remercie ». ◙
Madame ARENT répond qu’elle souhaite partager les mêmes Commissions que Madame Yvette FLAUGERE, si cela est possible. ◙
 Madame ARENT leur adressera un courrier en ce sens. ◙</t>
  </si>
  <si>
    <t>ADMG 17-10-14 </t>
  </si>
  <si>
    <t xml:space="preserve">Délivrance d’une case columbarium dans le cimetière rive Droite à Mme Eliane LECONTE, concession n°1-C-0-J3 de 15 ans, moyennant la somme de 900 €. </t>
  </si>
  <si>
    <t>ADMG 17-10-21 </t>
  </si>
  <si>
    <t xml:space="preserve">  Délivrance d’une case columbarium dans le cimetière rive Droite à Mme Mauricette BLANCHARD, concession n°1-C-0-J2 de 15 ans, moyennant la somme de 900 €. </t>
  </si>
  <si>
    <t>DMG 17-10-25 </t>
  </si>
  <si>
    <t xml:space="preserve"> Convention d’occupation à titre gratuit d’un logement dans l’Hôtel Résidence de Camargue avec Mme Chadia JEDDAY. Ce partenariat est prévu durant une période courant à compter du 25 octobre 2017 sans pouvoir dépasser la date du 31 janvier 2018. </t>
  </si>
  <si>
    <t>REGIE 17-11-06 </t>
  </si>
  <si>
    <t xml:space="preserve">  Cirque de Venise  autorisation d’installation et d’occupation du domaine public sur le parking V. Hugo du 13 au 20 novembre 2017, signature d’une convention pour une redevance globale de 890 € TTC. </t>
  </si>
  <si>
    <t>REGIE 17-11-10 </t>
  </si>
  <si>
    <t>Cirque de Venise  Cirque de Venise  autorisation d’installation et d’occupation du domaine public sur le parking V. Hugo du 13 au 20 novembre 2017. Signature d’un avenant à la convention pour réduction de redevance suite au retard d’installation du chapiteau dû aux vents violents le 13 et 14/11/2017. Annulation représentation du 15/11 d’où modification apportant une proratisation de la redevance passant de 890 € à 610 € TTC, soit une diminution de 280 €</t>
  </si>
  <si>
    <t>DGS 17-10-17 </t>
  </si>
  <si>
    <t xml:space="preserve"> Salon d’Automne à Carrefour 2000  règlement du salon - Modification de la décision municipale n°DGS17-02-05, comme suit  « Les 4ème et 5ème prix se verront attribuer un prix de 50 € chacun (en lieu et place du bon d’achat). Les sommes seront versées aux gagnants par virement administratif à l’issue du salon. </t>
  </si>
  <si>
    <t>DGS 17-10-20 </t>
  </si>
  <si>
    <t xml:space="preserve"> Saison théâtrale à l’Espace JP CASSEL  contrat de cession avec « Collectif La Basse Cour » pour un spectacle dénommé « Kiss Cloon », le 21 octobre 2017 et pour un montant de 1 318,75 € TTC. </t>
  </si>
  <si>
    <t>DGS 17-10-23 </t>
  </si>
  <si>
    <t xml:space="preserve"> Fête locale - Contrat d’engagement avec la Manade des Chanoines pour une Roussataïo le 11 septembre 2017, pour un montant de 900 € TTC. </t>
  </si>
  <si>
    <t>DGS 17-10-24 </t>
  </si>
  <si>
    <t xml:space="preserve"> Imagi’mômes - Convention de prestations pour des ateliers d’expressions corporelles et de zumba enfants mis en place par Amélie FABRE, du 26/10 au 01/11, pour un montant total de 300,00 € TTC. </t>
  </si>
  <si>
    <t>DGS 17-10-26 </t>
  </si>
  <si>
    <t xml:space="preserve"> Salle Carrefour 2000  3ème salon d’Aquarelles (du 07 au 30 juillet 2017)  règlement du salon  complément 4ème prix 100 €. </t>
  </si>
  <si>
    <t>DGS 17-11-01 </t>
  </si>
  <si>
    <t xml:space="preserve">  Imagi’mômes  convention pour l’organisation d’animations avec l’Association Générations Yoga, les 26 et 28 octobre 2017, pour un total de 2 heures (base de 23 € TTC l’heure) pour un montant total de 46,00 € TTC. </t>
  </si>
  <si>
    <t>DGS 17-11-03 </t>
  </si>
  <si>
    <t xml:space="preserve"> Goûter de Noël organisé pour les enfants du personnel  contrat de cession avec l’entreprise Tambour battant pour un mini concert de Noël le mercredi 20 décembre 2018, pour un montant de 558,00 € TTC. </t>
  </si>
  <si>
    <t>DGS 17-11-09 </t>
  </si>
  <si>
    <t xml:space="preserve"> Autorisation temporaire d’utilisation du domaine public délivrée à l’association « Les chats libres de Lyne » qui occupe une parcelle d’environ 100 m² derrière le cimetière rive gauche. Cette occupation est consentie pour une durée d’un an à compter du 1er octobre 2017 et ce, à titre gratuit, compte tenu de l’activité bénévole et utile ainsi que l’intérêt général qu’elle suscite. </t>
  </si>
  <si>
    <t xml:space="preserve">• Lors de la présentation de la question n°15 « Cession Société NAVI SUD à Société LID’L  droit au bail », M. SARGUEIL demandait quelle superficie de parcelle conservait Mme MILLIEN. Comme cela était précisé dans la note (4ème paragraphe), l’intéressée garde 362 m² et LID’L récupère 932 m². </t>
  </si>
  <si>
    <t>Monsieur le Maire apporte les réponses aux questions posées lors du dernier Conseil municipal du 25 octobre 2017 a M Sargueil</t>
  </si>
  <si>
    <t>Monsieur le Maire apporte les réponses aux questions posées lors du dernier Conseil municipal du 25 octobre 2017 a M Rosso</t>
  </si>
  <si>
    <t>• Ensuite, M. ROSSO s’interrogeait sur la reprise de certaines concessions au cimetière du Boucanet. Renseignements pris auprès du service, ce dossier n’a pas abouti. Une quinzaine environ de concessions étaient potentiellement abandonnées. 10 familles ont fait savoir leur désir de maintenir les concessions familiales. Il restait donc 5 ou 6 emplacements, pour 25 demandes d’acquisition. Il n’aurait donc pas été possible de répondre à toutes les sollicitations. La sélection aurait été difficile à mettre en place. En conséquence, il n’a pas été jugé judicieux de poursuivre car, de plus, les opérations de récupération sont complexes et onéreuses</t>
  </si>
  <si>
    <t xml:space="preserve">Monsieur ROSSO explique que le Code funéraire prévoit un affichage pendant 3 ans. Au bout de ces 3 ans, si personne ne s’est manifesté, ces concessions peuvent être récupérées. Mais, les 3 ans sont passés depuis 2 ans et cela fait 5 ans. Il se rappelle qu’il avait signé le …… </t>
  </si>
  <si>
    <t xml:space="preserve">Monsieur le Maire se rapprochera des services pour plus de renseignements et ne fait pas obstruction là-dessus. </t>
  </si>
  <si>
    <t>Monsieur le Maire dit qu’il a été interrogé par Madame PELLEGRIN-PONSOLE concernant l’incident qui s’est produit dans le transport scolaire. Cette dernière fait une relation avec l’organisation des services de la cohésion sociale</t>
  </si>
  <si>
    <t>question de Madame PELLEGRIN PONSOLE   dysfonctionnement ramassage scolaire</t>
  </si>
  <si>
    <t>201711/01</t>
  </si>
  <si>
    <t>Madame PELLEGRIN-PONSOLE répond « pas seulement » et aurait préféré que Monsieur le Maire lise sa question car elle n’était pas orientée autour de l’incident. ◙ 
Madame PELLEGRIN-PONSOLE souhaiterait que sa question soit lue car ce n’était qu’une illustration ce dysfonctionnement. D’ailleurs, elle avait demandé les effectifs du CCAS au Directeur Général des Services bien avant l’incident. Donc, c’était bien dans un autre souci que celui de surfer sur malheureusement cet incident qui n’est qu’un incident. ◙ 
Madame PELLEGRIN-PONSOLE répond qu’elle non plus mais elle voudrait juste savoir où sont passés les cadres au CCAS. Elle insiste à nouveau pour que soit lue sa question écrite. Elle prend la parole, comme suit  ◙ 
« Forts de près de 150 agents, les services du CCAS concentrent de très nombreuses prérogatives. Avec le départ de certains cadres, les effectifs du CCAS, de l'EHPAD ainsi que les agents communaux détachés sont-ils suffisamment encadrés et sont-ils toujours en mesure d’apporter un service de qualité ? Les derniers événements concernant l’oubli d’un petit garçon dans le bus de ramassage scolaire laissent apparaître de graves dysfonctionnements dans la chaîne de responsabilités et dans l'encadrement. Près de 600 enfants sont scolarisés sur la Commune, aussi, Le Cercle du Grau suggère que le service petite enfance soit retiré des missions du CCAS pour être réintégré dans les services municipaux et que soit renforcé le service scolarité actuellement sous la responsabilité d'un seul agent employé à mi-temps ». ◙
 Madame PELLEGRIN-PONSOLE dit que malheureusement c’est une illustration de ce qui s’est passé dans ce bus et cela peut se passer partout, donc cela manque d’encadrement. ◙
Madame PELLEGRIN-PONSOLE pense qu’il y a peut-être un peu trop de personnel et pas assez d’encadrement pour éviter ce genre de problème. ◙</t>
  </si>
  <si>
    <t>Monsieur le Maire lui répond qu’il vient de dire que sa question était posée sur l’organigramme et l’organisation de la cohésion sociale et du CCAS. Sur l’évènement, cela est totalement inadmissible. Il s’est exprimé là-dessus très clairement auprès des médias qui l’ont interrogé sur cet incident puisqu’un enfant de 3 ans est resté dans le bus plusieurs heures. Il avait été oublié lors de la descente à l’école Deleuze. Bien-sûr, il a immédiatement reçu la famille. Les services du CCAS avec la Directrice et l’Adjointe en responsabilité se sont mises immédiatement à l’écoute de cette famille. Un accompagnement par une psychologue spécialisée petite enfance a été proposé. Bien évidemment, sur la base d’un incident comme celui-ci qui est absolument inadmissible, il a demandé un contrôle des procédures car quel que soit l’organigramme ou l’organisation des choses, des procédures précises existent et elles définissent parfois complètement ce qui doit être fait. C'est-à-dire, à la descente des enfants, faire un comptage ce qui est fait aujourd’hui sur des tablettes numériques et ensuite remonter l’allée de manière à voir si dans ce bus il ne reste pas soit des affaires et a fortiori, un enfant qui serait de petite taille resté attaché à son siège. Cela n’a pas été fait et c’est une faute. De la même façon, lorsque cet autocar est rentré à son dépôt, le chauffeur aurait dû aussi remonter l’allée et la descendre, 2ème faute. Ces procédures existent et sont précises quelle que soit l’organisation des choses. Tout est contrôlé. ◙
Monsieur le Maire lui dit qu’il ne surfe pas sur ce genre de chose et sur cet évènement qui a créé de la souffrance chez un enfant et chez ses parents. ◙
Monsieur le Maire complète la phrase formulée ci-dessus  « 150 agents du CCAS cohésion sociale ». C’est un ensemble de choses qui comprend la petite enfance, les crèches, les maternelles et les écoles, la maison de retraite, etc. C’est cet ensemble de choses qui est évoqué. Il n’y a là aucun manquement dans l’encadrement qui est absolu et très précis à tous les niveaux, du transport scolaire, et avec les Directeurs et Directrices d’animations. Madame BRUNEL pourra compléter son propos. Donc, ce n’est pas une question de manque d’encadrement dans les faits. Il rappelle que ce fonctionnement tel qu’il est défini aussi ici au-delà de cet incident, apporte un service de haute qualité régulier et quotidien pour l’ensemble des enfants scolarisés et pour l’ensemble de ceux qui sont accueillis dans le secteur petite enfance. Tout le monde s’accorde à dire que le service est d’un très haut niveau. ◙
Madame BRUNEL complète les propos de Monsieur le Maire. Au point de vue du personnel, elle les rassure, les personnels d’encadrement qui ont subi des mouvements, ont été remplacés ou sont en cours de remplacement. Pour le CCAS et l’ensemble cohésion sociale, pour l’ensemble des effectifs CCAS, elle ne donnera pas de chiffres pour 2014 car ça n’existait pas à l’époque, mais cela a été mis en place dès l’arrivée de la nouvelle équipe municipale. Donc, à partir de 2015, le tableau des effectifs pour les personnels qui sont vraiment marqués CCAS, c’était 116 en 2015, 122 en 2016 et 121 en 2017.  Madame PELLEGRIN-PONSOLE dit que Monsieur SAVARIN lui a fait passer un tableau des effectifs 2014 du CCAS et de l’EHPAD. ◙
Madame BRUNEL répond que c’était sur l’ensemble des personnels. Elle lui propose de participer à la prochaine Commission CCAS cohésion sociale et d’éducation jeunesse prévue en décembre où tous les renseignements lui seront donnés. En plus de ces personnels vraiment CCAS, des personnels sont gérés par le service, payés par la Commune qui sont les ATSEMS et 3 services civiques, 14 saisonniers, 12 agents périscolaires notamment sur le temps de midi. Et vraiment, au point de vue organisation, s’il est vrai qu’au niveau du service scolaire, il y a une personne à temps partiel et cela va être très certainement revu car au niveau des présences ça pose un petit problème mais pas au niveau de la sécurité des enfants, cela n’a rien à voir. Tout ce qui est transport scolaire est suivi par un agent du service enfance puisque c’est rentré dans le périscolaire. Ce sont des animateurs et des animatrices qui assurent ce service et c’est suivi par une Directrice d’ALP. Donc, l’encadrement y est et ce, au quotidien. ◙
Madame BRUNEL explique que ce qui s’est passé dans ce bus ce jour-là, est un enchaînement de mauvais concours de circonstances avec des gens qui n’ont pas appliqué des protocoles qui existent. Il pourrait y avoir 5 personnes de plus dans les services, un phénomène comme celui-là, est déplorable. Cela ne doit jamais arriver. Et tout est en place pour que cela n’arrive pas. Sauf qu’un jour, l’ATSEM appelle l’animatrice pour lui amener les enfants alors que l’ATSEM doit venir chercher les enfants, l’animatrice doit remonter dans le bus, elle ne remonte pas dedans, le chauffeur qui doit aller contrôler si les ceintures sont bien attachées et s’il ne reste rien dans le bus, ne le fait pas. Ils sont sur un mauvais concours de circonstances et ça a un caractère tout à fait exceptionnel. Le service a essayé de remonter un peu dans l’histoire et il y a eu 3 cas  un jour un bus a roulé sur une petite fille et deux enfants, dans le passé, ont été oubliés dans le périscolaire, enfin, les animateurs ne l’ont pas fait exprès non plus ! Il y a eu des défauts effectivement de respect des procédures mais les procédures sont toutes écrites, elles existent. Elles sont communiquées et discutées avec le personnel. ◙
Monsieur le Maire répond que l’encadrement et les services sont bien organisés. Ils comprennent parfaitement son intention qui est purement politique et dit que c’est elle qui surfe sur l’incident. ◙</t>
  </si>
  <si>
    <t>Monsieur ROSSO souhaite apporter une remarque sur une de ses interventions, la dernière, située en page 41  En ce qui concerne son affirmation, « à la limite, le Maire du Grau du Roi aurait dû être Président » et l’utilisation crapuleuse qui en a été faite, il persiste et signe. Il a bien dit, « aurait dû » et donc employé un conditionnel passé 1ère forme, ce qui suppose bien évidemment une condition. Donc, il pensait que tout le monde avait compris la condition. De ce fait, la condition était la suivante  « s’il avait rassemblé une majorité autour de sa candidature », ce qui bien évidemment ne fut pas le cas à cette époque-là. Il souhaiterait que soit ajoutée cette précision, car il le dit ici, si Monsieur le Maire s’était présenté comme Président à la Communauté de Communes, il n’aurait pas voté pour lui et il le sait très bien et dire des choses comme cela, c’est un peu anachronique. Il a des convictions, des valeurs et il les garde. Donc, si cela est permis, il souhaiterait que cette petite phrase soit rajoutée à ce compte rendu. </t>
  </si>
  <si>
    <t>Monsieur le Maire prend note de cette observation et met à l’approbation ce compte-rendu. Il est adopté </t>
  </si>
  <si>
    <t xml:space="preserve"> Monsieur PARASMO a la même remarque que la fois dernière. Il leur est présenté des décisions modificatives de crédits mais aujourd’hui, ils ne savent plus où ils en sont avec le budget là-dedans. Il avait demandé la dernière fois que lorsque sont établies les DM, que le budget soit mis en face afin de voir comment cela évolue, c’est sa 1ère remarque. Sa 2ème remarque, c’est qu’ils votent une décision modificative de crédits avec deux points s’il a bien compris, tout simplement. Donc, son groupe votera contre dans sa logique puisqu’ils n’ont pas voté le budget. Sa 3ème remarque, c’est que cette ventilation des 196 000 € qui passe du 011 au 012, soit un peu plus ventilée dans le 012 s’il peut dire. Cela pourrait se voir dans le Grand livre, il le sait. Car aujourd’hui, ils versent 196 000 € et il leur est dit qu’il va y avoir des reversions aux assurances, les charges, etc…Cela aurait bien qu’ils aient le détail de cette ventilation. ◙ Monsieur PARASMO souligne qu’en attendant, ils ont basculé la totalité et qu’ils auraient pu attendre d’avoir le montant exact pour le faire. Cela aurait été plus simple. ◙ Monsieur ROSSO demande si la deuxième est chiffrée en HT ou bien si c’est du TTC. ◙ </t>
  </si>
  <si>
    <t>Monsieur BERNARD répond qu’ils n’ont pas encore la totalité. ◙Monsieur le Maire explique que sur le plan budgétaire, il est bien précisé dans la délibération que le budget « charges du personnel » évolue, donc forcément de 9 340 000 € à 9 536 000 €. ◙Monsieur le Maire répond que c’est du TTC. ◙ </t>
  </si>
  <si>
    <t xml:space="preserve"> 01 Sophie PELLEGRIN-PONSOLE. </t>
  </si>
  <si>
    <t>Madame FLAUGERE demande à Monsieur le Maire quel est son sentiment aujourd’hui d’avoir spolié les Graulens de 10 000 € puisqu’il a accepté une offre inférieure pour une équivalence d’achat avec les mêmes projets. </t>
  </si>
  <si>
    <t>Monsieur le Maire lui fait une réponse globale. Bien-sûr, il n’a aucune volonté de spolier les Graulens mais au contraire de protéger le bien commun. C’est l’esprit qui l’anime et dans toutes les ventes patrimoniales, le souci est celui véritablement de la valorisation, à la fois des sommes qu’ils perçoivent mais aussi des projets portés dans chacun des cas. Voilà la démarche. Le mot « spolier » que Madame FLAUGERE emploie est le sien. « Monsieur le Maire spolie les Graulens, Monsieur le Maire brade le patrimoine », voilà ce qu’il entend, voilà ce qu’il lit dans les différents documents, etc… Dans ce cadre là, quand ils vendent le Village Vacances route de l’Espiguette, quand il y a un investissement derrière de l’ordre de 12 millions d’€ avec une vente qui s’élève à 4,5 millions d’€, lorsqu’ils sont en passe dans les jours qui arrivent de conclure (le permis de construire est signé), la vente de l’Hôtel de Résidence de Camargue auprès d’Océanis, accompagné par la Caisse des dépôts et Belambra avec un investissement de 38 millions d’€, lorsqu’ils vendent l’ancien Hôtel de Ville (la signature s’est faite cette semaine) avec un projet qui sera conforme à la qualité exigée par l’architecte des bâtiments de France, lorsqu’ils vendent les anciennes Ecoles qui portent un projet avec un promoteur Kaufman &amp; Broad qui fait une réalisation de qualité, quant l’Office de tourisme ou effectivement il y a eu une différence de 10 000 € sur un projet qui lui paraissait beaucoup mieux construit et qui va connaitre des évolutions promises initialement, il considère alors qu’au lieu de spolier les Graulens, au lieu de brader, bien au contraire, ils valorisent les biens des Graulens car c’est leur patrimoine. Derrière tout cela, il y a une plus value qui est celle d’une dynamique économique nouvelle et d’un renouveau. Voilà ce qu’il voulait dire à l’issue de l’intervention de Madame FLAUGERE. </t>
  </si>
  <si>
    <t xml:space="preserve"> 02 Yvette FLAUGERE, Patricia ARENT. </t>
  </si>
  <si>
    <t>06 Léopold ROSSO, Hervé SARGUEIL, Annie BRACHET, Philippe PARASMO, Alain GUY, Sophie PELLEGRIN-PONSOLE. </t>
  </si>
  <si>
    <t>Madame BRACHET demande à Monsieur BRETON ce que sont ces 35 places qui sont à la discrétion. ◙ Madame BRACHET pensait également aux personnels bénévoles qui placent, aux placiers, qui doivent être obligatoirement assis. ◙ Madame BRACHET constate qu’il y a 378 places. Ont-elles été faites depuis la rénovation du Palais des sports ? Car il lui semble qu’il y en avait un petit peu plus. ◙ </t>
  </si>
  <si>
    <t>Monsieur BRETON répond que ce sont des places qui peuvent être remises notamment aux associations de parents d’élèves. Ce sont des places qui sont sur le bulletin municipal. C’est une évaluation globale des places qui sont offertes soit par le bulletin municipal, soit aux associations de parents d’élèves et les Elus peuvent bénéficier de deux places pour les spectacles à l’exception de ceux qui sont à 18 €. ◙Monsieur BRETON répond que les bénévoles y ont droit aussi. ◙Monsieur BRETON explique que ce sont des places qui ont été créés pour les personnes à mobilité réduite. ◙ </t>
  </si>
  <si>
    <t>Monsieur le Maire dit qu’il y a déjà un nombre assez conséquent de vide-greniers/vide-dressing sur la ville. Ils sont le fait de la Commune pour certains et pour d’autres, le fait d’associations. La plupart du temps, ils sont sur l’espace public. Il considère qu’il faut limiter le nombre de manifestations de ce type dans l’espace public par rapport aux mises en œuvre qui sont complexes, malgré tout. A chaque fois, c’est une mobilisation importante, prendre un arrêté, dépêcher les services techniques et la police municipale et mobiliser des agents de la collectivité des régie, etc, sur des heures supplémentaires. Ils ont donc considéré que sur la programmation des vide-greniers/vide-dressing dans l’espace public, c’était suffisant mais que s’il y avait quelque chose de complémentaire, porté par un privé en l’occurrence dans un espace qui est celui des arènes, c’était intéressant que de l’essayer et que de le tenter. ◙Monsieur le Maire ne le croit pas. Ce sont plutôt des gens de l’extérieur qui viennent. Et là, quand il y a des vide-greniers que ce soit le club de foot, le Tivoli, l’ALPC², la Commune, les Bandidos Dancers, etc…les exposants sont surtout de la ville. Ils se trouvent intéressés de le faire et il estime qu’il n’y a pas vraiment de concurrence et de conséquences négatives sur les autres. </t>
  </si>
  <si>
    <t>Madame FLAUGERE demande concernant la délégation des arènes, s’il n’y avait pas des dates au départ comme du 30 janvier au 31 décembre, lui semble t-il. ◙ Madame FLAUGERE dit que la Commune ne tirera aucun bénéfice si elle a bien compris. ◙ </t>
  </si>
  <si>
    <t>Monsieur le Maire répond que face à cette demande, il a fait étudier le texte de la délégation du service public. Il a considéré que c’était une animation supplémentaire qui pouvait être intéressante notamment dans les mois d’hiver ou dans l’inter saison. Il n’y a rien dans le cahier des charges de la DSP qui s’oppose à ce type d’organisation, ni une question de dates ou de restrictions sur le type d’animations qu’ils puissent proposer. ◙Monsieur le Maire rappelle que dans le cadre de la DSP qu’ils ont établi, il a été introduit une notion de pourcentage par rapport à la redevance. Donc, ce chiffre d’affaires va rentrer dans le compte de résultats des arènes. Si toutefois cela apportait un complément, ce qui est fort probable, la Commune en retirerait un bénéfice. Au-delà de cela, il pense que sur ces dimanches d’hiver, cela peut une fois par mois amener un peu de monde et il peut y avoir un peu de retombées. C’est une animation complémentaire. ◙ </t>
  </si>
  <si>
    <t xml:space="preserve"> 05 Léopold ROSSO, Hervé SARGUEIL, Annie BRACHET, Philippe PARASMO, Alain GUY. </t>
  </si>
  <si>
    <t xml:space="preserve"> 03 Yvette FLAUGERE, Patricia ARENT, Sophie PELLEGRIN-PONSOLE. </t>
  </si>
  <si>
    <t>Monsieur le Maire répond que c’est bien leur intention de le faire bien évidemment et sur tous les grands sujets. Ils sont dans cette démarche de démocratie participative et ils invitent régulièrement les Graulens sur les projets, bien-sûr quand ils arrivent à un niveau d’avancement un petit peu élaboré. Il sera programmé, dans les temps qui arrivent, une réunion publique sur ce dossier. </t>
  </si>
  <si>
    <t xml:space="preserve"> Monsieur ROSSO explique leur position qui ne sera pas favorable car ils leur semblent que cela fait redondance avec ce qu’ils viennent de voter. Ils connaissent la destination qui va être donnée. Ils pensent qu’ils auraient pu se passer de cette convention, tout simplement. </t>
  </si>
  <si>
    <t xml:space="preserve"> Madame FLAUGERE lui répond qu’elle a prévu de prendre la parole après les votes. </t>
  </si>
  <si>
    <t>Monsieur le Maire demande à Madame FLAUGERE si elle contre le fait que les enfants du Grau du Roi fassent de la voile ? </t>
  </si>
  <si>
    <t xml:space="preserve"> Monsieur le Maire dit quelle est de 50 000 €/an sur 5 ans puisqu’ils ont délibéré sur 5 ans. ◙ </t>
  </si>
  <si>
    <t xml:space="preserve"> Monsieur ROSSO a quelques interrogations concernant le tableau qui retrace les prises de positions qu’ils viennent d’avoir. Il ne comprend pas qui paie « quoi »  montant total versé à l’UCPA  34 740 €, 4 180 € du centre de loisirs, 27 000 € versés par la Société nautique et 3 550 € par la Société nautique, donc cela va à l’UCPA, il est d’accord = 34 740 €. Ensuite, le montant total versé à la Société nautique  2 700 € et 12 000 €, donc le total fait 49 440 €. Or, s’il est additionné ce qui est versé, soit 14 000 € + 14 000 € et la Société nautique 1 960 € + 4 180 € = 34 140 €, même s’il est ajouté les 12 000 € qui soi-disant sont enlevés et remis…Honnêtement, ce tableau est incompréhensible. ◙ Monsieur ROSSO demande exactement qui paie quoi. Car si c’est la Société nautique qui doit payer, il faut qu’elle ait les moyens de payer. ◙ Monsieur ROSSO explique que dans le rapport, il est dit que la part de subvention versée à la Société nautique sera pour le financement pour 2017 de 12 500 € soit 25 000 € et sera récupéré en 2018. ◙ </t>
  </si>
  <si>
    <t>Monsieur le Maire demande à Monsieur SAVARIN, DGS, de vérifier les chiffres dans le tableau et s’il y a une explication. Le mécanisme est que dans un premier temps, il était versé la totalité du soutien à la société nautique et c’est elle qui soutenait l’activité. Aujourd’hui, la modalité change et progressivement, il y a une montée en puissance des participations et la Société nautique ne sera plus directement intervenante puisque cela passe par la Régie. Donc, c’est un mécanisme qui s’opère sur 3 années. ◙Monsieur SAVARIN, DGS, explique qu’il y a des choses qui étaient entièrement menées par la Société nautique qui basculent dans le cadre de la délégation de service public mais c’est la régie qui assume l’ensemble de la dépense et qui reverse leur quote-part. Mais, normalement ils doivent arriver au 34 140 € et s’ils ont les 4 180 € du centre de loisirs, les 14 000 € de la Commune, les 14 000 € de la Régie et une auto participation de la Société nautique de 1 960 €, ils arrivent bien à 34 140 €. Effectivement, peut-être que la présentation de ce tableau n’est pas suffisamment claire. Il sera demandé qu’elle soit re clarifiée. Le financement total, c’est 34 140 €. ◙Monsieur le Maire répond que justement, il lui a été donné les moyens de payer. ◙Monsieur le Maire dit que cela a donné lieu à un travail en commun entre la Régie, la Collectivité et la Société nautique pour arriver justement à trouver ce dispositif qui permet cette montée en puissance et faire en sorte que la Société nautique soit dégagée après du financement. Elle servait un peu de « boîte aux lettres ». ◙Monsieur SAVARIN, DGS, explique que la différence entre les 49 440 € et les 34 140 €, à peu près 15 300 €, c’est quand la Commune a versé sa subvention de 25 000 €. Il y avait une partie qui était sur le fonctionnement général de l’association et une prise en charge partielle de cette prestation là. Mais la Société nautique en prenait déjà une part à sa charge. En fait, ce que la Commune ne verse plus à la Société nautique, elle le verse directement à la Régie car ils sont maintenant dans le cadre d’une délégation de service public. Au prochain Conseil, il sera présenté un tableau plus explicite. ◙ </t>
  </si>
  <si>
    <t xml:space="preserve"> Madame FLAUGERE explique qu’ils n’ont rien contre mais comme ils n’ont pas accès au budget, ils seront très prudents maintenant concernant tout ce qui est subvention. </t>
  </si>
  <si>
    <t xml:space="preserve">Madame Patricia ARENT ne participe pas au vote. </t>
  </si>
  <si>
    <t xml:space="preserve"> Monsieur le Maire répond qu’à partir du fait déclaratif ou du fait des contrôles, le commerçant et l’entreprise intéressée font leur déclaration. S’il faut aller vérifier car il y a une distorsion trop importante, cela peut se faire, il y a une marge de manœuvre. Puis, il y a un abattement sur les 7 premiers m² qui doit être peu impactant dans certains cas. </t>
  </si>
  <si>
    <t>Monsieur GUY va essayer d’humaniser son propos après celui de Monsieur SPALMA qui a été très technique. Il va évoquer les questions n°29 à n°32. Il fait le discours suivant  « Nous espérons que cette réforme du stationnement payant fera l’objet de toutes informations utiles. ◙Nous comprenons la politique de stationnement qui consiste à gérer l’offre, néanmoins cette réforme ne doit pas avoir vocation à bannir les voitures de la ville, car la voiture reste le mode principal de déplacement urbain. Plus encore dans notre ville qui est une station balnéaire les véhicules maintiennent l’attirance pour notre centre-ville. Il faut adapter cette réforme aux spécificités de notre commune. Cinq agents saisonniers doivent faire partie des personnels habilités à la verbalisation pour un coût de 95.000 €. Ces cinq personnels sont-ils en renfort des PM et des ASVP ? D’autres personnels seront-ils employés ? Vous avez augmenté l’amplitude horaire de 8H à 24h et l’amplitude foncière des parcs d’horodateurs qui quadrillent maintenant toute la ville anticipant cette réforme du stationnement. Cependant attention à ces horodateurs dernières générations qui permettent de prolonger à distance le stationnement ils ne contribueront pas à la lutte contre les voitures ventouses. ◙Pourquoi n’y a-t-il pas d’augmentation de tarif parking des Baronnets, qui est principalement un lieu de stationnement des visiteurs et touristes, alors que tous les barèmes ont été augmentés pour le stationnement intra-muros. ◙Le montant du FSP à 35 € est trop élevé, tel que vous nous le présentez, sans minoration en cas de règlement rapide, sans déduction de la somme déjà versée, avec nous ne le savons, pas la possibilité de le relever plusieurs fois. C’est pourquoi en l’état nous voterons contre cette délibération, d’autant que la Loi de finance rectificative de 2016 règle pour les communes de notre format les éventuelles pertes de recettes qui seront compensées par l’État. Il s’agit d’une vraie politique  ne faites pas ressentir cette nouvelle redevance d’occupation du domaine public comme une nouvelle taxe locale, une source de nouvelle recette Enfin, pouvez-vous nous indiquer la destination des futures recettes de cette réforme dans notre ville ». ◙ Monsieur GUY demande si la somme déjà mise dans l’horodateur ne vient pas en déduction. ◙ Monsieur GUY demande s’il y aura du personnel supplémentaire. ◙ Monsieur GUY informe que la ville de Nîmes est à 17 € pour le FPS. ◙ Monsieur PARASMO dit concernant l’amplitude horaire, que l’an dernier si sa mémoire est bonne, les horodateurs s’arrêtaient à 22 h et maintenant ce sera à minuit ? Il demande aussi si c’est une imposition de l’Etat ou si c’est la Commune qui le décide. ◙ Monsieur PARASMO dit que c’est pour arriver au 35 €. ◙ Monsieur GUY demande si avant ils touchaient ou pas la subvention car ils disent qu’ils ne la toucheront plus. Il ne comprend pas. Mais bon, précise t-il, ils resteront sur leur position. ◙Monsieur PARASMO souligne qu’il y a toujours eu l’achat de matériel pour les parcmètres. Cela s’amortit sur 5 ans. Donc, ce qui est investi aujourd’hui, l’année prochaine ils n’auront pas à le faire et l’an d’après non plus à moins que les normes ne changent pas. Ce sont des logiciels qu’ils mettent à jours. Le calcul qu’ils viennent de donner pour les 140 000 € qu’ils perdent la 1ère année par rapport au 210 000 €, est faussé pour lui car derrière, il pense que ce sera plus que 210 000 € à ce tarif-là. ◙ Monsieur PARASMO explique qu’avant, lorsque les personnes mettaient des pièces dans l’horodateur, cela venait directement dans le budget de fonctionnement de la Commune et il n’y a pas de taxe. Alors, que les parkings payants, avec des barrières, etc, il y a une régie et de la TVA là-dessus. Ils incitaient les gens à mettre des pièces mais avec ce système-là, ils n’auront plus à le faire. A son avis, ils pensent que les voitures ne seront plus au Grau du Roi, ni à la Grande-Motte et ni à Palavas. ◙ </t>
  </si>
  <si>
    <t>Monsieur le Maire répond que ce n’est pas l’objectif du tout. Aux 35 euros qu’ils contestent et qu’ils ne voteront pas, ils se sont renseignés là-dessus et se sont dits  sont-ils trop chers ou pas ? Sans concertation préalable, c’est exactement la somme qui a été aussi votée par Palavas Les Flots et par La Grande Motte, villes comparables en terme de problématique. Maintenant, sur les éléments complexes et techniques sur lesquels ils ont questionné, il redonne la parole à Monsieur SPALMA afin d’apporter deux ou trois points d’explications ou de réponses. ◙Monsieur SPALMA explique qu’ils n’ont pas souhaité mettre la minoration car minorer le FPS, cela veut dire qu’un agent va devoir poser un ticket sur le pare-brise d’une voiture et des agents qui vont se promener aussi avec des imprimantes et du matériel supplémentaire pour pouvoir verbaliser et mettre le ticket sur la voiture. C’est obligatoire sur la minoration. Cela veut dire que derrière, il faut aussi gérer cela directement. Aujourd’hui, ils ne sont pas en capacité de le faire techniquement et c’est tout simplement une question de coût. ◙Monsieur SPALMA répond que la somme versée dans l’horodateur vient en déduction du FPS. La personne qui aura payé aura ce montant en moins à payer.  L’Etat ne viendra pas aider les collectivités de plus de 10 000 habitants et ils en font partie. Ils sont considérés comme tels car ils reçoivent directement de la Préfecture le montant des PV et ce n’est pas le Département qui leur verse une contribution. ◙Monsieur le Maire répond que ce seront les ASVP qui sont des saisonniers. Tout le monde sait que leur ville est assimilée à une ville de 20 000 à 40 000 habitants. ◙Monsieur le Maire répond que c’est une autre dimension de commune et de problématique de stationnement. ◙Monsieur SPALMA précise qu’ils ont été obligés de rallonger ces deux heures afin de pouvoir arriver au même seuil que le FPS au niveau de la durée totale de stationnement. ◙Monsieur SPALMA précise que oui, c'est-à-dire que sur les statistiques, il n’y aura pas d’impact car il y a très peu de gens qui sont touchés par cette zone-là. ◙ Monsieur SAVARIN, DGS, rappelle que l’objectif du FPS n’est pas de gagner de l’argent en faisant du FPS mais que les gens payent le stationnement normal et peut-être qu’ils ne prendront plus le risque de ne pas payer car au final, ce sera 35 € et non plus 17 €. ◙Monsieur le Maire dit qu’effectivement, il y a des incertitudes par rapport aux résultats d’où la nécessité d’être prudents au regard du risque de perte de recettes et ils verront bien. </t>
  </si>
  <si>
    <t xml:space="preserve"> Madame FLAUGERE rappelle que Monsieur SPALMA avait bien expliqué tout ça en réunion de Commission. Pour l’année 2017, ils étaient à 12 690 PV qui concernent à peu près 12 000 personnes. Elle avait évoqué qu’à Nîmes, ils avaient diminué mais qu’ici, ils se sont basés sur la Grande Motte et Palavas. Mais en fait, il n’y a aucun recul là-dessus. Le seul avantage, c’est que cela fait payer 24 h/24 h puisque pour arriver à 35 €, ils ont rallongé de 2 h la tarification. Comme elle a dit en Commission, son groupe votera contre. ◙ </t>
  </si>
  <si>
    <t>Monsieur le Maire pense qu’il faut qu’ils arrivent à mieux faire passer le message des 35 €. Il lui dit qu’elle donne un prisme à son analyse, qui est politique et il le comprend. Mais là-dessus, il est nécessaire de donner un point d’explication complémentaire. Pour cela, il laisse la parole à Monsieur SAVARIN, DGS. ◙Monsieur SAVARIN, DGS, explique qu’il y a deux raisons de fixer le tarif à 35 €. Déjà, par rapport à Nîmes, il y a une dimension différente, où les gens viennent pour les commerces, etc, tandis qu’ici c’est saisonnier et touristique et comme l’a souligné Monsieur le Maire en préambule, il n’y a plus de PV de stationnement y compris en zone bleu à 17 €, c’est 35 €. Donc, ils se sont mis à la même hauteur qu’un défaut de stationnement. Par ailleurs, comme ils sont assimilés à une Commune de + de 10 000 habitants, ils touchaient en moyenne de l’Etat pour chaque PV à 17 €, 21 € et cela peut paraitre bizarre. Comme ils en avaient à peu près 10 000, cela va être perdu à terme mais pas la première année. Avant, un PV rapportait 21 €, maintenant ce sera 35 €, quelque part cela rapportera 14 € de plus s’ils restent sur le même nombre de PV, c’est pour cela que le coût de la mise en œuvre a été détaillé. ◙ </t>
  </si>
  <si>
    <t xml:space="preserve"> 07 Léopold ROSSO, Hervé SARGUEIL, Annie BRACHET, Philippe PARASMO, Alain GUY, Yvette FLAUGERE, Patricia ARENT. </t>
  </si>
  <si>
    <t xml:space="preserve"> Monsieur PARASMO explique que son groupe votera contre car certes, il n’y a pas d’augmentation comme cela a été dit mais il y a une augmentation de la durée de 22.00 h à minuit et là, cela pose un problème </t>
  </si>
  <si>
    <t>Madame FLAUGERE évoque Monsieur le Maire disant qu’il n’y a pas d’augmentation sur la zone 3 longues durées. Mais le parking face à Super U, l’an dernier, il y avait 02.30 h gratuites et cette année, seulement 02.00 h. Donc, cela équivaut à une augmentation. </t>
  </si>
  <si>
    <t xml:space="preserve"> Monsieur le Maire répond qu’effectivement ils en ont parlé avec les intéressés, à savoir les commerçants qui ont été reçus et qui n’y ont vu aucun inconvénient. Ils considèrent que c’est largement suffisant pour faire les courses ou pour bénéficier de soins ou autres dans le secteur. </t>
  </si>
  <si>
    <t>Monsieur PARASMO demande si des parkings de stationnement motos plus importants sont prévus sur la ville. </t>
  </si>
  <si>
    <t xml:space="preserve"> Monsieur le Maire répond par la positive et notamment dans l’aménagement du quai du 19 Mars, dans la zone délimitée par les jardinières, un parking motos verra le jour. </t>
  </si>
  <si>
    <t>Madame FLAUGERE demande combien il y a de personnes. </t>
  </si>
  <si>
    <t>Monsieur le Maire répond qu’il n’y a qu’une. </t>
  </si>
  <si>
    <t>Question n°2
  Décision modificative de crédit n°2  Budget ODAS </t>
  </si>
  <si>
    <t>Question n°3
  Sortie d’inventaire  Bâtiment Office du Tourisme </t>
  </si>
  <si>
    <t>Question n°4
  Sortie d’inventaire  Village vacances GCA </t>
  </si>
  <si>
    <t>Question n°5
  Sortie d’inventaire  Bâtiment anciennes Ecoles </t>
  </si>
  <si>
    <t>Question n°6
  Sortie d’inventaire  Bâtiment Mairie quai Colbert </t>
  </si>
  <si>
    <t>Question n°10 
 Restaurant Le Plaisance  protocole d’accord </t>
  </si>
  <si>
    <t xml:space="preserve"> Question n°11
 Ecole de musique municipale et de théâtre  demande de subvention de fonctionnement auprès du Conseil Départemental du Gard </t>
  </si>
  <si>
    <t>Question n°12
 Agence Technique Département du Gard  convention d’adhésion </t>
  </si>
  <si>
    <t>Question n°14 A
  accorder en 2018 une subvention d’investissement de 100 000 € à la Régie de Port Camargue. </t>
  </si>
  <si>
    <t>Question n°14B
  autoriser M. le Maire à signer tous les documents afférents au projet de convention pour le fonctionnement de l’Ecole de mer en 2018 et à prévoir au budget la participation prévue, soit 14 000 € qui seront versés à la Régie de Port Camargue qui doit assumer un coût global de 28 000 € (prestations UCPA et SNGRPC). </t>
  </si>
  <si>
    <t xml:space="preserve"> Question n°14C
  accorder en 2018 à l’Association SNGRPC la subvention convenue en 2017 et intégrant le transfert du financement de l’Ecole de voile vers la DSP. Le montant de la subvention 2018 sera donc de 12 500 €. </t>
  </si>
  <si>
    <t>Question n°29 
 Stationnement payant  dépénalisation </t>
  </si>
  <si>
    <t>Question n°40
  Mise en place du recours à des emplois de vacataires </t>
  </si>
  <si>
    <t xml:space="preserve"> renouvellement de la réduction des tarifs pour les pêcheurs retraités </t>
  </si>
  <si>
    <t xml:space="preserve">02 Yvette FLAUGERE, Patricia ARENT. </t>
  </si>
  <si>
    <t>ADMG17-12-12 </t>
  </si>
  <si>
    <t xml:space="preserve"> Contrat de location – Logement communal situé rue du Levant Ecole Maternelle « Deleuze ». Contrat locatif de 7 jours autorisant M. DUBOURG et Melle ARAUJO du 13 au 19 décembre 2017 à occuper le logement ; </t>
  </si>
  <si>
    <t>ADMGCIM17-12-23 </t>
  </si>
  <si>
    <t xml:space="preserve"> Délivrance d’une concession cimetière Rive Gauche (n°2-H-35 de 15 ans à compter du 29 décembre 2017 moyennant la somme de 425,00 €) ; </t>
  </si>
  <si>
    <t>ADMGCIM18-01-02 </t>
  </si>
  <si>
    <t xml:space="preserve"> Délivrance d’une concession cimetière Rive Gauche (n°2-H-142 de 15 ans à compter du 04 janvier 2018 moyennant la somme de 575,00 €) ; </t>
  </si>
  <si>
    <t>ADMGCIM18-01-04 </t>
  </si>
  <si>
    <t xml:space="preserve"> Délivrance d’une concession cimetière Rive Gauche (n°2-H-36 de 15 ans à compter du 04 janvier 2018 moyennant la somme de 425,00 €) ; </t>
  </si>
  <si>
    <t>ADMGCIM18-01-05 </t>
  </si>
  <si>
    <t xml:space="preserve"> Délivrance d’une concession cimetière Rive Gauche (n°2-H-43 de 15 ans à compter du 04 janvier 2018 moyennant la somme de 425,00 €) ;</t>
  </si>
  <si>
    <t>ADMGCIM18-01-09 </t>
  </si>
  <si>
    <t xml:space="preserve"> Délivrance d’une case de columbarium cimetière Rive Gauche (15 ans à compter du 12 janvier 2018 moyennant la somme de 900,00 €) ;</t>
  </si>
  <si>
    <t>ADMGCIM18-01-10 </t>
  </si>
  <si>
    <t>Délivrance d’une concession cimetière Rive Gauche (n°2-H-125 de 15 ans à compter du 12 janvier 2018 moyennant la somme de 575,00 €)</t>
  </si>
  <si>
    <t>ADMGCIM18-01-03 </t>
  </si>
  <si>
    <t xml:space="preserve"> Délivrance d’une case de columbarium cimetière Rive Droite (15 ans à compter du 04 janvier 2018 moyennant la somme de 900,00 €) ; </t>
  </si>
  <si>
    <t>DGS17-12-06 </t>
  </si>
  <si>
    <t xml:space="preserve">Le Grau Noël – Contrat de cession avec « Mes Scènes de Star » pour l’installation d’une piste de ski de fond avec des animations du 27 décembre 2017 au 03 janvier 2018. Cette prestation s’élève à 22 040 € TTC ; </t>
  </si>
  <si>
    <t>DGS17-12-07 </t>
  </si>
  <si>
    <t xml:space="preserve"> Marché de Noël de l’Association des commerçants du Boucanet – Contrat d’engagement avec la Manade PUIG qui organise une roussataïo le dimanche 17 décembre 2017. Cette prestation s’élève à 1 000 € TTC ;</t>
  </si>
  <si>
    <t>DGS17-12-13 </t>
  </si>
  <si>
    <t xml:space="preserve">Noël des enfants du personnel communal – Convention avec la Régie de Port Camargue pour la location des salles Levant et Tramontane le mercredi 20 décembre 2017. L’utilisation des salles est gratuite, la commune prend en charge le nettoyage qui s’élève à 350 € TTC ; </t>
  </si>
  <si>
    <t>DGS17-12-15 </t>
  </si>
  <si>
    <t xml:space="preserve"> Marché de Noël de l’Association des commerçants du Boucanet – Contrat de cession Association Vents de Sable pour la prestation de la fanfare Père Noël le dimanche 17 décembre 2017. Cette prestation s’élève à 450 € TTC ; </t>
  </si>
  <si>
    <t>DGS17-12-19 </t>
  </si>
  <si>
    <t xml:space="preserve"> Noël du personnel communal – Convention avec la Régie de Port Camargue pour la location des salles Levant et Tramontane. L’utilisation des salles est gratuite, la commune prend en charge le nettoyage qui s’élève à 350 € TTC ;</t>
  </si>
  <si>
    <t>DGS18-01-06 </t>
  </si>
  <si>
    <t xml:space="preserve"> Festival abrivado des plages – Convention pour la mise en place d’un dispositif prévisionnel de secours  UNASS. Cette prestation s’élève à 1.100 € TTC ; </t>
  </si>
  <si>
    <t>information boulodrome</t>
  </si>
  <si>
    <t>Monsieur VIGOUROUX donne lecture de la note relative à la signature d’un avenant relative aux travaux de remise en état de la structure du Club House du boulodrome du Centre ville suite à un incendie partiel  ◙
INFORMATION  Signature d’un avenant - Marché public de travaux N°2017-07-NTX-062 « Travaux de remise en état de la structure du Club House du boulodrome du Centre-Ville suite à un incendie partiel », contrat notifié le 28 août 2017 pour une durée de 22 semaines. ◙
En application de la délégation accordée à Monsieur Le Maire (Délibération du Conseil Municipal n°2016-07-11 prise en séance du 27 juillet 2016), un avenant a été conclu au cours du mois de décembre 2017 concernant le marché référencé en objet avec la société suivante  ◙
SERENA GROUPE ◙Siège social  55 Rue des Flamants Roses – 30240 LE GRAU DU ROI ◙
En effet, suite à la mise en eau du bâtiment après les travaux, les conduites ont cédé. Il a donc été indispensable, afin de rendre l’ouvrage conforme à sa destination, de procéder aux travaux de réparations. A ce titre, un dossier a été adressé à notre assureur et ces travaux supplémentaires seront pris en charge, une fois réalisés et payés. De plus, il a été décidé en cours de chantier d’ajouter un lave main à l’intérieur pour des raisons évidentes d’un meilleur fonctionnement. ◙
Ces modifications entrainent donc une plus-value globale de 1 024,56 € H.T. ◙
Par conséquent, un avenant a été signé (modification du marché public au sens de l’article 139-6°du Décret N°2016-360 du 25 mars 2016) afin d’intégrer la réalisation de ces travaux supplémentaires. ◙
 Montant de l’avenant et nouveau montant du marché  Montant du marché initial H.T. 10 441,20 €  Avenant N°1 H.T. + 1 024,56 € Nouveau montant du marché H.T. 11 465,76 € PLUS-VALUE GLOBALE 9,81 % L’avenant détaillé ci-dessus a été notifié au titulaire le 15 décembre 2017</t>
  </si>
  <si>
    <t>Madame FLAUGERE fait l’intervention sur  l’association ESGDR</t>
  </si>
  <si>
    <t xml:space="preserve">« Vous avez demandé à M. Eric SAVARIN, votre DGS, d’apporter des éléments de réponse relatifs à l’association ESGDR, conformément à notre précédente demande. Ce dont nous vous remercions. Dans cette réponse, dans laquelle votre collaborateur nous relate une entrevue avec le Secrétaire général de la Préfecture, il nous explique que la commune n’a pas affecté l’usage de la subvention à une contrepartie explicite, je le cite, et se retrouve donc dans la difficulté d’une mise en évidence d’un préjudice précis. En matière pénale, la constitution de partie civile auprès d’un juge d’instruction ne fait pas obstacle à un renvoi sur intérêts civils et à une expertise judiciaire ultérieure pour évaluer les préjudices subis par la commune et surtout les contribuables graulens. Ce n’est pas plus, comme le stipule votre collaborateur, à la préfecture d’être garante du bon fonctionnement des associations c’est à vous et vos services d’être garants de la bonne utilisation des fonds publics. Le préfet est lui garant, par le biais du contrôle de légalité des délibérations et de décisions émanant des communes telle que la nôtre. Il s’avère qu’en la matière, nous trouvons ce contrôle quelque peu laxiste et nous nous réservons le droit d’en entretenir les services de l’Etat. Malgré l’absence de certains éléments financiers ou peut-être à votre volonté de ne pas les communiquer devant cette assemblée, vous avez quand même mis au vote une avance sur subvention 2018 de 20.000 € au Conseil municipal précédent dont la forme est dépourvu totalement de base légale et la prise de risque élevée si vous n’avez pas en mains les éléments financiers détaillés de la situation de l’ESGDR. Si vous les avez, je vous demande une nouvelle fois de les communiquer à cette assemblée. Pour preuve d’une certaine légèreté dans cette affaire, il apparait que d’après votre adjointe en charge des associations et tel que voté au conseil municipal précédemment, il s’ajoute à la subvention 2017 de 21.850 €, une aide à l’emploi dont nous ne connaissons pas la somme. Il est connu également que ladite association bénéficie d’une mise à disposition de locaux administratifs, charges énergétiques comprises (eau et électricité). Ses éléments auraient dû être considérés comme des avantages en nature, complémentaires à la subvention, et valorisés financièrement. Il paraît donc évident que la somme totale, subventions et avantages en nature valorisés compris dépassent le plafond des 23.000 € pour l’année 2017. Plafond à partir duquel, selon les textes en vigueur, la municipalité est contrainte d’établir une convention où sont, entre autres, stipulées les « contreparties explicites » pour reprendre l’expression de M. SAVARIN et les pouvoirs de contrôle de la bonne utilisation de la subvention dont la municipalité est garante. Il apparaît donc, qu’en l’absence de cette convention, votre responsabilité pourrait être engagée. Le préjudice subis par les contribuables graulens, pourrait donc avoir pour origine la municipalité, au même titre que l’association destinatrice des fonds publics et ce, pour défaut de contrôle de la part de vos services. Pour finir, ce serait plutôt à vos services, plutôt qu’à ceux de la préfecture, d’effectuer un signalement par le biais de l’article 40 alinéa 2 du Code de procédure pénal. Nous comprenons maintenant pourquoi votre municipalité hésite, peut-être, à se constituer partie civile dans cette affaire… Là où c’est flou, il y a (peut-être) un loup ! Merci de nous rassurer en faisant enfin toute la lumière sur cette affaire où, je le rappelle, en plus d’obérer l’avenir de notre club de football local, un de vos agents est impliqué ». </t>
  </si>
  <si>
    <t xml:space="preserve">Monsieur le Maire répond que concernant l’article 40, le secrétaire général de la Préfecture a proposé l’engagement de cet article. A ce stade compte tenu d’une instruction judiciaire en cours, il n’en dira pas beaucoup plus, la collectivité a fait une avance de subvention et les finances publiques ne sont pas déséquilibrées par rapport à ce qui était simplement dû à l’association, il s’agit de la même somme. C’est un accompagnement à l’emploi sur la base d’un mi-temps, qui est de l’ordre de 3 650 € en 2017. ◙
Madame GROS-CHAREYRE apporte des informations complémentaires, il s’agit effectivement d’une aide à l’emploi qui correspond à une partie du salaire d’un éducateur du club pour une durée de 6 mois et cette année, ils ont envisagé avant tous ces rebondissements que cette aide à l’emploi serait identique au club d’aviron et de kayak une aide à l’emploi qui couvre les 9 mois de son activité. Elle souligne qu’elle n’a pas très bien saisi tout le vocabulaire juridique, dont elle n’est pas coutumière. Elle veut juste dire que rien n’est pris à la légère, ni l’argent public, ni le travail des associations locales. Quand il a été demandé de voter cette avance de subvention ce n’était pas un cadeau, il s’agissait d’une réaction de crise parce que le club de football est en difficulté, il fallait agir, elle n’a aucun regret et elle recommencera s’il faut aider une association qui subit ce genre de traumatisme parce que quand même ce sont des bénévoles qui se retrouvent devant la gendarmerie à témoigner, qui ont perdu énormément de temps, d’énergie et de santé et elle ne regrette rien au-delà des considérations de formalisme et juridisme.◙
Monsieur le Maire remercie Madame GROS-CHAREYRE, il pense que la mobilisation doit se faire aussi individuellement et collectivement dans le soutien apporté à ce club, par différentes   procédures en cours (cartes de membres bienfaiteurs, billets de tombola), il faut soutenir en ce sens. Pour terminer, Monsieur le Maire souhaite indiquer que Monsieur Nicolas VANIER célèbre cinéaste animalier international français, très connu, va venir tourner sur la commune pendant 5 jours sur les sites de la Capelude, c’est une très bonne nouvelle, cela va valoriser le territoire de la commune. Monsieur VANIER viendra expliquer sa démarche, les élus seront tous invités à participer à cette présentation. </t>
  </si>
  <si>
    <t>Madame FLAUGERE souligne qu’il apparait sur les prévisions des recettes fiscales une très nette baisse comparativement à l’exercice précédent, compensée par une prévision très optimiste de dotations de l’Etat dans les mêmes proportions. Son groupe ose espérer que le Président dont Monsieur le Maire a soutenu la candidature tiendra ses engagements si tel n’est pas le cas, il parait évident que cela mettrait la commune dans une situation financière délicate. </t>
  </si>
  <si>
    <t xml:space="preserve"> Monsieur le Maire répond que c’est un élément technique qui prend en compte le fait qu’il va y avoir exonération pour bon nombre de concitoyens de la taxe d’habitation. A ce jour rien ne laisse penser qu’elle ne sera pas compensée tel que cela a été dit, à la fois par le Président de la République et le premier ministre. Il souligne que des dispositions ont été prises comme Madame FLAUGÈRE a pu relever dans les écritures. </t>
  </si>
  <si>
    <t xml:space="preserve"> Monsieur le Maire ajoute que c’est intéressant que tout le monde est le même niveau d’information, cela a été voté en Conseil d’Administration du CCAS à l’unanimité. Madame PELLEGRIN-PONSOLE conteste des mouvements entre une structure et l’autre quoi qu’il en soit ces mouvements sont des éléments tout à fait fondés qui seraient payés par l’un comme par l’autre, il n’y a rien d’opaque dans tout cela, il remercie Madame BRUNEL pour ces éléments d’explication et met aux voix. </t>
  </si>
  <si>
    <t xml:space="preserve"> Monsieur ROSSO regrette que les élus n’aient pas le même niveau d’information au CCAS qu’en Mairie, la délibération du CCAS était très complète. Et compte tenu de l’information qui est donnée aujourd’hui, il peut comprendre que certains s’abstiennent parce qu’il manque des éléments à porter à connaissance. </t>
  </si>
  <si>
    <t>Monsieur PARASMO indique que son groupe votera contre, il trouve que ces avenants avec des pourcentages assez importants, c’est un peu exagéré, ou le projet a mal été étudié au départ ou bien il ne comprend pas ce qu’il se passe. ◙ </t>
  </si>
  <si>
    <t xml:space="preserve"> Monsieur ROSSO demande s’il pourrait obtenir la liste des familles qui ont été retenues. </t>
  </si>
  <si>
    <t xml:space="preserve"> Monsieur le Maire répond favorablement. ◙Madame BINELLO ajoute que pour l’instant ce sont uniquement les propriétaires qui se sont installés par la suite d’ici un mois ce sera les locataires. </t>
  </si>
  <si>
    <t xml:space="preserve"> Monsieur ROSSO comprend que le Complément Indemnitaire Annuel et versé en fonction de son engagement personnel, il demande s’il y a des critères, un barème et comment cela s’applique. </t>
  </si>
  <si>
    <t xml:space="preserve"> Monsieur le Maire répond qu’effectivement il faut éviter les subjectivités, il donne des éléments précis indiqués sur les tableaux suivants et met aux voix. </t>
  </si>
  <si>
    <t>Question 1 –
 Débat d’Orientations Budgétaires 2018 </t>
  </si>
  <si>
    <t>Question 2 
– Sorties de l’Inventaire </t>
  </si>
  <si>
    <t>Question 6 
– Refacturation 2017 MAIRIE/CCAS </t>
  </si>
  <si>
    <t>Question 7 
– Stand de tir de l’Espiguette  Tarifs </t>
  </si>
  <si>
    <t>Question 8 
– Instauration d’une redevance pour la récupération de chiens errants </t>
  </si>
  <si>
    <t>Question 9 
– Demande de surclassement démographique de la commune </t>
  </si>
  <si>
    <t>Question 10
 – Prescription de la 3ème modification du Plan Local d’Urbanisme </t>
  </si>
  <si>
    <t>Question 13
 – Recours à la centrale d’achat public UGAP (Union des Groupements d’Achat Public) pour les besoins de la commune en électricité Vague 2 </t>
  </si>
  <si>
    <t>Question 14
 – Lotissement Les Orchidées  Dénomination d’une rue et d’une impasse </t>
  </si>
  <si>
    <t>Question 15
 – Changement de dénomination d’une voie Simone VEIL </t>
  </si>
  <si>
    <t>Question 16
 – Collège Joliot Curie Aigues Mortes  Demande de subvention exceptionnelle voyage pédagogique en Sicile </t>
  </si>
  <si>
    <t>Question 18
 – Mise en place du Régime Indemnitaire tenant compte des Fonctions, des Sujétions, de l’Expertise été de l’Engagement Professionnel (RIFSEEP) </t>
  </si>
  <si>
    <t>Question 19 
– Chantier d’insertion  Convention avec l’association Le Passe Muraille </t>
  </si>
  <si>
    <t xml:space="preserve"> Madame BRUNEL répond qu’il y a un travail de suivi, puisqu’il y a des conditions particulières pour que des personnes puissent bénéficier de ce type de chantier, il y a des règlements particuliers et le versant social est pris en compte et suivi par le CCAS pour les personnes de la commune. ◙
Monsieur le Maire ajoute que l’orientation est de leur confier, avec l’accompagnement des services de la commune, des travaux sur la pinède du Boucanet sur le parcours de santé pour améliorer cet espace public et sur les dunes. ◙
Madame BRUNEL pense que cela a été l’occasion de faire un travail avec le conseil de quartier du Boucanet qui est venu sur place, avec les personnes qui vont guider le chantier, pour voir avec plus de précisions les travaux à effectuer, puisque le travail se fera en fonction des disponibilités et des moyens qui sont prévus. ◙ </t>
  </si>
  <si>
    <t xml:space="preserve"> Monsieur VIGOUROUX apporte des explications au niveau des travaux supplémentaires, le WC avait été prévu accolé au WC existant, puis au fur et à mesure des travaux il s’est avéré que c’était plus judicieux de mettre quelque chose qui allait mieux s’intégrer dans le paysage, il comprend que l’on peut être contre mais c’est un choix technique. En ce qui concerne les armoires électriques, elles n’avaient pas été prévues, il concède que c’est une erreur lors de la conception du marché et des services techniques qui n’ont pas fait la demande auprès de l’ingénieur qui suit ce programme. En ce qui concerne la CCTC, il s’agit d’une demande de leurs services techniques qui ont demandé le changement de matériaux. ◙
Monsieur le Maire rappelle que le premier avenant n’avait aucune incidence financière, il souligne que 4,30 % c’est un avenant qui est tout à fait conforme aux exigences légales et qui reste vraiment modéré. Il ne va pas reprendre l’argumentaire et les explications de Monsieur VIGOUROUX, cela reste des évolutions sur le chantier qui ne sont pas des éléments de luxe. Il a été rajouté un mat d’éclairage supplémentaire parce qu’en se rapprochant de la place Constantin, il y avait nécessité de mettre un éclairage, des bornes électriques étaient complètement détruites, c’est un lieu qui reçoit des animations quelque fois et il faut des branchements. C’est vraiment très raisonnable, l’opposition veut certainement en faire un point politique mais il pense qu’il n’y a pas de quoi. Par ailleurs, cet aménagement a quand même été bien étudié, il met aux voix ◙ </t>
  </si>
  <si>
    <t>Monsieur le Maire répond qu’il n’y a pas de rapport avec les dotations et la population DGF, cela va permettre l’évolution de carrière des cadres de la collectivité. ◙
 Monsieur le Maire répond par la négative, il n’y a pas d’augmentation. ◙
Monsieur SAVARIN, Directeur Général des Services donne un exemple dans la filière des attachés administratifs, ils ont possibilité d’accéder à ce que l’on appelle le hors cadre, à moment donné quand ils arrivent en fin de carrière. En théorie pour être hors cadre, il faut être dans une commune de plus de 40 000 habitants. En fait tout cela a un impact uniquement sur la carrière des cadres de la collectivité. ◙
Monsieur SAVARIN indique que cela concerne un nombre limité. ◙ 
Monsieur le Maire répond qu’ils ont repris les critères de la Préfecture. ◙
Monsieur le Maire indique qu’ils vont revoir cela et éventuellement s’il le faut ajuster le chiffre définitif, il précise que cela a été fait conformément aux textes en vigueur et met aux voix. (Après vérification le chiffre définitif est de 126 625) </t>
  </si>
  <si>
    <t>Monsieur PARASMO demande par rapport à la population DGF qui est environ de 27 000, il demande quel est le rapport avec cela. Il ne comprend pas trop où veut-on en venir, il demande si c’est pour obtenir des dotations supplémentaires. ◙
 Monsieur PARASMO demande s’il y a aussi un impact sur les indemnités des élus. ◙
Monsieur PARASMO demande si cela ne va pas trop grever le budget du personnel. ◙
Monsieur ROSSO demande comment on arrive à 138 486. ◙
 Monsieur ROSSO demande quels chiffres l’on additionne pour arriver à 138 486. ◙ </t>
  </si>
  <si>
    <t xml:space="preserve"> Monsieur le Maire donne la parole à Madame BRUNEL afin qu’elle apporte les informations complémentaires. Il est vrai que cela a été voté hier en Conseil d’Administration du CCAS. ◙
Madame BRUNEL regrette de ne pas avoir apporté le texte de la délibération du CCAS. En terme de détails, elle apporte les éléments suivants  du CCAS vers la commune en référence avec le service Sport, des dépenses liées aux stages multi-activités (kite, équitation, graff, alimentations et charges de personnel d’encadrement) pour le service animations (la mise à disposition d’une animatrice pour la journée des « Péquélets », 2 jours à « Imagimômes » et 3 jours au « Grau Noël »), pour le service scolarité, au regard de ce qui avait été prévu dans la refacturation, a priori le montant relatif à l’accompagnement du transport scolaire a été actualisé notamment en raison de la fin des contrats aidés, donc sur les bases qui avaient été prises au départ et qui ont été notées à 20 000 €, l’estimation sur le retour à une semaine de 4 jours par rapport à la semaine de 5 jours, il y aurait eu 2 404 heures de transport scolaire de janvier à décembre réparties sur 3 agents dont un titulaire et 2 CAE avec des coûts horaires nets de 17,72 €, 8,75 € et 7,45 € selon le cas. Après vérification le détail des nouveaux montants est le suivant de janvier à début juillet 1 459 heures réparties sur 3 agents donc au coût indiqué précédemment ; de septembre à décembre 2017 853,45 heures réparties sur 3 agents au coût qui ont été indiqués soit 14 961,12 € ce qui fait un montant total de 31 457,43 €. La fin des contrats aidés a augmenté de manière significative le coût horaire des 2 agents. Cette augmentation a été atténuée par la suppression du mercredi matin à partir de septembre 2017, 2 heures par semaine de coordination du transport scolaire ont également été ajoutées à hauteur de 1 447,44 €, c’est un coût horaire de 19,56 € sur 37 semaines, ce qui fait le montant indiqué de différence de 32 904,87 €. Madame BRUNEL souligne qu’elle dispose de tous les détails qui sont tout à fait communicables.  ◙ </t>
  </si>
  <si>
    <t>Monsieur SAVARIN le confirme. ◙
Monsieur le Maire répond à Monsieur PARASMO qu’il va apporter des informations sur le patrimoine. Il croit qu’il faut partir du PPI (Plan Pluriannuel d’Investissements) qui est ambitieux. Il s’agit de la vision d’une période et pas d’une année simplement. Il y aura 35,3 millions sur 4 ans soit près de 9 millions par an, ce qui est une bonne contribution pour soutenir l’économie et l’emploi local, développer la commune et l’embellir pour les visiteurs et pour les résidents parce que les politiques se doivent de conjuguer la particularité de la collectivité de Le Grau du Roi, avec un peu plus de 8 500 habitants, qui est en capacité d’accueillir 110 000 visiteurs en pleine saison et qui la positionne parmi les trois premières stations d’accueil touristique du littoral d’Occitanie. ◙
Ce PPI montre aussi que la commune aura su se faire entendre auprès des autres institutions et partenaires, l’Etat, la Région, le Département et l’Europe afin de soutenir cette politique au bénéfice du Grau du Roi dans son ensemble et force est de constater qu’il s’agit d’un accompagnement significatif et attentif, cela n’est pas anodin bien sûr puisque cela permet de limiter directement l’engagement des contribuables Graulens sur l’ensemble des projets qui sont développés. Tout cela, c’est un travail de longue haleine, de persuasion, qui implique de monter des dossiers précis et solides pour obtenir près de 8 millions de participations extérieures. C’est à peu près 2 millions d’euros par an pour l’investissement. Cela implique le maintien sur tout le mandat d’une rigueur dans la gestion des dépenses courantes pour dégager une épargne et une capacité d’autofinancement de 8,5 millions d’euros sur 4 ans. Bien sûr en regard de ces chiffres il y a des actions. Il resterait donc à financer 18,7 millions d’euros avec dans l’hypothèse présentée à peine 5 millions d’emprunt, soit 15 % des investissements prévus alors que lors du précédent mandat, les investissements ont été financés à 60 % par de l’emprunt comme l’a relevé la Chambre Régionale des Comptes dans son rapport, cela permet de comprendre pourquoi la commune avait atteint un tel niveau d’endettement. ◙
Concernant le patrimoine, bien sûr au fil des années un patrimoine a été constitué et la démarche de sa majorité a été de le valoriser, il était en perte de valeurs, il était pour certains établissements actifs, obsolescents et pour d’autres non actifs puisque fermés depuis de nombreuses années donc le choix incontournable a été de vendre, à la fois de valoriser le patrimoine par des ventes à de très bon niveau pour permettre de rentrer des recettes d’argent frais pour permettre de désendetter. Et un des points des orientations, c’est justement de mettre le curseur au bon niveau pour ce qui doit être investi pour l’entretien du patrimoine, des voiries, des aménagements urbains et ce qui doit être utilisé pour désendetter, puisqu’il est nécessaire de désendetter pour lever cette étreinte qui chaque année étouffe et retrouver de l’oxygène. Cette vente du patrimoine permet d’atteindre ce résultat avec 13,7 millions de produits de cession envisagés pour investir. C’est le choix de se mobiliser sur les investissements réellement nécessaires aux services publics plutôt que faire des spéculations qui peuvent être hasardeuses. Cette politique c’est aussi celle de la valorisation non pas immédiate mais pour l’avenir avec la qualité des projets et le niveau d’investissement du secteur privé qui démontre l’attractivité du territoire de la commune. ◙
Monsieur le Maire prend l’exemple du Village de Vacances sur la route de l’Espiguette qui était fermé depuis 6 ou 7 ans, la relance de la consultation et les contacts pris ont permis de voir un investisseur local s’engager dans un très beau projet avec un achat de 4,5 millions d’euros au bénéfice de la collectivité et un investissement de 12 millions d’euros qui va permettre la relance de l’activité économique de ce secteur dans l’accueil touristique quasiment 12 mois sur 12 mois. Si l’on parle de l’Hôtel Résidence de Camargue, aujourd’hui le compromis et le permis de construire sont signés avec OCEANIS, la Caisse des Dépôts et BELAMBRA, il y a signature d’un bail donc ce projet va bon train, 15 millions d’euros vont rentrer dans les caisses de la collectivité. Il rappelle qu’il fallait encore rembourser 11 millions d’euros et c’est un investissement de 38 millions d’euros qui va venir s’injecter dans l’économie locale et dans la valorisation de cet établissement qui était en perte de vitesse. ◙
Monsieur le Maire souligne que l’on est dans la dynamique de l’économie touristique et la montée en gamme, dans l’emploi, c’est une orientation forte qui a été activée car ils ont été très présents sur ces dossiers. Cette volonté, ce travail sur ces dossiers avec la vente des anciennes écoles, de l’ancien Hôtel de Ville, de l’Office de Tourisme, c’est plus de 50 millions d’euros d’investissement privé sur la commune. Cette orientation budgétaire va permettre d’engager les travaux de renaturation de l’ancien hôpital qui vont commencer à l’automne. Ce qui était prévu initialement était loin de la réalité quand il s’agit de désamianter, de dépolluer, de concasser, d’évacuer les gravats etc…et de porter un projet de renaturation. Quand Monsieur le Maire dit qu’ils se sont mobilisés pour que cela pèse le moins possible sur les Graulens, sur leurs finances et leur redonner de la liberté. Sur ce projet en 2015, lorsque Monsieur le Maire était Conseiller Régional il a plaidé pour que ce dossier soit inscrit au contrat de projet Etat Région et l’Etat et la Région sur le volet littoral, il a été inscrit une ligne renaturation du site de l’Hôpital du Grau du Roi, 6 millions d’euros ont été prévus et aujourd’hui ils vont être mobilisés. ◙
Ces orientations permettent aussi d’engager des travaux de réfection de l’espace public et des voiries, le quai du 19 mars, le front de mer Boulevard Maréchal Juin ou encore une fois ce sont des aménagements de qualité, utiles pour les concitoyens puisque ces espaces étaient difficiles à pratiquer, aujourd’hui ils prennent une tournure agréable, à la fois pour les concitoyens et les visiteurs car ils contribuent à une attractivité de la commune au-delà de juillet et août et cela aussi c’est une orientation, un cap qui est tenu par la collectivité. C’est le même fait de la renaturation de l’ancien Hôpital du Grau du Roi qui sera un point d’attractivité sur un tourisme de découverte environnementale et patrimonial avec l’ancien phare les travaux de réhabilitation vont démarrer dès le mois de mars et vont se poursuivre en 2018/2019. ◙
L’orientation c’est aussi de permettre un avenir de qualité et emblématique du terrain de l’ancien camping des pins. Les orientations prises vont permettre à l’appui d’un urbaniste de renom de produire sur ce site un éco quartier labélisé, ce qui permet aussi la requalification du centre ancien qui est réclamé par beaucoup. Cela ne va pas assez vite, Monsieur le Maire en convient, mais c’est engagé. ◙
Ces Orientations budgétaires, c’est aussi la préservation de ce patrimoine naturel extraordinaire 2 200 hectares d’espaces naturels à sauvegarder qui demande des engagements importants, la défense du cordon dunaire, la défense contre l’intrusion, l’ensablement etc…. Ils sont là aussi bien appuyés par les collectivités qui sont sollicitées, Monsieur le Maire veut aussi parler du Port de Pêche, qui aujourd’hui sous la coupe de la région Occitanie forte de son administration, de sa volonté politique et de ses capacités d’investissement, propose d’ores et déjà un plan d’action important en 2018 avec la réfection des deux môles, le renforcement des deux piliers du pont tournant et le changement d’un ponton. Donc, là aussi c’est important d’être dans cette dynamique de relation forte avec les collectivités, être inscrit complètement dans le plan littoral 21, un milliard d’euros ont été déposés par la Région, l’Etat et la Caisse des Dépôts. La dynamique de projet conduite aujourd’hui est tout à fait en conformité avec ce plan littoral 21 et il ne faut pas « louper le train » parce que dans la situation où se trouvait la collectivité, on regardait passer les trains et aujourd’hui cela a changé parce que des bonnes décisions ont été prises. C’est aussi la relation avec les satellites que ce soit la Régie autonome de Port Camargue, avec le projet qui est aujourd’hui abouti de l’école de mer et son inauguration le 25 mai 2018. Quand on parle du Seaquarium, la commune est actionnaire, elle détient 85 % des parts, il s’agit d’accompagner cet établissement dans un projet d’extension et la collectivité se donne les moyens d’aller dans cette perspective. Les orientations qui sont posées ici, sont des orientations positives pour l’avenir du Grau du Roi et des Graulens parce qu’en même temps ces orientations permettent de conduire des politiques publiques utiles pour chacun d’entre eux du plus jeunes aux plus âgés. ◙
Monsieur le Maire écoutera les élus avec beaucoup d’attention, sa majorité tient le cap et ils sont mobilisés pour faire au mieux au bénéfice de la collectivité qui leur a donné mandat de le faire, tout n’est pas parfait cela ne va surement pas assez vite. Les uns et les autres auront peut-être des visions complètement différentes, son groupe assume les siennes. Pour terminer, Monsieur le Maire souhaite souligner que l’ambition pour Le Grau du Roi c’est 35,3 millions d’investissement public programmés, pas d’augmentation des impôts pour la 3ème année consécutive, pas de recours à l’emprunt pour la 3ème année consécutive. Il demande ensuite s’il y a des réactions. ◙
Monsieur le Maire trouve les uns et les autres habituels. Il ne souhaite pas reprendre point par point certaines choses qui sont des contres vérités absolues. Chacun sait que l’augmentation de la masse salariale est essentiellement due à l’effort qui a été fait sur la sécurité des Graulens, c’est la réalité. Monsieur SAVARIN apportera aux élus des éléments techniques à ce sujet. L’augmentation des impôts en 2015 de 11 % a rapporté 900 000 € qui ont tout de suite été engagés dans la réhabilitation de la mise aux normes du palais des sports, la salle était fermée depuis 2 ans, cela a coûté 1 million d’euros, la sécurité incendie de la maison de retraite n’était pas aux normes, 500 euros, c’est pour donner un ordre d’idée aux Graulens des sommes que cela représente Monsieur le Maire donne la parole à Monsieur SAVARIN afin qu’il apporte des éléments techniques sur la masse salariale. ◙
Monsieur SAVARIN donne des informations au niveau des comparaisons quand on mentionne le fait que la part des salaires représente plus ou moins 50 % des dépenses de fonctionnement, c’est effectivement en sortant toutes les dépenses évoquées tout à l’heure, pour avoir une vision purement analytique, qu’elles soient purement financières comme le remboursement de la dette ou purement comptable. Si on prend ce montant-là, en 2017 on était à 9 463 000 euros et quand on prend tout le reste les charges générales, les charges de personnel, les subventions on est à 19 500 000 euros et donc à 48,5 %. Pour comparer les choses comparables, si on remonte à 2013 avec une masse salariale à 8 319 000 € sur des charges de fonctionnement réelles hors frais financiers on est à 17 237 000 € et on est quasiment au même ratio de 48 % donc la part de personnel sur les dépenses de fonctionnement, elle est restée stable de 2013 à 2017 et quand il est évoqué la progression du budget en pourcentage de 2016 à 2017... ◙
Monsieur SAVARIN précise que sa déontologie professionnelle l’amènerait à expliquer de la même façon la réalité des chiffres et cela même si c’était Monsieur ROSSO qui était le Maire. ◙
Monsieur SAVARIN poursuit et indique qu’au niveau de la progression des dépenses réelles de fonctionnement, elle passe de 23 millions à 31 millions mais il ne ferait pas l’offense de préciser qu’il y a plus de 8 millions qui correspondent à des opérations purement comptables. Quand on regarde les dépenses de fonctionnement elle passe de 19 millions à 19 479 000 euros donc une progression de 2,2 % en une année. Effectivement la section de fonctionnement progresse de 35 % mais c’est un coup d’opération comptable, il l’avait exposé l’an dernier lors de la présentation du budget, il y avait notamment la reprise des provisions qui sont des opérations purement financières ce ne sont pas des dépenses réelles. ◙
Monsieur le Maire maintien à dire qu’il y a une rigueur, il s’agit du premier acte de son mandat, la maîtrise des frais généraux et des frais de personnel qui est un souci quotidien.◙
 Monsieur BERNARD indique que ces répétitions avec une telle mauvaise foi le laissent sans voix. ◙
Monsieur le Maire répond que les responsabilités, ils les prennent face aux Graulens et qu’ils les prennent à témoins. ◙
Monsieur le Maire répond qu’il n’a pas envie de parler d’avant et qu’il souhaite être tourné vers l’avenir. ◙
Monsieur le Maire lui répond qu’il ne sait pas qui est le plus désolant et qu’il est assez serein. ◙Monsieur le Maire répond que le débat a eu lieu et qu’ils ont eu la parole, il met aux voix. </t>
  </si>
  <si>
    <t xml:space="preserve"> Monsieur PARASMO souhaite poser une question à Monsieur SAVARIN, Directeur Général des Services parce qu’il attend la présentation du Débat d’Orientations Budgétaires, pour l’instant il s’agit que d’une présentation technique. Il souligne qui leur est présenté des ratios de désendettement des emprunts, or dans le Débat d’Orientations Budgétaires on parle de budget principal. S’il a bien compris tous les emprunts ont été cumulés, 70 millions d’endettement, ce sont tous les budgets confondus, il n’y a pas que les emprunts du budget principal, dans les documents fournis. ◙
Monsieur PARASMO aurait souhaité aussi dans un cadre de transparence comme Monsieur le Maire aime bien le dire, que soit évoqué en même temps que la situation de l’endettement en 2014, la situation du patrimoine, plus précisément le montant que cela représente. Il pense que ce serait bien de faire un parallèle entre le patrimoine de 2014 et celui proposé en 2020. ◙
Monsieur PARASMO a relevé certaines choses suite à l’intervention de Monsieur le Maire qu’il souhaiterait aborder avant son intervention pour le groupe « Le Grau du Roi naturellement ». Notamment sur les charges de personnel qui représentent aujourd’hui 50 % et les nombreuses allusions de Monsieur le Maire sur le mandat précédent. Monsieur PARASMO précise qu’avant ce n’était pas 50 % mais 34 % cela concerne le personnel et cela rejoint ce qu’a dit Madame PELLEGRIN-PONSOLE, une augmentation de plus d’1 million d’euros depuis le début du mandat. Ensuite au sujet de la maîtrise de la dette, à ce jour à part le compactage d’’emprunt des 23 millions dans lequel il a été inclus 2 millions d’emprunts nouveaux avec une rallonge de la durée résiduelle de 3 ans, Monsieur PARASMO ne voit pas trop ce qui a été fait en matière de maîtrise de la dette. La dette diminue de 3,5 % par an, certes parce que comme l’a justement dit Monsieur SAVARIN, Directeur Général des Services, ce qui est normal mais qui n’est pas dû à une action, c’est dû au remboursement naturel des prêts. Ensuite, Monsieur le Maire a parlé de 8,5 millions d’autofinancement sur 2 ans alors que Monsieur SAVARIN a indiqué 1 million qui ne serait pas atteint, il n’a pas très bien compris ce qu’il voulait dire. Concernant l’ancien hôpital, Monsieur le Maire a dit qu’en 2015 il était Conseiller Régional et qu’il était intervenu etc… Monsieur PARASMO souligne qu’il était Conseiller Régional avant 2015 et il lui demande ce qu’il a fait avant, il pense qu’il aurait pu aussi obtenir certaines choses, il n’a rien fait ou il n’a peut-être pas été entendu. Puis, Monsieur le Maire a parlé de spéculation hasardeuse, Monsieur PARASMO suppose qu’il parle du fameux SWAP qui a tout de même rapporté 980 000 € sur une durée de 15 ans, mais ça on oublie de le dire et enfin Monsieur le Maire à citer des chiffres - 15 % aujourd’hui et 70 % avant ◙
Monsieur PARASMO souhaite parler des impôts, lors du mandat précédent il y a eu 1 % d’augmentation en 6 ans, la municipalité actuelle a augmenté les impôts de 10 % en une année, il souligne qu’il ne s’agissait pas d’un point mais réellement de 10 % d’augmentation. Il fait ensuite la déclaration suivante au nom de son groupe  « Le moraliste que vous prétendez être depuis votre arrivée à la tête de l’exécutif local est devenu le symbole, le porte-drapeau de cet inépuisable slogan  « Faites ce que je dis, ne dites pas ce que je fais ». Ce débat d’orientation sur le budget 2018 corrobore une fois de plus cette position. Jugeons sans tarder les effets  Votre discours récurrent voire bassinant sur la dette, sur le manque de marges financières, sur la situation catastrophique de notre patrimoine en opposition complète avec celui tenu lors des vœux (notre ville est belle) n’interpelle plus personne, n’a aucun effet, ne prend plus et agace nos citoyens. Quelques exemples glanés çà et là illustrent bien ce constat. Votre budget de fonctionnement est passé de 22 millions d’euros à 31 millions d’euros entre 2014 et 2017. Pas un problème en soi sauf que face à ces dépenses il faut mettre des recettes ! Ou les avez-vous trouvés ?? Il n’y a pas cinquante solutions avec les baisses des dotations d’état programmées pour le redressement des comptes publics. Vous les avez trouvées dans la poche des contribuables et dans les effets de dynamique de recettes annexes conjoncturelles comme les droits de mutation et le produit des jeux. La majeure partie venant du chapitre 73 impôts et taxes qui est passé de 15 à 19 millions. Bien évidemment sous le couvert de la dette vous avez grassement fait exploser les frais de personnel chapitre 012 et les charges de transfert chapitre 65 ce qui nécessitait des recettes supplémentaires. De la dette parlons en  de 2014 à 2017 on constate une diminution du remboursement des intérêts de l’ordre de 460 000 € et dans le même temps une augmentation du remboursement du capital de l’ordre de 500 000 € donc une presque neutralité dans l’annuité de cette dette. Vous dites de ne pas avoir emprunté, c’est donc que vous avez trouvé les recettes ailleurs pratiquement l’équivalent de 9 millions d’€ nécessaires à l’investissement !!! Vous dites aussi que l’épargne nette est en augmentation, le contraire serait catastrophique au regard de l’augmentation des recettes !!! Vous dites aussi que le produit des ventes 6,8 millions d’€ a plus que couvert le besoin d’investissement occasionnant un résultat de l’exercice de l’ordre de 5 millions d’€ auxquels viennent s’ajouter les 1,7 million d’€ pour atteindre un résultat cumulé de 6,8 millions d’€, tiens donc, curieuse ressemblance de ce chiffre avec le montant des ventes du patrimoine 7 millions d’€. Chacun en tirera les conclusions qui s’imposent, ce que nous avons fait. La vraie question qui se pose est la suivante  quand allez-vous commencer le désendettement car pour l’heure cette manne part en fumée. Ne voulant pas passer pour des idéologues butés, arcboutés sur nos valeurs nous relevons et apprécions la mise en œuvre du plan pluriannuel d’investissement 2018-2021 qui donne une vision intéressante des aménagements retenus. Nous rappelons aussi notre soutien dans la prise en charge maximale par l’état et les autres collectivités de la réhabilitation du site du CHU dont le financement n’appartient pas à la commune via ses ressources propres, réhabilitation coûteuse qui repose sur une estimation minimaliste pour ne pas dire erronée au départ, mais l’émergence d’un nouvel établissement fut tellement désirée à l’époque qu’elle a certainement faussé l’enjeu ». ◙
 Monsieur PARASMO souligne qu’il ne s’agit pas du même budget, c’est de l’investissement et que cela n’a rien à voir. ◙
Monsieur ROSSO intervient il souligne que ce n’est pas le rôle du Directeur Général des Services, il s’élève contre cela, cela c’était déjà passé l’an dernier il ne souhaite pas qu’on recommence aujourd’hui et demande à Monsieur SAVARIN de garder son devoir de réserve. ◙
 Monsieur ROSSO lui répond qu’il ne lui demanderait pas◙
Monsieur PARASMO souligne qu’il n’a pas tous les chiffres sous les yeux, il le fait de tête. Simplement pour rester juste au personnel cela représentait 34 %, il ne sait pas par quel jeu de passe-passe on arrive aujourd’hui sur les mêmes résultats mais Monsieur PARASMO n’a pas évoqué les transferts vers d’autres satellites pour ne pas dire le CCAS etc… Il pense qu’il faut comparer ce qui est comparable, la réalité est que les charges de personnel ont explosé depuis pour diverses raisons, si on veut parler de la sécurité dans un précédent conseil cela représenter environ 300 000 euros, on parle d’1 million d’euros d’augmentation, tout n’est pas passé. Alors oui il y a une partie qui est passée là-dedans, tout à l’heure concernant les 900 000 € des impôts il a été dit que cela correspondait aux travaux réalisés au Palais des Sports cela n’a rien à voir, l’investissement dans le Palais des Sports, c’est un budget d’investissement qui n’a rien à voir avec le fonctionnement, c’est complétement différent alors c’est vrai que ce sont les chiffres qui parlent mais ce n’est pas cela la réalité. La réalité est qu’il y a 1 million d’euros de plus dans le budget fonctionnement, il y a eu 1 million en plus sur le poste 012 - personnel.◙
 Monsieur PARASMO répond que la mauvaise foi et également du côté de Monsieur BERNARD. ◙ 
Monsieur PARASMO est d’accord avec Monsieur le Maire pour dire qu’il y a de la rigueur, il n’a jamais contesté la rigueur, heureusement parce que cela serait grave. ◙ 
Monsieur ROSSO s’indigne sur le fait que Monsieur le Maire a toujours son éternel discours sur ce qui s’est passé avant et il mélange tout, la dette du domaine locatif avec la dette du budget principal. ◙
Monsieur ROSSO trouve que c’est désolant d’entendre ce discours et qu’ils verront à la fin du mandat. ◙
 Monsieur ROSSO souhaite tout de même souligner que le conseil municipal a commencé à 18h30 et qu’il est 19h34, Monsieur le Maire a pris la parole durant 45 minutes et que son groupe n’a eu droit qu’à 15 minutes. Il demande à Monsieur le Maire s’il appelle cela un débat. ◙ </t>
  </si>
  <si>
    <t xml:space="preserve"> Monsieur BERNARD ajoute que quand il entend Madame PELLEGRIN-PONSOLE dire qu’ils ont mal géré depuis trois ans « les bras lui en tombent » il n’y a rien à dire. ◙ 
Monsieur le Maire s’inscrit en faux sur les dynamiques qu’il apporte et sur l’élan nouveau qu’ils apportent à cette cité et c’est tout à fait patent. ◙ </t>
  </si>
  <si>
    <t xml:space="preserve"> M. le Maire explique qu’en ce qui concerne la situation du club une enquête est en cours. Donc il ne convient pas de procéder à la diffusion d’informations tant que ladite enquête pas n’est pas terminée. Une équipe est en place, elle a relevé les manches ; l’association fonctionne avec un président, un trésorier, un expert-comptable qui a évalué la situation financière. Il y a actuellement X factures à payer dont le montant avoisine les 20.000 €. D’où cette avance de subvention ; il espère dans un 2ème temps que cela permettra au club de repartir sur de meilleures bases et de rentrer de l’argent. Pour information, il précise que chaque année, chaque association dépose en mairie auprès du service concerné un dossier complet avec un rapport d’activités. C’est sur cette base que les subventions sont octroyées, à partir d’éléments concrets. ◙
Mme Nathalie GROS CHAREYRE rappelle que la subvention 2017 s’élevait 21.850 € plus une aide à l’emploi. Il y a urgence et il est difficile pour le club d’attendre le vote du budget en mars ou avril. Il lui semblait inconcevable de ne pas voter cette aide. ◙
M. le Maire propose de passer au vote de cette subvention. </t>
  </si>
  <si>
    <t>DGS14 12 28</t>
  </si>
  <si>
    <t>DGS14 12 30</t>
  </si>
  <si>
    <t>DGS14 12 29</t>
  </si>
  <si>
    <t>151117 </t>
  </si>
  <si>
    <t>151121 </t>
  </si>
  <si>
    <t>151124 </t>
  </si>
  <si>
    <t>151127 </t>
  </si>
  <si>
    <t>151201 </t>
  </si>
  <si>
    <t>151202 </t>
  </si>
  <si>
    <t>160246 </t>
  </si>
  <si>
    <t>160247 </t>
  </si>
  <si>
    <t>160251 </t>
  </si>
  <si>
    <t>160252 </t>
  </si>
  <si>
    <t>160254 </t>
  </si>
  <si>
    <t>160255 </t>
  </si>
  <si>
    <t>160257 </t>
  </si>
  <si>
    <t>160258 </t>
  </si>
  <si>
    <t>160259 </t>
  </si>
  <si>
    <t>160260 </t>
  </si>
  <si>
    <t>160263 </t>
  </si>
  <si>
    <t>160302 </t>
  </si>
  <si>
    <t>160316 </t>
  </si>
  <si>
    <t>160405 </t>
  </si>
  <si>
    <t>160851 </t>
  </si>
  <si>
    <t>160855 </t>
  </si>
  <si>
    <t>160856 </t>
  </si>
  <si>
    <t>160857 </t>
  </si>
  <si>
    <t>160858 </t>
  </si>
  <si>
    <t>160872 </t>
  </si>
  <si>
    <t>160905 </t>
  </si>
  <si>
    <t>160906 </t>
  </si>
  <si>
    <t>161205 </t>
  </si>
  <si>
    <t>170208 </t>
  </si>
  <si>
    <t>170207 </t>
  </si>
  <si>
    <t>170123 </t>
  </si>
  <si>
    <t>170124 </t>
  </si>
  <si>
    <t>170128 </t>
  </si>
  <si>
    <t>170129 </t>
  </si>
  <si>
    <t>170130 </t>
  </si>
  <si>
    <t>170131 </t>
  </si>
  <si>
    <t>170132 </t>
  </si>
  <si>
    <t>170133 </t>
  </si>
  <si>
    <t>170201 </t>
  </si>
  <si>
    <t>170202 </t>
  </si>
  <si>
    <t>170203 </t>
  </si>
  <si>
    <t>170205 </t>
  </si>
  <si>
    <t>170206 </t>
  </si>
  <si>
    <t>170211 </t>
  </si>
  <si>
    <t>170212 </t>
  </si>
  <si>
    <t>170214 </t>
  </si>
  <si>
    <t>170332 </t>
  </si>
  <si>
    <t>170335 </t>
  </si>
  <si>
    <t>170330 </t>
  </si>
  <si>
    <t>170339 </t>
  </si>
  <si>
    <t>170404 </t>
  </si>
  <si>
    <t>170405 </t>
  </si>
  <si>
    <t>170406 </t>
  </si>
  <si>
    <t>170407 </t>
  </si>
  <si>
    <t>170408 </t>
  </si>
  <si>
    <t>170409 </t>
  </si>
  <si>
    <t>170410 </t>
  </si>
  <si>
    <t>170411 </t>
  </si>
  <si>
    <t>171017 </t>
  </si>
  <si>
    <t>171020 </t>
  </si>
  <si>
    <t>171023 </t>
  </si>
  <si>
    <t>171024 </t>
  </si>
  <si>
    <t>171026 </t>
  </si>
  <si>
    <t>171101 </t>
  </si>
  <si>
    <t>171103 </t>
  </si>
  <si>
    <t>171109 </t>
  </si>
  <si>
    <t>160504 </t>
  </si>
  <si>
    <t>160507 </t>
  </si>
  <si>
    <t>160730 </t>
  </si>
  <si>
    <t>160741 </t>
  </si>
  <si>
    <t>160801 </t>
  </si>
  <si>
    <t>160802 </t>
  </si>
  <si>
    <t>160804 </t>
  </si>
  <si>
    <t>160805 </t>
  </si>
  <si>
    <t>160806 </t>
  </si>
  <si>
    <t>160807 </t>
  </si>
  <si>
    <t>160809 </t>
  </si>
  <si>
    <t>160810 </t>
  </si>
  <si>
    <t>160822 </t>
  </si>
  <si>
    <t>160825 </t>
  </si>
  <si>
    <t>160827 </t>
  </si>
  <si>
    <t>160828 </t>
  </si>
  <si>
    <t>160830 </t>
  </si>
  <si>
    <t>160831 </t>
  </si>
  <si>
    <t>160833 </t>
  </si>
  <si>
    <t>160841 </t>
  </si>
  <si>
    <t>160842 </t>
  </si>
  <si>
    <t>160843 </t>
  </si>
  <si>
    <t>160844 </t>
  </si>
  <si>
    <t>160845 </t>
  </si>
  <si>
    <t>160846 </t>
  </si>
  <si>
    <t>160847 </t>
  </si>
  <si>
    <t>160848 </t>
  </si>
  <si>
    <t>160850 </t>
  </si>
  <si>
    <t>160852 </t>
  </si>
  <si>
    <t>160853 </t>
  </si>
  <si>
    <t>160854 </t>
  </si>
  <si>
    <t>160866 </t>
  </si>
  <si>
    <t>160867 </t>
  </si>
  <si>
    <t>160868 </t>
  </si>
  <si>
    <t>160869 </t>
  </si>
  <si>
    <t>160870 </t>
  </si>
  <si>
    <t>160873 </t>
  </si>
  <si>
    <t>160874 </t>
  </si>
  <si>
    <t>160875 </t>
  </si>
  <si>
    <t>160876 </t>
  </si>
  <si>
    <t>160903 </t>
  </si>
  <si>
    <t>160904 </t>
  </si>
  <si>
    <t>160946 </t>
  </si>
  <si>
    <t>161112 </t>
  </si>
  <si>
    <t>161113 </t>
  </si>
  <si>
    <t>161206 </t>
  </si>
  <si>
    <t>161204 </t>
  </si>
  <si>
    <t>161202 </t>
  </si>
  <si>
    <t>170215 </t>
  </si>
  <si>
    <t>170304 </t>
  </si>
  <si>
    <t>170222 </t>
  </si>
  <si>
    <t>170225 </t>
  </si>
  <si>
    <t>170317 </t>
  </si>
  <si>
    <t>170318 </t>
  </si>
  <si>
    <t>170324 </t>
  </si>
  <si>
    <t>170414 </t>
  </si>
  <si>
    <t>170418 </t>
  </si>
  <si>
    <t>170419 </t>
  </si>
  <si>
    <t>170417 </t>
  </si>
  <si>
    <t>170420 </t>
  </si>
  <si>
    <t>170423 </t>
  </si>
  <si>
    <t>170505 </t>
  </si>
  <si>
    <t>170506 </t>
  </si>
  <si>
    <t>170510 </t>
  </si>
  <si>
    <t>170532 </t>
  </si>
  <si>
    <t>170533 </t>
  </si>
  <si>
    <t>170534 </t>
  </si>
  <si>
    <t>170537 </t>
  </si>
  <si>
    <t>170538 </t>
  </si>
  <si>
    <t>170609 </t>
  </si>
  <si>
    <t>170647 </t>
  </si>
  <si>
    <t>170639 </t>
  </si>
  <si>
    <t>170644 </t>
  </si>
  <si>
    <t>170648 </t>
  </si>
  <si>
    <t>170927 </t>
  </si>
  <si>
    <t>171112 </t>
  </si>
  <si>
    <t>171116 </t>
  </si>
  <si>
    <t>171205 </t>
  </si>
  <si>
    <t>171206 </t>
  </si>
  <si>
    <t>171207 </t>
  </si>
  <si>
    <t>171213 </t>
  </si>
  <si>
    <t>171215 </t>
  </si>
  <si>
    <t>171219 </t>
  </si>
  <si>
    <t>180106 </t>
  </si>
  <si>
    <t>160121 </t>
  </si>
  <si>
    <t>160226 </t>
  </si>
  <si>
    <t>160418 </t>
  </si>
  <si>
    <t>160426 </t>
  </si>
  <si>
    <t>160427 </t>
  </si>
  <si>
    <t>160428 </t>
  </si>
  <si>
    <t>160430 </t>
  </si>
  <si>
    <t>160431 </t>
  </si>
  <si>
    <t>160647 </t>
  </si>
  <si>
    <t>160648 </t>
  </si>
  <si>
    <t>160649 </t>
  </si>
  <si>
    <t>160650 </t>
  </si>
  <si>
    <t>160651 </t>
  </si>
  <si>
    <t>160452 </t>
  </si>
  <si>
    <t>160654 </t>
  </si>
  <si>
    <t>160660 </t>
  </si>
  <si>
    <t>160661 </t>
  </si>
  <si>
    <t>160662 </t>
  </si>
  <si>
    <t>160663 </t>
  </si>
  <si>
    <t>160664 </t>
  </si>
  <si>
    <t>160665 </t>
  </si>
  <si>
    <t>160666 </t>
  </si>
  <si>
    <t>160667 </t>
  </si>
  <si>
    <t>160668 </t>
  </si>
  <si>
    <t>160669 </t>
  </si>
  <si>
    <t>160670 </t>
  </si>
  <si>
    <t>160671 </t>
  </si>
  <si>
    <t>160672 </t>
  </si>
  <si>
    <t>160673 </t>
  </si>
  <si>
    <t>160674 </t>
  </si>
  <si>
    <t>160711 </t>
  </si>
  <si>
    <t>160712 </t>
  </si>
  <si>
    <t>160713 </t>
  </si>
  <si>
    <t>160714 </t>
  </si>
  <si>
    <t>160716 </t>
  </si>
  <si>
    <t>161030 </t>
  </si>
  <si>
    <t>161031 </t>
  </si>
  <si>
    <t>161033 </t>
  </si>
  <si>
    <t>161035 </t>
  </si>
  <si>
    <t>°161036 </t>
  </si>
  <si>
    <t>161039 </t>
  </si>
  <si>
    <t>161104 </t>
  </si>
  <si>
    <t>161108 </t>
  </si>
  <si>
    <t>160122 </t>
  </si>
  <si>
    <t>161110 </t>
  </si>
  <si>
    <t>161203 </t>
  </si>
  <si>
    <t>170226 </t>
  </si>
  <si>
    <t>170228 </t>
  </si>
  <si>
    <t>170313 </t>
  </si>
  <si>
    <t>170503 </t>
  </si>
  <si>
    <t>170504 </t>
  </si>
  <si>
    <t>170754 </t>
  </si>
  <si>
    <t>171113 </t>
  </si>
  <si>
    <t>171115 </t>
  </si>
  <si>
    <t>171202 </t>
  </si>
  <si>
    <t>171223 </t>
  </si>
  <si>
    <t>180102 </t>
  </si>
  <si>
    <t>180104 </t>
  </si>
  <si>
    <t>180105 </t>
  </si>
  <si>
    <t>180109 </t>
  </si>
  <si>
    <t>180110 </t>
  </si>
  <si>
    <t>180103 </t>
  </si>
  <si>
    <t>160125 </t>
  </si>
  <si>
    <t>160423 </t>
  </si>
  <si>
    <t>160676 </t>
  </si>
  <si>
    <t>170209 </t>
  </si>
  <si>
    <t>171212 </t>
  </si>
  <si>
    <t>160533 </t>
  </si>
  <si>
    <t>160537 </t>
  </si>
  <si>
    <t>160538 </t>
  </si>
  <si>
    <t>160611 </t>
  </si>
  <si>
    <t>160620 </t>
  </si>
  <si>
    <t>160621 </t>
  </si>
  <si>
    <t>160622 </t>
  </si>
  <si>
    <t>160625 </t>
  </si>
  <si>
    <t>160940 </t>
  </si>
  <si>
    <t>160950 </t>
  </si>
  <si>
    <t>160956 </t>
  </si>
  <si>
    <t>160957 </t>
  </si>
  <si>
    <t>160968 </t>
  </si>
  <si>
    <t>161002 </t>
  </si>
  <si>
    <t>161007 </t>
  </si>
  <si>
    <t>161008 </t>
  </si>
  <si>
    <t>161009 </t>
  </si>
  <si>
    <t>161010 </t>
  </si>
  <si>
    <t>161011 </t>
  </si>
  <si>
    <t>161013 </t>
  </si>
  <si>
    <t>161018 </t>
  </si>
  <si>
    <t>161019 </t>
  </si>
  <si>
    <t>161020 </t>
  </si>
  <si>
    <t>161023 </t>
  </si>
  <si>
    <t>161024 </t>
  </si>
  <si>
    <t>161025 </t>
  </si>
  <si>
    <t>161026 </t>
  </si>
  <si>
    <t>170109 </t>
  </si>
  <si>
    <t>161207 </t>
  </si>
  <si>
    <t>161210 </t>
  </si>
  <si>
    <t>170105 </t>
  </si>
  <si>
    <t>161215 </t>
  </si>
  <si>
    <t>161216 </t>
  </si>
  <si>
    <t>161212 </t>
  </si>
  <si>
    <t>161223 </t>
  </si>
  <si>
    <t>161224 </t>
  </si>
  <si>
    <t>161226 </t>
  </si>
  <si>
    <t>161234 </t>
  </si>
  <si>
    <t>170103 </t>
  </si>
  <si>
    <t>170107 </t>
  </si>
  <si>
    <t>170110 </t>
  </si>
  <si>
    <t>170112 </t>
  </si>
  <si>
    <t>160823 </t>
  </si>
  <si>
    <t>160824 </t>
  </si>
  <si>
    <t>161034 </t>
  </si>
  <si>
    <t>170315 </t>
  </si>
  <si>
    <t>170702 </t>
  </si>
  <si>
    <t>160559 </t>
  </si>
  <si>
    <t>160739 </t>
  </si>
  <si>
    <t>DGS16-08-11</t>
  </si>
  <si>
    <t xml:space="preserve"> - Salle Carrefour 2000 – 35ème Salon de la Méditerranée du 18 août au 05 septembre 2016   règlement du salon (participation 75 € + 25 € d’adhésion à la CLA ; pour l’invité d’honneur commission de 10 % en cas de vente) ;</t>
  </si>
  <si>
    <t>161016 </t>
  </si>
  <si>
    <t>151118 </t>
  </si>
  <si>
    <t>151119 </t>
  </si>
  <si>
    <t>151120 </t>
  </si>
  <si>
    <t>151122 </t>
  </si>
  <si>
    <t>151123 </t>
  </si>
  <si>
    <t>151125 </t>
  </si>
  <si>
    <t>151126 </t>
  </si>
  <si>
    <t>151128 </t>
  </si>
  <si>
    <t>151131 </t>
  </si>
  <si>
    <t>151132 </t>
  </si>
  <si>
    <t>151134 </t>
  </si>
  <si>
    <t>151135 </t>
  </si>
  <si>
    <t>151203 </t>
  </si>
  <si>
    <t>151204 </t>
  </si>
  <si>
    <t>160124 </t>
  </si>
  <si>
    <t>160231 </t>
  </si>
  <si>
    <t>160235 </t>
  </si>
  <si>
    <t>160244 </t>
  </si>
  <si>
    <t>160250 </t>
  </si>
  <si>
    <t>160253 </t>
  </si>
  <si>
    <t>160256 </t>
  </si>
  <si>
    <t>160261 </t>
  </si>
  <si>
    <t>160262 </t>
  </si>
  <si>
    <t>160303 </t>
  </si>
  <si>
    <t>160311 </t>
  </si>
  <si>
    <t>160313 </t>
  </si>
  <si>
    <t>160312 </t>
  </si>
  <si>
    <t>160315 </t>
  </si>
  <si>
    <t>160319 </t>
  </si>
  <si>
    <t>160322 </t>
  </si>
  <si>
    <t>160328 </t>
  </si>
  <si>
    <t>160403 </t>
  </si>
  <si>
    <t>160409 </t>
  </si>
  <si>
    <t>160410 </t>
  </si>
  <si>
    <t>160412 </t>
  </si>
  <si>
    <t>160514 </t>
  </si>
  <si>
    <t>160515 </t>
  </si>
  <si>
    <t>160532 </t>
  </si>
  <si>
    <t>160536 </t>
  </si>
  <si>
    <t>160539 </t>
  </si>
  <si>
    <t>160540 </t>
  </si>
  <si>
    <t>160541 </t>
  </si>
  <si>
    <t>160542 </t>
  </si>
  <si>
    <t>160543 </t>
  </si>
  <si>
    <t>160544 </t>
  </si>
  <si>
    <t>160545 </t>
  </si>
  <si>
    <t>160601 </t>
  </si>
  <si>
    <t>160626 </t>
  </si>
  <si>
    <t>160656 </t>
  </si>
  <si>
    <t>160657 </t>
  </si>
  <si>
    <t>160658 </t>
  </si>
  <si>
    <t>160729 </t>
  </si>
  <si>
    <t>160803 </t>
  </si>
  <si>
    <t>160808 </t>
  </si>
  <si>
    <t>160812 </t>
  </si>
  <si>
    <t>160849 </t>
  </si>
  <si>
    <t>160958 </t>
  </si>
  <si>
    <t>160967 </t>
  </si>
  <si>
    <t>160969 </t>
  </si>
  <si>
    <t>160965 </t>
  </si>
  <si>
    <t>161001 </t>
  </si>
  <si>
    <t>161225 </t>
  </si>
  <si>
    <t>170102 </t>
  </si>
  <si>
    <t>170104 </t>
  </si>
  <si>
    <t>170108 </t>
  </si>
  <si>
    <t>161221 </t>
  </si>
  <si>
    <t>161222 </t>
  </si>
  <si>
    <t>161232 </t>
  </si>
  <si>
    <t>170116 </t>
  </si>
  <si>
    <t>170117 </t>
  </si>
  <si>
    <t>170127 </t>
  </si>
  <si>
    <t>170204 </t>
  </si>
  <si>
    <t>170321 </t>
  </si>
  <si>
    <t>170322 </t>
  </si>
  <si>
    <t>170342 </t>
  </si>
  <si>
    <t>170401 </t>
  </si>
  <si>
    <t>170421 </t>
  </si>
  <si>
    <t>170511 </t>
  </si>
  <si>
    <t>170539 </t>
  </si>
  <si>
    <t>170545 </t>
  </si>
  <si>
    <t>170546 </t>
  </si>
  <si>
    <t>170608 </t>
  </si>
  <si>
    <t>170610 </t>
  </si>
  <si>
    <t>170611 </t>
  </si>
  <si>
    <t>170612 </t>
  </si>
  <si>
    <t>170620 </t>
  </si>
  <si>
    <t>170621 </t>
  </si>
  <si>
    <t>170622 </t>
  </si>
  <si>
    <t>170642 </t>
  </si>
  <si>
    <t>170744 </t>
  </si>
  <si>
    <t>170745 </t>
  </si>
  <si>
    <t>170758 </t>
  </si>
  <si>
    <t>170734 </t>
  </si>
  <si>
    <t>170735 </t>
  </si>
  <si>
    <t>170755 </t>
  </si>
  <si>
    <t>170756 </t>
  </si>
  <si>
    <t>170757 </t>
  </si>
  <si>
    <t>170816 </t>
  </si>
  <si>
    <t>170818 </t>
  </si>
  <si>
    <t>170819 </t>
  </si>
  <si>
    <t>170822 </t>
  </si>
  <si>
    <t>170824 </t>
  </si>
  <si>
    <t>170825 </t>
  </si>
  <si>
    <t>170828 </t>
  </si>
  <si>
    <t>170829 </t>
  </si>
  <si>
    <t>170831 </t>
  </si>
  <si>
    <t>170832 </t>
  </si>
  <si>
    <t>170833 </t>
  </si>
  <si>
    <t>170834 </t>
  </si>
  <si>
    <t>170835 </t>
  </si>
  <si>
    <t>170836 </t>
  </si>
  <si>
    <t>170837 </t>
  </si>
  <si>
    <t>170838 </t>
  </si>
  <si>
    <t>170839 </t>
  </si>
  <si>
    <t>170840 </t>
  </si>
  <si>
    <t>170841 </t>
  </si>
  <si>
    <t>170842 </t>
  </si>
  <si>
    <t>170843 </t>
  </si>
  <si>
    <t>170844 </t>
  </si>
  <si>
    <t>170846 </t>
  </si>
  <si>
    <t>170847 </t>
  </si>
  <si>
    <t>170848 </t>
  </si>
  <si>
    <t>170849 </t>
  </si>
  <si>
    <t>170850 </t>
  </si>
  <si>
    <t>170910 </t>
  </si>
  <si>
    <t>170914 </t>
  </si>
  <si>
    <t>170915 </t>
  </si>
  <si>
    <t>170916 </t>
  </si>
  <si>
    <t>170917 </t>
  </si>
  <si>
    <t>170922 </t>
  </si>
  <si>
    <t>170923 </t>
  </si>
  <si>
    <t>170925 </t>
  </si>
  <si>
    <t>170926 </t>
  </si>
  <si>
    <t>170928 </t>
  </si>
  <si>
    <t>170929 </t>
  </si>
  <si>
    <t>170930 </t>
  </si>
  <si>
    <t>170946 </t>
  </si>
  <si>
    <t>170954 </t>
  </si>
  <si>
    <t>170934 </t>
  </si>
  <si>
    <t>170935 </t>
  </si>
  <si>
    <t>170936 </t>
  </si>
  <si>
    <t>170937 </t>
  </si>
  <si>
    <t>170938 </t>
  </si>
  <si>
    <t>170939 </t>
  </si>
  <si>
    <t>170940 </t>
  </si>
  <si>
    <t>170941 </t>
  </si>
  <si>
    <t>170942 </t>
  </si>
  <si>
    <t>170948 </t>
  </si>
  <si>
    <t>170949 </t>
  </si>
  <si>
    <t>170952 </t>
  </si>
  <si>
    <t>170953 </t>
  </si>
  <si>
    <t>170955 </t>
  </si>
  <si>
    <t>170956 </t>
  </si>
  <si>
    <t>171002 </t>
  </si>
  <si>
    <t>171003 </t>
  </si>
  <si>
    <t>171008 </t>
  </si>
  <si>
    <t>171009 </t>
  </si>
  <si>
    <t>171010 </t>
  </si>
  <si>
    <t>171011 </t>
  </si>
  <si>
    <t>171014 </t>
  </si>
  <si>
    <t>171021 </t>
  </si>
  <si>
    <t>171106 </t>
  </si>
  <si>
    <t>171110 </t>
  </si>
  <si>
    <t>171025 </t>
  </si>
  <si>
    <t>141217 </t>
  </si>
  <si>
    <t>141222 </t>
  </si>
  <si>
    <t>141235 </t>
  </si>
  <si>
    <t>141237 </t>
  </si>
  <si>
    <t>150102 </t>
  </si>
  <si>
    <t>150105 </t>
  </si>
  <si>
    <t>150106 </t>
  </si>
  <si>
    <t>150124 </t>
  </si>
  <si>
    <t>150126 </t>
  </si>
  <si>
    <t>150127 </t>
  </si>
  <si>
    <t>150128 </t>
  </si>
  <si>
    <t>150129 </t>
  </si>
  <si>
    <t>150130 </t>
  </si>
  <si>
    <t>150132 </t>
  </si>
  <si>
    <t>150133 </t>
  </si>
  <si>
    <t>150134 </t>
  </si>
  <si>
    <t>150135 </t>
  </si>
  <si>
    <t>150141 </t>
  </si>
  <si>
    <t>150143 </t>
  </si>
  <si>
    <t>150146 </t>
  </si>
  <si>
    <t>150202 </t>
  </si>
  <si>
    <t>150203 </t>
  </si>
  <si>
    <t>150204 </t>
  </si>
  <si>
    <t>150205 </t>
  </si>
  <si>
    <t>150206 </t>
  </si>
  <si>
    <t>150207 </t>
  </si>
  <si>
    <t>150208 </t>
  </si>
  <si>
    <t>150209 </t>
  </si>
  <si>
    <t>150210 </t>
  </si>
  <si>
    <t>150211 </t>
  </si>
  <si>
    <t>150212 </t>
  </si>
  <si>
    <t>150215 </t>
  </si>
  <si>
    <t>150216 </t>
  </si>
  <si>
    <t>150217 </t>
  </si>
  <si>
    <t>150222 </t>
  </si>
  <si>
    <t>150223 </t>
  </si>
  <si>
    <t>150224 </t>
  </si>
  <si>
    <t>150225 </t>
  </si>
  <si>
    <t>150228 </t>
  </si>
  <si>
    <t>150231 </t>
  </si>
  <si>
    <t>150232 </t>
  </si>
  <si>
    <t>150233 </t>
  </si>
  <si>
    <t>150234 </t>
  </si>
  <si>
    <t>150235 </t>
  </si>
  <si>
    <t>150236 </t>
  </si>
  <si>
    <t>150237 </t>
  </si>
  <si>
    <t>150238 </t>
  </si>
  <si>
    <t>150239 </t>
  </si>
  <si>
    <t>150240 </t>
  </si>
  <si>
    <t>150244 </t>
  </si>
  <si>
    <t>150245 </t>
  </si>
  <si>
    <t>150246 </t>
  </si>
  <si>
    <t>150248 </t>
  </si>
  <si>
    <t>150250 </t>
  </si>
  <si>
    <t>150251 </t>
  </si>
  <si>
    <t>150302 </t>
  </si>
  <si>
    <t>150303 </t>
  </si>
  <si>
    <t>150304 </t>
  </si>
  <si>
    <t>150305 </t>
  </si>
  <si>
    <t>150309 </t>
  </si>
  <si>
    <t>150312 </t>
  </si>
  <si>
    <t>150313 </t>
  </si>
  <si>
    <t>150314 </t>
  </si>
  <si>
    <t>150315 </t>
  </si>
  <si>
    <t>150316 </t>
  </si>
  <si>
    <t>150317 </t>
  </si>
  <si>
    <t>150318 </t>
  </si>
  <si>
    <t>150320 </t>
  </si>
  <si>
    <t>150326 </t>
  </si>
  <si>
    <t>150327 </t>
  </si>
  <si>
    <t>150329 </t>
  </si>
  <si>
    <t>150331 </t>
  </si>
  <si>
    <t>150332 </t>
  </si>
  <si>
    <t>150334 </t>
  </si>
  <si>
    <t>150339 </t>
  </si>
  <si>
    <t>150340 </t>
  </si>
  <si>
    <t>150341 </t>
  </si>
  <si>
    <t>150342 </t>
  </si>
  <si>
    <t>150343 </t>
  </si>
  <si>
    <t>150344 </t>
  </si>
  <si>
    <t>150345 </t>
  </si>
  <si>
    <t>150346 </t>
  </si>
  <si>
    <t>150347 </t>
  </si>
  <si>
    <t>150349 </t>
  </si>
  <si>
    <t>150350 </t>
  </si>
  <si>
    <t>150351 </t>
  </si>
  <si>
    <t>150352 </t>
  </si>
  <si>
    <t>150353 </t>
  </si>
  <si>
    <t>150362 </t>
  </si>
  <si>
    <t>150363 </t>
  </si>
  <si>
    <t>150365 </t>
  </si>
  <si>
    <t>150366 </t>
  </si>
  <si>
    <t>150367 </t>
  </si>
  <si>
    <t>150368 </t>
  </si>
  <si>
    <t>150370 </t>
  </si>
  <si>
    <t>150372 </t>
  </si>
  <si>
    <t>150402 </t>
  </si>
  <si>
    <t>150403 </t>
  </si>
  <si>
    <t>150404 </t>
  </si>
  <si>
    <t>150425 </t>
  </si>
  <si>
    <t>150426 </t>
  </si>
  <si>
    <t>150427 </t>
  </si>
  <si>
    <t>150431 </t>
  </si>
  <si>
    <t>150432 </t>
  </si>
  <si>
    <t>150438 </t>
  </si>
  <si>
    <t>150441 </t>
  </si>
  <si>
    <t>150442 </t>
  </si>
  <si>
    <t>150443 </t>
  </si>
  <si>
    <t>150444 </t>
  </si>
  <si>
    <t>150445 </t>
  </si>
  <si>
    <t>150446bis</t>
  </si>
  <si>
    <t>150460 </t>
  </si>
  <si>
    <t>150463 </t>
  </si>
  <si>
    <t>150511 </t>
  </si>
  <si>
    <t>150515 </t>
  </si>
  <si>
    <t>150516 </t>
  </si>
  <si>
    <t>150517 </t>
  </si>
  <si>
    <t>150518 </t>
  </si>
  <si>
    <t>150519 </t>
  </si>
  <si>
    <t>150532 </t>
  </si>
  <si>
    <t>150533 </t>
  </si>
  <si>
    <t>150534 </t>
  </si>
  <si>
    <t>150535 </t>
  </si>
  <si>
    <t>150536 </t>
  </si>
  <si>
    <t>150553 </t>
  </si>
  <si>
    <t>150554 </t>
  </si>
  <si>
    <t>150555 </t>
  </si>
  <si>
    <t>150569 </t>
  </si>
  <si>
    <t>150577 </t>
  </si>
  <si>
    <t>150606 </t>
  </si>
  <si>
    <t>150607 </t>
  </si>
  <si>
    <t>150608 </t>
  </si>
  <si>
    <t>150609 </t>
  </si>
  <si>
    <t>150610 </t>
  </si>
  <si>
    <t>150611 </t>
  </si>
  <si>
    <t>150612 </t>
  </si>
  <si>
    <t>150615 </t>
  </si>
  <si>
    <t>150619 </t>
  </si>
  <si>
    <t>150620 </t>
  </si>
  <si>
    <t>150622 </t>
  </si>
  <si>
    <t>150623 </t>
  </si>
  <si>
    <t>150624 </t>
  </si>
  <si>
    <t>150625 </t>
  </si>
  <si>
    <t>150626 </t>
  </si>
  <si>
    <t>150627 </t>
  </si>
  <si>
    <t>150634 </t>
  </si>
  <si>
    <t>150635 </t>
  </si>
  <si>
    <t>150637 </t>
  </si>
  <si>
    <t>150638 </t>
  </si>
  <si>
    <t>150642 </t>
  </si>
  <si>
    <t>150646 </t>
  </si>
  <si>
    <t>150647 </t>
  </si>
  <si>
    <t>150649 </t>
  </si>
  <si>
    <t>150650 </t>
  </si>
  <si>
    <t>150651 </t>
  </si>
  <si>
    <t>150659 </t>
  </si>
  <si>
    <t>150660 </t>
  </si>
  <si>
    <t>150672 </t>
  </si>
  <si>
    <t>150673 </t>
  </si>
  <si>
    <t>150674 </t>
  </si>
  <si>
    <t>150680 </t>
  </si>
  <si>
    <t>150684 </t>
  </si>
  <si>
    <t>150701 </t>
  </si>
  <si>
    <t>150702 </t>
  </si>
  <si>
    <t>150717 </t>
  </si>
  <si>
    <t>150728 </t>
  </si>
  <si>
    <t>150729 </t>
  </si>
  <si>
    <t>150738 </t>
  </si>
  <si>
    <t>150741 </t>
  </si>
  <si>
    <t>150742 </t>
  </si>
  <si>
    <t>150743 </t>
  </si>
  <si>
    <t>150747 </t>
  </si>
  <si>
    <t>150748 </t>
  </si>
  <si>
    <t>150749 </t>
  </si>
  <si>
    <t>150750 </t>
  </si>
  <si>
    <t>150751 </t>
  </si>
  <si>
    <t>150752 </t>
  </si>
  <si>
    <t>150753 </t>
  </si>
  <si>
    <t>150754 </t>
  </si>
  <si>
    <t>150759 </t>
  </si>
  <si>
    <t>150762 </t>
  </si>
  <si>
    <t>150763 </t>
  </si>
  <si>
    <t>150792 </t>
  </si>
  <si>
    <t>150793 </t>
  </si>
  <si>
    <t>150815 </t>
  </si>
  <si>
    <t>150823 </t>
  </si>
  <si>
    <t>150824 </t>
  </si>
  <si>
    <t>150825 </t>
  </si>
  <si>
    <t>150843 </t>
  </si>
  <si>
    <t>150907 </t>
  </si>
  <si>
    <t>150922 </t>
  </si>
  <si>
    <t>150923 </t>
  </si>
  <si>
    <t>150973 </t>
  </si>
  <si>
    <t>150974 </t>
  </si>
  <si>
    <t>150993 </t>
  </si>
  <si>
    <t>150994 </t>
  </si>
  <si>
    <t>150995 </t>
  </si>
  <si>
    <t>150996 </t>
  </si>
  <si>
    <t>150997 </t>
  </si>
  <si>
    <t>150998 </t>
  </si>
  <si>
    <t>150999 </t>
  </si>
  <si>
    <t>1509101 </t>
  </si>
  <si>
    <t>1509103 </t>
  </si>
  <si>
    <t>1509104 </t>
  </si>
  <si>
    <t>1509105 </t>
  </si>
  <si>
    <t>151001 </t>
  </si>
  <si>
    <t>151002 </t>
  </si>
  <si>
    <t>151005 </t>
  </si>
  <si>
    <t>151006 </t>
  </si>
  <si>
    <t>151007 </t>
  </si>
  <si>
    <t>151008 </t>
  </si>
  <si>
    <t>151010 </t>
  </si>
  <si>
    <t>151011 </t>
  </si>
  <si>
    <t>151013 </t>
  </si>
  <si>
    <t>151014 </t>
  </si>
  <si>
    <t>151016 </t>
  </si>
  <si>
    <t>151017 </t>
  </si>
  <si>
    <t>151112 </t>
  </si>
  <si>
    <t>151210 </t>
  </si>
  <si>
    <t>151211 </t>
  </si>
  <si>
    <t>151212 </t>
  </si>
  <si>
    <t>151214 </t>
  </si>
  <si>
    <t>151217 </t>
  </si>
  <si>
    <t>151220 </t>
  </si>
  <si>
    <t>151222 </t>
  </si>
  <si>
    <t>151223 </t>
  </si>
  <si>
    <t>160102 </t>
  </si>
  <si>
    <t>160103 </t>
  </si>
  <si>
    <t>160107 </t>
  </si>
  <si>
    <t>160109 </t>
  </si>
  <si>
    <t>160114 </t>
  </si>
  <si>
    <t>160117 </t>
  </si>
  <si>
    <t>160119 </t>
  </si>
  <si>
    <t>141231 </t>
  </si>
  <si>
    <t>141233 </t>
  </si>
  <si>
    <t>141234 </t>
  </si>
  <si>
    <t>141236 </t>
  </si>
  <si>
    <t>150641 </t>
  </si>
  <si>
    <t>150401 </t>
  </si>
  <si>
    <t>150435 </t>
  </si>
  <si>
    <t>150437 </t>
  </si>
  <si>
    <t>150446 </t>
  </si>
  <si>
    <t>150447 </t>
  </si>
  <si>
    <t>150448 </t>
  </si>
  <si>
    <t>150508 </t>
  </si>
  <si>
    <t>150520 </t>
  </si>
  <si>
    <t>150521 </t>
  </si>
  <si>
    <t>150530 </t>
  </si>
  <si>
    <t>150537 </t>
  </si>
  <si>
    <t>150539 </t>
  </si>
  <si>
    <t>150540 </t>
  </si>
  <si>
    <t>150541 </t>
  </si>
  <si>
    <t>150542 </t>
  </si>
  <si>
    <t>150543 </t>
  </si>
  <si>
    <t>150544 </t>
  </si>
  <si>
    <t>150545 </t>
  </si>
  <si>
    <t>150548 </t>
  </si>
  <si>
    <t>150566 </t>
  </si>
  <si>
    <t>150572 </t>
  </si>
  <si>
    <t>150573 </t>
  </si>
  <si>
    <t>150574 </t>
  </si>
  <si>
    <t>150578 </t>
  </si>
  <si>
    <t>150579 </t>
  </si>
  <si>
    <t>150580 </t>
  </si>
  <si>
    <t>150581 </t>
  </si>
  <si>
    <t>150616 </t>
  </si>
  <si>
    <t>150617 </t>
  </si>
  <si>
    <t>150618 </t>
  </si>
  <si>
    <t>150628 </t>
  </si>
  <si>
    <t>150630 </t>
  </si>
  <si>
    <t>150654 </t>
  </si>
  <si>
    <t>150658 </t>
  </si>
  <si>
    <t>150671 </t>
  </si>
  <si>
    <t>150675 </t>
  </si>
  <si>
    <t>150682 </t>
  </si>
  <si>
    <t>150686 </t>
  </si>
  <si>
    <t>150687 </t>
  </si>
  <si>
    <t>150709 </t>
  </si>
  <si>
    <t>150731 </t>
  </si>
  <si>
    <t>150732 </t>
  </si>
  <si>
    <t>150740 </t>
  </si>
  <si>
    <t>150756 </t>
  </si>
  <si>
    <t>150764 </t>
  </si>
  <si>
    <t>150765 </t>
  </si>
  <si>
    <t>150766 </t>
  </si>
  <si>
    <t>150768 </t>
  </si>
  <si>
    <t>150769 </t>
  </si>
  <si>
    <t>150772 </t>
  </si>
  <si>
    <t>150774 </t>
  </si>
  <si>
    <t>150775 </t>
  </si>
  <si>
    <t>150776 </t>
  </si>
  <si>
    <t>150777 </t>
  </si>
  <si>
    <t>150778 </t>
  </si>
  <si>
    <t>150786 </t>
  </si>
  <si>
    <t>150788 </t>
  </si>
  <si>
    <t>150790 </t>
  </si>
  <si>
    <t>150791 </t>
  </si>
  <si>
    <t>150807 </t>
  </si>
  <si>
    <t>150816 </t>
  </si>
  <si>
    <t>150822 </t>
  </si>
  <si>
    <t>150987 </t>
  </si>
  <si>
    <t>151004 </t>
  </si>
  <si>
    <t>151009 </t>
  </si>
  <si>
    <t>151015 </t>
  </si>
  <si>
    <t>151019 </t>
  </si>
  <si>
    <t>151020 </t>
  </si>
  <si>
    <t>151021 </t>
  </si>
  <si>
    <t>151022 </t>
  </si>
  <si>
    <t>151023 </t>
  </si>
  <si>
    <t>151101 </t>
  </si>
  <si>
    <t>151102 </t>
  </si>
  <si>
    <t>151103 </t>
  </si>
  <si>
    <t>151208 </t>
  </si>
  <si>
    <t>151209 </t>
  </si>
  <si>
    <t>151213 </t>
  </si>
  <si>
    <t>141238 </t>
  </si>
  <si>
    <t>150357 </t>
  </si>
  <si>
    <t>150360 </t>
  </si>
  <si>
    <t>151110 </t>
  </si>
  <si>
    <t>151111 </t>
  </si>
  <si>
    <t>150361 </t>
  </si>
  <si>
    <t>150526 </t>
  </si>
  <si>
    <t>150547 </t>
  </si>
  <si>
    <t>150568 </t>
  </si>
  <si>
    <t>150808 </t>
  </si>
  <si>
    <t>150938 </t>
  </si>
  <si>
    <t>151012 </t>
  </si>
  <si>
    <t>151116 </t>
  </si>
  <si>
    <t>160110 </t>
  </si>
  <si>
    <t>160116 </t>
  </si>
  <si>
    <t>160120 </t>
  </si>
  <si>
    <t>150364 </t>
  </si>
  <si>
    <t>150369 </t>
  </si>
  <si>
    <t>150371 </t>
  </si>
  <si>
    <t>150549 </t>
  </si>
  <si>
    <t>150550 </t>
  </si>
  <si>
    <t>150575 </t>
  </si>
  <si>
    <t>160610 </t>
  </si>
  <si>
    <t>150794 </t>
  </si>
  <si>
    <t>Madame PELLEGRIN-PONSOLE, demande à propos de la DGS N°16-06-21 concernant la régie de recettes pour l’encaissement de la taxe de séjour, si comptablement, elle sera toujours isolée. </t>
  </si>
  <si>
    <t>Madame PELLEGRIN PONSOLE souhaiterait avoir la teneur initiale du n°DGS 15 04 46. Car, elle constate que c’est une deuxième décisionMunicipale qui est proposée ici et que normalement, il doit y en avoir une avant. Quel est le changement qui apparaît làdedans ? ◙◙◙</t>
  </si>
  <si>
    <t>Madame PELLEGRIN PONSOLE souhaite rebondir sur l’intervention deMadame FLAUGERE quant à la décisionMunicipale sur la désignation d’un avocat dans le dossier de la « cession du Village Vacances de l’Espiguette ».Concernant le n° BIS de cette décision,</t>
  </si>
  <si>
    <t>Par ailleurs,Madame PELLEGRIN PONSOLE a trois autres remarques à formuler au nom du Groupe « Le Grau du Roi Naturellement ». C’est à la lecture des trois dernières décisionsMunicipales de cette liste, qui concernent l’association Les Nautiques, le CCAS et l’Office de Tourisme.  Concernant le versement du solde de la subvention à l’association Les Nautiques, existe t il une convention entre laMairie et cette association ? ◙◙◙ </t>
  </si>
  <si>
    <t>Madame PELLEGRIN PONSOLE poursuit avec celle du CCAS. Elle dit que lors du vote du budget prévisionnel, il avait été annoncé parMadame l’Adjointe auMaire à la cohésion sociale, qu’une convention deMoyens et d’objectifs devait être présentée en ConseilMunicipal avant le versement du solde de 1 212 500 euros. ◙◙◙ </t>
  </si>
  <si>
    <t>Madame PELLEGRIN PONSOLE termine avec l’Office du tourisme. Y a t il deMême une convention ? ◙◙◙Madame PELLEGRIN PONSOLE dit qu’il lui semble que toutes ces conventions auraient dû leur être présentées avant de verser le solde. ◙◙◙ </t>
  </si>
  <si>
    <t xml:space="preserve">Madame PELLEGRIN PONSOLE pose une question sur la décision relative auxModalités de versement du solde de la subvention à l’ESGDR (décisionMunicipale DGS 15 05 69). Elle demande s’il y a eu une convention d’objectif et deMoyen présentée. ◙◙◙
Madame PELLEGRIN PONSOLE demande si elle a été présentée en ConseilMunicipal.  </t>
  </si>
  <si>
    <t>Madame PELLEGRIN PONSOLE, à propos de la décisionMunicipale n°DMP 15 06 86, souhaiterait connaître leMontant de cette prestation, les noms des sociétés ayant répondu présent à cet appel d’offres, les bénéficiaires et la durée de cette formation. </t>
  </si>
  <si>
    <t>Mme Sophie PELLEGRIN PONSOLE s’interroge sur la DMP15 07 56 relative à laMission d’assistance àMaîtrise d’ouvrage SEGARD d’unMontant de 14.725 € HT pour l’Hôtel résidence de Camargue.  Pourquoi n’y a t il pas euMise en concurrence ? </t>
  </si>
  <si>
    <t xml:space="preserve">Madame PELLEGRIN-PONSOLE souhaite une précision concernant les Graulinades. Elle demande s’il serait possible d’obtenir un budget détaillé et consolidé de cette opération ? ◙
Madame PELLEGRIN-PONSOLE dit que vu le succès qu’a connu cette dernièreManifestation, demande si déjà et comment ils envisageaient des critères d’attribution pour des stands éventuellement commerciaux pour les années prochaines. ◙
</t>
  </si>
  <si>
    <t>RéponseMaire</t>
  </si>
  <si>
    <t>Monsieur PARASMO souhaite intervenir sur un aspect purement technique, il y a des décisions sur lesquelles les dates ne figurent pas, notamment pour les spectacles « Index » et« Zack &amp; StanMéchammentMagique ».  ◙ </t>
  </si>
  <si>
    <t>Monsieur leMaire prend note</t>
  </si>
  <si>
    <t>Madame BRACHET demande des précisions sur la décision n°17-07-37 et notamment qui estM. BARGONI et pour quelles raisons ceMonsieur est logé à titre gratuit. </t>
  </si>
  <si>
    <t>Madame BRUNEL fait savoir qu’il s’agissait d’un logement d’urgence, ceMonsieur est arrivé sur la commune dans une situation très difficile avec des enfants jeunes. Il fallait absolument le dépanner</t>
  </si>
  <si>
    <t>Monsieur Léopold ROSSO a une question par rapport à la DM n° 15 01 05. Il souhaiterait avoir des informations supplémentaires sur l’enquête administrative. Pourquoi les honoraires de l’avocat sont ils pris en charge par la ville alors que ce dossier concerne la Régie de Port Camargue qui dispose de son autonomie financière etMorale ? Pourquoi la commune prend en charge des frais qui incombent à la Régie ? </t>
  </si>
  <si>
    <t>Monsieur leMaire lui répond pour ce qui est déroulement   il a demandé au cabinet d’avocats d’analyser les éléments de réponse fournis par le Directeur de la Régie. En ce qui concerne le financement, la Régie est certes autonome,Mais elle est un satellite de la Commune donc en tant queMaire il a souhaité faire appel aux conseils d’un avocat</t>
  </si>
  <si>
    <t>M. Léopold ROSSO aimerait des éclaircissements sur la. DM 15 04 01  Marché d’entretien et de traitement de surfaces engazonnées    il suppose qu’il s’agit d’une externalisation de la prestation de l’entretien des pelouses ?</t>
  </si>
  <si>
    <t>M. leMaire confirme pour ce qui est des terrains de football</t>
  </si>
  <si>
    <t>M. Léopold ROSSO aimerait des éclaircissements sur la DM 15 04 31   Les Graulinades – Contrat avec Interlude (événement culinaire)    quelle était cette prestation ? Était ce un chef venu faire la cuisine ? </t>
  </si>
  <si>
    <t>Mme Nathalie GROS CHAREYRE explique que la société Interlude est celle deM. Frédéric ALCACER qui est l’organisateur. ◙◙◙
M. leMaire précise àM. Léopold ROSSO que s’il souhaite d’autres explications les services peuvent les lui fournir. </t>
  </si>
  <si>
    <t>Mme Yvette FLAUGERE s’interroge   M. Frédéric ALCACER n’est il pas employé communal ? </t>
  </si>
  <si>
    <t xml:space="preserve">M. leMaire répond qu’il est en « disponibilité ». </t>
  </si>
  <si>
    <t xml:space="preserve">Monsieur leMaire répond qu’il lui a été signalé que sur le plan administratif, il s’agit simplement d’une erreur. Deux services ont transmis unMême numéro, donc c’est un élément purement technique. ◙◙◙ </t>
  </si>
  <si>
    <t>Madame FLAUGERE demande, à propos de la décisionMunicipale relative au dossier « Cession Village de l’Espiguette », pourquoi y a t il eu le besoin de prendre un avocat ? ◙◙◙Madame FLAUGERE demande si un juriste spécialisé dans l’urbanisme n’aurait pas été préférable. ◙◙◙</t>
  </si>
  <si>
    <t>Monsieur leMaire lui rappelle que pour les questions d’urbanisme, la Commune est accompagnée par un Cabinet d’Avocats. Lorsqu’il s’agit d’opérations importantes, il est nécessaire de tout bien cadrer et c’est pour cette raison. Certes, il y a un service urbanisme à laMairie qui a des compétencesMais sur certains dossiers, il est nécessaire de consulter un Cabinet d’Avocats sur ces questions d’urbanisme. ◙◙◙Monsieur leMaire répond que non car ce Cabinet d’Avocats est spécialisé dans le droit de l’urbanisme. ◙◙◙</t>
  </si>
  <si>
    <t>Monsieur PARASMO demande des précisions sur la décisionMunicipale n°DSF 15/05/50 concernant l’emprunt 2015 sur le budget principal. Il souhaite avoir des éléments précis là dessus. ◙◙◙
Monsieur PARASMO a plusieurs questions à poser, dont la première sera directe  il lui demande franchement pour qui il prend le ConseilMunicipal. Car, ce dossier est passé dans les décisionsMunicipales comme soit disant une précipitation par rapport à la volatilité des taux. Il rappelle qu’ils ont eu une Commission des finances le 18Mai 2015 dernier à 13.30 h. Il leur a été présenté ce queMonsieur BERNARD vient d’expliquer. Il y a eu d’autres propositions de la part du Crédit agricole dont ils n’ont pas eu connaissance. LaMajorité a décidé de prendre celle ci, c’est son choix et il le respecteMême s’il ne l’approuve pas. S’il lit la lettre du Crédit agricole qu’il a sous ses yeux, une réponse devait être apportée le 22Mai 2015. Il leur fait bien comprendre qu’il n’y a pas pu avoir de débat. Il aurait souhaité que cette décision soit une délibération et soit à l’ordre du jour de ce ConseilMunicipal. Il lui rappelle qu’il a signé un chèque de 24Millions d’euros sans en informer le Conseil. Un compactage d’emprunts, c’est un autre emprunt. La durée vient d’être prolongée de 39Mois, soit 3 ans et 3Mois et non pas 3 ans, il faut être précis. EnMatière de précisions, le SWAP n’est pas classifié en législation GISSLER 3FMais 6 F. Il sait que le F est trèsMauvais.  Ensuite, pour revenir sur le SWAP, il dit qu’il a rapporté depuis le début à la commune 700 000 euros…. comme l’a justement ditMonsieur BERNARD. Le SWAP a étéMis en place en 2007 pour adosser le prêt de 4,65 %. Il a été négatif un trimestre en 2008, date à laquelle il y a eu le début de la crise que tout leMonde connaît. Ce SWAP a traversé 2008 jusqu’à aujourd’hui sans être négatif. Aujourd’hui, il y a un resserrement des tauxMais ces derniers vont rebondir. Le SWAP CMS 10 ans par rapport au CMS 2 ans devient positif. Tous les analystes vous le disent, vous pouvez aller consulter sur internet. En sortir, c’est une chose, ce qui le choque là dessus, c’est le compactage des prêts. Durant les diversesMandatures auxquelles il a participé, ils en ont fait quelques unsMais ils ont respecté une règle scrupuleuse, celle de ne pas rallonger la durée résiduelle. Et là,Monsieur BERNARD, vous partez à contre ce qu’il a dit lors du vote du budget. C’est à dire dans une gestion responsable et lucide, ils voudraient arriver au terme en baissant la durée de dette. Et là, ils rallongent de 3 ans et 3Mois. C’est le contraire de ce qu’ils avaient préconisé par ce fameux rapport du Cabinet KLOPFER. Il n’évoque pas non plus les différentes augmentations sur les différents budgets. Ensuite, ce qui le choque aussi et il l’a dit en Commission, c’est qu’à l’époque, ce prêt a été réalisé en janvier 2005 pour acheter l’Hôtel Résidence. La Chambre Régionale des Comptes avaitMis en cause et en doute un Conseiller (qui était luiMême), simple Conseiller qui travaillait au Crédit agricole du Gard à l’époque, qui avait signé et participé au vote. En Commission, il leur a dit qu’il ne participerait pas au vote cette fois ci car il trouve que les négociations qui ont été faites, il n’en a pas eu la connaissance. D’autant queMonsieur BERNARD est retraité de ceMême organisme et que son épouse y travaille encore. Il leMet en garde pour qu’aucune suspicion ne lui soit portée. Lui, n’en a pasMais en a souffert et cela risque d’aller vite. Cela fait beaucoup de choses au final.  Il pensait qu’ils allaient débattre afin de discuter de tout cela et que le vote du Conseil serait engagé. Il rappelle que leMaire a signé un chèque de 24Millions, ce qui lui paraît beaucoup. Il a une question très simple à poser àMonsieur BERNARD. Lorsqu’il a eu ce courrier du Crédit agricole datant de lundi dernier, la proposition qui a été choisie a été de prendre des remboursements par trimestre. Pourquoi ne pas avoir pris des remboursements parMensualités ? Compte tenu duMontant de 24Millions d’euros du capital, cela aurait fait à peu près desMensualités aux alentours de 160 000 euros.Mais, le choix a été fait pour les trimestres à hauteur de 480 000 euros. Pourquoi ? ◙◙◙
Monsieur PARASMO explique que lorsqu’une renégociation est faite, ce qui existait avant, existait avant. Il faut partir sur du nouveau. Sa question est simple  pourquoi avoir choisi des trimestres ? Il dit pourquoi il pose cette question car sur leMême financement, si un prêt avait été fait parMensualités, il y aurait eu un gain de 4 300 euros annuellement. Ce qui fait à la sortie 72 000 euros sur les 17 ans de prévus. Il ajoute qu’il ne travaille pas au service des prêts.Mais s’il utilise un tableur en faisant la proposition du Crédit agricole, soit 204Mois et 3,69 % en trimestre et deMême pour lesMensualités sur desMontants comme cela, il pense alors qu’il faut partir enMensualité et ce, pour deux raisons  1ère raison  comme l’a très justement soulignéMonsieur leMaire, pour des raisons de trésorerie et de liquidité. Il est plus facile de payer tous lesMois que d’attendre un trimestre à 481 216,42 euros surtout quand le trimestre risque de tomber en janvier, 2ème raison  c’est la somme de 4 300 euros… qui peut être économisée chaque année, ce qui n’est pas négligeable◙◙◙◙ 
Monsieur PARASMO rappelle àMonsieur BERNARD que dans le compactage de prêts, il y en a un qui est annuel. Il redit que lorsqu’il y a une renégociation d’emprunts, le prêt est renégocié et tout repart à zéro. C’est ce qui a été fait. Cela a été rallongé de 39Mois avec des rajouts de pénalités de sortie de SWAP etMême inclus des Intérêts Courus Non Echus (ICNE), 118 000 euros au passage. Il a été inclus également les 2 500 000 euros de prêt et cela a été rallongé. A la sortie, il a été économisé 130 000 euros sur l’annuité, à peu près, cela avait été vu en Commission, sauf que c’est pour rallonger la durée. Il pose une dernière question qu’il a déjà posée en Commission. Il leur a demandé s’il comptait vendre et non pas brader comme pour les Anciennes Ecoles, le patrimoine et plus précisément l’Hôtel Résidence de Camargue. Il lui a été répondu qu’ils comptaient en retirer 15Millions d’euros. Alors, il dit que le remboursement sera au prorata des emprunts liés à peu ou prou 10Millions d’euros qui correspondent à cet établissement. Et de ce fait, rembourser un prêt par anticipation, forcément, il va falloir payer des Indemnités de Remboursements Anticipés (IRA). AMoins, de ne pas rembourser les emprunts. Et à ceMoment là, car il voit où ils veulent en venir, en arrivant en fin deMandat avec certes une dette qui n’aura pas bougé, qui aura baissé peu ou prou puisqu’ils passeront de 3Millions d’euros de capital/an à une dette de 50Millions. Le constat sera qu’il y aura une baisse par rapport au 65Millions d’euros initiaux. Sauf, qu’il n’y aura plus de patrimoine en face et qu’il n’y aura plus deMarges deManœuvres. Il trouve dommage que cette question si importante pour les finances de la ville, n’ait étéMise à l’ordre du jour. S’il avait fallu faire un ConseilMunicipal exceptionnel dans l’urgence pour plusieurs raisons, il aurait bien voulu l’entendre.  Pour terminer, il dit qu’il est vrai que la dette se gère. Aujourd’hui, le SWAP a toujours été positif. Les pentes aujourd’hui, ne sont pas réalisées, cela fait payer un 4,85 % au lieu d’un 4,65 %, ce qui fait un trimestre à peu près à 700 euros.Mais dès le trimestre prochain, cela devient positif. À son avis, Il a été payé quandMême 1 340 000 euros pour rien car un compactage aurait dû être fait sans inclure celui ci. Mais, il est évident que si à chaque fois que l’on vous dit « Attention, Attention », c’est comme demainMonsieur leMaire, vous ne signerez plus de permis de construire si l’on vous dit qu’une vague scélérate va s’abattre sur la ville. Cela peut arriver, tout peut arriver.Mais, à unMoment donné, gérer comme vous le dites, c’est être responsable. Nous l’étions nous aussi. ◙◙◙ 
Monsieur PARASMO rectifie et précise que la classification est passée en 6 F récemment. ◙◙
Monsieur PARASMO réagit en disant àMonsieur leMaire qu’il ne s’est pas gêné de venir le chercher  pendant la campagne. ◙◙◙
Monsieur PARASMO précise qu’à cette époque là, il n’était pasMaire Adjoint. ◙◙◙Monsieur ROSSO a une remarque et une question. Il a bien entendu leur collègue qui semble avoir des problèmes d’ordre sémantique entre la politique et la technique. Il a bien entendu qu’il avait dit que ces orientations avaient été faites dans l’intérêt des Graulens. Il veut quandMême dire que pour eux aussi et pour leurs actions précédentes, c’était aussi dans leMême intérêt des Graulens. Cela était sa remarque. Pour la question, il souhaite savoir si dans ces compactages d’emprunts, il y a des emprunts qui viennent du budget principal ainsi que du budget locatif. Il espère qu’ils s’y « retrouveront » après budgétairement avec laMême lisibilité qu’il y avait précédemment entre l’emprunt communal qui fait appel à la fiscalité et l’emprunt du domaine locatif qui s’autofinance, pratiquement. ◙◙◙
Monsieur ROSSO demande si cela ne va alourdir le budget. Par exemple, pour les « IRA », comment vont t ils être partagés ? Est ce que ce sera au prorata de laMasse sur un budget, au prorata de laMasse sur l’autre ? 
   ◙◙◙Monsieur PARASMO rebondit là dessus et répond àMonsieur ROSSO. La pénalité de 1 345 000 euros correspondante au SWAP va être répartie sur le domaine locatif.Mais, les 1 850 000 euros supplémentaires suite au rallongement de la durée de 3 ans et demi, seront aussi proportionnellement répartis. ◙◙◙
Monsieur PARASMO dit que cela fausse tout.Mais, il espère que cela fera bien l’objet d’une prochaine Commission des finances. ◙◙◙</t>
  </si>
  <si>
    <t xml:space="preserve">Monsieur leMaire donne la parole àMonsieur BERNARD. ◙◙◙
Monsieur BERNARD fait une synthèse de cette décision afin d’informer l’assemblée des sujets abordés lors de la dernière Commission des Finances et à laquelle tout leMonde n’assiste pas. La Commune a fait un prêt de 15Millions d’euros en 2004 pour l’acquisition de la Résidence de Camargue à un taux de 4,65 % sur une durée de 25 ans. Afin d’optimiser leMontant des annuités, laMunicipalité a associé à ce prêt un SWAP. Cette opération consiste à annuler le paiement du taux de 4,65 % en vigueur sur le prêt et le remplacer par   soit du 3,88 % si l’écart entre deux indices, c’est à dire le CMS 10 ans et le CMS 2 ans est supérieur ou égal à 0,49 %,  Soit si l’écart entre le CMS 10 ans et le CMS 2 ans est inférieur à 0,49 %  un taux variable plafonné à 11,35 %. Depuis laMise en place du SWAP, le taux nous a toujours été favorable. Par contre, la conjoncture économique a fortement évolué depuis. Depuis quelques temps, les taux longs ont fortement chuté et récemment, nous avons passé la barrière de 0,49 %. Tout peut donc désormais basculer dans unMarché qui est très volatile. Il nous appartient à ce titre de sécuriser l’argent public. Car en l’occurrence, ce prêt est classé dans l’échelle GISSLER de A à 3 F (F étant l’indice le plus dangereux, le niveau le plus haut de cette échelle). Le risque est la perte potentielle de 3,5Millions d’euros (si jamais tout devaitMal se passer jusqu’à la fin du prêt). Pour résilier ce SWAP, nous devons payer 1,3Millions d’euros. CeMontant bouge en permanence en fonction duMarché. Puisque, il y a quelques temps, il était à 1,8Millions d’euros. Nous avons réalisé cette opération un jour calme sur leMarché et donc, il est retombé à 1 345 000 euros,Mais demain, il peut être à 2Millions car il bouge en permanence. Après négociation avec la banque et un avis favorable de la comptable du trésor, nous avons décidé la résiliation de ce SWAP. Et par ailleurs, pour accompagner ceci , le compactage et le lissage de 12 prêts à taux fixe du Crédit agricole + la réalisation de l’emprunt de 2,5Millions d’euros prévu au budget 2015. Au total, c’est donc un prêt de 24 226 719 euros que nous réalisons au taux de 3,69 % sur une durée de 17 ans. Les annuités s’élèveront à 1 924 864 euros. Les annuités précédentes étaient de 2 068 158 euros au tauxMoyen de 4,628 %, soit un écart à la baisse de 143 294 euros. Si nous avions attendu le ConseilMunicipal du 27Mai 2015 pour prendre une délibération, il aurait fallu attendre pour refaire les simulations et les propositions très favorables qui n’auraient pas pu être conservées leMois prochain. Or, une hausse des taux était prévue auMois de juin et par ailleurs, comme je l’ai dit tout à l’heure, le SWAP pouvait bouger en permanence. Nous avons donc profité d’unMoment qui nous a été favorable. Voilà pourquoi nous avons suivi cette démarche, de la décision deMonsieur leMaire en fonction de ses délégations, du passage en Commission des finances et ce soir, de l’explication que je vous ai donnée ». ◙◙◙
Monsieur leMaire remercieMonsieur BERNARD pour cette présentation et aussi pour tout le travail qui a été accompli. Ce qu’il qualifie d’une excellente approche de gestion sur ce dossier car il fallait véritablement être actif et non pas passif pour sécuriser les dépenses publiques et pour avoir une gestion saine pour l’avenir. Il donne bien volontiers la parole àMonsieur PARASMO. ◙◙◙
Monsieur leMaire répond que sur ce dernier point, c’est pour avoir une facilité en trésorerie afin de pouvoir payer tous les trimestres. ◙◙◙
Monsieur BERNARD précise que le taux n’aurait pas été leMême sur le planMensuel. Il n’est pas établi un prêt de 24Millions d’euros. Il y avait un prêt de 20Millions d’euros qui était déjà payé par trimestrialité, il s’y rajoute le remboursement du SWAP + le prêt qui devait se faire. Il pense que la face duMonde n’est pas changée en termes d’importance de prêts. ◙◙◙
Monsieur BERNARD dit que personnellement, il a sa conscience tranquille car il pense qu’ils ont œuvré pour le bien de Le Grau du Roi et de ses concitoyens. Après, il peut y avoir autant de débats possibles là dessus, il a sa conscience pour lui. ◙◙◙
Monsieur leMaire explique àMonsieur PARASMO que si cette question avait étéMise à l’ordre du jour du ConseilMunicipal, il se serait exprimé. Alors, il lui demande bien ce qu’il vient de faire depuis plus de 5Minutes. Donc, que la question arrive aujourd’hui dans le cadre des décisionsMunicipales, elle permet le débat aussi et l’expression différente quelque fois de l’opposition, ce qui est un premier point. Il souligne queMonsieur PARASMO a dit à plusieurs reprises les termes « en Commission, en Commission ». Donc, c’est bien qu’en Commission, il a pu donner son point de vue et c’est très bien d’avoir pu le faire. Il y avait bien un emprunt en cours important et ils y retravaillent dessus afin d’étaler la dette, c’est vrai. Ils sécurisent par principe de précaution vis à vis de ces emprunts dits toxiques.Monsieur PARASMO a reconnu que cette classification « F » était la plus dangereuse. Il sait aussi qu’il y a eu un temps où cela a pu être plus favorableMais aujourd’hui, cela devient plus compliqué. Partant de là, il pense qu’ils ont le devoir de sécuriser l’argent des Graulens et de ne pas être sur des éléments aléatoires liés à des cours incertains de taux toxiques. Aujourd’hui, il sait ce qui a dicté leur décision. ◙◙◙
Monsieur leMaire répond queMonsieur PARASMO est ConseillerMunicipal et était adjoint auMaire et qu’àMinima, ce fut un peu normal d’aller le chercher. Il trouve bien peu respectueux la remarque qu’il lui a été fait tout à l’heure. 
Monsieur BERNARD répond que tout cela sera bien réparti et qu’il y aura une bonne lisibilité. L’emprunt de la Résidence de Camargue va forcément revenir sur le budget principal. ◙◙◙
Monsieur BERNARD explique qu’il ne sera pas possible de tout laisser sur le domaine locatif car l’objet du prêt ne sera plus locatif. Il faudra ramener cetteMasse de prêt sur le budget principal. ◙◙◙
Monsieur BERNARD est d’accord pour une nouvelle Commission avec la présence deMadame DELSART, trésorière à la perception d’AiguesMortes, afin de les accompagner dans cette démarche. ◙◙◙
</t>
  </si>
  <si>
    <t>Madame FLAUGERE revient à la suite des dires deMonsieur PARASMO. Elle s’adresse àMonsieur leMaire, comme suit  «Monsieur le Maire, Lors de la Commission des finances du lundi 18Mai dernier, il y avait dans l’ordre du jour à la question n°2 « Compactage prêts auprès du Crédit agricole de 12 prêts dans lesquels se trouve l’emprunt de l’achat de la Résidence de Camargue effectué avec un emprunt appelé « toxique », le SWAP. Afin de sortir de ce SWAP, la Commune devra rembourser 1 300 000 euros. Vous avezMis à la vente la Résidence de Camargue à 15Millions d’euros.Mais, lorsqu’elle sera vendue, vous avez décidé de ne pas rembourser ce prêt. Premièrement, vous ne désendettez pas la Commune ; deuxièmement, avec cette orientation, vous êtes tenus de rester avec cette banque à cause de ce SWAP. Alors, que la Commune aurait pu avoir sur le rachat des autres prêts, uneMeilleure offre de taux. Monsieur leMaire, vos administrés se doivent d’être informés de vos orientations budgétaires et de votre incapacité à gérer la Commune. Devant une telle incompétence à gérer le bien public, je demande donc votre démission ». ◙◙◙</t>
  </si>
  <si>
    <t>Monsieur FABRE dit qu’il sera peut êtreMoins exigeant queMadame FLAUGERE. Néanmoins, il revient sur cette Commission et précise le fait qu’ils vont avoir prochainement une Commission d’urbanisme. Ce sera la première. Il dit que ces Commissions servent aux Elus ou aux représentants des groupes Elus, à étudier ou pré étudier des décisions importantes ou particulières des ConseilsMunicipaux à venir et de la gestion. Effectivement, en sa qualité de 1er Vice Président, il a convoqué l’ensemble des personnes devant siéger à cette Commission, le 18Mai dernier à 13.30 heures.Malgré l’emploi du temps des uns et des autres, tout leMonde a pu être présent car il sonnait là une heure importante puisqu’il y avait un compactage de 24Millions d’euros, ce qui n’est pas anodin pour les concitoyens et les contribuables. Effectivement, au sortir de cette réunion, il rappelle le contexte, ils se sont concertés, ont discuté et ils pensaient avoir, comme l’a faitMonsieur PARASMO ici, un débat plus ouvert.Monsieur PARASMO l’a fait car il a relevé cette question non inscrite à l’ordre du jour et qui était simplement signalée dans le compte rendu des décisionsMunicipales qui ont été prises. Il n’est pas dit que les Commissions qu’ils font soient un blanc seing qu’il donne. Lorsqu’il faut aller signer derrière, c’est de l’autorité deMonsieur leMaire, il n’y a aucun problème et il ne faut pas qu’il y ait confusion. Le concitoyen doit comprendre qu’une Commission a été faite et dans laquelleMonsieur BERNARD les a largement éclairé sur le fonctionnement. Cela leur a permis de se concerter. Certes,Mais ce n’est pas pour en arriver à une décision qui serait passée sous silence siMonsieur PARASMO ne l’avait pas levée. Au sortir de cette Commission des finances, il fait savoir queMonsieur PARASMO a eu la gentillesse de dire àMonsieur BERNARD  « je te conseille Claude, de ne peut être pas être présent pour le vote ». Effectivement, ils se sont dit que ce n’était peut être pas souhaitable, il était sous entendu qu’ils auraient à en discuter. Il trouve cela un petit peu dommage. Il n’a pas de questions à poserMais il voudrait juste que ce cheminement qui respecte le fonctionnement, s’installe vraiment. Effectivement, il leur dit que cela fait 1 an et demi qu’ils sont aux affaires et qu’il y a eu des changements de DGS,Mais qu’importe. Il faut arriver à quelque chose de plus respectueux car c’est difficile. Il est vrai qu’il pensait, car ils s’étaient concertés, que tout cela allait être remis à plat rapidement en étant d’accord sur le fond ou sur la forme. SiMonsieur PARASMO ne lève pas cette question, cela peut passer sous silence s’ils sont un peu endormis,Mais, ce n’est pas le cas, heureusement. C’est dommage car cette Commission a été effectuée afin de préparer aujourd’hui ce ConseilMunicipal et il pensait que cette décision serait à l’ordre du jour. Il trouve cela juste regrettable. ◙◙◙Monsieur FABRE précise qu’il était d’accord sur le fondMais pas sur la forme. ◙◙◙</t>
  </si>
  <si>
    <t>Monsieur BERNARD lui répond que de toutes les façons, sans l’intervention deMonsieur PARASMO, luiMême serait intervenu. La seule preuve en est qu’il avait préparé une intervention. Il demande de noter que cette intervention a été purement technique et non basée sur desMotifs politiques ou de quoi que ce soit d’autre. ◙◙◙Monsieur leMaire rappelle qu’ils sont dans le respect du cadre réglementaire et les choses avaient été bien définies. Il leur avait dit clairement qu’en ce qui concerne les décisionsMunicipales  qu’il prenait, il y avait toujours la possibilité de débat et de discussion, c’est ce qui s’est produit.Même si ce ne sont pas des délibérations où il faut voter « pour, contre ou abstention ». Certes, ils ont bien compris que lorsqueMonsieur FABRE s’était exprimé, il n’était pas favorable sur le fond et sur la forme aussiMais les concitoyens le savent. ◙◙◙Monsieur leMaire dit que par rapport aux préconisations qu’il formule à l’ensemble des ConseillersMunicipaux ici présents, à savoir de ne pas participer au vote ou de quitter la salle quand une question qui serait votée pourrait les concerner, à quel titre que ce soit, cela s’est clairement formulé. Il trouve cela un peu irrespectueux d’aller chercher les épouses tel que l’opposition l’a fait. ◙◙◙</t>
  </si>
  <si>
    <t>Monsieur leMaire répond qu’il existe bien une convention qui est consultable enMairie. ◙◙◙</t>
  </si>
  <si>
    <t>Madame BRUNEL répond qu’effectivement, ils sont en train de travailler à la préparation de cette convention d’objectifs et deMoyens. Elle fait remarquer la présence deMadame ZIMMERMANN, qui vient de prendre son service et qui travaille également à l’élaboration de cette convention. ◙◙◙</t>
  </si>
  <si>
    <t>Madame DUGARET répond qu’il y a une convention d’objectifs qui a été rédigée et qui sera présentée au Conseil d’administration le 1er juin. Elle est consultable sans souci.  ◙◙◙Monsieur leMaire répond qu’il ne s’agit pas de verser le soldeMais de continuer sur leModèle desMensualisations. ◙◙◙</t>
  </si>
  <si>
    <t>Monsieur leMaire répond positivement, effectivement il y a une convention établie avec l’ESGDR. ◙◙◙
Monsieur leMaire explique qu’il s’agit de la continuité de laMensualisation du versement des subventions au club de foot. C’est uneModalité qui avait été instaurée par laMajorité précédente parce que pour le bon fonctionnement du club il était beaucoup plus cohérent de recevoir cette subvention. Ils ont simplement poursuivi cetteModalité de versement au club. </t>
  </si>
  <si>
    <t>Madame FLAUGERE souligne que concernant le versement des subventions ainsi que lesModalités de paiement, il s’agit de compétences du conseilMunicipal qui imposent un vote, notamment pour les conventions d’objectif au delà de 23 000 € donc ce pouvoir n’est pas délégué auMaire. ◙◙◙ </t>
  </si>
  <si>
    <t xml:space="preserve">Monsieur leMaire lui répond qu’il est bien inscrit solde de subvention. Dans les faits il ne s’agit pas de verser le solde, c’est simplement la continuité du versementMensuel. La subvention globale a déjà été votée, dans ce cas précis il s’agit  de la poursuite desMensualités. Il n’y a pas d’autres questions, il remercie l’assemblée délibérante. </t>
  </si>
  <si>
    <t>Madame FLAUGERE, à propos de cetteMême décisionMunicipale n°DMP 15 06 86, rappelle qu’il a déjà été voté un budget de 24 000 € pour la formation des Elus et queMaintenant, il s’agit d’une prestation à 14 700 € HT (elle s’est renseignée sur ce devis). Ce qui veut dire qu’il ne reste plus rien pour les autres. Elle rajoute queMonsieur leMaire a eu l’élégance de lui refuser une formation sur la comptabilité. Et ici, elle constate que c’est une formation pour voir commentMettre en place leur programme « Hissez Haut ». </t>
  </si>
  <si>
    <t xml:space="preserve">Monsieur leMaire rappelle que les Elus ont des droits ouverts à la formation et proportionnellement. C’est une formation conforme répondant aux attentes des Elus. Il informe que cette formation professionnelle continue est à ce titre, exonérée de TVA. </t>
  </si>
  <si>
    <t>Monsieur PARASMO, concernant la décisionMunicipale n°DMP15 07 31, souhaite avoir des précisions. Qu’est ce cetteMessagerie collaborative ?</t>
  </si>
  <si>
    <t>Monsieur leMaire répond qu’il s’agit de l’intra net pour les services</t>
  </si>
  <si>
    <t>M. leMaire précise que la SEGARD a pourMission l’analyse de l’ensemble des offres, et ce pour une aide à la décision. Cette disposition est conforme à la législation et concerne une assistance àMaîtrise d’ouvrage,Mais pas sur le plan opérationnel. LeMontant est de 14.725 € HT pour une durée de 18Mois tout à fait dans le cadre règlementaire</t>
  </si>
  <si>
    <t>M. Léopold ROSSO tient toutefois à apporter une précision. Si pour les sommes allant de 4.000 à 15.000 € il n’est pas nécessaire de lancer un appel à concurrence, ce n’est pas une obligation de ne pas le faireMais un choix délibéré il y a quandMême possibilité d’avoir recours à cette procédure. </t>
  </si>
  <si>
    <t>Mme Yvette FLAUGÈRE elle aussi souhaite revenir sur ce point. Pourquoi la SEGARD ? Contrairement aux affirmations entendues, le règlement intérieur précise qu’au dessus de 3.990 € il faut demander trois devis, sauf s’il s’agit d’une personne spécifique dans un cadre bien précis. La SEGARD n’est nullement unique dans son genre. ◙◙◙ 
Mme Yvette FLAUGÈRE estime que d’autres auraient certainement lesMêmes compétences ! Sa qualité deMaire l’oblige à veiller sur les deniers publics. </t>
  </si>
  <si>
    <t xml:space="preserve">M. leMaire note qu’il a apprécié les compétences de cet organisme pour le dossier de l’école deMer de Port Camargue. Il lui fait confiance. C’est un organisme parapublic.  ◙◙◙◙
M. leMaire répond qu’il respecte les obligations légales et règlementaires. Il est possible de dire, à la lecture des différentes décisionsMunicipales, « qu’on n’est pas dans l’illusion », certains s’y réfèrent pourtant dans la presse de façon agressive. Ce n’est pas de l’illusion, c’est du concret, au bénéfice de la collectivité et des citoyens acquisition deMatériels, de véhicules, pour l’environnement, les espaces verts, pour le nettoyage des plages, … . Des situations où il y a eu quelques négligences passées sont rattrapées. Des décisionsMunicipales engagent également des troupes pour la réouverture du théâtre. Le théâtre fermé, ce n’était pas de l’illusion. Il va rouvrir, c’est du concret ! L’EHPAD Saint Vincent estMaintenant aux normes, il ne l’était pas 300.000 € de travaux. Ce sont des dossiers qui sont traités par laMunicipalité. Certains propos insultent la collectivité et les agents. Il propose de passer à l’ordre du jour. </t>
  </si>
  <si>
    <t>M. Philippe PARASMO a une remarque En ce qui concerne la décision DMP15 07 66 « diagnostic amiante avant la vente de l’immeuble bâti Hôtel Résidence de Camargue », les élus ne disposent d’aucun chiffre. Ce dossier a t il fait l’objet d’uneMise en concurrence ? Quels sont lesMandats de l’entreprise par rapport au diagnostic performance énergétique (DPE)  et à la Loi Carrez ? ◙◙◙
M. Philippe PARASMO demande si ceMarché engage uniquement l’expertise amiante ? Ou bien concerne t il d’autres recherches comme les termites par exemple ? ◙◙◙ </t>
  </si>
  <si>
    <t xml:space="preserve">M. leMaire confirme qu’il s’agit uniquement de l’expertise amiante. 
Pour ce qui est de la signature duMarché  avec la Société Chronologie Ingénierie il a signé sans publicité et sans concurrence comme le permet la législation si ceMontant est inférieur à 15.000 €. Un décret d’application va prochainement porter à 25.000 € la sommeMaximum. LeMontant de ceMarché est de 7.250 € HT /8.700 € TTC, la ville est donc dans la norme. ◙◙◙ </t>
  </si>
  <si>
    <t>Mme Yvette FLAUGÈRE n’a pas fini ses questions. La décisionMunicipale DMP15 08 16 concerne la signature d’unMarché dans le cadre de l’élaboration d’un territoire deMarque ? Qu’en est il ? ◙◙◙</t>
  </si>
  <si>
    <t>M. leMaire explique qu’il s’agit d’une commande groupée avec la Régie de Port Camargue, l’Office de tourisme et la Commune. Il y a eu l’écriture d’un cahier des charges. La commission s’est réunie, une notation réalisée, un choix a été fait. Il ouvreMaintenant l’ordre du jour.</t>
  </si>
  <si>
    <t>M. Léopold ROSSO revient sur la convention Agorastore « vente aux enchères ». Il précise simplement qu’il n’aurait pas procédé de cetteManière pour la vente de l’ancien Hôtel de ville. </t>
  </si>
  <si>
    <t xml:space="preserve">M. leMaire explique que cette société existe depuis longtemps, elle vend de nombreuses choses. Depuis peu, elle a ouvert une action de vente de biens immobiliers. Il lui a donc paru intéressant de diffuser l’information sous cette forme. </t>
  </si>
  <si>
    <t>Monsieur leMaire répond que oui</t>
  </si>
  <si>
    <t>M. Léopold ROSSO s’interroge sur la décision DCP16-07-39 afférente au projet urbain éco-quartierMéditerranéen – Accord cadreMono-attributaire de prestations intellectuelles deMaîtrise d’œuvre. Il croit se rappeler que le jury avait été désigné nominativement. Et là des personnes bénéficient de remboursement de frais. Sans délibération, comment cela sera-t-il possible </t>
  </si>
  <si>
    <t>M. leMaire explique qu’il y a deux choses différentes, le jury comporte des personnalités qualifiées extérieures (désignées par arrêtéMunicipal) et desMembres du ConseilMunicipal (désignés par délibération). Conformément à leur nomination par arrêté, les personnes concernées vont se voir rembourser leurs frais de déplacement. A la suite de l’avis rendu par le jury, la CAO attribuera l’accord cadre.</t>
  </si>
  <si>
    <t>Monsieur ROSSO demande une petite précision d’ordre sémantique. Il souhaite connaître quelles sont les différences entre un contrat de cession et un contrat d’engagement. </t>
  </si>
  <si>
    <t>Madame GROS CHAREYRE explique que c’est technique et dépend du statut. Lorsque l’artiste passe par un groupement ou bien un indépendant qui font office de producteur, cela s’appelle un contrat de cession. Si non, c’est un contrat d’engagement. Soit l’artiste est en association, soit il se charge de se vendre, c’est une question de vocabulaire. ◙Monsieur leMaire dit que cela arrive régulièrement, soit ce sont des engagements directs, soit ils passent par des producteurs. C’est habituel dans les programmations comme c’est habituel aussi qu’il n’y est pas la rentabilité dans les spectacles. Car, le spectacle coûte relativement cher lorsqu’ils vont chercher des têtes d’affiche, comme Nathalie GROS CHAREYRE l’a précisé auparavant. Le prix demandé se veut être raisonnable et il n’y pas forcément la rentabilité sur le spectacle. ◙ </t>
  </si>
  <si>
    <t>Madame FLAUGERE a une remarque sur la décisionMunicipale n°16-10-10 « Espace Jean-Pierre Cassel - contrat de cession avec SAS Vincent Ribera Organisation pour le spectacle de Virginie HOCQ « Sur le fil », le samedi 29 octobre 2016 et ce, pour unMontant de 11 605 € TTC ». Elle dit qu’en faisant le compteMaximum sur 400 places vendues à 18 €, cela fait un total de 7 200 € de recettes auMaximum. Pourquoi avoir pris un spectacle supérieur ? Elle souhaiterait des informations là-dessus. ◙Madame FLAUGERE évoque la taille de la salle. </t>
  </si>
  <si>
    <t>Madame GROS CHAREYRE rappelle que Vincent Ribera est le producteur du spectacle. Elle explique pourquoi ils ne prennent pas des spectacles « rentables ». Car déjà, c’est rare qu’ils le soient. Une programmation, c’est global et tantMieux s’il y a des spectacles qui rapportent plus que la dépense.Mais pour avoir une tête d’affiche, il faut peut-être accélérer. Ils se rattrapent sur les autres spectacles. Il y en a une vingtaine et il faut voir l’équilibre sur l’année.Mais, il n’est pas certain que la rentabilité soit là au final. ◙Monsieur leMaire dit que c’est un problème assez récurrent. C’est une salle de 400 places. C’est à la fois intéressant et un peu bloquant pour aller chercher des rentabilités. Il y a une volonté qui n’est pas d’aujourd’hui et qui était celle de leurs prédécesseurs, d’animer correctement cette salle. Ils ont un outil tout à fait remarquable et c’est bien d’y avoir de bonnes programmations</t>
  </si>
  <si>
    <t xml:space="preserve"> En ce qui concerne la SARL Flyer Fisching (REGIE16-10-34),M. Philippe PARASMO demande s’il est possible de vérifier les dates qui ne lui semblent pas correctes du 1er août au 31 décembre 2016. Ne s’agit-il pas plutôt du 31 décembre 2017 ? </t>
  </si>
  <si>
    <t>M. leMaire précise que cela concerne la location de panneaux totem.Mme VILLANUEVA va vérifier</t>
  </si>
  <si>
    <t>M. Léopold Rosso fait une remarque quant à la décision DGS16-12-06 avec l’association peña la Gardounenque pour la finale du Trophée de l’avenir et le défilé en ville. Avec la DSP il ne comprend pas pourquoi c’est la ville qui prend en charge. ◙M. Léopold Rosso aimerait avoir le détail de l’autre part. ◙</t>
  </si>
  <si>
    <t>Mme Nathalie Gros Chareyre explique que le dimanche 2 octobre se tenait également la braderie des commerçants avec un défilé et des animations dans la commune. La décisionMunicipale reprend une partie duMontant total seulement. ◙Mme Nathalie Gros Chareyre répond qu’elle le lui communiquera. ◙</t>
  </si>
  <si>
    <t>Madame FLAUGERE souhaite des renseignements par rapport à la décisionMunicipale Régie N°1612-32 et plus précisément à propos deM. Pierre GUILLON, qui pour raison familiale, a demandé la résiliation de sa convention. Y avait-il dans la convention des pénalités ? Si non, pourquoi l’appliquer car franchement 20 €, cela faitMesquin. </t>
  </si>
  <si>
    <t>Monsieur leMaire pense que dans le cadre de la convention, il y avait probablement inscrit le cas de dédit de dernièreMinute. C’était aussi pour essayer de fixer la présence de ceux qui avaient souhaité venir exposer</t>
  </si>
  <si>
    <t>Monsieur GUY explique que son groupe va intervenir dans le cadre de la décisionMunicipale DGS N°17-01-09 Tribunal administratif de Nîmes ancien local Office de tourisme. Requête « Le Grau du Roi Naturellement » désignation avocats SCP C.G.C.B. pour la défense des intérêts de la Commune dans cette affaire. Il s’exprime, comme suit ◙
« Ce dossier est celui de la vente de l’ancien office de tourisme à la SCIMEDAZUR. Le 17 octobre 2016, nous avons contesté devant le Préfet et devant vous,Monsieur leMaire selon un recours hiérarchique, puis devant le tribunal administratif de Nîmes pour son annulation, l’autorisation de travaux délivrée par la commune auMotif que s’agissant d’un changement de destination, il devait être demandé et délivré un permis de construire. ◙
Le 19 janvier 2017, nous avons reçu, en communication du tribunal administratif, leMémoire de la SCPMontpelliéraine CGCB et associés en charge de la défense des intérêts de la commune du GRAU DU ROI pour irrecevabilitéManifeste de notre requête. Nous passerons rapidement sur les objections purement administratives pour ne retenir de leur courrier que la suggestion faite par cesMessieurs au président du tribunal administratif d’établir une ordonnance de rejet qui permettrait le désengorgement de son tribunal et favoriserait la réalisation du projet de vente pour l’obtention de nouvelles ressources budgétaires. Que cesMessieurs ne s’y trompent pas, la fonction de ConseillerMunicipal est exigeante,Mais pardessus tout respectable et doit être respectée. Nous nous déposons par ce recours pour déposer un recours. Nous agissons dans le cadre de notreMandat électoral, et la représentation locale des 43 % d’électeurs qui ont voté pour notre liste,Mais aussi pour la défense de l’intérêt collectif et surtout pas de façon partisane. Nous en voulons pour preuve ce recours contre l’acheteur uniquement argumenté par rapport au respect du code de l’urbanisme. Nous n’en dirons pas plus,Mais qu’il soit pris acte de notre intégritéMorale. ◙
Les propos des avocatsMontpelliérains qui défendent les intérêts de notre commune sont inqualifiables et outrageants, que cesMessieurs se contentent de réagir sur de possibles irrégularités de notre recours, et qu’ils nous laissent apprécier l’intérêt pour notre commune. Le fait de suggérer une ordonnance de rejet pour désengorger un tribunal, devrait être relevé par le dit tribunal comme un outrage. ◙
Car enfin de quoi s’agit-il ? En cas de changement de destination d’un bâtiment, etModification de sa façade, il doit être demandé et délivré un permis de construire, et non pas une autorisation à construire. Il nous semble également que la déclaration préalable ne prévoit pas de place de parking alors que le PLU en prévoit, pour cela elle devait être refusée. Le déclassement du bâtiment ne saurait être dérogatoire.Monsieur leMaire en divisant le bâtiment, l’acheteur devrait àMoyen terme vous demandez une nouvelle autorisation pour l’aménagement de l’étage. Si c’était le cas en l’autorisant la loi serait à nouveau détournée. Alors pourquoi contourner la Loi en voulant déroger à la délivrance d’un permis de construire, tout simplement pour éviter la création de parking. Il nous semble que le stationnement dans notre commune est un sujet assez sensible pour qu’il ne soit à aucunMoment ignoré. Nous avons la faculté de faire valoir nos observations. Nous allons le faire très rapidement en y ajoutant une question sur le choix que vous avez fait entre deux acheteurs qui présentaient deux projets quasi semblables,Mais pour lequel vous avez choisi l’offre la plus basse ». ◙ 
Monsieur GUY reprend la parole et souhaite terminer très rapidement. Il ne parle pas au nom d’Alain GUY etM. leMaire le sait très bien. Il n’a simplement parlé que des courriers des avocats. Après effectivement, il ne parle pas en son nom et personne ne peut le dire.Mais siM. leMaire parle du formalisme qui est très compliqué et qu’ils ont finalement trouvé, ils y reviendront.Mais, cela leur permet quandMême de faire un recours. ◙</t>
  </si>
  <si>
    <t>Monsieur leMaire lui répond que c’est son droit d’engager des actions en justice. Il lui dit qu’il est ConseillerMunicipal et ne sait pas si dans ce cadre-là, il agit au nom d’un groupe politique… ◙Monsieur leMarie le trouve trèsMotivé sur ce dossier avec des arguments très importants !Maintenant, il y a un recours au Tribunal administratif et la justice se prononcera. Lorsqu’ils s’engagent dans la vente d’éléments patrimoniaux, ils ont un objectif pour l’ensemble de la collectivité. Ils ne sont pas la volonté de représenter un pourcentage de la population. Ensuite, sur sa démarche à lui, il n’est pas convaincu qu’il y ait une adhésion au bien-fondé. ◙</t>
  </si>
  <si>
    <t>Madame BRACHET souhaite intervenir au sujet du premier contrat de location, il s’agit d’un contrat d’un an pour une personne en Contrat à Durée Déterminée. Elle demande s’ils ont concerté d’autres personnes qui auraient été dans laMême situation et qui auraient eu besoin de ce logement. ◙ 
Madame BRACHET souligne qu’il y a beaucoup de demandes de logements sociaux sur la commune, une autre famille aurait pu être prioritaire </t>
  </si>
  <si>
    <t>Monsieur leMaire répond qu’il s’agit bien de loger un agent qui est en cours de remplacement sur la collectivité et qu’il n’a pas eu d’autres demandes à sa connaissance.◙ 
Monsieur leMaire indique qu’effectivement, il y a plus de 200 dossiers de demande de logements sociaux sur la collectivité et les problèmes de logement sont prégnants. Ses collèguesMadame BRUNEL dans le cadre de sa délégation etMadame BINELLO sont vraiment trèsMobilisées sur ces dossiers là. Pour ce logement, c’est complètement différent, il appartient à la collectivité et il est dans l’enceinte de l’écoleMaternelle dans lequel jusqu’à présent était logé la directrice de l’écoleMaternelle, celle-ci ayant pris sa retraite ce logement est vacant. Une rénovation a été entamée, il se trouve qu’à ceMoment-là ils ont eu besoin de loger un agent qui intègre la collectivité sur leMode d’un remplacement. Ce logement n’a pas la vocation de devenir un logement à caractère social pour héberger une famille. Ils travaillent sur d’autres champs, le projet « les orchidées » qui va permettre de loger sur du locatif social, la collectivité va garantir l’emprunt sur cette opération, cette question va être abordée un peu plus loin. Ensuite, également sur « Fleur de Sel » la garantie d’emprunt que la collectivité a consenti pour du logement social, c’est aussi dans le cadre du projet urbain qui va voir le jour en lieu et place du terrain du camping des pins un pourcentage de logements sociaux. ◙</t>
  </si>
  <si>
    <t>Monsieur SARGUEIL demande des renseignements sur les contrats locatifs des pêcheurs et dit qu’auparavant, ils ne détenaient pas de contrats. Est-ce nouveau ? ◙
Monsieur SARGUEIL explique qu’il avait connaissance qu’ils avaient une locationMensuelleMais n’avaient pas de contrat. Apparemment, cela fait un loyer de 250 €/mois et il pense que par an, cela faisait beaucoupMoins. Il demande leMontant du loyer de 2016. </t>
  </si>
  <si>
    <t>Monsieur TOPIE répond que c’est une régularisation de contrats.  ◙
Monsieur leMaire dit qu’il s’agit là-dessus d’une régularisation. Ils feront une vérification afin de lui apporter une réponse</t>
  </si>
  <si>
    <t>Mme Yvette FLAUGÈRE revient sur la décisionMunicipale n° DGS17-03-04 concernant le pass’graulen destiné aux résidents de l’hyper-centre. Elle lit que les dispositions sont reconduites deManière définitive. Elle dit  «Mais vous n’allez pas êtreMaire à vie ! ». </t>
  </si>
  <si>
    <t xml:space="preserve">M. leMaire répond que cetteModalité avait été définie comme un volet expérimental. Si demain plus tard laMunicipalité change, ce n’est pas un problème. Rien n’est figé, ni gravé dans leMarbre. </t>
  </si>
  <si>
    <t xml:space="preserve">Monsieur FABRE souhaite des informations concernant la décisionMunicipale DGS 2017-03-32 sur ce permis de construire pour lequelM. leMaire a été interpellé quelques fois et sur les travaux qui avaient commencé. Cela veut dire que les travaux sont aujourd’hui arrêtés sur ce bâtiment ? 
</t>
  </si>
  <si>
    <t xml:space="preserve">Monsieur leMaire répond que c’est un dossier de longue date qui a été confié au Cabinet d’Avocat pour défendre les intérêts de la Commune. Oui, aujourd’hui les travaux sont arrêtés. 
</t>
  </si>
  <si>
    <t>Madame GROS CHAREYRE répond que c’est possible dès lors qu’il sera achevé. ◙
Monsieur leMaire répond que les Graulinades feront l’objet d’un débriefing et ensuite dans la préparation de l’édition suivante, ces questions se poseront. Chaque année, il y a des réunions organisées de préparation et de réflexion. Il l’invite à ne pas hésiter à donner des suggestions et des contributions.  ◙</t>
  </si>
  <si>
    <t>Monsieur ROSSO demande des précisions, il lui semble que par le passé dans le cadre des subventions attribuées à la société de joutes, cette dernière prenait en charge les peñas. Il sait que laMunicipalité a réactualisé le partenariat avec la société de joutes, il y a eu des prises en charge différentes de ce qui se faisait auparavant. Il demande si cette prise en charge vient compenser une problématique financière. ◙
Monsieur ROSSO ne comprend pas il s’agit du règlement de la pena lors des tournois régionaux cela n’a rien à voir avec les quarante ans de la société de joutes. ◙
Monsieur ROSSO comprend que le budget pour l’organisation de l’anniversaire a été de l’ordre de 2 550 €. ◙
Monsieur ROSSO remercieMadame GROS-CHAREYRE pour ces informations. ◙ </t>
  </si>
  <si>
    <t>Madame GROS-CHAREYRE fait savoir que cette année, c’est à titre exceptionnel parce que la société de joutes a fêté les quarante ans de l’école de joutes et les quarante ans de l’association et elle ne l’avait pas budgétisé cette année.◙Madame GROS-CHAREYRE explique que les dépenses supplémentaires relatives à l’organisation de l’anniversaire de la société de joutes non prévues empêchent la société de joutes de régler la pena pour les tournois régionaux. ◙Madame GROS-CHAREYRE répond un peu plus. ◙Monsieur leMaire ajoute qu’il s’agit bien d’un soutien à la jeune lance graulenne qui anime la station très régulièrement à travers ces tournois, par sa présence régulière sur l’ensemble desManifestations, socle d’une tradition du Grau du Roi fort attractive complètement ancrée dans le faitMaritime. Il souligne que par la prise en charge des dépenses, la collectivité affirme son soutien comme elle l’a fait aussi en soutenant le projet d’édition d’un document et d’un livre, en intervenant également auprès de la Région Occitanie pour solliciter une participation financière, la Région a donné son accord. ◙</t>
  </si>
  <si>
    <t>Madame FLAUGÈRE souhaiterait obtenir des informations sur deux décisions la n°17-07-44 et 17-07-45 concernant les gens du voyage. Elle désirerait connaître le déroulé jusqu’à laMise en demeure, quelle démarche la commune a effectué pour la création et la gestion ou non d’aire d’accueil des gens du voyage, connaissant l’obligation pour une commune comme Le Grau du Roi de plus de 5 000 habitants. Elle demande si la compétence en ce domaine fait partie de la Communauté de communes ou si elle est revenue dans le giron de la commune et si c’est le casMadame FLAUGERE souhaite savoir si la commune a étudié laMise en place d’une aire d’accueil destinée à des jours longs voire permanents, simple passage ou à des occupations temporaires liées à des rassemblements occasionnels sur un lieu ou plusieurs ainsi que l’éventualité d’un partenariat avec un privé. </t>
  </si>
  <si>
    <t xml:space="preserve">Monsieur leMaire répond qu’ils ont eu à faire face cet été à une intrusion des gens du voyage sur le terrain de l’ancien hôpital et qu’il a immédiatement demandé un référé en expulsion sur la base de la dangerosité du site. Déjà l’an passé, ils avaient été suivis par le juge des référés qui avait produit un jugement en faveur de l’expulsion, il y avait eu expulsion sur ce site et cette année cela s’est reproduit et ils sont donc repartis dans la procédure de référé. Les gens du voyage sont partis rapidement dès que laMise en demeure est arrivée avantMême que le juge puisse se prononcer. En ce qui concerne l’accueil des gens du voyage, cette compétence à été confiée à la Communauté de communes parMonsieur le Préfet du Gard dans le cadre d’un schéma départemental. Ils ont eu très récemment une nouvelle rencontre avecMonsieur le secrétaire général de la Préfecture et les troisMaires réunis dans une séance de travail, toutes les possibilités, notamment celles qui ont été décrites parMadame FLAUGERE, ont été abordées. Un travail se fait ainsi qu’une réflexion nouvelle pour dire que l’accueil des gens du voyage s’aborderait peut-être pas simplement à l’échelle du territoire terre de CamargueMais vers un territoire élargi jusqu’à Aimargues. Un travail est conduit, c’est à l’ordre du jour (travaux de la Communauté de communes et sollicitations expresses deMonsieur le Préfet) pour que les choses avancent en laMatière. Ce dossier stagne depuis bien longtemps, des propositions ont été faitesMais il y avait des problèmes d’inondabilité.Maintenant, il faut agir parce que si toutefois les gens du voyage s’installaient comme cela a été le cas en 2014 sur un espace public tel que la promenade du Front deMer et la pinède juste avant le Seaquarium, et que la commune demande un référé elle ne sera pas suivie parce qu’il n’y a pas d’aire d’accueil et donc le juge ne suit pas en référé et puis quand bienMême,Monsieur le Préfet n’interviendrait pas pour l’expulsion. </t>
  </si>
  <si>
    <t>Monsieur ROSSO demande des explications sur plusieurs décisions concernant uneManifestation durant la fête locale intitulée « les olympiades », tout d’abord sur le nombre deManades qui ont participé chacune à hauteur de 800 € sauf la dernière pour unMontant de 600 €. Il demande également si la DSP (Délégation de Service Public) prévoit que laMunicipalité puisse organiser des spectacles dans les arènes. S’il fait le total cela fait 3 000 €, lorsqu’un club organise uneManifestation identique la dépense est de l’ordre de 1 000 €. Il demande donc si la commune a la possibilité de le faire et pour quelles raisons ils ont payé 3 000 €. ◙
Monsieur ROSSO demande si la commune peut organiser des spectacles dans le cadre de la DSP des arènes. ◙ 
Monsieur ROSSO suppose aussi que lorsque l’on organise une telleManifestation il y a un service de sécurité. Il demande qui l’a pris en charge. ◙ </t>
  </si>
  <si>
    <t>Monsieur TOPIE indique que lorsque ce sont les clubs taurins qui organisent il ne s’agit pas de laMêmeManifestation, il y a qu’une seuleManade et pour les olympiades elles étaient 3. Par ailleurs, il fait savoir que « les amazones » c’est une autre structure qui n’est pas uneManade et souligne que le spectacle proposé depuis quelques années dans le cadre de la fête locale est gratuit. ◙
Monsieur leMaire répond positivement, c’est inscrit dans la DSP la commune a la possibilité de détenir des dates, c’est précisé dans la DSP. C’est dans ce cadre là, qu’il est organisé pendant la fête locale « les olympiades », ce n’est pas une première. Pour avoir vu comment les choses seMettaient en place et se déroulaient cette année pour « les olympiades »Monsieur leMaire a été frappé par son succès et de l’intérêt de cetteManifestation pour présenter au public les traditions camarguaises, c’est bien réalisé, il y avait vraiment beaucoup deMonde.Monsieur TOPIE répond que c’est l’UNASS qui assure la sécurité sur les différents sites durant la fête. ◙</t>
  </si>
  <si>
    <t>M. Léopold ROSSO intervient à propos de la décisionMunicipale 17-10-08 concernant la convention avec l’association Les flamants verts inspirés. Il est difficile de comprendre quelles sont leursMotivations. </t>
  </si>
  <si>
    <t xml:space="preserve">M. leMaire répond qu’ils sontMobilisés sur les questions relatives à l’environnement et afférentes aux déchets notamment. Il propose de poursuivre avec l’ordre du jour. </t>
  </si>
  <si>
    <t>Madame FLAUGERE souhaite des informations concernant la décisionMunicipale n° ADMG 17-10-25  Convention d’occupation à titre gratuit d’un logement dans l’Hôtel Résidence de Camargue avecMme Chadia JEDDAY. Ce partenariat est prévu durant une période courant à compter du 25 octobre 2017 sans pouvoir dépasser la date du 31 janvier 2018. </t>
  </si>
  <si>
    <t xml:space="preserve">Monsieur leMaire répond que cette dame faisait partie de l’équipe de Direction de Résitel. Et, pour assurer une forme de gardiennage du site, il était convenu qu’elle puisse pendant quelques temps, rester sur place. </t>
  </si>
  <si>
    <t xml:space="preserve">Mme Sophie PELLEGRIN PONSOLE demande --Projets d’aménagement de l’Esplanade de Mer et de l’Ancien Phare  Intervention SEGARD </t>
  </si>
  <si>
    <t>Mme Sophie PELLEGRIN PONSOLE demande vente des anciennes Ecoles</t>
  </si>
  <si>
    <t>Mme Sophie PELLEGRIN PONSOLE demande  affaire M,cavallies</t>
  </si>
  <si>
    <t xml:space="preserve">Mme Sophie PELLEGRIN PONSOLE demande -Les orientations touristiques de Le Grau du Roi (suite à l’assemblée générale de l’OTSI) - </t>
  </si>
  <si>
    <t xml:space="preserve">Mme Sophie PELLEGRIN PONSOLE demande - Le déroulement et la fréquence des Commissions </t>
  </si>
  <si>
    <t>Mme Sophie PELLEGRIN PONSOLE demande --FFCC</t>
  </si>
  <si>
    <t>Mme Sophie PELLEGRIN PONSOLE demande  et Daniel FABRE  la suppression de la manifestation « Voga Monstra ? » </t>
  </si>
  <si>
    <t>Monsieur Léopold ROSSO a une question par rapport à la DM n° 15-01-05. Il souhaiterait avoir des informations supplémentaires sur l’enquête administrative. Pourquoi les honoraires de l’avocat sont-ils pris en charge par la ville alors que ce dossier concerne la Régie de Port Camargue qui dispose de son autonomie financière etMorale ? Pourquoi la commune prend en charge des frais qui incombent à la Régie ? </t>
  </si>
  <si>
    <t>Monsieur leMaire lui répond pour ce qui est déroulement - il a demandé au cabinet d’avocats d’analyser les éléments de réponse fournis par le Directeur de la Régie. En ce qui concerne le financement, la Régie est certes autonome,Mais elle est un satellite de la Commune donc en tant queMaire il a souhaité faire appel aux conseils d’un avocat</t>
  </si>
  <si>
    <t>M. Léopold ROSSO aimerait des éclaircissements sur la. DM 15-04-01 -Marché d’entretien et de traitement de surfaces engazonnées    il suppose qu’il s’agit d’une externalisation de la prestation de l’entretien des pelouses ?</t>
  </si>
  <si>
    <t>M. Léopold ROSSO aimerait des éclaircissements sur la DM 15-04-31 - Les Graulinades – Contrat avec Interlude (événement culinaire)    quelle était cette prestation ? Était-ce un chef venu faire la cuisine ? </t>
  </si>
  <si>
    <t>Mme Nathalie GROS CHAREYRE explique que la société Interlude est celle deM. Frédéric ALCACER qui est l’organisateur. ◙
M. leMaire précise àM. Léopold ROSSO que s’il souhaite d’autres explications les services peuvent les lui fournir. </t>
  </si>
  <si>
    <t>Mme Yvette FLAUGERE s’interroge   M. Frédéric ALCACER n’est-il pas employé communal ? </t>
  </si>
  <si>
    <t>Madame PELLEGRIN-PONSOLE souhaiterait avoir la teneur initiale du n°DGS 15-04-46. Car, elle constate que c’est une deuxième décisionMunicipale qui est proposée ici et que normalement, il doit y en avoir une avant. Quel est le changement qui apparaît làdedans ? ◙</t>
  </si>
  <si>
    <t xml:space="preserve">Monsieur leMaire répond qu’il lui a été signalé que sur le plan administratif, il s’agit simplement d’une erreur. Deux services ont transmis unMême numéro, donc c’est un élément purement technique. ◙ </t>
  </si>
  <si>
    <t>Madame PELLEGRIN-PONSOLE souhaite rebondir sur l’intervention deMadame FLAUGERE quant à la décisionMunicipale sur la désignation d’un avocat dans le dossier de la « cession du Village Vacances de l’Espiguette ».Concernant le n° BIS de cette décision,</t>
  </si>
  <si>
    <t>Madame FLAUGERE demande, à propos de la décisionMunicipale relative au dossier « Cession Village de l’Espiguette », pourquoi y a-t-il eu le besoin de prendre un avocat ? ◙Madame FLAUGERE demande si un juriste spécialisé dans l’urbanisme n’aurait pas été préférable. ◙</t>
  </si>
  <si>
    <t>Monsieur leMaire lui rappelle que pour les questions d’urbanisme, la Commune est accompagnée par un Cabinet d’Avocats. Lorsqu’il s’agit d’opérations importantes, il est nécessaire de tout bien cadrer et c’est pour cette raison. Certes, il y a un service urbanisme à laMairie qui a des compétencesMais sur certains dossiers, il est nécessaire de consulter un Cabinet d’Avocats sur ces questions d’urbanisme. ◙Monsieur leMaire répond que non car ce Cabinet d’Avocats est spécialisé dans le droit de l’urbanisme. ◙</t>
  </si>
  <si>
    <t>Monsieur PARASMO demande des précisions sur la décisionMunicipale n°DSF 15/05/50 concernant l’emprunt 2015 sur le budget principal. Il souhaite avoir des éléments précis là-dessus. ◙
Monsieur PARASMO a plusieurs questions à poser, dont la première sera directe  il lui demande franchement pour qui il prend le ConseilMunicipal. Car, ce dossier est passé dans les décisionsMunicipales comme soit disant une précipitation par rapport à la volatilité des taux. Il rappelle qu’ils ont eu une Commission des finances le 18Mai 2015 dernier à 13.30 h. Il leur a été présenté ce queMonsieur BERNARD vient d’expliquer. Il y a eu d’autres propositions de la part du Crédit agricole dont ils n’ont pas eu connaissance. LaMajorité a décidé de prendre celle-ci, c’est son choix et il le respecteMême s’il ne l’approuve pas. S’il lit la lettre du Crédit agricole qu’il a sous ses yeux, une réponse devait être apportée le 22Mai 2015. Il leur fait bien comprendre qu’il n’y a pas pu avoir de débat. Il aurait souhaité que cette décision soit une délibération et soit à l’ordre du jour de ce ConseilMunicipal. Il lui rappelle qu’il a signé un chèque de 24Millions d’euros sans en informer le Conseil. Un compactage d’emprunts, c’est un autre emprunt. La durée vient d’être prolongée de 39Mois, soit 3 ans et 3Mois et non pas 3 ans, il faut être précis. EnMatière de précisions, le SWAP n’est pas classifié en législation GISSLER 3FMais 6 F. Il sait que le F est trèsMauvais.  Ensuite, pour revenir sur le SWAP, il dit qu’il a rapporté depuis le début à la commune 700 000 euros…. comme l’a justement ditMonsieur BERNARD. Le SWAP a étéMis en place en 2007 pour adosser le prêt de 4,65 %. Il a été négatif un trimestre en 2008, date à laquelle il y a eu le début de la crise que tout leMonde connaît. Ce SWAP a traversé 2008 jusqu’à aujourd’hui sans être négatif. Aujourd’hui, il y a un resserrement des tauxMais ces derniers vont rebondir. Le SWAP CMS 10 ans par rapport au CMS 2 ans devient positif. Tous les analystes vous le disent, vous pouvez aller consulter sur internet. En sortir, c’est une chose, ce qui le choque là-dessus, c’est le compactage des prêts. Durant les diversesMandatures auxquelles il a participé, ils en ont fait quelques unsMais ils ont respecté une règle scrupuleuse, celle de ne pas rallonger la durée résiduelle. Et là,Monsieur BERNARD, vous partez à contre ce qu’il a dit lors du vote du budget. C’est-à-dire dans une gestion responsable et lucide, ils voudraient arriver au terme en baissant la durée de dette. Et là, ils rallongent de 3 ans et 3Mois. C’est le contraire de ce qu’ils avaient préconisé par ce fameux rapport du Cabinet KLOPFER. Il n’évoque pas non plus les différentes augmentations sur les différents budgets. Ensuite, ce qui le choque aussi et il l’a dit en Commission, c’est qu’à l’époque, ce prêt a été réalisé en janvier 2005 pour acheter l’Hôtel Résidence. La Chambre Régionale des Comptes avaitMis en cause et en doute un Conseiller (qui était lui-même), simple Conseiller qui travaillait au Crédit agricole du Gard à l’époque, qui avait signé et participé au vote. En Commission, il leur a dit qu’il ne participerait pas au vote cette fois-ci car il trouve que les négociations qui ont été faites, il n’en a pas eu la connaissance. D’autant queMonsieur BERNARD est retraité de ceMême organisme et que son épouse y travaille encore. Il leMet en garde pour qu’aucune suspicion ne lui soit portée. Lui, n’en a pasMais en a souffert et cela risque d’aller vite. Cela fait beaucoup de choses au final.  Il pensait qu’ils allaient débattre afin de discuter de tout cela et que le vote du Conseil serait engagé. Il rappelle que leMaire a signé un chèque de 24Millions, ce qui lui paraît beaucoup. Il a une question très simple à poser àMonsieur BERNARD. Lorsqu’il a eu ce courrier du Crédit agricole datant de lundi dernier, la proposition qui a été choisie a été de prendre des remboursements par trimestre. Pourquoi ne pas avoir pris des remboursements parMensualités ? Compte tenu duMontant de 24Millions d’euros du capital, cela aurait fait à peu près desMensualités aux alentours de 160 000 euros.Mais, le choix a été fait pour les trimestres à hauteur de 480 000 euros. Pourquoi ? ◙
Monsieur PARASMO explique que lorsqu’une renégociation est faite, ce qui existait avant, existait avant. Il faut partir sur du nouveau. Sa question est simple  pourquoi avoir choisi des trimestres ? Il dit pourquoi il pose cette question car sur leMême financement, si un prêt avait été fait parMensualités, il y aurait eu un gain de 4 300 euros annuellement. Ce qui fait à la sortie 72 000 euros sur les 17 ans de prévus. Il ajoute qu’il ne travaille pas au service des prêts.Mais s’il utilise un tableur en faisant la proposition du Crédit agricole, soit 204Mois et 3,69 % en trimestre et deMême pour lesMensualités sur desMontants comme cela, il pense alors qu’il faut partir enMensualité et ce, pour deux raisons  1ère raison  comme l’a très justement soulignéMonsieur leMaire, pour des raisons de trésorerie et de liquidité. Il est plus facile de payer tous lesMois que d’attendre un trimestre à 481 216,42 euros surtout quand le trimestre risque de tomber en janvier, 2ème raison  c’est la somme de 4 300 euros… qui peut être économisée chaque année, ce qui n’est pas négligeable◙◙ 
Monsieur PARASMO rappelle àMonsieur BERNARD que dans le compactage de prêts, il y en a un qui est annuel. Il redit que lorsqu’il y a une renégociation d’emprunts, le prêt est renégocié et tout repart à zéro. C’est ce qui a été fait. Cela a été rallongé de 39Mois avec des rajouts de pénalités de sortie de SWAP etMême inclus des Intérêts Courus Non Echus (ICNE), 118 000 euros au passage. Il a été inclus également les 2 500 000 euros de prêt et cela a été rallongé. A la sortie, il a été économisé 130 000 euros sur l’annuité, à peu près, cela avait été vu en Commission, sauf que c’est pour rallonger la durée. Il pose une dernière question qu’il a déjà posée en Commission. Il leur a demandé s’il comptait vendre et non pas brader comme pour les Anciennes Ecoles, le patrimoine et plus précisément l’Hôtel Résidence de Camargue. Il lui a été répondu qu’ils comptaient en retirer 15Millions d’euros. Alors, il dit que le remboursement sera au prorata des emprunts liés à peu ou prou 10Millions d’euros qui correspondent à cet établissement. Et de ce fait, rembourser un prêt par anticipation, forcément, il va falloir payer des Indemnités de Remboursements Anticipés (IRA). AMoins, de ne pas rembourser les emprunts. Et à ceMoment-là, car il voit où ils veulent en venir, en arrivant en fin deMandat avec certes une dette qui n’aura pas bougé, qui aura baissé peu ou prou puisqu’ils passeront de 3Millions d’euros de capital/an à une dette de 50Millions. Le constat sera qu’il y aura une baisse par rapport au 65Millions d’euros initiaux. Sauf, qu’il n’y aura plus de patrimoine en face et qu’il n’y aura plus deMarges deManœuvres. Il trouve dommage que cette question si importante pour les finances de la ville, n’ait étéMise à l’ordre du jour. S’il avait fallu faire un ConseilMunicipal exceptionnel dans l’urgence pour plusieurs raisons, il aurait bien voulu l’entendre.  Pour terminer, il dit qu’il est vrai que la dette se gère. Aujourd’hui, le SWAP a toujours été positif. Les pentes aujourd’hui, ne sont pas réalisées, cela fait payer un 4,85 % au lieu d’un 4,65 %, ce qui fait un trimestre à peu près à 700 euros.Mais dès le trimestre prochain, cela devient positif. À son avis, Il a été payé quandMême 1 340 000 euros pour rien car un compactage aurait dû être fait sans inclure celui-ci. Mais, il est évident que si à chaque fois que l’on vous dit « Attention, Attention », c’est comme demainMonsieur leMaire, vous ne signerez plus de permis de construire si l’on vous dit qu’une vague scélérate va s’abattre sur la ville. Cela peut arriver, tout peut arriver.Mais, à unMoment donné, gérer comme vous le dites, c’est être responsable. Nous l’étions nous aussi. ◙ 
Monsieur PARASMO rectifie et précise que la classification est passée en 6 F récemment. ◙◙
Monsieur PARASMO réagit en disant àMonsieur leMaire qu’il ne s’est pas gêné de venir le chercher  pendant la campagne. ◙
Monsieur PARASMO précise qu’à cette époque-là, il n’était pasMaire-Adjoint. ◙Monsieur ROSSO a une remarque et une question. Il a bien entendu leur collègue qui semble avoir des problèmes d’ordre sémantique entre la politique et la technique. Il a bien entendu qu’il avait dit que ces orientations avaient été faites dans l’intérêt des Graulens. Il veut quandMême dire que pour eux aussi et pour leurs actions précédentes, c’était aussi dans leMême intérêt des Graulens. Cela était sa remarque. Pour la question, il souhaite savoir si dans ces compactages d’emprunts, il y a des emprunts qui viennent du budget principal ainsi que du budget locatif. Il espère qu’ils s’y « retrouveront » après budgétairement avec laMême lisibilité qu’il y avait précédemment entre l’emprunt communal qui fait appel à la fiscalité et l’emprunt du domaine locatif qui s’autofinance, pratiquement. ◙
Monsieur ROSSO demande si cela ne va alourdir le budget. Par exemple, pour les « IRA », comment vont-t-ils être partagés ? Est-ce que ce sera au prorata de laMasse sur un budget, au prorata de laMasse sur l’autre ? 
   ◙Monsieur PARASMO rebondit là-dessus et répond àMonsieur ROSSO. La pénalité de 1 345 000 euros correspondante au SWAP va être répartie sur le domaine locatif.Mais, les 1 850 000 euros supplémentaires suite au rallongement de la durée de 3 ans et demi, seront aussi proportionnellement répartis. ◙
Monsieur PARASMO dit que cela fausse tout.Mais, il espère que cela fera bien l’objet d’une prochaine Commission des finances. ◙</t>
  </si>
  <si>
    <t xml:space="preserve">Monsieur leMaire donne la parole àMonsieur BERNARD. ◙
Monsieur BERNARD fait une synthèse de cette décision afin d’informer l’assemblée des sujets abordés lors de la dernière Commission des Finances et à laquelle tout leMonde n’assiste pas. La Commune a fait un prêt de 15Millions d’euros en 2004 pour l’acquisition de la Résidence de Camargue à un taux de 4,65 % sur une durée de 25 ans. Afin d’optimiser leMontant des annuités, laMunicipalité a associé à ce prêt un SWAP. Cette opération consiste à annuler le paiement du taux de 4,65 % en vigueur sur le prêt et le remplacer par   soit du 3,88 % si l’écart entre deux indices, c’est à dire le CMS 10 ans et le CMS 2 ans est supérieur ou égal à 0,49 %,  Soit si l’écart entre le CMS 10 ans et le CMS 2 ans est inférieur à 0,49 %  un taux variable plafonné à 11,35 %. Depuis laMise en place du SWAP, le taux nous a toujours été favorable. Par contre, la conjoncture économique a fortement évolué depuis. Depuis quelques temps, les taux longs ont fortement chuté et récemment, nous avons passé la barrière de 0,49 %. Tout peut donc désormais basculer dans unMarché qui est très volatile. Il nous appartient à ce titre de sécuriser l’argent public. Car en l’occurrence, ce prêt est classé dans l’échelle GISSLER de A à 3 F (F étant l’indice le plus dangereux, le niveau le plus haut de cette échelle). Le risque est la perte potentielle de 3,5Millions d’euros (si jamais tout devaitMal se passer jusqu’à la fin du prêt). Pour résilier ce SWAP, nous devons payer 1,3Millions d’euros. CeMontant bouge en permanence en fonction duMarché. Puisque, il y a quelques temps, il était à 1,8Millions d’euros. Nous avons réalisé cette opération un jour calme sur leMarché et donc, il est retombé à 1 345 000 euros,Mais demain, il peut-être à 2Millions car il bouge en permanence. Après négociation avec la banque et un avis favorable de la comptable du trésor, nous avons décidé la résiliation de ce SWAP. Et par ailleurs, pour accompagner ceci , le compactage et le lissage de 12 prêts à taux fixe du Crédit agricole + la réalisation de l’emprunt de 2,5Millions d’euros prévu au budget 2015. Au total, c’est donc un prêt de 24 226 719 euros que nous réalisons au taux de 3,69 % sur une durée de 17 ans. Les annuités s’élèveront à 1 924 864 euros. Les annuités précédentes étaient de 2 068 158 euros au tauxMoyen de 4,628 %, soit un écart à la baisse de 143 294 euros. Si nous avions attendu le ConseilMunicipal du 27Mai 2015 pour prendre une délibération, il aurait fallu attendre pour refaire les simulations et les propositions très favorables qui n’auraient pas pu être conservées leMois prochain. Or, une hausse des taux était prévue auMois de juin et par ailleurs, comme je l’ai dit tout à l’heure, le SWAP pouvait bouger en permanence. Nous avons donc profité d’unMoment qui nous a été favorable. Voilà pourquoi nous avons suivi cette démarche, de la décision deMonsieur leMaire en fonction de ses délégations, du passage en Commission des finances et ce soir, de l’explication que je vous ai donnée ». ◙
Monsieur leMaire remercieMonsieur BERNARD pour cette présentation et aussi pour tout le travail qui a été accompli. Ce qu’il qualifie d’une excellente approche de gestion sur ce dossier car il fallait véritablement être actif et non pas passif pour sécuriser les dépenses publiques et pour avoir une gestion saine pour l’avenir. Il donne bien volontiers la parole àMonsieur PARASMO. ◙
Monsieur leMaire répond que sur ce dernier point, c’est pour avoir une facilité en trésorerie afin de pouvoir payer tous les trimestres. ◙
Monsieur BERNARD précise que le taux n’aurait pas été leMême sur le planMensuel. Il n’est pas établi un prêt de 24Millions d’euros. Il y avait un prêt de 20Millions d’euros qui était déjà payé par trimestrialité, il s’y rajoute le remboursement du SWAP + le prêt qui devait se faire. Il pense que la face duMonde n’est pas changée en termes d’importance de prêts. ◙
Monsieur BERNARD dit que personnellement, il a sa conscience tranquille car il pense qu’ils ont œuvré pour le bien de Le Grau du Roi et de ses concitoyens. Après, il peut y avoir autant de débats possibles là-dessus, il a sa conscience pour lui. ◙
Monsieur leMaire explique àMonsieur PARASMO que si cette question avait étéMise à l’ordre du jour du ConseilMunicipal, il se serait exprimé. Alors, il lui demande bien ce qu’il vient de faire depuis plus de 5Minutes. Donc, que la question arrive aujourd’hui dans le cadre des décisionsMunicipales, elle permet le débat aussi et l’expression différente quelque fois de l’opposition, ce qui est un premier point. Il souligne queMonsieur PARASMO a dit à plusieurs reprises les termes « en Commission, en Commission ». Donc, c’est bien qu’en Commission, il a pu donner son point de vue et c’est très bien d’avoir pu le faire. Il y avait bien un emprunt en cours important et ils y retravaillent dessus afin d’étaler la dette, c’est vrai. Ils sécurisent par principe de précaution vis-à-vis de ces emprunts dits toxiques.Monsieur PARASMO a reconnu que cette classification « F » était la plus dangereuse. Il sait aussi qu’il y a eu un temps où cela a pu être plus favorableMais aujourd’hui, cela devient plus compliqué. Partant de là, il pense qu’ils ont le devoir de sécuriser l’argent des Graulens et de ne pas être sur des éléments aléatoires liés à des cours incertains de taux toxiques. Aujourd’hui, il sait ce qui a dicté leur décision. ◙
Monsieur leMaire répond queMonsieur PARASMO est ConseillerMunicipal et était adjoint auMaire et qu’àMinima, ce fut un peu normal d’aller le chercher. Il trouve bien peu respectueux la remarque qu’il lui a été fait tout à l’heure. 
Monsieur BERNARD répond que tout cela sera bien réparti et qu’il y aura une bonne lisibilité. L’emprunt de la Résidence de Camargue va forcément revenir sur le budget principal. ◙
Monsieur BERNARD explique qu’il ne sera pas possible de tout laisser sur le domaine locatif car l’objet du prêt ne sera plus locatif. Il faudra ramener cetteMasse de prêt sur le budget principal. ◙
Monsieur BERNARD est d’accord pour une nouvelle Commission avec la présence deMadame DELSART, trésorière à la perception d’Aigues-Mortes, afin de les accompagner dans cette démarche. ◙
</t>
  </si>
  <si>
    <t>Madame FLAUGERE revient à la suite des dires deMonsieur PARASMO. Elle s’adresse àMonsieur leMaire, comme suit  «Monsieur le Maire, Lors de la Commission des finances du lundi 18Mai dernier, il y avait dans l’ordre du jour à la question n°2 « Compactage prêts auprès du Crédit agricole de 12 prêts dans lesquels se trouve l’emprunt de l’achat de la Résidence de Camargue effectué avec un emprunt appelé « toxique », le SWAP. Afin de sortir de ce SWAP, la Commune devra rembourser 1 300 000 euros. Vous avezMis à la vente la Résidence de Camargue à 15Millions d’euros.Mais, lorsqu’elle sera vendue, vous avez décidé de ne pas rembourser ce prêt. Premièrement, vous ne désendettez pas la Commune ; deuxièmement, avec cette orientation, vous êtes tenus de rester avec cette banque à cause de ce SWAP. Alors, que la Commune aurait pu avoir sur le rachat des autres prêts, uneMeilleure offre de taux. Monsieur leMaire, vos administrés se doivent d’être informés de vos orientations budgétaires et de votre incapacité à gérer la Commune. Devant une telle incompétence à gérer le bien public, je demande donc votre démission ». ◙</t>
  </si>
  <si>
    <t>Monsieur FABRE dit qu’il sera peut-êtreMoins exigeant queMadame FLAUGERE. Néanmoins, il revient sur cette Commission et précise le fait qu’ils vont avoir prochainement une Commission d’urbanisme. Ce sera la première. Il dit que ces Commissions servent aux Elus ou aux représentants des groupes Elus, à étudier ou pré-étudier des décisions importantes ou particulières des ConseilsMunicipaux à venir et de la gestion. Effectivement, en sa qualité de 1er Vice-Président, il a convoqué l’ensemble des personnes devant siéger à cette Commission, le 18Mai dernier à 13.30 heures.Malgré l’emploi du temps des uns et des autres, tout leMonde a pu être présent car il sonnait-là une heure importante puisqu’il y avait un compactage de 24Millions d’euros, ce qui n’est pas anodin pour les concitoyens et les contribuables. Effectivement, au sortir de cette réunion, il rappelle le contexte, ils se sont concertés, ont discuté et ils pensaient avoir, comme l’a faitMonsieur PARASMO ici, un débat plus ouvert.Monsieur PARASMO l’a fait car il a relevé cette question non inscrite à l’ordre du jour et qui était simplement signalée dans le compte rendu des décisionsMunicipales qui ont été prises. Il n’est pas dit que les Commissions qu’ils font soient un blanc-seing qu’il donne. Lorsqu’il faut aller signer derrière, c’est de l’autorité deMonsieur leMaire, il n’y a aucun problème et il ne faut pas qu’il y ait confusion. Le concitoyen doit comprendre qu’une Commission a été faite et dans laquelleMonsieur BERNARD les a largement éclairé sur le fonctionnement. Cela leur a permis de se concerter. Certes,Mais ce n’est pas pour en arriver à une décision qui serait passée sous silence siMonsieur PARASMO ne l’avait pas levée. Au sortir de cette Commission des finances, il fait savoir queMonsieur PARASMO a eu la gentillesse de dire àMonsieur BERNARD  « je te conseille Claude, de ne peut-être pas être présent pour le vote ». Effectivement, ils se sont dit que ce n’était peut-être pas souhaitable, il était sous entendu qu’ils auraient à en discuter. Il trouve cela un petit peu dommage. Il n’a pas de questions à poserMais il voudrait juste que ce cheminement qui respecte le fonctionnement, s’installe vraiment. Effectivement, il leur dit que cela fait 1 an et demi qu’ils sont aux affaires et qu’il y a eu des changements de DGS,Mais qu’importe. Il faut arriver à quelque chose de plus respectueux car c’est difficile. Il est vrai qu’il pensait, car ils s’étaient concertés, que tout cela allait être remis à plat rapidement en étant d’accord sur le fond ou sur la forme. SiMonsieur PARASMO ne lève pas cette question, cela peut passer sous silence s’ils sont un peu endormis,Mais, ce n’est pas le cas, heureusement. C’est dommage car cette Commission a été effectuée afin de préparer aujourd’hui ce ConseilMunicipal et il pensait que cette décision serait à l’ordre du jour. Il trouve cela juste regrettable. ◙Monsieur FABRE précise qu’il était d’accord sur le fondMais pas sur la forme. ◙</t>
  </si>
  <si>
    <t>Monsieur BERNARD lui répond que de toutes les façons, sans l’intervention deMonsieur PARASMO, lui-même serait intervenu. La seule preuve en est qu’il avait préparé une intervention. Il demande de noter que cette intervention a été purement technique et non basée sur desMotifs politiques ou de quoi que ce soit d’autre. ◙Monsieur leMaire rappelle qu’ils sont dans le respect du cadre réglementaire et les choses avaient été bien définies. Il leur avait dit clairement qu’en ce qui concerne les décisionsMunicipales  qu’il prenait, il y avait toujours la possibilité de débat et de discussion, c’est ce qui s’est produit.Même si ce ne sont pas des délibérations où il faut voter « pour, contre ou abstention ». Certes, ils ont bien compris que lorsqueMonsieur FABRE s’était exprimé, il n’était pas favorable sur le fond et sur la forme aussiMais les concitoyens le savent. ◙Monsieur leMaire dit que par rapport aux préconisations qu’il formule à l’ensemble des ConseillersMunicipaux ici présents, à savoir de ne pas participer au vote ou de quitter la salle quand une question qui serait votée pourrait les concerner, à quel titre que ce soit, cela s’est clairement formulé. Il trouve cela un peu irrespectueux d’aller chercher les épouses tel que l’opposition l’a fait. ◙</t>
  </si>
  <si>
    <t>Par ailleurs,Madame PELLEGRIN-PONSOLE a trois autres remarques à formuler au nom du Groupe « Le Grau du Roi Naturellement ». C’est à la lecture des trois dernières décisionsMunicipales de cette liste, qui concernent l’association Les Nautiques, le CCAS et l’Office de Tourisme.  Concernant le versement du solde de la subvention à l’association Les Nautiques, existe-t-il une convention entre laMairie et cette association ? ◙ </t>
  </si>
  <si>
    <t>Monsieur leMaire répond qu’il existe bien une convention qui est consultable enMairie. ◙</t>
  </si>
  <si>
    <t>Madame PELLEGRIN-PONSOLE poursuit avec celle du CCAS. Elle dit que lors du vote du budget prévisionnel, il avait été annoncé parMadame l’Adjointe auMaire à la cohésion sociale, qu’une convention deMoyens et d’objectifs devait être présentée en ConseilMunicipal avant le versement du solde de 1 212 500 euros. ◙ </t>
  </si>
  <si>
    <t>Madame BRUNEL répond qu’effectivement, ils sont en train de travailler à la préparation de cette convention d’objectifs et deMoyens. Elle fait remarquer la présence deMadame ZIMMERMANN, qui vient de prendre son service et qui travaille également à l’élaboration de cette convention. ◙</t>
  </si>
  <si>
    <t>Madame PELLEGRIN-PONSOLE termine avec l’Office du tourisme. Y a-t-il deMême une convention ? ◙Madame PELLEGRIN-PONSOLE dit qu’il lui semble que toutes ces conventions auraient dû leur être présentées avant de verser le solde. ◙ </t>
  </si>
  <si>
    <t>Madame DUGARET répond qu’il y a une convention d’objectifs qui a été rédigée et qui sera présentée au Conseil d’administration le 1er juin. Elle est consultable sans souci.  ◙Monsieur leMaire répond qu’il ne s’agit pas de verser le soldeMais de continuer sur leModèle desMensualisations. ◙</t>
  </si>
  <si>
    <t xml:space="preserve">Madame PELLEGRIN-PONSOLE pose une question sur la décision relative auxModalités de versement du solde de la subvention à l’ESGDR (décisionMunicipale DGS 15-05-69). Elle demande s’il y a eu une convention d’objectif et deMoyen présentée. ◙
Madame PELLEGRIN-PONSOLE demande si elle a été présentée en ConseilMunicipal.  </t>
  </si>
  <si>
    <t>Monsieur leMaire répond positivement, effectivement il y a une convention établie avec l’ESGDR. ◙
Monsieur leMaire explique qu’il s’agit de la continuité de laMensualisation du versement des subventions au club de foot. C’est uneModalité qui avait été instaurée par laMajorité précédente parce que pour le bon fonctionnement du club il était beaucoup plus cohérent de recevoir cette subvention. Ils ont simplement poursuivi cetteModalité de versement au club. </t>
  </si>
  <si>
    <t>Madame FLAUGERE souligne que concernant le versement des subventions ainsi que lesModalités de paiement, il s’agit de compétences du conseilMunicipal qui imposent un vote, notamment pour les conventions d’objectif au-delà de 23 000 € donc ce pouvoir n’est pas délégué auMaire. ◙ </t>
  </si>
  <si>
    <t>Madame PELLEGRIN-PONSOLE, à propos de la décisionMunicipale n°DMP 15-06-86, souhaiterait connaître leMontant de cette prestation, les noms des sociétés ayant répondu présent à cet appel d’offres, les bénéficiaires et la durée de cette formation. </t>
  </si>
  <si>
    <t>Madame FLAUGERE, à propos de cetteMême décisionMunicipale n°DMP 15-06-86, rappelle qu’il a déjà été voté un budget de 24 000 € pour la formation des Elus et queMaintenant, il s’agit d’une prestation à 14 700 € HT (elle s’est renseignée sur ce devis). Ce qui veut dire qu’il ne reste plus rien pour les autres. Elle rajoute queMonsieur leMaire a eu l’élégance de lui refuser une formation sur la comptabilité. Et ici, elle constate que c’est une formation pour voir commentMettre en place leur programme « Hissez-Haut ». </t>
  </si>
  <si>
    <t>Monsieur PARASMO, concernant la décisionMunicipale n°DMP15-07-31, souhaite avoir des précisions. Qu’est-ce cetteMessagerie collaborative ?</t>
  </si>
  <si>
    <t>Mme Yvette FLAUGÈRE elle aussi souhaite revenir sur ce point. Pourquoi la SEGARD ? Contrairement aux affirmations entendues, le règlement intérieur précise qu’au dessus de 3.990 € il faut demander trois devis, sauf s’il s’agit d’une personne spécifique dans un cadre bien précis. La SEGARD n’est nullement unique dans son genre. ◙ 
Mme Yvette FLAUGÈRE estime que d’autres auraient certainement lesMêmes compétences ! Sa qualité deMaire l’oblige à veiller sur les deniers publics. </t>
  </si>
  <si>
    <t xml:space="preserve">M. leMaire note qu’il a apprécié les compétences de cet organisme pour le dossier de l’école deMer de Port Camargue. Il lui fait confiance. C’est un organisme parapublic.  ◙◙
M. leMaire répond qu’il respecte les obligations légales et règlementaires. Il est possible de dire, à la lecture des différentes décisionsMunicipales, « qu’on n’est pas dans l’illusion », certains s’y réfèrent pourtant dans la presse de façon agressive. Ce n’est pas de l’illusion, c’est du concret, au bénéfice de la collectivité et des citoyens acquisition deMatériels, de véhicules, pour l’environnement, les espaces verts, pour le nettoyage des plages, … . Des situations où il y a eu quelques négligences passées sont rattrapées. Des décisionsMunicipales engagent également des troupes pour la réouverture du théâtre. Le théâtre fermé, ce n’était pas de l’illusion. Il va rouvrir, c’est du concret ! L’EHPAD Saint Vincent estMaintenant aux normes, il ne l’était pas 300.000 € de travaux. Ce sont des dossiers qui sont traités par laMunicipalité. Certains propos insultent la collectivité et les agents. Il propose de passer à l’ordre du jour. </t>
  </si>
  <si>
    <t>M. Philippe PARASMO a une remarque En ce qui concerne la décision DMP15-07-66 « diagnostic amiante avant la vente de l’immeuble bâti Hôtel Résidence de Camargue », les élus ne disposent d’aucun chiffre. Ce dossier a-t-il fait l’objet d’uneMise en concurrence ? Quels sont lesMandats de l’entreprise par rapport au diagnostic performance énergétique (DPE)  et à la Loi Carrez ? ◙
M. Philippe PARASMO demande si ceMarché engage uniquement l’expertise amiante ? Ou bien concerne-t-il d’autres recherches comme les termites par exemple ? ◙ </t>
  </si>
  <si>
    <t xml:space="preserve">M. leMaire confirme qu’il s’agit uniquement de l’expertise amiante. 
Pour ce qui est de la signature duMarché  avec la Société Chronologie Ingénierie il a signé sans publicité et sans concurrence comme le permet la législation si ceMontant est inférieur à 15.000 €. Un décret d’application va prochainement porter à 25.000 € la sommeMaximum. LeMontant de ceMarché est de 7.250 € HT /8.700 € TTC, la ville est donc dans la norme. ◙ </t>
  </si>
  <si>
    <t>Mme Yvette FLAUGÈRE n’a pas fini ses questions. La décisionMunicipale DMP15-08-16 concerne la signature d’unMarché dans le cadre de l’élaboration d’un territoire deMarque ? Qu’en est-il ? ◙</t>
  </si>
  <si>
    <t xml:space="preserve">Monsieur leMaire précise qu’il s’agit de permettre à un jeune éleveur de la commune de faire pâturer saManade de taureaux de Camargue sur les terres communales du Grau du Roi, c’est une excellente chose. Le pâturage est préconisé notamment par le Conservatoire du Littoral, car il favorise le développement de la biodiversité et réduit l’interventionMécanisée sur le territoire. Ceci va dans le sens de notre ancrage traditionnel camarguais tout en encourageant le développement économique durable d’un jeune agriculteur du Grau du Roi. </t>
  </si>
  <si>
    <t xml:space="preserve">Monsieur leMaire apporte quelques précisions, ces dispositifs qui ont étéMis en place en 2015 à titre expérimental afin de faciliter le stationnement à proximité du centre ville des résidants permanents, Pass Graulen etMacaron hyper centre ont donné entière satisfaction.Mises en œuvre à titre expérimental en 2015, cesMesures prennent un caractère durable. Il rappelle donc que le Pass Graulen confère à son détenteur deux heures de stationnement gratuit sur l’ensemble du parc à horodateur qui a été généralisé, cette année, avec la suppression des parcs fermés à barrières. Il est attribué aux personnes en résidence principale. LeMacaron hyper centre, selon un périmètre défini, est attribué aux personnes en résidence principale dans le cœur du village particulièrement impacté par l’afflux saisonnier. Le seul document, permettant d’établir la réalité de la résidence principale est l’avis d’imposition sur le revenu. Une photocopie du document sur lequel l’intéressé auraMasqué leMontant de l’impôt est réclamé par le service de la régie.Monsieur leMaire souhaitait faire ce point de précision parce que cela suscitait quelques questionnements. </t>
  </si>
  <si>
    <t>Monsieur Léopold ROSSO souhaite intervenir au nom deMadame PELLEGRIN PONSOLE qui est absente aujourd’hui, page 22 lorsqu’elle s’exprime sur le patrimoine communal apparemment ce n’est pas du tout ce qu’elle a dit puisque son intervention avait été recensée deManière écrite. Il donne lecture de l’intervention - « Avant de nous prononcer sur l’éventuelle cession du bâtiment de l’hôtel de ville nous souhaiterions faire part au conseil municipal de deux remarques, la première concerne l’avenir du  patrimoine communal, nous souhaiterions avoir une vision globale du patrimoine qui sera conservé et de celui qu’il est envisagé de céder dans l’hypothèse de vente, sous quel délai et selon quelles estimations financières. La deuxième remarque est d’ordre plus généralMais s’applique également à l’ancienneMairie nous souhaiterions que la nouvelleMajorité soit particulièrement vigilante quand à la future destination de ce bâtiment de part sa situation exceptionnelle sur le canal ». </t>
  </si>
  <si>
    <t>Madame PELLEGRIN-PONSOLE fait savoir que sur cette question le groupe « le grau du roi naturellement » s’abstiendra comme il s’était abstenu lors de cette question évoquée le 30Mai lui semble-t-il. Ils avaient demandé à cette époque-là une estimation globale du patrimoine communal. Ils veulent savoir si cela a été fait, s’ils ont avancé sur le sujet. Ensuite concernant la vente de l’ancien Hôtel de ville, ils souhaitent savoir vers quel type d’acquéreur ils souhaitent s’orienter si cela a déjà été envisagé. Enfin dans l’hypothèse où ils s’orienteraient vers une activité commerciale, ils voudraient savoir si le ponton de laMairie ferait également partie de ce lot car la transaction serait sans doute différente. </t>
  </si>
  <si>
    <t>Madame PELLEGRIN-PONSOLE indique que même si son groupe est plutôt favorable à la vente de ce village vacances même si elle fait partie de la commission d’appel d’offres du village vacances. Il lui semble qu’il y avait une des offres qui ne proposait pas de vente à la découpe et qui semblait répondre aux critères. On peut déclarer infructueux pourquoi pasMais il avait  été évoqué une réunion le 3 juillet pour estimer avec les domaines le prix du village de vacances. Elle demande si cette réunion a eu lieu et ce qui en résulte. </t>
  </si>
  <si>
    <t>Madame PELLEGRIN-PONSOLE demande juste une précision sur le sujet évoqué tout à l’heure à propos de la balle perdue. Cela est toujours fâcheux. Elle souhaite savoir s’ils ont veillé aux créneaux horaires par rapport aux locataires du camping de l’Espiguette. </t>
  </si>
  <si>
    <t>Madame PELLEGRIN-PONSOLE regrette personnellement et au nom de son groupe Le Grau du Roi Naturellement de découvrir un tel dossier sur la table, cela aurait pu peut-être faire l’objet d’une commission. Ils auraient pu peut-être en discuter avant. La dernière commission de mémoire a du se réunir au mois de juillet dernier et toujours rien depuis. C’est un peu dommage de découvrir un dossier d’une telle ampleur juste en question n°18. Elle a lu rapidement la présentation, l’introduction semble assez alléchante, assez intéressante,Mais elle n’introduit pas vraiment  les deux projets phares d’aménagements qui sont prévus après. En résumé, finalement on va faire un boulevard piétonnier, un chemin lumineux sur le môle pour permettre aux bateaux par temps de brouillard d’être guidés, ce qui peut paraître un peu surprenant. Elle trouve que l’introduction est très ambitieuse par rapport aux réalisations qui sont proposées derrière. Il n’y a pas d’idée de délai, est-ce que c’est envisagé sur les 3 prochaines années. Elle suppose que cela doit être le délai le plus raisonnable. Elle est un peu déçue de découvrir ce projet en conseil municipal et qu’ils n’aient pas eu l’occasion d’en discuter au préalable.◙
Madame PELLEGRIN-PONSOLE souhaite dire que bien sûr son groupe partage l’envie d’améliorer Le Grau du Roi, d’améliorer l’ancien phareMais elle trouve que l’on est dans une promotion touristique extrêmement limitée. On est sur des résidents avec éventuellement du tourisme intra régional avec un bassin de vie situé à moins de 20 kilomètres avec Montpellier ou avec Nîmes à 50 kilomètres. Elle pense que c’est un projet qui n’est pas très ambitieux </t>
  </si>
  <si>
    <t>Madame Sophie PELLEGRIN PONSOLE fait la déclaration suivante - « Avant de se prononcer sur  la question n° 21 concernant la taxe de séjour, le groupe Le Grau-du-Roi naturellement souhaiterait faire part de quelques remarques à l’assemblée. Une augmentation globale de 12,72 % de la taxe de séjour, tout hébergementMarchand confondu, pour Le Grau-du-Roi à compter du 1er janvier 2015 va à l’encontre de tous les discours économiques qui visent aujourd’hui au travers du gouvernement Valls, par la voix d’EmmanuelMacron, à alléger les charges des entreprises et à redonner du pouvoir d’achat aux Français.  Au Grau-du-Roi, les touristes se voient infligés la double, pour ne pas dire, la triple-peine. Outre le prix du séjour déjà élevé, en raison notamment de l’augmentation du prix de la TVA qui est passée, sous deux gouvernements successifs (l’un de droite, l’autre de gauche) de 5,5 %, à 7 %, puis aujourd’hui à 10 %, ici les touristes se voient également taxés sur l’accès à la plage dès lors qu’ils décident d’aller à l’Espiguette. Autant l’acquittement d’un droit de parking pour des vacanciers de passage ou de proches citadins venant au Grau-du-Roi pour la journée peut s’entendre car ces clientèles ne génèrent que très peu de retombées économiques pour la commune, autant ce « droit de baignade » pour 90 % des touristes,Majoritairement installés dans des infrastructures touristiques de la rive gauche où la densité des établissements est la plus forte, constituent une charge supplémentaire dans le budget des familles de vacanciers. Aujourd’hui, vous nous demandez de nous prononcer en faveur d’une augmentation de la taxe de séjour allant jusqu’à 25 % pour tout type d’établissement. Nous pouvons comprendre que cette décision constitue uneManne non négligeable pour la communeMais elle intervient au plusMauvais moment puisque l’ensemble des tarifs pour la saison 2015 sont déjà fixés par les hébergeurs et que certaines réservations sont d’ores et déjà effectuées par les touristes. Monsieur leMaire, il eût été opportun de consulter l’ensemble des professionnels sur cette question et de la soumettre à la fin de la saison estivale.  Cette augmentation décidée par la Commune, comporte également la taxe de séjour additionnelle de 10 % mise en place par le Conseil Général socialiste du Gard. Directement assumée par les professionnels, cette taxe représentant 10 % du volume total des taxes de séjour perçues, est un frein supplémentaire au développement économique de notre territoire. A l’heure où au plan national et européen, on essaie de relancer l’économie, il est deMauvais ton au plan départemental et local, d’alourdir les charges des entreprises touristiques qui ne pouvant augmenter le tarif de leurs prestations se voient contraintes de comprimer deux postes clés, l’emploi et l’investissement.  Dans le tableau que vous nous présentez, nous constatons avec satisfaction que désormais une taxe de séjour sera appliquée aux chambres d’hôtes qui proposent aujourd’hui de véritables services hôteliers et entrent donc en concurrence directe avec l’hôtellerie traditionnelle, tout comme une nouvelle taxe pour les usagers d’aires de camping-cars qui bénéficiaient jusqu’alors de tous les avantages mis à leur disposition par la commune gracieusement. Et puisqu’on en est à « racler les fonds de tiroir » et avant de penser à des augmentations, il eût été préférable de s’attacher à recouvrer les taxes de séjour de TOUS les hébergeurs.  Pour toutes ces raisons, et par souci de ne pas prendre les touristes pour des « vaches à lait », le groupe Le Grau-du-Roi naturellement votera contre l’adoption de ces nouveaux tarifs. » </t>
  </si>
  <si>
    <t>Madame PELLEGRIN-PONSOLE fait juste une remarque à leur sens, même si les projets peuvent sembler intéressants, ils ont déjà été évoqués lors du Conseil municipal du mois de décembre. L’aménagement de l’esplanade de la mer, la création de la cité de la pêche et des pêcheurs ou la construction de l’école de mer de Port Camargue ne sont pas des projets à caractère prioritaire pour Le Grau du Roi et pour sa population. Dans un budget censé placer la population au cœur des préoccupations comme ils viennent de l’annoncer, cela ne semble pas être le cas c’est pour cela que sur cette question, le groupe Le Grau du Roi naturellement s’abstiendra. </t>
  </si>
  <si>
    <t>Madame PELLEGRIN-PONSOLE fait savoir qu’attribuer une subvention d’1 million d’euros à l’office du tourisme du Grau du Roi ne les surprend pas vraiment. Au regard de la présentation de la situation de l’Office par Sébastien MERIGNARGUES lors du dernier conseil municipal. Simplement, le groupe Le Grau du Roi naturellement sera particulièrement vigilant quant à l’affectation de ces nouveaux fonds parce que bien entendu ont été dites des choses soit en commission soit lors du dernier Conseil municipal notamment sur le web comme il y aurait un site qui ne serait pas absolument fait pour le référencement naturel, elle ne va pas rentrer dans le détail technique ce n’est pas l’objet ici, simplement ce n’est pas tout à fait juste. Peut-être qu’il faut se mettre au travail, regarder de plus prés les choses, le site qu’il y a aujourd’hui est parfaitement adapté au référencement naturel et ne coûterait pas de mémoire 28 000 € comme il l’a été annoncé la dernière fois, cela fait peut être partie des petites économies que l’on pourrait calculer pour la tenue du prochain budget. Ils seront particulièrement vigilants sur des actions structurantes et de promotion notamment avec les professionnels du tourisme. Quant au fichier presse dont ils ne disposent pas, elle ne pense pas que le cabinet de relation presse situé à Paris, elle ne sait pas s’ils renouvellent la convention avec eux, cela lui parait judicieux au vu des seuls articles qu’ils arrivaient à mettre dans leur revue de presse auxquels elle a eu accès étaient surtout des articles soit de Midi Libre, soit de TF1 sur des journaux télévisés, elle pense qu’ils n’avaient pas vraiment besoin de ça.Maintenant faire l’économie d’un cabinet de presse sur Paris quand on veut avoir une certaine notoriété c’est quand même à réfléchir. ◙ </t>
  </si>
  <si>
    <t>Madame PELLEGRIN-PONSOLE fait la déclaration suivante    « Aurélie Pitot, conseillère municipale d’opposition et moi-même, nous étions abstenues lors de la mise en délégation de service public des arènes du Grau du Roi. Une abstention qui ne signifiait pas que nous nous opposions à la mise en gestion privée des arènesMais nous ne voulions pas nous prononcer sans savoir. A la lecture du rapport remis par Monsieur leMaire suite aux différentes commissions et des conclusions qui en découlent, nous sommes déçues par les deux propositions dans leur ensemble. Des propositions décevantes parce que peu ambitieuses et qui une fois de plus ne permettront pas au Grau du Roi de s’élever, hormis pour les courses camarguaises qui ne seront jugées que sur la qualité des plateaux présentés. Des spectacles humoristiques déjà largement programmés dans d’autres villes de la région, venant en concurrence directe avec le mois du rire qui a le mérite en novembre d’animer notre ville, des artistes qui ne drainent pas des foules hystériques (hormis peut-être Kendji Girac), des rodéos, des courses landaises…, rien de bien neuf pour une station qui accueille plus de 100 000 personnes l’été.  Alors que nous sommes au cœur d’une région où la corrida a son public et que Le Grau du Roi peut s’enorgueillir d’avoir conservé sa tradition tauromachique, à peine l’ombre d’un spectacle sans picador, sans banderille, sans mise à mort, même pas celui d’une corrida à cheval espagnole ou d’un spectacle équestre. Pas d’opéra, pas de représentation chorégraphique ou théâtrale, pas de démonstration sportive, pas de DJ’ party pour les jeunes vacanciers et jeunes graulens, rien qui puisse faire que Le Grau du Roi se démarque par une programmation originale.  Le premier argument de Monsieur leMaire pour confier la gestion des arènes à un prestataire privé s’appuyait sur le professionnalisme de sociétés extérieures, beaucoup plus compétentes qu’uneMairie enMatière de programmation culturelle. Aujourd’hui, on est en droit de se demander où se situe la valeur ajoutée du prestataire retenu. Sur l’installation d’une patinoire au mois d’avril alors que les jeunes, notamment au travers du CMJ, en souhaitaient une au moment des fêtes de fin d’année. L’unique plus peut-être, et c’est là, le seul point positif, la création d’une école taurine qui s’attachera à perpétrer et à transmettre les traditions. Dommage que ce ne soit pas le candidat qui avait proposé l’offre la plus aboutie dans ce domaine qui ait été retenu. Au vu des comptes prévisionnels d’exploitation, on peut s’interroger aussi sur les recettes des toropiscine estimées par l’un des candidats à plus de 200.000 € alors qu’elles atteignaient péniblement les 150.000 € quand les arènes étaient encore en régie. Et ne parlons même pas de la redevance annuelle de 10.000 € qui sera demandée au délégataire    ce qui semble ridicule ! A la lecture des conclusions de la commission, il semblerait que la création d’emplois ait permis de faire balancer en faveur du candidat retenu. Réels ou supposés, souhaitons que ces emplois soient réservés en priorité à la jeunesse Graulenne. Enfin qu’adviendra-t’il des cartes d’accès libres pour les résidents de plus de 65 ans ? Point de trace dans les propositions des candidats. Alors est-ce la faute d’un cahier des charges de peu d’envergure ou la qualité des soumissionnaires qui laisse à désirer ? Un cahier des charges qui laisse d’ailleurs apparaître des différences avec l’analyse finale. Quoiqu’il en soit, cet appel d’offres, là, aurait pu et aurait dû, être déclaré infructueux. C’est pourquoi, nous voterons contre ».   Monsieur leMaire sur les différents points queMadame PELLEGRIN-PONSOLE a développé, il pense que sur la course camarguaise par rapport à ce qui se profile, ils peuvent espérer avoir une programmation de qualité. Il pense que l’on verra dans les arènes du Grau du Roi, de bonnes propositions, desManades et des taureaux emblématiques, c’est une alchimie complexe. En ce qui concerne la programmation des spectacles cela doit évoluer et il faut que ça évolue. La proposition en l’état, il pense que c’est une proposition de sécurité, le prestataire fait appel effectivement à des spectacles et des artistes qu’il connait, il se sécurise, il est sur des équilibres financiers très étroits.Mais Monsieur leMaire rappelle que ces programmations doivent être rediscutées chaque année, il est de ceux qui le souhaite parce que nous sommes quand même il ne faut pas l’oublier dans des arènes touristiques. Il doit bien sur programmer de la variété et de l’humourMais il doit progressivement sans que le prestataire non plus prenne trop de risques programmer des spectacles tels queMadame PELLEGRIN-PONSOLE l’a défini que ce soit de l’opéra, ou par exemple le cirque actuel, il y a des choses très intéressantes à programmer.Maintenant il faut faire attention les équilibres sont étroitsMais il espère que cela évolue dans ce sens. Sur la tauromachie espagnole avec mise à mort, il y a des passionnés c’est vrai, il lui arrive d’aller voir des corridasMais il n’a pas souhaité qu’il y ait de la tauromachie espagnole avec mise à mort dans les arènes du Grau du Roi. Pour autant il peut y avoir des spectacles notamment du spectacle à cheval qui peut être de qualité et intéressant. Ensuite pour répondre à ces questions sur les cartes accordées à nos aînés, c’était inscrit au cahier des charges et il n’y aura pas de changement, c’est le même dispositif que ce qui existait avant, à partir de 65 ans, c’est la carte résidant au Grau du Roi, il rappelle que c’est soumis aux revenus jusqu’à 75 ans et à partir de 75 ans c’est pour tous. Il y a des éléments nouveaux ils créent une carte jeune jusqu’à l’âge de 25 ans qui n’existait pas. Ils ont rencontré les représentants des clubs taurins, de l’union, des passionnés aussi et ils ont adhéré à leur demande afin d’obtenir deux places à la présidence. Sur le développement de l’école taurine, le conseiller technique qui accompagne Monsieur RIBERA, Monsieur Sabri ALLOUANI qui prend l’engagement de développer l’école taurine, il pense qu’il a des références en laMatière même si les deux jeunes raseteurs qui se sont proposés portaient un très bon projet aussi. ◙ </t>
  </si>
  <si>
    <t>Madame PELLEGRIN-PONSOLE pense que c’est très bien de vouloir faire des économies d’arrosageMais elle demande si ce poste avait été prévu au budget 2015. </t>
  </si>
  <si>
    <t>Madame PELLEGRIN-PONSOLE pense qu’unMarché nocturne s’apparente à unMarché forain. C’est à vérifier. Elle se demande comment on peut signer une convention avec une association Lou Vesti d’Aqui avec les compétences qu’ils ont entendues et après plus loin dans la convention on cite Mme Catherine REYNAUD qui elle-même est auto entrepreneur. Elle pense qu’il y a un problème de genre, on signe avec l’association ou on signe avec Catherine REYNAUD c’est peut-être une erreur. Par ailleurs, dans la délibération on parle de 258 € et dans la convention de  250 € ◙ 
Madame PELLEGRIN-PONSOLE demande si la commune a réalisé un chiffre d’affaire prévisionnel de cesMarchés. ◙◙ </t>
  </si>
  <si>
    <t>Madame Sophie PELLEGRIN-PONSOLE dit que cela parait un peu incongru en l’absence de preuve écrite. Il n’y a pas de traçabilité de relation entre le propriétaire de ce bateau et la collectivité, elle ne voit pas pourquoi la commune s’engagerait à le dédommager parce qu’il a perdu son bien. Elle ne voit vraiment pas pourquoi Monsieur leMaire engage la responsabilité de la commune dans cette affaire. ◙ 
Madame Sophie PELLEGRIN-PONSOLE indique que l’on propose 20 € ou 200 €, c’est un principe elle s’oppose à une indemnisation. ◙ </t>
  </si>
  <si>
    <t xml:space="preserve"> Mme Sophie PELLEGRIN-PONSOLE a également une interrogation quant à la rapidité de la décision et aimerait savoir comment va s’articuler cette convention par rapport à celle signée avec la SEGARD sur l’aménagement global urbain de la commune et quelle sera la mission de l’architecte urbaniste qui est en cours de recrutement pour le mois de janvier ? ◙ Mme Sophie PELLEGRIN-PONSOLE rappelle que pour appréhender ce grand projet il a été décidé de s’adjoindre les services d’une équipe pluridisciplinaire avec à sa tête un urbaniste dans le but de réhabiliter le centre ancien. Cela concerne la question suivante. La SEGARD a agi en amont et a participé au comité de pilotage pour désigner l’équipe pluridisciplinaire  elle n’interviendra plus. Il faut prendre une décision dans un temps important, il faut le gérer. Aujourd’hui la situation est débloquée. Ce qui anime c’est d’avancer. Sur ce projet, il est vrai que l’engagement est sur 50 ans,Mais dans le respect des uns et des autres, avec la préoccupation de l’intérêt général et collectif. ◙ </t>
  </si>
  <si>
    <t>Madame PELLEGRIN-PONSOLE rappelle qu’ils ont déjà parlé de ce dossier et elle voit qu’ils avancent un petit peu plus.Mais, elle souhaiterait qu’il lui soit précisé comment les fonds de l’Office de tourisme vont être transférés vers la SEM. En même temps, est-ce qu’ils pourraient disposer d’un état financier au 31 décembre 2015 ? Et enfin, elle souhaiterait savoir si cette nouvelle SEM va prendre en charge les leasings ou les emprunts déjà en cours à l’Office de tourisme. ◙Madame PELLEGRIN-PONSOLE repose sa question concernant les leasings et les emprunts. ◙Madame PELLEGRIN-PONSOLE répond par la positive. ◙Madame PELLEGRIN-PONSOLE dit que son souci, comme elle siège au camping de l’Espiguette, c’est que cela ne vienne justement pas plomber les comptes du camping. ◙Madame PELLEGRIN-PONSOLE demande si cela passera en Commission tourisme car ce serait intéressant pour eux. ◙Madame PELLEGRIN-PONSOLE a une deuxième remarque sur cette délibération et cela concerne le transfert total ou partiel de la compétence vers l’intercommunalité. Dans le cadre de la Loi NOTRe, est-ce qu’ils ont éventuellement envisagé que le camping puisse être considéré comme une zone touristique et de fait, être transféré à la Communauté ? ◙Madame PELLEGRIN-PONSOLE dit que c’est la zone d’activités touristiques qui pourrait être assimilée à de la promotion. ◙ </t>
  </si>
  <si>
    <t>Madame PELLEGRIN-PONSOLE émet une remarque et demande pourquoi avoir recours encore à une mise à disposition et pourquoi ne pas intégrer cette personne. </t>
  </si>
  <si>
    <t>Madame PELLEGRIN-PONSOLE souhaite intervenir sur un point un peu plus technique, elle souligne que d’après le tableau de répartition présenté, le Conseil Départemental apporte sa caution à hauteur de 50 % et LaMairie de Le Grau du Roi à hauteur de 35 %, on se retrouve sur une caution à 85 % or il est dit qu’une limitation duMaximum de garantie par une ou plusieurs collectivités est fixé à 50 %, sauf pour les organismes d’intérêt général. Elle demande si le collège d’Alzon, collège privé de surcroit est considéré comme un organisme d’intérêt général. </t>
  </si>
  <si>
    <t>Madame PELLEGRIN-PONSOLE souligne qu’il leur est présenté deux projets équivalents en terme de prix, elle demande pour quelles raisons il n’est pas retenu l’offre la plus avantageuse. Il est demandé d’acter la vente avec la SCI MEDAZUR ce qui gène un peuMadame PELLEGRIN-PONSOLE ce sont les liens un peu étroit qui existent avec le responsable du service urbanisme de la ville. En commission urbanisme il leur a été expliqué que ce projet prévoit une poissonnerie en rez-de-chaussée et un restaurant à l’étage, elle demande s’ils ont obtenu une garantie sur la réalisation de ce projet avant de procéder à la vente. Elle pense que c’est cela qui a guidé le choix de Monsieur leMaire. </t>
  </si>
  <si>
    <t>Madame PELLEGRIN PONSOLE souligne que c’est peut-être cadeauMaisMajoré de 357 % c’est peut être pas si cadeau que cela  en comparaison à ce qu’il payait avant. On passe d’un bail emphytéotique de 30 ans à une convention qui va être précaire et révocable. Elle souhaiterait juste savoir quel régime va être accordé aux deux autres établissements de haute plage du Boucanet, qui sont situés à proximité immédiate du B Plage, à savoir le Bamboo Beach et l’Aïgo Boulido. ◙
Madame PELLEGRIN-PONSOLE demande quelle suite va être donnée sur les deux autres établissements, elle demande s’il va y avoir une harmonisation. ◙
Madame PELLEGRIN-PONSOLE rétorque à 10 000 €. ◙
Madame PELLEGRIN-PONSOLE évoque le fait que Monsieur leMaire parlait d’harmonisation de l’occupation du domaine public et de toutes les conventions, ce serait bien d’harmoniser. </t>
  </si>
  <si>
    <t xml:space="preserve"> Mme Sophie PELLEGRIN-PONSOLE fait la déclaration suivante   « Après deux ans deMandat, il est encore difficile de déceler une vision financière à moyen et long terme, et de réelles ambitions pour la commune dans les orientations budgétaires 2016 que vous nous présentez. Je ne ferai que quelques remarques d’ordre général qui me semblent de bon sens.  ◙
Tout d’abord sur les charges de personnel qui ont progressé de 7,6 % entre 2014 et 2015. Nous sommes d’ailleurs, et le personnel communal encore plus, dans l’attente de la réorganisation des services municipaux que vous aviez promise en 2015, ainsi qu’une réévaluation complète de la grille des salaires.Mais vous aurez duMal à nous faire croire que cette augmentation n’est due qu’au renforcement des moyens affectés à la police et à la vidéo surveillance.  D’autant que vous passez sous silence l’impact des salaires de postes tels que ceux de l’attachée presse et surtout du directeur de station avec probablement une augmentation significative depuis sa prise de fonction au camping de l’Espiguette. A propos de la subvention accordée à l’OTSI, vous envisagez de la réduire de 1 M€ à 700 000 €,Mais les élus sont toujours dans l’attente de propositions concrètes enMatière de développement et d’animations touristiques pour notre commune.  ◙
Et ce n’est pas en lisant la presse la semaine dernière que nous avons été rassurés avec l’accueil de l’équipe de France de football et le salon de la glisse &amp; de la voile légère qui tombent à l’eau. Accueillir une étape de la coupe du monde de wakesurf dans le cadre du FISE de Montpellier, et surfer sur l’abrivado des plages sans y apporter de nouveauté, me paraissent être des projets bien peu ambitieux enMatière de programmation touristique. ◙
Sur le domaine locatif, vous envisager une cession de la Résidence de Camargue, une vente de plus du patrimoine municipal pour un montant de 15 M€. A l’issue de cette transaction, pouvez-vous nous dire combien précisément la commune récupérera une fois l’emprunt remboursé ?  1, 2 M€ ? Je ne suis pas sûre que cette opération soit si pertinente pour la ville qui perdra une réserve foncière exceptionnelle pour unMaigre butin. ◙
Vendre les anciennes écoles, les locaux de l’Office, la résidence de Camargue, bientôt l’ancien hôtel de ville et le village de vacances permet à court terme peut-être de renflouer les caisses,Mais ne je vois aucun projet d’investissement derrière. Aussi, je trouve vos orientations budgétaires encore bien frileuses cette année et j’attends de voir la présentation de votre budget 2016 pour me prononcer. » ◙ </t>
  </si>
  <si>
    <t xml:space="preserve"> Mme Sophie PELLEGRIN-PONSOLE se pose plusieurs questions. Tout d’abord elle trouve cette proposition très anecdotique pour une commune comme Le Grau. En effet, un leasing sur trois véhicules municipaux ne grèverait pas le budget de la ville de façon conséquente.Mais sur le fond cette proposition appelle d’autres réflexions. Le loueur ne signera cette convention qu’à condition d’obtenir les garanties de recettes nécessaires. Sur quelle durée ? ◙◙ 
Mme Sophie PELLEGRIN-PONSOLE demande si le loueur demande un engagement des annonceurs pour cette période et s’il dispose d’une lettre de la commune pour aller démarcher les annonceurs.  Cela ne risque-t-il pas d’être perçu comme une pression vis-à-vis de certains acteurs locaux ?  ◙
 Mme Sophie PELLEGRIN-PONSOLE aimerait savoir également si laMairie aura un droit de regard sur les annonceurs potentiels. Ces derniers devront-ils être présents sur le périmètre de la commune ou de la Communauté de communes ? Par exemple si un restaurateur de Saint Laurent décide de s’afficher cela risque d’êtreMal perçu par les acteurs locaux. De même, si un camping extérieur fait ce choix, comment laMairie pourra-t-elle garantir qu’elle ne favorisera pas une forme de concurrence déloyale entre les infrastructures municipales et des structures privées. DeManière générale, elle trouve l’idée de mettre en place des véhicules en « voitures sandwiches » totalement anecdotique et relativement bas de gamme pour l’image de la commune, aussi elle votera contre cette proposition.  ◙ </t>
  </si>
  <si>
    <t>Madame PELLEGRIN-PONSOLE partage ce qui vient d’être dit. Il n’y a aucune concession à faire avec eux. C’est bien connu, quand on veut piquer son chien, on dit qu’il a la rage. C’est un peu cela qui leur avait été dit lors de la visite. Effectivement, elle pense plus que c’est sur du fonctionnement général que sur l’implantation de ce complexe touristique </t>
  </si>
  <si>
    <t>Madame PELLEGRIN-PONSOLE dit qu’elle ne voit pas l’estimation de France domaine sur ce projet. Comme cela a été vu en Commission d’urbanisme, elle va réitérer ses remarques qu’elle a eu l’occasion de faire devant M. VIGOUROUX. Même si sur les projets présentés, ils étaient tous d’accord pour que ce soit à vocation touristique, elle est un peu inquiète sur la capacité financière et sur ce que souhaite réellement cet investisseur. Car, l’idée est séduisante sur le papier, certes, le prix d’achat correspond à ce qui avait été fixé dans le cahier des charges. C’est toujours compliqué d’autant queManifestement, il a eu déjà l’occasion de convertir des résidences pour séniors dans le Département et ce, en projet immobilier. Est-ce que toutes les garanties nécessaires ont été prises pour la signature de ce compromis de vente afin que cela ne se traduise pas en projet immobilier ? </t>
  </si>
  <si>
    <t>Madame PONSOLE-PELLEGRIN s’interroge sur le devenir des emplois saisonnier qui étaient sur ces parkings. ◙ </t>
  </si>
  <si>
    <t>Madame PELLEGRIN-PONSOLE demande à quoi correspond cette augmentation. ◙
Madame PELLEGRIN-PONSOLE pense que s’il s’agit des conditions effectives d’acquisition, l’EPF n’est pas soumis aux droits de notaire. Elle souhaiterait savoir ce que cela représente. ◙ 
Madame PELLEGRIN-PONSOLE affirme que non, à l’enregistrement des actes peut-êtreMais pas aux droits de notaire. ◙ 
Madame PELLEGRIN-PONSOLE souhaiterait obtenir le détail. ◙ </t>
  </si>
  <si>
    <t>Madame PELLEGRIN-PONSOLE souhaiterait intervenir sur un autre sujet, elle s’interroge sur les dates d’occupation, c’est un peu regrettable de prévoir des dates aussi restrictives de 5 mois (1erMai – 30 septembre), pourquoi ne pas envisager d’étendre au moins à partir du 1er avril. Cela permettrait peut-être pour tous les professionnels du tourisme de pouvoir bénéficier des vacances de Pâques, cela peut s’étendre aussi éventuellement aux concessions de plage, elle trouve cela un peu dommage que l’on attaque aussi tard, d’autant que pasMal d’autres communes commencent leurs activités un peu plus tôt dans la saison. ◙Madame PELLEGRIN-PONSOLE souligne que sur l’Hérault les dates ne sont pas les mêmes. ◙ </t>
  </si>
  <si>
    <t xml:space="preserve"> Mme Sophie PELLEGRIN-PONSOLE souhaite également intervenir. Elle remercie M. leMaire d’avoir porté à la connaissance des élus l’estimation du service des domaines comme elle l’avait demandé lors du CM du 30Mars dernier. Elle s’étonne de constater que le prix de vente proposé par le futur acquéreur se situe au plus bas de l’estimation de France domaines qui préconise 16 M€, certes avec uneMarge de négociation de plus ou moins 10 %,Mais 16 M€, ce ne sont pas 15 ! Dommage de privilégier une fois de plus l’hypothèse basse, comme d’ailleurs dans le projet de vente des anciens locaux de l’Office de tourisme. Toujours à propos de l’estimation, si on se réfère au courrier du 2Mai 2016, elle porte sur les parcelles BZ1-2-3. Pourquoi la parcelle BZ81 de 4.084 m² n’est-elle pas incluse dans cette estimation alors qu’elle est comptabilisée dans les 58.984 m² cédés ? Concernant le futur acquéreur, elle se permet de renouveler ses craintes. Si la municipalité semble avoir fait le nécessaire quant à la non-modification du document d’urbanisme (à la non revente du site sous 30 ans et au nonchangement de destination du bien) en revanche qu’en est-il des garanties et de la solidité financière de cette entreprise ? En effet, le dernier bilan connu pour la Société M FINANCE remonte à décembre 2010. Surprenant et d’autant plus inquiétant qu’à cette date il laissait apparaître un résultat d’exploitation négatif de 215 K€. Par ailleurs, cette société a créé sept établissements (uniquement des holdings) dont six ont été fermés ces dernières années chaque fois après 1 à 2 ans d’exploitation. Aujourd’hui, seul le siège de Montpellier est actif, ce qui ne paraît pas être une situation des plus saines… Aussi, on peut légitimement se poser la question de savoir si ce groupement d’entreprises dispose de la capacité nécessaire à mettre en œuvre un projet touristique aussi ambitieux qu’il a été présenté pour faire de la Résidence de Camargue un établissement digne de son emplacement et de ses possibilités d’exploitation. En tout cas, cela mériterait davantage de garanties et d’études avant de signer, aussi elle s’abstiendra sur ce vote. ◙ </t>
  </si>
  <si>
    <t xml:space="preserve"> Mme Sophie PELLEGRIN-PONSOLE fait remarquer à M. leMaire, comme elle l’avait déjà fait lors du Conseil d’administration de la SEM le 28 avril dernier, que le document soumis ressemble davantage à une « liste de courses » qu’à une convention d’objectifs de surcroît triennale. Il y a toujours confusion entre l’indicateur et le moyen pour y parvenir. A titre d’exemple, dans le point 4 relatif au budget, le résultat à l’équilibre pour 2016 peut être considéré comme un indicateur,Mais le suivi de gestion trimestriel n’est qu’un moyen pour y parvenir. En revanche, au chapitre 8 - ressources humaines, si les indicateurs sont précis (nombre d’heures de formation, d’heures de travail, …), ce sont les objectifs qui ne sont pas clairement définis   le personnel devrait-il pratiquer des langues étrangères ? Renforcer ses connaissances sur les outils informatiques ? Savoir monter à cheval (puisque c’est la mode ou dans le « move ») ? Ou que sais-je ? Enfin, sur la gestion du personnel (point 6), vous présentez la « mise en œuvre d’une délégation du personnel » et là ce n’est plus une mission, ni un indicateur,Mais c’est juste une mise en conformité avec le Code du travail dès lors que les effectifs dépassent 50 salariés. LeManque de plan et de cohérence de ce document, pourtant indispensable, me conduisent à m’abstenir sur cette question en vous demandant de revoir votre copie. ◙ </t>
  </si>
  <si>
    <t xml:space="preserve"> Mme Sophie PELLEGRIN-PONSOLE informe que comme la dernière fois elle votera contre et pour les mêmes raisons   d’accord pour la construction d’un collègeMais pas dans une zone inondable. </t>
  </si>
  <si>
    <t xml:space="preserve"> Mme Sophie PELLEGRIN-PONSOLE s’étonne de cette mention de mécénat, elle ne comprend plus trop. Sur quelle base et sur quelle ligne budgétaire cela a-t-il été porté ? Elle n’en a pas trouvé trace dans le budget et sur les programmes elle n’a pas vu le logo SuperU. Elle ose espérer qu’il ne s’agit pas d’un mécénat déguisé en contrepartie de la gratuité du parking pour offrir une surface supplémentaire aux clients du supermarché. Les services se sont-ils penchés sur les recettes qui pourraient être réalisées si le parking était payant ? Elle a fait pour sa part un bref calcul sur des bases a minima   50 véhicules par jour à 10 € par jour. On arrive à 90.000 € dans les caisses de la commune. La question s’est-elle posée à ce sujet ? Elle s’abstiendra donc. ◙ 
Mme Sophie PELLEGRIN-PONSOLE comprend pour cet endroit,Mais il y en a d’autres sur la commune. Ce parking est utilisé par des voitures-ventouses, des personnes qui vont à la plage et pas forcément sur la zone. ◙ </t>
  </si>
  <si>
    <t>Madame PELLEGRIN-PONSOLE souhaite porter une remarque sur cette questionMais également sur la suivante. Compte tenu des montants de subventions accordés par la Commune et qui sont assez conséquents (14 700 € aux associations Kayak et Aviron), elle souhaiterait si possible avoir les rapports d’activités de ces deux associations, afin de connaître le nombre des adhérents et la part de résidents du Grau du Roi qui en font partie. Compte tenu aussi du fait que ces deux associations comportent dans leur intitulé « Terre de Camargue », elle voulait savoir si elles bénéficiaient aussi d’une subvention de la part de la Communauté de Communes et si oui, à quelle hauteur ? Elle les remercie pour la réponse. </t>
  </si>
  <si>
    <t>Madame PELLEGRIN-PONSOLE demande à quel type de dépenses correspond les 46 000 €. ◙ 
Madame PONSOLE demande quels sont les produits de cessions dans la section d’investissement à hauteur de 30 000 €.Madame PELLEGRIN-PONSOLE pense qu’il n’a pas bien compris sa question. ◙ 
Madame PONSOLE indique qu’en section de fonctionnement l’équilibre est réalisé en diminuant le chapitre 024 produits de cessions de 30 000 €.  ◙ 
Madame PELLEGRIN-PONSOLE l’entend très bienMais ce n’est pas sur le pourcentage, ni sur les montants, c’était juste pour savoir à quoi correspondait ces dépenses. ◙ </t>
  </si>
  <si>
    <t>Madame PELLEGRIN-PONSOLE souhaite faire une remarque sur la forme quand on lit la convention les montants ne sont pas les mêmes. Elle suppose que c’est un document de travail et pas le projet final d’autant qu’il y a pasMal d’annotations dans laMarge, notamment sur la mise en conformité des locaux qui devraient être à la charge du bailleur. Elle demande si Monsieur leMaire a tranché sur cette question parce queManifestement ils n’étaient pas d’accord (page 8). </t>
  </si>
  <si>
    <t>Madame PELLEGRIN-PONSOLE souhaite faire une remarque sur le calcul du montant du loyer. ◙ 
Madame PELLEGRIN PONSOLE demande pourquoi ce n’est pas le même montant. ◙
Madame PELLEGRIN-PONSOLE souligne que cela pourrait faire jurisprudence dans d’autres domaines.◙ </t>
  </si>
  <si>
    <t>Madame PELLEGRIN-PONSOLE demande comment cela va se passer pour les personnels qui sont transférés, elle pense notamment sur les installations sportives.  ◙ </t>
  </si>
  <si>
    <t>Madame PELLEGRIN-PONSOLE demande quelles sont les raisons de cette convention, s’il y a une contrepartie pour la commune, elle ne comprend pas bien pourquoi on met à disposition le jardin des sculptures. </t>
  </si>
  <si>
    <t xml:space="preserve"> Mme Sophie Pellegrin-Ponsole remarque une augmentation pour les pontons,Mais pas pour les terrasses. Or, certains commerces sont concernés pour les deux. Elle ne comprend pas. </t>
  </si>
  <si>
    <t xml:space="preserve"> Mme Sophie Pellegrin-Ponsole répond que dans l’envoi dématérialisé les modifications étaient bien en rouge. Il suffisait de les imprimer.Mais peut-être Mme Brachet n’a-t-elle pas l’imprimante adéquate. En ce qui concerne les termes employés, il est fait référence au conseil de quartier rive gauche, pourquoi celui du centre-ville ne s’appellerait-il pas rive droite ? Quel est le périmètre de ce nouveau conseil de quartier ? ◙
 Mme Sophie Pellegrin-Ponsole note qu’on considère donc que la rive gauche est une zone moins commerciale, tout comme peut l’être considérée la rive droite ? ◙
 Mme Sophie Pellegrin-Ponsole comprend donc qu’à la fois il pouvait être intégré dans le conseil de quartier rive gauche et de celui de rive droite. ◙ 
Mme Sophie Pellegrin-Ponsole demande où sera situé le siège ? ◙ </t>
  </si>
  <si>
    <t>Madame PELLEGRIN-PONSOLE suppose que cela pourra être détaillé dans le cahier des charges. Elle demande quand sera présenté en Conseil municipal (comme l’an dernier) le bilan de la société actuellement concessionnaire. ◙
Madame PELLEGRIN-PONSOLE demande s’ils pourront avoir un dossier un peu plus consistant que la présentation qui leur avait été faite l’année dernière. ◙ 
Madame PELLEGRIN-PONSOLE demande s’ils ont une idée du loyer qui va être fixé, sera-t-il du même montant ou sera-t-il réévalué ? ◙
Madame PELLEGRIN-PONSOLE comprend que cela veut dire qu’ils percevront la première redevance qu’en fin du 1er exercice, il faudra bien qu’ils aient fait leur chiffre avant. ◙
Madame PELLEGRIN-PONSOLE évoque la location de 400 € pour les Clubs taurins. Considérant que les Clubs taurins ne peuvent pas exploiter la buvette, ne pourraient-ils pas envisager une gratuité pour justement les Clubs taurins clairement identifiés sur Le Grau du Roi ? Ne pourraient-ils pas demander au délégataire cette gratuité pour ces associations ? ◙ </t>
  </si>
  <si>
    <t>Madame PELLEGRIN-PONSOLLE s’étonne de la négligence de la part du service juridique de laMairie d’avoir laissé cette situation depuis 9 mois en l’état. Quelle procédure est envisagée aujourd’hui pour faire signer un bail en bonne et due forme en espérant que cette société soit à jour du paiement de son loyer ? De quel recours disposent-ils si cette société venait à cesser de payer ? ◙
Madame PELLEGRIN-PONSOLE demande s’ils sont d’accord pour partir ? </t>
  </si>
  <si>
    <t>Madame PELLEGRIN-PONSOLE demande quel était le grade précédent du poste d’attaché principal de cet agent qui est muté depuis le CCAS vers laMairie. ◙ 
Madame PELLEGRIN-PONSOLE demande quelles seront les missions de cet agent à laMairie. ◙ 
Madame PELLEGRIN-PONSOLE s’interroge sur le fait que ce soit au Cabinet. Elle pensait que c’était un contrat différent quand c’est un contrat Cabinet. ◙ </t>
  </si>
  <si>
    <t>Madame PELLEGRIN-PONSOLE demande si un état des besoins ou une liste prévisionnelle a été établie. Est-ce que tout le budget prévu va être consommé ? ◙ 
Madame PELLEGRIN-PONSOLE demande si c’est ponctuel ou exceptionnel. ◙
Madame PELLEGRIN-PONSOLE explique que lorsque c’est exceptionnel, ils ne peuvent pas prévoir qu’une personne ou un agent va êtreMalade. Et, ponctuel, c’est s’ils doivent prendre en compte les congés, c’est pourquoi elle demande si un état des besoins prévisionnels a été établi. Si oui, peuventils la voir ? C’est juste pour estimer l’enveloppe. ◙
Madame PONSOLE dit justement à ce propos, que c’est là qu’il y a toute la nuance entre exceptionnel et ponctuel. Car peut-être il y a des choses qui pourraient être prévues et lissées tout au long de l’année, qui pourraient donner lieu à un emploi direct, plutôt que d’avoir recours à des vacations. ◙ </t>
  </si>
  <si>
    <t xml:space="preserve">Madame PELLEGRIN-PONSOLE souhaite qu’une modification soit apportée à la question 3 – DSP Plage  Lancement de la procédure de renouvellement de la concession des plages naturelles sur le territoire de la commune avec l’Etat pour la période 2019-2028. Elle indiquait qu’il fallait prendre langue et non angle avec les services de l’Etat en vue d’une amplitude plus grande pour la période d’ouverture des concessions de plages privées. </t>
  </si>
  <si>
    <t>Madame PELLEGRIN-PONSOLE fait la déclaration suivante  « Je réserverai mes remarques un peu plus étoffées pour la présentation du budget 2017 le mois prochain. Cela étant à la lecture de vos premières intentions, on se rend compte une fois de plus à part des charges de personnel, gestion de la dette rien sur les grands projets de développement pour Le Grau du Roi. Je suis encore déçue comme l’année dernière, je vous avais dit que c’était un projet sans envergure, sans ambition, j’ai l’impression que l’on retombe encore sur le même schéma ou on ne fait qu’expédier les affaires courantes. C’est un peu dommage. Avec 9 millions d’euros programmés pour le poste personnel, je constate que toujours rien n’a été engagé pour restructurer les services communaux comme Monsieur leMaire s’y était engagé, que le recours à des prestataires extérieurs est toujours aussi important et que les départs en retraite sont toujours systématiquement remplacés. D’ailleurs, pourrait-on savoir où en sont les différents audits qui devaient être conduits en vue de l’optimisation des services et la restructuration des ressources au sein de la collectivité ? On a l’impression d’être toujours sur le même budget. Dans vos prospectives 2017, il y a quelque chose de très anecdotique quand vous espérez recouvrer une partie de la taxe de séjour, depuis 3 ans on aurait pu s’y mettre avant, 100 000 € ce n’est pas neutre même si l’on est en-dessous de la réalité duMarché. C’est dommage de s’en soucier que cette année. Enfin, j’ai juste relevé, je ne suis  pas une technicienne des chiffresMais il y a en page 17 un chiffre qui m’a un petit peu étonné quand on est sur le capital restant dû entre 2015 et 2016, on se rend compte qu’il a baissé de 690 000 € alors que l’écart n’est que de 224 000 € entre 2016 et 2017, soit c’est une faute d’écriture soit c’est un tour de passe-passe que je n’ai pas très bien comprisMais j’aurai aimé avoir quelques explication sur cette colonne du capital restant dû, je vous remercie. » ◙ </t>
  </si>
  <si>
    <t>Madame PELLEGRIN-PONSOLE ne comprend pas bien pourquoi laMairie se porterait caution à hauteur de 100 % de cet emprunt. Elle sait que c’est d’usage que la commune se porte garant. Pour un programme qui a son sens n’a rien de social, elle ne voit pas pourquoi laMairie se porterait caution d’un prêt à hauteur de 100 % d’autant qu’un toit pour tous inclut le prix de vente d’un terrain qu’il n’a pas payé ou si peu. ◙
Madame PELLEGRIN-PONSOLE souligne qu’il s’agit de 3000 € le m² en moyenne.  ◙ </t>
  </si>
  <si>
    <t>Madame PELLEGRIN-PONSOLE dit que ce n’est pas difficile de répondre sur 240 minutes en 2016 c’était 4 €, cela sera 5,10 € soit 1,10 € d’écart. DeManière générale, elle demande à Monsieur leMaire où en est la discussion engagée avec certains commerçants de Port Royal en vue du stationnement payant à l’année devant la Poste. Il devait rencontrer les commerçants de Port Royal. ◙ 
Madame PELLEGRIN-PONSOLE pense que c’est parce qu’ils leurManquent les places de stationnement sur le front de mer. ◙
Madame PELLEGRIN-PONSOLE souhaite dire qu’au-delà de l’activité économique, il y a toutes les personnes qui habitent en front de mer et qui ne bénéficient pas de parking hormis le parking de l’immeuble Méditerranée qui est pour eux un vraiManque à gagner et une moins-value pour leur appartement. ◙ </t>
  </si>
  <si>
    <t>Madame PELLEGRIN-PONSOLE se réjouit de voir que ses remarques de l’année dernière ont été prises en considération quant à la mise en stationnement payant du parking du Super U.Mais, elle s’interroge sur les 2h30 de gratuité accordée notamment aux clients de cette zone commerciale, elle regrette que ce soit la commune qui les prenne à sa charge, elle pense qu’il serait préférable que ce soit les commerçants de la zone qui payent les 2h30 de gratuité. Cette gratuité constitue toujours une forme de concurrence déloyale pour les commerçants de la rive gauche dont les parkings n’offrent, eux, que 30 minutes de gratuité. </t>
  </si>
  <si>
    <t>Madame PELLEGRIN-PONSOLE souhaite faire une intervention concernant le parking de la plage situé au pied de l’Aquarama. Elle considère que baisser de 17 € à 12 € le forfait journée en basse saison et en haute saison de 27 € à 16,50 € n’est pas cohérent. Il a été demandé des explications en commission, a priori, c’est pour mieux recouvrer les tickets de stationnement parce que les gens ne prennent pas le risque de prendre un ticket à la journée sachant que le prix de l’amende est quasiment le même. Elle trouve que c’est quand même un peu curieux comme façon de procéder, d’autant que ce parking devient plus attractif pour les voitures ventouses sachant que payer 16,50 € la journée, ce sera beaucoup plus intéressant d’aller se garer sur ce parking plutôt que sur un autre du centre-ville. Et plus largement ce qu’elle souhaiterait que l’on considère prochainement, c’est l’emplacement des camping-cars sur la commune et tout particulièrement sur ce parking où finalement on se rend compte que des camping-caristes peuvent passer une semaine de vacances pour 100 € la semaine avec une vue imprenable sur la mer avec l’eau du cimetière pas trop chère à proximité. Il serait vraiment temps qu’ils trouvent un autre emplacement pour installer les camping-cars. ◙ 
Madame PELLEGRIN-PONSOLE dit que c’est faux. ◙
Madame PELLEGRIN-PONSOLE indique que les camping-cars vivent en autarcie. ◙
Madame PELLEGRIN-PONSOLE pense qu’il y en a peut-être un derrière le Vidourle, derrière Super U où les camping-caristes vont faire leurs courses. Il y a des choses à voir cette première ligne c’est vraiment dommage y compris pour les gens qui passent sur la promenade d’avoir ces camping-cars été comme hiver sur ce parking. ◙ </t>
  </si>
  <si>
    <t>Madame PELLEGRIN-PONSOLE souhaite faire une remarque concernant cette commission, elle demande s’il n’aurait pas été de bon ton d’y associer non pas des professionnels de la bouvine ou des arènes, des clubs taurins vu qu’il n’y a pas de commission taurine à proprement parler,Mais mettre des personnes qui ont un peu « lesMains dans le cambouis » pour ouvrir ce genre de plis. </t>
  </si>
  <si>
    <t>Madame PELLGRIN-PONSOLE pose juste une question. Elle demande concernant la participation emprunt travaux secteur 1, si c’est juste pour le Boucanet car cela fait 2 ans que la Grande-Motte est à zéro sur cette ligne-là. C’était simplement pour savoir quel est le secteur concerné car ils peuvent y voirMauguio, Carnon, Palavas et cela paraît surprenant que la Grande-Motte ne soit pas concernée. </t>
  </si>
  <si>
    <t>Madame PELLEGRIN-PONSOLE a 3 questions à poser. La 1ère est la suivante  Pourquoi est-on passé de 5 000 à 10 000 € ? Car en 2015, ils étaient à 5 000 €. ◙Madame PELLEGRIN PONSOLE ajoute que c’est comme toutes les autres gares desservies sur le parcours. ◙
Madame PELLEGRIN-PONSOLE entend bien et dit que cela pourrait être proratisé. ◙
Madame PELLEGRIN-PONSOLE pose sa 3ème question   Elle demande si la Communauté de Communes « Terre de Camargue » ne pourrait pas non plus participer à cette convention. ◙ </t>
  </si>
  <si>
    <t xml:space="preserve"> Mme Sophie PELLEGRIN-PONSOLE aurait plusieurs remarques à faire comme cela avait déjà été évoqué en commission  il avait été demandé d’avoir la capacité d’hébergement de la commune. Si ces sommes-là ont été collectées en 2016 il y a un gros différentiel avec les informations fournies par l’INSEE. Elle a retrouvé une différence de 1.246 emplacements sur les terrains de camping ce qui fait pasMal deManque à gagner. Elle a constaté 2.029 lits en villages de vacances alors que le chiffre avancé est de 1.944. Et là où c’est le plus exorbitant, c’est sur les résidences de tourisme où sont comptabilisés 1.463 lits alors qu’il y en a 6.678 sur la commune. Elle pense qu’avant d’aller voir les petits propriétaires de meublés pour recouvrer une taxe de séjour, ces gros porteurs seraient plus intéressants pour la collectivité. Et ce quiManque cruellement dans le tableau présenté, c’est la liste des hôtels qui représentent tout de même 903 lits. Elle suppose que la taxe de séjour est collectée également auprès des hôtels. Elle est favorable au principe de collecter cette taxe trois fois par an ce qui paraît logique,Mais elle pense qu’il y a un problème avec les chiffres comme cela avait été discuté en commission il y a une quinzaine de jours. Il ne faut pas s’étonner que la commune perçoive si peu de taxe de séjour si les bons chiffres de capacité d’hébergement ne sont pas utilisés. Deuxième petite remarque déjà abordée également en commission, quid de la perception d’une taxe de séjour sur les aires destinées aux camping- cars ? ◙
 Mme Sophie PELLEGRIN-PONSOLE a annoncé 6.678   12 établissements sont recensés par l’INSEE. Elle peut, s’il le souhaite, envoyer le lien à M. leMaire. ◙ </t>
  </si>
  <si>
    <t>Madame PELLEGRIN-PONSOLE dit que cette question appelle de sa part quelques regrets, le premier est celui de voir abandonner le projet du lagon sur le toit, elle a eu l’occasion d’en faire part la veille en commission urbanisme. Elle trouve regrettable que l’on ait un peu « baissé le pavillon » et revu leurs prétentions à la baisse, c’est quand même ce qui leur avait permis de sélectionner ce candidat, il y a déjà plus d’un an. Toujours un candidat dont la solidité et la santé financière l’inquiètent un peu et dont les intentions restent pour elle toujours très flous. Le deuxième regret, c’est de voir la durée d’exploitation commerciale réduite à neuf ans parce que Monsieur leMaire parle de 11 ansMais si l’on note les deux ans de travaux, cela fait 9 ans, alors qu’ils étaient partis sur 30 ans au départ même si l’on ne peut guère s’avancer sur 30 ans d’exploitation, elle trouve que 9 ans cela fait très juste, ils auraient au moins pu couper la poire en deux et partir sur 15 ans, cela aurait été peut-être plus judicieux. Elle constate qu’il est prévu de pouvoir réduire l’échéance de moins de 9 années par volonté ou par accord express, elle pense que c’est encore plus inquiétant. Les craintes de voir cet ensemble touristique à moyen terme peut-être se voir transformer en ensemble immobilier pur et dur la conduisent encore une fois à s’abstenir sur cette question. ◙
Madame PELLEGRIN-PONSOLE rappelle qu’à l’époque ces lagons devaient devenir une attraction touristique aussi pour Le Grau du Roi, on n’était pas uniquement dans le cadre d’une résidence. Elle peut comprendre BELAMBRA qui n’a peut-être pas envie de donner cette orientation làMais le sentiment de Monsieur leMaire à l’époque était radicalement différent, c’était une attraction touristique comme l’Espace Grand Bleu à La Grande Motte. ◙ </t>
  </si>
  <si>
    <t>Madame PELLEGRIN-PONSOLE demande à quoi correspond cette somme puisqu’il lui semblait que c’était le SMEG qui prenait en charge l’entretien. ◙ 
Madame PELLEGRIN-PONSOLE ne comprend pas pourquoi alors dans l’article 3 il est stipulé« Le SMEG devra laisser en permanence, les bornes et la signalisation correspondante en bon état d’entretien et de propreté » ◙
Madame PELLEGRIN-PONSOLE souhaite faire une autre petite remarque par rapport à celles implantée avenue de Dossenheim, c’est un peu dommage d’avoir installé une borne sur le petit parking peu accessible et qui est considéré vraiment comme un parking minute pour les gens qui viennent faire leur course dans les commerces de proximité. Elle demande pour quelles raisons on ne l’a pas placée sur l’avenue de DossenheimMais en face. ◙
Madame PELLEGRIN-PONSOLE souhaiterait que l’on précise parce qu’il y a beaucoup de personnes qui l’ont demandé concernant la gratuité pour les véhicules électriques et hybrides, ce que l’on entend par hybride. Elle demande s’il s’agit du full hybride ou du rechargeable. ◙
Madame PELLEGRIN-PONSOLE comprend que cela concerne tout le monde parce qu’il avait été évoqué à l’époque la possibilité d’une carte. Elle demande ce qui est prévu pour les touristes.◙ 
Madame PELLEGRIN-PONSOLE pense que cette information mérite d’être plus divulguée auprès de la population. Elle pense que même les ASVP ont duMal à interpréter l’arrêté qui a été établi à ce sujet. ◙ 
Madame PELLEGRIN-PONSOLE souhaite faire une dernière remarque, compte tenu qu’ils ont revu l’article 9 et donc modifié la convention, comment se fait-il que dans l’article 13 le SMEG n’ait pas a motivé sa résiliation alors que la commune si elle souhaitait résilier cette convention devrait motiver son choix. ◙ 
Madame PELLEGRIN-PONSOLE comprend que le SMEG n’a pas besoin de justifier alors que la commune oui. En plus c’est un alinéa le 13-1 et le 13-2, c’est une pure forme juridique cela parait curieux que cela n’ait pas été rédigé dans le même sens. ◙ </t>
  </si>
  <si>
    <t>Madame PELLEGRIN-PONSOLE demande si les élus pourraient connaitre le nom de cette personne. ◙
Madame PELLEGRIN-PONSOLE comprend qu’il quitte un emploi du privé. ◙
Madame PELLEGRIN-PONSOLE souhaite obtenir des informations complémentaires, notamment quel a été le parcours de cette personne et sur quels critères il a été recruté. ◙
Madame PELLEGRIN-PONSOLE comprend qu’il quitte un emploi du privé. ◙ 
Madame PELLEGRIN-PONSOLE souligne dans le domaine de la communication. ◙ 
Madame PELLEGRIN-PONSOLE souligne qu’il a travaillé pour une société de communication à Montpellier </t>
  </si>
  <si>
    <t>Madame PELLEGRIN-PONSOLE se réjouit de cette convention d’autant qu’ils avaient évoqué ce sujet il y a au moins deux ans cela ne date pas de l’année dernière avec la remise des plaques pour le patrimoine du 20ème siècle. Elle ose espérer que dans les ateliers ou workshop qui vont être proposés avec l’ENSAM ne sera pas uniquement considéré Port Camargue bien que cela fasse parti du patrimoine du 20ème siècle. Elle aimerait tout particulièrement que ces étudiants deMaster 1 et 2 puissent se pencher sur la requalification du canal qu’elle trouve un peu laissé de côté en ce moment, on parle beaucoup de l’éco-quartier, de Port Camargue, elle regrette que ce sujet ne soit pas un peu plus mis en avant. Elle pense que ce serait un joli projet pour les étudiants. ◙ 
Madame PELLEGRIN-PONSOLE répond que c’était juste pour rappeler à Monsieur leMaire qu’ils en avaient parlé il y a deux ans en sortant du Palais des sports. C’était à l’époque où on parlait du chemin de fer qui entre dans Le Grau du Roi, on ne parlait absolument pas de Port Camargue et c’est à ce moment là que Monsieur leMaire a pris rendez-vous avec le directeur de l’ENSAM qu’elle connait très bien. ◙ </t>
  </si>
  <si>
    <t>Madame PELLEGRIN-PONSOLE demande pour quelles raisons il y a une différence de prix entre les ados et les primaires. </t>
  </si>
  <si>
    <t>Madame PELLEGRIN-PONSOLE voulait faire aussi une remarque sur la redevance. Elle regrette qu’il n’y ait qu’un seul candidat car dans un pays de bouvine, cela lui paraît incroyable qu’il y en ait qu’un qui réponde. Alors, s’emballer pour Vincent RIBERA, elle a un peu deMal et s’abstiendra sur cette question car elle est déçue que d’autres candidats n’aient pas pu répondre. ◙Madame PELLEGRIN-PONSOLE rajoute qu’au pays des aveugles, les borgnes sont rois. Ce n’est pas une réponse qu’il lui ait faite. ◙Madame PELLEGRIN-PONSOLE souhaite faire une remarque. Dans la DSP des arènes, il n’est pas évoqué seulement les taureauxMais il est évoqué aussi la programmation. C’est en ce sens aussi qu’elle regrette qu’il n’y ait eu qu’un seul candidat qui ait répondu sachant qu’aux arènes des Saintes, ils ont été trois à répondre. Ils ne sont pas bien loin et pense qu’ils ont des arènes qui peuvent séduire. Il y a peut-être un souci là-dessus qu’il faudrait un peu mieux voir. ◙Madame PELLEGRIN-PONSOLE suppose qu’aux Saintes, ils ont les mêmes et en plus, ils ont tout l’aspect tauromachique qu’ils n’ont pas ici et que lui ne veut pas. ◙ </t>
  </si>
  <si>
    <t>Madame PELLEGRIN-PONSOLE souhaite savoir, concernant les attributions, comment vont-être sélectionnés les familles éventuelles qui vont être destinataires de ces logements ? Est-ce que les Graulens seront privilégiés aussi ? Y aura-t-il une Commission ad hoc comme celle qui avait prévalue auparavant ? Comment tout cela va-t-il se passer ?◙Madame PELLEGRIN- PONSOLE demande pour celles qui sont de l’appartenance à la Commune</t>
  </si>
  <si>
    <t>Madame PELLEGRIN-PONSOLE demande s’ils considèrent que la remise en l’état est effective ? ◙Madame PELLEGRIN-PONSOLE demande des renseignements à propos du devenir de la dalle. ◙Madame PELLEGRIN-PONSOLE demande si ce sera à la charge de la Commune. ◙ </t>
  </si>
  <si>
    <t>Madame PELLEGRIN-PONSOLE demande si une réunion publique est prévue afin d’informer les riverains et quand ce dossier passera-t-il en Commission d’urbanisme ? ◙Madame PELLEGRIN-PONSOLE demande quand sera prévue la Commission d’urbanisme. Ce serait bien qu’elle soit avant que les travaux débutent. ◙ </t>
  </si>
  <si>
    <t>Madame PELLEGRIN PONSOLE rejoint un peu Yvette FLAUGERE sur cette question. Elle trouve un peu dommage de toujours tirer vers le bas. Ils ont l’impression qu’ils n’ont toujours pas de charte d’embellissement, que les arrêtés qu’ils détiennent enMatière d’occupation du domaine public ne sont pas véritablement appliqués. Cela se constate alors que la saison bat son plein et que les tables de cuisson sont à l’extérieur. Certains commerces confondent un peu leur délimitation commerciale avec leur propre cuisine. Cela crée des problèmes pour les accès de secours et elle n’évoque même pas les personnes à mobilité réduite qui ont les plus grandes difficultés à circuler et ce, non loin d’ici. Il est bien d’envisager des pénalités pour les contrevenantsMais à quand une véritable charte pour l’occupation du domaine public avec de vraies terrasses. Ils savent que c’est son « dada » et cela fait 2 ou 3 ans qu’elle leur en parle. Ils attaquent quand même la 4ème saison de leurMandature et il n’y a toujours rien. ◙Madame PELLEGRIN-PONSOLE dit que c’est surtout pour l’extension de certaines terrasses et ne pense pas que les pénalités vont gêner qui que ce soit qui estMal intentionné dès le départ. Il faut mettre des règles précises et faire appliquer les arrêtés qui existent déjà et après, il sera envisagé les pénalités. De fait, elle va s’abstenir sur cette question. ◙ </t>
  </si>
  <si>
    <t>Madame PELLEGRIN-PONSOLE constate justement qu’il n’y aura pas d’inflation non plus des postes puisqu’ils passent de 4 à 3,1 ETP. Elle demande si cela veut dire qu’ils vont avoir recours davantage à de la sous- traitance car ce sont des postes d’infographistes qui vont être supprimés, c’est sa 1ère question. La 2ème, c’est à quelle date est prévu précisément ce recrutement et ont-ils déjà reçu des candidatures ? Et, qu’entendent-ils réellement par expérience professionnelle journalistique car un journalistique territorial, ce n’est pas un journaliste de Midi-Libre et encore moins de l’Equipe. ◙Madame PELLEGRIN-PONSOLE rappelle que ce n’est pas une journaliste territoriale et que ce n’est pas cela sa formation. ◙ </t>
  </si>
  <si>
    <t>Madame PELLEGRIN-PONSOLE dit justement que ce point a été évoqué hier soir en Commission culture. Elle n’est pas du tout opposée à ce qu’ils aident ces jeunes-là, simplement c’est dans la forme. Dès lors que ces derniers rentrent en circuit national ou international, ils ne sont quand même pasMal pris en charge pour leurs déplacements. Elle sera plutôt favorable à ce qu’ils soient aidés quand ils ont besoin d’acquérir duMatériel et qu’il soit vu quelque part que la collectivité les a aidés à acheter une pagaie, s’ils font du canoë ou autre. Quelle est la contre partie ? Même si ce n’est pas une convention à proprement parlé,Mais est-il possible de voir apposé le logo de la Commune à côté d’un équipement, sur un bateau ? Elle pense que ce serait mieux de les aider pour un équipement que pour un forfait de déplacement ou autre. ◙ </t>
  </si>
  <si>
    <t>Madame PELLEGRIN-PONSOLE souhaite faire une remarque qu’elle avait déjà faite en commission, elle est consciente que Monsieur leMaire veuille favoriser l’accès à la culture pour tous au vu des tarifs assez bas qui sont pratiquésMais elle s’étonne un peu de la faiblesse de la qualité de la programmation d’année en année. Elle demande s’il n’est pas envisagé une DSP (Délégation de Service Public) pour les années à venir tout comme cela a été fait pour les arènes. </t>
  </si>
  <si>
    <t>Madame PELLEGRIN-PONSOLE ne voit pas bien la différence hormis les 0,08 centimes pour les campings, ils passent de 0,22 à 0,30 c’est exactement la même délibération qui a été prise le 31Mai 2017. </t>
  </si>
  <si>
    <t>Madame PELLEGRIN-PONSOLE souhaite faire une remarque, en 2011, plus précisément le 27 janvier 2011 quand cette délibération sur la démolition de l’ancien hôpital avait été envisagée, il lui semble que Monsieur leMaire avait voté contre estimant que ces frais là n’étaient pas à supporter par une collectivité et une commune comme Le Grau du Roi.Madame PELLEGRIN-PONSOLE repose la question à savoir « pourquoi aujourd’hui on aurait à supporter ce montant-là », c’est sa première question. Et par ailleurs, à l’époque Monsieur leMaire se réjouissait aussi dans cette délibération d’avoir un centre de loisirs, et ils ont appris que le CESTMED ne se tiendrait pas là-bas, elle demande ce qui est envisagé par la collectivité à moyen terme, cela devait être fait sur 3 ans, de 2011 à 2017, ils sont largement au-delà des délais. ◙ </t>
  </si>
  <si>
    <t>Madame PELLEGRIN-PONSOLE s’inquiète un peu de cette multiplication d’études et de cabinets, URBANIS, BERENICE, BAUBÉ, une juxtaposition d’intervenants sans qu’aucune visibilité ne leur soit donnée. Ils ne connaissent pas les plannings, ils ne savent pas sur quoi ils vont travailler. Là, il est évoqué 14 semaines de mission, ils ne disposent pas des dates d’intervention de ce cabinet. Elle trouve qu’ils sont dans un «Magma » entre l’éco quartier, l’esplanade du front de mer, ils découvrent les choses au fur et à mesure, il n’y a pas de vision globale. Elle espère que de là découlera enfin la charte d’embellissement qu’on leur promet depuis l’été 2015 et d’ailleurs, elle souhaiterait que lui soient communiqués des bilans sur l’occupation du domaine public pour la saison qui vient de se passer, si Monsieur leMaire a fait des interventions, si des mesures ont été prises pour remédier à certains désagréments. Elle est heureuse que l’on se soucie enfin du centre ville et du commerce en centre villeMais elle a l’impression que l’on tire un peu tout « azimut » toujours avec la possibilité qui est laissée deMarchés en dessous 20 000 €. Elle espère qu’ils associeront un peu plus la commission urbanisme. ◙ 
Madame PELLEGRIN-PONSOLE interrompt Monsieur leMaire au sujet de l’esplanade du Front de Mer, elle demande quel cabinet a travaillé sur ce dossier, parce qu’à sa connaissance il n’y a qu’un bureau d’études, elle cite Monsieur leMaire qui dit que c’est le point de départ de tout un aménagement.◙
Madame PELLEGRIN-PONSOLE comprend qu’il est hors sol. ◙
Madame PELLEGRIN-PONSOLE demande à Monsieur leMaire de répondre à ses deux autres questions sur la période, les 14 semaines, c’est important, Monsieur ROSSO l’a relevé. ◙
Madame PONSOLE avait demandé un bilan sur la saison 2017. ◙ </t>
  </si>
  <si>
    <t xml:space="preserve"> Mme Sophie PELLEGRIN-PONSOLE s’interroge également ; elle ne voit pas de différence entre cette délibération et celle du 25 janvier 2017. Si en janvier il est possible de parler de négligence et d’accepter de passer un peu au-dessus,Maintenant 10 mois sont passés et la situation est restée identique. ◙ </t>
  </si>
  <si>
    <t xml:space="preserve"> Mme Sophie PELLEGRIN-PONSOLE va dans le même sens. Ces deux projets n’ont fait aucunement l’objet de travail en commission. Quatre slide en conseil c’est intéressant,Mais les commissions sont importantes pour ce genre d’information. ◙ 
Mme Sophie PELLEGRIN-PONSOLE revient sur le déplacement de la cuve. Cela veut-il dire qu’il n’y aura plus de point d’avitaillement ? ◙ </t>
  </si>
  <si>
    <t xml:space="preserve"> Mme Sophie PELLEGRIN-PONSOLE s’abstiendra quant à elle par rapport à cette présentation qui mêle à la fois le fond et la forme. Elle entend bien ; rétrocéder l’éclairage public à la commune est pour elle plutôt une bonne chose. Simplement elle aurait aimé voir la ligne budgétaire correspondante. Elle déplore leManque de vision. Après, parler d’options facultatives ou optionnelles, pour elle cela n’a pas lieu d’être dans une délibération. C’est pourquoi elle s’abstiendra sur cette question </t>
  </si>
  <si>
    <t xml:space="preserve"> Mme Sophie PELLEGRIN-PONSOLE souhaite intervenir à propos de l’implantation La technologie est une chose,Mais s’est-on soucié de l’implantation pour permettre aux P.M.R. de circuler plus facilement ? A-t-il été prévu une nouvelle définition des implantations ? ◙ </t>
  </si>
  <si>
    <t xml:space="preserve"> Mme Sophie PELLEGRIN-PONSOLE sollicite un éclaircissement  certains points étaient surlignés sur le projet de convention transmis. Ont-ils été réglés ? ◙
 Mme Sophie PELLEGRIN-PONSOLE croit savoir qu’il y avait unMaître de port qui devait être nommé ? Est-ce fait et dans ce cas il est placé sous autorité de qui ? ◙ </t>
  </si>
  <si>
    <t>Madame PELLEGRIN-PONSOLE dit que dans la suite de l’intervention qu’elle avait faite au mois de septembre lors du Conseil municipal où elle avait estimé la faiblesse de la programmation qui avait bien tous fait réagir, elle est toujours dans la même ligne. Elle trouve que pour une subvention de 40 000 € complémentaire, elle persiste à s’interroger sur la pertinence de conserver cet espace JP Cassel dans le giron municipal et elle est toujours sur son idée de DSP. Aussi, elle s’abstiendra sur cette question. ◙Madame PELLEGRIN-PONSOLE lui répond que c’est sur le mois du rire. Elle trouve que la programmation baisse d’année en année. ◙Madame PELLEGRIN-PONSOLE souligne que c’est quand même là qu’ils ont la plus grosse entrée. ◙Madame PELLEGRIN-PONSOLE répond que ce n’est pas sur un en particulierMais que rien ne l’intéresse alors qu’elle y venait avant. ◙Monsieur BRETON lui demande quel spectacle elle n’a pas apprécié. ◙Monsieur BRETON constate que c’est uniquement sur le mois du rire. ◙Monsieur BRETON lui demande sur quel spectacle en particulier. ◙Monsieur leMaire se félicite de la bonne fréquentation retrouvée à l’Espace JP Cassel. Il est allé personnellement au moins à trois des spectacles et franchement, les personnes présentes ont passées une excellente soirée. Le taux de remplissage était très intéressant et il tient encore une fois à féliciter l’équipe qui fait leMaximum pour redynamiser la salle de théâtre.Mais tous les avis peuvent être exprimés. ◙ </t>
  </si>
  <si>
    <t>Madame PELLEGRIN-PONSOLE s’étonne un peu d’incorporer cela pour le délégataire des arènes car elle n’y voit ni programmation culturelle ni événementielle. Elle regrette que ce soit un fourre-tout cette délégation de service publicMaintenant. C’est peut-être dommage car ils auraient pu prendre cela en charge eux-mêmes. Ils ont un service animation et pourquoi ne pas monter un vide-grenier ou une foire à la brocante et peut-◙être l’exploiter eux-mêmes. Elle ne voit pas du tout ce que cela vient faire dans la délégation avec le concessionnaire. ◙Madame PELLEGRIN-PONSOLE pense que cela risque de faire de la concurrence un peu déloyale aux autres exposants. ◙ </t>
  </si>
  <si>
    <t>Madame PELLEGRIN-PONSOLE dit comme elle a eu l’occasion de demander à Monsieur leMaire en Conseil de quartier la semaine dernière, qu’il serait intéressant de pouvoir faire des réunions publiques sur ce projet-là, même si c’est un petit bout ou comme sur le projet de renaturation du centre hélioMarin. Elle pense que c’est l’intérêt de tout le monde et pas uniquement d’un Conseil de quartier comme celui du Boucanet où le projet a été largement présenté et commenté. Ce serait intéressant pour l’ensemble de la population de le présenter aux Graulens. </t>
  </si>
  <si>
    <t xml:space="preserve">Madame PELLEGRIN-PONSOLE demande quelle est la participation de la Communauté de Communes à l’Ecole de mer. ◙ </t>
  </si>
  <si>
    <t>Madame PELLEGRIN-PONSOLE a une remarque par rapport à la tarification des enseignes. Même si elle n’est pas contre le principe, elle est contre le principe de légitimer certaines enseignes dont peutêtre la taille serait disproportionnée par rapport à la surface commerciale. Elle préférerait d’abord que la taille des enseignes soit regardée avant de les faire payer. Par exemple sur le quai, il y a des enseignes qui sont disproportionnées par rapport à la façade. Certes, ils vont percevoir une taxe làdessus. Elle pense qu’il faudrait peut-être veiller à les faire diminuer ou du moins à les harmoniser. Sur cette question-là, elle souhaite s’abstenir. </t>
  </si>
  <si>
    <t>Madame PELLEGRIN-PONSOLE souhaite faire une intervention beaucoup plus globale  ◙
« A la lecture des documents qui nous ont a été transmis, c’est « sans fleur ni couronne » que nous « enterrerons » l’exercice 2017 car cette gestion « d’apparent bon père de famille » ne révèle à son sens toujours aucune réorientationMajeure pour contribuer au développement et au rayonnement de la Commune. A mi-mandat,Malgré nos alertes nombreuses, aucun effort de gestion n’a été opérées, les charges générales sont en constante augmentation et plombent toujours le budget de la Commune. Avec une hausse des dépenses de fonctionnement de 42% depuis 2014 et de seulement 20% des dépenses d’investissement, vous semblez vous enliser dans la gestion du quotidien. Apparemment, traumatisé par la dette que vous avez découverte en arrivant aux affaires, vous n’envisagez plus aucun recours à l’emprunt jusqu’en 2020, préférant consommer les réserves financières, issues notamment des ventes du patrimoine municipal. Avec une augmentation continue des charges de personnel (+10% sur les 3 dernières années), une subvention au CCAS, chaque année en hausse grâce à de fins tours de passe-passe comptables, des budgetsMal ou peuMaîtrisés pour de prétendus « grands travaux » financés à grands coups d’avenants, (Esplanade de la Mer, Quai du 19Mars, renaturation du CHU…), il n’est, pour vous, de salut que d’avoir recours à une fiscalitéMatraquante, je suis étonnée de vous entendre parler de pas d’augmentation d’impôts depuis 3 ans puisque j’ai relevé + 15% d’augmentation des taxes foncières et d’habitation depuis 2014, et à des taxes en tous genres (stationnement, location du domaine public…) qui représentent une augmentation de 32% depuis 2014, pour équilibrer un budget qui n’est toujours pas à la hauteur d’une commune comme Le Grau du Roi. Ce n’est pas non plus la subvention stagnant, d’année en année, à 650.000 € pour les missions de promotion et de communication de l’Office de Tourisme que vous avez choisi, à raison, de conserver dans le giron municipal, qui participera au développement de l’activité et de l’attractivité touristiques de notre territoire.Mais nous subodorons un revirement de situation pour les trois prochainsMandats et donc trois prochains budgets, notamment sur la section investissements où on observe déjà une augmentation de l’investissement pour la requalification urbaine à hauteur de 42% entre 2018 et 2020. Même si l’éco-quartier plombera durablement ce poste budgétaire, il ne serait pas surprenant que la perspective de l’échéance électorale vous incite, Monsieur leMaire à engager, enfin, les travaux de voirie structurants nécessaires pour la Ville et pour le bien-être de ses résidents ».◙
Madame PELLEGRIN-PONSOLE souhaite préciser qu’à aucun moment elle n’a dit que Monsieur leMaire ne gérait pas, elle a dit que Monsieur leMaire gérait en « apparent bon père de famille », c’est ce terme qui a dû certainement choquer elle est désolée. ◙ </t>
  </si>
  <si>
    <t>Madame PELLEGRIN-PONSOLE s’étonne toujours de ce genre de mouvements comptables entre laMairie et le CCAS qui n’auraient pas lieu d’être évidemment si le CCAS était un service municipal comme dans laMajorité des communes. On a pu relever précédemment l’augmentation des charges de personnel, c’était bien évidemment sans compter celles du CCAS qui ne sont pas imputées sur le budget principal de la commune. Aussi elle s’abstiendra sur cette question. </t>
  </si>
  <si>
    <t>Madame PELLEGRIN-PONSOLE partage l’avis de Monsieur PARASMO, elle trouve dommage de voir encore un nouvel avenant, soit c’est unManque d’anticipation soit c’est unManque de coordinationMais enfin prévoir des toilettes à 37 000 € cela aurait pu être prévu dès le début du chantier, d’autant plus quand on voit la fin des travaux avec la réinstallation des terrasses finalement sans charte d’embellissement, on se retrouve avec peu ou prou la même chose. Pour une fois même si elle était pour ces travaux initialement, là elle votera contre. ◙ </t>
  </si>
  <si>
    <t>Madame PELLEGRIN-PONSOLE demande compte tenu que cette association est extérieure à la commune et au département, si les habitants du territoire de la commune seront prioritaires à ce chantier d’insertion. </t>
  </si>
  <si>
    <t>Question19 
 désignation des représentants au CNAS (Comité National de l’Action Sociale) pour le personnel coMmunal </t>
  </si>
  <si>
    <t>Question 21 
 désignation des représentants au CoMmission jumelage </t>
  </si>
  <si>
    <t>Question 22 
 désignation des représentants au CoMmission administrative de révision des listes électorales des chambres des métiers </t>
  </si>
  <si>
    <t>Question 3  (A) 
 –  Service Financier  Demande Participation Financière Fête Des CoMmerçants Du Boucanet </t>
  </si>
  <si>
    <t xml:space="preserve">Question 13 (C )
Autorisations temporaires d’occupation et d’utilisation du domaine public coMmunal </t>
  </si>
  <si>
    <t>Question 14 (A )
 Personnel CoMmunal Création Et Suppression De Postes </t>
  </si>
  <si>
    <t xml:space="preserve">Question 18 ( E ) 
FETE DU PORT DE PLAISANCE (NAUTISME) p Contrat de prestation avec  le groupe folklorique les Farandoleurs Cheminots Nîmois pour la soMme de 450€ TTC </t>
  </si>
  <si>
    <t xml:space="preserve"> Question 18 (I ) 
   Contrat d’engagement avec le groupe LOS BOMBEROS  pour la soMme de 3.200€ TTCpContrat d’engagement avec le groupe LOS CHACHA   pour la soMme de 1.300€ TTCpContrat d’engagement avec la banda LES PHACOCHERES pour la soMme de 3.600€ TTC pContrat d’engagement avec la  Pena LOU PELAOU 1.600€ TTC pContrat d’engagement avec Pavillons &amp; Cie pour le groupe LES PETITS BAIGNEURS  pour la soMme de 2.850€ TTC p Contrat de cession  avec ATOMES PRODUCTIONS pour la  Pena LOS MARINEROS, pour la soMme de 9.900,00€ TTC pContrat de prestation musicale  avec le groupe  FAN DE BOUCAN pour la soMme de 1.800€ TTCpContrat d’engagement avec l’association LE PEDESCAU  pour la soMme de 500€ TTC TTCpContrat d’engagement avec MUSIC ORCHESTRA pour les prestations de TRUMPETT DESIR pour la soMme de 1.566€ TTC par soirée soit 3.132,00€TTCpContrat d’engagement avec l’orchestre PAUSE CAFE pour la soMme de 2.550€pContrat d’engagement avec l’orchestre INDICE  pour la soMme de 750€pContrat d’engagement avec l’orchestre SUR 2 NOTES pour la soMme de 2.070€pContrat d’engagement avec l’association Rock’n Blues pour la prestation de Johnny Galloway pour la soMme de 200€ TTC pContrat d’engagement les prestations du groupe CROSSROAD  pour la soMme de 1.000€ TTCp Contrat d’engagement avec Vents de Sable pour le groupe les Renégats  pour la soMme de 500€ TTCpContrat de prestation avec IDEOCOM pour l’animation HOLLI PARTY  pour la soMme de 3.200€ TTCpConvention avec la SAREL pour la mise à disposition de signaleurs pendant les abrivado et bandido  pour la soMme de 3.696,00 € TTCpContrat d’engagement apero concert pour les jeunes le vendredi 19/9 (à définir) p Convention avec l’UNASS pour la sécurité civile pendant les abrivado, bandido, encierro, journée aux prés et joutes 3.150€ + 900€ + 240€ p</t>
  </si>
  <si>
    <t>Question 14 (A) 
Personnel coMmunal Création d’un poste d’animateur contractuel </t>
  </si>
  <si>
    <t>Question 14 
– Autorisation de versement d’acompte de subventions aux associations et budgets annexes – Avance sur subvention coMmunale pour l’exercice 2015 au CCAS </t>
  </si>
  <si>
    <t>Question 15 
– Autorisation de versement d’acompte de subventions aux associations et budgets annexes – Avance sur subvention coMmunale pour l’exercice 2015 à l’Office du Tourisme </t>
  </si>
  <si>
    <t>Question 16 
– Autorisation de versement d’acompte de subventions aux associations et budgets annexes – Avance sur subvention coMmunale pour l’exercice 2015 à l’Association ESGDR (Emulation Sportive du Grau du Roi) </t>
  </si>
  <si>
    <t>Question 17 
– Autorisation de versement d’acompte de subventions aux associations et budgets annexes – Avance sur subvention coMmunale pour l’exercice 2015 à l’Association Les Nautiques </t>
  </si>
  <si>
    <t>Question 21
 – Rétrocession par la Chambre de CoMmerce et d’Industrie de la parcelle cadastrée section CB n°343 </t>
  </si>
  <si>
    <t>Question 28 –
 Instauration d’une coMmission mixte des marchés </t>
  </si>
  <si>
    <t xml:space="preserve">Question 17 –
Vote des taux coMmunaux 2015 des contributions directes </t>
  </si>
  <si>
    <t>Question 18 
– Autorisation de PrograMme/Crédits de Paiement    Aménagement de l’esplanade de la mer – Cité de la Pêche et des Pêcheurs – Construction de la nouvelle école de mer de Port Camargue </t>
  </si>
  <si>
    <t xml:space="preserve">Question 35 
 Création d’une coMmission coMmunale pour l’accessibilité aux personnes handicapées </t>
  </si>
  <si>
    <t xml:space="preserve">Question 37 
 Convention de servitudes ERDF de mise à disposition de terrains coMmunaux pour la pose d’un coffret électrique et de câbles souterrains </t>
  </si>
  <si>
    <t xml:space="preserve">Question 38 
 Convention ERDF de mise à disposition de terrains coMmunaux pour l’implantation d’un poste de distribution publique constitutive de droits réels </t>
  </si>
  <si>
    <t xml:space="preserve">Question 41
 Personnel coMmunal    Création de poste </t>
  </si>
  <si>
    <t>Question 42 
 Personnel coMmunal    Avenant à la convention de mise à disposition d’un agent du Centre de gestion des Bouches du Rhône </t>
  </si>
  <si>
    <t xml:space="preserve">Question 43 
 Personnel coMmunal    Convention de renouvellement de mise à disposition d’un agent de l’EHPAD Résidence Saint Vincent </t>
  </si>
  <si>
    <t xml:space="preserve">Question 45 
 Personnel coMmunal    Avenant à la convention AISMT – CCAS de Le Grau du Roi (EHPAD) </t>
  </si>
  <si>
    <t xml:space="preserve">Question 48 
– Personnel CoMmunal    complément de rémunération dûment justifié versé à un agent mis à disposition de la collectivité </t>
  </si>
  <si>
    <t>Question 29 –
 Personnel coMmunal    création de poste </t>
  </si>
  <si>
    <t>Question 13 (B) 
Personnel coMmunal  création de postes  police municipale </t>
  </si>
  <si>
    <t>Question 2 – 
Participation coMmunale 2015 au SIVOM de la baie d’Aigues Mortes </t>
  </si>
  <si>
    <t>Question 6 
 Taxe coMmunale sur les consoMmations finales d’électricité (TCCFE) – Fixation du coefficient à compter de 2016 </t>
  </si>
  <si>
    <t>Question 17 
Personnel coMmunal   Contrats d’apprentissage </t>
  </si>
  <si>
    <t>Question 18 
 Personnel coMmunal   Création de postes – Avancements de grade pour l’année 2015 </t>
  </si>
  <si>
    <t>Question 19 ( A)
 Personnel coMmunal   Création de postes ressources humaines </t>
  </si>
  <si>
    <t>Question 19 ( C )
 Personnel coMmunal   Création de 1 poste d’assistant d’enseignement artistique </t>
  </si>
  <si>
    <t>Question 8 
 Conseil d’administration du Centre CoMmunal d’Action Sociale remplacement d’un Elu </t>
  </si>
  <si>
    <t>Question 5 
– VIANES Henri à Société Mutuelle Française – Sous location d’une partie foncière coMmunal et changement d’affectation rue des Médards </t>
  </si>
  <si>
    <t>Question 10 
– Agenda d’Accessibilité PrograMmée (Ad’AP) des bâtiments coMmunaux </t>
  </si>
  <si>
    <t>Question 38 
Eglise coMmunale Indemnité de gardiennage 2015 </t>
  </si>
  <si>
    <t xml:space="preserve">Question 9
 INFORMATION – Mise en conformité sécurité de l’établissement recevant du public « IMmeuble Le Central » </t>
  </si>
  <si>
    <t>Question 12 –
 Occupation du domaine public routier CoMmunal  Redevance applicable aux opérateurs de téléphonie </t>
  </si>
  <si>
    <t>Question 13
 Centre CoMmunal d’Action Sociale (CCAS)  Convention d’objectifs et de moyens </t>
  </si>
  <si>
    <t xml:space="preserve"> Question 23 
 Personnel CoMmunal –Création et suppression de postes </t>
  </si>
  <si>
    <t xml:space="preserve"> Question 25 
Personnel CoMmunal – Centre de Gestion de la Fonction Publique Territoriale du Gard Avenant n°1 à la convention d’adhésion au service de Prévention des Risques Professionnels </t>
  </si>
  <si>
    <t xml:space="preserve"> Question 30 
 Centre CoMmunal d’Action Sociale (CCAS) Convention de mise à disposition  M. Jean LAZARO </t>
  </si>
  <si>
    <t xml:space="preserve"> Question 33 
 Les Orchidées  mise en place d’une CoMmission AD’HOC pour l’étude des dossiers d’accession sociale au logement </t>
  </si>
  <si>
    <t>Question 17 
 Taux coMmunaux 2016 des impôts locaux </t>
  </si>
  <si>
    <t>Question 34
Personnel coMmunal   création et suppression de poste </t>
  </si>
  <si>
    <t>Question 2 
 Participation coMmunale 2016 au SIVOM de la baie d’Aigues Mortes </t>
  </si>
  <si>
    <t>Question 8 
 convention de partenariat avec le Pays Vidourle Camargue dans le cadre de la mise en œuvre du prograMme européen DLAL FEAMP (Développement Local mené par les Acteurs Locaux – Fonds Européens pour les Affaires Maritimes et la Pêche </t>
  </si>
  <si>
    <t>Question 17 
 Marché coMmunal « Producteurs et bio » </t>
  </si>
  <si>
    <t>Question 22 
 Personnel coMmunal   Renouvellement de convention de mise à disposition d’un agent du C.C.A.S </t>
  </si>
  <si>
    <t xml:space="preserve">Question 2 
– Stages multi activités organisés durant les vacances scolaires par l’école municipale des sports   changement de budget et transfert au Centre coMmunal d’action sociale (C.C.A.S.)   </t>
  </si>
  <si>
    <t>Question 12 
 CoMmission CoMmunale pour l’Accessibilité aux Personnes Handicapées (C.C.A.P.H.)   rajout de membres </t>
  </si>
  <si>
    <t>Question 13 
 Personnel coMmunal   création de postes </t>
  </si>
  <si>
    <t>Question 2 
Créances éteintes XXXX pour un montant de 4 661 .61 € Une délibération du Conseil municipal sera jointe au mandat coMme pièce justificative. </t>
  </si>
  <si>
    <t>Question 3 
 Autorisation de PrograMme et Crédit de Paiement (APCP) Esplanade de la Mer  Montant des CP en € Maîtrise d'ouvrage libellé du prograMme montant de l'AP 2016 2017 2018 2019 ville Esplanade de la mer 1 300 000,00 € 20 000,00 € 640 000,00 € 500 000,00 € 140 000,00 € </t>
  </si>
  <si>
    <t xml:space="preserve">Question 9 
Ouvertures dominicales 2017 – Dérogations accordées par le Maire dans les coMmerces de détail   </t>
  </si>
  <si>
    <t>Question 15 
Personnel coMmunal   créations et suppressions de postes </t>
  </si>
  <si>
    <t>Question 7 
 S.E.M. Le Grau du Roi Développement   convention de mise à disposition temporaire d’une parcelle coMmunale </t>
  </si>
  <si>
    <t>Question 8 
 Zone Port pêche   déclassement de parties foncières du domaine public dans le domaine privé coMmunal </t>
  </si>
  <si>
    <t>Question 18
 Port de pêche – Pontons coMmerciaux tarifs 2017 </t>
  </si>
  <si>
    <t>Question 34 
 Association culturelle et sportive (ACS) versement d’une avance sur la subvention coMmunale pour l’exercice </t>
  </si>
  <si>
    <t>Question 12 
 Proposition fixation loyers terrains coMmunaux en zone artisanale </t>
  </si>
  <si>
    <t>Question 16
 Concession de service public  Désignation CoMmission d’ouverture de plis – gestion déléguée des Arènes de la ville </t>
  </si>
  <si>
    <t>Question 18 
Personnel coMmunal  Création de poste </t>
  </si>
  <si>
    <t>Question 18 
 Vote des taux coMmunaux 2017 des impôts locaux </t>
  </si>
  <si>
    <t>Question 26 
 Esplanade de la mer  modification de l’AP/CP (autorisation prograMme/crédit paiement) </t>
  </si>
  <si>
    <t>Question 31 
 Village de vacances de l’Espiguette – Convention d’occupation précaire d’une parcelle du domaine public coMmunal (îlot) </t>
  </si>
  <si>
    <t>Question 39 
 Personnel coMmunal – Médecine du travail – avenant n° 2 à la convention initiale signée avec l’AISMT </t>
  </si>
  <si>
    <t xml:space="preserve">Question 43 
 CoMmission coMmunale pour l’accessibilité aux personnes handicapées (C.C.A.P.H.)  modification     </t>
  </si>
  <si>
    <t>Question 10 
 Vœu de soutien à l’inscription de la Course Camarguaise au patrimoine mondial iMmatériel de l’UNESCO </t>
  </si>
  <si>
    <t>Question 5 
 Projet d’atlas de la biodiversité coMmunale – Convention de réalisation avec l’Association LUS </t>
  </si>
  <si>
    <t>Question 11 
 Personnel coMmunal – Élections présidentielles  prime aux agents </t>
  </si>
  <si>
    <t>Question 7 
Personnel coMmunal – Modalités de mise en œuvre de la prime annuelle </t>
  </si>
  <si>
    <t>Question 8 
Personnel coMmunal – Élections législatives Prime aux agents </t>
  </si>
  <si>
    <t>Question 9 
Rapport annuel 2016CoMmission coMmunale pour l’accessibilité aux personnes handicapées </t>
  </si>
  <si>
    <t>Question 10 
 CoMmission coMmunale pour l’accessibilité aux personnes handicapées (C.C.A.P.H)Modification </t>
  </si>
  <si>
    <t>Question 5 
  Occupation Précaire du Domaine Public ayant pour objet la mise en place d’une signalisation coMmerciale   convention avec la Société SICOM </t>
  </si>
  <si>
    <t>Question 6   
Occupation du Domaine Public   facturation de terrasses, contre terrasses, étalages ou équipements de coMmerce sans autorisation </t>
  </si>
  <si>
    <t>Question 16 
 Ouvertures dominicales – Dérogations accordées par le maire pour les coMmerces de détail – Année 2018 </t>
  </si>
  <si>
    <t>Question 20 
 Personnel coMmunal  création et suppression de postes (tableau d’avancement) </t>
  </si>
  <si>
    <t>Question 21 
 Personnel coMmunal – Mise en place d’une participation à la protection sociale complémentaire </t>
  </si>
  <si>
    <t>Question n°39
  Personnel coMmunal  régime des astreintes </t>
  </si>
  <si>
    <t>Question 5 
 Occupation du domaine public routier coMmunal  redevance applicable aux opérateurs de téléphonie </t>
  </si>
  <si>
    <t>Question 9 
 Personnel coMmunal – Créations et suppressions de postes </t>
  </si>
  <si>
    <t>Question 17
 – Personnel coMmunal – Prime annuelle  confirmation des modalités de mise en œuvre </t>
  </si>
  <si>
    <t>Question 3 
 Désignation d’une CoMmission pour le Projet Village Vacances de l’Espiguette </t>
  </si>
  <si>
    <t>Question 7
 désignation des représentants au Conseil d’Administration SEMGECE (SEM Camping) </t>
  </si>
  <si>
    <t xml:space="preserve"> Question 8 
 désignation des représentants au Conseil d’Administration Office du Tourisme </t>
  </si>
  <si>
    <t xml:space="preserve"> Question 9 
 désignation des représentants au Conseil d’Administration Conseil portuaire du port de pêche </t>
  </si>
  <si>
    <t xml:space="preserve"> Question 10 
 désignation des représentants au Syndicat Mixte pour la gestion et la protection de la Camargue Gardoise (SMCG) </t>
  </si>
  <si>
    <t xml:space="preserve"> Question 11
 désignation des représentants au Syndicat intercoMmunal d’électrification de la région du Vistre Syndicat Mixte Départemental d’Electricité du Gard SMDE 30. </t>
  </si>
  <si>
    <t>Question 12
 désignation des représentants au Syndicat mixte pour le développement de la pêche et de la protection des zones marines du golfe d’AiguesMortes </t>
  </si>
  <si>
    <t xml:space="preserve"> Question 13 
 désignation des représentants au EPTB  Etablissement Public Territorial Bassin Vidourle (Syndicat mixte interdépartemental d’aménagement et de mise en valeur du Vidourle) </t>
  </si>
  <si>
    <t xml:space="preserve">Question 27
désignation des représentants CCAS  ÉLECTION DES MEMBRES DU CONSEIL D’ADMINISTRATION Le dépouillement fait apparaître les résultats suivants  Liste Claudette BRUNEL  22 voix  Liste Annie BRACHET 6 voix  1 bulletin nul Sont donc élus Claudette BRUNEL  Roselyne BRUNETTTI  Pascal GIRODIER  Chantal VILLANUEVA Pascale BOUILLEVAUX  Marielle BOURY  Annie BRACHET  Aurélie PITOT. </t>
  </si>
  <si>
    <t>Question 29
 DÉLÉGATIONS ACCORDÉES AU MAIRE Article L 212222 du Code Général des Collectivités Territoriales </t>
  </si>
  <si>
    <t xml:space="preserve">Question 38  
Réalisation des missions de prévention et de sécurisation par la médiation sur la ligne SNCF Nîmes  Le Grau du Roi </t>
  </si>
  <si>
    <t>Question 40 
 CONTRAT D’ASSISTANCE, DE MAINTENANCE   ET D’EXPLOITATION DES PROGICIELS FISCALITÉ </t>
  </si>
  <si>
    <t xml:space="preserve">Question 42
  CONVENTION ACCOMPAGNEMENT DU SYNDICAT MIXTE CAMARGUE GARDOISE (SMCG) </t>
  </si>
  <si>
    <t>Question 51  
 AUTORISATION D’OCCUPATION TEMPORAIRE  MANÈGE M. VION   PARVIS DE L’HÔTEL DE VILLE </t>
  </si>
  <si>
    <t>Question 52 
 Information  AUTORISATION TEMPORAIRE D’OCCUPATION ET D’UTILISATION  DU DOMAINE PUBLIC COMmUNAL MISE À DISPOSITION D’UNE PARCELLE</t>
  </si>
  <si>
    <t>Question 53 
  Information  AUTORISATION TEMPORAIRE D’OCCUPATION ET D’UTILISATION  DU DOMAINE PUBLIC COMmUNAL 20142016 </t>
  </si>
  <si>
    <t>Question 58
 CAPTURE, RAMASSAGE, TRANSPORT DES ANIMAUX ERRANTS SUR LA VOIE PUBLIQUE ET EXPLOITATION DE LA FOURRIÈRE ANIMALE   CONVENTION AVEC LA S.A.S. SERVICE POUR L’ASSISTANCE ET LE CONTRÔLE DU PEUPLEMENT ANIMAL (S.A.C.P.A) </t>
  </si>
  <si>
    <t>Question 59
 ÉCOLE PRIMAIRE LE REPAUSSET LEVANT ORGANISATION D’ACTIVITÉS EN MILIEU SCOLAIRE AVEC INTERVENANT EXTÉRIEUR – FOOTBALL  CONVENTION AVEC GAËL BENOIT </t>
  </si>
  <si>
    <t>Question 60
  INFORMATION  RETRANSMISSION DES SÉANCES DU CONSEIL MUNICIPAL EN DIRECT  SUR INTERNET </t>
  </si>
  <si>
    <t>Question 61
   ASSOCIATION DES MAIRES DU VAR   APPEL À LA SOLIDARITÉ SUITE AUX INONDATIONS </t>
  </si>
  <si>
    <t>Question 62 
 DON D’UN BEC DE LAMPE – INSCRIPTION À L’INVENTAIRE </t>
  </si>
  <si>
    <t>Question 63 
 LES ARÈNES MUNICIPALES conventions </t>
  </si>
  <si>
    <t>Question 65 
 LES ANIMATIONS  1)vogua monstra 2)Fête de la Saint Pierre  3) arts plastiques 4) fête locale  5) arènes </t>
  </si>
  <si>
    <t>Question 1 
 Approbation du procèsverbal de la séance du 22 avril 2014 </t>
  </si>
  <si>
    <t>Question 4 
 Conseil consultatif de l’EHPAD Résidence StVincent   changement de dénomination et rappel de la composition </t>
  </si>
  <si>
    <t>Question 5 (A) 
 Service financier Compte administratif 2013  approbation et affectation des résultats </t>
  </si>
  <si>
    <t>Question 5 (B)
 bugjet principal  CA 2013   Investissement fonctionnement</t>
  </si>
  <si>
    <t>Question 5 (C)
budget annexe domaine locatif  CA 2013 investissement fonctionnement</t>
  </si>
  <si>
    <t>Question 5 (D) budget annexe odas régie  CA 2013   investissement fondtionnement</t>
  </si>
  <si>
    <t xml:space="preserve">Question 5 (E)
 BUDGET ANNEXE REGIE DES SERVICES URBAINS  CA 2013 NATURE INVESTISSEMENT FONCTIONNEMENT </t>
  </si>
  <si>
    <t xml:space="preserve">Question 5 (F) 
BUDGET ANNEXE CHAMBRE FUNERAIRE CA 2013 NATURE INVESTISSEMENT FONCTIONNEMENT </t>
  </si>
  <si>
    <t>Question 5 (H) 
Budget supplémentaire 2014  Budget principal </t>
  </si>
  <si>
    <t>Question 5 (J)
 Impôts locaux  taux d’imposition 2014 </t>
  </si>
  <si>
    <t>Question 5 (K) 
Budget supplémentaire 2014  budget annexe Domaine locatif </t>
  </si>
  <si>
    <t>Question 5 (L)
 Dépenses d’investissement </t>
  </si>
  <si>
    <t xml:space="preserve"> Question 5 (M)
Budget supplémentaire 2014  budget annexe ODAS  section de fonctionnement  </t>
  </si>
  <si>
    <t xml:space="preserve">Question 5 (N)
Budget annexe ODAS – dépenses section d’investissement par opération  </t>
  </si>
  <si>
    <t>Question 5 (O) 
Budget supplémentaire 2014  budget annexe RSU  régie services urbains section de fonctionnement  </t>
  </si>
  <si>
    <t>Question 5 bis 
Régie  vol  remise gracieuse </t>
  </si>
  <si>
    <t>Question 6 (B) 
 Décharge d’activité de service au titre du droit syndical </t>
  </si>
  <si>
    <t>Question 8 (A)
 Régie autonome du port de plaisance de Port Camargue  DÉSIGNATION DES EXTRAMUNICIPAUX DEVANT SIÉGER AU CONSEIL D’ADMINISTRATION </t>
  </si>
  <si>
    <t>Question 8 (B) 
 CONVENTION DE MISE À DISPOSITION DU PARKING « LE JASON » </t>
  </si>
  <si>
    <t>Question 8 (C)
 CONVENTION DE RÉALISATION D’UN CHANTIER EXPÉRIMENTAL SUR LE CHEMINEMENT PIÉTON DU QUAI BOUGAINVILLE </t>
  </si>
  <si>
    <t xml:space="preserve">Question 9 
 S.N.C.F. ligne Nîmes/Le GrauduRoi  poste de médiation dans les transports  avenant n° 1 à la convention quadripartite  </t>
  </si>
  <si>
    <t xml:space="preserve"> Question 10 
 Cession du bâtiment sis Quai Colbert (ancien hôtel de ville) </t>
  </si>
  <si>
    <t>Question 11 
 Taxe pour aire de stationnement </t>
  </si>
  <si>
    <t>Question 12 
 Occupation du domaine public  marchés coMmunaux 2014   Tarification 2014  et ajout d’une date </t>
  </si>
  <si>
    <t xml:space="preserve">Question 13 
 INFORMATION  Services techniques  tableaux MAPA et des marchés N° MAPA Titulaire Objet Montant H .T. 201403MA18 Etrave travaux Balisage des plages 21.000,00 € 201403MA19 GMI Réparation sanitaires 9.222,00 € 201403MA20 SO. CO. MAP Matériel pour balisage 7.311,90 € 201403MA21 ACAF Maintenance ascenseurs 2.488,57 € 201403MA22 SKS génie climatique Maintenance chauffage HDV 4.950,00 € N° MARCHÉS Titulaire Objet Montant H .T. 201401MS04 Procédure adaptée Spectacles pyrotechniques Lot 1  feux artifices Unic Lot 2  1001 Étoiles Lot 3  CSP Concept Lot 4  One shot production Lot 5  Cévennes artifices Lot 1    8.000 € TTC Lot 2  20.000 € TTC Lot 3  20.000 € TTC Lot 4  20.000 € TTC Lot 5    6.000 € TTC 201402MT07 Procédure adaptée dématérialisée Gestion du séneçon Plaine de l’Espiguette Sud Cévennes mandataire du groupe Familles rurales du Gard 27.950,00 € </t>
  </si>
  <si>
    <t>Question 14 
 Dépôt d’hydrocarbures dit « dépôt de l’Espiguette »  Plan de prévention des risques technologiques (PPRT)  arrêté de prescription </t>
  </si>
  <si>
    <t xml:space="preserve">Question 15 
 Cession de baux Cette question est retirée de l’ordre du jour et reportée à une séance ultérieure. </t>
  </si>
  <si>
    <t>Question 16 (A)
 S.A. Le GrauduRoi Loisirs / Casino de jeux  Demande d’un abattement supplémentaire </t>
  </si>
  <si>
    <t xml:space="preserve">Question 16 (B)
  Affectation des fonds imputés au comptes 471  avenant N° 2 </t>
  </si>
  <si>
    <t xml:space="preserve">  Question 17  
Société nationale de sauvetage en Mer (S.N.S.M.) Surveillance des plages  avenant n° 1 </t>
  </si>
  <si>
    <t>Question 19  Cimetière rive gauche  rétrocession d’une concession </t>
  </si>
  <si>
    <t>Question 20 
Centre coMmunal d’action sociale (C.C.A.S.)  Mise à disposition d’agents  conventions </t>
  </si>
  <si>
    <t>Question 21 
CoMmission jumelage  échange des ados  en Allemagne  participation des parents </t>
  </si>
  <si>
    <t>Question 22 (A) 
 École de musique municipale  Demande d’une subvention de fonctionnement auprès du Conseil Général du Gard </t>
  </si>
  <si>
    <t>Question 22 (B)
  École de musique municipale . Stage de découverte artistique (improvisé jazz)  participation et rémunération du personnel concerné </t>
  </si>
  <si>
    <t xml:space="preserve">Question 23
  INFORMATION  décisions municipales N° DGS 140320  Régies « stationnement payant » et « occupation du domaine public »  fonds de caisse 2014 fixés à 2.794 N° DGS 140321  Régie des animations  Vide grenier du 27 avril  tarif d’inscription fixé à 10 €. </t>
  </si>
  <si>
    <t>Question 24 (A) 
 Arènes  conventions, contrats, tarifs, </t>
  </si>
  <si>
    <t xml:space="preserve"> Question 24 (B) 
 Animations  Culture Animation </t>
  </si>
  <si>
    <t>Question 24 ( C )
 Arts plastiques  Convention d’occupation Villa Parry avec M. DONNADIEU (expo photos salle du rezdechaussée)  du 11 Juin au 06 Juillet   Convention d’occupation Villa Parry avec M. MATEO (expo peinture) du 7 au 25 Juillet </t>
  </si>
  <si>
    <t>Question 24 (D
) Fête du port de plaisance et Aubades Marines  </t>
  </si>
  <si>
    <t>Question 24 ( E)
 Animations estivales – RDV IN  RDV Insolites  </t>
  </si>
  <si>
    <t>Question 24 (F)
RDV Intemporels  </t>
  </si>
  <si>
    <t>Question 24 (G) 
RDV Intenses  </t>
  </si>
  <si>
    <t>Question 24 (H) 
Service des sports  </t>
  </si>
  <si>
    <t>Question 25 (A) 
Question supplémentaires  Conseil d’administration de l’OTSI  modification   </t>
  </si>
  <si>
    <t>Question 25 (B) 
Service animation  Monsieur le Maire présente propose à l’occasion de la fête de la Saint Pierre de signer une convention de participation aux frais d’organisation avec avec l’Association graulenne des fêtes de la Saint Pierre  </t>
  </si>
  <si>
    <t>Question 25 (C ) 
Arènes  Association Lou Vesti d’Aqui animation d’ouverture du spectacle équestre de la soirée du dimanche 08 juin  500 € TTC 2. Arènes  toropiscine du 09 juillet  contrat d’engagement de la manade Martini pour un montant de 460 € TTC  </t>
  </si>
  <si>
    <t>Question 1 
 Approbation du procèsverbal de la séance du 02 juin 2014 </t>
  </si>
  <si>
    <t>Question 3 
– CoMmission coMmunale des impôts directs  Désignation des membres </t>
  </si>
  <si>
    <t>Question 4 
– Union des Villes Portuaires du Languedoc Roussillon  Désignation des délégués  </t>
  </si>
  <si>
    <t>Question 5 
– Bateau de promenade « AiguesRoi »   Convention d’occupation du Domaine Public CoMmunal </t>
  </si>
  <si>
    <t>Question 1
  Approbation du procèsverbal de la séance du 20 juin 2014 </t>
  </si>
  <si>
    <t>Question 2  (B)
 SERVICE FINANCIER   Demandes d’admissions en non valeur sur le budget Domaine locatif </t>
  </si>
  <si>
    <t xml:space="preserve">Question 4 
 Information  Création D’une CoMmission CoMmunale Pour L’accessibilité Aux Personnes Handicapées </t>
  </si>
  <si>
    <t>Question 6 
Un Toit Pour Tous  Projet « Les Orchidées » </t>
  </si>
  <si>
    <t>Question 8(A) 
 CESSION DE BAUX  Zone du port de pêche </t>
  </si>
  <si>
    <t>Question 8 (B)  
 Le petit Repausset  bail M. et Mme Paul DURAND à M. Daniel CHANUC – </t>
  </si>
  <si>
    <t>Question 8 (C )  
  rue des Lamparos  SCI La Phocéenne à SCI Y.W. INVEST </t>
  </si>
  <si>
    <t>Question 8 (D) 
 rue des Médards  SCI GAMARRA à SOCOMAP </t>
  </si>
  <si>
    <t>Question  9 
 Bail Emphytéotique Du Conseil Général Du Gard Pour L’aménagement De La Voie Verte Entre AiguesMortes Et Le Grau Du Roi </t>
  </si>
  <si>
    <t>Question 10 A 
Convention De Groupement De CoMmande Relative À L’achat Et L’installation D’un Groupe Électrogène À L’ehpad  Résidence Saint Vincent </t>
  </si>
  <si>
    <t>Question 10 B 
 Convention De Groupement De CoMmandes Relative Aux Contrats D’assurances De La Ville De Le Grau Du Roi Et Du Centre CoMmunal D’action Sociale Dont Fait Partie L’ehpad SaintVincent </t>
  </si>
  <si>
    <t>Question 10 D 
 Notification Du Marché Public De Travaux N°201311Mt21 « Restauration Du Massif Dunaire De L’espiguette »  INFORMATION </t>
  </si>
  <si>
    <t>Question 10 E 
 Passation D’avenants  Marchés Publics – INFORMATION </t>
  </si>
  <si>
    <t>Question 10 F 
 TABLEAUX DES MARCHÉS ET M.A.P.A. 2014  INFORMATIONS </t>
  </si>
  <si>
    <t>Question 11 
 S.A.S. CAMPING DU SOLEIL  Convention D’occupation </t>
  </si>
  <si>
    <t>Question 12
 Navette Des Campings  Convention De Participation Aux Droits D’entrée Au Parking Des Baronnets  Société Aalto </t>
  </si>
  <si>
    <t>Question 13 
Plage De L’espiguette  Sous Traités Exploitation Plage  Participation Aux Frais </t>
  </si>
  <si>
    <t>Question 14 
L’ESTUAIRE PLAGE » Messieurs GAMARRA et RUIZ  lot n°15  Redevance annuelle  </t>
  </si>
  <si>
    <t xml:space="preserve">Question 15 B 
 Convention De Prise En Charge Des Déchets Verts Produits Par Les Services Techniques CoMmunaux </t>
  </si>
  <si>
    <t>Question 15 C
  Convention D’occupation Du Domaine Publlic Par Les Colonnes De Tri Sélectif </t>
  </si>
  <si>
    <t xml:space="preserve">Question 16 
 Mise En Place Des Garderies Postscolaires  Tarifs </t>
  </si>
  <si>
    <t>Question 17 
 Mise En Place De L’étude Dirigée  Tarifs </t>
  </si>
  <si>
    <t>Question 18 ( C ) 
INFORMATIONS JURIDIQUES  SYNDICAT MIXTE D’ÉLECTRICITÉ  Désistement Recours Sie Du Vistre </t>
  </si>
  <si>
    <t>Question 19 (A)
 ARTS PLASTIQUES   Convention d’occupation Villa Parry avec Mme Elisabeth BEGOT </t>
  </si>
  <si>
    <t xml:space="preserve"> Question 19 (C )  
RDV Intenses (régul)    Contrat d’engagement avec ADAM ROCK  et  Contrat avec MIX &amp; COM </t>
  </si>
  <si>
    <t xml:space="preserve">Question 19 ( D ) 
 RDV Insolites    Contrat de vente avec ALLEGRO LEGATO  , , Contrat de cession avec VENTS DE SABLE  pour la prestation du groupe Les RENEGATS  le samedi 5  juillet pour la soMme de 300 € TTC  Contrat de cession  avec </t>
  </si>
  <si>
    <t>Question 19 (E) 
CONSEIL MUNICIPAL DES JEUNES   Convention avec la Croix Rouge </t>
  </si>
  <si>
    <t>Question 19 (F ) 
Service des sports  Conventions  pour versement des aides à l’emploi  et  subventions de fonctionnement et exceptionnelles de l’année 2014. </t>
  </si>
  <si>
    <t xml:space="preserve">Question diverse 99 
Rémunération des intervenants pendant l’étude </t>
  </si>
  <si>
    <t>Question 1 
 Approbation du procèsverbal de la séance du 17 juillet 2014 </t>
  </si>
  <si>
    <t>Question 2 
– Accueil d’enfants porteurs de handicap dans les structures de loisirs   Convention  « charte handicap » </t>
  </si>
  <si>
    <t>Question 3  (B)  –
  Service Financier   Remboursement Des Frais De Transport De Séjour Pour Les Élus Locaux </t>
  </si>
  <si>
    <t xml:space="preserve"> Question 3  (D) 
 RÉGULARISATION DE T.V.A  </t>
  </si>
  <si>
    <t>Question 3  (F) 
 La trésorerie d’AiguesMortes a transmis 1  certificat d’irrécouvrabilité pour le débiteur. </t>
  </si>
  <si>
    <t>Question 3  (G ) 
 DM2  Budget Principal 2014 INFORMATION Section fonctionnement </t>
  </si>
  <si>
    <t>Question 7 (A) 
  Régie Autonome du Port de Plaisance de Port Camargue  Conventions </t>
  </si>
  <si>
    <t>Question 10 
 Pontons du Vidourle  Emplacements  Offre tarifaire complémentaire 2014 Monsieur le Maire indique que cette question est reportée</t>
  </si>
  <si>
    <t xml:space="preserve">Question 11 
 Marchés Publics – INFORMATION  Tableaux MAPA et des Marchés 2014 </t>
  </si>
  <si>
    <t>Question 14 (B) 
INFORMATIONS  Arrêté municipal pour une mission effectuée dans le cadre d’une activité accessoire </t>
  </si>
  <si>
    <t xml:space="preserve"> Question 15
 Saison Théâtrale 20142015  Mise à disposition de la salle de spectacle Artemia  Convention de partenariat avec S.A.S. Le Grau du Roi Loisirs </t>
  </si>
  <si>
    <t xml:space="preserve">Question 16 
 Fête du Port de Plaisance de Port Camargue  Organisation par la Société Nationale de Sauvetage en Mer (S.N.S.M.)  remboursement des frais engagés </t>
  </si>
  <si>
    <t xml:space="preserve">Question 17 
 INFORMATION  Convention pour l’utilisation du stand de tir </t>
  </si>
  <si>
    <t>Question 18 ( A )
 convention « Flamenc’alma »  animation d’ouverture du spectacle de la course camarguaise du 15 août 2014  360 € TTC </t>
  </si>
  <si>
    <t>Question 18 ( B ) 
ESGDR  Annulation délibération (Lors de la séance du conseil municipal du 17 juillet 2014, il a été voté une subvention d’aide à l’emploi au profit de l’ESGDR, il y a lieu d’annuler cette décision. Afin de permettre à l’Emulation Sportive de démarrer la saison et dans l’attente d’une convention totalement définie il est proposé aujourd’hui aux membres du conseil municipal de se prononcer sur l’attribution d’une subvention exceptionnelle d’un montant de 10 000€</t>
  </si>
  <si>
    <t xml:space="preserve"> Question 18 ( C ) 
Subvention  Association ZAC des Marines  75 € ; pConventions avec l’Association culturelle &amp; sportive (ACS)  pour le fonctionnement de l’École multi activités gymnastique, aïkido, judo, karaté selon le planning des activités  20 € par prestation 20.00€pVersement solde subvention de fonctionnement ACS (Association culturelle &amp; sportive) 5 600 € pConvention pour 3 mois avec Mme Petit Malabave pour la location de la salle de danse  120 € mensuels ; 120.00€pContrat avec  LNC  Production pour le spectacle « A vies contraires pour un montant de 7063.22 pContrat avec Prune production  pour le spectacle «  Le Cri de la Feuille » pour un montant   7732.50 €pContrat avec JMD Production  pour le spectacle  « Antoine DULERY fait son cinéma (pour un montant de 14 242.50€ TTCpContrat avec  Scènes Tchankées pour le spectacle Barber Shop quartet  Pour un montant de 5486€ Contrat avec  Les Désaxes pour le spectacle « Saxophonissimo »  Pour un montant de 6963€</t>
  </si>
  <si>
    <t xml:space="preserve">Question 18 ( F )
   ANIMATIONS ESTIVALES (régul) p Contrat d’engagement avec le groupe MACADAM 76 montant 950€ + charges sociales p Contrat d’engagement avec SORTIE DE SECOURS pour le concert pour la soMme de  5.500,00€ + charges socialespContrat de prestation avec EQUINOX pour l’organisation du Grand Prix de la Chanson AlèsCévennesCamargue pour la soMme de 1.600,00 € TTC + restauration </t>
  </si>
  <si>
    <t>Question 18 ( G )  
 ARENES (régul)  p Convention avec l’association Lou Vesti d’Aqui pour l’organisation des marchés camarguais  Septembre  pour la soMme de 157 € TTC par marché  soit 628€</t>
  </si>
  <si>
    <t>Question 18 (H )
   FÊTE LOCALE  Contrat d’engagement avec les manades pour les abrivado / bandido / encierro pAUBANEL BARONCELLI  1 833,00 € pAUBANEL Pierre 641,00 € pROBERT MICHEL  1 282,00 €p LES MONTILLES (QUET) 1 282,00 € pLESCOT samedi 13 (2 141,00 € pDU LEVANT 2 824,00 € pRAMBIER 1 282,00 € pDEVAUX 1 923,00 € pMARTINI 1 282,00 € pCHABALLIER 1 833,00 € pGROUL (ST LOUIS) 1 923,00 € pBRIAUX 1 923,00 €pLABOURAYRE   1 192,00 € pJULLIAN  mardi 16  1 743,00 € pAGNEL   641,00 €p ARLATENCO (Clément)  1 282,00 € pLAUZE   641,00 € pLERON  641,00 € pCHAPELLE)  1 282,00 €p DU GARDON  641,00 € p</t>
  </si>
  <si>
    <t>Question 1
  Approbation du procèsverbal de la séance du 12 septembre 2014 et désignation du secrétaire de séance </t>
  </si>
  <si>
    <t>Question 8  
– Occupation du domaine public  modification des tarifs des marchés coMmunaux </t>
  </si>
  <si>
    <t>Question 9  (A)
  Conservatoire d’espaces naturels LanguedocRoussillon  gestion du domaine terrestre et maritime du Conservatoire du littoral  sollicitation pour une subvention </t>
  </si>
  <si>
    <t>Question 10 –
 ÉTANG DU MÉDARD  Plan d’action concerté pour un bon état écologique  lancement du projet, </t>
  </si>
  <si>
    <t>Question 11 
–  Opération Kalliste II  Construction de 12 logements locatifs  garantie d’emprunt </t>
  </si>
  <si>
    <t>Question 13
  INFORMATION  Services techniques  Tableau MAPA  Travaux d’arrachage du séneçon en arbre (baccharis)  </t>
  </si>
  <si>
    <t>Question 14 (B) 
  Abandon définitif du système de notation et mise en place d’un entretien professionnel </t>
  </si>
  <si>
    <t>Question 14 (C ) 
 INFORMATION  Prime de fin d’année  suppression des minorations pour sanction </t>
  </si>
  <si>
    <t>Question 15 
– Nouveaux rythmes scolaires  conventionnement dans le cadre des partenariats pour l’organisation des nouvelles </t>
  </si>
  <si>
    <t>Question 16 
– INFORMATION  Opération « lire et faire lire »  convention avec l’Union départementale des associations familiales du Gard (UDAF)</t>
  </si>
  <si>
    <t>Question 19 (A)
 ARTS PLASTIQUES    Convention d’occupation de la Villa Parry avec M. JeanPierre ROSE pour l’exposition « Arts Graphiques » </t>
  </si>
  <si>
    <t>Question 19 (A ) 
BRADERIE DES COMmERÇANTS  Convention d’engagement peña Los ChaCha pour l’animation des 2 jours  pContrat d’engagement Pavillons &amp; Compagnie pour la fanfare « Pavillons &amp; Cie » pour l’animation des 2 jours  pour la soMme de 1.400 € TTC p Contrat pour le groupe SON YUMA pour l’animation des 2 jours  pour la soMme de 2.200 € TTC </t>
  </si>
  <si>
    <t>Question 19 (C ) 
IMAGIMOMES   Contrat de cession avec MES SCENES DE STARS pour l’organisation et l’animation du village d’animation pour la soMme de  14.000 € TTC pContrat avec la Cie 1 2 3 soleil pour « Ernest et Célestine »  pour la soMme de  991,15 € TTC p Contrat avec Rêve Lune  pour  « Qui a peur du loup pour la soMme de 928,40 € TTCp  Contrat avec Zicomatic pour « Abdou pour la soMme de 1.000 € TTC p Contrat avec la Cie Théâtrale Francophone pour « Titam, c’est moi » pour la soMme de 910 € TTC  pContrat avec de cession avec l’ADADIFF pour « Les Menteries Magiques » pour la soMme de 896,75 € TTC  pContrat avec Chatoik pour « Timide » pour la soMme de 654,10 € TTC  pContrat avec ABGRAD PRODUCTIONS « Karabistouilles pour la soMme de 865,10 € TTC  pContrat avec la Cie le Praticable pour « La sorcière du placard à balais » pour la soMme de 1.410 € TTC </t>
  </si>
  <si>
    <t>Question 19 (D )
 SALON DU CHOCOLAT &amp; autres péchés mignons 29 et 30 novembre   Convention avec les exposants tarif </t>
  </si>
  <si>
    <t>Question 1
  Approbation du procèsverbal de la séance du 09 octobre 2014 et désignation du secrétaire de séance </t>
  </si>
  <si>
    <t>Question 3 
 Lancement de la procédure de D.S.P. pour la gestion des Arènes de la ville </t>
  </si>
  <si>
    <t xml:space="preserve">Question 4 
 D.S.P. Désignation CoMmission d’ouverture des plis D.S.P gestion des Arènes de la Ville Sont donc élus Titulaires  Robert CRAUSTE, Lucien TOPIE, Nathalie GROS CHAREYRE, Claude BERNARD, Léopold ROSSO. Suppléants  David SAUVEGRAIN, Robert FOLCHER, MarieChristine ROUVIERE, Françoise DUGARET, Sophie PELLEGRINPONSOLE. </t>
  </si>
  <si>
    <t xml:space="preserve">Question 5  
 Information Conseil de quartier  Conseil de Quartier du BOUCANET Conseil de Quartier de PORTCAMARGUE  Conseil de Quartier du CENTREVILLE </t>
  </si>
  <si>
    <t>Question 6 (A)  
Service financier  Garantie emprunt à FDI Habitat  modification </t>
  </si>
  <si>
    <t>Question 6 (B)  
 Service financier  Attribution d’une subvention exceptionnelle  Bénéficiaire  Office du tourisme du Grau du Roi  Montant  50 000 € </t>
  </si>
  <si>
    <t>Question 6 (D) 
 Créances éteintes Par jugement du 17/09/2014  le tribunal de coMmerce de Nîmes a prononcé la clôture pour insuffisance d’actif de la SARL COTE PLAGE SUD + la SARL  COTE PLAGE   (restauration, bar, glacier, vente à emporter  c c  plage Sud,  42 Routes des Marines) suite à la liquidation judiciaire du 03/04/2012. Les titres émis au nom de ces deux sociétés, pour un montant 5 365,90 € doivent faire l’objet d’un mandat au compte 6542 pour le motif  créances éteintes. </t>
  </si>
  <si>
    <t>Question 6 (F)  
Décision modificative de crédits N°2 budget annexe ODAS Chapitre 21  (iMmobilisations corporelles)  </t>
  </si>
  <si>
    <t xml:space="preserve">Question 6 (I)  
  Ecritures réelles   Fonctionnement    </t>
  </si>
  <si>
    <t>Question 6 (J)  Investissement  (acquisition), </t>
  </si>
  <si>
    <t>Question 7
 Projet iMmobilier Les Orchidées  Prise en charge des mesures compensatoires. Soumission au régime forestier </t>
  </si>
  <si>
    <t xml:space="preserve">Question 9 (B
 Information  passation d’un avenant  Marchés publics En application de la délégation accordée à Monsieur Le Maire (délibération du Conseil municipal n°201404*02 prise en séance du 22 avril 2014), de nouveaux avenants ont été conclus au cours des mois précédents. Vous trouverez cidessous un descriptif détaillé relatif à la passation de ces avenants. </t>
  </si>
  <si>
    <t xml:space="preserve">Question 9 
(B1)/ Avenant financier  Marchés publics de services N°201109MS21 « Maintenance et dépannage des installations de chauffage, climatiseurs et VMC »  Lot N°1  Maintenance des climatiseurs </t>
  </si>
  <si>
    <t xml:space="preserve">Question 9 (B2)
Avenant financier  Marchés publics de services N°201109MS21 Lot N°2  Maintenance des chauffages et VMC </t>
  </si>
  <si>
    <t>Question 9 (B3) 
Avenant financier  Marchés publics de fournitures à bons de coMmande N°201307BC13 « Location triennale de décorations de Noël avec fourniture, pose, dépose, entretien et stockage » </t>
  </si>
  <si>
    <t>Question 9  ( C )
 Information  tableau MAPA   TABLEAU  MAPA  2014 Liste des MAPA (Marchés à Procédure Adaptée) de moins de 25 000,00 euros H.T. </t>
  </si>
  <si>
    <t>Question 11  
 Personnel coMmunal  création de postes </t>
  </si>
  <si>
    <t>Question 12 
Jumelage  déplacement à Dossenheim  participation </t>
  </si>
  <si>
    <t>Question 13 (A) 
 Ecole de musique municipale  demande de subvention de fonctionnement auprès du Conseil Général du Gard </t>
  </si>
  <si>
    <t xml:space="preserve"> Question 15 (B)
 MARCHÉ DE NOËL (13 et 14 décembre)  Convention avec les exposants , Convention avec l’association Les Fous du Roi (coMmerçants de la rue Alsace Lorraine) </t>
  </si>
  <si>
    <t xml:space="preserve">Question 15 (C ) 
Animations estivales RDV insolites  modification Annulation de la délibération n°20140970 et modification  Contrat de cession avec l’association Baetum pour le groupe. </t>
  </si>
  <si>
    <t>Question 17
 Marchés coMmunaux du Centreville  précision sur l’application du tarif abonné Abonnement sur le marché du centreville  </t>
  </si>
  <si>
    <t>Question 0
 Monsieur le Maire rappelle aux élus qu’ils ont été destinataires de la liste des décisions prises en application des articles L 212222 et L 212223 du Code Général des Collectivités Territoriales pour la période du 05 novembre 2014 au 08 décembre 2014. Il demande aux élus s’ils ont des questions, des besoins d’éclaircissement sur certaines décisions.  ◙ Monsieur le Maire demande si les membres présents ont d’autres remarques. </t>
  </si>
  <si>
    <t xml:space="preserve">Question 00 
– INFORMATION  Tableau MAPA Liste des MAPA (Marchés à Procédure Adaptée) de moins de 25 000,00 euros H.T. </t>
  </si>
  <si>
    <t xml:space="preserve">Question 1 
– Délégation du Conseil municipal article L.212222.3  Pouvoirs du Maire  Modification </t>
  </si>
  <si>
    <t>Question 6–
 Décision Modificative n°1  Chambre Funéraire </t>
  </si>
  <si>
    <t>Question 7– 
Décision Modificative n°3  Budget ODAS </t>
  </si>
  <si>
    <t xml:space="preserve"> Question 8– 
Décision Modificative n°1  R.S.U </t>
  </si>
  <si>
    <t>Question 9– 
Décision Modificative n°2  Domaine Locatif </t>
  </si>
  <si>
    <t xml:space="preserve">Question 10– 
Décision Modificative n°4  Budget Principal 2014   </t>
  </si>
  <si>
    <t>Question 11– 
Régularisation de subvention  Association Les Nautiques/20ème Salon du bateau d’occasion – Subvention de fonctionnement – Convention de partenariat </t>
  </si>
  <si>
    <t>Question 19 –
 Concours du receveur municipal  Attribution d’indemnités </t>
  </si>
  <si>
    <t>Question 20 
– Espace JeanPierre CASSEL  Mise en conformité – Protocole transactionnel Qualiconsult </t>
  </si>
  <si>
    <t>Question 23 –
 Autorisation d’occupation temporaire  Traversée du domaine public du Conservatoire du Littoral – Voie verte </t>
  </si>
  <si>
    <t>Question 24 
 Nouvelles activités périscolaires  Demande de subvention Conseil Régional Langues et cultures régionale – Atelier Occitan </t>
  </si>
  <si>
    <t>Question 26 –
 Eglise coMmunale  Indemnité de gardiennage 2014 </t>
  </si>
  <si>
    <t>Question 27 
– Le Grau Noël – Contrat de cession avec « Mes Scènes de Star »  Organisation d’un village animations </t>
  </si>
  <si>
    <t xml:space="preserve">Question 0 
–INFORMATION  CoMmission des finances  Élection du Viceprésident  porté à connaissance délibération n° 20141130 en date du 05 novembre 2014 la coMmission des finances a été modifiée. </t>
  </si>
  <si>
    <t>Question 1 –
 Marchés publics  Désignation de la représentation du pouvoir adjudicateur  habilitation du Maire et détermination de son champ de compétence </t>
  </si>
  <si>
    <t>Question 4 
– Autorisation de versement d’acompte de subventions aux associations et budget annexes  Avance sur subvention coMmunale pour l’exercice 2015 au C.C.A.S.  modification d’imputation budgétaire </t>
  </si>
  <si>
    <t>Question 6 –
  Port de pêche  tarifs 2015 </t>
  </si>
  <si>
    <t>Question 7 
– Port de pêche  Activités hors port de pêche  Tarifs 2015 </t>
  </si>
  <si>
    <t>Question 8 –
 Pontons du Vidourle  Emplacements  Tarifs 2015 </t>
  </si>
  <si>
    <t>Question 9 –
 Port de pêche  Pontons coMmerciaux  tarifs 2015 </t>
  </si>
  <si>
    <t>Question 10 –
 Redevance pour les terrasses des coMmerces  Occupation du domaine public  tarifs 2015 </t>
  </si>
  <si>
    <t>Question 11 
– Ventes ambulantes  Occupation du domaine public  tarifs 2015 </t>
  </si>
  <si>
    <t>Question 12
Taxis  Occupation du domaine public  tarifs 2015 </t>
  </si>
  <si>
    <t>Question 13 
– Artistes créateurs  Occupation du domaine public  tarifs 2015 </t>
  </si>
  <si>
    <t>Question 14 –
 Forains et cirques  Occupation du domaine public  tarifs 2015 </t>
  </si>
  <si>
    <t>Question 15 
– Marchés coMmunaux  Occupation du domaine public  tarifs 2015 </t>
  </si>
  <si>
    <t>Question 16 –
 Marché de Noël et Grau Noël Occupation du domaine public  tarifs 2015 </t>
  </si>
  <si>
    <t>Question 17
– Manèges, jeux d’enfants et autres structures  Occupation du domaine public  tarifs 2015  manèges, jeux d’enfants et autres structures  occupation du domaine public  tarifs 2015   Les conventions auront une validité de 4 mois du 1er juin au 30 septembre (et non 6 mois   coMme indiqué sur l’envoi précédent </t>
  </si>
  <si>
    <t>Question 18 –
 Petit train touristique  Occupation du domaine public  tarifs 2015 </t>
  </si>
  <si>
    <t>Question 19 –
 Horodateurs  Occupation du domaine public  tarifs 2015 </t>
  </si>
  <si>
    <t>Question 20 
– Taxe locale sur la publicité extérieure (TLPE)  Occupation du domaine public  tarifs 2015 </t>
  </si>
  <si>
    <t>Question 21 
– Taxe de séjour  Occupation du domaine public  tarifs 2015 </t>
  </si>
  <si>
    <t xml:space="preserve">Question 22 
– Parking des Baronnets  Occupation du domaine public  tarifs 2015 </t>
  </si>
  <si>
    <t>Question 23 –
 Parking Victor Hugo  Occupation du domaine public  tarifs 2015 parking Victor Hugo  Ajout d’un tarif préférentiel pour « saison  places  numérotées pour deux véhicules et  places non numérotées pour deux véhicules </t>
  </si>
  <si>
    <t>Question 24 –
 Parking Fanfonne Guillerme  Occupation du domaine public  tarifs 2015 </t>
  </si>
  <si>
    <t>Question 25 –
 Parking La Plage  Occupation du domaine public  tarifs 2015 </t>
  </si>
  <si>
    <t>Question 26 –
 Totems  Occupation du domaine public  tarifs 2015 </t>
  </si>
  <si>
    <t>Question 27 
– Parking Saint Vincent  Occupation du domaine public  tarifs 2015 </t>
  </si>
  <si>
    <t>Question 30 –
 Zone artisanale du port de pêche  Cession d’un bail locatif  Monsieur Frédéric VALLES (Brico Loisirs) </t>
  </si>
  <si>
    <t>Question 31 –
 Plan d’action concerté pour le bon état écologique de l’Étang du Médard  Convention d’assistance à maîtrise d’ouvrage avec le Conservatoire d’espaces naturels LanguedocRoussillon </t>
  </si>
  <si>
    <t>Question 32 
– Comité d’hygiène &amp; de sécurité, et des conditions de travail (C.H.S.C.T.)  désignation des représentants de la collectivité </t>
  </si>
  <si>
    <t>Question 33 –
 Personnel coMmunal  convention de mise à disposition d’un agent du centre de gestion des Bouches du Rhône </t>
  </si>
  <si>
    <t>Question 36 
– Exposition « Littoral 40 ans de merveilles préservées en LanguedocRoussillon »  participation coMmunale </t>
  </si>
  <si>
    <t>Question 1 
 Personnel coMmunal   création de postes </t>
  </si>
  <si>
    <t>Question 2 
 Occupation du Domaine Public   Parking Saint Vincent  Tarif abonnement semaine </t>
  </si>
  <si>
    <t>Question 3 
 Télescopes touristiques  convention d’occupation et d’utilisation du domaine public avec la Sarl Wika Dimo </t>
  </si>
  <si>
    <t>Question 4 
Zone artisanale du port de pêche  cession d’un bail locatif   M. Frédéric VALLES (Brico Loisirs) à la Sarl RALLO   augmentation tarif </t>
  </si>
  <si>
    <t>Question 5 
 Marché public de maîtrise d’œuvre n°201005MO00018 relatif à l’opération de construction du nouvel Hôtel de Ville   avenant n°3 de transfert (changement de dénomination) </t>
  </si>
  <si>
    <t>Question 6 
 Rapport annuel 2013  Syndicat Mixte entre Pic et Etang </t>
  </si>
  <si>
    <t>Question 7 
 Débat d’orientations budgétaires 2015 </t>
  </si>
  <si>
    <t>Question 36 
 Demande d’autorisation d’exploiter un dépôt d’hydrocarbures dit  de « l’Espiguette »  Avis d’enquête publique – Installations classées pour la protection de l’environnement </t>
  </si>
  <si>
    <t>Question 40 
Police municipale    Mise en œuvre des Procèsverbaux électroniques </t>
  </si>
  <si>
    <t>Question 46 
 Personnel CoMmunal    Modalités de rétribution des agents municipaux pour le scrutin des élections départementales des 22 et 29 mars 2015  Indemnité horaire pour travaux supplémentaires (IHTS) </t>
  </si>
  <si>
    <t>Question 47 
 Personnel CoMmunal    Modalités de rétribution des agents municipaux pour le scrutin des élections départementales des 22 et 29 mars 2015  Indemnité forfaitaire complémentaire pour élection (IFCE) </t>
  </si>
  <si>
    <t>Question 50 
 Gestion des Arènes pour la période 20152017 – Choix du délégataire – Contrat – Autorisation de signer </t>
  </si>
  <si>
    <t>Question 52 
 Avenant n°1 au Marché public de travaux N° 201411MT19 « Travaux de rénovation et de mise en sécurité du Seaquarium » Lot N°1 Maçonnerie </t>
  </si>
  <si>
    <t>Question 1 
– Opération « Fleur de Sel » réalisée par FDI Habitat  garantie d’emprunt auprès de la Caisse des dépôts et consignations  Emprunt PLUS    délibération complétive </t>
  </si>
  <si>
    <t xml:space="preserve"> Question 2 
 Opération « Fleur de Sel » réalisée par FDI Habitat  garantie d’emprunt auprès de la Caisse des dépôts et consignations  Emprunt PLUS FONCIER    délibération complétive </t>
  </si>
  <si>
    <t>Question 3 –
 Opération « Fleur de Sel » réalisée par FDI Habitat  garantie d’emprunt auprès de la Caisse des dépôts et consignations  Emprunt PLAI    délibération complétive </t>
  </si>
  <si>
    <t>Question 4 –
 Opération « Fleur de Sel » réalisée par FDI Habitat  garantie d’emprunt auprès de la Caisse des dépôts et consignations  Emprunt PLAI FONCIER    délibération complétive </t>
  </si>
  <si>
    <t>Question 5 
– Opération Kallisté II réalisée par Un toit pour tous    garantie d’emprunt auprès de la Caisse des dépôts et consignations  Emprunt PLUS </t>
  </si>
  <si>
    <t>Question 6 –
 Opération Kallisté II réalisée par Un toit pour tous    garantie d’emprunt auprès de la Caisse des dépôts et consignations  Emprunt PLUS FONCIER </t>
  </si>
  <si>
    <t>Question 7 –
 Opération Kallisté II réalisée par Un toit pour tous    garantie d’emprunt auprès de la Caisse des dépôts et consignations  Emprunt PLAI </t>
  </si>
  <si>
    <t>Question 8 –
 Opération Kallisté II réalisée par Un toit pour tous    garantie d’emprunt auprès de la Caisse des dépôts et consignations  Emprunt PLAI FONCIER </t>
  </si>
  <si>
    <t>Question 9 –
 Budget ODASrégie    mandat de charge exceptionnelle </t>
  </si>
  <si>
    <t xml:space="preserve">Question 14 –
 Versement d’une subvention d’équipement 2015  Club d’aviron Terre de Camargue Le GrauduRoi    modification </t>
  </si>
  <si>
    <t>Question 16 –
 Taxe de séjour  port de plaisance de Port Camargue  calcul forfaitaire    modification </t>
  </si>
  <si>
    <t>Question 17 –
 Marchés coMmunaux  occupation du domaine public  tarifs 2015    modification </t>
  </si>
  <si>
    <t>Question 18 –
 Marchés coMmunaux  adoption du règlement des marchés forains </t>
  </si>
  <si>
    <t>Question 21 
– Résidence « Fleur de Sel »  définition de l’adresse postale    rue de l’Outarde Canepetière </t>
  </si>
  <si>
    <t>Question 22 –
 Association libre syndicale « Lou Meijour »  rétrocession d’une voirie dénoMmée Impasse de la Brigantine </t>
  </si>
  <si>
    <t>Question 23 –
 Vente SCI Édition du Soleil à Mme FOTI  cession d’un local à usage coMmercial rue des Trabaques </t>
  </si>
  <si>
    <t>Question 24 
– Manège enfantin sur Port Camargue  convention d’autorisation d’occupation précaire du domaine public    M. PALLARES </t>
  </si>
  <si>
    <t xml:space="preserve">Question 30 –
 Personnel coMmunal  convention de mise à disposition d’un agent de l’EHPAD </t>
  </si>
  <si>
    <t>Question 31
 Personnel coMmunal  opération « papys et mamys trafic » </t>
  </si>
  <si>
    <t>Question 32
– Mode de gestion des tennis municipaux  convention avec le Raquette club de Port Camargue </t>
  </si>
  <si>
    <t>Question 33 –
 Mode de gestion des tennis municipaux  convention avec le Tennis Club du GrauduRoi </t>
  </si>
  <si>
    <t>Question 1 
 Stand de tir de l’Espiguette  convention avec  le Centre National de la Fonction Publique Territoriale (CNFPT) </t>
  </si>
  <si>
    <t xml:space="preserve"> Question 2 
 Créances éteintes  SARL RCPH L’Envie Restaurant </t>
  </si>
  <si>
    <t>Question 4
  Décision modificative de crédits n°1 (par chapitre)  Budget ODAS Régies </t>
  </si>
  <si>
    <t>Question 5
  Décision modificative de crédits n°1 (par chapitre)  Budget Régie Services Urbains </t>
  </si>
  <si>
    <t>Question 6 
 Carte de stationnement Pass Graulen  nouvelles dispositions </t>
  </si>
  <si>
    <t>Question 7 
 Caméradôme vidéoprotection  51 quai Colbert  Convention de servitude </t>
  </si>
  <si>
    <t>Question  9
  Société Nationale de Sauvetage en Mer (S.N.S.M.) Surveillance des plages  avenant n° 2 </t>
  </si>
  <si>
    <t>Question 10 
 Appontements  réduction de tarif </t>
  </si>
  <si>
    <t>Question 11 
 Bateau de promenade « AiguesRoi »  Convention 2015 pour occupation du domaine public coMmunal </t>
  </si>
  <si>
    <t>Question 12 
 S.N.C.F. ligne Nîmes/Le GrauduRoi  Médiation dans les transports  subvention à l’Association Samuel Vincent </t>
  </si>
  <si>
    <t>Question 13 (A)
 Personnel coMmunal  création de postes </t>
  </si>
  <si>
    <t>Question 14 
 Décharge d’activités au titre du droit syndical  convention relative au remboursement </t>
  </si>
  <si>
    <t>Question 15 
 Personnel coMmunal  Mise à disposition d’agents  du C.C.A.S.  Conventions </t>
  </si>
  <si>
    <t xml:space="preserve">Question 16 
 CoMmission jumelage  séjour des élèves de l’Ecole primaire à Dossenheim  </t>
  </si>
  <si>
    <t xml:space="preserve">Question 17 
 Nouvelles Activités Périscolaires (N.A.P.)  convention d’animation par des intervenants non municipaux </t>
  </si>
  <si>
    <t>Question 0 
Monsieur le Maire demande aux élus s’ils ont des observations à formuler sur le procèsverbal de la séance du 27 mai 2015 ainsi que du 10 juin 2015. </t>
  </si>
  <si>
    <t>Question 14 
 Etude visant à l’élaboration d’un schéma de valorisation culturelle et écotouristique du Phare de l’Espiguette au Grau du Roi – Demande d’aide financière aux différents co financeurs </t>
  </si>
  <si>
    <t>Question 15 
 Marché public de services n°201503MS12   Transport scolaire des enfants des Ecoles maternelles et élémentaire et du personnel scolaire et périscolaire </t>
  </si>
  <si>
    <t>Question 19 ( B)
 Personnel coMmunal   Création de 1 poste d’adjoint administratif territorial de 2ème classe  contractuel – </t>
  </si>
  <si>
    <t>Question 19 ( G )–
 1 poste d’adjoint technique territorial de 2ème classe  contractuel – à temps complet </t>
  </si>
  <si>
    <t xml:space="preserve"> Question 19 ( H )
– 1 poste d’adjoint administratif territorial de 2ème classe  contractuel – à temps complet </t>
  </si>
  <si>
    <t>Question 20 –
 Personnel coMmunal   Mise à disposition de Monsieur SAVARIN  Convention </t>
  </si>
  <si>
    <t>Question 24 –
 Convention « Sportezvous bien » activités tennis M. Gilles MANSION </t>
  </si>
  <si>
    <t>Question 25 
Convention « Sportezvous bien » activité tennis Mme DESTABELLE </t>
  </si>
  <si>
    <t>Question 26 
 Convention « Sportezvous bien » activité Hand Ball Club Graulen </t>
  </si>
  <si>
    <t>Question 27 
 Convention « Sportezvous bien » activité Badminton Club </t>
  </si>
  <si>
    <t>Question 0
  Monsieur le Maire demande aux Elus s’ils ont des observations à formuler sur le procèsverbal de la séance du 24 juin 2015. Il rappelle qu’il s’agit de faire des observations sur la forme et non sur le fond  et il ne s’agit pas de ré ouvrir le débat. ◙◙ 
Madame BOUILLEVAUX intervient à la demande de Madame BRUNEL afin d’apporter une précision, coMme suit « concernant le déplacement des enfants de l’Ecole Eric Tabarly le mercredi, il ne s’agit pas du retour au domicile mais d’aller de l’Ecole Tabarly à l’ALSH (Centre de loisirs) pour prendre le repas à une heure avancée (11.45 h, midi au plus tard) par rapport à ce qui faisait arriver les enfants à 12.27 h à l’ALSH ».   ◙
Monsieur le Maire prend acte de cette remarque afin d’apporter une modification au procèsverbal de la séance du 24 juin 2015. </t>
  </si>
  <si>
    <t>Question 2 
 Sortie d’inventaire et cession d’un vélomoteur </t>
  </si>
  <si>
    <t>Question 3 (B)
 Créances éteintes  BELTRANO SYLVIE </t>
  </si>
  <si>
    <t>Question 4 
 GUSO (Service de simplification administrative dans le domaine du spectacle) régularisation d’indemnités de retard </t>
  </si>
  <si>
    <t xml:space="preserve">Question 5 
 Elections de nouveaux Adjoints  </t>
  </si>
  <si>
    <t>Question 7
 CoMmission d’Appel d’Offres remplacements d’Elus </t>
  </si>
  <si>
    <t>Question 9 
 Conseil d’administration de l’Office de Tourisme remplacement d’un Elu </t>
  </si>
  <si>
    <t>Question 10
  Conseil d’administration de la régie de Port Camargue remplacement d’un Elu </t>
  </si>
  <si>
    <t>Question 11
  Conseil consultatif de l’EHPAD Résidence Saint Vincent remplacements d’Elus </t>
  </si>
  <si>
    <t>Question 12 
 Comité technique remplacements d’Elus </t>
  </si>
  <si>
    <t>Question 13
  Centre National d’Action Sociale (C.N.A.S.) remplacement d’un Elu </t>
  </si>
  <si>
    <t>Question 14
  Désignation référent Elu Sécurité civile </t>
  </si>
  <si>
    <t>Question 16
  Marché public de maîtrise d’œuvre n°201211MO00021 avenant fixant le forfait définitif de rémunération   Aménagement du parvis du nouvel Hôtel de Ville et réaménagement de la place de la Libération </t>
  </si>
  <si>
    <t>Question 17
  Convention GRDF pour création d’un poste de soutirage et d’un déversoir de  protection cathodique gaz </t>
  </si>
  <si>
    <t>Question 18
  Avis projet du Plan de Prévention des Risques Technologiques (PPRT) du dépôt hydrocarbures </t>
  </si>
  <si>
    <t>Question 19
  Plan d’action concerté pour le bon état écologique de l’étang du Médard demande d’aide financière aux différents cofinanceurs </t>
  </si>
  <si>
    <t>Question 20
  Vente SCI THE BUEFIN TUNA à SCI ADRIMAX  Cession d’un local à usage artisanal rue des Trabaques </t>
  </si>
  <si>
    <t xml:space="preserve"> Question 21
  Cession bail coMmercial M. et Mme GRANIER à M. et Mme James GRANIER </t>
  </si>
  <si>
    <t>Question 22
  Beach Volley Around The World convention de partenariat avec la Société Nicollin </t>
  </si>
  <si>
    <t>Question 23
  Horodateurs Occupation du domaine public  Tarifs 2015 modification de la délibération n°20150119 </t>
  </si>
  <si>
    <t>Question 24
  CoMmerces Redevances pour occupation du domaine public   Tarifs 2015 modification de la délibération n°20150110 </t>
  </si>
  <si>
    <t>Question 25
  Carte de stationnement Pass Graulen complément de précisions </t>
  </si>
  <si>
    <t>Question 27
  Tarifs périscolaires pour la rentrée de septembre 2015 </t>
  </si>
  <si>
    <t>Question 28
  Tarifs étude dirigée pour la rentrée de septembre 2015 </t>
  </si>
  <si>
    <t>Question 29
  Rémunération des enseignants pour travaux supplémentaires étude dirigée </t>
  </si>
  <si>
    <t>Question 30
  Ecole municipale de musique et de théâtre tarifs 2015/2016 </t>
  </si>
  <si>
    <t>Question 31
  Nouveaux rythmes scolaires conventionnement dans le cadre des partenariats pour l’organisation des Nouvelles Activités Périscolaires (NAP) </t>
  </si>
  <si>
    <t>Question 0 
PROCÈSVERBAL </t>
  </si>
  <si>
    <t xml:space="preserve">Question 2 
– Budget annexe ODAS  Exercice 2015 Décision modificative de crédits n° 2   </t>
  </si>
  <si>
    <t>Question 3 
 Budget annexe Domaine locatif  Ex. 2015 Décision modificative de crédits n° 3 </t>
  </si>
  <si>
    <t>Question 5 –
 Institution et vie politique  Indemnité de fonction du Maire, des Adjoints et des conseillers municipaux du groupe majoritaire </t>
  </si>
  <si>
    <t>Question 7 
 EHPAD Saint Vincent  Travaux de mise en conformité du S.S.I. et levée des prescriptions de la coMmission de sécurité  marché public de travaux 201501MT04  lots 2 « menuiserie, cloisons, fauxplafonds, peinture » et 3 « gros œuvre, structure bois, serrurerie » avenants techniques et financiers </t>
  </si>
  <si>
    <t>Question 9  
 SCI PRA  rue des Trabaques avenant au bail </t>
  </si>
  <si>
    <t>Question 10 
 Requalification des entrées du site « Bois du Boucanet »   demande d’aide financière aux différents cofinanceurs </t>
  </si>
  <si>
    <t>Question 11 –
 Conservatoire du Littoral  Travaux de requalification paysagère  Bois du Boucanet  prograMme Life Lag’Nature convention </t>
  </si>
  <si>
    <t>Question 12 –
 Conservatoire du Littoral  Bois du Boucanet  convention d’occupation temporaire d’usage agricole Mme Bernadette PUIG </t>
  </si>
  <si>
    <t>Question 13 –
 Conservatoire du Littoral  Espiguette/Lieu dit la Félicitée  convention d’occupation temporaire d’usage agricole SCEA « SaintPierre la Mourade » </t>
  </si>
  <si>
    <t>Question 14 –
 Phare de l’Espiguette  Aménagement et réalisation de travaux convention d’occupation du site </t>
  </si>
  <si>
    <t xml:space="preserve"> Question 15 
– Conservatoire du Littoral  Étang du Médard  Aménagement et réalisation de travaux de restauration hydraulique &amp; d’accueil du public délégation de maîtrise d’ouvrage </t>
  </si>
  <si>
    <t>Question 17 
 Nouveaux rythmes scolaires conventionnement dans le cadre des partenariats pour l’organisation des Nouvelles Activités Périscolaires (NAP) </t>
  </si>
  <si>
    <t>Question 18 –
CoMmission jumelage  Séjour des ados à Dossenheim participation des familles </t>
  </si>
  <si>
    <t>Question 19 
– Association Kayak Club Terre de Camargue Le GrauduRoi  aide à l’emploi d’éducateur sportif convention </t>
  </si>
  <si>
    <t>Question 20 
– Association Aviron Terre de Camargue Le GrauduRoi  aide à l’emploi d’éducateur sportif convention </t>
  </si>
  <si>
    <t>Question 21 
– Espace JeanPierre Cassel  Saison théâtrale tarifs </t>
  </si>
  <si>
    <t>Question 23 
 Autorisation donnée à M. le Maire à signer tout acte se rapportant à la cession du bâtiment des anciennes écoles sis 9 rue des Combattants annulation de délibération </t>
  </si>
  <si>
    <t>Question 0
 Le procèsverbal du 28 septembre 2015 </t>
  </si>
  <si>
    <t>Question 8 –
 Marché public de travaux n° 201311MT21 « Travaux de restauration du massif dunaire de l’Espiguette »  Avenant technique et financier </t>
  </si>
  <si>
    <t>Question 11 –
 CoMmission Jumelage  Séjour des ados à Dossenheim – Participation des familles  Modification </t>
  </si>
  <si>
    <t>Question 0  
Approbation du procèsverbal de la séance du Conseil municipal du 26 octobre 2015 </t>
  </si>
  <si>
    <t xml:space="preserve"> Question 4 
– Schéma départemental de coopération intercoMmunale du Gard  Phase de consultation des élus </t>
  </si>
  <si>
    <t xml:space="preserve"> Question 6 –
  Éco quartier méditerranéen  Projet urbain et de paysage </t>
  </si>
  <si>
    <t>Question 7 
– Étang du Médard  Plan d’action concerté pour le bon état écologique  demande d’aide financière aux différents cofinanceurs </t>
  </si>
  <si>
    <t>Question 8 –
 Office de tourisme  changement de statut juridique </t>
  </si>
  <si>
    <t>Question 11 
– Occupation provisoire du domaine public par des chantiers de travaux sur des ouvrages des réseaux publics de distribution de gaz  GrDF région Méditerranée  montant de la redevance </t>
  </si>
  <si>
    <t>Question 12 
– Occupation du domaine public  Organisation de marchés nocturnes (ventes au déballage)  participation financière de l’organisatrice </t>
  </si>
  <si>
    <t>Question 13 
Occupation du domaine public  Marché de Noël et GrauNoël  tarifs 2015  modification </t>
  </si>
  <si>
    <t>Question 14 
– Travaux d’éclairage public et fibre optique  chemin piéton Plage sud  approbation des conventions de coordination avec le Syndicat mixte d’électricité du Gard (S.M.E.G.) </t>
  </si>
  <si>
    <t>Question 16 
– Nouvelles activités périscolaires (N .A.P.)  Conventionnement dans le cadre des partenariats  Association « Handball club Le GrauduRoi » </t>
  </si>
  <si>
    <t>Question 17 
– Activités périscolaires (A.L.P., temps méridien et étude dirigée)  convention dans le cadre de l’utilisation des locaux scolaires </t>
  </si>
  <si>
    <t>Question 0 
Monsieur le Maire demande aux Elus s’ils ont des observations à formuler sur le procèsverbal de la séance du 25 novembre 2015. </t>
  </si>
  <si>
    <t>Question 6 
 Régie autonome de Port Camargue convention de mise à disposition du passage du Chabian  </t>
  </si>
  <si>
    <t>Question 7 
 Régie autonome de Port Camargue mise à disposition de locaux dans le bâtiment des animations nautiques avenant n°1 à la convention </t>
  </si>
  <si>
    <t>Question 8 
Marchés publics délégations accordées au Maire (Article L 212222 du Code Général des Collectivités Territoriales) </t>
  </si>
  <si>
    <t>Question 9
 MARCHÉ PUBLIC DE MAITRISE D’ŒUVRE N°201210MO00018 « Mission de maîtrise d’œuvre relative au projet de restauration du massif dunaire de l’espiguette </t>
  </si>
  <si>
    <t>Question 10
 MARCHÉ PUBLIC DE TRAVAUX N°201506MT16  "Travaux de reprises des clavages et de renforcements de gardecorps hauts des arènes municipales" AVENANT FINANCIER SUPÉRIEUR À 5% </t>
  </si>
  <si>
    <t>Question 11 
MARCHÉ PUBLIC DE TRAVAUX N° 201501MT03 "Travaux de mise en conformité du Palais des Sports et de l'Espace JeanPierre CASSEL </t>
  </si>
  <si>
    <t>Question 12 
 MARCHÉ PUBLIC DE SERVICES À BONS DE COMmANDE N°201509BC23 "Réalisation de divers services d’impression" </t>
  </si>
  <si>
    <t>Question 13 
 Éco quartier méditerranéen  Projet urbain et de paysage élection des membres titulaires et suppléants constituant le jury </t>
  </si>
  <si>
    <t xml:space="preserve"> Question 16
Redevance pour les terrasses des coMmerces  Occupation du domaine public tarifs 2016 </t>
  </si>
  <si>
    <t>Question 17 
Ventes ambulantes  Occupation du domaine public tarifs 2016 </t>
  </si>
  <si>
    <t xml:space="preserve">Question 18 
 Taxis  Occupation du domaine public  tarifs 2016 </t>
  </si>
  <si>
    <t>Question 19
 Marchés coMmunaux  Occupation du domaine public tarifs 2016 </t>
  </si>
  <si>
    <t>Question 20
 Petit train touristique  Occupation du domaine public tarifs 2016 </t>
  </si>
  <si>
    <t>Question 21  Télescope 
 Occupation du domaine public tarifs 2016 </t>
  </si>
  <si>
    <t>Question 22 
 Taxe de séjour  Occupation du domaine public tarifs 2016 </t>
  </si>
  <si>
    <t>Question 23 
Parking la Plage  Occupation du domaine public tarifs 2016 </t>
  </si>
  <si>
    <t>Question 24 
 Totems  Occupation du domaine public tarifs 2016 </t>
  </si>
  <si>
    <t>Question 25 
 Parking Saint Vincent  Occupation du domaine public tarifs 2016 </t>
  </si>
  <si>
    <t>Question 26 
 Mise en place et organisation d’un service comprenant la création, l’entretien et l’exploitation des infrastructures de charge pour véhicules électriques et hybrides rechargeables (IRVE)  Transfert de compétence au Syndicat mixte l’électricité du Gard (S.M.E.G.) </t>
  </si>
  <si>
    <t>Question 29 
 Cession de parcelles  Zone artisanale Port pêche vente SCI PPL à PABICH </t>
  </si>
  <si>
    <t xml:space="preserve"> Question 31
 Port de pêche  Activités hors port de pêche Tarifs 2016 </t>
  </si>
  <si>
    <t>Question 32 
Pontons du Vidourle  Emplacements Tarifs 2016 </t>
  </si>
  <si>
    <t>Question 33 
 Port de pêche  Pontons coMmerciaux tarifs 2016 </t>
  </si>
  <si>
    <t>Question 3 
 SARL La Plage « Les Pieds Nus » M. CASINO – Soustraités exploitation Plage – Participation aux frais </t>
  </si>
  <si>
    <t xml:space="preserve">Question 11 
 Succession de Mademoiselle Mireille PANSIER </t>
  </si>
  <si>
    <t xml:space="preserve"> Question 17 
Services Techniques – Avenant de Transfert relatif au Marché Public de Maîtrise d’œuvre n°201010MO00026 – Construction d’une salle multifonctions </t>
  </si>
  <si>
    <t>Question 18 
 Services Techniques – Marché public de services à bons de coMmande n°201510MS25 – Services de télécoMmunications </t>
  </si>
  <si>
    <t xml:space="preserve"> Question 19 
Services Techniques – INFORMATION Marché Public de Travaux n°201508MT19 – Travaux de rénovation et d’extension de bassins au Seaquarium </t>
  </si>
  <si>
    <t xml:space="preserve"> Question 20 
Services Techniques – INFORMATION  Marché Public de Travaux n°201205MT00011 – Travaux de réaménagement d’avenues et rue à Port Camargue</t>
  </si>
  <si>
    <t xml:space="preserve"> Question 24 
 Personnel CoMmunal  Élections régionales des 06 et 13 décembre 2015 Participation des agents municipaux à l’organisation du scrutin  Attribution de primes aux agents concernés </t>
  </si>
  <si>
    <t>Question 26 
Syndicat mixte pour le développement de la pêche et la protection des zones marines dans le golfe d’AiguesMortes Modification des statuts</t>
  </si>
  <si>
    <t xml:space="preserve"> Question 27 
 Occupation du domaine public Manège, jeux d’enfants et autres structures  Manège enfantin place de l’Amarette  Convention et tarif 2016 </t>
  </si>
  <si>
    <t xml:space="preserve"> Question 28 
 Occupation du domaine public  Bateau de Promenade « AiguesRoi »  Convention et tarif 2016 </t>
  </si>
  <si>
    <t>Question 29
 Port de Pêche  Activité hors Port  Appontements Amicales Renouvellement de la réduction des tarifs pour les pêcheurs retraités </t>
  </si>
  <si>
    <t>Question 0
 Approbation du procèsverbal de la séance du Conseil municipal du 03 février 2016 </t>
  </si>
  <si>
    <t xml:space="preserve"> Question 3 
 Village de Vacances de l’Espiguette  cadastré section CT n° 2   cession </t>
  </si>
  <si>
    <t>Question 4 
 Bâtiment de l’ancien C.H.U.  Bail emphytéotique à signer avec le Centre d’études et de sauvegarde des tortues marines de Méditerranée (CESTmed) </t>
  </si>
  <si>
    <t>Question 5 
 Société nationale de sauvetage en mer  Surveillance des plages aménagées   convention </t>
  </si>
  <si>
    <t>Question 6 
 Occupation du Domaine Public  Artistes créateurs   tarifs 2016 </t>
  </si>
  <si>
    <t>Question 7 
 Occupation du Domaine Public  Forains et cirques   tarifs 2016 </t>
  </si>
  <si>
    <t>Question 8
 Occupation du Domaine Public  Vide grenier municipal   tarif 2016 </t>
  </si>
  <si>
    <t xml:space="preserve">Question 9 
Occupation du Domaine Public  Manèges, jeux d’enfants et autres structures   tarifs 2016  </t>
  </si>
  <si>
    <t xml:space="preserve">Question 10
 Occupation du Domaine Public  Totems   tarif 2016  </t>
  </si>
  <si>
    <t>Question 11 
 Occupation du Domaine Public  Horodateurs   tarifs 2016 </t>
  </si>
  <si>
    <t>Question 12 
 Occupation du Domaine Public  Parkings Victor Hugo, Fanfonne Guillerme et La Plage   tarifs 2016 </t>
  </si>
  <si>
    <t>Question 13
Occupation du Domaine Public  Pass’graulen   tarif 2016 </t>
  </si>
  <si>
    <t>Question 14 
 Occupation du Domaine Public  Pass’graulen des résidents de l’hyper centre   tarif 2016 </t>
  </si>
  <si>
    <t>Question 15
 Occupation du Domaine Public  Parking des Baronnets   tarifs 2016 </t>
  </si>
  <si>
    <t>Question 16 
 Occupation du Domaine Public  Parking Victor Hugo places numérotées   tarifs 2016 </t>
  </si>
  <si>
    <t>Question 17
 SEM SEGEL  Entretien du hall et du parvis du Palais de la Mer   prise en charge </t>
  </si>
  <si>
    <t>Question 19 
 Association « Prévention routière » / Comité départemental du Gard (APR30)  Actions en milieu scolaire   octroi d’une subvention pour l’année 2016 </t>
  </si>
  <si>
    <t xml:space="preserve">Question 0         
    observations  sur le procèsverbal de la séance du 24 février 2016.       </t>
  </si>
  <si>
    <t>Question 2
 Approbation du compte de gestion 2015   Budget annexe Domaine locatif </t>
  </si>
  <si>
    <t>Question 3 
 Approbation du compte de gestion 2015   Budget annexe ODAS régie </t>
  </si>
  <si>
    <t>Question 4 
 Approbation du compte de gestion 2015   Budget annexe Régie des services urbains (RSU) </t>
  </si>
  <si>
    <t>Question 5
  Approbation du compte de gestion 2015   Budget annexe Chambre funéraire </t>
  </si>
  <si>
    <t>Question 7 
 Approbation du Compte Administratif et affectation des résultats  Exercice 2015  Budget Annexe Domaine locatif </t>
  </si>
  <si>
    <t>Question 8 
 Approbation du Compte Administratif et affectation des résultats  Exercice 2015  Budget Annexe ODAS régie </t>
  </si>
  <si>
    <t>Question 9 
Approbation du Compte Administratif et affectation des résultats  Exercice 2015  Budget Annexe  régie des services urbains </t>
  </si>
  <si>
    <t>Question 10 
 Approbation du Compte Administratif et affectation des résultats  Exercice 2015  Budget Annexe  Chambre funéraire </t>
  </si>
  <si>
    <t>Question 11 (B) 
Vote du Budget Primitif 2016   Opérations d'investissement Dépenses </t>
  </si>
  <si>
    <t xml:space="preserve">Question 14 (B)
Vote du Budget annexe Chambre Funéraire 2016  Section d'investissement  ONA   </t>
  </si>
  <si>
    <t>Question 24
 Autorisation de PrograMme et Crédit de Paiement   (AP/CP) annulation délibération n 20150318 </t>
  </si>
  <si>
    <t>Question 0
. Monsieur le Maire demande s’il y a des observations sur le procèsverbal de la séance du 30 mars 2016. </t>
  </si>
  <si>
    <t>Question 1 –
 Créances éteintes BELTRANO MarieRose (BMR DIFFUSION) 1 062.60 € ,COELHO Elisabete de 732 € , SAVEURS DU PORTUGAL 345 €  SARL LE MISTRAL de 6761.66 € , SARL ESPACE  de 99.50». ,d’ARLEQUIN RESTAURANT de 4 597.33 € </t>
  </si>
  <si>
    <t>Question 9 
Présentation de la charte nationale EcoQuartier </t>
  </si>
  <si>
    <t>Question 10
 Avenant n° 1 à la convention d’anticipation foncière EcoQuartier Méditerranéen n°2015G226 </t>
  </si>
  <si>
    <t>Question 21 
 Personnel coMmunal  Renouvellement de convention de mise à disposition d’un agent du C.C.A.S </t>
  </si>
  <si>
    <t>Question 23
 Attribution de la subvention à la S.E.M. Le GrauduRoi Développement </t>
  </si>
  <si>
    <t>Question 1 
 Versement d’une prime de naissance (livret d’épargne) octroyée aux nouveaunés dont les parents sont domiciliés sur le coMmun changement de budget et liberté de choix de l’établissement bancaire </t>
  </si>
  <si>
    <t>Question 8 
 Projet entretien des cours d’eau du bassin versant du Vidourle prograMme 20152019   Avis d’enquête publique préalable à la déclaration et à la déclaration d’intérêt général au titre du Code de l’environnement (Loi sur l’eau) </t>
  </si>
  <si>
    <t>Question 0
 Monsieur le Maire demande aux Elus s’ils ont des observations à formuler sur le procèsverbal de la séance du 25 mai 2016. </t>
  </si>
  <si>
    <t>Question 5
 S.A. LE GRAU DU ROI LOISIRS  CASINO DE JEUX   demande de renouvellement pour exploiter des machines à sous et pratiquer les jeux </t>
  </si>
  <si>
    <t>Question 6 
 Hangar pêcheur  Cession SAS GALAXI à SCI MAXSEA </t>
  </si>
  <si>
    <t>Question 14 
 SportezVous Bien   convention type pour l’organisation des animations </t>
  </si>
  <si>
    <t xml:space="preserve">Question 0  
 Monsieur le Maire demande s’il y a des observations sur le procèsverbal de la séance du 29 juin 2016.   </t>
  </si>
  <si>
    <t>Question 5 
 Etude de diagnostic de l’ancien phare – Demande d’aide financière aux différents cofinanceurs </t>
  </si>
  <si>
    <t>Question 8 
 Hôtel Résidence de Camargue   Avenant n°4 au contrat de locationgérance Société RESITEL </t>
  </si>
  <si>
    <t>Question 10 
 Accordcadre de fournitures à bons de coMmande n°201606MAC002 « Location triennale de décorations de Noël avec fourniture, pose, dépose, entretien et stockage » </t>
  </si>
  <si>
    <t>Question 11
 Marchés publics  Désignation de la représentation du pouvoir adjudicateur   habilitation du Maire et détermination de son champ de compétence   Modification délibération n°20150101 </t>
  </si>
  <si>
    <t>Question 12 
 Marchés nocturnes   Complément délibération n°20160416 du 27 avril 2016 </t>
  </si>
  <si>
    <t>Question 17 
 Espace JeanPierre CASSEL – Saison Théâtrale   Tarifs 20162017 </t>
  </si>
  <si>
    <t>Question 19 
 Contrat Natura 2000  Syndicat Mixte pour la Protection et la Gestion de la Camargue Gardoise   Mise en place d’un chantier de lutte contre le baccharis halimifolia sur le site de l’Espiguette </t>
  </si>
  <si>
    <t>Question 0
 Approbation du procèsverbal de la séance du Conseil municipal du 27 juillet 2016 </t>
  </si>
  <si>
    <t>Question 4 
GIE Avenir formation  Institut EMmanuel d’Alzon – Financement de la construction d’un nouveau collège  Octroi d’une garantie d’emprunt  Complément à la délibération du 03 février 2016 </t>
  </si>
  <si>
    <t xml:space="preserve">Question 8 
 Cession bail rue des Médards   Mm. JeanLuc et Thierry PLAZA à M. Mme Guillaume RIBARD / M. Mme Laurent RIEU   </t>
  </si>
  <si>
    <t>Question 11 
 Pays Vidourle Camargue – Territoire GALPA  Candidature au fond européen DLAL FEAMP en faveur de la pêche et de l’aquaculture   désignation des membres du Comité de sélection </t>
  </si>
  <si>
    <t>Question 12 
 Projet urbain « éco quartier méditerranéen »  Accord Cadre monoattributaire de prestations intellectuelles de maîtrise d’œuvre N° 201512AC30 </t>
  </si>
  <si>
    <t>Question 13 
 École élémentaire Le Repausset  Étude dirigée – Année scolaire 20162017   tarifs </t>
  </si>
  <si>
    <t>Question 14
 École élémentaire Le Repausset  Étude dirigée – Année scolaire 20162017   rémunération des enseignants </t>
  </si>
  <si>
    <t xml:space="preserve">Question 0
  Monsieur le Maire demande aux Elus s’ils ont des observations à formuler sur le procèsverbal de la séance du 28 septembre 2016.   </t>
  </si>
  <si>
    <t>Question 1 
 Décision Modificative de Crédit n°2 sur le Budget Principal </t>
  </si>
  <si>
    <t>Question 2 
 Logement des instituteurs   indemnité représentative de logement (IRL) 2015 </t>
  </si>
  <si>
    <t>Question 4 
Désignation d’Avocat   Affaire taxe foncière de Port Camargue  Convention tripartite d’honoraires </t>
  </si>
  <si>
    <t>Question 5 
 Protocole transactionnel MARCHÉ PUBLIC DE PRESTATIONS INTELLECTUELLES N°201409MO14 Mission partielle de maitrise d’œuvre en phase de réalisation  Opération   Mise en conformité du palais des sports « Centre culturel et sportif JeanPierre Cassel » </t>
  </si>
  <si>
    <t>Question 6 
Etablissements scolaires   sécurisation  Demande d’aide financière auprès de la Préfecture du Gard </t>
  </si>
  <si>
    <t xml:space="preserve">Question 13 
 Association Kayak Club Terre de Camargue Le GrauduRoi  Aide à l’emploi d’éducateur sportif   </t>
  </si>
  <si>
    <t>Question 14 
Association Aviron Terre de Camargue Le GrauduRoi  Aide à l’emploi d’éducateur sportif   convention </t>
  </si>
  <si>
    <t xml:space="preserve">Question 0
 Monsieur le Maire demande  s’il y a des observations sur le procèsverbal de la séance du 25 octobre </t>
  </si>
  <si>
    <t>Question 7 
Marché public de services n° 201609MSV023 – « Renouvellement des contrats d’assurances » Lot n°1   Flotte automobile &amp; risques annexes ; Lot n°2 Risques statutaires agents affiliés CNRACL </t>
  </si>
  <si>
    <t>Question 8 
 Orange – Avenant pour une antenne supplémentaire sur un relais existant et révision tarifaire   Rondpoint du Pic Saint Loup </t>
  </si>
  <si>
    <t>Question 13 
 Conventionnement dans le cadre de l’utilisation des locaux scolaires durant les activités périscolaires (A.L.P. temps méridien et étude dirigée) – Année scolaire 20162017 </t>
  </si>
  <si>
    <t>QUESTION 0 
 Approbation du procèsverbal de la séance du Conseil municipal du 30 novembre 2016 </t>
  </si>
  <si>
    <t>Question 21 
 Pontons du Vidourle  Emplacements tarifs 2017 </t>
  </si>
  <si>
    <t>Question 22 
 Cordon dunaire de second rang de l’Espiguette – Convention de mise en œuvre des mesures compensatoires à signer avec le Conservatoire d’espaces naturels LanguedocRoussillon (CENLR) </t>
  </si>
  <si>
    <t xml:space="preserve">Question 23  (A) 
 Loi NOTRe  Compétences tourisme et ports de plaisance   Volet tourisme </t>
  </si>
  <si>
    <t>Question 23  (B) 
 Loi NOTRe  Compétences tourisme et ports de plaisance    Volet port de plaisance </t>
  </si>
  <si>
    <t>Question 26 
Personnel coMmunal – Indemnité horaire pour travaux supplémentaires (IHTS) complément à la délibération 20160419 du 27 avril 2016 </t>
  </si>
  <si>
    <t>Question 28 
 Personnel coMmunal  Suppression et création de postes </t>
  </si>
  <si>
    <t>Question 29 
 Personnel coMmunal  Convention de mise à disposition d’un agent en charge de la fonction d’inspection (ACFI) </t>
  </si>
  <si>
    <t>Question 32 
Tennisclub du GrauduRoi versement d’une subvention exceptionnelle </t>
  </si>
  <si>
    <t>Question 33 
 Émulation sportive du GrauduRoi (ESGDR) versement d’une aide à l’emploi </t>
  </si>
  <si>
    <t>Question 37 
 Décision modificative de crédits N° 2 – Exercice 2016  Budget annexe domaine locatif </t>
  </si>
  <si>
    <t>Question 0 Monsieur le Maire demande aux Elus s’ils ont des observations à formuler sur le compterendu de la séance du 15 décembre 2016. </t>
  </si>
  <si>
    <t>Question 2 Demande d’admission en nonvaleur sur le budget principal 2017 </t>
  </si>
  <si>
    <t>Question 3  DSP Plage Lancement de la procédure de renouvellement de la concession des plages naturelles sur le territoire </t>
  </si>
  <si>
    <t>Question 4  Principe du lancement de la procédure de Concession de Service Public pour la Gestion des Arènes de la Ville </t>
  </si>
  <si>
    <t>Question 7  Occupation du domaine public routier CoMmunal Redevance applicable aux opérateurs de téléphonie </t>
  </si>
  <si>
    <t>Question 8  Personnel coMmunal création et suppression de postes </t>
  </si>
  <si>
    <t>Question 9  Personnel coMmunal mise en place du recours à des emplois de vacataires </t>
  </si>
  <si>
    <t>Question 0
 Monsieur le Maire  demande s’il y a des observations sur le procèsverbal de la séance du 25 janvier 2017. </t>
  </si>
  <si>
    <t>Question 3 
Occupation du Domaine Public  Horodateurs  tarifs 2017 </t>
  </si>
  <si>
    <t>Question 4 
 Occupation du Domaine Public  Horodateurs – Stationnement sur les parkings des plages  tarifs 2017 </t>
  </si>
  <si>
    <t>Question 5
 Occupation du Domaine Public  Horodateurs – Stationnement sur les parkings hors centre ville  tarifs 2017 </t>
  </si>
  <si>
    <t>Question 
Occupation du Domaine Public  Horodateurs – Stationnement sur le parking La Plage  tarifs 2017 </t>
  </si>
  <si>
    <t>Question 7 
 Occupation du Domaine Public  Horodateurs – Stationnement sur les parkings du centre ville Victor Hugo et Fanfonne Guillierme  tarifs 2017 </t>
  </si>
  <si>
    <t>Question 8 
Occupation du Domaine Public  Horodateurs – Abonnement sur voirie et Stationnement sur les parkings  tarifs 2017 </t>
  </si>
  <si>
    <t>Question 0
Approbation du procèsverbal de la séance du Conseil municipal du 22 février 2017 </t>
  </si>
  <si>
    <t>Question 2
 Approbation du Compte administratif et affectation des résultats  Exercice 2016  Budget annexe Domaine locatif </t>
  </si>
  <si>
    <t>Question 3 
 Approbation du Compte administratif et affectation des résultats  Exercice 2016  Budget annexe ODASrégie </t>
  </si>
  <si>
    <t>Question 4 
 Approbation du Compte administratif et affectation des résultats  Exercice 2016  Budget annexe Régie services urbains/RSU </t>
  </si>
  <si>
    <t>Question 5 
 Approbation du Compte administratif et affectation des résultats  Exercice 2016  Budget annexe Chambre funéraire </t>
  </si>
  <si>
    <t>Question 12 (A)
 Vote du budget primitif  Exercice 2017  Budget annexe Domaine locatif section de fonctionnement chapitre 002. </t>
  </si>
  <si>
    <t>Question 12 (B) 
Vote du budget primitif  Exercice 2017  Budget annexe Domaine locatif section de fonctionnement chapitre 042. </t>
  </si>
  <si>
    <t>Question 12 (C )
Vote du budget primitif  Exercice 2017  Budget annexe Domaine locatif section des recettes  chapitres 70 </t>
  </si>
  <si>
    <t>Question 12 (D) 
Vote du budget primitif  Exercice 2017  Budget annexe Domaine locatif  Investissement </t>
  </si>
  <si>
    <t>Question 13 (A
) Vote du budget primitif  Exercice 2017  Budget annexe ODASrégie  section de fonctionnement. </t>
  </si>
  <si>
    <t>Question 13 (B)
 Vote du budget primitif  Exercice 2017  Budget annexe ODASrégie  Section d’Investissement </t>
  </si>
  <si>
    <t xml:space="preserve"> Question 14 (A)
 Vote du budget primitif  Exercice 2017  Budget annexe Chambre funéraire </t>
  </si>
  <si>
    <t>Question 14 (B) 
Vote du budget primitif  Exercice 2017  Budget annexe Chambre funéraire  Section d’Investissement </t>
  </si>
  <si>
    <t>Question 15 (A)
 Vote du budget primitif  Exercice 2017  Budget annexe Régie services urbains/RSU Section de Fonctionnement </t>
  </si>
  <si>
    <t>Question 15 (B) 
Vote du budget primitif  Exercice 2017  Budget annexe Régie services urbains/RSU Section d’Investissement </t>
  </si>
  <si>
    <t>Question 32 
 S.A. coopérative HLM « La Maison pour tous »  Les Orchidées tranche 1 – Financement prêt social de location accession (P.S.L.A.)  modification </t>
  </si>
  <si>
    <t>Question 34 
Maison des services –rue des Moussaillons avenant au bail de la copropriété </t>
  </si>
  <si>
    <t>Question 37 
 Occupation du domaine public – Tarifs 2017   Horodateurs sur les parkings hors centreville (zone 3)  modification </t>
  </si>
  <si>
    <t>Question 38 
 Personnel coMmunal  Mise en place d’un compte épargne temps (CET)   Définition des règles d’ouverture, de fonctionnement, de gestion et de fermeture du CET et des modalités d’utilisation des droits </t>
  </si>
  <si>
    <t>Question 41 
S.E.M. Le GrauduRoi développement – Cession de parts sociales </t>
  </si>
  <si>
    <t>Question 42
 S.E.M. Le GrauduRoi développement – Administrateurs collectivité locale  modification </t>
  </si>
  <si>
    <t>Question 0
 Monsieur le Maire demande aux Elus s’ils ont des observations à formuler sur le compterendu de la séance du 05 avril 2017. </t>
  </si>
  <si>
    <t>Question 2
 Don d’une toile  Inscription à l’inventaire </t>
  </si>
  <si>
    <t>Question 3 
 Acte de licitationpartage  succession chantier naval SPANO  Port de pêche </t>
  </si>
  <si>
    <t>Question 5 
 S.N.C.F. ligne Nîmes/Le Grau du Roi  Médiation dans les transports  renouvellement de la convention avec l’Association Samuel Vincent </t>
  </si>
  <si>
    <t>Question 11
 Concession de service public  Désignation CoMmission d’ouverture de plis  Gestion déléguée des Arènes de la ville  annulation délibération n° 20170216 </t>
  </si>
  <si>
    <t>Question 0
Approbation du compterendu de la séance du 26 avril 2017 </t>
  </si>
  <si>
    <t>Question 6 
 Charte 20172021 pour la gestion des effluents de la plaisance sur le canal du Rhône à Sète pour le développement d’un écotourisme fluvial </t>
  </si>
  <si>
    <t>Question 9 
 Soustraité d’exploitation de plage – Lot n° 23 – S.A.R.L. La Plage  participation aux frais </t>
  </si>
  <si>
    <t>Question 10 
Bateau de promenade « AiguesRoi »  Convention 2017 pour occupation du domaine public coMmunal </t>
  </si>
  <si>
    <t>Question 18 
 Association Les voiles latines – Mourre de pouar  Acquisition d’une voile  attribution d’une subvention exceptionnelle </t>
  </si>
  <si>
    <t>Question 0 
Monsieur demande s’il y a des observations sur le procèsverbal de la séance du 31 mai 2017 </t>
  </si>
  <si>
    <t>Question 2 
 Admission en nonvaleur – Budget ODAS </t>
  </si>
  <si>
    <t>Question 5 
 SMEG  Implantation borne(s) de charge pour véhicules électriques et hybrides Occupation du domaine public </t>
  </si>
  <si>
    <t>Question 15  Sponsoring d’un sportif graulen en compétition internationale discipline kayak </t>
  </si>
  <si>
    <t>Question 0
 Monsieur BERNARD demande aux Elus s’ils ont des observations à formuler sur le compterendu de la séance du 28 juin 2017. </t>
  </si>
  <si>
    <t>Question 1 
  Gestion des arènes pour la période 2018  2020  Choix du délégataire  Contrat  Autorisation de signer </t>
  </si>
  <si>
    <t>Question 2 
  Un Toit pour Tous   construction de 12 logements collectifs « Résidence Le Lis des Sables »  Conventions de réservation de logements n°1 et n°2 </t>
  </si>
  <si>
    <t>Question 4 
  Marché public de travaux n°201705MTX055   travaux de réaménagement de l’Esplanade de la Mer comprenant le boulevard Maréchal Juin et la place Constantin </t>
  </si>
  <si>
    <t>Question 8 
  Personnel coMmunal  Réorientation/Restructuration du service coMmunication   création d’un poste de journaliste territorial </t>
  </si>
  <si>
    <t>Question 9 
  Personnel coMmunal  Suppression et création de postes </t>
  </si>
  <si>
    <t>Question 11
   Jumelage   séjour des primaires à DOSSENHEIM  Participation des familles   modification du tarif </t>
  </si>
  <si>
    <t>Question 0
 Monsieur le Maire demande ensuite s’il y a des observations sur le procèsverbal de la séance du 26 juillet 2017. </t>
  </si>
  <si>
    <t>Question 2 
 Espace JeanPierre CASSEL – Saison théâtrale  Tarifs 2017/2018 </t>
  </si>
  <si>
    <t>Question 9 
 Lancement d’une étude pour la redynamisation du coMmerce de centreville </t>
  </si>
  <si>
    <t>Question 11 
 Accordcadre de fournitures à bons de coMmande  Location triennale de décorations de Noël avec fourniture, pose, dépose, entretien et stockage  Avenant technique </t>
  </si>
  <si>
    <t>Question 0 
Approbation du compterendu de la séance du 27 septembre 2017 </t>
  </si>
  <si>
    <t>Question 1
 Budget annexe Régie services urbains RSU – Exercice 2017  Décision modificative de crédits n° 2 </t>
  </si>
  <si>
    <t>Question 14 
Logiciels OFEA Web et Géosphère  Contrats d’assistance, de maintenance d’hébergement et d’exploitation à signer avec l’entreprise GFI Progiciels </t>
  </si>
  <si>
    <t>Question 19 
 Espace JeanPierre Cassel – Saison théâtrale 2017/2018 – Accueil et placement du public lors de représentations </t>
  </si>
  <si>
    <t>Question 0 
 Monsieur le Maire demande aux Elus s’ils ont des observations à formuler sur le compterendu de la séance du 25 octobre 2017. </t>
  </si>
  <si>
    <t>Question n°7
  Subvention ODAS 2017  Spectacles théâtre </t>
  </si>
  <si>
    <t>Question n°8
  DSP des Arènes  Organisation de videgreniers/videdressing </t>
  </si>
  <si>
    <t>Question n°9 
 MARCHÉ PUBLIC DE SERVICES N°201503MS12 « Transports scolaires des enfants des Écoles maternelles et primaire et du personnel scolaire et périscolaire » </t>
  </si>
  <si>
    <t>Question n°28 
 Grau Noël  Occupation du domaine public  tarifs 2017 </t>
  </si>
  <si>
    <t>Question n°31 
Occupation du Domaine Public  Budget annexe réseau service urbain RSU / Stationnements payants parkings fermés  tarifs 2018 </t>
  </si>
  <si>
    <t>Question n°32 
 Occupation du Domaine Public  Budget annexe domaine locatif / Parking Saint Vincent  tarifs 2018 </t>
  </si>
  <si>
    <t>Question n°33 
 Port de pêche  tarifs 2018 </t>
  </si>
  <si>
    <t>Question n°34
 Port de pêche  Pontons coMmerciaux  tarifs 2018 </t>
  </si>
  <si>
    <t>Question n°35 
Port de pêche  Activités hors port  tarifs 2018 </t>
  </si>
  <si>
    <t xml:space="preserve">Question n°36
 Port de pêche  Activités hors port  Appontements amicales Question n°36  Port de pêche  Activités hors port  Appontements amicales : renouvellement de la réduction des tarifs pour les pêcheurs retraités  </t>
  </si>
  <si>
    <t>Question n°37
 Pontons du Vidourle  Emplacements  tarifs </t>
  </si>
  <si>
    <t>Question n°38  
Régie autonome du port de plaisance de Port Camargue  Conseil d’administration  Modification </t>
  </si>
  <si>
    <t>Question n°41 
 Personnel coMmunal  mise à disposition d’un personnel handicapé Convention avec ESAT  O.S.A.R.I.S </t>
  </si>
  <si>
    <t>Question Supplémentaire 42
MARCHÉ PUBLIC DE TRAVAUX N°201705MTX055 "Travaux de réaménagement de l'Esplanade de La Mer comprenant le Boulevard Maréchal Juin et la Place Constantin" AVENANT TECHNIQUE </t>
  </si>
  <si>
    <t>Question 0 Approbation du compterendu de la séance du 29 novembre 2017 </t>
  </si>
  <si>
    <t>Question 2 
 Budget annexe Chambre funéraire – Exercice 2017  Décision modificative de crédits n° 2 </t>
  </si>
  <si>
    <t>Question 11 
 Émulation sportive Le GrauduRoi (E.S.G.D.R.)  versement d’une avance de subvention </t>
  </si>
  <si>
    <t>Question 0
 Monsieur le Maire demande ensuite s’il y a des observations sur le procèsverbal de la séance du 20 décembre 2017. </t>
  </si>
  <si>
    <t>Question 3 
– Sortie d’inventaire  Bâtiment Ancienne Mairie Quai Colbert – Annulation délibération 20171106 </t>
  </si>
  <si>
    <t>Question 11
 – Marché public de prestations intellectuelles de maîtrise d’œuvre n°201712MPI086  Mission de maîtrise d’œuvre dans le cadre du projet de « Valorisation écotouristique du phare de l’Espiguette </t>
  </si>
  <si>
    <t>Question 12
 – Marché public de travaux n°201705MTX055  Travaux de réaménagement de l’Esplanade de la Mer comprenant le boulevard Maréchal Juin et la place Constantin – Avenant en plusvalue </t>
  </si>
  <si>
    <t>Question 20 
– VideGreniers et Videdressing organisés par les associations locales  Modalités de mise en œuvre </t>
  </si>
  <si>
    <t>Question 1 
Nouvel hôtel de ville  Lieu de réunion de Conseil municipal  salle des Séances </t>
  </si>
  <si>
    <t xml:space="preserve">Question 2
Commission municipale des finances </t>
  </si>
  <si>
    <t xml:space="preserve">  Question 14 
 désignation des représentants au Syndicat intercommunal de protection des sites et des traditions camarguaises </t>
  </si>
  <si>
    <t xml:space="preserve">  Question 15
  désignation des représentants au SIVOM des communes littorales de la baie d’AiguesMortes </t>
  </si>
  <si>
    <t>Question 3 
 Mise en place des commissions consultatives municipales  et désignation des membres </t>
  </si>
  <si>
    <t>Question 3 bis 
Autres commissions consultatives municipales  CoMmission Culture, Développement économique et touristique , Cohésion Sociale, éducation et jeunesse Pêche, développement portuaire et Littoral ,Urbanisme et développement durable , ,Sécurité et prévention des risques ,Démocratie citoyenne </t>
  </si>
  <si>
    <t xml:space="preserve">Question 3 (A )
– Désignation d’un élu aux différentes commissions municipales, à la coMmission d’appel d’offres et aux syndicats en remplacement de l’élue démissionnaire </t>
  </si>
  <si>
    <t>Question 3 (B) 
– Désignation d’un élu aux différentes commissions municipales en remplacement de l’élue démissionnaire ORGANISMES   SEMGECE (SEM Camping) </t>
  </si>
  <si>
    <t xml:space="preserve">Question 3 (D) –
 Désignation d’un élu aux différentes commissions municipales en remplacement de l’élue démissionnaire Modification de la composition de la coMmission d’appel d’offres  </t>
  </si>
  <si>
    <t>Question 6 
 Désignation des Elus aux différentes commissions en remplacement des Elus démissionnaires </t>
  </si>
  <si>
    <t>Question 6 
commissions municipales  Développement économique et Démocratie citoyenne modification </t>
  </si>
  <si>
    <t>Question 1
 commissions municipales modification </t>
  </si>
  <si>
    <t xml:space="preserve">Question 17 
 commissions municipales  modification   </t>
  </si>
  <si>
    <t xml:space="preserve">Question 7 
commissions municipales  modification  </t>
  </si>
  <si>
    <t>Question 8
 commissions municipales  modification </t>
  </si>
  <si>
    <t xml:space="preserve"> Question23 
 désignation des représentants au CoMmission administrative de révision des listes électorales de la commune </t>
  </si>
  <si>
    <t>Question 31 
DECISION MODIFICATIVE n°1 Budget commune 2014 </t>
  </si>
  <si>
    <t>Question 44 
DEMANDE DE SUBENTION P0UR L’INSTALLATION DE CAMÉRAS DE VIDÉOPROTECTION SUR LA commune </t>
  </si>
  <si>
    <t xml:space="preserve">Question 55
 information AFFAIRE commune DE LE GRAU DU ROI c/TECHNOCARTE (RÉSILIATION DE MARCHÉ PUBLIC) </t>
  </si>
  <si>
    <t xml:space="preserve">Question 56
 information  AFFAIRE  SOCIÉTÉ SALINS DU MIDI PARTICIPATIONS c/commune DE LE GRAU DU ROI  (CONSTESTATION PERMIS DE CONSTRUIRE) </t>
  </si>
  <si>
    <t xml:space="preserve">Question 57
 information  AFFAIRE CONTRAVENTION DE GRANDE VOIRIE c/commune DE LE GRAU DU ROI (TRAVAUX DE REMODELAGE EXÉCUTÉS SUR LA PLAGE SUD) </t>
  </si>
  <si>
    <t>Question 7  
INFORMATION  Conseils de quartier Monsieur Benoît DAQUIN explique que les conseils de quartier s’inscrivent dans le cadre de la loi du 27 février 2002 relative à la démocratie de proximité (loi n° 2002276) et dans le dispositif global de démocratie citoyenne de la Ville de Le GrauduRoi. Ils constituent un axe fort dans une perspective de développement durable et citoyen et s’appuient sur un ancrage territorialisé par quartier. Ces instances ne répondent pas à la mise en œuvre d’une compétence obligatoire de la commune mais sont créées volontairement pour enrichir la réflexion municipale en maintenant une relation étroite avec les habitants. Le rôle des conseils de quartier n’est pas exclusif de toute autre procédure de concertation que la Ville pourrait conduire sur tout sujet ou toute question, notaMment au travers de commissions extramunicipales. Le travail des conseils de quartier s’inscrit dans le respect de la légitimité démocratique que détient le conseil municipal, élu au suffrage universel et chargé de conduire le projet de développement de la commune au service de l’ensemble de la population. Les conseils, par leur action, œuvrent au développement du civisme et à la sensibilisation des habitants à l’exercice de la démocratie locale. Trois Conseils de quartiers seront ainsi mis en place sur la commune  Le Boucanet, centreville et PortCamargue. Au sein du conseil de quartier du centreville, la création d'un éventuel 4éme quartier (rive gauche entre la Poste Centrale et PortCamargue) pourra être envisagée. Leur désignation a une validité de 3 ans, renouvelable à mimandat. Les modalités d’organisation ainsi que le règlement intérieur définissant les conditions morales et matérielles seront présentés à la coMmission municipale « démocratie citoyenne » avant d’être approuvés par le conseil municipal ; ce dernier est habilité à procéder à une évaluation annuelle du fonctionnement des conseils de quartiers pouvant aboutir à des propositions de révision du règlement. </t>
  </si>
  <si>
    <t xml:space="preserve"> Question 18
 Cinéma VOG/Conseil Général du Gard/commune  convention tripartite </t>
  </si>
  <si>
    <t>Question 10 C
 Convention De CoMaîtrise D’ouvrage Relative À L’aménagement De L’entrée De L’aire Naturelle De Stationnement Des Baronnets Entre La commune Et Le Syndicat Mixte Pour La Protection Et La Gestion De La Camargue Gardoise </t>
  </si>
  <si>
    <t>Question 15 A 
 CoMmunauté  De communes  « Terre De Camargue »  Convention De Mise À Disposition D’agents Municipaux </t>
  </si>
  <si>
    <t>Question 18 ( A) 
 INFORMATIONS JURIDIQUES  Affaire Société So Pal Cam C/commune De Le Grau Du Roi </t>
  </si>
  <si>
    <t xml:space="preserve">Question 18 ( B) 
 INFORMATIONS JURIDIQUES B Affaire Sarl Amigoland C/ commune De Le Grau Du Roi  Décision Municipale </t>
  </si>
  <si>
    <t>Question 7  (B) 
Convention entre la commune de Le Grau du Roi et la régie du Port de Plaisance de Plaisance de Port Camargue relative au nettoiement de la voirie secteur du Port de Plaisance  refacturation </t>
  </si>
  <si>
    <t>Question 8 (A)– 
 CoMmunauté de communes « Terre de Camargue » Ouverture des ponts tournant et levant  </t>
  </si>
  <si>
    <t>Question 14 (D) 
 Création D’un Comité Technique CoMmun Entre La commune Et Le Ccas (Ccas Et Ehpad) </t>
  </si>
  <si>
    <t>Question 14 (D)
 Création D’un Chsct CoMmun Entre La commune Et Le Ccas (Ccas Et Ehpad) </t>
  </si>
  <si>
    <t>Question 14 (E )
 Fixation Du Nombre De Représentants Du Personnel Au Comité  Technique CoMmun De La commune Et Du Ccas (Ccas Et Ehpad) </t>
  </si>
  <si>
    <t xml:space="preserve">Question 14 ( F)
Fixation Du Nombre De Représentants Du Personnel Au Sein Du Chsct CoMmun De La commune Et Du Ccas (Ccas Et Ehpad) </t>
  </si>
  <si>
    <t xml:space="preserve">Question 18 ( D)
 ARTS PLASTIQUES   p Convention de prêt de 14 sculptures avec M. Ali SALEM dans les jardins de la Villa Parry pConvention collective occupation villa parry avec les associations d’arts plastiques de la commune salle du rez de chaussée p Convention d’occupation Villa Parry avec Mme Rosine BLACHAS  pConvention d’occupation Villa Parry avec Mme AnneMarie IDOUX </t>
  </si>
  <si>
    <t>Question 6  
– Participation citoyenne  protocole entre la Préfecture et la commune </t>
  </si>
  <si>
    <t>Question 7  (A)
  Service Financier  Participation 2014 de la commune au budget annexe   chambre funéraire </t>
  </si>
  <si>
    <t>Question 7  (B)
 – Participation 2014 de la commune au budget annexe  ODAS </t>
  </si>
  <si>
    <t xml:space="preserve">Question 7  (C)   
 INFORMATION  Fonds national de péréquation des recettes fiscales intercoMmunales et coMmunales(FPCI)  répartition du prélèvement et/ou du versement entre l’EPCI et les communes membres </t>
  </si>
  <si>
    <t xml:space="preserve">Question 17
– INFORMATION  Concessions délivrées sur les cimetières de la commune  décisions prises par délégation de pouvoir </t>
  </si>
  <si>
    <t>Question 6 €
Logements instituteurs  Indemnité représentative de logement (I.R.L) 2013 L’IRL est versée aux instituteurs non logés par la commune, lorsque celleci n’est pas en mesure de proposer un logement. </t>
  </si>
  <si>
    <t>Question 6 (H) 
 Décision modificative de crédits N° 3 budget commune 1) Ecritures d’ordre entre sections et  écritures patrimoniales Fonctionnement Chapitre    Dépense 023 virement à la section d'investissement ,Investissement   Dépense 040 opérations d'ordre entre sections </t>
  </si>
  <si>
    <t>Question 8 
 Projet d’extension de périmètre du Syndicat Mixte d’Electricité du Gard (SMEG) au communes de  Les Angles, </t>
  </si>
  <si>
    <t>Question 9 (A) 
  Marchés publics Recours à la centrale d’achat public UGAP  pour les besoins de la commune de Le Grau du Roi en gaz naturel </t>
  </si>
  <si>
    <t xml:space="preserve">Question 10
  Information juridique  affaire JUNG/commune de Le Grau du Roi  Décision municipale </t>
  </si>
  <si>
    <t>Question 15 (A)
 ARTS PLASTIQUES   Annulation de la convention d’occupation de la Villa Parry avec M. JeanPierre ROSE , Convention d’occupation de la Villa Parry avec M. Anthony BOURDEAU pour l’exposition de ses œuvres du mercredi 19 novembre au lundi 22 décembre  versement 20% à la commune sur les ventes, Convention de mise à disposition gracieuse de la salle Carrefour 2000 avec l’association TREMPLIN pour l’organisation de </t>
  </si>
  <si>
    <t xml:space="preserve">Question 16 
Questions supplémentaires Information  Démissions Elus Madame Patricia HECKER a mis fin à ses fonctions en sa qualité d’élue au sein du Conseil municipal de la commune de Le Grau du Roi , Désignation d’un élu aux différentes commissions municipales en remplacement de l’élue démissionnaire </t>
  </si>
  <si>
    <t>Question 4 –
 Transfert de biens du transfert de la compétence du droit des sols, de la CoMmunauté de communes « Terre de Camargue » à la commune du Grau du Roi, </t>
  </si>
  <si>
    <t>Question 3 –
 Aliénations iMmobilières de biens coMmunaux  1°/ Bâtiment de l’ancien Hôtel de Ville, 2°/ Bâtiment des anciennes écoles, 3°/ Bâtiment de l’Office de Tourisme, 4°/ Bâtiment Résidence de Camargue, 5°/ Bâtiment Village Vacances de l’Espiguette sis route du Camping de l’Espiguette Légende    1 budget commune  2 budget annexe domaine locatif  3 budget annexe régie RSU  4 budget annexe Odasrégie  5 budget annexe chambre funéraire </t>
  </si>
  <si>
    <t>Question 29 –
 CoMmunauté de communes Terre de Camargue  Transfert d’un bien coMmunal  partie restauration de l’école maternelle Eugénie Deleuze </t>
  </si>
  <si>
    <t>Question 35 –
 Colonnes de tri enterrées  Établissement d’un groupement de coMmandes de génie civil entre la CoMmunauté de communes Terre de Camargue, les communes de Le GrauduRoi, d’AiguesMortes et de Saint Laurent d’Aigouze </t>
  </si>
  <si>
    <t xml:space="preserve">Question 33 
Manifestation Eductour du 26 mars 2015    Participation financière de la commune </t>
  </si>
  <si>
    <t xml:space="preserve">Question 44 
 Personnel coMmunal    Avenant à la convention AISMT – commune de Le Grau du Roi </t>
  </si>
  <si>
    <t xml:space="preserve"> Question 19 
– Convention avec la CoMmunauté de communes Terre de Camargue pour la prise en charge des déchets verts par les services techniques coMmunaux sur la plateforme de compostage de l’Espiguette    année 2015 </t>
  </si>
  <si>
    <t>Question 20 
– Application d’un droit des sols  Convention financière de mutualisation avec la commune de SaintLaurent d’Aigouze </t>
  </si>
  <si>
    <t>Question 25 
–  Cinéma VOG, Conseil Général du Gard et commune de Le GrauduRoi    convention tripartite </t>
  </si>
  <si>
    <t>Question 3
  Décision modificative de crédits n°1 (par chapitre)  Budget Principal commune </t>
  </si>
  <si>
    <t>Question  8
  Subvention dans le cadre de la convention de gestion du domaine terrestre et maritime du Conservatoire du littoral sur la commune </t>
  </si>
  <si>
    <t>Question 3 (A)
  Décision modificative de crédits n°2 (par chapitre) sur le budget principal commune  Demande d’achat d’un logiciel des fiches d’interventions par le service technique </t>
  </si>
  <si>
    <t>Question 1 
Décision modificative de crédit n°3 sur le Budget Principal de la commune </t>
  </si>
  <si>
    <t>Question 26
  CoMmunauté de communes Terre de Camargue convention de mise à disposition d’agents dans le cadre des travaux du restaurant scolaire Ecole « Eugénie Deleuze » </t>
  </si>
  <si>
    <t>Question 4 (A) 
Budget commune  Exercice 2015 Décision modificative de crédits n° 4 Section investissement </t>
  </si>
  <si>
    <t>Question 4 (B
 Budget commune  Exercice 2015 Décision modificative de crédits n° 4 Section de fonctionnement </t>
  </si>
  <si>
    <t>Question 8 
 Location/maintenance de photocopieurs  Convention de groupement de coMmandes entre la commune de Le GrauduRoi, le Centre coMmunal d’action sociale (CCAS) dont EHPAD  Résidence Saint Vincent </t>
  </si>
  <si>
    <t>Question 16 –
 Étang de Salonique  suivi des eaux de baignade  Convention participative avec la CoMmunauté de communes Terre de Camargue </t>
  </si>
  <si>
    <t>Question 22 
– Kallisté II  Réservation de logements à la commune convention avec la SA « Un toit pour tous » </t>
  </si>
  <si>
    <t>Question 9
– Convention de groupement de coMmandes relative à la mise en concurrence au titre des services de télécoMmunications entre la commune de Le Grau du Roi et le Centre CoMmunal d’Action Sociale (CCAS) dont l’EHPAD Résidence Saint Vincent </t>
  </si>
  <si>
    <t>Question 5 
–  Éco quartier méditerranéen  convention d’anticipation foncière entre la commune et l’Établissement public foncier du LanguedocRoussillon (EPFLR) </t>
  </si>
  <si>
    <t>Question 10 –
 Politique d’animation de la commune  convention de partenariat avec la S.A. PORPECALI </t>
  </si>
  <si>
    <t>Question 15 –
 Personnel coMmunal  Régime des astreintes au sein de la commune de Le GrauduRoi </t>
  </si>
  <si>
    <t>Question 1 (A)
 Décision modificative de crédits n°6  Budget commune   investissement R23 Avance </t>
  </si>
  <si>
    <t xml:space="preserve">  Question 1 (B)
 Décision modificative de crédits n°6  Budget commune  investissement </t>
  </si>
  <si>
    <t>Question 1 (c)
Décision modificative de crédits n°6  Budget commune  investissement D21 Syndicat électrification </t>
  </si>
  <si>
    <t>Question 35
Mise à disposition convention avec la CoMmunauté de communes du Pays de Lunel </t>
  </si>
  <si>
    <t xml:space="preserve"> Question 16 
 Gaz Réseau Distribution France (GrDF)  Convention avec la commune de Le GrauduRoi pour l’installation et l’hébergement d’équipement de télérelève en hauteur </t>
  </si>
  <si>
    <t>Question 6  
Approbation du Compte Administratif et affectation des résultats  Exercice 2015  Budget Principal commune </t>
  </si>
  <si>
    <t>Question 11 (A)
  Vote du Budget Primitif 2016  Budget  Principal commune </t>
  </si>
  <si>
    <t>Question 25
Provision Budget commune </t>
  </si>
  <si>
    <t>Question 29
 Rapport sur le principe de procédure de délégation de service public pour la gestion des marchés nocturnes organisés sur PortCamargue par la commune de LE GRAU DU ROI </t>
  </si>
  <si>
    <t>Question 12 
 CoMmunauté de communes   Convention d’utilisation du quai de transfert de l’Espiguette </t>
  </si>
  <si>
    <t>Question 13 
 CoMmunauté de communes   rapport relatif aux mutualisations des services </t>
  </si>
  <si>
    <t>Question 5 
 Convention d’objectifs 2016 à signer entre la commune et la S.E.M. Le GrauduRoi Développement </t>
  </si>
  <si>
    <t>Question 6 
 Gestion et mise en valeur des sites du Conservatoire du Littoral sur la commune (Bois du Boucanet, Espiguette et secteur étang du Médard/Camargue gardoise)  Soutien 2016 du Conservatoire des espaces naturels du LanguedocRoussillon (CEN LR)   demande de subvention </t>
  </si>
  <si>
    <t>Question 9 
Participation de la commune à la Carte « Destinations Gard » </t>
  </si>
  <si>
    <t>Question 6 
 Compétence « Promotion du tourisme »   approbation d’un protocole d’accord avec la CoMmunauté de communes Terre de Camargue </t>
  </si>
  <si>
    <t>Question 7 
CoMmunauté de communes Terre de Camargue – Construction d’une médiathèque intercoMmunale   procèsverbal du transfert de foncier </t>
  </si>
  <si>
    <t>Question 16 
 Personnel coMmunal – mise à disposition de la commune d’un agent du C.C.A.S. </t>
  </si>
  <si>
    <t>Question 9
 Rétrocession à la commune d’une parcelle détachée à usage de voirie </t>
  </si>
  <si>
    <t>Question 11 
 CoMmunauté de communes Terre de Camargue   convention de prise en charge des déchets végétaux produits par les services techniques municipaux sur les platesformes de compostage   avenant de prorogation </t>
  </si>
  <si>
    <t>Question 12 
CoMmunauté de communes Terre de Camargue   convention de prise en charge des déchets végétaux produits par les services techniques municipaux sur les platesformes de compostage </t>
  </si>
  <si>
    <t>Question 2 
 Décision modificative de crédits n°3 Budget Principal commune </t>
  </si>
  <si>
    <t>Question 10 
 Convention tripartite d’occupation temporaire d’usage agricole entre le Conservatoire du littoral, la commune et l’ENTAVITV France, portant sur le domaine public du Conservatoire du littoral </t>
  </si>
  <si>
    <t>Question 11 
CoMmunauté de communes Terre de Camargue   modification des statuts </t>
  </si>
  <si>
    <t>Question 9 
 Occupation du domaine public – Budget commune / Marchés coMmunaux tarifs 2017 </t>
  </si>
  <si>
    <t>Question 13 
 Occupation du domaine public – Budget commune / Pass’graulen et Pass’graulen hypercentre tarifs 2017 </t>
  </si>
  <si>
    <t>Question 27 
 Personnel coMmunal  Utilisation d’un véhicule personnel sur le territoire de la commune pour raison de service </t>
  </si>
  <si>
    <t>Question 36 
 Décision modificative de crédits N° 4 – Exercice 2016  Budget principal commune </t>
  </si>
  <si>
    <t>Question 5  Etang du Ponant plan de gestion  Convention tripartite entre l’EPTB (Etablissement Public Territorial de Bassin) Vidourle, la commune de la Grande Motte et la commune de Le Grau du Roi </t>
  </si>
  <si>
    <t>Question 6  Bail coMmercial liant la commune à la société BRASSERIE PATIO DE LA MER sur les locaux sis au Palais de la Mer décision d’encaisser un loyer avec occupation sans droit, ni titre </t>
  </si>
  <si>
    <t>Question 10  Occupation du domaine public  Budget commune / Marchés coMmunaux tarifs 2017 modification dates </t>
  </si>
  <si>
    <t>Question 11  Occupation du domaine public  Budget commune / Petit train touristique et navette Baronnets modification tarif 2017 de la navette des Baronnets </t>
  </si>
  <si>
    <t>Question 11 
 Conservatoire du Littoral sur la commune  Soutien 2017 du Conservatoire des espaces naturels du Languedoc Roussillon (CEN LR) </t>
  </si>
  <si>
    <t>Question 19 
 Personnel coMmunal  Mise à disposition de la commune d’un agent du CCAS </t>
  </si>
  <si>
    <t>Question 1 
 Approbation du Compte administratif et affectation des résultats  Exercice 2016  Budget principal commune </t>
  </si>
  <si>
    <t>Question 7 
 Approbation du Compte de gestion 2016  Budget principal commune </t>
  </si>
  <si>
    <t>Question 17 
 Désaffectation du Village de vacances de l’Espiguette du budget annexe domaine locatif vers le budget principal commune </t>
  </si>
  <si>
    <t>Question 28 (A) 
Vote du budget primitif  Exercice 2017  Budget principal commune  Section de fonctionnement 31.595.228 € </t>
  </si>
  <si>
    <t xml:space="preserve"> Question 28 (B) 
Vote du budget primitif  Exercice 2017  Budget principal commune  de fonctionnement/dépenses </t>
  </si>
  <si>
    <t>Question 28 (A)
Vote du budget primitif  Exercice 2017  Budget principal commune  Section d’investissement     17.718.033 € </t>
  </si>
  <si>
    <t>Question supplémentaire 99 
 Personnel coMmunal – Agent coMmunal mis à la disposition de la CoMmunauté de communes Terre de Camargue </t>
  </si>
  <si>
    <t>Question 4
 SIVOM des communes littorales de la baie d’AiguesMortes  Participation coMmunale 2017 </t>
  </si>
  <si>
    <t>Question 6 
 Projets de mise en exploitation pastorale des propriétés du Conservatoire du Littoral et de la commune </t>
  </si>
  <si>
    <t>Question 7 
Personnel coMmunal  Mise à disposition de la commune de deux agents du C.C.A.S. </t>
  </si>
  <si>
    <t>Question 12 
Budget Principal commune  Exercice 2017  Décision Modificative de Crédits n°1 </t>
  </si>
  <si>
    <t>Question 1
 Budget principal commune – Exercice 2017 – Décision modificative de crédits n° 2 </t>
  </si>
  <si>
    <t>Question 4
 Boulevard Maréchal Juin – Réalisation d’un réseau d’évacuation des eaux pluviales  convention de mandat à signer avec la CoMmunauté de communes Terre de Camargue </t>
  </si>
  <si>
    <t>Question 8 
 CoMmunauté de communes Terre de Camargue – CoMmission locale d’évaluation des charges transférées (CLECT)  rapport sur l’évaluation des charges nettes transférées au titre de la compétence Office de tourisme coMmunautaire </t>
  </si>
  <si>
    <t>Question 1 
 Admissions en nonvaleur – Budget commune </t>
  </si>
  <si>
    <t>Question 3
 Décision modificative de crédits n°3 Budget commune </t>
  </si>
  <si>
    <t>Question 2 
 Budget principal commune – Ex. 2017  Décision modificative de crédits n° 4 </t>
  </si>
  <si>
    <t>Question 3 
 Palais de la Mer – Bail coMmercial liant la commune à la Société brasserie Patio de la mer  décision d’encaisser le loyer </t>
  </si>
  <si>
    <t>Question 6
CoMmunauté de communes Terre de Camargue  modification des statuts </t>
  </si>
  <si>
    <t>Question n°1
  Décision modificative de crédit n°5  Budget principal commune </t>
  </si>
  <si>
    <t>Question n°13
  SPL30 (Société Publique Locale)  Mission d’assistance à maîtrise d’ouvrage pour la valorisation du bâtiment d’accueil de l’ancien site de l’hôpital sur la commune du Grau du Roi  convention </t>
  </si>
  <si>
    <t>Question n°15 
 Occupation du domaine public  Budget commune / Terrasses  tarifs 2018 </t>
  </si>
  <si>
    <t>Question n°16 
 Occupation du domaine public  Budget commune / Ventes ambulantes sur la plage  tarifs 2018 </t>
  </si>
  <si>
    <t>Question n°17 
 Occupation du domaine public  Budget commune / Manèges, jeux d’enfants et autres structures  tarifs 2018 </t>
  </si>
  <si>
    <t>Question n°18 
 Occupation du domaine public  Budget commune / Taxis  tarifs 2018 </t>
  </si>
  <si>
    <t>Question n°19 
 Occupation du domaine public  Budget commune / Marchés nocturnes  tarifs 2018 </t>
  </si>
  <si>
    <t>Question n°20 
 Occupation du domaine public  Budget commune / Marchés coMmunaux  tarifs 2018 </t>
  </si>
  <si>
    <t>Question n°21 
 Occupation du domaine public  Budget commune / Vide grenier municipal  tarifs </t>
  </si>
  <si>
    <t>Question n°22 
 Occupation du domaine public  Budget commune / Artistes créateurs  tarifs 2018 </t>
  </si>
  <si>
    <t>Question n°23 
 Occupation du domaine public  Budget commune / Petit train touristique et navette Baronnets  tarifs 2018 </t>
  </si>
  <si>
    <t>Question n°24 
 Occupation du domaine public  Budget commune / Télescopes  tarifs 2018 </t>
  </si>
  <si>
    <t>Question n°25 
 Occupation du domaine public  Budget commune / Pass’graulen et Pass’graulen hypercentre  tarifs 2018 </t>
  </si>
  <si>
    <t>Question n°26 
 Occupation du domaine public  Budget commune / Totems  tarifs 2018 </t>
  </si>
  <si>
    <t>Question n°27 
 Occupation du domaine public  Budget commune / Taxe Locale sur la Publicité Extérieure (TLPE)  tarifs 2018 </t>
  </si>
  <si>
    <t>Question n°30 
 Occupation du Domaine Public  Budget commune / Horodateurs  tarifs 2018 </t>
  </si>
  <si>
    <t>Question 1 
 Budget principal commune – Ex. 2017  Décision modificative de crédits n° 6 </t>
  </si>
  <si>
    <t>Question 4 
– CoMmunauté de communes Terre de Camargue  Refacturation frais de fluide – Modification surface de bâtiments coMmunaux occupés (annulation délibération n°20120307) </t>
  </si>
  <si>
    <t>Question 5 
– Rectification de la Décision Modificative n°6 Budget commune – Annulation délibération 20171241 </t>
  </si>
  <si>
    <t>Question 28 
 désignation des représentants commission D’APPEL D’OFFRES  ÉLECTION DES MEMBRES   Liste Sylvie BOCHATON 22 voix   Liste Léopold ROSSO  6 voix  1 bulletin nul  Titulaires  Sylvie BOCHATON, Claude BERNARD, Lucien VIGOUROUX, Michel BRETON, Léopold ROSSO. Suppléants  Benoît DAQUIN, Guillaume PIERREBES, David SAUVEGRAIN, Olivier PENIN, Hervé SARGUEIL</t>
  </si>
  <si>
    <t>Question 32 
 PARTICIPATION communale 2014 SIVOM de la baie d’AiguesMortes </t>
  </si>
  <si>
    <t>Mme Sophie PELLEGRIN-PONSOLE pense que, outre la pertinence d’associer le commerce SuperU aux traditions locales -ce pour quoi elle n’est pas persuadée,Mais elle laissera chacun apprécier la situation- elle voudrait remettre cette convention en perspective. Quand le Conseil a discuté des horodateurs et des nouvelles mises en stationnement payant, il a été évoqué le parking de ce commerce. Elle est inquiète car cela ressemble à du mécénat déguisé. Tous les parkings sont payants avec des horaires beaucoup plus élargis qu’auparavant, sauf celui-là. Elle trouve un peu curieux la convention proposée aujourd’hui. </t>
  </si>
  <si>
    <t>Mme Sophie PELLEGRIN-PONSOLE aurait préféré qu’une nouvelle SEM soit créée. Elle craint que l’Office de tourisme ne devienne l’outil de promotion du camping de l’Espiguette au détriment des autres campings. Elle s’abstiendra donc. ◙ </t>
  </si>
  <si>
    <t xml:space="preserve"> 7 Léopold ROSSO, Philippe PARASMO, Hervé SARGUEIL, Annie BRACHET, Sophie PELLEGRIN PONSOLE, Aurélie PITOT, Yvette FLAUGERE. </t>
  </si>
  <si>
    <t xml:space="preserve"> 1 (MM. Daniel FABRE)</t>
  </si>
  <si>
    <t xml:space="preserve"> 2 (Sophie PELLEGRIN PONSOLE, Yvette FLAUGÈRE) </t>
  </si>
  <si>
    <t xml:space="preserve">1 (Mme FLAUGÈRE) </t>
  </si>
  <si>
    <t>(1)Mme FLAUGÈRE</t>
  </si>
  <si>
    <t xml:space="preserve"> (1)Mme FLAUGÈRE). </t>
  </si>
  <si>
    <t xml:space="preserve"> (1)Mme FLAUGÈRE).</t>
  </si>
  <si>
    <t>1 Yvette FLAUGERE </t>
  </si>
  <si>
    <t xml:space="preserve"> 1 Yvette FLAUGERE.</t>
  </si>
  <si>
    <t xml:space="preserve">1 (Mme Yvette FLAUGÈRE) </t>
  </si>
  <si>
    <t>3 Aurélie PITOT, Sophie PELLEGRIN PONSOLE, Daniel FABRE</t>
  </si>
  <si>
    <t xml:space="preserve">7 Léopold ROSSO, Philippe PARASMO, Hervé SARGUEIL, Annie BRACHET, Sophie PELLEGRIN PONSOLE, Aurélie PITOT, Yvette FLAUGERE. </t>
  </si>
  <si>
    <t>1 (M. FABRE)</t>
  </si>
  <si>
    <t xml:space="preserve">.1 (MM. Daniel FABRE) </t>
  </si>
  <si>
    <t xml:space="preserve">1 (Mme.Yvette FLAUGÈRE) </t>
  </si>
  <si>
    <t xml:space="preserve">.1 (Mme Yvette FLAUGERE) </t>
  </si>
  <si>
    <t xml:space="preserve">1 (MM. Daniel FABRE) </t>
  </si>
  <si>
    <t xml:space="preserve"> 1 Yvette FLAUGERE </t>
  </si>
  <si>
    <t xml:space="preserve">1(Mme FLAUGÈRE) </t>
  </si>
  <si>
    <t>(MM., FLAUGERE) </t>
  </si>
  <si>
    <t xml:space="preserve"> (M. FABRE)</t>
  </si>
  <si>
    <t xml:space="preserve">(Mme FLAUGERE) </t>
  </si>
  <si>
    <t>(M. FABRE)</t>
  </si>
  <si>
    <t>1 (Mme Yvette FLAUGERE) </t>
  </si>
  <si>
    <t xml:space="preserve">1 (FLAUGERE) </t>
  </si>
  <si>
    <t xml:space="preserve">1 (FABRE) </t>
  </si>
  <si>
    <t>1 (FABRE)</t>
  </si>
  <si>
    <t>1 (FLAUGERE)</t>
  </si>
  <si>
    <t xml:space="preserve"> 1 (Yvette FLAUGERE) </t>
  </si>
  <si>
    <t xml:space="preserve"> 1 (Yvette FLAUGERE)</t>
  </si>
  <si>
    <t xml:space="preserve">1 (Yvette FLAUGERE) </t>
  </si>
  <si>
    <t xml:space="preserve">1 (Yvette FLAUGÈRE) </t>
  </si>
  <si>
    <t xml:space="preserve"> 1Yvette FLAUGERE </t>
  </si>
  <si>
    <t xml:space="preserve">1Yvette FLAUGERE </t>
  </si>
  <si>
    <t xml:space="preserve"> 1(Mme Yvette FLAUGERE) </t>
  </si>
  <si>
    <t xml:space="preserve"> 1(Mme Yvette FLAUGERE) </t>
  </si>
  <si>
    <t xml:space="preserve"> 6(MM. Léopold ROSSO, Hervé SARGUEIL, Annie BRACHET, Philippe PARASMO, Alain GUY Yvette FLAUGERE) </t>
  </si>
  <si>
    <t xml:space="preserve"> 6(MM. Léopold ROSSO, Hervé SARGUEIL, Annie BRACHET, Philippe PARASMO, Alain GUY Yvette FLAUGERE) </t>
  </si>
  <si>
    <t xml:space="preserve"> 5(MM. Léopold ROSSO, Hervé SARGUEIL, Annie BRACHET, Alain GUY, Philippe PARASMO) </t>
  </si>
  <si>
    <t>5(MM. Léopold ROSSO, Hervé SARGUEIL, Annie BRACHET, Alain GUY, Philippe PARASMO) </t>
  </si>
  <si>
    <t>6(MM. Léopold ROSSO, Hervé SARGUEIL, Annie BRACHET, Alain GUY, Philippe PARASMO, Yvette FLAUGERE) </t>
  </si>
  <si>
    <t>5 Léopold ROSSO, Hervé SARGUEIL, Annie BRACHET, Alain GUY, Philippe PARASMO. </t>
  </si>
  <si>
    <t xml:space="preserve"> 5(Léopold ROSSO, Annie BRACHET, Hervé SARGUEIL, Philippe PARASMO, Alain GUY)</t>
  </si>
  <si>
    <t xml:space="preserve"> 2(Sophie PELLEGRIN PONSOLE, Yvette FLAUGÈRE) </t>
  </si>
  <si>
    <t xml:space="preserve"> 5(Léopold ROSSO, Annie BRACHET, Hervé SARGUEIL, Philippe PARASMO, Alain GUY) </t>
  </si>
  <si>
    <t xml:space="preserve"> 6(MM. ROSSO, BRACHET, SARGUEIL, PARASMO, GUY, FLAUGÈRE)</t>
  </si>
  <si>
    <t xml:space="preserve"> 6(MM. ROSSO, BRACHET, SARGUEIL, PARASMO, GUY, FLAUGÈRE) </t>
  </si>
  <si>
    <t xml:space="preserve">. 1(M. FABRE) </t>
  </si>
  <si>
    <t xml:space="preserve"> 6(MM. ROSSO, BRACHET, SARGUEIL, PARASMO, GUY, FABRE) </t>
  </si>
  <si>
    <t xml:space="preserve">5(MM. ROSSO, BRACHET, SARGUEIL, PARASMO, GUY) </t>
  </si>
  <si>
    <t xml:space="preserve"> 1(M. FABRE) </t>
  </si>
  <si>
    <t xml:space="preserve">1 Yvette FLAUGERE </t>
  </si>
  <si>
    <t xml:space="preserve">1 Sophie </t>
  </si>
  <si>
    <t>7 Léopold ROSSO, Hervé SARGUEIL, Annie BRACHET, Philippe PARASMO, Alain GUY, Daniel FABRE, Yvette FLAUGERE </t>
  </si>
  <si>
    <t xml:space="preserve"> 1 Yvette FLAUGERE </t>
  </si>
  <si>
    <t>6 Léopold ROSSO, Hervé SARGUEIL, Annie BRACHET, Philippe PARASMO, Alain GUY, Yvette FLAUGERE </t>
  </si>
  <si>
    <t xml:space="preserve"> 6 Léopold ROSSO, Hervé SARGUEIL, Annie BRACHET, Philippe PARASMO, Alain GUY, Yvette FLAUGERE</t>
  </si>
  <si>
    <t>7 Léopold ROSSO, Hervé SARGUEIL, Annie BRACHET, Philippe PARASMO, Alain GUY, Yvette FLAUGERE,Daniel FABRE </t>
  </si>
  <si>
    <t xml:space="preserve"> 7 Léopold ROSSO, Hervé SARGUEIL, Annie BRACHET, Philippe PARASMO, Alain GUY, Yvette FLAUGERE,Daniel FABRE </t>
  </si>
  <si>
    <t xml:space="preserve"> 6Léopold ROSSO, Hervé SARGUEIL, Annie BRACHET, Philippe PARASMO, Alain GUY, Yvette FLAUGERE, </t>
  </si>
  <si>
    <t xml:space="preserve">6 Léopold ROSSO, Hervé SARGUEIL, Annie BRACHET, Philippe PARASMO, Alain GUY, Yvette FLAUGERE, </t>
  </si>
  <si>
    <t xml:space="preserve"> 6 Léopold ROSSO, Hervé SARGUEIL, Annie BRACHET, Philippe PARASMO, Alain GUY, Yvette FLAUGERE, </t>
  </si>
  <si>
    <t xml:space="preserve">2 Yvette FLAUGERE, Daniel FABRE. </t>
  </si>
  <si>
    <t xml:space="preserve"> 2 Yvette FLAUGERE, Daniel FABRE. </t>
  </si>
  <si>
    <t xml:space="preserve"> 1 (FLAUGÈRE)</t>
  </si>
  <si>
    <t>1 (FLAUGERE) </t>
  </si>
  <si>
    <t xml:space="preserve"> 1(FLAUGERE) </t>
  </si>
  <si>
    <t>4 (ROSSO, SARGUEIL, BRACHET, GUY)</t>
  </si>
  <si>
    <t xml:space="preserve"> 7 (Léopold ROSSO, Hervé SARGUEIL, Annie BRACHET, Alain GUY, Philippe PARASMO, Yvette FLAUGÈRE, Daniel FABRE) </t>
  </si>
  <si>
    <t>6 (Léopold ROSSO, Hervé SARGUEIL, Annie BRACHET, Alain GUY, Philippe PARASMO, Yvette FLAUGÈRE) </t>
  </si>
  <si>
    <t xml:space="preserve">5(Léopold ROSSO, Annie BRACHET, Hervé SARGUEIL, Philippe PARASMO, Alain GUY) </t>
  </si>
  <si>
    <t xml:space="preserve">6 (Léopold ROSSO, Annie BRACHET, Hervé SARGUEIL, Philippe PARASMO, Alain GUY, Daniel FABRE) </t>
  </si>
  <si>
    <t>5 (MM. ROSSO, BRACHET, SARGUEIL, PARASMO, GUY) </t>
  </si>
  <si>
    <t xml:space="preserve">1(M. FABRE) </t>
  </si>
  <si>
    <t xml:space="preserve">e 5(MM. ROSSO, BRACHET, SARGUEIL, PARASMO, GUY) </t>
  </si>
  <si>
    <t xml:space="preserve"> 5(MM. ROSSO, BRACHET, SARGUEIL, PARASMO, GUY) </t>
  </si>
  <si>
    <t xml:space="preserve">07 MM. Léopold ROSSO, Hervé SARGUEIL, Annie BRACHET, Philippe PARASMO, Alain GUY, Yvette FLAUGERE, Daniel FABRE. </t>
  </si>
  <si>
    <t xml:space="preserve"> 01 Mme Yvette FLAUGERE.</t>
  </si>
  <si>
    <t xml:space="preserve"> 6 (Léopold ROSSO, Annie BRACHET, Hervé SARGUEIL, Philippe PARASMO, Alain GUY, Daniel FABRE) </t>
  </si>
  <si>
    <t>6 (Léopold ROSSO, Annie BRACHET, Hervé SARGUEIL, Philippe PARASMO, Alain GUY, Daniel FABRE) </t>
  </si>
  <si>
    <t xml:space="preserve">01 M. Daniel FABRE. </t>
  </si>
  <si>
    <t xml:space="preserve">5 (Léopold ROSSO, Annie BRACHET, Hervé SARGUEIL, Philippe PARASMO, Alain GUY) </t>
  </si>
  <si>
    <t xml:space="preserve">7(MM. ROSSO, BRACHET, SARGUEIL, PARASMO, GUY, FABRE, FLAUGÈRE) </t>
  </si>
  <si>
    <t xml:space="preserve"> 7(MM. ROSSO, BRACHET, SARGUEIL, PARASMO, GUY, FABRE, FLAUGÈRE) </t>
  </si>
  <si>
    <t xml:space="preserve"> 7(MM. ROSSO, BRACHET, SARGUEIL, PARASMO, GUY, FABRE, FLAUGÈRE) </t>
  </si>
  <si>
    <t>7(MM. ROSSO, BRACHET, SARGUEIL, PARASMO, GUY, FABRE, FLAUGÈRE) </t>
  </si>
  <si>
    <t xml:space="preserve"> 5(MM. ROSSO, BRACHET, SARGUEIL, PARASMO, GUY) </t>
  </si>
  <si>
    <t xml:space="preserve"> 6(MM. ROSSO, BRACHET, SARGUEIL, PARASMO, GUY, FABRE) </t>
  </si>
  <si>
    <t>(MM. ROSSO, BRACHET, SARGUEIL, PARASMO, GUY, FABRE, FLAUGÈRE) </t>
  </si>
  <si>
    <t xml:space="preserve"> 1(Mme FLAUGÈRE) </t>
  </si>
  <si>
    <t xml:space="preserve"> 2(MM. FLAUGÈRE, FABRE) </t>
  </si>
  <si>
    <t xml:space="preserve"> 01Mme Yvette FLAUGERE.</t>
  </si>
  <si>
    <t xml:space="preserve"> 07 MM. Léopold ROSSO, Hervé SARGUEIL, Annie BRACHET, Philippe PARASMO, Alain GUY, Daniel FABRE, Mme Yvette FLAUGERE. </t>
  </si>
  <si>
    <t>07 MM. Léopold ROSSO, Hervé SARGUEIL, Annie BRACHET, Philippe PARASMO, Alain GUY, Daniel FABRE, Mme Yvette FLAUGERE. </t>
  </si>
  <si>
    <t>5(MM. ROSSO, BRACHET, SARGUEIL, PARASMO, GUY) </t>
  </si>
  <si>
    <t>5(MM. ROSSO, BRACHET, SARGUEIL, PARASMO, GUY)</t>
  </si>
  <si>
    <t xml:space="preserve"> 6Yvette FLAUGERE, Léopold ROSSO, Hervé SARGUEIL, Annie BRACHET, Philippe PARASMO, Alain GUY  </t>
  </si>
  <si>
    <t xml:space="preserve"> 1Daniel FABRE. </t>
  </si>
  <si>
    <t xml:space="preserve"> 5Léopold ROSSO, Hervé SARGUEIL, Annie BRACHET, Philippe PARASMO, Alain GUY. </t>
  </si>
  <si>
    <t xml:space="preserve"> 2Daniel FABRE, Yvette FLAUGERE. </t>
  </si>
  <si>
    <t>E7 (MM. ROSSO, SARGUEIL, BRACHET, PARASMO, GUY, FLAUGERE, FABRE) </t>
  </si>
  <si>
    <t>7 (MM. ROSSO, SARGUEIL, BRACHET, PARASMO, GUY, FLAUGERE, FABRE) </t>
  </si>
  <si>
    <t xml:space="preserve">7 (MM. ROSSO, SARGUEIL, BRACHET, PARASMO, GUY, FABRE, FLAUGERE) </t>
  </si>
  <si>
    <t>7 (MM. ROSSO, BRACHET, SARGUEIL, PARASMO, GUY, FLAUGÈRE, FABRE) </t>
  </si>
  <si>
    <t>6 (MM. ROSSO, BRACHET, SARGUEIL, PARASMO, GUY, FLAUGÈRE) </t>
  </si>
  <si>
    <t>07 Léopold ROSSO, Hervé SARGUEIL, Annie BRACHET, Philippe PARASMO, Alain GUY, Yvette FLAUGERE, Patricia ARENT. </t>
  </si>
  <si>
    <t>05 Léopold ROSSO, Hervé SARGUEIL, Annie BRACHET, Philippe PARASMO, Alain GUY </t>
  </si>
  <si>
    <t xml:space="preserve">07 Léopold ROSSO, Hervé SARGUEIL, Annie BRACHET, Philippe PARASMO, Alain GUY, Yvette FLAUGERE, Patricia ARENT. </t>
  </si>
  <si>
    <t xml:space="preserve">e02 Yvette FLAUGERE, Patricia ARENT. </t>
  </si>
  <si>
    <t>01 Yvette FLAUGERE. </t>
  </si>
  <si>
    <t>02 Yvette FLAUGERE, Patricia ARENT. </t>
  </si>
  <si>
    <t xml:space="preserve">t05 Léopold ROSSO, Hervé SARGUEIL, Annie BRACHET, Philippe PARASMO, Alain GUY. </t>
  </si>
  <si>
    <t xml:space="preserve"> 2(Mmes FLAUGÈRE, ARENT) </t>
  </si>
  <si>
    <t xml:space="preserve">. 2(Mmes FLAUGÈRE, ARENT) </t>
  </si>
  <si>
    <t>7 (Léopold ROSSO, Annie BRACHET, Hervé SARGUEIL, Philippe PARASMO, Alain GUY, Yvette FLAUGÈRE, Patricia ARENT) </t>
  </si>
  <si>
    <t>7 (Léopold ROSSO, Annie BRACHET, Hervé SARGUEIL, Philippe PARASMO, Alain GUY, Yvette FLAUGERE, Patricia ARENT) </t>
  </si>
  <si>
    <t xml:space="preserve">1 (Sophie PELLEGRIN PONSOLE) </t>
  </si>
  <si>
    <t>Monsieur Daniel FABRE voudrait, même si ce n’est pas facile sur les prêts à risque, obtenir le différentiel ; est-il possible de l’estimer ?
 A l’époque il n’avait pas été possible de fixer par rapport aux indemnités compensatoires. Aujourd’hui cela va être fait, cela représente tout de même 180.000 €. Il serait bien d’informer la population et de justifier le gain annuel. </t>
  </si>
  <si>
    <t xml:space="preserve"> Madame FLAUGERE ne participe au vote.</t>
  </si>
  <si>
    <t xml:space="preserve"> Madame FLAUGERE ne participe au vote. </t>
  </si>
  <si>
    <t xml:space="preserve"> ils ne voteront pas cette question ce soir </t>
  </si>
  <si>
    <t xml:space="preserve">M.FABRE a quitté le CM (M. Guillaume PIERRE BES ne participe pas au vote). </t>
  </si>
  <si>
    <t xml:space="preserve"> 6(MM. ROSSO, BRACHET, SARGUEIL, PARASMO, GUY, PELLEGRIN-PONSOLE)</t>
  </si>
  <si>
    <t>7 (MM. ROSSO, BRACHET, SARGUEIL, PELLEGRIN-PONSOLE, PARASMO, PITOT, FLAUGERE) </t>
  </si>
  <si>
    <t>7(MM. Léopold ROSSO, Annie BRACHET, Hervé SARGUEIL, Aurélie PITOT, Sophie PELLEGRIN-PONSOLE, Philippe PARASMO, Yvette FLAUGERE) </t>
  </si>
  <si>
    <t xml:space="preserve"> 8(MM. Léopold ROSSO, Annie BRACHET, Hervé SARGUEIL, Aurélie PITOT, Sophie PELLEGRIN-PONSOLE, Philippe PARASMO, Yvette FLAUGERE, Daniel FABRE) </t>
  </si>
  <si>
    <t xml:space="preserve"> 7(MM. Léopold ROSSO, Annie BRACHET, Hervé SARGUEIL, Aurélie PITOT, Sophie PELLEGRIN-PONSOLE, Philippe PARASMO, Yvette FLAUGERE) </t>
  </si>
  <si>
    <t xml:space="preserve">8(MM. Léopold ROSSO, Annie BRACHET, Hervé SARGUEIL, Aurélie PITOT, Sophie PELLEGRIN-PONSOLE, Philippe PARASMO, Yvette FLAUGERE, Daniel FABRE) </t>
  </si>
  <si>
    <t xml:space="preserve"> Yvette FLAUGERE, Daniel FABRE, Léopold ROSSO, Annie BRACHET, Hervé SARGUEIL, Sophie PELLEGRIN-PONSOLE, Philippe PARASMO, Aurélie PITOT. </t>
  </si>
  <si>
    <t xml:space="preserve"> 8 (MM. ROSSO, BRACHET, SARGUEIL, PELLEGRIN-PONSOLE, PARASMO, PITOT, FABRE, FLAUGÈRE)</t>
  </si>
  <si>
    <t xml:space="preserve"> 8(MM. ROSSO, BRACHET, SARGUEIL, PELLEGRIN-PONSOLE, PARASMO, PITOT, FABRE, FLAUGÈRE) </t>
  </si>
  <si>
    <t xml:space="preserve">8(MM. ROSSO, BRACHET, SARGUEIL, PELLEGRIN-PONSOLE, PARASMO, PITOT, FABRE, FLAUGÈRE) </t>
  </si>
  <si>
    <t xml:space="preserve"> 6(MM. ROSSO, BRACHET, SARGUEIL, PELLEGRIN-PONSOLE, PARASMO, PITOT) </t>
  </si>
  <si>
    <t xml:space="preserve"> 7(MM. ROSSO, BRACHET, SARGUEIL, PELLEGRIN-PONSOLE, PARASMO, PITOT, FLAUGERE) </t>
  </si>
  <si>
    <t xml:space="preserve">6(M. Léopold ROSSO, Annie BRACHET, Hervé SARGUEIL, Sophie PELLEGRIN-PONSOLE, Aurélie PITOT, Philippe PARASMO) car son groupe n’a pas été associé à ces travaux. </t>
  </si>
  <si>
    <t xml:space="preserve">7 (MM. Léopold ROSSO, Annie BRACHET, Hervé SARGUEIL, Sophie PELLEGRIN-PONSOLE, Aurélie PITOT, Philippe PARASMO, Yvette FLAUGERE) </t>
  </si>
  <si>
    <t xml:space="preserve"> 7(M. Léopold ROSSO, Annie BRACHET, Hervé SARGUEIL, Sophie PELLEGRIN-PONSOLE, Aurélie PITOT, Philippe PARASMO, Yvette FLAUGERE) </t>
  </si>
  <si>
    <t xml:space="preserve"> 6 (MM. Léopold ROSSO, Annie BRACHET, Hervé SARGUEIL, Sophie PELLEGRIN-PONSOLE, AuréliePITOT, Philippe PARASMO) </t>
  </si>
  <si>
    <t>7 (ROSSO, BRACHET, SARGUEIL, PELLEGRIN-PONSOLE, PARASMO, PITOT, FLAUGERE) </t>
  </si>
  <si>
    <t>7 (ROSSO, BRACHET, SARGUEIL, PELLEGRIN-PONSOLE, PARASMO, PITOT, FLAUGERE)</t>
  </si>
  <si>
    <t xml:space="preserve">8 (ROSSO, BRACHET, SARGUEIL, PELLEGRIN-PONSOLE, PARASMO, PITOT, FLAUGERE, FABRE) </t>
  </si>
  <si>
    <t>7 (ROSSO, BRACHET, SARGUEIL, PELLEGRIN-PONSOLE, PARASMO, PITOT, FLAUGERE )</t>
  </si>
  <si>
    <t>7 (Léopold ROSSO, Annie BRACHET, Hervé SARGUEIL, Sophie PELLEGRIN-PONSOLE, Philippe PARASMO, Alain GUY, Yvette FLAUGÈRE) </t>
  </si>
  <si>
    <t xml:space="preserve"> 6Léopold ROSSO, HervéSARGUEIL, Annie BRACHET, Alain GUY, Sophie PELLEGRIN-PONSOLE, Philippe PARASMO. </t>
  </si>
  <si>
    <t xml:space="preserve">7Léopold ROSSO, HervéSARGUEIL, Annie BRACHET, Alain GUY, Sophie PELLEGRIN-PONSOLE, Philippe PARASMO, Yvette FLAUGERE. </t>
  </si>
  <si>
    <t xml:space="preserve"> Léopold ROSSO, HervéSARGUEIL, Annie BRACHET, Alain GUY, Sophie PELLEGRIN-PONSOLE, Philippe PARASMO, Yvette FLAUGERE, Daniel FABRE. </t>
  </si>
  <si>
    <t xml:space="preserve"> Léopold ROSSO, HervéSARGUEIL, Annie BRACHET, Alain GUY, Sophie PELLEGRIN-PONSOLE, Philippe PARASMO, Yvette FLAUGERE. </t>
  </si>
  <si>
    <t xml:space="preserve"> Léopold ROSSO, HervéSARGUEIL, Annie BRACHET, Alain GUY, Sophie PELLEGRIN-PONSOLE, Philippe PARASMO, Yvette FLAUGERE. </t>
  </si>
  <si>
    <t xml:space="preserve"> 7Léopold ROSSO, HervéSARGUEIL, Annie BRACHET, Alain GUY, Sophie PELLEGRIN-PONSOLE, Philippe PARASMO, Yvette FLAUGERE. </t>
  </si>
  <si>
    <t xml:space="preserve">3 (Daniel FABRE, Sophie PELLEGRIN-PONSOLE, Yvette FLAUGERE). </t>
  </si>
  <si>
    <t xml:space="preserve">.2 (MM. Sophie PELLEGRIN-PONSOLE, Daniel FABRE) </t>
  </si>
  <si>
    <t xml:space="preserve"> 5(MM. Léopold ROSSO, Hervé SARGUEIL, Annie BRACHET, Alain GUY, Philippe PARASMO) Abst.3 (MM. Sophie PELLEGRIN-PONSOLE, Daniel FABRE, Yvette FLAUGERE) </t>
  </si>
  <si>
    <t xml:space="preserve"> 3 (MM. Sophie PELLEGRIN-PONSOLE, Daniel FABRE, Yvette FLAUGERE)</t>
  </si>
  <si>
    <t xml:space="preserve">3 (MM. Sophie PELLEGRIN-PONSOLE, Daniel FABRE, Yvette FLAUGERE) </t>
  </si>
  <si>
    <t xml:space="preserve">1 (MM. Sophie PELLEGRIN-PONSOLE) </t>
  </si>
  <si>
    <t xml:space="preserve">t.3 (MM. Sophie PELLEGRIN-PONSOLE, Daniel FABRE, Yvette FLAUGERE) </t>
  </si>
  <si>
    <t xml:space="preserve"> 7(MM. ROSSO, BRACHET, SARGUEIL, PARASMO, GUY, PELLEGRIN-PONSOLE, FLAUGÈRE) </t>
  </si>
  <si>
    <t xml:space="preserve"> 8 Léopold ROSSO, Hervé SARGUEIL, Annie BRACHET, Philippe PARASMO, Alain GUY, Daniel FABRE, Yvette FLAUGERE,Sophie PELLEGRIN-PONSOLE </t>
  </si>
  <si>
    <t xml:space="preserve">1 Sophie PELLEGRIN-PONSOLE </t>
  </si>
  <si>
    <t xml:space="preserve"> 8 Léopold ROSSO, Hervé SARGUEIL, Annie BRACHET, Philippe PARASMO, Alain GUY, Daniel FABRE, Yvette FLAUGERE, Sophie PELLEGRIN-PONSOLE </t>
  </si>
  <si>
    <t xml:space="preserve">2 Sophie PELLEGRIN-PONSOLE, Daniel FABRE </t>
  </si>
  <si>
    <t xml:space="preserve">6 (ROSSO, SARGUEIL, GUY, BRACHET, PELLEGRIN-PONSOLE, FLAUGERE) </t>
  </si>
  <si>
    <t xml:space="preserve"> 7 (Léopold ROSSO, Hervé SARGUEIL, Annie BRACHET, Alain GUY, Philippe PARASMO, Daniel FABRE, Sophie PELLEGRIN-PONSOLE)</t>
  </si>
  <si>
    <t>7(Léopold ROSSO, Annie BRACHET, Hervé SARGUEIL, Philippe PARASMO, Alain GUY, Daniel FABRE, Sophie PELLEGRIN-PONSOLE)</t>
  </si>
  <si>
    <t xml:space="preserve">7(Léopold ROSSO, Annie BRACHET, Hervé SARGUEIL, Philippe PARASMO, Alain GUY, Daniel FABRE, Sophie PELLEGRIN-PONSOLE) </t>
  </si>
  <si>
    <t xml:space="preserve">7 (Léopold ROSSO, Annie BRACHET, Hervé SARGUEIL, Philippe PARASMO, Alain GUY, Daniel FABRE, Sophie PELLEGRIN-PONSOLE) </t>
  </si>
  <si>
    <t>1(Mme PELLEGRIN-PONSOLE)</t>
  </si>
  <si>
    <t xml:space="preserve">2 (MM. PELLEGRIN-PONSOLE, FABRE) </t>
  </si>
  <si>
    <t xml:space="preserve">1 (Sophie PELLEGRIN-PONSOLE) </t>
  </si>
  <si>
    <t xml:space="preserve"> 7 (Léopold ROSSO, Annie BRACHET, Hervé SARGUEIL, Philippe PARASMO, Alain GUY, Sophie PELLEGRIN-PONSOLE, Daniel FABRE) </t>
  </si>
  <si>
    <t xml:space="preserve"> 08 MM. Léopold ROSSO, Hervé SARGUEIL, Annie BRACHET, Philippe PARASMO, Alain GUY, Sophie PELLEGRIN-PONSOLE, Daniel FABRE, Yvette FLAUGERE. </t>
  </si>
  <si>
    <t xml:space="preserve"> 06 MM. Léopold ROSSO, Hervé SARGUEIL, Annie BRACHET, Philippe PARASMO, Alain GUY, Sophie PELLEGRIN-PONSOLE. </t>
  </si>
  <si>
    <t xml:space="preserve">2 (Sophie PELLEGRIN-PONSOLE, Daniel FABRE) </t>
  </si>
  <si>
    <t xml:space="preserve">7 (Léopold ROSSO, Annie BRACHET, Hervé SARGUEIL, Philippe PARASMO, Alain GUY, Sophie PELLEGRIN-PONSOLE PARASMO, Daniel FABRE) </t>
  </si>
  <si>
    <t xml:space="preserve">1(Mme PELLEGRIN-PONSOLE) </t>
  </si>
  <si>
    <t xml:space="preserve"> 1(Mme PELLEGRIN-PONSOLE)</t>
  </si>
  <si>
    <t xml:space="preserve"> 1(Mme PELLEGRIN-PONSOLE) </t>
  </si>
  <si>
    <t xml:space="preserve"> 2(MM. PELLEGRIN-PONSOLE, FABRE) </t>
  </si>
  <si>
    <t xml:space="preserve"> 3(MM. PELLEGRIN-PONSOLE, FABRE, FLAUGÈRE) </t>
  </si>
  <si>
    <t xml:space="preserve"> 8(MM. ROSSO, BRACHET, SARGUEIL, PARASMO, GUY, PELLEGRIN-PONSOLE, FABRE, FLAUGÈRE) </t>
  </si>
  <si>
    <t xml:space="preserve">7(MM. ROSSO, BRACHET, SARGUEIL, PARASMO, GUY, FABRE, FLAUGÈRE) Abstention 1 (Mme PELLEGRIN-PONSOLE) </t>
  </si>
  <si>
    <t xml:space="preserve">2(MM. FABRE, PELLEGRIN-PONSOLE) </t>
  </si>
  <si>
    <t xml:space="preserve">01 Mme Sophie PELLEGRIN-PONSOLE. </t>
  </si>
  <si>
    <t>. 1(Mme PELLEGRIN-PONSOLE)</t>
  </si>
  <si>
    <t xml:space="preserve">. 1(Mme PELLEGRIN-PONSOLE) </t>
  </si>
  <si>
    <t>t 7Yvette FLAUGERE, Léopold ROSSO, Hervé SARGUEIL, Annie BRACHET, Philippe PARASMO, Alain GUY, Sophie PELLEGRIN-PONSOLE.</t>
  </si>
  <si>
    <t>7Léopold ROSSO, Hervé SARGUEIL, Annie BRACHET, Philippe PARASMO, Alain GUY, Yvette FLAUGERE, Sophie PELLEGRIN-PONSOLE. </t>
  </si>
  <si>
    <t xml:space="preserve"> 7 (MM. ROSSO, SARGUEIL, BRACHET, PARASMO, GUY, FLAUGERE, PELLEGRIN-PONSOLE) </t>
  </si>
  <si>
    <t xml:space="preserve">7 (MM. ROSSO, BRACHET, SARGUEIL, PARASMO, GUY, FLAUGÈRE, PELLEGRIN-PONSOLE) </t>
  </si>
  <si>
    <t xml:space="preserve">01. Sophie PELLEGRIN-PONSOLE. </t>
  </si>
  <si>
    <t xml:space="preserve">03 Yvette FLAUGERE, Patricia ARENT, Sophie PELLEGRIN-PONSOLE. </t>
  </si>
  <si>
    <t xml:space="preserve">06 Léopold ROSSO, Hervé SARGUEIL, Annie BRACHET, Philippe PARASMO, Alain GUY, Sophie PELLEGRIN-PONSOLE. </t>
  </si>
  <si>
    <t xml:space="preserve">08 Léopold ROSSO, Hervé SARGUEIL, Annie BRACHET, Philippe PARASMO, Alain GUY, Yvette FLAUGERE, Patricia ARENT, Sophie PELLEGRIN-PONSOLE. </t>
  </si>
  <si>
    <t xml:space="preserve">t. 1(Mme PELLEGRIN-PONSOLE) </t>
  </si>
  <si>
    <t>1 (Sophie PELLEGRIN-PONSOLE)</t>
  </si>
  <si>
    <t xml:space="preserve">3 (Sophie PELLEGRIN-PONSOLE, Yvette FLAUGERE, Patricia ARENT) </t>
  </si>
  <si>
    <t xml:space="preserve">8 (Léopold ROSSO, Annie BRACHET, Hervé SARGUEIL, Philippe PARASMO, Alain GUY, Sophie PELLEGRIN-PONSOLE, Yvette FLAUGERE, Patricia ARENT) </t>
  </si>
  <si>
    <t xml:space="preserve"> 20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t>
  </si>
  <si>
    <t xml:space="preserve">21 (M. CRAUSTE, BERNARD, GROS-CHAREYRE, DUGARET, BRUNEL, TOPIE, VIGOUROUX, VILLANUEVA, BOUILLEVAUX, PENIN, ROUVIERE, GIRODIER, ALLOUCHESLASPORTES, BRETON, BRUNETTI, BOURY, PIERREBÈS, GOURDEL, LOUSSERT, BINELLO, SAUVEGRAIN) </t>
  </si>
  <si>
    <t>23 (M. CRAUSTE, BERNARD, GROS-CHAREYRE, DUGARET, BRUNEL, TOPIE, VIGOUROUX, VILLANUEVA, BOUILLEVAUX, PENIN, ROUVIERE, GIRODIER, ALLOUCHESLASPORTES, BRETON, BRUNETTI, BOURY, PIERREBÈS, GOURDEL, LOUSSERT, BINELLO, SAUVEGRAIN, PELLEGRIN-PONSOLE, FLAUGÈRE) </t>
  </si>
  <si>
    <t>28 (M. CRAUSTE, BERNARD, GROS-CHAREYRE, DUGARET, BRUNEL, TOPIE, VIGOUROUX, VILLANUEVA, BOUILLEVAUX, PENIN, ROUVIERE, GIRODIER, ALLOUCHESLASPORTES, BRETON, BRUNETTI, BOURY, PIERREBÈS, GOURDEL, LOUSSERT, BINELLO, SAUVEGRAIN, PELLEGRIN-PONSOLE, FLAUGÈREM. ROSSO, PARASMO, SARGUEIL, BRACHET, GUY) </t>
  </si>
  <si>
    <t>21 (M. CRAUSTE, BERNARD, GROS-CHAREYRE, DUGARET, BRUNEL, TOPIE, VIGOUROUX, VILLANUEVA, BOUILLEVAUX, PENIN, ROUVIERE, GIRODIER, ALLOUCHESLASPORTES, BRETON, BRUNETTI, BOURY, PIERREBÈS, GOURDEL, LOUSSERT, BINELLO, SAUVEGRAIN) </t>
  </si>
  <si>
    <t xml:space="preserve"> 26 MM. Robert CRAUSTE, Claude BERNARD, Nathalie GROS-CHAREYRE, Françoise DUGARET, Robert FOLCHER, Olivier PENIN, Claudette BRUNEL, Lucien TOPIE, Chantal VILLANUEVA, Benoît DAQUIN, Lucien VIGOUROUX, MarieChristine ROUVIERE, Pascal GIRODIER, Rosine ALLOU</t>
  </si>
  <si>
    <t>28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Daniel FABRE., Sophie PELLEGRIN-PONSOLE, Léopold ROSSO, Hervé SARGUEIL, Annie BRACHET, Philippe PARASMO, Alain GUY. </t>
  </si>
  <si>
    <t xml:space="preserve"> 20 (MM. Robert CRAUSTE, Claude BERNARD, Nathalie GROS-CHAREYRE, Lucien VIGOUROUX Françoise DUGARET, Robert FOLCHER, Claudette BRUNEL, Lucien TOPIE, Chantal VILLANUEVA, David SAUVEGRAIN, Guillaume PIERRE-BES, Robert GOURDEL, Roselyne BRUNETTI, Pascale BO</t>
  </si>
  <si>
    <t>28MM. Robert CRAUSTE, Claude BERNARD, Nathalie GROS-CHAREYRE, Françoise DUGARET, Claudette BRUNEL, Lucien TOPIE, Lucien VIGOUROUX, Robert FOLCHER, Benoît DAQUIN, Olivier PENIN, Chantal VILLANUEVA, Rosine ALLOUCHE-LASPORTES, Michel BRETON, Pascale BOUILLEVAUX, MarieChristine ROUVIERE, Pascal GIRODIER, Roselyne BRUNETTI, David SAUVEGRAIN, Marielle BOURY, Guillaume PIERRE-BES, Robert GOURDEL, Léopold ROSSO, Annie BRACHET, Hervé SARGUEIL, Sophie PELLEGRIN-PONSOLE, Philippe PARASMO, Aurélie PITOT, Daniel FABRE. </t>
  </si>
  <si>
    <t>21MM. Robert CRAUSTE, Claude BERNARD, Nathalie GROS-CHAREYRE, Françoise DUGARET, Claudette BRUNEL, Lucien TOPIE, Lucien VIGOUROUX, Robert FOLCHER, Benoît DAQUIN, Olivier PENIN, Chantal VILLANUEVA, Rosine ALLOUCHE-LASPORTES, Michel BRETON, Pascale BOUILLEVAUX, MarieChristine ROUVIERE, Pascal GIRODIER, Roselyne BRUNETTI, David SAUVEGRAIN, Marielle BOURY, Guillaume PIERRE-BES, Robert GOURDEL. </t>
  </si>
  <si>
    <t>28 (MM. CRAUSTE, BERNARD, GROS-CHAREYRE, DUGARET, BRUNEL, TOPIE, VIGOUROUX, FOLCHER, DAQUIN, PENIN, VILLANUEVA, BOUILLEVAUX, ROUVIÈRE, GIRODIER, ALLOUCHE-LASPORTES, BRETON, BRUNETTI, SAUVEGRAIN, BOURY, PIERRE-BES, GOURDEL, ROSSO, BRACHET, SARGUEIL, PELLEGRIN-PONSOLE, PARASMO, PITOT, FABRE)</t>
  </si>
  <si>
    <t xml:space="preserve"> 28(MM. CRAUSTE, BERNARD, GROS-CHAREYRE, DUGARET, BRUNEL, TOPIE, VIGOUROUX, FOLCHER, DAQUIN, PENIN, VILLANUEVA, BOUILLEVAUX, ROUVIÈRE, GIRODIER, ALLOUCHE-LASPORTES, BRETON, BRUNETTI, SAUVEGRAIN, BOURY, PIERRE-BES, GOURDEL, ROSSO, BRACHET, SARGUEIL, PELLEGRIN-PONSOLE, PARASMO, PITOT, FABRE)</t>
  </si>
  <si>
    <t xml:space="preserve"> 28(MM. CRAUSTE, BERNARD, GROS-CHAREYRE, DUGARET, BRUNEL, TOPIE, VIGOUROUX, FOLCHER, DAQUIN, PENIN, VILLANUEVA, BOUILLEVAUX, ROUVIÈRE, GIRODIER, ALLOUCHE-LASPORTES, BRETON, BRUNETTI, SAUVEGRAIN, BOURY, PIERRE-BES, GOURDEL, ROSSO, BRACHET, SARGUEIL, PELLEGRIN-PONSOLE, PARASMO, PITOT, FABRE) </t>
  </si>
  <si>
    <t>21 (MM. CRAUSTE, BERNARD, GROS-CHAREYRE, DUGARET, BRUNEL, TOPIE, VIGOUROUX, FOLCHER, DAQUIN, PENIN, VILLANUEVA, BOUILLEVAUX, ROUVIÈRE, GIRODIER, ALLOUCHE-LASPORTES, BRETON, BRUNETTI, SAUVEGRAIN, BOURY, PIERRE-BES, GOURDEL)</t>
  </si>
  <si>
    <t xml:space="preserve"> 21(MM. CRAUSTE, BERNARD, GROS-CHAREYRE, DUGARET, BRUNEL, TOPIE, VIGOUROUX, FOLCHER, DAQUIN, PENIN, VILLANUEVA, BOUILLEVAUX, ROUVIÈRE, GIRODIER, ALLOUCHE-LASPORTES, BRETON, BRUNETTI, SAUVEGRAIN, BOURY, PIERRE-BES, GOURDEL) </t>
  </si>
  <si>
    <t>21(MM. CRAUSTE, BERNARD, GROS-CHAREYRE, DUGARET, BRUNEL, TOPIE, VIGOUROUX, FOLCHER, DAQUIN, PENIN, VILLANUEVA, BOUILLEVAUX, ROUVIÈRE, GIRODIER, ALLOUCHE-LASPORTES, BRETON, BRUNETTI, SAUVEGRAIN, BOURY, PIERRE-BES, GOURDEL) </t>
  </si>
  <si>
    <t xml:space="preserve"> 21 (MM. CRAUSTE, BERNARD, GROS-CHAREYRE, DUGARET, BRUNEL, TOPIE, VIGOUROUX, FOLCHER, DAQUIN, PENIN, VILLANUEVA, BOUILLEVAUX, ROUVIÈRE, GIRODIER, ALLOUCHE-LASPORTES, BRETON, BRUNETTI, SAUVEGRAIN, BOURY, PIERRE-BES, GOURDEL) ; 8 (MM. ROSSO, BRACHET, SARGUEIL, PELLEGRIN-PONSOLE, PARASMO, PITOT, FABRE, FLAUGÈRE) </t>
  </si>
  <si>
    <t xml:space="preserve"> 21(MM. CRAUSTE, BERNARD, GROS-CHAREYRE, DUGARET, BRUNEL, TOPIE, VIGOUROUX, FOLCHER, DAQUIN, PENIN, VILLANUEVA, BOUILLEVAUX, ROUVIÈRE, GIRODIER, ALLOUCHE-LASPORTES, BRETON, BRUNETTI, SAUVEGRAIN, BOURY, PIERRE-BES, GOURDEL)</t>
  </si>
  <si>
    <t xml:space="preserve"> (MM. CRAUSTE, BERNARD, GROS-CHAREYRE, DUGARET, BRUNEL, TOPIE, VIGOUROUX, FOLCHER, DAQUIN, PENIN, VILLANUEVA, BOUILLEVAUX, ROUVIÈRE, GIRODIER, ALLOUCHE-LASPORTES, BRETON, BRUNETTI, SAUVEGRAIN, BOURY, PIERRE-BES, GOURDEL)</t>
  </si>
  <si>
    <t>27(MM. CRAUSTE, BERNARD, GROS-CHAREYRE, DUGARET, BRUNEL, TOPIE, VIGOUROUX, FOLCHER, DAQUIN, PENIN, VILLANUEVA, BOUILLEVAUX, ROUVIÈRE, GIRODIER, ALLOUCHE-LASPORTES, BRETON, BRUNETTI, SAUVEGRAIN, BOURY, PIERRE-BES, GOURDEL,ROSSO, BRACHET, SARGUEIL, PELLEGRIN-PONSOLE, PARASMO, PITOT) </t>
  </si>
  <si>
    <t>21(MM. CRAUSTE, BERNARD, GROS-CHAREYRE, DUGARET, BRUNEL, TOPIE, VIGOUROUX, FOLCHER, DAQUIN, PENIN, VILLANUEVA, BOUILLEVAUX, ROUVIÈRE, GIRODIER, ALLOUCHE-LASPORTES, BRETON, BRUNETTI, SAUVEGRAIN, BOURY, PIERRE-BES, GOURDEL)</t>
  </si>
  <si>
    <t xml:space="preserve"> 23 (MM. CRAUSTE, BERNARD, GROS-CHAREYRE, DUGARET, BRUNEL, TOPIE, VIGOUROUX, FOLCHER, DAQUIN, PENIN, VILLANUEVA, BOUILLEVAUX, ROUVIÈRE, GIRODIER, ALLOUCHE-LASPORTES, BRETON, BRUNETTI, SAUVEGRAIN, BOURY, PIERRE-BES, GOURDEL, FABRE, FLAUGERE) </t>
  </si>
  <si>
    <t>28 voix POUR(MM. CRAUSTE, BERNARD, GROS-CHAREYRE, DUGARET, BRUNEL, TOPIE, VIGOUROUX, FOLCHER, DAQUIN, PENIN, VILLANUEVA, BOUILLEVAUX, ROUVIÈRE, GIRODIER, ALLOUCHE-LASPORTES, BRETON, BRUNETTI, SAUVEGRAIN, BOURY, PIERRE-BES, GOURDEL, ROSSO, BRACHET, SARGUEIL, PELLEGRIN-PONSOLE, PARASMO, PITOT, FABRE) </t>
  </si>
  <si>
    <t>28 (MM. CRAUSTE, BERNARD, GROS-CHAREYRE, DUGARET, BRUNEL, TOPIE, VIGOUROUX, FOLCHER,PENIN, VILLANUEVA, BOUILLEVAUX, ROUVIÈRE, GIRODIER, ALLOUCHE-LASPORTES, BRETON, BRUNETTI, SAUVEGRAIN, BOURY, PIERRE-BES, GOURDEL, LOUSSERT, ROSSO, BRACHET, SARGUEIL, PELLEGRIN-PONSOLE, PARASMO, PITOT, FABRE) </t>
  </si>
  <si>
    <t>21 (MM. CRAUSTE, BERNARD, GROS-CHAREYRE, DUGARET, BRUNEL, TOPIE, VIGOUROUX, FOLCHER,PENIN, VILLANUEVA, BOUILLEVAUX, ROUVIÈRE, GIRODIER, ALLOUCHE-LASPORTES, BRETON, BRUNETTI, SAUVEGRAIN, BOURY, PIERRE-BES, GOURDEL, LOUSSERT) </t>
  </si>
  <si>
    <t xml:space="preserve"> 22 (MM. CRAUSTE, BERNARD, GROS-CHAREYRE, DUGARET, BRUNEL, TOPIE, VIGOUROUX, FOLCHER,PENIN, VILLANUEVA, BOUILLEVAUX, ROUVIÈRE, GIRODIER, ALLOUCHE-LASPORTES, BRETON, BRUNETTI, SAUVEGRAIN, BOURY, PIERRE-BES, GOURDEL, LOUSSERT, FABRE) </t>
  </si>
  <si>
    <t>22 (MM. CRAUSTE, BERNARD, GROS-CHAREYRE, DUGARET, BRUNEL, TOPIE, VIGOUROUX, FOLCHER,PENIN, VILLANUEVA, BOUILLEVAUX, ROUVIÈRE, GIRODIER, ALLOUCHE-LASPORTES, BRETON, BRUNETTI, SAUVEGRAIN, BOURY, PIERRE-BES, GOURDEL, LOUSSERT, FABRE) </t>
  </si>
  <si>
    <t>28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Léopold ROSSO, Annie BRACHET, Hervé SARGUEIL, Sophie PELLEGRIN-PONSOLE, Philippe PARASMO, Alain GUY, Daniel FABRE, BINELLO AnneMarie, Lucien TOPIE). </t>
  </si>
  <si>
    <t>21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AnneMarie BINELLO, Lucien TOPIE) </t>
  </si>
  <si>
    <t xml:space="preserve"> 21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AnneMarie BINELLO, Lucien TOPIE) </t>
  </si>
  <si>
    <t xml:space="preserve"> 28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Léopold ROSSO, Annie BRACHET, Hervé SARGUEIL, Sophie PELLEGRIN-PONSOLE, Philippe PARASMO, Alain GUY, Daniel FABRE, BINELLO AnneMarie, Lucien TOPIE). </t>
  </si>
  <si>
    <t>28(Robert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AnneMarie BINELLO, Lucien TOPIE) Léopold ROSSO, Annie BRACHET, Hervé SARGUEIL, Sophie PELLEGRIN-PONSOLE, Philippe PARASMO, Alain GUY, Daniel FABRE) </t>
  </si>
  <si>
    <t xml:space="preserve"> 28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AnneMarie BINELLO, Lucien TOPIE, LéopoldROSSO, Annie BRACHET, Hervé SARGUEIL, Sophie PELLEGRIN-PONSOLE, Philippe PARASMO, Alain GUY, Daniel FABRE) </t>
  </si>
  <si>
    <t>28 (Robert CRAUSTE, Claude BERNARD, Nathalie GROS-CHAREYRE, Françoise DUGARET, Claudette BRUNEL, Lucien VIGOUROUX, Olivier PENIN, Chantal VILLANUEVA, Pascale BOUILLEVAUX, MarieChristine ROUVIÈRE, Pascal GIRODIER, Rosine ALLOUCHE-LASPORTES, Michel BRETON, Roselyne BRUNETTI, Guillaume PIERREBÈS, David SAUVEGRAIN, Marielle BOURY, Robert GOURDEL, Gilles LOUSSERT, AnneMarie BINELLO, Lucien TOPIE, Léopold ROSSO, Annie BRACHET, Hervé SARGUEIL, Sophie PELLEGRIN-PONSOLE, Philippe PARASMO, Alain GUY, Daniel FABRE) </t>
  </si>
  <si>
    <t>28MM. Robert CRAUSTE, Claude BERNARD, Nathalie GROS-CHAREYRE, Françoise DUGARET,Lucien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Léopold ROSSO, HervéSARGUEIL, Annie BRACHET, Alain GUY, Sophie PELLEGRIN-PONSOLE, Philippe PARASMO, Daniel FABRE. </t>
  </si>
  <si>
    <t>23MM. Robert CRAUSTE, Claude BERNARD, Nathalie GROS-CHAREYRE, Françoise DUGARET,Lucien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Daniel FABRE, Yvette FLAUGERE. </t>
  </si>
  <si>
    <t xml:space="preserve">22MM. Robert CRAUSTE, Claude BERNARD, Nathalie GROS-CHAREYRE, Françoise DUGARET,Lucien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Daniel FABRE . </t>
  </si>
  <si>
    <t>21MM. Robert CRAUSTE, Claude BERNARD, Nathalie GROS-CHAREYRE, Françoise DUGARET,Lucien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t>
  </si>
  <si>
    <t>22MM. Robert CRAUSTE, Claude BERNARD, Nathalie GROS-CHAREYRE, Françoise DUGARET,Lucien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Daniel FABRE . </t>
  </si>
  <si>
    <t>28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Léopold ROSSO, Hervé SARGUEIL, Annie BRACHET, Philippe PARASMO, Alain GUY, Sophie PELLEGRIN-PONSOLE, Daniel FABRE) </t>
  </si>
  <si>
    <t>26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Léopold ROSSO, Hervé SARGUEIL, Annie BRACHET, Philippe PARASMO, Alain GUY) </t>
  </si>
  <si>
    <t>21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t>
  </si>
  <si>
    <t>21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t>
  </si>
  <si>
    <t xml:space="preserve">28 (MM. Robert CRAUSTE, Claude BERNARD, Nathalie GROS-CHAREYRE, Françoise DUGARET, Claudette BRUNEL, Lucien VIGOUROUX, Lucien TOPIE, Chantal VILLANUEVA, Pascale BOUILLEVAUX, Olivier PENIN, Michel BRETON, Marièle BOURY, Pascal GIRODIER, Rosine ALLOUCHE-LASPORTES, David SAUVEGRAIN, Robert GOURDEL, Gilles LOUSSERT, AnneMarie BINELLO, Roselyne BRUNETTI, Guillaume PIERREBÈS, Léopold ROSSO, Hervé SARGUEIL, Annie BRACHET, Philippe PARASMO, Alain GUY, Sophie PELLEGRIN-PONSOLE, Daniel FABRE, Yvette FLAUGERE) </t>
  </si>
  <si>
    <t>21 (Robert CRAUSTE, Claude BERNARD, Nathalie GROS-CHAREYRE, Françoise DUGARET, Claudette BRUNEL, Lucien TOPIE, Lucien VIGOUROUX, Chantal VILLANUEVA, Pascale BOUILLEVAUX, Olivier PENIN, MarieChristine ROUVIERE, Pascal GIRODIER, Rosine ALLOUCHE-LASPORTES, Michel BRETON, Roselyne BRUNETTI, David SAUVEGRAIN, Marièle BOURY, Guillaume PIERRE-BES, Robert GOURDEL, Gilles LOUSSERT, AnneMarie BINELLO) </t>
  </si>
  <si>
    <t>26 (Robert CRAUSTE, Claude BERNARD, Nathalie GROS-CHAREYRE, Françoise DUGARET, Claudette BRUNEL, Lucien TOPIE, Lucien VIGOUROUX, Chantal VILLANUEVA, Pascale BOUILLEVAUX, Olivier PENIN, MarieChristine ROUVIERE, Pascal GIRODIER, Rosine ALLOUCHE-LASPORTES, Michel BRETON, Roselyne BRUNETTI, David SAUVEGRAIN, Marièle BOURY, Guillaume PIERRE-BES, Robert GOURDEL, Gilles LOUSSERT, AnneMarie BINELLO, Léopold ROSSO, Hervé SARGUEIL, Philippe PARASMO, Annie BRACHET, Alain GUY) </t>
  </si>
  <si>
    <t>22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Yvette FLAUGERE) </t>
  </si>
  <si>
    <t>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t>
  </si>
  <si>
    <t>26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Léopold ROSSO, Hervé SARGUEIL, Annie BRACHET, Alain GUY, Philippe PARASMO) </t>
  </si>
  <si>
    <t>22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Daniel FABRE) </t>
  </si>
  <si>
    <t>23 (MM.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Daniel FABRE, Yvette FLAUGERE) </t>
  </si>
  <si>
    <t>22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Yvette FLAUGERE. </t>
  </si>
  <si>
    <t>21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t>
  </si>
  <si>
    <t>27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Léopold ROSSO, Hervé SARGUEIL, Annie BRACHET, Alain GUY, Philippe PARASMO, Yvette FLAUGERE. </t>
  </si>
  <si>
    <t>23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Sophie PELLEGRIN-PONSOLE, Daniel FABRE . </t>
  </si>
  <si>
    <t>28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Sophie PELLEGRIN-PONSOLE, Léopold ROSSO, Hervé SARGUEIL, Annie BRACHET, Alain GUY, Philippe PARASMO, Yvette FLAUGERE. </t>
  </si>
  <si>
    <t xml:space="preserve"> 21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t>
  </si>
  <si>
    <t>22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Daniel FABRE. </t>
  </si>
  <si>
    <t>28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Léopold ROSSO, Hervé SARGUEIL, Annie BRACHET, Alain GUY, Philippe PARASMO, Sophie PELLEGRIN-PONSOLE, Yvette FLAUGERE. </t>
  </si>
  <si>
    <t xml:space="preserve"> 28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Léopold ROSSO, Hervé SARGUEIL, Annie BRACHET, Alain GUY, Philippe PARASMO, Sophie PELLEGRIN-PONSOLE, Yvette FLAUGERE. </t>
  </si>
  <si>
    <t>26 MM. Robert CRAUSTE, Claude BERNARD, Nathalie GROS-CHAREYRE, Françoise DUGARET, Lucien TOPIE, AnneMarie BINELLO, Chantal VILLANUEVA, Rosine ALLOUCHE-LASPORTES, Pascale BOUILLEVAUX, Michel BRETON, MarieChristine ROUVIERE, Lucien VIGOUROUX, Claudette BRUNEL, Olivier PENIN, Pascal GIRODIER, Roselyne BRUNETTI, David SAUVEGRAIN, Guillaume PIERRE-BES, Marielle BOURY, Robert GOURDEL, Gilles LOUSSERT, Léopold ROSSO, Hervé SARGUEIL, Annie BRACHET, Alain GUY, Philippe PARASMO, </t>
  </si>
  <si>
    <t>27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 Léopold ROSSO, Annie BRACHET, Hervé SARGUEIL, Philippe PARASMO, Alain GUY, Yvette FLAUGÈRE, Daniel FABRE) </t>
  </si>
  <si>
    <t>27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 Léopold ROSSO, Annie BRACHET, Hervé SARGUEIL, Sophie PELLEGRIN-PONSOLE Philippe PARASMO, Alain GUY, Daniel FABRE) </t>
  </si>
  <si>
    <t xml:space="preserve">27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 Léopold ROSSO, Annie BRACHET, Hervé SARGUEIL, Sophie PELLEGRIN-PONSOLE Philippe PARASMO, Alain GUY, Daniel FABRE) </t>
  </si>
  <si>
    <t xml:space="preserve"> 21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BINELLO,Daniel FABRE) </t>
  </si>
  <si>
    <t xml:space="preserve"> 21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 , Daniel FABRE) </t>
  </si>
  <si>
    <t xml:space="preserve"> 23 (Robert CRAUSTE, Claude BERNARD, Nathalie GROS-CHAREYRE, Françoise DUGARET, Claudette BRUNEL, Lucien TOPIE, Lucien VIGOUROUX, Chantal VILLANUEVA, Pascale BOUILLEVAUX, Olivier PENIN, MarieChristine ROUVIÈRE, Pascal GIRODIER, Rosine ALLOUCHE-LASPORTES, Michel BRETON, Roselyne BRUNETTI, Marièle BOURY, Guillaume PIERREBÈS, Robert GOURDEL, Gilles LOUSSERT, AnneMarie BINELLO, Sophie PELLEGRIN-PONSOLE, Daniel FABRE, Yvette FLAUGÈRE) </t>
  </si>
  <si>
    <t xml:space="preserve"> 23(MM. CRAUSTE, BERNARD, GROS-CHAREYRE, DUGARET, BRUNEL, TOPIE, VIGOUROUX, VILLANUEVA, BOUILLEVAUX, BRETON, BOURY, ROUVIÈRE, ALLOUCHE-LASPORTES, BRUNETTI, GIRODIER, PENIN, PIERRE-BES, SAUVEGRAIN, GOURDEL, LOUSSERT, BINELLO, PELLEGRIN-PONSOLE, FABRE) </t>
  </si>
  <si>
    <t>23(MM. CRAUSTE, BERNARD, GROS-CHAREYRE, DUGARET, BRUNEL, TOPIE, VIGOUROUX, VILLANUEVA, BOUILLEVAUX, BRETON, BOURY, ROUVIÈRE, ALLOUCHE-LASPORTES, BRUNETTI, GIRODIER, PENIN, PIERRE-BES, SAUVEGRAIN, GOURDEL, LOUSSERT, BINELLO, PELLEGRIN-PONSOLE, FABRE) </t>
  </si>
  <si>
    <t xml:space="preserve">22(MM. CRAUSTE, BERNARD, GROS-CHAREYRE, DUGARET, BRUNEL, TOPIE, VIGOUROUX, VILLANUEVA, BOUILLEVAUX, BRETON, BOURY, ROUVIÈRE, ALLOUCHE-LASPORTES, BRUNETTI,GIRODIER, PENIN, PIERRE-BES, SAUVEGRAIN, GOURDEL, LOUSSERT, BINELLO, PELLEGRIN PONSOLE) </t>
  </si>
  <si>
    <t xml:space="preserve"> 23(MM. CRAUSTE, BERNARD, GROS-CHAREYRE, DUGARET, BRUNEL, TOPIE, VIGOUROUX, VILLANUEVA, BOUILLEVAUX, BRETON, BOURY, ROUVIÈRE, ALLOUCHE-LASPORTES, BRUNETTI,GIRODIER, PENIN, PIERRE-BES, SAUVEGRAIN, GOURDEL, LOUSSERT, BINELLO, PELLEGRIN PONSOLE, FLAUGÈRE) </t>
  </si>
  <si>
    <t xml:space="preserve"> 24(MM. CRAUSTE, BERNARD, GROS-CHAREYRE, DUGARET, BRUNEL, TOPIE, VIGOUROUX, VILLANUEVA, BOUILLEVAUX, BRETON, BOURY, ROUVIÈRE, ALLOUCHE-LASPORTES, BRUNETTI,GIRODIER, PENIN, PIERRE-BES, SAUVEGRAIN, GOURDEL, LOUSSERT, BINELLO, PELLEGRIN PONSOLE, FLAUGÈRE, FABRE) </t>
  </si>
  <si>
    <t>28(MM. CRAUSTE, BERNARD, GROS-CHAREYRE, DUGARET, BRUNEL, TOPIE, VIGOUROUX, VILLANUEVA, BOUILLEVAUX, BRETON, BOURY, ROUVIÈRE, ALLOUCHE-LASPORTES, BRUNETTI,GIRODIER, PENIN, PIERRE-BES, SAUVEGRAIN, GOURDEL, LOUSSERT, BINELLO, PELLEGRIN PONSOLE, ROSSO, BRACHET, SARGUEIL, PARASMO, GUY, FLAUGÈRE) </t>
  </si>
  <si>
    <t>21(MM. CRAUSTE, BERNARD, GROS-CHAREYRE, DUGARET, BRUNEL, TOPIE, VIGOUROUX, VILLANUEVA, BOUILLEVAUX, BRETON, BOURY, ROUVIÈRE, ALLOUCHE-LASPORTES, BRUNETTI,GIRODIER, PENIN, PIERRE-BES, SAUVEGRAIN, GOURDEL, LOUSSERT, BINELLO) </t>
  </si>
  <si>
    <t xml:space="preserve"> 28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Léopold ROSSO, Hervé SARGUEIL, Annie BRACHET, Sophie PELLEGRIN-PONSOLE, Philippe PARASMO, Alain GUY, Daniel FABRE. </t>
  </si>
  <si>
    <t>28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Léopold ROSSO, Hervé SARGUEIL, Annie BRACHET, Sophie PELLEGRIN-PONSOLE, Philippe PARASMO, Alain GUY, Daniel FABRE. </t>
  </si>
  <si>
    <t xml:space="preserve"> 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</si>
  <si>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 xml:space="preserve">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</si>
  <si>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</si>
  <si>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</si>
  <si>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LOUSSERTCONTRE 7 Léopold ROSSO, Hervé SARGUEIL, Annie BRACHET, Philippe PARASMO, Alain GUY, Daniel FABRE, Yvette FLAUGERE ABST 1 Sophie PELLEGRIN-PONSOLE</t>
  </si>
  <si>
    <t xml:space="preserve">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LOUSSERTCONTRE 7 Léopold ROSSO, Hervé SARGUEIL, Annie BRACHET, Philippe PARASMO, Alain GUY, Daniel FABRE, Yvette FLAUGERE ABST 1 Sophie PELLEGRIN-PONSOLE </t>
  </si>
  <si>
    <t>23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LOUSSERT,Sophie PELLEGRIN-PONSOLE, Daniel FABRE </t>
  </si>
  <si>
    <t xml:space="preserve">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</si>
  <si>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 xml:space="preserve">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CONTRE 8Léopold ROSSO, Hervé SARGUEIL, Annie BRACHET, Philippe PARASMO, Alain GUY, Yvette FLAUGERE,Sophie PELLEGRIN-PONSOLE, Daniel FABRE </t>
  </si>
  <si>
    <t xml:space="preserve"> 21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t>
  </si>
  <si>
    <t>27 MM. Robert CRAUSTE, Claude BERNARD, Nathalie GROS-CHAREYRE, Françoise DUGARET, Claudette BRUNEL, Lucien VIGOUROUX, Chantal VILLANUEVA, MarieChristine ROUVIERE, Lucien TOPIE, Marièle BOURY, Michel BRETON, Pascale BOUILLEVAUX, Pascal GIRODIER, Rosine ALLOUCHE-LASPORTES, Olivier PENIN, Guillaume PIERREBÈS, David SAUVEGRAIN, AnneMarie BINELLO, Roselyne BRUNETTI, Robert GOURDEL, Gilles LOUSSERT, Léopold ROSSO, Hervé SARGUEIL, Annie BRACHET, Sophie PELLEGRIN-PONSOLE, Philippe PARASMO, Alain GUY. </t>
  </si>
  <si>
    <t>26 (CRAUSTE, BERNARD, GROS-CHAREYRE, BRUNEL, VIGOUROUX, VILLANUEVA, BOUILLEVAUX, ROUVIÈRE, GIRODIER, ALLOUCHE-LASPORTES, BRUNETTI, SAUVEGRAIN, PIERRE-BES, GOURDEL, LOUSSERT, BINELLO, ROSSO, SARGUEIL, PELLEGRIN-PONSOLE, GUY, DUGARET, TOPIE, PENIN, BOURY, BRETON, BRACHET) </t>
  </si>
  <si>
    <t>21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t>
  </si>
  <si>
    <t>23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Yvette FLAUGERE, Daniel FABRE) </t>
  </si>
  <si>
    <t xml:space="preserve"> 21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t>
  </si>
  <si>
    <t>22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Daniel FABRE) </t>
  </si>
  <si>
    <t xml:space="preserve"> 28 (Robert CRAUSTE, Claude BERNARD, Nathalie GROS-CHAREYRE, Françoise DUGARET, Claudette BRUNEL, Lucien VIGOUROUX, Lucien TOPIE, Chantal VILLANUEVA, Pascale BOUILLEVAUX, Olivier PENIN, MarieChristine ROUVIERE, Michel BRETON, Marièle BOURY, Pascal GIRODIER, Rosine ALLOUCHE-LASPORTES, David SAUVEGRAIN, Robert GOURDEL, Gilles LOUSSERT, AnneMarie BINELLO, Roselyne BRUNETTI, Guillaume PIERREBÈS, Daniel FABRE, Léopold ROSSO, Hervé SARGUEIL, Annie BRACHET, Alain GUY, Philippe PARASMO, Sophie PELLEGRIN-PONSOLE) </t>
  </si>
  <si>
    <t>27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Léopold ROSSO, Annie BRACHET, Hervé SARGUEIL, Philippe PARASMO, Alain GUY, Lucien VIGOUROUX, Robert GOURDEL, AnneMarie BINELLO, Sophie PELLEGRIN-PONSOLE, David SAUVEGRAIN) </t>
  </si>
  <si>
    <t>23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Daniel FABRE, Lucien VIGOUROUX, Robert GOURDEL, AnneMarie BINELLO, Sophie PELLEGRIN-PONSOLE, David SAUVEGRAIN) </t>
  </si>
  <si>
    <t>27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BINELLO,David SAUVEGRAIN, Léopold ROSSO, Annie BRACHET, Hervé SARGUEIL, Philippe PARASMO, Alain GUY,Sophie PELLEGRIN-PONSOLE) </t>
  </si>
  <si>
    <t>21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BINELLO,David SAUVEGRAIN) </t>
  </si>
  <si>
    <t>21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 David SAUVEGRAIN) </t>
  </si>
  <si>
    <t xml:space="preserve"> 21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 David SAUVEGRAIN) </t>
  </si>
  <si>
    <t xml:space="preserve"> 21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 David SAUVEGRAIN) ABST 2 (Daniel FABRE, Sophie PELLEGRIN-PONSOLE) </t>
  </si>
  <si>
    <t>22 (Robert CRAUSTE, Claude BERNARD, Nathalie GROS-CHAREYRE, Françoise DUGARET, Claudette BRUNEL, Lucien TOPIE, Chantal VILLANUEVA, Pascale BOUILLEVAUX, Olivier PENIN, MarieChristine ROUVIÈRE, Pascal GIRODIER, Rosine ALLOUCHE-LASPORTES, Michel BRETON, Roselyne BRUNETTI, Marièle BOURY, Guillaume PIERRE-BES, Gilles LOUSSERT, Lucien VIGOUROUX, Robert GOURDEL, AnneMarie BINELLO, David SAUVEGRAIN, Sophie PELLEGRIN-PONSOLE) </t>
  </si>
  <si>
    <t>26(MM. CRAUSTE, BERNARD, GROS-CHAREYRE, DUGARET, BRUNEL, TOPIE, VIGOUROUX, VILLANUEVA, BOUILLEVAUX, BRETON, BOURY, ROUVIÈRE, ALLOUCHE-LASPORTES, BRUNETTI, GIRODIER, PENIN, PIERRE-BES, GOURDEL, LOUSSERT, BINELLO, ROSSO, BRACHET, SARGUEIL, PARASMO, GUY, FABRE) </t>
  </si>
  <si>
    <t>20(MM. CRAUSTE, BERNARD, GROS-CHAREYRE, DUGARET, BRUNEL, TOPIE, VIGOUROUX, VILLANUEVA, BOUILLEVAUX, BRETON, BOURY, ROUVIÈRE, ALLOUCHE-LASPORTES, BRUNETTI, GIRODIER, PENIN, PIERRE-BES, GOURDEL, LOUSSERT, BINELLO) </t>
  </si>
  <si>
    <t>25(MM. CRAUSTE, BERNARD, GROS-CHAREYRE, DUGARET, BRUNEL, TOPIE, VIGOUROUX, VILLANUEVA, BOUILLEVAUX, BRETON, BOURY, ROUVIÈRE, ALLOUCHE-LASPORTES, BRUNETTI, GIRODIER, PENIN, PIERRE-BES, GOURDEL, LOUSSERT, BINELLO, ROSSO, BRACHET, SARGUEIL, PARASMO, GUY, FABRE) </t>
  </si>
  <si>
    <t xml:space="preserve">22(MM. CRAUSTE, BERNARD, GROS-CHAREYRE, DUGARET, BRUNEL, TOPIE, VIGOUROUX, VILLANUEVA, BOUILLEVAUX, BRETON, BOURY, ROUVIÈRE, ALLOUCHE-LASPORTES, BRUNETTI, GIRODIER, PENIN, PIERRE-BES, GOURDEL, LOUSSERT, BINELLO, PELLEGRIN-PONSOLE, FABRE) </t>
  </si>
  <si>
    <t xml:space="preserve"> 22(MM. CRAUSTE, BERNARD, GROS-CHAREYRE, DUGARET, BRUNEL, TOPIE, VIGOUROUX, VILLANUEVA, BOUILLEVAUX, BRETON, BOURY, ROUVIÈRE, ALLOUCHE-LASPORTES, BRUNETTI, GIRODIER, PENIN, PIERRE-BES, GOURDEL, LOUSSERT, BINELLO, PELLEGRIN-PONSOLE, FABRE) </t>
  </si>
  <si>
    <t xml:space="preserve">24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Yvette FLAUGERE, Daniel FABRE. 05 MM. Léopold ROSSO, Hervé SARGUEIL, Annie BRACHET, Philippe PARASMO, Alain GUY, </t>
  </si>
  <si>
    <t>22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t>
  </si>
  <si>
    <t>23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Daniel FABRE., Sophie PELLEGRIN-PONSOLE. Abstention 06 MM. Léopold ROSSO, Hervé SARGUEIL, Annie BRACHET, Philippe PARASMO, Alain GUY, Yvette FLAUGERE.</t>
  </si>
  <si>
    <t xml:space="preserve"> 20 (Robert CRAUSTE, Claude BERNARD, Nathalie GROS-CHAREYRE, Françoise DUGARET, Claudette BRUNEL, Lucien TOPIE,Lucien VIGOUROUX, Chantal VILLANUEVA, Pascale BOUILLEVAUX, Olivier PENIN, Pascal GIRODIER, Rosine ALLOUCHE-LASPORTES, Michel BRETON, Roselyne BRUNETTI, David SAUVEGRAIN, Marièle BOURY, Guillaume PIERRE-BES, Robert GOURDEL, Gilles LOUSSERT, AnneMarie BINELLO) </t>
  </si>
  <si>
    <t>20(Robert CRAUSTE, Claude BERNARD, Nathalie GROS-CHAREYRE, Françoise DUGARET, Claudette BRUNEL, Lucien TOPIE,Lucien VIGOUROUX, Chantal VILLANUEVA, Pascale BOUILLEVAUX, Olivier PENIN, Pascal GIRODIER, Rosine ALLOUCHE-LASPORTES, Michel BRETON, Roselyne BRUNETTI, David SAUVEGRAIN, Marièle BOURY, Guillaume PIERRE-BES, Robert GOURDEL, Gilles LOUSSERT, AnneMarie BINELLO) </t>
  </si>
  <si>
    <t>22 (Robert CRAUSTE, Claude BERNARD, Nathalie GROS-CHAREYRE, Françoise DUGARET, Claudette BRUNEL, Lucien TOPIE,Lucien VIGOUROUX, Chantal VILLANUEVA, Pascale BOUILLEVAUX, Olivier PENIN, Pascal GIRODIER, Rosine ALLOUCHE-LASPORTES, Michel BRETON, Roselyne BRUNETTI, David SAUVEGRAIN, Marièle BOURY, Guillaume PIERRE-BES, Robert GOURDEL, Gilles LOUSSERT, AnneMarie BINELLO, Sophie PELLEGRIN-PONSOLE, Alain FABRE) </t>
  </si>
  <si>
    <t>24 (MM. CRAUSTE, BERNARD, GROS-CHAREYRE, DUGARET, BRUNEL, TOPIE, VIGOUROUX, VILLANUEVA, BOUILLEVAUX, BRETON, BOURY, ROUVIÈRE, ALLOUCHE-LASPORTES, BRUNETTI, GIRODIER, PENIN, PIERRE-BES, SAUVEGRAIN, ROUVIERE, GOURDEL, LOUSSERT, BINELLO, PELLEGRIN-PONSOLE, FABRE) </t>
  </si>
  <si>
    <t xml:space="preserve">23 (MM. CRAUSTE, BERNARD, GROS-CHAREYRE, DUGARET, BRUNEL, TOPIE, VIGOUROUX, VILLANUEVA, BOUILLEVAUX, BRETON, BOURY, ROUVIÈRE, ALLOUCHE-LASPORTES, BRUNETTI, GIRODIER, PENIN, PIERRE-BES, SAUVEGRAIN, GOURDEL, LOUSSERT, BINELLO, FABRE, FLAUGERE). 6 (MM. ROSSO, BRACHET, SARGUEIL, PARASMO, GUY, PELLEGRIN-PONSOLE) </t>
  </si>
  <si>
    <t xml:space="preserve"> 27 (MM. CRAUSTE, BERNARD, GROS-CHAREYRE, DUGARET, BRUNEL, TOPIE, VIGOUROUX, VILLANUEVA, BOUILLEVAUX, BRETON, BOURY, ROUVIÈRE, ALLOUCHE-LASPORTES, BRUNETTI, GIRODIER, PENIN, PIERRE-BES, SAUVEGRAIN, GOURDEL, LOUSSERT, BINELLO, ROSSO, BRACHET, SARGUEIL, PARASMO, GUY, FABRE) </t>
  </si>
  <si>
    <t xml:space="preserve"> 28 (MM. CRAUSTE, BERNARD, GROS-CHAREYRE, DUGARET, BRUNEL, TOPIE, VIGOUROUX, VILLANUEVA, BOUILLEVAUX, BRETON, BOURY, ROUVIÈRE, ALLOUCHE-LASPORTES, BRUNETTI, GIRODIER, PENIN, PIERRE-BES, SAUVEGRAIN, GOURDEL, LOUSSERT, BINELLO, ROSSO, BRACHET, SARGUEIL, PARASMO, GUY, PELLEGRIN-PONSOLE, FLAUGERE) </t>
  </si>
  <si>
    <t>28 (MM. CRAUSTE, BERNARD, GROS-CHAREYRE, DUGARET, BRUNEL, TOPIE, VIGOUROUX, VILLANUEVA, BOUILLEVAUX, BRETON, BOURY, ROUVIÈRE, ALLOUCHE-LASPORTES, BRUNETTI, GIRODIER, PENIN, PIERRE-BES, SAUVEGRAIN, GOURDEL, LOUSSERT, BINELLO, ROSSO, BRACHET, SARGUEIL, PARASMO, GUY, PELLEGRIN-PONSOLE, FLAUGERE) </t>
  </si>
  <si>
    <t xml:space="preserve"> 27 (MM. CRAUSTE, BERNARD, GROS-CHAREYRE, DUGARET, BRUNEL, TOPIE, VIGOUROUX, VILLANUEVA, BOUILLEVAUX, BRETON, BOURY, ROUVIÈRE, ALLOUCHE-LASPORTES, BRUNETTI, GIRODIER, PENIN, PIERRE-BES, SAUVEGRAIN, GOURDEL, LOUSSERT, BINELLO, ROSSO, BRACHET, SARGUEIL, PARASMO, GUY, PELLEGRIN-PONSOLE) </t>
  </si>
  <si>
    <t>(MM. CRAUSTE, BERNARD, GROS-CHAREYRE, DUGARET, BRUNEL, TOPIE, VIGOUROUX, VILLANUEVA, BOUILLEVAUX, BRETON, BOURY, ROUVIÈRE, ALLOUCHE-LASPORTES, BRUNETTI, GIRODIER, PENIN, PIERRE-BES, SAUVEGRAIN, GOURDEL, LOUSSERT, BINELLO, ROSSO, BRACHET, SARGUEIL, PARASMO, GUY, PELLEGRIN-PONSOLE, FLAUGERE) </t>
  </si>
  <si>
    <t>26 (MM. CRAUSTE, BERNARD, GROS-CHAREYRE, DUGARET, BRUNEL, TOPIE, VIGOUROUX, VILLANUEVA, BOUILLEVAUX, BRETON, BOURY, ROUVIÈRE, ALLOUCHE-LASPORTES, BRUNETTI, GIRODIER, PENIN, PIERRE-BES, SAUVEGRAIN, GOURDEL, LOUSSERT, BINELLO, ROSSO, BRACHET, SARGUEIL, PARASMO, GUY) </t>
  </si>
  <si>
    <t xml:space="preserve"> 28 (MM. CRAUSTE, BERNARD, GROS-CHAREYRE, DUGARET, BRUNEL, TOPIE, VIGOUROUX, VILLANUEVA, BOUILLEVAUX, BRETON, BOURY, ROUVIÈRE, ALLOUCHE-LASPORTES, BRUNETTI, GIRODIER, PENIN, PIERRE-BES, SAUVEGRAIN, GOURDEL, LOUSSERT, BINELLO, ROSSO, BRACHET, SARGUEIL, PARASMO, GUY, PELLEGRIN-PONSOLE, FLAUGERE) </t>
  </si>
  <si>
    <t>27 (MM. CRAUSTE, BERNARD, GROS-CHAREYRE, DUGARET, BRUNEL, TOPIE, VIGOUROUX, VILLANUEVA, BOUILLEVAUX, BRETON, BOURY, ROUVIÈRE, ALLOUCHE-LASPORTES, BRUNETTI, GIRODIER, PENIN, PIERRE-BES, SAUVEGRAIN, GOURDEL, LOUSSERT, BINELLO, ROSSO, BRACHET, SARGUEIL, PARASMO, GUY, PELLEGRIN-PONSOLE) </t>
  </si>
  <si>
    <t>24 (MM. CRAUSTE, BERNARD, GROS-CHAREYRE, DUGARET, BRUNEL, TOPIE, VIGOUROUX, VILLANUEVA, BOUILLEVAUX, BRETON, BOURY, ROUVIÈRE, ALLOUCHE-LASPORTES, BRUNETTI, GIRODIER, PENIN, PIERRE-BES, SAUVEGRAIN, GOURDEL, LOUSSERT, BINELLO, FABRE, PELLEGRIN-PONSOLE, FLAUGERE) </t>
  </si>
  <si>
    <t xml:space="preserve"> 24 (MM. CRAUSTE, BERNARD, GROS-CHAREYRE, DUGARET, BRUNEL, TOPIE, VIGOUROUX, VILLANUEVA, BOUILLEVAUX, BRETON, BOURY, ROUVIÈRE, ALLOUCHE-LASPORTES, BRUNETTI, GIRODIER, PENIN, PIERRE-BES, SAUVEGRAIN, GOURDEL, LOUSSERT, BINELLO, FABRE, PELLEGRIN-PONSOLE, FLAUGERE) </t>
  </si>
  <si>
    <t>23 (MM. CRAUSTE, BERNARD, GROS-CHAREYRE, DUGARET, BRUNEL, TOPIE, VIGOUROUX, VILLANUEVA, BOUILLEVAUX, BRETON, BOURY, ROUVIÈRE, ALLOUCHE-LASPORTES, BRUNETTI, GIRODIER, PENIN, PIERRE-BES, SAUVEGRAIN, GOURDEL, LOUSSERT, BINELLO, PELLEGRIN-PONSOLE, FLAUGERE)</t>
  </si>
  <si>
    <t xml:space="preserve"> 22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t>
  </si>
  <si>
    <t>23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Daniel FABRE. </t>
  </si>
  <si>
    <t>21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t>
  </si>
  <si>
    <t xml:space="preserve"> 21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t>
  </si>
  <si>
    <t>23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Daniel FABRE, Yvette FLAUGERE. </t>
  </si>
  <si>
    <t>23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Daniel FABRE, Sophie PELLEGRIN-PONSOLE </t>
  </si>
  <si>
    <t>28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MM. Léopold ROSSO, Hervé SARGUEIL, Annie BRACHET, Philippe PARASMO, Alain GUY, Mme Yvette FLAUGERE. </t>
  </si>
  <si>
    <t xml:space="preserve"> 28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MM. Léopold ROSSO, Hervé SARGUEIL, Annie BRACHET, Philippe PARASMO, Alain GUY, Mme Yvette FLAUGERE. </t>
  </si>
  <si>
    <t>25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Léopold ROSSO, Annie BRACHET, Hervé SARGUEIL, Philippe PARASMO, Alain GUY) </t>
  </si>
  <si>
    <t>21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Sophie PELLEGRIN-PONSOLE) </t>
  </si>
  <si>
    <t xml:space="preserve"> 21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Sophie PELLEGRIN-PONSOLE) </t>
  </si>
  <si>
    <t xml:space="preserve"> 20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t>
  </si>
  <si>
    <t xml:space="preserve"> 21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Sophie PELLEGRIN-PONSOLE). CONTRE6 (Léopold ROSSO, Annie BRACHET, Hervé SARGUEIL, Philippe PARASMO, Alain GUY, Daniel FABRE) </t>
  </si>
  <si>
    <t>26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Sophie PELLEGRIN-PONSOLE, Léopold ROSSO, Annie BRACHET, Hervé SARGUEIL, Philippe PARASMO, Alain GUY). </t>
  </si>
  <si>
    <t xml:space="preserve"> 22 (Robert CRAUSTE, Claude BERNARD, Nathalie GROS-CHAREYRE, Françoise DUGARET, Claudette BRUNEL, Lucien TOPIE, Lucien VIGOUROUX, Chantal VILLANUEVA, Pascale BOUILLEVAUX, Michel BRETON, Marielle BOURY, MarieChristine ROUVIÈRE, Rosine ALLOUCHE-LASPORTES, Roselyne BRUNETTI, Pascal GIRODIER, Olivier PENIN, Guillaume PIERRE-BES, Robert GOURDEL, Gilles LOUSSERT, AnneMarie BINELLO, Sophie PELLEGRIN-PONSOLE, Daniel FABRE) </t>
  </si>
  <si>
    <t>21(MM. BERNARD, GROS-CHAREYRE, DUGARET, BRUNEL, TOPIE, VIGOUROUX, VILLANUEVA, BOUILLEVAUX, BRETON, BOURY, ROUVIÈRE, ALLOUCHE-LASPORTES, BRUNETTI, GIRODIER, PENIN, PIERRE-BES, SAUVEGRAIN, GOURDEL, LOUSSERT, BINELLO, PELLEGRIN-PONSOLE) </t>
  </si>
  <si>
    <t xml:space="preserve"> 21(MM. CRAUSTE, BERNARD, GROS-CHAREYRE, DUGARET, BRUNEL, TOPIE, VIGOUROUX, VILLANUEVA, BOUILLEVAUX, BRETON, BOURY, ROUVIÈRE, ALLOUCHE-LASPORTES, BRUNETTI, GIRODIER, PENIN, PIERRE-BES, SAUVEGRAIN, GOURDEL, LOUSSERT, BINELLO) </t>
  </si>
  <si>
    <t>21(MM. CRAUSTE, BERNARD, GROS-CHAREYRE, DUGARET, BRUNEL, TOPIE, VIGOUROUX, VILLANUEVA, BOUILLEVAUX, BRETON, BOURY, ROUVIÈRE, ALLOUCHE-LASPORTES, BRUNETTI, GIRODIER, PENIN, PIERRE-BES, SAUVEGRAIN, GOURDEL, LOUSSERT, BINELLO) </t>
  </si>
  <si>
    <t>21 (MM. CRAUSTE, BERNARD, GROS-CHAREYRE, DUGARET, BRUNEL, TOPIE, VIGOUROUX, VILLANUEVA, BOUILLEVAUX, BRETON, BOURY, ROUVIÈRE, ALLOUCHE-LASPORTES, BRUNETTI, GIRODIER, PENIN, PIERRE-BES, SAUVEGRAIN, GOURDEL, LOUSSERT, BINELLO) </t>
  </si>
  <si>
    <t>27(MM. CRAUSTE, BERNARD, GROS-CHAREYRE, DUGARET, BRUNEL, TOPIE, VIGOUROUX, VILLANUEVA, BOUILLEVAUX, BRETON, BOURY, ROUVIÈRE, ALLOUCHE-LASPORTES, BRUNETTI, GIRODIER, PENIN, PIERRE-BES, SAUVEGRAIN, GOURDEL, LOUSSERT, BINELLO, ROSSO, BRACHET, SARGUEIL, PARASMO, GUY, PELLEGRIN-PONSOLE) </t>
  </si>
  <si>
    <t>22(MM. CRAUSTE, BERNARD, GROS-CHAREYRE, DUGARET, BRUNEL, TOPIE, VIGOUROUX, VILLANUEVA, BOUILLEVAUX, BRETON, BOURY, ROUVIÈRE, ALLOUCHE-LASPORTES, BRUNETTI, GIRODIER, PENIN, PIERRE-BES, SAUVEGRAIN, GOURDEL, LOUSSERT, BINELLO, FLAUGÈRE) </t>
  </si>
  <si>
    <t xml:space="preserve">22(MM. CRAUSTE, BERNARD, GROS-CHAREYRE, DUGARET, BRUNEL, TOPIE, VIGOUROUX, VILLANUEVA, BOUILLEVAUX, BRETON, BOURY, ROUVIÈRE, ALLOUCHE-LASPORTES, BRUNETTI, GIRODIER, PENIN, PIERRE-BES, SAUVEGRAIN, GOURDEL, LOUSSERT, BINELLO, PELLEGRIN-PONSOLE) Contre 7(MM. ROSSO, BRACHET, SARGUEIL, PARASMO, GUY, FABRE, FLAUGÈRE) </t>
  </si>
  <si>
    <t>22(MM. CRAUSTE, BERNARD, GROS-CHAREYRE, DUGARET, BRUNEL, TOPIE, VIGOUROUX, VILLANUEVA, BOUILLEVAUX, BRETON, BOURY, ROUVIÈRE, ALLOUCHE-LASPORTES, BRUNETTI, GIRODIER, PENIN, PIERRE-BES, SAUVEGRAIN, GOURDEL, LOUSSERT, BINELLO, PELLEGRIN-PONSOLE) </t>
  </si>
  <si>
    <t>27(MM. CRAUSTE, BERNARD, GROS-CHAREYRE, DUGARET, BRUNEL, TOPIE, VIGOUROUX, VILLANUEVA, BOUILLEVAUX, BRETON, BOURY, ROUVIÈRE, ALLOUCHE-LASPORTES, BRUNETTI, GIRODIER, PENIN, PIERRE-BES, SAUVEGRAIN, GOURDEL, LOUSSERT, BINELLO, ROSSO, BRACHET, SARGUEIL, PARASMO, GUY, FLAUGÈRE) </t>
  </si>
  <si>
    <t>28(MM. CRAUSTE, BERNARD, GROS-CHAREYRE, DUGARET, BRUNEL, TOPIE, VIGOUROUX, VILLANUEVA, BOUILLEVAUX, BRETON, BOURY, ROUVIÈRE, ALLOUCHE-LASPORTES, BRUNETTI, GIRODIER, PENIN, PIERRE-BES, SAUVEGRAIN, GOURDEL, LOUSSERT, BINELLO, ROSSO, BRACHET, SARGUEIL, PARASMO, GUY, FABRE, PELLEGRIN-PONSOLE) </t>
  </si>
  <si>
    <t xml:space="preserve"> 28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Léopold ROSSO, Hervé SARGUEIL, Annie BRACHET, Philippe PARASMO, Alain GUY, Daniel FABRE. </t>
  </si>
  <si>
    <t xml:space="preserve"> 21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Contre08 MM. Sophie PELLEGRIN-PONSOLE, Léopold ROSSO, Hervé SARGUEIL, Annie BRACHET, Philippe PARASMO, Alain GUY, Daniel FABRE, Mme Yvette FLAUGERE. </t>
  </si>
  <si>
    <t>22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Sophie PELLEGRIN-PONSOLE </t>
  </si>
  <si>
    <t xml:space="preserve"> 21 MM. Robert CRAUSTE, Claude BERNARD, Nathalie GROS-CHAREYRE, Françoise DUGARET, Claudette BRUNEL, Lucien VIGOUROUX, Chantal VILLANUEVA, MarieChristine ROUVIERE, Lucien TOPIE, Marièle BOURY, Michel BRETON, Pascale BOUILLEVAUX, Pascal GIRODIER, Rosine ALLOUCHE-LASPORTES, Olivier PENIN, Roselyne BRUNETTI, Guillaume PIERREBÈS, David SAUVEGRAIN, AnneMarie BINELLO, Robert GOURDEL, Gilles LOUSSERT </t>
  </si>
  <si>
    <t xml:space="preserve"> 22(MM. CRAUSTE, BERNARD, GROS-CHAREYRE, DUGARET, BRUNEL, TOPIE, VIGOUROUX, VILLANUEVA, BOUILLEVAUX, BRETON, BOURY, ROUVIÈRE, ALLOUCHE-LASPORTES, BRUNETTI, GIRODIER, PENIN, PIERRE-BES, SAUVEGRAIN, GOURDEL, LOUSSERT, BINELLO, PELLEGRIN-PONSOLE) </t>
  </si>
  <si>
    <t>26(MM. CRAUSTE, BERNARD, GROS-CHAREYRE, DUGARET, BRUNEL, TOPIE, VIGOUROUX, VILLANUEVA, BOUILLEVAUX, BRETON, BOURY, ROUVIÈRE, ALLOUCHE-LASPORTES, BRUNETTI, GIRODIER, PENIN, PIERRE-BES, SAUVEGRAIN, GOURDEL, LOUSSERT, BINELLO, ROSSO, BRACHET, SARGUEIL, PARASMO, GUY) </t>
  </si>
  <si>
    <t xml:space="preserve"> 27Robert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Sophie PELLEGRIN6PONSOLE, Daniel FABRE, , Léopold ROSSO, Hervé SARGUEIL, Annie BRACHET, Philippe PARASMO, Alain GUY. </t>
  </si>
  <si>
    <t xml:space="preserve">20Robert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Contre 6Yvette FLAUGERE, Léopold ROSSO, Hervé SARGUEIL, Annie BRACHET, Philippe PARASMO, Alain GUY Abst 2Sophie PELLEGRIN-PONSOLE, Daniel FABRE. </t>
  </si>
  <si>
    <t xml:space="preserve"> 27Robert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Sophie PELLEGRIN-PONSOLE, Daniel FABRE, , Léopold ROSSO, Hervé SARGUEIL, Annie BRACHET, Philippe PARASMO, Alain GUY. </t>
  </si>
  <si>
    <t>27Robert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Sophie PELLEGRIN-PONSOLE, Daniel FABRE, , Léopold ROSSO, Hervé SARGUEIL, Annie BRACHET, Philippe PARASMO, Alain GUY. </t>
  </si>
  <si>
    <t>21Robert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Sophie PELLEGRIN-PONSOLE. </t>
  </si>
  <si>
    <t xml:space="preserve"> 21Robert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Daniel FABRE. </t>
  </si>
  <si>
    <t xml:space="preserve"> 20Robert CRAUSTE, Claude BERNARD, Nathalie GROS-CHAREYRE, Françoise DUGARET, Claudette BRUNEL, Lucien VIGOUROUX, Chantal VILLANUEVA, MarieChristine ROUVIERE, Lucien TOPIE, Marièle BOURY, Michel BRETON, Pascal GIRODIER, Rosine ALLOUCHE-LASPORTES, Olivier PENIN, Roselyne BRUNETTI, Guillaume PIERREBÈS, David SAUVEGRAIN, AnneMarie BINELLO, Robert GOURDEL, Gilles LOUSSERT. </t>
  </si>
  <si>
    <t>20 (MM. CRAUSTE, BERNARD, GROS-CHAREYRE, BRUNEL, TOPIE, VIGOUROUX, BOUILLEVAUX, PENIN, ROUVIÈRE, ALLOUCHE-LASPORTES, BRETON, BRUNETTI, BOURY, PIERREBÈS, GOURDEL, LOUSSERT, BINELLO, DUGARET, VILLANUEVA, DEUSA) </t>
  </si>
  <si>
    <t>21 (MM. CRAUSTE, BERNARD, GROS-CHAREYRE, BRUNEL, TOPIE, VIGOUROUX, BOUILLEVAUX, PENIN, ROUVIÈRE, ALLOUCHE-LASPORTES, BRETON, BRUNETTI, BOURY, PIERREBÈS, GOURDEL, LOUSSERT, BINELLO, DUGARET, VILLANUEVA, DEUSA, PELLEGRIN-PONSOLE) </t>
  </si>
  <si>
    <t>21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</si>
  <si>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 xml:space="preserve"> 21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</si>
  <si>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27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t>
  </si>
  <si>
    <t xml:space="preserve"> 23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Yvette FLAUGERE, Patricia ARENT. </t>
  </si>
  <si>
    <t>21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</si>
  <si>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26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t>
  </si>
  <si>
    <t>22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</si>
  <si>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 xml:space="preserve"> 27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</si>
  <si>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27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</si>
  <si>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27Robert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</si>
  <si>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27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t>
  </si>
  <si>
    <t xml:space="preserve"> 22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</si>
  <si>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22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</si>
  <si>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27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</si>
  <si>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24 MM.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Yvette FLAUGERE, Patricia ARENT, Sophie PELLEGRIN-PONSOLE. </t>
  </si>
  <si>
    <t>21 (MM. Robert CRAUSTE, Claude BERNARD, Nathalie GROS-CHAREYRE, Françoise DUGARET, Claudette BRUNEL, Lucien TOPIE, Lucien VIGOUROUX, Chantal VILLANUEVA, Pascale BOUILLEVAUX, Olivier PENIN, MarieChristine ROUVIERE, Pierre DEUSA, Roselyne BRUNETTI, Marièle BOURY, Guillaume PIERREBÈS, Robert GOURDEL, Gilles LOUSSERT, AnneMarie BINELLO, Rosine ALLOUCHE-LASPORTES, Michel BRETON, David SAUVEGRAIN). </t>
  </si>
  <si>
    <t>24 (MM. Robert CRAUSTE, Claude BERNARD, Nathalie GROS-CHAREYRE, Françoise DUGARET, Claudette BRUNEL, Lucien TOPIE, Lucien VIGOUROUX, Chantal VILLANUEVA, Pascale BOUILLEVAUX, Olivier PENIN, MarieChristine ROUVIERE, Pierre DEUSA, Roselyne BRUNETTI, Marièle BOURY, Guillaume PIERREBÈS, Robert GOURDEL, Gilles LOUSSERT, AnneMarie BINELLO, Sophie PELLEGRIN-PONSOLE, Yvette FLAUGERE, Patricia ARENT, Rosine ALLOUCHE-LASPORTES, Michel BRETON, David SAUVEGRAIN). 5 (Léopold ROSSO, Annie BRACHET, Hervé SARGUEIL, Philippe PARASMO, Alain GUY)</t>
  </si>
  <si>
    <t>26 (MM. Robert CRAUSTE, Claude BERNARD, Nathalie GROS-CHAREYRE, Françoise DUGARET, Claudette BRUNEL, Lucien TOPIE, Lucien VIGOUROUX, Chantal VILLANUEVA, Pascale BOUILLEVAUX, Olivier PENIN, MarieChristine ROUVIERE, Pierre DEUSA, Roselyne BRUNETTI, Marièle BOURY, Guillaume PIERREBÈS, Robert GOURDEL, Gilles LOUSSERT, AnneMarie BINELLO, Léopold ROSSO, Annie BRACHET, Hervé SARGUEIL, Philippe PARASMO, Alain GUY, Rosine ALLOUCHE-LASPORTES, Michel BRETON, David SAUVEGRAIN). </t>
  </si>
  <si>
    <t>24 (MM. Robert CRAUSTE, Claude BERNARD, Nathalie GROS-CHAREYRE, Françoise DUGARET, Claudette BRUNEL, Lucien TOPIE, Lucien VIGOUROUX, Chantal VILLANUEVA, Pascale BOUILLEVAUX, Olivier PENIN, MarieChristine ROUVIERE, Pierre DEUSA, Roselyne BRUNETTI, Marièle BOURY, Guillaume PIERREBÈS, Robert GOURDEL, Gilles LOUSSERT, AnneMarie BINELLO, Sophie PELLEGRIN-PONSOLE, Yvette FLAUGERE, Patricia ARENT, Rosine ALLOUCHE-LASPORTES, Michel BRETON, David SAUVEGRAIN). </t>
  </si>
  <si>
    <t>(28) CRAUSTE Robert, ALLOUCHE-LASPORTES Rosine, BERNARD Claude, BOCHATON Sylvie, BOUILLEVAUX Pascale, BOURY Marielle, BRETON Michel, BRUNEL Claudette, BRUNETTI Roselyne, , DAQUIN Benoît, DUGARET Françoise, FOLCHER Robert, GIRODIER Pascal, GROS-CHAREYRE Nathalie, , PENIN Olivier, PIERRE-BES Guillaume, ROUVIERE MarieChristine,SAUVEGRAIN David, TOPIE Lucien, VIGOUROUX Lucien, VILLANUEVA Chantal, BRACHET Annie, HECKER Patricia, PARASMO Philippe, PELLEGRIN-PONSOLE Sophie, PITOT Aurélie, ROSSO Léopold, SARGUEIL Hervé. </t>
  </si>
  <si>
    <t xml:space="preserve"> (28) CRAUSTE Robert, ALLOUCHE-LASPORTES Rosine, BERNARD Claude, BOCHATON Sylvie, BOUILLEVAUX Pascale, BOURY Marielle, BRETON Michel, BRUNEL Claudette, BRUNETTI Roselyne, , DAQUIN Benoît, DUGARET Françoise, FOLCHER Robert, GIRODIER Pascal, GROS-CHAREYRE Nathalie, , PENIN Olivier, PIERRE-BES Guillaume, ROUVIERE MarieChristine,SAUVEGRAIN David, TOPIE Lucien, VIGOUROUX Lucien, VILLANUEVA Chantal, BRACHET Annie, HECKER Patricia, PARASMO Philippe, PELLEGRIN-PONSOLE Sophie, PITOT Aurélie, ROSSO Léopold, SARGUEIL Hervé. </t>
  </si>
  <si>
    <t xml:space="preserve"> (22) CRAUSTE Robert, ALLOUCHE-LASPORTES Rosine, BERNARD Claude, BOCHATON Sylvie, BOUILLEVAUX Pascale, BOURY Marielle, BRETON Michel, BRUNEL Claudette, BRUNETTI Roselyne, DAQUIN Benoît, DUGARET Françoise, FOLCHER Robert, GIRODIER Pascal, GROS-CHAREYRE Nathalie, PENIN Olivier, PIERRE-BES Guillaume, ROUVIERE MarieChristine, SAUVEGRAIN David, TOPIE Lucien, VIGOUROUX Lucien, VILLANUEVA Chantal, HECKER Patricia. </t>
  </si>
  <si>
    <t>(28) CRAUSTE Robert, ALLOUCHE-LASPORTES Rosine, BERNARD Claude, BOCHATON Sylvie, BOUILLEVAUX Pascale, BOURY Marielle, BRETON Michel, BRUNEL Claudette, BRUNETTI Roselyne, , DAQUIN Benoît, DUGARET Françoise, FOLCHER Robert, GIRODIER Pascal, GROS-CHAREYRE Nathalie, , PENIN Olivier, PIERRE-BES Guillaume, ROUVIERE MarieChristine,SAUVEGRAIN David, TOPIE Lucien, VIGOUROUX Lucien, VILLANUEVA Chantal, BRACHET Annie, HECKER Patricia, PARASMO Philippe, PELLEGRIN-PONSOLE Sophie, PITOT Aurélie, ROSSO Léopold, SARGUEIL Hervé </t>
  </si>
  <si>
    <t xml:space="preserve"> (28) CRAUSTE Robert, ALLOUCHE-LASPORTES Rosine, BERNARD Claude, BOCHATON Sylvie, BOUILLEVAUX Pascale, BOURY Marielle, BRETON Michel, BRUNEL Claudette, BRUNETTI Roselyne, , DAQUIN Benoît, DUGARET Françoise, FOLCHER Robert, GIRODIER Pascal, GROS-CHAREYRE Nathalie, , PENIN Olivier, PIERRE-BES Guillaume, ROUVIERE MarieChristine,SAUVEGRAIN David, TOPIE Lucien, VIGOUROUX Lucien,VILLANUEVA Chantal, BRACHET Annie, HECKER Patricia, PARASMO Philippe, PELLEGRIN-PONSOLE Sophie, PITOT Aurélie, ROSSO Léopold, SARGUEIL Hervé </t>
  </si>
  <si>
    <t xml:space="preserve"> (21) CRAUSTE Robert, ALLOUCHE-LASPORTES Rosine, BERNARD Claude, BOCHATON Sylvie, BOUILLEVAUX Pascale, BOURY Marielle, BRETON Michel, BRUNEL Claudette, BRUNETTI Roselyne, DAQUIN Benoît, DUGARET Françoise, FOLCHER Robert, GIRODIER Pascal, GROS-CHAREYRE Nathalie,PENIN Olivier, PIERRE-BES Guillaume, ROUVIERE MarieChristine, SAUVEGRAIN David, TOPIE Lucien, VIGOUROUX Lucien, VILLANUEVA Chantal. </t>
  </si>
  <si>
    <t xml:space="preserve"> (27)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 </t>
  </si>
  <si>
    <t xml:space="preserve"> (28)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 </t>
  </si>
  <si>
    <t xml:space="preserve"> (22)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Patricia HECKER. </t>
  </si>
  <si>
    <t>(28)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t>
  </si>
  <si>
    <t>(28)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  (1) Yvette FLAUGÈRE</t>
  </si>
  <si>
    <t xml:space="preserve"> (22 )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Patricia HECKER </t>
  </si>
  <si>
    <t xml:space="preserve"> (22)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Patricia HECKER </t>
  </si>
  <si>
    <t xml:space="preserve"> (28) (28)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 </t>
  </si>
  <si>
    <t xml:space="preserve"> (28) )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Patricia HECKER, </t>
  </si>
  <si>
    <t>(26) Robert CRAUSTE, Claude BERNARD, Nathalie GROS-CHAREYRE, Michel BRETON ,Olivier PENIN, Claudette BRUNEL, Lucien TOPIE, Sylvie BOCHATON, Robert FOLCHER, Chantal VILLANUEVA, Benoît DAQUIN, Pascale BOUILLEVAUX, Lucien VIGOUROUX, Pascal GIRODIER ,MarieChristine ROUVIERE, Françoise DUGARET, Rosine ALLOUCHE-LASPORTES, Roselyne BRUNETTI, David SAUVEGRAIN, Marielle BOURY, Guillaume PIERRE-BES, Léopold ROSSO, Sophie PELLEGRIN PONSOLE ,Annie BRACHET, Hervé SARGUEIL, Philippe PARASMO, Aurélie PITOT </t>
  </si>
  <si>
    <t>(26) MM. Robert CRAUSTE, Claude BERNARD, Nathalie GROS-CHAREYRE, Françoise DUGARET, Robert FOLCHER, Olivier PENIN, Claudette BRUNEL, Lucien TOPIE, Chantal VILLANUEVA, Benoît DAQUIN, Lucien VIGOUROUX, MarieChristine ROUVIERE, Pascal GIRODIER, Rosine ALLOUCHE-LASPORTES, Michel BRETON, Roselyne BRUNETTI, David SAUVEGRAIN, Marielle BOURY, Pascale BOUILLEVAUX, Guillaume PIERRE-BES, Léopold ROSSO, Annie BRACHET, Hervé SARGUEIL, Sophie PELLEGRIN-PONSOLE, Philippe PARASMO, Aurélie PITOT. </t>
  </si>
  <si>
    <t>26 MM. Robert CRAUSTE, Claude BERNARD, Nathalie GROS-CHAREYRE, Françoise DUGARET, Robert FOLCHER, Olivier PENIN, Claudette BRUNEL, Lucien TOPIE, Chantal VILLANUEVA, Benoît DAQUIN, Lucien VIGOUROUX, MarieChristine ROUVIERE, Pascal GIRODIER, Rosine ALLOUCHE-LASPORTES, Michel BRETON, Roselyne BRUNETTI, David SAUVEGRAIN, Marielle BOURY, Pascale BOUILLEVAUX, Guillaume PIERRE-BES, Léopold ROSSO, Annie BRACHET, Hervé SARGUEIL, Sophie PELLEGRIN-PONSOLE, Philippe PARASMO, Aurélie PITOT</t>
  </si>
  <si>
    <t>26 MM. Robert CRAUSTE, Claude BERNARD, Nathalie GROS-CHAREYRE, Françoise DUGARET, Robert FOLCHER, Olivier PENIN, Claudette BRUNEL, Lucien TOPIE, Chantal VILLANUEVA, Benoît DAQUIN, Lucien VIGOUROUX, MarieChristine ROUVIERE, Pascal GIRODIER, Rosine ALLOUCHE-LASPORTES, Michel BRETON, Roselyne BRUNETTI, David SAUVEGRAIN, Marielle BOURY, Pascale BOUILLEVAUX, Guillaume PIERRE-BES, Léopold ROSSO, Annie BRACHET, Hervé SARGUEIL, Sophie PELLEGRIN-PONSOLE, Philippe PARASMO, Aurélie PITOT. </t>
  </si>
  <si>
    <t>25 MM. Robert CRAUSTE, Claude BERNARD, Nathalie GROS-CHAREYRE, Françoise DUGARET, Robert FOLCHER, Olivier PENIN, Claudette BRUNEL, Lucien TOPIE, Chantal VILLANUEVA, Benoît DAQUIN, Lucien VIGOUROUX, MarieChristine ROUVIERE, Pascal GIRODIER, Rosine ALLOUCHE-LASPORTES, Michel BRETON, Roselyne BRUNETTI, David SAUVEGRAIN, Marielle BOURY, Pascale BOUILLEVAUX, Guillaume PIERRE-BES, Annie BRACHET, Hervé SARGUEIL, Sophie PELLEGRIN-PONSOLE, Philippe PARASMO, Aurélie PITOT. </t>
  </si>
  <si>
    <t>25 MM. Robert CRAUSTE, Claude BERNARD, Nathalie GROS-CHAREYRE, Françoise DUGARET, Robert FOLCHER, Olivier PENIN, Claudette BRUNEL, Chantal VILLANUEVA, Benoît DAQUIN, Lucien VIGOUROUX, MarieChristine ROUVIERE, Pascal GIRODIER, Rosine ALLOUCHE-LASPORTES, Michel BRETON, Roselyne BRUNETTI, David SAUVEGRAIN, Marielle BOURY, Pascale BOUILLEVAUX, Guillaume PIERRE-BES, Léopold ROSSO, Annie BRACHET, Hervé SARGUEIL, Sophie PELLEGRIN-PONSOLE, Philippe PARASMO, Aurélie PITOT. </t>
  </si>
  <si>
    <t>20 MM. Robert CRAUSTE, Claude BERNARD, Nathalie GROS-CHAREYRE, Françoise DUGARET, Robert FOLCHER, Olivier PENIN, Claudette BRUNEL, Lucien TOPIE, Chantal VILLANUEVA, Benoît DAQUIN, Lucien VIGOUROUX, MarieChristine ROUVIERE, Pascal GIRODIER, Rosine ALLOUCHE-LASPORTES, Michel BRETON, Roselyne BRUNETTI, David SAUVEGRAIN, Marielle BOURY, Pascale BOUILLEVAUX, Guillaume PIERRE-BES. </t>
  </si>
  <si>
    <t>26 (MM. Robert CRAUSTE, Claude BERNARD, Nathalie GROS-CHAREYRE, Claudette BRUNEL, Lucien TOPIE, Robert FOLCHER, Benoît DAQUINOlivier PENIN, Chantal VILLANUEVA,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Françoise DUGARET) </t>
  </si>
  <si>
    <t xml:space="preserve"> 26 (MM. Robert CRAUSTE, Claude BERNARD, Nathalie GROS-CHAREYRE, Claudette BRUNEL, Lucien TOPIE, Robert FOLCHER, Benoît DAQUINOlivier PENIN, Chantal VILLANUEVA,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Françoise DUGARET) </t>
  </si>
  <si>
    <t>POUR26 (MM. Robert CRAUSTE, Claude BERNARD, Nathalie GROS-CHAREYRE, Claudette BRUNEL, Lucien TOPIE, Robert FOLCHER, Benoît DAQUINOlivier PENIN, Chantal VILLANUEVA, Pascale BOUILLEVAUX, Lucien VIGOUROUX, MarieChristine ROUVIERE, Pascal GIRODIER, Rosine ALLOUCHE-LASPORTES, Michel BRETON, Roselyne BRUNETTI, David SAUVEGRAIN, Marielle BOURY, Guillaume PIERRE-BES, Léopold ROSSO, Annie BRACHET, Hervé SARGUEIL, Sophie PELLEGRIN-PONSOLE, Philippe PARASMO, Aurélie PITOT, Françoise DUGARET) </t>
  </si>
  <si>
    <t>20 (MM. Robert CRAUSTE, Claude BERNARD, Nathalie GROS-CHAREYRE, Claudette BRUNEL, Lucien TOPIE, Robert FOLCHER, Benoît DAQUINOlivier PENIN, Chantal VILLANUEVA, Pascale BOUILLEVAUX, Lucien VIGOUROUX, MarieChristine ROUVIERE, Pascal GIRODIER, Rosine ALLOUCHE-LASPORTES, Michel BRETON, Roselyne BRUNETTI, David SAUVEGRAIN, Marielle BOURY, Guillaume PIERRE-BES, Françoise DUGARET) </t>
  </si>
  <si>
    <t xml:space="preserve"> ◙22 MM. Robert CRAUSTE, Claude BERNARD, Lucien VIGOUROUX , Nathalie GROS-CHAREYRE, Claudette BRUNEL, Lucien TOPIE, Robert FOLCHER, Chantal VILLANUEVA, Rosine ALLOUCHE-LASPORTES ,Benoît DAQUIN, David SAUVEGRAIN, Guillaume PIERRE-BES, Françoise DUGARET, Pascal GIRODIER, Michel BRETON, Robert GOURDEL, Patricia HECKER, Roselyne BRUNETTI, Olivier PENIN , MarieChristine ROUVIERE, Pascale BOUILLEVAUX, Marielle BOURY </t>
  </si>
  <si>
    <t>22 MM. Robert CRAUSTE, Claude BERNARD, Nathalie GROS-CHAREYRE, Françoise DUGARET, Olivier PENIN, Claudette BRUNEL, Lucien TOPIE, Lucien VIGOUROUX, Robert FOLCHER, Chantal VILLANUEVA, Benoît DAQUIN, Robert GOURDEL, MarieChristine ROUVIERE, Marièle BOURY, Pascal GIRODIER, Pascale BOUILLEVAUX, Rosine ALLOUCHE-LASPORTES, Michel BRETON, Roselyne BRUNETTI, David SAUVEGRAIN, Guillaume PIERRE-BES, Yvette FLAUGERE. </t>
  </si>
  <si>
    <t xml:space="preserve"> 27 MM. Robert CRAUSTE, Claude BERNARD, Nathalie GROS-CHAREYRE, Françoise DUGARET, Olivier PENIN, Claudette BRUNEL, Lucien TOPIE, Lucien VIGOUROUX, Robert FOLCHER, Chantal VILLANUEVA, Benoît DAQUIN, Robert GOURDEL, MarieChristine ROUVIERE, Marièle BOURY, Pascal GIRODIER, Pascale BOUILLEVAUX, Rosine ALLOUCHE-LASPORTES, Michel BRETON, Roselyne BRUNETTI, David SAUVEGRAIN, Guillaume PIERRE-BES, Léopold ROSSO, Philippe PARASMO, Hervé SARGUEIL, Annie BRACHET, Aurélie PITOT, Sophie PELLEGRIN –PONSOLE . </t>
  </si>
  <si>
    <t xml:space="preserve"> 21 MM. Robert CRAUSTE, Claude BERNARD, Nathalie GROS-CHAREYRE, Françoise DUGARET, Olivier PENIN, Claudette BRUNEL, Lucien TOPIE, Lucien VIGOUROUX, Robert FOLCHER, Chantal VILLANUEVA, Benoît DAQUIN, Robert GOURDEL, MarieChristine ROUVIERE, Marièle BOURY, Pascal GIRODIER, Pascale BOUILLEVAUX, Rosine ALLOUCHE-LASPORTES, Michel BRETON, Roselyne BRUNETTI, David SAUVEGRAIN, Guillaume PIERRE-BES.</t>
  </si>
  <si>
    <t>28 MM. Robert CRAUSTE, Claude BERNARD, Nathalie GROS-CHAREYRE, Françoise DUGARET, Olivier PENIN, Claudette BRUNEL, Lucien TOPIE, Lucien VIGOUROUX, Robert FOLCHER, Chantal VILLANUEVA, Benoît DAQUIN, Robert GOURDEL, MarieChristine ROUVIERE, Marièle BOURY, Pascal GIRODIER, Pascale BOUILLEVAUX, Rosine ALLOUCHE-LASPORTES, Michel BRETON, Roselyne BRUNETTI, David SAUVEGRAIN, Guillaume PIERRE-BES, Léopold ROSSO, Philippe PARASMO, Hervé SARGUEIL, Annie BRACHET, Aurélie PITOT, Sophie PELLEGRIN-PONSOLE, Daniel FABRE . </t>
  </si>
  <si>
    <t>22 MM. Robert CRAUSTE, Claude BERNARD, Nathalie GROS-CHAREYRE, Françoise DUGARET, Olivier PENIN, Claudette BRUNEL, Lucien TOPIE, Lucien VIGOUROUX, Robert FOLCHER, Chantal VILLANUEVA, Benoît DAQUIN, Robert GOURDEL, MarieChristine ROUVIERE, Marièle BOURY, Pascal GIRODIER, Pascale BOUILLEVAUX, Rosine ALLOUCHE-LASPORTES, Michel BRETON, Roselyne BRUNETTI, David SAUVEGRAIN, Guillaume PIERRE-BES, Daniel FABRE. </t>
  </si>
  <si>
    <t>20 (MM. Robert CRAUSTE, Claude BERNARD, Nathalie GROS-CHAREYRE, Lucien VIGOUROUX Françoise DUGARET, Robert FOLCHER, Claudette BRUNEL, Lucien TOPIE, Chantal VILLANUEVA, David SAUVEGRAIN, Guillaume PIERRE-BES, Robert GOURDEL, Roselyne BRUNETTI, Pascale BOUILLEVAUX, Pascal GIRODIER, MarieChristine ROUVIERE, Michel BRETON, Rosine ALLOUCHE-LASPORTES, Marièle BOURY, Olivier PENIN) </t>
  </si>
  <si>
    <t>27 (MM. Robert CRAUSTE, Claude BERNARD, Nathalie GROS-CHAREYRE, Lucien VIGOUROUX Françoise DUGARET, Robert FOLCHER, Claudette BRUNEL, Lucien TOPIE, Chantal VILLANUEVA, David SAUVEGRAIN, Guillaume PIERRE-BES, Robert GOURDEL, Roselyne BRUNETTI, Pascale BOUILLEVAUX, Pascal GIRODIER, MarieChristine ROUVIERE, Michel BRETON, Rosine ALLOUCHE-LASPORTES, Marièle BOURY, Olivier PENIN, Léopold ROSSO, Annie BRACHET, Hervé SARGUEIL, Sophie PELLEGRIN-PONSOLE, Aurélie PITOT, Philippe PARASMO,Daniel FABRE) </t>
  </si>
  <si>
    <t xml:space="preserve"> 27 (MM. Robert CRAUSTE, Claude BERNARD, Nathalie GROS-CHAREYRE, Lucien VIGOUROUX Françoise DUGARET, Robert FOLCHER, Claudette BRUNEL, Lucien TOPIE, Chantal VILLANUEVA, David SAUVEGRAIN, Guillaume PIERRE-BES, Robert GOURDEL, Roselyne BRUNETTI, Pascale BOUILLEVAUX, Pascal GIRODIER, MarieChristine ROUVIERE, Michel BRETON, Rosine ALLOUCHE-LASPORTES, Marièle BOURY, Olivier PENIN, Léopold ROSSO, Annie BRACHET, Hervé SARGUEIL, Sophie PELLEGRIN-PONSOLE, Aurélie PITOT, Philippe PARASMO,Daniel FABRE) </t>
  </si>
  <si>
    <t xml:space="preserve"> 20 (MM. Robert CRAUSTE, Claude BERNARD, Nathalie GROS-CHAREYRE, Lucien VIGOUROUX Françoise DUGARET, Robert FOLCHER, Claudette BRUNEL, Lucien TOPIE, Chantal VILLANUEVA, David SAUVEGRAIN, Guillaume PIERRE-BES, Robert GOURDEL, Roselyne BRUNETTI, Pascale BOUILLEVAUX, Pascal GIRODIER, MarieChristine ROUVIERE, Michel BRETON, Rosine ALLOUCHE-LASPORTES, Marièle BOURY, Olivier PENIN) </t>
  </si>
  <si>
    <t>20 (MM. Robert CRAUSTE, Claude BERNARD, Nathalie GROS-CHAREYRE, Lucien VIGOUROUX Françoise DUGARET, Robert FOLCHER, Claudette BRUNEL, Lucien TOPIE, Chantal VILLANUEVA, David SAUVEGRAIN, Guillaume PIERRE-BES, Robert GOURDEL, Roselyne BRUNETTI, Pascale BOUILLEVAUX, Pascal GIRODIER, MarieChristine ROUVIERE, Michel BRETON, Rosine ALLOUCHE-LASPORTES, Marièle BOURY, Olivier PENIN) ABST.7(MM. Léopold ROSSO, Annie BRACHET, Hervé SARGUEIL, Aurélie PITOT, Sophie PELLEGRIN-PONSOLE, Philippe PARASMO, Daniel FABRE) </t>
  </si>
  <si>
    <t xml:space="preserve"> 28 (MM. Robert CRAUSTE, Claude BERNARD, Nathalie GROS-CHAREYRE, Lucien VIGOUROUX Françoise DUGARET, Robert FOLCHER, Claudette BRUNEL, Lucien TOPIE, Benoît DAQUIN, Chantal VILLANUEVA, David SAUVEGRAIN, Guillaume PIERRE-BES, Robert GOURDEL, Roselyne BRUNETTI, Pascale BOUILLEVAUX, Pascal GIRODIER, MarieChristine ROUVIERE, Michel BRETON, Rosine ALLOUCHE-LASPORTES, Marièle BOURY, Olivier PENIN, Léopold ROSSO, Annie BRACHET, Hervé SARGUEIL, Sophie PELLEGRIN-PONSOLE, Aurélie PITOT, Philippe PARASMO,Daniel FABRE) </t>
  </si>
  <si>
    <t>28 (MM. Robert CRAUSTE, Claude BERNARD, Nathalie GROS-CHAREYRE, Lucien VIGOUROUX Françoise DUGARET, Robert FOLCHER, Claudette BRUNEL, Lucien TOPIE, Benoît DAQUIN, Chantal VILLANUEVA, David SAUVEGRAIN, Guillaume PIERRE-BES, Robert GOURDEL, Roselyne BRUNETTI, Pascale BOUILLEVAUX, Pascal GIRODIER, MarieChristine ROUVIERE, Michel BRETON, Rosine ALLOUCHE-LASPORTES, Marièle BOURY, Olivier PENIN, Léopold ROSSO, Annie BRACHET, Hervé SARGUEIL, Sophie PELLEGRIN-PONSOLE, Aurélie PITOT, Philippe PARASMO,Daniel FABRE) </t>
  </si>
  <si>
    <t>23 (MM. Robert CRAUSTE, Claude BERNARD, Nathalie GROS-CHAREYRE, Lucien VIGOUROUX Françoise DUGARET, Robert FOLCHER, Claudette BRUNEL, Lucien TOPIE, Benoît DAQUIN, Chantal VILLANUEVA, David SAUVEGRAIN, Guillaume PIERRE-BES, Robert GOURDEL, Roselyne BRUNETTI, Pascale BOUILLEVAUX, Pascal GIRODIER, MarieChristine ROUVIERE, Michel BRETON, Rosine ALLOUCHE-LASPORTES, Marièle BOURY, Olivier PENIN, Yvette FLAUGERE, Daniel FABRE) </t>
  </si>
  <si>
    <t>22 (MM. Robert CRAUSTE, Claude BERNARD, Nathalie GROS-CHAREYRE, Lucien VIGOUROUX Françoise DUGARET, Robert FOLCHER, Claudette BRUNEL, Lucien TOPIE, Benoît DAQUIN, Chantal VILLANUEVA, David SAUVEGRAIN, Guillaume PIERRE-BES, Robert GOURDEL, Roselyne BRUNETTI, Pascale BOUILLEVAUX, Pascal GIRODIER, MarieChristine ROUVIERE, Michel BRETON, Rosine ALLOUCHE-LASPORTES, Marièle BOURY, Olivier PENIN, Daniel FABRE) </t>
  </si>
  <si>
    <t xml:space="preserve"> 22 (MM. Robert CRAUSTE, Claude BERNARD, Nathalie GROS-CHAREYRE, Lucien VIGOUROUX Françoise DUGARET, Robert FOLCHER, Claudette BRUNEL, Lucien TOPIE, Benoît DAQUIN, Chantal VILLANUEVA, David SAUVEGRAIN, Guillaume PIERRE-BES, Robert GOURDEL, Roselyne BRUNETTI, Pascale BOUILLEVAUX, Pascal GIRODIER, MarieChristine ROUVIERE, Michel BRETON, Rosine ALLOUCHE-LASPORTES, Marièle BOURY, Olivier PENIN, Daniel FABRE) </t>
  </si>
  <si>
    <t xml:space="preserve"> 21 (MM. CRAUSTE, BERNARD, GROS-CHAREYRE, DUGARET, BRUNEL, TOPIE, VIGOUROUX, VILLANUEVA, BOUILLEVAUX, BRETON, BOURY, ROUVIÈRE, ALLOUCHE-LASPORTES, BRUNETTI, PENIN, PIERREBÈS, SAUVEGRAIN, GOURDEL, LOUSSERT, BINELLO, DEUSA) </t>
  </si>
  <si>
    <t xml:space="preserve"> 21 (MM. CRAUSTE, BERNARD, GROS-CHAREYRE, DUGARET, BRUNEL, TOPIE, VIGOUROUX, VILLANUEVA, BOUILLEVAUX, BRETON, BOURY, ROUVIÈRE, ALLOUCHE-LASPORTES, BRUNETTI, PENIN, PIERREBÈS, SAUVEGRAIN, GOURDEL, LOUSSERT, BINELLO, DEUSA) </t>
  </si>
  <si>
    <t>22 (MM. CRAUSTE, BERNARD, GROS-CHAREYRE, DUGARET, BRUNEL, TOPIE, VIGOUROUX, VILLANUEVA, BOUILLEVAUX, BRETON, BOURY, ROUVIÈRE, ALLOUCHE-LASPORTES, BRUNETTI, PENIN, PIERREBÈS, SAUVEGRAIN, GOURDEL, LOUSSERT, BINELLO, DEUSA, FABRE) </t>
  </si>
  <si>
    <t xml:space="preserve"> 23 (MM. CRAUSTE, BERNARD, GROS-CHAREYRE, DUGARET, BRUNEL, TOPIE, VIGOUROUX, VILLANUEVA, BOUILLEVAUX, BRETON, BOURY, ROUVIÈRE, ALLOUCHE-LASPORTES, BRUNETTI, PENIN, PIERREBÈS, SAUVEGRAIN, GOURDEL, LOUSSERT, BINELLO, DEUSA, PELLEGRIN-PONSOLE, FABRE) </t>
  </si>
  <si>
    <t>21 (MM. CRAUSTE, BERNARD, GROS-CHAREYRE, DUGARET, BRUNEL, TOPIE, VIGOUROUX, VILLANUEVA, BOUILLEVAUX, BRETON, BOURY, ROUVIÈRE, ALLOUCHE-LASPORTES, BRUNETTI, PENIN, PIERREBÈS, SAUVEGRAIN, GOURDEL, LOUSSERT, BINELLO, DEUSA) </t>
  </si>
  <si>
    <t xml:space="preserve"> 24 (MM. CRAUSTE, BERNARD, GROS-CHAREYRE, DUGARET, BRUNEL, TOPIE, VIGOUROUX, VILLANUEVA, BOUILLEVAUX, BRETON, BOURY, ROUVIÈRE, ALLOUCHE-LASPORTES, BRUNETTI, PENIN, PIERREBÈS, SAUVEGRAIN, GOURDEL, LOUSSERT, BINELLO, DEUSA, PELLEGRIN-PONSOLE, FLAUGÈRE, ARENT) </t>
  </si>
  <si>
    <t>26 (MM. CRAUSTE, BERNARD, DUGARET, BRUNEL, TOPIE, VIGOUROUX, VILLANUEVA, BOUILLEVAUX, BRETON, BOURY, ROUVIÈRE, ALLOUCHE-LASPORTES, BRUNETTI, PENIN, PIERREBÈS, SAUVEGRAIN, GOURDEL, LOUSSERT, BINELLO, DEUSA, PELLEGRIN-PONSOLE, ROSSO, BRACHET, SARGUEIL, PARASMO, GUY) </t>
  </si>
  <si>
    <t>27 (MM. CRAUSTE, BERNARD, GROS-CHAREYRE, DUGARET, BRUNEL, TOPIE, VIGOUROUX, VILLANUEVA, BOUILLEVAUX, BRETON, BOURY, ROUVIÈRE, ALLOUCHE-LASPORTES, BRUNETTI, PENIN, PIERREBÈS, SAUVEGRAIN, GOURDEL, LOUSSERT, BINELLO, DEUSA, PELLEGRIN-PONSOLE, ROSSO, BRACHET, SARGUEIL, PARASMO, GUY) </t>
  </si>
  <si>
    <t xml:space="preserve">  7 (Léopold ROSSO, Annie BRACHET, Hervé SARGUEIL, Philippe PARASMO, Alain GUY, Sophie PELLEGRIN-PONSOLE-PARASMO, Daniel FABRE) </t>
  </si>
  <si>
    <t>CRAUSTE Robert</t>
  </si>
  <si>
    <t xml:space="preserve"> BOCHATON Sylvie</t>
  </si>
  <si>
    <t xml:space="preserve"> ALLOUCHE-LASPORTES Rosine</t>
  </si>
  <si>
    <t xml:space="preserve"> BERNARD Claude</t>
  </si>
  <si>
    <t xml:space="preserve"> BOURY Marielle</t>
  </si>
  <si>
    <t xml:space="preserve"> BRETON Michel</t>
  </si>
  <si>
    <t xml:space="preserve"> BRUNEL Claudette</t>
  </si>
  <si>
    <t xml:space="preserve"> BRUNETTI Roselyne</t>
  </si>
  <si>
    <t xml:space="preserve"> DAQUIN Benoît</t>
  </si>
  <si>
    <t xml:space="preserve"> DUGARET Françoise</t>
  </si>
  <si>
    <t xml:space="preserve"> FOLCHER Robert</t>
  </si>
  <si>
    <t xml:space="preserve"> GIRODIER Pascal</t>
  </si>
  <si>
    <t xml:space="preserve"> GROS-CHAREYRE Nathalie</t>
  </si>
  <si>
    <t xml:space="preserve"> PENIN Olivier</t>
  </si>
  <si>
    <t xml:space="preserve"> PIERRE-BES Guillaume</t>
  </si>
  <si>
    <t xml:space="preserve"> TOPIE Lucien</t>
  </si>
  <si>
    <t xml:space="preserve"> VIGOUROUX Lucien</t>
  </si>
  <si>
    <t xml:space="preserve"> VILLANUEVA Chantal</t>
  </si>
  <si>
    <t xml:space="preserve"> BRACHET Annie</t>
  </si>
  <si>
    <t xml:space="preserve"> HECKER Patricia</t>
  </si>
  <si>
    <t xml:space="preserve"> PARASMO Philippe</t>
  </si>
  <si>
    <t xml:space="preserve"> PELLEGRIN-PONSOLE Sophie</t>
  </si>
  <si>
    <t xml:space="preserve"> PITOT Aurélie</t>
  </si>
  <si>
    <t xml:space="preserve"> ROSSO Léopold</t>
  </si>
  <si>
    <t xml:space="preserve"> SARGUEIL Hervé. </t>
  </si>
  <si>
    <t xml:space="preserve">FLAUGERE Yvette </t>
  </si>
  <si>
    <t>SAUVEGRAIN  David</t>
  </si>
  <si>
    <t>excusée</t>
  </si>
  <si>
    <t>pouvoir</t>
  </si>
  <si>
    <t>absente</t>
  </si>
  <si>
    <t xml:space="preserve"> GOURDEL  Robert</t>
  </si>
  <si>
    <t>absent</t>
  </si>
  <si>
    <t xml:space="preserve">LOUSSERT Gilles </t>
  </si>
  <si>
    <t xml:space="preserve">GUY  Alain </t>
  </si>
  <si>
    <t>FABRE Daniel</t>
  </si>
  <si>
    <t>rosso</t>
  </si>
  <si>
    <t xml:space="preserve"> ROUVIERE Marie Christine</t>
  </si>
  <si>
    <t xml:space="preserve">BINELLO Anne Marie </t>
  </si>
  <si>
    <t>excusé</t>
  </si>
  <si>
    <t>BOUILLEVAUX Pascale</t>
  </si>
  <si>
    <t xml:space="preserve">DEUSA  Pierre </t>
  </si>
  <si>
    <t>ARENT Patricia .</t>
  </si>
  <si>
    <t>absentéisme</t>
  </si>
  <si>
    <t>% absentéisme</t>
  </si>
  <si>
    <t>nombre de d'absent (tout confondu)</t>
  </si>
  <si>
    <t>total conseil</t>
  </si>
  <si>
    <t>Question 18 ( G )  
 ARENES (régul)  p Convention avec l’association Lou Vesti d’Aqui pour l’organisation des marchés camarguais  Septembre  pour la somme de 157 € TTC par marché  soit 628€</t>
  </si>
  <si>
    <t>commentaire budget 2016</t>
  </si>
  <si>
    <t>M. Alain GUY aimerait avoir des informations sur la fermeture de La Poste à Port Camargue
M. Léopold ROSSO rappelle qu’il s’agit d’un bâtiment communal</t>
  </si>
  <si>
    <t>Question 33 –
 Personnel communal  convention de mise à disposition d’un agent du centre de gestion des Bouches du Rhône </t>
  </si>
  <si>
    <t>Question 42 
 Personnel communal    Avenant à la convention de mise à disposition d’un agent du Centre de gestion des Bouches du Rhône </t>
  </si>
  <si>
    <t xml:space="preserve">Question 43 
 Personnel communal    Convention de renouvellement de mise à disposition d’un agent de l’EHPAD Résidence Saint Vincent </t>
  </si>
  <si>
    <t xml:space="preserve"> Question 11
 désignation des représentants au Syndicat intercommunal d’électrification de la région du Vistre Syndicat Mixte Départemental d’Electricité du Gard SMDE 30. </t>
  </si>
  <si>
    <t>Question19 
 désignation des représentants au CNAS (Comité National de l’Action Sociale) pour le personnel communal </t>
  </si>
  <si>
    <t>Question 45 
 PERSONNEL communal  CRÉATION DE POSTES </t>
  </si>
  <si>
    <t>Question 52 
 Information  AUTORISATION TEMPORAIRE D’OCCUPATION ET D’UTILISATION  DU DOMAINE PUBLIC communal MISE À DISPOSITION D’UNE PARCELLE</t>
  </si>
  <si>
    <t>Question 53 
  Information  AUTORISATION TEMPORAIRE D’OCCUPATION ET D’UTILISATION  DU DOMAINE PUBLIC communal 20142016 </t>
  </si>
  <si>
    <t>Question 20 
Centre communal d’action sociale (C.C.A.S.)  Mise à disposition d’agents  conventions </t>
  </si>
  <si>
    <t>Question 5 
– Bateau de promenade « AiguesRoi »   Convention d’occupation du Domaine Public communal </t>
  </si>
  <si>
    <t xml:space="preserve">Question 13 (C )
Autorisations temporaires d’occupation et d’utilisation du domaine public communal </t>
  </si>
  <si>
    <t>Question 14 (A )
 Personnel communal Création Et Suppression De Postes </t>
  </si>
  <si>
    <t xml:space="preserve">Question 7  (C)   
 INFORMATION  Fonds national de péréquation des recettes fiscales intercommunales et communales(FPCI)  répartition du prélèvement et/ou du versement entre l’EPCI et les communes membres </t>
  </si>
  <si>
    <t>Question 14 (A) 
Personnel communal Création d’un poste d’animateur contractuel </t>
  </si>
  <si>
    <t>Question 11  
 Personnel communal  création de postes </t>
  </si>
  <si>
    <t>Question 14 
– Autorisation de versement d’acompte de subventions aux associations et budgets annexes – Avance sur subvention communale pour l’exercice 2015 au CCAS </t>
  </si>
  <si>
    <t>Question 15 
– Autorisation de versement d’acompte de subventions aux associations et budgets annexes – Avance sur subvention communale pour l’exercice 2015 à l’Office du Tourisme </t>
  </si>
  <si>
    <t>Question 16 
– Autorisation de versement d’acompte de subventions aux associations et budgets annexes – Avance sur subvention communale pour l’exercice 2015 à l’Association ESGDR (Emulation Sportive du Grau du Roi) </t>
  </si>
  <si>
    <t>Question 17 
– Autorisation de versement d’acompte de subventions aux associations et budgets annexes – Avance sur subvention communale pour l’exercice 2015 à l’Association Les Nautiques </t>
  </si>
  <si>
    <t>Question 26 –
 Eglise communale  Indemnité de gardiennage 2014 </t>
  </si>
  <si>
    <t>Question 4 
– Autorisation de versement d’acompte de subventions aux associations et budget annexes  Avance sur subvention communale pour l’exercice 2015 au C.C.A.S.  modification d’imputation budgétaire </t>
  </si>
  <si>
    <t>Question 36 
– Exposition « Littoral 40 ans de merveilles préservées en LanguedocRoussillon »  participation communale </t>
  </si>
  <si>
    <t>Question 1 
 Personnel communal   création de postes </t>
  </si>
  <si>
    <t xml:space="preserve">Question 41
 Personnel communal    Création de poste </t>
  </si>
  <si>
    <t xml:space="preserve">Question 44 
 Personnel communal    Avenant à la convention AISMT – commune de Le Grau du Roi </t>
  </si>
  <si>
    <t xml:space="preserve">Question 45 
 Personnel communal    Avenant à la convention AISMT – CCAS de Le Grau du Roi (EHPAD) </t>
  </si>
  <si>
    <t>Question 46 
 Personnel communal    Modalités de rétribution des agents municipaux pour le scrutin des élections départementales des 22 et 29 mars 2015  Indemnité horaire pour travaux supplémentaires (IHTS) </t>
  </si>
  <si>
    <t>Question 47 
 Personnel communal    Modalités de rétribution des agents municipaux pour le scrutin des élections départementales des 22 et 29 mars 2015  Indemnité forfaitaire complémentaire pour élection (IFCE) </t>
  </si>
  <si>
    <t xml:space="preserve">Question 48 
– Personnel communal    complément de rémunération dûment justifié versé à un agent mis à disposition de la collectivité </t>
  </si>
  <si>
    <t>Question 29 –
 Personnel communal    création de poste </t>
  </si>
  <si>
    <t xml:space="preserve">Question 30 –
 Personnel communal  convention de mise à disposition d’un agent de l’EHPAD </t>
  </si>
  <si>
    <t>Question 31
 Personnel communal  opération « papys et mamys trafic » </t>
  </si>
  <si>
    <t>Question 11 
 Bateau de promenade « AiguesRoi »  Convention 2015 pour occupation du domaine public communal </t>
  </si>
  <si>
    <t>Question 13 (A)
 Personnel communal  création de postes </t>
  </si>
  <si>
    <t>Question 13 (B) 
Personnel communal  création de postes  police municipale </t>
  </si>
  <si>
    <t>Question 15 
 Personnel communal  Mise à disposition d’agents  du C.C.A.S.  Conventions </t>
  </si>
  <si>
    <t>Question 2 – 
Participation communale 2015 au SIVOM de la baie d’Aigues Mortes </t>
  </si>
  <si>
    <t>Question 6 
 Taxe communale sur les consoMmations finales d’électricité (TCCFE) – Fixation du coefficient à compter de 2016 </t>
  </si>
  <si>
    <t>Question 17 
Personnel communal   Contrats d’apprentissage </t>
  </si>
  <si>
    <t>Question 18 
 Personnel communal   Création de postes – Avancements de grade pour l’année 2015 </t>
  </si>
  <si>
    <t>Question 19 ( A)
 Personnel communal   Création de postes ressources humaines </t>
  </si>
  <si>
    <t>Question 19 ( B)
 Personnel communal   Création de 1 poste d’adjoint administratif territorial de 2ème classe  contractuel – </t>
  </si>
  <si>
    <t>Question 19 ( C )
 Personnel communal   Création de 1 poste d’assistant d’enseignement artistique </t>
  </si>
  <si>
    <t>Question 20 –
 Personnel communal   Mise à disposition de Monsieur SAVARIN  Convention </t>
  </si>
  <si>
    <t>Question 8 
 Conseil d’administration du Centre communal d’Action Sociale remplacement d’un Elu </t>
  </si>
  <si>
    <t>Question 5 
– VIANES Henri à Société Mutuelle Française – Sous location d’une partie foncière communal et changement d’affectation rue des Médards </t>
  </si>
  <si>
    <t xml:space="preserve"> Question 4 
– Schéma départemental de coopération intercommunale du Gard  Phase de consultation des élus </t>
  </si>
  <si>
    <t>Question 15 –
 Personnel communal  Régime des astreintes au sein de la commune de Le GrauduRoi </t>
  </si>
  <si>
    <t>Question 38 
Eglise communale Indemnité de gardiennage 2015 </t>
  </si>
  <si>
    <t>Question 12 –
 Occupation du domaine public routier communal  Redevance applicable aux opérateurs de téléphonie </t>
  </si>
  <si>
    <t>Question 13
 Centre communal d’Action Sociale (CCAS)  Convention d’objectifs et de moyens </t>
  </si>
  <si>
    <t xml:space="preserve"> Question 23 
 Personnel communal –Création et suppression de postes </t>
  </si>
  <si>
    <t xml:space="preserve"> Question 24 
 Personnel communal  Élections régionales des 06 et 13 décembre 2015 Participation des agents municipaux à l’organisation du scrutin  Attribution de primes aux agents concernés </t>
  </si>
  <si>
    <t xml:space="preserve"> Question 25 
Personnel communal – Centre de Gestion de la Fonction Publique Territoriale du Gard Avenant n°1 à la convention d’adhésion au service de Prévention des Risques Professionnels </t>
  </si>
  <si>
    <t xml:space="preserve"> Question 30 
 Centre communal d’Action Sociale (CCAS) Convention de mise à disposition  M. Jean LAZARO </t>
  </si>
  <si>
    <t>Question 34
Personnel communal   création et suppression de poste </t>
  </si>
  <si>
    <t>Question 2 
 Participation communale 2016 au SIVOM de la baie d’Aigues Mortes </t>
  </si>
  <si>
    <t>Question 17 
 Marché communal « Producteurs et bio » </t>
  </si>
  <si>
    <t>Question 21 
 Personnel communal  Renouvellement de convention de mise à disposition d’un agent du C.C.A.S </t>
  </si>
  <si>
    <t>Question 22 
 Personnel communal   Renouvellement de convention de mise à disposition d’un agent du C.C.A.S </t>
  </si>
  <si>
    <t xml:space="preserve">Question 2 
– Stages multi activités organisés durant les vacances scolaires par l’école municipale des sports   changement de budget et transfert au Centre communal d’action sociale (C.C.A.S.)   </t>
  </si>
  <si>
    <t>Question 13 
 Personnel communal   création de postes </t>
  </si>
  <si>
    <t>Question 15 
Personnel communal   créations et suppressions de postes </t>
  </si>
  <si>
    <t>Question 16 
 Personnel communal – mise à disposition de la commune d’un agent du C.C.A.S. </t>
  </si>
  <si>
    <t>Question 7 
 S.E.M. Le Grau du Roi Développement   convention de mise à disposition temporaire d’une parcelle communale </t>
  </si>
  <si>
    <t>Question 8 
 Zone Port pêche   déclassement de parties foncières du domaine public dans le domaine privé communal </t>
  </si>
  <si>
    <t>Question 26 
Personnel communal – Indemnité horaire pour travaux supplémentaires (IHTS) complément à la délibération 20160419 du 27 avril 2016 </t>
  </si>
  <si>
    <t>Question 27 
 Personnel communal  Utilisation d’un véhicule personnel sur le territoire de la commune pour raison de service </t>
  </si>
  <si>
    <t>Question 28 
 Personnel communal  Suppression et création de postes </t>
  </si>
  <si>
    <t>Question 29 
 Personnel communal  Convention de mise à disposition d’un agent en charge de la fonction d’inspection (ACFI) </t>
  </si>
  <si>
    <t>Question 34 
 Association culturelle et sportive (ACS) versement d’une avance sur la subvention communale pour l’exercice </t>
  </si>
  <si>
    <t>Question 7  Occupation du domaine public routier communal Redevance applicable aux opérateurs de téléphonie </t>
  </si>
  <si>
    <t>Question 8  Personnel communal création et suppression de postes </t>
  </si>
  <si>
    <t>Question 9  Personnel communal mise en place du recours à des emplois de vacataires </t>
  </si>
  <si>
    <t>Question 18 
Personnel communal  Création de poste </t>
  </si>
  <si>
    <t>Question 19 
 Personnel communal  Mise à disposition de la commune d’un agent du CCAS </t>
  </si>
  <si>
    <t>Question 31 
 Village de vacances de l’Espiguette – Convention d’occupation précaire d’une parcelle du domaine public communal (îlot) </t>
  </si>
  <si>
    <t>Question 38 
 Personnel communal  Mise en place d’un compte épargne temps (CET)   Définition des règles d’ouverture, de fonctionnement, de gestion et de fermeture du CET et des modalités d’utilisation des droits </t>
  </si>
  <si>
    <t>Question 39 
 Personnel communal – Médecine du travail – avenant n° 2 à la convention initiale signée avec l’AISMT </t>
  </si>
  <si>
    <t>Question 4
 SIVOM des communes littorales de la baie d’AiguesMortes  Participation communale 2017 </t>
  </si>
  <si>
    <t>Question 7 
Personnel communal  Mise à disposition de la commune de deux agents du C.C.A.S. </t>
  </si>
  <si>
    <t>Question 5 
 Projet d’atlas de la biodiversité communale – Convention de réalisation avec l’Association LUS </t>
  </si>
  <si>
    <t>Question 10 
Bateau de promenade « AiguesRoi »  Convention 2017 pour occupation du domaine public communal </t>
  </si>
  <si>
    <t>Question 11 
 Personnel communal – Élections présidentielles  prime aux agents </t>
  </si>
  <si>
    <t>Question 7 
Personnel communal – Modalités de mise en œuvre de la prime annuelle </t>
  </si>
  <si>
    <t>Question 8 
Personnel communal – Élections législatives Prime aux agents </t>
  </si>
  <si>
    <t>Question 9 
  Personnel communal  Suppression et création de postes </t>
  </si>
  <si>
    <t>Question 20 
 Personnel communal  création et suppression de postes (tableau d’avancement) </t>
  </si>
  <si>
    <t>Question 21 
 Personnel communal – Mise en place d’une participation à la protection sociale complémentaire </t>
  </si>
  <si>
    <t>Question n°39
  Personnel communal  régime des astreintes </t>
  </si>
  <si>
    <t>Question n°41 
 Personnel communal  mise à disposition d’un personnel handicapé Convention avec ESAT  O.S.A.R.I.S </t>
  </si>
  <si>
    <t>Question 5 
 Occupation du domaine public routier communal  redevance applicable aux opérateurs de téléphonie </t>
  </si>
  <si>
    <t>Question 9 
 Personnel communal – Créations et suppressions de postes </t>
  </si>
  <si>
    <t>Question 17
 – Personnel communal – Prime annuelle  confirmation des modalités de mise en œuvre </t>
  </si>
  <si>
    <t>Question 15 A 
 communauté  De communes  « Terre De Camargue »  Convention De Mise À Disposition D’agents Municipaux </t>
  </si>
  <si>
    <t>Question 8 (A)– 
 communauté de communes « Terre de Camargue » Ouverture des ponts tournant et levant  </t>
  </si>
  <si>
    <t>Question 4 –
 Transfert de biens du transfert de la compétence du droit des sols, de la communauté de communes « Terre de Camargue » à la commune du Grau du Roi, </t>
  </si>
  <si>
    <t>Question 29 –
 communauté de communes Terre de Camargue  Transfert d’un bien communal  partie restauration de l’école maternelle Eugénie Deleuze </t>
  </si>
  <si>
    <t>Question 26
  communauté de communes Terre de Camargue convention de mise à disposition d’agents dans le cadre des travaux du restaurant scolaire Ecole « Eugénie Deleuze » </t>
  </si>
  <si>
    <t>Question 16 –
 Étang de Salonique  suivi des eaux de baignade  Convention participative avec la communauté de communes Terre de Camargue </t>
  </si>
  <si>
    <t>Question 35
Mise à disposition convention avec la communauté de communes du Pays de Lunel </t>
  </si>
  <si>
    <t>Question 12 
 communauté de communes   Convention d’utilisation du quai de transfert de l’Espiguette </t>
  </si>
  <si>
    <t>Question 13 
 communauté de communes   rapport relatif aux mutualisations des services </t>
  </si>
  <si>
    <t>Question 6 
 Compétence « Promotion du tourisme »   approbation d’un protocole d’accord avec la communauté de communes Terre de Camargue </t>
  </si>
  <si>
    <t>Question 7 
communauté de communes Terre de Camargue – Construction d’une médiathèque intercommunale   procèsverbal du transfert de foncier </t>
  </si>
  <si>
    <t>Question 11 
 communauté de communes Terre de Camargue   convention de prise en charge des déchets végétaux produits par les services techniques municipaux sur les platesformes de compostage   avenant de prorogation </t>
  </si>
  <si>
    <t>Question 12 
communauté de communes Terre de Camargue   convention de prise en charge des déchets végétaux produits par les services techniques municipaux sur les platesformes de compostage </t>
  </si>
  <si>
    <t>Question 11 
communauté de communes Terre de Camargue   modification des statuts </t>
  </si>
  <si>
    <t>Question supplémentaire 99 
 Personnel communal – Agent communal mis à la disposition de la communauté de communes Terre de Camargue </t>
  </si>
  <si>
    <t>Question 4
 Boulevard Maréchal Juin – Réalisation d’un réseau d’évacuation des eaux pluviales  convention de mandat à signer avec la communauté de communes Terre de Camargue </t>
  </si>
  <si>
    <t>Question 6
communauté de communes Terre de Camargue  modification des statuts </t>
  </si>
  <si>
    <t>Question 12 
 Occupation du domaine public  marchés communaux 2014   Tarification 2014  et ajout d’une date </t>
  </si>
  <si>
    <t xml:space="preserve">Question 15 B 
 Convention De Prise En Charge Des Déchets Verts Produits Par Les Services Techniques communaux </t>
  </si>
  <si>
    <t>Question 8  
– Occupation du domaine public  modification des tarifs des marchés communaux </t>
  </si>
  <si>
    <t>Question 17
 Marchés communaux du Centreville  précision sur l’application du tarif abonné Abonnement sur le marché du centreville  </t>
  </si>
  <si>
    <t>Question 15 
– Marchés communaux  Occupation du domaine public  tarifs 2015 </t>
  </si>
  <si>
    <t xml:space="preserve">Question 17 –
Vote des taux communaux 2015 des contributions directes </t>
  </si>
  <si>
    <t xml:space="preserve">Question 37 
 Convention de servitudes ERDF de mise à disposition de terrains communaux pour la pose d’un coffret électrique et de câbles souterrains </t>
  </si>
  <si>
    <t xml:space="preserve">Question 38 
 Convention ERDF de mise à disposition de terrains communaux pour l’implantation d’un poste de distribution publique constitutive de droits réels </t>
  </si>
  <si>
    <t>Question 17 –
 Marchés communaux  occupation du domaine public  tarifs 2015    modification </t>
  </si>
  <si>
    <t>Question 18 –
 Marchés communaux  adoption du règlement des marchés forains </t>
  </si>
  <si>
    <t xml:space="preserve"> Question 19 
– Convention avec la communauté de communes Terre de Camargue pour la prise en charge des déchets verts par les services techniques communaux sur la plateforme de compostage de l’Espiguette    année 2015 </t>
  </si>
  <si>
    <t>Question 10 
– Agenda d’Accessibilité PrograMmée (Ad’AP) des bâtiments communaux </t>
  </si>
  <si>
    <t>Question 19
 Marchés communaux  Occupation du domaine public tarifs 2016 </t>
  </si>
  <si>
    <t>Question 17 
 Taux communaux 2016 des impôts locaux </t>
  </si>
  <si>
    <t>Question 9 
 Occupation du domaine public – Budget commune / Marchés communaux tarifs 2017 </t>
  </si>
  <si>
    <t>Question 10  Occupation du domaine public  Budget commune / Marchés communaux tarifs 2017 modification dates </t>
  </si>
  <si>
    <t>Question 12 
 Proposition fixation loyers terrains communaux en zone artisanale </t>
  </si>
  <si>
    <t>Question 18 
 Vote des taux communaux 2017 des impôts locaux </t>
  </si>
  <si>
    <t>Question n°20 
 Occupation du domaine public  Budget commune / Marchés communaux  tarifs 2018 </t>
  </si>
  <si>
    <t>Question 4 
– communauté de communes Terre de Camargue  Refacturation frais de fluide – Modification surface de bâtiments communaux occupés (annulation délibération n°20120307) </t>
  </si>
  <si>
    <t>Question 40 
Police municipale    Mise en œuvre des Procès verbaux électroniques </t>
  </si>
  <si>
    <t>Question 10 A 
Convention De Groupement De commande Relative À L’achat Et L’installation D’un Groupe Électrogène À L’ehpad  Résidence Saint Vincent </t>
  </si>
  <si>
    <t>Question 10 B 
 Convention De Groupement De commandes Relative Aux Contrats D’assurances De La Ville De Le Grau Du Roi Et Du Centre communal D’action Sociale Dont Fait Partie L’ehpad SaintVincent </t>
  </si>
  <si>
    <t>Question 9 (B3) 
Avenant financier  Marchés publics de fournitures à bons de commande N°201307BC13 « Location triennale de décorations de Noël avec fourniture, pose, dépose, entretien et stockage » </t>
  </si>
  <si>
    <t>Question 35 –
 Colonnes de tri enterrées  Établissement d’un groupement de commandes de génie civil entre la communauté de communes Terre de Camargue, les communes de Le Grau du Roi, d’Aigues Mortes et de Saint Laurent d’Aigouze </t>
  </si>
  <si>
    <t>Question 8 
 Location/maintenance de photocopieurs  Convention de groupement de commandes entre la commune de Le GrauduRoi, le Centre communal d’action sociale (CCAS) dont EHPAD  Résidence Saint Vincent </t>
  </si>
  <si>
    <t>Question 9
– Convention de groupement de commandes relative à la mise en concurrence au titre des services de télécoMmunications entre la commune de Le Grau du Roi et le Centre communal d’Action Sociale (CCAS) dont l’EHPAD Résidence Saint Vincent </t>
  </si>
  <si>
    <t>Question 12 
 MARCHÉ PUBLIC DE SERVICES À BONS DE commande N°201509BC23 "Réalisation de divers services d’impression" </t>
  </si>
  <si>
    <t>Question 18 
 Services Techniques – Marché public de services à bons de commande n°201510MS25 – Services de télécoMmunications </t>
  </si>
  <si>
    <t>Question 10 
 Accordcadre de fournitures à bons de commande n°201606MAC002 « Location triennale de décorations de Noël avec fourniture, pose, dépose, entretien et stockage » </t>
  </si>
  <si>
    <t>Question 11 
 Accordcadre de fournitures à bons de commande  Location triennale de décorations de Noël avec fourniture, pose, dépose, entretien et stockage  Avenant technique </t>
  </si>
  <si>
    <t>Question 3 –
 Aliénations immobilières de biens communaux  1°/ Bâtiment de l’ancien Hôtel de Ville, 2°/ Bâtiment des anciennes écoles, 3°/ Bâtiment de l’Office de Tourisme, 4°/ Bâtiment Résidence de Camargue, 5°/ Bâtiment Village Vacances de l’Espiguette sis route du Camping de l’Espiguette Légende    1 budget commune  2 budget annexe domaine locatif  3 budget annexe régie RSU  4 budget annexe Odasrégie  5 budget annexe chambre funéraire </t>
  </si>
  <si>
    <t xml:space="preserve">Question 2
commission municipale des finances </t>
  </si>
  <si>
    <t>Question 3 
 Désignation d’une commission pour le Projet Village Vacances de l’Espiguette </t>
  </si>
  <si>
    <t>Question 4
 Désignation d’une commission pour le Projet des Anciennes écoles « Jacques CARTIER » </t>
  </si>
  <si>
    <t>Question 16 
 désignation des représentants au commission locale de l’eau Sage Camargue </t>
  </si>
  <si>
    <t>Question 21 
 désignation des représentants au commission jumelage </t>
  </si>
  <si>
    <t>Question 22 
 désignation des représentants au commission administrative de révision des listes électorales des chambres des métiers </t>
  </si>
  <si>
    <t xml:space="preserve"> Question23 
 désignation des représentants au commission administrative de révision des listes électorales de la commune </t>
  </si>
  <si>
    <t>Question 3 bis 
Autres commissions consultatives municipales  commission Culture, Développement économique et touristique , Cohésion Sociale, éducation et jeunesse Pêche, développement portuaire et Littoral ,Urbanisme et développement durable , ,Sécurité et prévention des risques ,Démocratie citoyenne </t>
  </si>
  <si>
    <t>Question 7  
INFORMATION  Conseils de quartier Monsieur Benoît DAQUIN explique que les conseils de quartier s’inscrivent dans le cadre de la loi du 27 février 2002 relative à la démocratie de proximité (loi n° 2002276) et dans le dispositif global de démocratie citoyenne de la Ville de Le GrauduRoi. Ils constituent un axe fort dans une perspective de développement durable et citoyen et s’appuient sur un ancrage territorialisé par quartier. Ces instances ne répondent pas à la mise en œuvre d’une compétence obligatoire de la commune mais sont créées volontairement pour enrichir la réflexion municipale en maintenant une relation étroite avec les habitants. Le rôle des conseils de quartier n’est pas exclusif de toute autre procédure de concertation que la Ville pourrait conduire sur tout sujet ou toute question, notaMment au travers de commissions extramunicipales. Le travail des conseils de quartier s’inscrit dans le respect de la légitimité démocratique que détient le conseil municipal, élu au suffrage universel et chargé de conduire le projet de développement de la commune au service de l’ensemble de la population. Les conseils, par leur action, œuvrent au développement du civisme et à la sensibilisation des habitants à l’exercice de la démocratie locale. Trois Conseils de quartiers seront ainsi mis en place sur la commune  Le Boucanet, centreville et PortCamargue. Au sein du conseil de quartier du centreville, la création d'un éventuel 4éme quartier (rive gauche entre la Poste Centrale et PortCamargue) pourra être envisagée. Leur désignation a une validité de 3 ans, renouvelable à mimandat. Les modalités d’organisation ainsi que le règlement intérieur définissant les conditions morales et matérielles seront présentés à la commission municipale « démocratie citoyenne » avant d’être approuvés par le conseil municipal ; ce dernier est habilité à procéder à une évaluation annuelle du fonctionnement des conseils de quartiers pouvant aboutir à des propositions de révision du règlement. </t>
  </si>
  <si>
    <t>Question 21 
commission jumelage  échange des ados  en Allemagne  participation des parents </t>
  </si>
  <si>
    <t>Question 3 
– commission communale des impôts directs  Désignation des membres </t>
  </si>
  <si>
    <t xml:space="preserve">Question 4 
 Information  Création D’une commission communale Pour L’accessibilité Aux Personnes Handicapées </t>
  </si>
  <si>
    <t xml:space="preserve">Question 3 (A )
– Désignation d’un élu aux différentes commissions municipales, à la commission d’appel d’offres et aux syndicats en remplacement de l’élue démissionnaire </t>
  </si>
  <si>
    <t xml:space="preserve">Question 3 (D) –
 Désignation d’un élu aux différentes commissions municipales en remplacement de l’élue démissionnaire Modification de la composition de la commission d’appel d’offres  </t>
  </si>
  <si>
    <t xml:space="preserve">Question 4 
 D.S.P. Désignation commission d’ouverture des plis D.S.P gestion des Arènes de la Ville Sont donc élus Titulaires  Robert CRAUSTE, Lucien TOPIE, Nathalie GROS CHAREYRE, Claude BERNARD, Léopold ROSSO. Suppléants  David SAUVEGRAIN, Robert FOLCHER, MarieChristine ROUVIERE, Françoise DUGARET, Sophie PELLEGRINPONSOLE. </t>
  </si>
  <si>
    <t xml:space="preserve">Question 0 
–INFORMATION  commission des finances  Élection du Viceprésident  porté à connaissance délibération n° 20141130 en date du 05 novembre 2014 la commission des finances a été modifiée. </t>
  </si>
  <si>
    <t>Question 28 –
 Instauration d’une commission mixte des marchés </t>
  </si>
  <si>
    <t xml:space="preserve">Question 35 
 Création d’une commission communale pour l’accessibilité aux personnes handicapées </t>
  </si>
  <si>
    <t xml:space="preserve">Question 16 
 commission jumelage  séjour des élèves de l’Ecole primaire à Dossenheim  </t>
  </si>
  <si>
    <t>Question 7
 commission d’Appel d’Offres remplacements d’Elus </t>
  </si>
  <si>
    <t>Question 7 
 EHPAD Saint Vincent  Travaux de mise en conformité du S.S.I. et levée des prescriptions de la commission de sécurité  marché public de travaux 201501MT04  lots 2 « menuiserie, cloisons, fauxplafonds, peinture » et 3 « gros œuvre, structure bois, serrurerie » avenants techniques et financiers </t>
  </si>
  <si>
    <t>Question 18 –
commission jumelage  Séjour des ados à Dossenheim participation des familles </t>
  </si>
  <si>
    <t>Question 11 –
 commission Jumelage  Séjour des ados à Dossenheim – Participation des familles  Modification </t>
  </si>
  <si>
    <t xml:space="preserve"> Question 33 
 Les Orchidées  mise en place d’une commission AD’HOC pour l’étude des dossiers d’accession sociale au logement </t>
  </si>
  <si>
    <t>Question 12 
 commission communale pour l’Accessibilité aux Personnes Handicapées (C.C.A.P.H.)   rajout de membres </t>
  </si>
  <si>
    <t>Question 16
 Concession de service public  Désignation commission d’ouverture de plis – gestion déléguée des Arènes de la ville </t>
  </si>
  <si>
    <t xml:space="preserve">Question 43 
 commission communale pour l’accessibilité aux personnes handicapées (C.C.A.P.H.)  modification     </t>
  </si>
  <si>
    <t>Question 11
 Concession de service public  Désignation commission d’ouverture de plis  Gestion déléguée des Arènes de la ville  annulation délibération n° 20170216 </t>
  </si>
  <si>
    <t>Question 8 
 communauté de communes Terre de Camargue – commission locale d’évaluation des charges transférées (CLECT)  rapport sur l’évaluation des charges nettes transférées au titre de la compétence Office de tourisme coMmunautaire </t>
  </si>
  <si>
    <t>Question 9 
Rapport annuel 2016commission communale pour l’accessibilité aux personnes handicapées </t>
  </si>
  <si>
    <t>Question 10 
 commission communale pour l’accessibilité aux personnes handicapées (C.C.A.P.H)Modification </t>
  </si>
  <si>
    <t>Question 24 (D)
 Fête du port de plaisance et Aubades Marines  </t>
  </si>
  <si>
    <t>Question 3  (A) 
 –  Service Financier  Demande Participation Financière Fête Des commerçants Du Boucanet </t>
  </si>
  <si>
    <t xml:space="preserve"> Question 15 (B)
 MARCHÉ DE NOËL (13 et 14 décembre)  Convention avec les exposants , Convention avec l’association Les Fous du Roi (commerçants de la rue Alsace Lorraine) </t>
  </si>
  <si>
    <t>Question 19 (A ) 
BRADERIE DES commerçants  Convention d’engagement peña Los ChaCha pour l’animation des 2 jours  pContrat d’engagement Pavillons &amp; Compagnie pour la fanfare « Pavillons &amp; Cie » pour l’animation des 2 jours  pour la soMme de 1.400 € TTC p Contrat pour le groupe SON YUMA pour l’animation des 2 jours  pour la soMme de 2.200 € TTC </t>
  </si>
  <si>
    <t>Question 20 
– VideGreniers et Vide dressing organisés par les associations locales  Modalités de mise en œuvre </t>
  </si>
  <si>
    <t>crauste</t>
  </si>
  <si>
    <t>pierre-bes</t>
  </si>
  <si>
    <t>dugaret</t>
  </si>
  <si>
    <t>topie</t>
  </si>
  <si>
    <t>DMREGIE n° 2018-02-03 </t>
  </si>
  <si>
    <t xml:space="preserve"> Marchés nocturnes de Port Camargue (les tarifs ont été votés le 29nov.-2017  définition lieu, dates, horaires, ouverture/fermeture, abattements pour certains abonnements, modalités d’inscription) ;</t>
  </si>
  <si>
    <t>DMREGIE n° 2018-02-04 </t>
  </si>
  <si>
    <t>Pass’graulen (les tarifs ont été votés le 29-nov.-2017  définition périmètre du parc horodateur et modalités d’attribution du macaron</t>
  </si>
  <si>
    <t>ADMGCIM18-02-05 </t>
  </si>
  <si>
    <t xml:space="preserve"> Case de columbarium dans le cimetière rive droite (de 15 ans à compter du 05 février 2018 moyennant la somme de 900 €) ;</t>
  </si>
  <si>
    <t>ADMGCIM18-02-06 </t>
  </si>
  <si>
    <t xml:space="preserve"> Concession dans le cimetière rive gauche (n° 2-H-44 de 15 ans à compter du 05 février 2018 moyennant la somme de 425 € dont 25 € de droits d’enregistrement fixés par le Code général des impôts) ;</t>
  </si>
  <si>
    <t>DGS18-01-13 </t>
  </si>
  <si>
    <t xml:space="preserve"> Festival théâtre amateur – Convention de participation aux frais pour l’accueil d’un spectacle (convention avec la Maison des jeunes et de la culture pour le spectacle intitulé « variations énigmatiques » le samedi 03 février 2018 – 500 € TTC) ;</t>
  </si>
  <si>
    <t>DGS18-02-07 </t>
  </si>
  <si>
    <t xml:space="preserve"> Festival Abrivado des plages – Convention pour une présence médicale préventive avec l’association des médecins d’arènes (samedi 03 mars 2018 pour 300 €) ;</t>
  </si>
  <si>
    <t>DGS18-02-11 </t>
  </si>
  <si>
    <t xml:space="preserve"> Festival Abrivado des plages – Contrats d’engagement des manades  Aubanel-Baroncelli, du Levant, Martini, Chaballier, Devaux, Jullian, Lescot, Briaux et Saint-Louis (samedi 03 mars 2018 ; chaque manade percevra 380 € TTC /en cas d’annulation un défraiement de 100 € sera alloué) ;</t>
  </si>
  <si>
    <t xml:space="preserve"> DGS18-02-12 </t>
  </si>
  <si>
    <t>Festival Abrivado des plages – Contrat d’engagement avec la manade Lafon (samedi 03 mars 2018  500 € TTC /en cas d’annulation un défraiement de 100 € sera alloué) ;</t>
  </si>
  <si>
    <t>DGS18-02-14 </t>
  </si>
  <si>
    <t>ODAS théâtre – Spectacle de l’école de musique et de théâtre municipale « Il buono, il bruto, il cattivo » – Contrat avec l’association « Un p’tit Sweetie» (pour les arrangement musicaux – 1.000 € TTC) ;</t>
  </si>
  <si>
    <t>DGS18-02-15 </t>
  </si>
  <si>
    <t xml:space="preserve"> Fête du port de plaisance de Port Camargue – Contrat de cession avec SASU Omaha spectacles événements pour la troupe Goldstar (18 août 2018 – 4.200 € TTC) ;</t>
  </si>
  <si>
    <t>DGS18-02-16 </t>
  </si>
  <si>
    <t xml:space="preserve"> Villa Parry – Convention d’occupation avec Gilles Dupuits (du 22 janvier au 12 février 2018 à titre gracieux moyennant le reversement d’un montant de 20 % des œuvres vendues) ;</t>
  </si>
  <si>
    <t>DGS18-02-17 </t>
  </si>
  <si>
    <t xml:space="preserve"> Villa Parry – Convention d’occupation avec Mick Del Sard (du 13 au 28 février 2018 à titre gracieux moyennant le reversement d’un montant de 20 % des œuvres vendues) ;</t>
  </si>
  <si>
    <t>DGS18-02-18 </t>
  </si>
  <si>
    <t xml:space="preserve"> Villa Parry – Convention d’occupation avec Emilien Fortannier (du 13 au 28 février 2018 à titre gracieux moyennant le reversement d’un montant de 20 % des œuvres vendues) ;</t>
  </si>
  <si>
    <t xml:space="preserve"> DGS18-02-19 </t>
  </si>
  <si>
    <t xml:space="preserve"> Villa Parry – Convention d’occupation avec Jean-Pierre Froger (du 1er au 26 mars 2018 à titre gracieux moyennant le reversement d’un montant de 20 % des œuvres vendues) ;</t>
  </si>
  <si>
    <t>DGS18-02-20 </t>
  </si>
  <si>
    <t xml:space="preserve"> Villa Parry – Convention d’occupation avec l’association Cèze &amp; Cévennes (du 28 mars au 23 avril 2018 à titre gracieux moyennant le reversement d’un montant de 20 % des œuvres vendues) ;</t>
  </si>
  <si>
    <t>DGS18-02-21 </t>
  </si>
  <si>
    <t xml:space="preserve"> Villa Parry – Convention d’occupation avec Dany Méric (du 25 avril au 22 mai 2018 à titre gracieux moyennant le reversement d’un montant de 20 % des œuvres vendues) ;</t>
  </si>
  <si>
    <t xml:space="preserve"> DGS18-02-22 </t>
  </si>
  <si>
    <t xml:space="preserve"> Villa Parry – Convention d’occupation avec Nathalie SURY (du 25 avril au 22 mai 2018 à titre gracieux moyennant le reversement d’un montant de 20 % des œuvres vendues) ;</t>
  </si>
  <si>
    <t>DGS18-02-23 </t>
  </si>
  <si>
    <t xml:space="preserve"> Villa Parry – Convention d’occupation avec Didier Drullion (du 24 mai au 18 juin 2018 à titre gracieux moyennant le reversement d’un montant de 20 % des œuvres vendues) ;</t>
  </si>
  <si>
    <t>DGS18-02-24 </t>
  </si>
  <si>
    <t xml:space="preserve"> Villa Parry – Convention d’occupation avec Moustapha Maïaga pseudo « Mouss » (du 19 juin au 16 juillet 2018 à titre gracieux moyennant le reversement de 20 % des œuvres vendues) ;</t>
  </si>
  <si>
    <t>DGS18-02-25 </t>
  </si>
  <si>
    <t xml:space="preserve"> Villa Parry – Convention d’occupation avec Anthony Bourdeau pseudo « Tony R » (du 17 juillet au 06 août 2018 à titre gracieux moyennant le reversement de 20 % des œuvres vendues) ;</t>
  </si>
  <si>
    <t>DGS18-02-26 </t>
  </si>
  <si>
    <t xml:space="preserve"> Villa Parry – Convention d’occupation avec Michel Tombereau (du 07 août au 05 septembre 2018 à titre gracieux moyennant le reversement d’un montant de 20 % des œuvres vendues) ;</t>
  </si>
  <si>
    <t>DGS18-02-27 </t>
  </si>
  <si>
    <t xml:space="preserve"> Villa Parry – Convention d’occupation avec Barbara Sillon pseudo « Basia) (du 25 septembre au 22 octobre 2018 à titre gracieux moyennant le reversement de 20 % des œuvres vendues) ;</t>
  </si>
  <si>
    <t>DGS18-02-28 </t>
  </si>
  <si>
    <t xml:space="preserve"> Villa Parry – Convention d’occupation avec Christian Filleron (du 23 octobre au 19 novembre 2018 à titre gracieux moyennant le reversement d’un montant de 20 % des œuvres vendues) ;</t>
  </si>
  <si>
    <t>DGS18-02-29 </t>
  </si>
  <si>
    <t xml:space="preserve"> Carrefour 2000 – Convention d’occupation avec la CLA et la section aquarelle de l’ass. Des résidents de Port Camargue (du 05 avril au 23 avril 2018 à titre gracieux) ;</t>
  </si>
  <si>
    <t>DGS18-02-30 </t>
  </si>
  <si>
    <t xml:space="preserve"> Villa Parry – Salon de peinture « la femme »  règlement intérieur (du 02 au 25 mars 2018 ouvert à tous les artistes peintres, professionnels ou amateurs) ;</t>
  </si>
  <si>
    <t>DGS18-02-31 </t>
  </si>
  <si>
    <t xml:space="preserve"> Carrefour 2000 – 4ème salon d’aquarelles  règlement intérieur (du 03 au 23 juillet 2018 - reversement d’un montant de 20 % des œuvres vendues – prix attribués  1er prix 500 € ; 2ème prix 250 € ; 3ème prix 100 € ; 4ème prix 100 €) ;</t>
  </si>
  <si>
    <t>DGS18-02-32 </t>
  </si>
  <si>
    <t xml:space="preserve"> Villa Parry – Salon des artistes locaux  règlement intérieur (du 06 au 23 septembre 2018) ;</t>
  </si>
  <si>
    <t>DGS18-02-33 </t>
  </si>
  <si>
    <t xml:space="preserve"> Carrefour 2000 – Salon de peinture d’automne  règlement intérieur (du 18 octobre au 04 novembre 2018 - reversement de 20 % des œuvres vendues – prix attribués  1er prix 600 € ; 2ème prix 300 € ; 3ème prix droit d’accrochage gratuit au salon de la Méditerranée 2019, 4ème prix 50 € ; 5ème prix 50 €) ;</t>
  </si>
  <si>
    <t>DGS18-02-34 </t>
  </si>
  <si>
    <t>Villa Parry – 3ème salon de Pascal « petit format »  règlement intérieur (du 21 novembre au 20 décembre 2018 ; reversement d’un montant de 20 % des œuvres vendues) ;</t>
  </si>
  <si>
    <t xml:space="preserve">DGS18-02-08 – </t>
  </si>
  <si>
    <t>Festival Abrivado des plages – Contrat de cession avec le groupe Vents de sable (samedi 03 mars 2018 pour 900 €) ;</t>
  </si>
  <si>
    <t xml:space="preserve">Mme Yvette FLAUGÈRE a une question à propos de David SAUVEGRAIN </t>
  </si>
  <si>
    <r>
      <t xml:space="preserve">Mme Yvette FLAUGÈRE a une question à propos de David SAUVEGRAIN qui est absent des séances depuis presque un an. Elle ne remet pas en cause le fait d’être conseiller, mais touche-t-il toujours son indemnité ? </t>
    </r>
    <r>
      <rPr>
        <sz val="11"/>
        <color theme="1"/>
        <rFont val="Arial Narrow"/>
        <family val="2"/>
      </rPr>
      <t>◙</t>
    </r>
    <r>
      <rPr>
        <sz val="11"/>
        <color theme="1"/>
        <rFont val="Calibri"/>
        <family val="2"/>
      </rPr>
      <t xml:space="preserve"> Mme Yvette FLAUGÈRE estime qu’il aurait dû y avoir une suspension de l’indemnité. </t>
    </r>
    <r>
      <rPr>
        <sz val="11"/>
        <color theme="1"/>
        <rFont val="Arial Narrow"/>
        <family val="2"/>
      </rPr>
      <t>◙</t>
    </r>
  </si>
  <si>
    <r>
      <t xml:space="preserve">M. le Maire répond par l’affirmative, il continue à la percevoir car, pour raisons professionnelles, il est en activité à distance. Il est en relation constante avec le groupe majoritaire et espère, dans un temps prochain, pouvoir se rapprocher de son lieu d’origine. </t>
    </r>
    <r>
      <rPr>
        <sz val="11"/>
        <color theme="1"/>
        <rFont val="Arial Narrow"/>
        <family val="2"/>
      </rPr>
      <t>◙</t>
    </r>
    <r>
      <rPr>
        <sz val="11"/>
        <color theme="1"/>
        <rFont val="Calibri"/>
        <family val="2"/>
      </rPr>
      <t xml:space="preserve"> M. le Maire pense qu’il n’y a pas d’éléments règlementaires sur le ce sujet ; l’élu concerné travaille à distance. Il rappelle que le montant mensuel de l’indemnité est de 119,99 € bruts soit 103,79 € nets.</t>
    </r>
  </si>
  <si>
    <t xml:space="preserve">groupe Le Grau-du-Roi naturellement concernant l’Hôtel résidence de Camargue </t>
  </si>
  <si>
    <r>
      <t xml:space="preserve">Le Grau-du-Roi naturellement concernant l’Hôtel résidence de Camargue Date et signature du compromis de vente  Date et signature de l’acte de vente définitif. </t>
    </r>
    <r>
      <rPr>
        <sz val="11"/>
        <color theme="1"/>
        <rFont val="Arial Narrow"/>
        <family val="2"/>
      </rPr>
      <t xml:space="preserve">◙
</t>
    </r>
    <r>
      <rPr>
        <sz val="11"/>
        <color theme="1"/>
        <rFont val="Calibri"/>
        <family val="2"/>
      </rPr>
      <t xml:space="preserve"> M. Léopold ROSSO aimerait poser une question hors sujet  en ce qui concerne le PLU, l’enquête publique est-elle lancée ? </t>
    </r>
    <r>
      <rPr>
        <sz val="11"/>
        <color theme="1"/>
        <rFont val="Arial Narrow"/>
        <family val="2"/>
      </rPr>
      <t>◙</t>
    </r>
    <r>
      <rPr>
        <sz val="11"/>
        <color theme="1"/>
        <rFont val="Calibri"/>
        <family val="2"/>
      </rPr>
      <t xml:space="preserve">
M. Léopold ROSSO croit savoir que l’enquête publique se termine fin mars. </t>
    </r>
    <r>
      <rPr>
        <sz val="11"/>
        <color theme="1"/>
        <rFont val="Arial Narrow"/>
        <family val="2"/>
      </rPr>
      <t>◙</t>
    </r>
    <r>
      <rPr>
        <sz val="11"/>
        <color theme="1"/>
        <rFont val="Calibri"/>
        <family val="2"/>
      </rPr>
      <t xml:space="preserve"> 
M. Léopold ROSSO demande si la question du permis de Belambra sera abordée ? </t>
    </r>
    <r>
      <rPr>
        <sz val="11"/>
        <color theme="1"/>
        <rFont val="Arial Narrow"/>
        <family val="2"/>
      </rPr>
      <t>◙</t>
    </r>
  </si>
  <si>
    <r>
      <t xml:space="preserve">M. le Maire fait un rapide historique  le 28 novembre 2017 il a signé le permis qui arrive à expiration demain. L’échéance était fixée au 04 août pour la signature définitive. Mais les renseignements qui ont remonté pointent une signature fin mars. Il y a encore des discussions sur les exigences de Belambra concernant l’isolation du bâtiment. Voilà le point sur les éléments en sa possession. </t>
    </r>
    <r>
      <rPr>
        <sz val="11"/>
        <color theme="1"/>
        <rFont val="Arial Narrow"/>
        <family val="2"/>
      </rPr>
      <t xml:space="preserve">◙
</t>
    </r>
    <r>
      <rPr>
        <sz val="11"/>
        <color theme="1"/>
        <rFont val="Calibri"/>
        <family val="2"/>
      </rPr>
      <t>M. le Maire répond que ne n’est pas encore le cas. A ce stade du travail est réalisé et M. ROSSO peut se rapprocher du service administration générale s’il le souhaite.
 M. Lucien VIGOUROUX note qu’une commission urbanisme aura lieu le 07 mars. ◙◙
M. Lucien VIGOUROUX répond par l’affirmative.</t>
    </r>
  </si>
  <si>
    <t>M. le Maire est surpris, il lui semble pourtant que les éléments fournis sont suffisants pour analyser le dossier. Il lui précise qu’elle peut poser des questions complémentaires et également se rapprocher des services en faisant une demande auprès de lui. Il estime qu’il n’existe aucune obstruction et lui rappelle que, si elle a conduit de nombreuses actions en justice, elle a été à chaque fois déboutée. </t>
  </si>
  <si>
    <t>Pour 26 (MM. CRAUSTE, BERNARD, GROS CHAREYRE, DUGARET, BRUNEL, TOPIE, VIGOUROUX, VILLANUEVA, BOUILLEVAUX, BRETON, BOURY, ROUVIÈRE, ALLOUCHE LASPORTES, BRUNETTI, PENIN, PIERRE-BÈS, SAUVEGRAIN, GOURDEL, LOUSSERT, BINELLO, DEUSA, ROSSO, BRACHET, SARGUEIL, PARASMO, GUY) </t>
  </si>
  <si>
    <t>. 2  (Mmes FLAUGÈRE, ARENT)</t>
  </si>
  <si>
    <t>M. Philippe PARASMO note que son groupe votera pour le principe de la modernisation, mais il rappelle le vote précédent contre les tarifs. </t>
  </si>
  <si>
    <t>M. Léopold ROSSO note que c’est une convention classique, renouvelée au fil des ans. Il s’interroge pour sa part sur la terminologie de dire que la CCTC est compétente en matière de tourisme fluvial ! Certes, certains bateaux ont besoin de faire manœuvrer le pont, mais il y a également les péniches et le port du Roy qui occasionnent un trafic important. Il n’est pas contre une participation financière de la CCTC, mais il estime que d’autres pourraient être sollicités  VNF n’est pas un philanthrope et loue des emplacements destinés au tourisme fluvial. Un point d’interrogation est lancé. </t>
  </si>
  <si>
    <t>M. le Maire approuve cette analyse. Il soumet cette question à l’Assemblée. </t>
  </si>
  <si>
    <t>26 (MM. CRAUSTE, BERNARD, GROS CHAREYRE, DUGARET, BRUNEL, TOPIE, VIGOUROUX, VILLANUEVA, BOUILLEVAUX, BRETON, BOURY, ROUVIÈRE, ALLOUCHE LASPORTES, BRUNETTI, PENIN, PIERRE-BÈS, SAUVEGRAIN, GOURDEL, LOUSSERT, BINELLO, DEUSA, ROSSO, BRACHET, SARGUEIL, PARASMO, GUY) </t>
  </si>
  <si>
    <t xml:space="preserve"> 2  (Mmes FLAUGÈRE, ARENT)</t>
  </si>
  <si>
    <t>M. Philippe PARASMO demande quel est le prix d’un panneau ?</t>
  </si>
  <si>
    <t xml:space="preserve"> Mme Yvette FLAUGÈRE aimerait savoir en quoi les besoins de la commune sont différents de ceux initialement prévus. </t>
  </si>
  <si>
    <t>M. Lucien VIGOUROUX donne l’exemple suivant  une ronde était organisée pratiquement toutes les semaines la nuit ; il estime qu’une fois par mois est suffisante. Les nouvelles prestations sont faites avec des bordereaux de commande. Ce sont de simples ajustements par rapport à la commune. </t>
  </si>
  <si>
    <t xml:space="preserve"> 21 (MM. CRAUSTE, BERNARD, GROS CHAREYRE, DUGARET, BRUNEL, TOPIE, VIGOUROUX, VILLANUEVA, BOUILLEVAUX, BRETON, BOURY, ROUVIÈRE, ALLOUCHE LASPORTES, BRUNETTI, PENIN, PIERRE-BÈS, SAUVEGRAIN, GOURDEL, LOUSSERT, BINELLO, DEUSA) Contre 5 (MM. ROSSO, BRACHET, SARGUEIL, PARASMO, GUY) </t>
  </si>
  <si>
    <t>M. Léopold ROSSO demande qui paye les 500 € ? </t>
  </si>
  <si>
    <t xml:space="preserve"> M. le Maire précise qu’il s’agit là de traiter les dommages et intérêts dans un premier temps et demande aux membres du Conseil de se prononcer. </t>
  </si>
  <si>
    <t xml:space="preserve"> M. Léopold ROSSO voudrait venir au secours de sa collègue qui dit que la note de synthèse n’est pas assez explicite. Il pense que tout le monde connaît le centre de gestion. </t>
  </si>
  <si>
    <t xml:space="preserve"> M. le Maire précise qu’en ce qui concerne l’attaché hors classe l’avancement décidé concerne un cadre qui part à la retraite dans six mois. C’est une décision assez classique qui n’aura pas grand poids sur le compte 012. Il soumet cette question à l’approbation du Conseil. [vérification faite, le surcoût sera de 15 € bruts mensuels charges comprises sur 7 à 9 mois]. </t>
  </si>
  <si>
    <t xml:space="preserve"> 26 (MM. CRAUSTE, BERNARD, GROS CHAREYRE, DUGARET, BRUNEL, TOPIE, VIGOUROUX, VILLANUEVA, BOUILLEVAUX, BRETON, BOURY, ROUVIÈRE, ALLOUCHE LASPORTES, BRUNETTI, PENIN, PIERRE-BÈS, SAUVEGRAIN, GOURDEL, LOUSSERT, BINELLO, DEUSA, ROSSO, BRACHET, SARGUEIL, PARASMO, GUY) </t>
  </si>
  <si>
    <t xml:space="preserve"> M. Hervé SARGUEIL pense qu’il y a un problème sur le montant total qui semble ne pas correspondre ; il aimerait également savoir si le public pourra visiter le phare ? ◙
 M. Philippe PARASMO voulait lui aussi poser cette question, mais il a eu la réponse. Son autre question est à suivante  il sait que M. le Maire a assisté à l’assemblée générale du Crédit agricole/Languedoc et qu’il connaît bien son président, ancien collègue et élu. Il s’interroge sur le fait que bien que très proche du président, M. le Maire n’ait pas demandé 100.000 € à la fondation Crédit agricole/pays de France. Il est au courant car il a les chiffres sous les yeux. ◙ </t>
  </si>
  <si>
    <t>M. Philippe PARASMO dit que lui aussi va soulever une coquille (ou une huitre, ce sera peut-être un peu plus gros). Quand M. le Maire parle du respect des graulens, il précise que les chiffres annoncés, notamment ceux du chapitre 12 de 2010 à 2014  10,4 %, ne sont pas corrects. Il regrette mais les chiffres sont là et précis  9,58 %. C’est sa première remarque. ◙
 M. Philippe PARASMO répond que ces chiffres sont ceux que la collectivité a produits. Il regrette de le dire mais les chiffres sont précis ou alors c’est la CRC qui a produit des montants erronés pour 2014. ◙ 
M. Philippe PARASMO les conteste alors, car il est possible de les vérifier facilement sur les comptes administratifs et les documents validés par le Trésor public. Ou alors les documents officiels sont faux ! Il reconnaît que cela ne se joue pas sur beaucoup. Il relève que de 2014 à 2017 les pourcentages avancés sont 10,23. Ceux-là sont les chiffres précis. C’est son domaine ! C’était sa première remarque.   Ce qu’il aurait été bon par rapport à la préconisation n° 5 « reconsidérer les relations financières » avec les satellites serait d’annoncer au compte 012 du budget du CCAS de 2010 à 2014 une progression de 10,10 % et de 2014 à 2017 de 28 %. Il reconnaît que ce sont les glissements de personnel, il est tout à fait d’accord, sauf que cela se traduit sur le budget principal par un virement supplémentaire. Dans les années 2013 le budget du CCAS était peu ou prou de 900.000 €, il est aujourd’hui de 1,4 M€, soit 500.000 € de plus ! Cette somme représente des frais de personnel. Ensuite, M. le Maire a expliqué que dans le budget 2017 tout ce qui concerne le budget régie service urbain, en gros 300.000 € de frais de personnel, ne figurait plus dans le budget principal, mais dans le budget RSU. Donc pour comparer ce qui est comparable, il faudrait les rajouter. Et là la progression ne serait plus de 10,23 mais ce serait beaucoup plus haut. Pour résumer, tout ceci est de la présentation. C’est « joli », mais cela ne reflète pas la réalité, sinon il faut tout dire et comparer tous les budgets. Il est d’accord avec la recommandation de faire un plan pluriannuel, comme son groupe l’a signalé lors de la présentation du DOB. Il voudrait citer certains points  M. le Maire a expliqué que l’autofinancement n’a pas été totalement atteint à cause d’un versement sur le budget annexe domaine locatif de 400.000 €. Mais la faute revient à qui ? Dans le budget domaine locatif la municipalité a fait un cadeau royal d’un million d’euros au concessionnaire l’année dernière ! Tout dépend comment les choses sont présentées. Ensuite, M. le Maire se félicite en 2017, des travaux en régie, mais les fiches de synthèse existent depuis les années 2008 sur la commune et si un récapitulatif est fait de 2008 à 2013 (sauf en 2013 où il n’y a pas eu la rigueur nécessaire, il l’accorde), il y avait 350.000 € de travaux en régie. Ce n’est pas une nouveauté. Pour ce qui est des travaux, le compte 011 augmente  de 2010 à 2014 il affiche + 19% et de 2014 à aujourd’hui il baisse de 9 %. S’il suit son raisonnement, la municipalité actuelle est arrivée au niveau de 2013. Il demande  « Qui a fait les décisions modificatives en 2014 ? ». Il rappelle la manière dont a été voté le budget en 2014  à minima puis la municipalité actuelle est arrivée aux affaires. Ces décisions ont permis d’arriver « au réalisé ». Il suppose que les comparatifs se font sur le réalisé. Tout ceci pour dire que ce n’est que de la présentation, c’est joli même s’il ne remet pas en doute le travail produit. Il note également que de 2010 à 2014 il y a eu la construction de l’actuelle mairie qui a permis en 2015 de récupérer au FCTVA plus d’un million d’euros. Mais cela n’est pas mis en avant. Enfin, dans les recommandations que préconisait la CRC il y avait l’augmentation des impôts, ce que la municipalité a fait. Il faut le rappeler aussi, après, ce n’est que de la présentation mais au moins les chiffres doivent être corrects  il a les comptes administratifs validés par le Trésor public. Il remémore avoir contesté le rapport de la CRC d’abord parce qu’il était à charge et ensuite parce que son groupe n’a pas pu se défendre car l’ordonnateur malheureusement n’était plus là. Aujourd’hui une loi a été votée au Sénat qui permet au 1er adjoint, voire à l’adjoint aux finances dans le cas où l’ordonnateur ne peut le faire, de pouvoir de défendre. Ainsi certaines choses auraient être modifiées. ◙
 M. Philippe PARASMO répond que ses prédécesseurs avaient choisi de ne pas augmenter les impôts pendant 5 ans. Il estime que ce n’est pas le montant de la dette qui compte, mais l’annuité de la dette. ◙
 M. Philippe PARASMO répète ses propos concernant l’annuité de la dette. Il précise que si son groupe avait été élu, il aurait lui aussi vendu, mais pas dans ces conditions. Il demande ce qu’il en est des 5.000 € de l’étude sur la gestion de la dette ? ◙
 M. Léopold ROSSO va être plus généraliste que son collègue qui a donné des chiffres, lui va dire tout autre chose. Sa première interrogation est la suivante  qui a rédigé ce rapport ? Si ce n’est pas M. le Maire, en tout cas il le cautionne. Sa deuxième interrogation est la suivante  est-ce la retranscription exacte ou interprétée du rapport ? Au regard de la violence sémantique qu’il génère (et il cite quelques termes  budget fourre-tout, masquer les déficits, …), il peut affirmer ce soir à M. le Maire que la gestion de son prédécesseur et de son équipe n’est pas ménagée. Pourquoi l’avoir honoré en baptisant une petite esplanade, un trophée taurin de son nom, pourquoi honorer sa mémoire dans le cadre du jumelage, pour vilipender ensuite son action depuis avril 2014 ? Pourquoi aussi laisser penser qu’un décideur n’ait point œuvré pour l’intérêt général ? Pourquoi transformer cette Assemblée en tribunal permanent des actions menées par son prédécesseur ? Ce rapport a été communiqué aux membres de l’ancienne équipe et à Mme MOURRUT. Il espère que sa famille et ses amis s’en souviendront le moment venu car cet exercice de style n’amuse plus personne et prend des allures de condamnation perpétuelle et souvent infondée ; quelques exemples en ce qui concerne le personnel il sait qu’un cadre A fait un travail de secrétaire ! Il suggère à M. le Maire de redescendre sur terre car il estime que l’attrait du pouvoir lui fait perdre la tête et son humanisme s’en trouve entaché. Cette pratique coutumière du mensonge ne l’honore point et ses interprétations laissent plus d’un songeur, interrogateur, dubitatif pour ne pas dire surpris. ◙
Pour ce qui est des recommandations et des commentaires qui ont été faits, il se permet de soulever quelques inexactitudes. Il fait la déclaration suivante  « Concernant la dette, il est vrai qu’elle aurait pu être moins importante si en parallèle de la construction de la mairie, nous avions négocié les ventes des établissements remplacés. Et dire qu’une offre à 850.000 € a été refusée pour l’OTSI !!! Elle aurait pu être moins importante si nous avions pu négocier la vente du terrain des Orchidées (je me passe de commentaires sur les raisons). Elle aurait pu être moins importante si le projet de village de vacances avait été retenu ! Enfin, elle aurait paru moins importante si vous n’aviez pas dans vos annonces contracté les deux dettes (Budget principal et domaine locatif), une n’étant pas remboursée par la fiscalité, mais par les loyers. Un piège dans lequel tout le monde est tombé, les magistrats de la CRC y compris. ◙
Concernant la sécurité, je rappelle que le CSU avait été prévu dans la construction de la mairie et que cela affichait bien une volonté de le mettre en œuvre. Quant à l’augmentation du budget sécurité, elle n’est pas significative si on considère que vous avez supprimé les gardiens de parking qui jouaient un peu ce rôle. ◙
Concernant les bâtiments municipaux à remettre aux normes. Si l’on fait cette démarche c’est qu’ils existent et ce ne sont pas toutes les villes qui ont un théâtre, une maison de retraite, des arènes, etc… Je rappelle quand même que les services administratifs de la ville et de l’Office de tourisme n’ont pas quitté les lieux parce que les toits menaçaient de s’effondrer !!! Les normes changent. ◙
Concernant les propriétés privées de la ville, on aura tout vu ! Pourquoi vendre l’hôtel-résidence et garder le camping de l’Espiguette ? Pourquoi privatiser la gestion des arènes et gérer en régie la salle de spectacle ? Autant d’incohérence dans vos orientations ! ◙
Pour conclure, permettez-moi de vous dire qu’un peu de respect de votre part ne serait pas de trop et de reposer la même question  si la gestion MOURRUT était si dangereuse, pourquoi la Préfecture, la perception et même les banques n’ont pas tiré la sonnette d’alarme, car cela a duré 30 ans ? Je sais que vous allez dire que je ne manque pas d’air, que je suis gonflé. Mais je ne vous donnerai plus l’occasion de le dire. J’en ai marre de me faire rebattre les oreilles. » ◙ </t>
  </si>
  <si>
    <t>M. le Maire s’interroge sur la pertinence de celle-ci. ◙
M. le Maire explique que les chiffres avancés sont fournis par la CRC ; elle s’est documentée [page 8 du rapport  de 7,65 à 8,45 millions soit + 10,46 %]. ◙
M. le Maire le remercie de reconnaître le travail accompli. Il rappelle que l’hôtel-résidence ne pouvait pas générer de loyer, la situation était difficile. Le bâtiment n’était pas louable du fait d’un manque d’entretien chronique, les décisions prises ont été imposées par la situation trouvée. Il faut comparer ce qui est comparable. Le C.C.A.S. à l’heure actuelle regroupe toute la cohésion sociale, cela représente un large champ qui va de la petite enfance à la maison de retraite  160 agents qui travaillent au bénéfice de la population. Si la CRC demande d’être rigoureux, cela fait prendre conscience qu’il faut remonter les manches et prendre quelquefois des décisions désagréables. L’augmentation des impôts en 2015 était courageuse et preuve d’un véritable acte de gestion dans la situation où la ville se trouvait. ◙
M. le Maire lui pose cette question  « comment auriez-vous fait si vous aviez été élus ? ». ◙
M. le Maire note qu’elle est toujours d’actualité. ◙
M. le Maire lui aussi a dit qu’il ne souhaiterait plus parler du passé et de la dette. Il est plus tourné vers l’avenir ; pour autant quelquefois il est appelé à rappeler le passé qui impacte sur la gestion de la cité et la vie des graulens. Il revendique le respect absolu de l’homme Etienne MOURRUT et admire son parcours. Ils ont collaboré, l’un dans la majorité et lui dans l’opposition, mais au-delà de ce respect il est obligé de regarder la vérité en face. Ainsi, quand sont évoqués les 30 ans de mandature, il estime que c’est long. Peut-être que tout cela date des dernières années et particulièrement du dernier mandat. Il comprend le souhait de M. ROSSO de ne plus en parler, mais il lui laisse la responsabilité de ses propos. Avec la majorité actuelle, il se sent « droit » pour agir positivement pour la ville et les graulens. Toutes les actions conduites ne sont fondées que sur l’intérêt général. L’ensemble des expressions ayant été recueilli, il estime que l’Assemblée a pris acte du rapport.◙
 M. le Maire note que M. PARASMO avait précisé tout à l’heure que la vidéo protection avait été prévue. L’avenue Jean Lasserre était prévue, mais il n’y avait pas le moindre financement, idem pour la vidéo protection. Les Orchidées le projet était dans les tuyaux cependant la façon dont il était présenté était non conforme car il n’était pas sur pilotis. Il a fallu le revoir complètement. L’opposition prétend avoir anticipé l’École de mer à Port Camargue, mais il n’y avait pas le moindre sou, ni la moindre subvention. Il met fin à cette parenthèse </t>
  </si>
  <si>
    <t xml:space="preserve"> Mme Patricia ARENT prend acte du rapport, mais aimerait savoir sur quoi le Conseil doit délibérer ? ◙
Mme Yvette FLAUGÈRE stipule qu’il est écrit dans la note  « Après délibération », c’est une coquille alors avec un copié-collé ! ◙ </t>
  </si>
  <si>
    <t>M. le Maire lui demande de préciser car il n’y a pas de délibération ; il s’agit de « prendre acte ». ◙
M. le Maire estime que le contenu du rapport qu’il vient de présenter est d’une autre dimension que celle de relever une coquille. Il dit  « vous souhaitez relever la coquille, soit… relevons-la. Mais quand même, il ne faut pas se couvrir de ridicule ». ◙ </t>
  </si>
  <si>
    <t>Pour le 1er point, M. le Maire répond qu’il va regarder. Il précise en outre que oui le public pourra visiter le lieu. ◙
M. le Maire dit que c’est en cours. Malheureusement le dossier n’est pas assez avancé, donc il n’a pas été tenu compte de cette demande dans le bilan prévisionnel. Oui il est prévu de faire visiter le phare, mais compte tenu de la configuration, cela se fera par petits groupes il y aura un parcours de découverte avec une muséographie. Il est convaincu que ce sera un plus. Des travaux seront engagés dès mars pour le désamiantage. Afin de ne pas trop gêner l’avitaillement et les pêcheurs, la 2ème vitesse sera enclenchée à partir de l’automne. ◙ </t>
  </si>
  <si>
    <t>Mme Yvette FLAUGÈRE fait la déclaration suivante  « Monsieur le maire, une note de synthèse explicative doit accompagner chacune des délibérations (tant soit peu que les questions soient transformées en délibérations ce dont nous n’avons aucune certitude le jour du vote). ◙
Les communes de plus de 3.500 habitants étant soumises à la Loi administrative territoriale de la République plus connue sous le nom d’A.T.R-92. La note de synthèse doit être assortie d’explications, d’éléments suffisamment détaillés pour permettre aux élus de se prononcer sur les questions. En 1997, la commune de Nîmes -sous la mandature de M. CLARY- a vu l’annulation de conseils municipaux demandés par M. TIBERINO pour les mêmes faits. ◙
Nous sommes en mesure de demander l’annulation de ce Conseil municipal et également celui du mois dernier. Nous sommes très surprises que M. le DGS ne nous fournisse pas ces documents obligatoirement annexés à la convocation. Désormais, nous souhaitons avoir -lors des prochaines séances- les délibérations accompagnées de leurs notes explicatives de synthèses comme le stipule la Loi de la république. Doit-on dans ces conditions annuler le Conseil ou continuer ? Merci.» </t>
  </si>
  <si>
    <t>M. Claude BERNARD dit que cela dépend si c’est un double-face ; il pense 20.000 € environ. ◙
M. le Maire complète en notant que la Régie voulait trois panneaux; pour sa part, la commune a préféré avancer doucement. Il demande au Conseil de voter. </t>
  </si>
  <si>
    <t xml:space="preserve"> M. Léopold ROSSO a quelques interrogations  « comment en est-on arrivé là ? ». 450.000 €, c’était le montant global maximum du marché. Le Grau-du-Roi avec 64,41 % des points lumineux se voit donc octroyer 289.845 € HT. Au 1er janvier les montants facturés de la CCTC par le prestataire pour le Graudu-Roi s’élèvent à 89.781,38 €. Cette affirmation n’est pas exacte. Pourquoi ? Parce que, en fait, il reste au 1er janvier sur la facture 2017, 139.390,44 € HT. M. le Maire en a pris 64,41 %, ce qui fait bien évidemment la somme avancée. Mais il n’est pas dit que sur la ville de Le Grau-du-Roi, les interventions aient été de ce niveau-là. Cela fut peut-être plus, comme cela fut peut-être moins, puisque le total des factures dues est de l’ordre de 139.000 €. Un raccourci a été fait, il peut le comprendre mais ce n’est pas une exactitude. Parce que, s’il se réfère à cela, il reste 4 mois (septembre, octobre, novembre, décembre). Si pour cette période, la facture est de 89.000 € et que des prestations supplémentaires ont été demandées (parce que le bordereau des prix unitaires et le CCTP ont été revus), il est annoncé ensuite de diviser 89.781,38 € par quatre. Le résultat est 22.485 € et il est annoncé 10.917,25 € par mois parce qu’il suppose que c’est l’année budgétaire qui a été comptée (les 4 mois passés plus ceux pour finir l’année 2018). En gros il s’interroge  « Vous disposiez, en faisant le calcul que vous avez fait, de 200.000 € et vous allez inscrire 131.000 €. Question  où passent les 70.000 € restants ? ◙ 
M. Léopold ROSSO se demande s’il comprend bien. Il ne sait pas réellement si l’effort consenti par la commune de Le Grau-du-Roi est de 64 %. Certaines années oui, mais peut-être certaines non. Avec cette décision, le niveau de prestation devrait baisser, il ne comprend pas. ◙
 M. Léopold ROSSO trouve cela incompréhensible et en dehors de toute logique  plus il y a de points lumineux, moins on paye. Là c’est l’inverse. ◙ </t>
  </si>
  <si>
    <t>M. Lucien VIGOUROUX répond que les chiffres ont été donnés par la CCTC. C’est le service juridique de la commande publique qui a repris toutes les pièces fournies. C’est elle a fait les calculs. Les 10.917,25 € représentent la mensualité qui existe depuis le début en janvier 2018 et qui s’arrêtera en décembre 2018 jusqu’à la signature d’un autre marché. Si la collectivité le souhaitait, elle pourrait l’arrêter le 13 septembre 2018 (même s’il court jusqu’en 2019). Mais cela ne laisse pas le temps de rédiger un nouveau cahier des charges et de lancer un nouveau marché. Pour le côté comptable, il avoue son incapacité à répondre. Ce qu’il sait c’est que par rapport à ce que récupérait la CCTC, il estime que le gain pourrait être de l’ordre de 50 % qui sera réinvesti pour des mâts par exemple. ◙
M. Lucien VIGOUROUX estime que le niveau de prestation sera identique ; ils ont « détricoté » en reprenant les mêmes modalités. La seule chose modifiée c’est la question des astreintes. Le marché est de 25 € HT par point lumineux et 17 € HT pour les sources « led » pour les mêmes prestations avec la même entreprise. ◙
M. le Maire rappelle que la collectivité a souhaité récupérer cette compétence ; tous les éléments fournis laissent entendre qu’il y aura des économies. M. Léopold ROSSO a voté contre à la CCTC, mais il lui sera démontré que c’était une bonne décision dans l’intérêt des graulens. ◙ </t>
  </si>
  <si>
    <t xml:space="preserve"> Mme Yvette FLAUGÈRE fait la déclaration suivante  « Monsieur le maire, Mes chers collègues. Une nouvelle fois, nous sommes consternées par cette délibération. En effet le rapport de la C R C recommande « Une politique rigoureuse de gestion de la masse salariale et des autres charges de fonctionnement »; vous demandez de l’approuver nous suivrons si c’était bon sens. ◙
Vous demandez au Conseil municipal de créer deux postes pour 2018, au passage nous vous rappelons que nous en avons créés quelques-uns au conseil d’octobre 2017. D’après nos souvenirs « un poste d’ingénieur hors classe ». Ce soir, une nouvelle fois vous prenez le Conseil municipal pour une chambre d’enregistrement. ◙
Nous souhaitons savoir, avoir connaissance des nouvelles missions de ces agents, compte tenu que nous sommes dans une commune de 8.674 habitants pour 2018 et ce sans grand mouvement en interne. Nous avons compris que le poste d’assistant d’enseignement artistique est un poste par voie contractuelle ou sous contrat de droit privé. Du fait de l’absence de note de synthèse, nous ne pouvons à ce jour connaître la nature de la fiche de poste. ◙
Idem concernant le poste d’attaché HORS CLASSE, nous sommes donc très intéressée par les nouvelles missions de cet agent dans notre collectivité. Vous nous donnez l’indice du 1er échelon du 6ème échelon à 1022 indice Brut, votre délibération ou question ne reflète pas la sincérité. Je m’explique  ◙
Échelon Indice brut Indice majoré Salaire indiciaire Brut Charge patronale Cumul annuel sans les primes (avec prime environ) Échelon 6 1022 825 3819,75€  Hors échelle A 1 885 4147,13€ 2060,29€ 74489,04€ (88889€) Hors échelle A 2 920 4311,14€ 2141,77€ 77434,92€ (91834€) Hors échelle A 3 967 4531.39€ 2251,20€ 81391.08€ (95791€) Avec l’échelon terminal HEA3, nous arrivons à 95791€ annuel environ. Un ingénieur Hors classe même échelon (idem 95791€) voir plus avec les primes plus importantes. ◙
Là-dessus nous rajoutons le salaire du DGS dont l’échelon terminal est  Echelon  Indice brut  Majoré   salaire brut 9  1021  825 - 3865,97 € + les primes 15% + régime indemnitaire, ++++… ◙
Nous arriverions sur les échelons terminaux au bout du compte à 285 000€. A qui est donc destiné ce poste, qui est l’heureux élu ???? ◙
Cela ne correspond pas à « une politique rigoureuse de gestion de la masse salariale et des autres charges de fonctionnement » comme vous nous l’avez présenté à la Chambre régionale des comptes sur le DOB 2018 qui prévoit même une diminution de la masse salariale. Il devient une évidence que nous ne pouvons pas aller dans votre sens. D’autant que vous nous cachez le hors échelle A et les 3 échelons pour l’attaché hors classe. En l’absence d’une note de synthèse explicative qui aurai dû être annexée et qui nous aurait donné également une information financière sur le coût de ce poste au moins pour l’année en cours. Nous ne savons plus si nous devons en rire ou en pleurer. Merci mes chers collègues ». ◙ 
Mme Yvette FLAUGÈRE lui dit qu’elle est gentille, mais qu’il devrait y avoir une note explicative. </t>
  </si>
  <si>
    <t xml:space="preserve"> Mme Nathalie GROS CHAREYRE peut expliquer en ce qui concerne le poste d’assistant d’enseignement artistique qu’il s’agit du remplacement d’un professeur à l’école de musique qui part à la retraite, donc il n’y a pas de coût supplémentaire. ◙
Mme Claudette BRUNEL veut bien laisser la parole au DGS, mais si Mme FLAUGÈRE veut des informations supplémentaires, elle peut se rapprocher du centre de gestion qui vérifie la légalité. Elle ne voit pas ce que cela apporterait de plus de présenter les choses autrement ; la décision n’appartient pas à la ville d’après les statuts en vigueur. </t>
  </si>
  <si>
    <t>pouvoir sauvegrain</t>
  </si>
  <si>
    <t>Monsieur le Maire prend note de cette observation et met à l’approbation ce compte-rendu. </t>
  </si>
  <si>
    <t>Monsieur ROSSO souhaite apporter une petite remarque sur une de ses interventions en page 17. Lorsqu’il évoque la participation de la Commune, ce n’est pas le port du Grau mais le port du Roy à Aigues-Mortes. </t>
  </si>
  <si>
    <t>DMREGIE 18-02-38 </t>
  </si>
  <si>
    <t xml:space="preserve">  marchés communaux  les tarifs au m² linéaires votés en Conseil municipal du 29/11/2017 sont applicables en fonction du métrage alloué et du lieu et jour du marché. La redevance finale fera l’objet d’une facturation spécifique par marchand ambulant. </t>
  </si>
  <si>
    <t xml:space="preserve"> ADMG 18-02-39 </t>
  </si>
  <si>
    <t xml:space="preserve"> convention d’occupation d’un logement dans l’Hôtel Résidence de Camargue à titre gratuit avec Mme Chadia JEDDA. Ce partenariat est prévu durant à compter du 1er février 2018 sans pouvoir dépasser la date du 18 mars 2018. </t>
  </si>
  <si>
    <t xml:space="preserve"> ADMG 18-02-57 </t>
  </si>
  <si>
    <t xml:space="preserve"> délivrance d’une concession n°2-H-37 de 15 ans à compter du 26/02/2018 moyennant la somme de 425 € dans le cimetière de la rive Gauche, à Mme Danièle RIAS. </t>
  </si>
  <si>
    <t xml:space="preserve"> ADMG 18-02-58 </t>
  </si>
  <si>
    <t xml:space="preserve"> délivrance d’une concession n°2-H-45 de 15 ans à compter du 27/02/2018 moyennant la somme de 425 € dans le cimetière de la rive Gauche, à Mme MarieChristine KELLNER. </t>
  </si>
  <si>
    <t xml:space="preserve"> ADMG 18-03-10 </t>
  </si>
  <si>
    <t xml:space="preserve"> il a été accordé à « GARES ET CONNEXIONS (SNCF) » l’occupation d’un terrain municipal à usage de box vélo en libre-service, d’une superficie de 7,5 m² environ, situé en gare SNCF de la Commune, avenue Simone VEIL. </t>
  </si>
  <si>
    <t xml:space="preserve"> DMREGIE 18-02-51 </t>
  </si>
  <si>
    <t xml:space="preserve">renouvellement d’installations de manèges, de jeux d’enfants et autres attractions sur la Commune ainsi que la validation de l’autorisation et utilisation précaire d’occupation du domaine public, annuelle ou saisonnière, soit du 1er avril au 30 septembre 2018. </t>
  </si>
  <si>
    <t>ADMGCIM 18-03-18 </t>
  </si>
  <si>
    <t xml:space="preserve"> Accord d’une case de columbarium dans le cimetière rive Droite de 15 ans à MM. Claude REBOUL, moyennant la somme de 900 €. </t>
  </si>
  <si>
    <t xml:space="preserve"> DGS 18-02-43 </t>
  </si>
  <si>
    <t xml:space="preserve"> Carrefour 2000 - 37ème salon de la Méditerranée  convention avec la Compagnie littéraire &amp; artistique (CLA) aux fins d’exposition du 23 août (accrochage) au 03 septembre 2018 (décrochage). La mise à disposition se fera à titre gracieux. </t>
  </si>
  <si>
    <t xml:space="preserve"> DGS 18-02-45 </t>
  </si>
  <si>
    <t xml:space="preserve">  Les Graulinades  le samedi 14 avril 2018 (parking La Plagette) -un marché de la mer est organisé. Les exposants doivent avoir signé une convention pour participer au marché. La Commune s’engage à ne rien facturer à l’association des parents d’élèves pour la location du stand alimentaire compte tenu de son statut. </t>
  </si>
  <si>
    <t>DGS 18-02-47 </t>
  </si>
  <si>
    <t xml:space="preserve"> Les Graulinades  le samedi 14 avril 2018 (parking La Plagette) un marché de la mer est organisé. Les associations souhaitant exposer doivent avoir signé une convention pour participer au marché. Chaque participant devra s’acquitter de la somme de 150 € T.T.C. </t>
  </si>
  <si>
    <t>DGS 18-02-49 </t>
  </si>
  <si>
    <t xml:space="preserve"> Les Graulinades  le samedi 14 avril 2018 (parking La Plagette) - un marché de la mer est organisé. Les commerçants extérieurs, exposants, producteurs du terroir français (ou représentants directs de ces producteurs) pourront participer à ce marché moyennant la somme de 250 € T.T.C. Une convention sera signée à cet effet. </t>
  </si>
  <si>
    <t>DGS 18-02-53 </t>
  </si>
  <si>
    <t xml:space="preserve"> Les Graulinades  le samedi 14 avril 2018 (parking La Plagette) - Signature d’une convention pour la mise en place d’un dispositif prévisionnel de secours avec l’Union Nationale des Associations des Secouristes et Sauveteurs du Languedoc Roussillon (UNASS) pour un montant de 280 € TTC. </t>
  </si>
  <si>
    <t>DGS 18-02-54 </t>
  </si>
  <si>
    <t xml:space="preserve"> régie municipale des recettes  définition des différents moyens de paiement (en numéraire, par chèque bancaire ou postal, par virement, par carte bancaire et en ligne). </t>
  </si>
  <si>
    <t xml:space="preserve"> DGS 18-03-11 </t>
  </si>
  <si>
    <t xml:space="preserve">Festival d’abrivado des plages, le samedi 10 mars 2018  signature d’un contrat d’engagement avec la manade Lafon (avec la participation des Graulens) moyennant un montant de 500 € TTC. </t>
  </si>
  <si>
    <t>DGS 18-03-12 </t>
  </si>
  <si>
    <t xml:space="preserve">  Festival d’abrivado des plages, le samedi 10 mars 2018  signature de contrats d’engagement avec les manades Aubanel Aubanel-Baroncelli, Briaux, Chaballier, Devaux, Jullian, du Levant et Lescot moyennant un montant de 380 € TTC/manade. </t>
  </si>
  <si>
    <t>DGS 18-03-13 </t>
  </si>
  <si>
    <t xml:space="preserve"> Festival d’abrivado des plages, le samedi 10 mars 2018  signature d’une convention avec l’association des médecins d’arènes pour une présence médicale préventive moyennant un montant de 300 € TTC. </t>
  </si>
  <si>
    <t xml:space="preserve"> DGS 18-03-14 </t>
  </si>
  <si>
    <t xml:space="preserve"> Festival d’abrivado des plages, le samedi 10 mars 2018  signature d’une convention pour la mise en place d’un dispositif prévisionnel de secours avec l’Union Nationale des Associations des Secouristes et Sauveteurs du Languedoc Roussillon (UNASS) moyennant un montant de 1 100 € TTC. </t>
  </si>
  <si>
    <t xml:space="preserve">. Lors des premières questions concernant le compte administratif (questions 1 à 6 incluses), il quittera la salle. Monsieur Claude BERNARD, Maire-adjoint et délégué aux finances, présentera alors ces questions d’approbation du compte administratif. Les questions 7 à 11 incluses concernant le compte de gestion ne feront pas l’objet d’un vote, ce sera simplement un constat. Et ensuite, jusqu’à la question 26 incluse, ils seront sur des éléments de budget. Lorsque l’ensemble du budget aura été passé, à ce moment-là, il donnera la parole aux Elus qui voudront bien s’exprimer. Il leur demande s’ils sont d’accords sur ce principe qui avait été évoqué auparavant en Commission des finances.  </t>
  </si>
  <si>
    <t>Monsieur le Maire explique le déroulement de l’ordre du jour de cette séance par rapport au vote du budget</t>
  </si>
  <si>
    <t>Monsieur PARASMO répond par la positive. Ils prendront la parole juste avant le dernier vote du budget principal de la Commune et passeront ensuite au vote. ◙ Monsieur PARASMO suggère que la parole soit donnée à Madame FLAUGERE « qui semble avoir quelque chose à dire◙ Monsieur ROSSO explique que suite à la proposition du groupe de Madame FLAUGERE, eux aussi vont quitter la salle. :</t>
  </si>
  <si>
    <t xml:space="preserve">Monsieur le Maire les interroge sur le fait qu’ils ne participent pas à ce Conseil où sera voté le budget ce soir.  Les citoyens jugeront alors de cette irresponsabilité affirmée. Il a l’impression qu’il n’y a pas d’enthousiasme dans tous les rangs de l’opposition. </t>
  </si>
  <si>
    <t xml:space="preserve">Madame FLAUGERE souhaite prendre la parole maintenant. ◙ Madame FLAUGERE insiste et explique que cela concerne le Conseil dans sa globalité. Elle souhaite faire sa déclaration maintenant et ses collègues sont d’accords. ◙ Mesdames FLAUGERE et ARENT s’opposent à ce rajout de question à l’ordre du jour. ◙ Mesdames FLAUGERE et ARENT répondent que ce n’est pas cela.  ◙ Madame ARENT fait la déclaration suivante  ◙« Monsieur le Maire,  Vous nous proposez l’ajout d’un point à l’ordre du jour (questions n°35 A et B). Vous venez d’être retoqué par la Préfecture dans le cadre de son contrôle de la légalité. Toutes les délibérations intervenant sur les affaires qui ne figurent pas à l’ordre du jour sont irrégulières et dans la susceptibilité d’être annulées par le juge administratif, quand bien-même l’organe délibérant aura donné préalablement son accord pour qu’elles soient soumises à son examen et donner lieu à décision ». ◙ Madame FLAUGERE s’exprime à son tour, comme suit   « Monsieur le Maire,  Notre groupe ne s’exprimera sur aucune des questions concernant l’approbation des comptes du budget présenté. Lors du budget primitif 2017, je vous avais interpellé sur une présentation non règlementaire de votre budget. Vous écoutez mais ne semblait pas entendre. Je persiste et je signe vous nous présentez une nouvelle foi un budget non conforme. ◙Cadre général du budget  L’article R2313-1 DU CGCT prévoit qu’une présentation brève et synthétique retraçant les informations financières essentielles est jointe au budget primitif afin de permettre aux citoyens d’en saisir les enjeux.  « Dans les communes de plus de 3 500 habitants et plus, les données synthétiques sur la situation financière de la commune, prévues au 1°du troisième alinéa de l’article L.2313-1, Comprenant les ratios suivants,  Incluant les ratios obligatoires et indispensables à l’analyse pertinente de la situation financière de la commune ; » 1° Dépenses réelles de fonctionnement/population ; 2° Produit des impositions directes/population ; 3°Recette réelles de fonctionnement /population 4° Dépenses d’équipement brut /population ; 5° Encours de la dette/population ; 6°Dotation globale de fonctionnement/population ; etc.  Dans les communes touristiques qui bénéficient de la dotation forfaitaire dans les conditions fixées au troisième alinéa de l’article L.2334-7, les données synthétiques comprennent également le nombre de résidences secondaires  Je tiens à votre disposition cette liste qui vous aurait permis de rendre conforme votre présentation. ◙M. le Maire, par ces motifs invoqués, le groupe LE GRAU DU ROI FAIT FRONT demande l’annulation pure et simple de ce conseil municipal pour présentation non conforme ».  </t>
  </si>
  <si>
    <t xml:space="preserve">Monsieur le Maire lui répond qu’elle prendra la parole au moment où tout le monde la prendra et déclarera son intention de vote comme suggéré en amont. Ce sera sur un pied d’égalité. ◙Monsieur le Maire répond que cela ne le gêne pas. Mais avant de lui céder la parole, il demande l’autorisation d’inscrire à l’ordre du jour une question supplémentaire concernant le « RIFSEEP - Ajustements et agents saisonniers ». ◙Monsieur le Maire répond que s’il n’y a pas une unanimité à cette question, elle sera reportée au Conseil suivant. Donc, elles s’opposent au fait de traiter cette question concernant les ajustements des agents saisonniers pour le RIFSEEP. Il leur rappelle qu’il s’agit-là de demander de voter un régime indemnitaire qui leur permettra un complément de rémunération. De ce fait, elles entravent ce vote. ◙Monsieur le Maire leur demande alors des explications. ◙Monsieur le Maire leur répond qu’elles sont dans un principe réglementaire, ce qu’il comprend. Si elles avaient été d’accord, cette question aurait pu être traitée. Le fait qu’elles ne le soient pas, cette délibération ne pourra pas être tenue aujourd’hui et donc, du retard va être pris sur une modalité qui permettait d’améliorer les conditions de rémunération des saisonniers. Il trouve cela quelque peu regrettable. ◙Monsieur le Maire lui rappelle premièrement, que ces informations sont contenues dans le document qui leur a été fourni sous forme papier et sous forme dématérialisé. Deuxièmement, cette dernière a assisté à la Commission des finances et a été en capacité de demander des documents, mais elle ne l’a pas fait.  Chacun aura compris que le Front national est rentré dans une phase de « guerre de tranchée » procédurière qui est fondée sur des éléments réglementaires. Monsieur le Maire et son groupe ont vraiment le sentiment de faire ce qu’il faut afin que tout le monde soit bien informé et puisse délibérer en bonne et due forme. C’est sa façon à elle de voir les choses et il en prend acte. </t>
  </si>
  <si>
    <t xml:space="preserve">Madame PELLEGRIN-PONSOLE répond qu’il n’y a peut-être pas d’enthousiasme mais qu’elle va aussi adopter cette position. </t>
  </si>
  <si>
    <t xml:space="preserve">Les groupes d’opposition Le Grau du Roi fait Front, Le Grau du Roi Naturellement et le Cercle du Grau quittent ensemble la séance de ce Conseil municipal du 28 mars 2018. Monsieur le Maire constate que le leader de l’opposition est devenu le Front national.  </t>
  </si>
  <si>
    <t>Question 0 
Approbation du compte-rendu de la séance du 31 janvier 2018 </t>
  </si>
  <si>
    <t>Question 1 
 INFORMATION - Chambre régionale des comptes – Rapport de mise en œuvre des recommandations </t>
  </si>
  <si>
    <t>Question 2 
Ancien phare – Réhabilitation et valorisation  plan de financement prévisionnel et demande de subvention </t>
  </si>
  <si>
    <t>Question 3 
 Implantation d’un système de vidéo protection sur la commune  plan de financement prévisionnel et </t>
  </si>
  <si>
    <t>Question 4
 Droits de stationnement sur la voirie – Solution de paiement à distance  convention avec la Société IEM </t>
  </si>
  <si>
    <t>Question 5 
 Pont Levant – Convention avec le Département </t>
  </si>
  <si>
    <t>Question 6 
Horodateur du parking de la Marine  convention d’exploitation avec la Régie du port de plaisance de Port Camargue </t>
  </si>
  <si>
    <t>Question 7 
 Installation de panneaux de communication  convention de groupement de commandes avec la Régie du port de plaisance de Port Camargue </t>
  </si>
  <si>
    <t>Question 8
 Entretien et maintenance des foyers lumineux et des installations d’éclairage public (marché 2015/ECL)  avenant technique </t>
  </si>
  <si>
    <t>Question 9 
Éclairage public rue des Tellines  convention avec le Syndicat mixte d’électricité du Gard (SMEG) </t>
  </si>
  <si>
    <t>Question 10 
 Réparation de préjudice – Décision judiciaire au profit d’un agent de la police municipale </t>
  </si>
  <si>
    <t>Question 11 
 Personnel communal  création de postes </t>
  </si>
  <si>
    <t>Question 12 
 Personnel communal – Rémunération du personnel saisonnier </t>
  </si>
  <si>
    <t>Question 13 
 Commission d’appel d’offres (C.A.O.) – Démission d’un élu de l’opposition et nouvelle élection </t>
  </si>
  <si>
    <t>Question 14 
 Conseil d’architecture, d’urbanisme et de l’environnement (C.A.U.E.) du Gard  désignation du correspondant de la commune </t>
  </si>
  <si>
    <t>Question 15
Association culturelle et sportive (ACS)  versement d’une avance sur la subvention communale pour l’exercice 2018 </t>
  </si>
  <si>
    <t xml:space="preserve">Question 0 
Monsieur le Maire demande aux Elus s’ils ont des observations à formuler sur le compte-rendu de la séance du 27 février 2018.   </t>
  </si>
  <si>
    <t xml:space="preserve">Question n°1 
 Approbation du compte administratif et affectation des résultats - Exercice 2017 - Budget Principal Commune </t>
  </si>
  <si>
    <t xml:space="preserve">19 MM. , BERNARD, GROS CHAREYRE, DUGARET, BRUNEL, TOPIE, VIGOUROUX, VILLANUEVA, BOUILLEVAUX, BRETON, BOURY, ROUVIÈRE, ALLOUCHE LASPORTES, BRUNETTI, PENIN, PIERRE-BÈS, GOURDEL, LOUSSERT, BINELLO, DEUSA, </t>
  </si>
  <si>
    <t>ne participe pas au vote</t>
  </si>
  <si>
    <t xml:space="preserve">10 Robert  CRAUSTE ,David SAUVEGRAIN,Sophie PELLEGRIN-PONSOLE, Léopold ROSSO, Hervé SARGUEIL, Annie BRACHET, Philippe PARASMO, Alain GUY, Yvette FLAUGERE, Patricia ARENT. </t>
  </si>
  <si>
    <t xml:space="preserve">Question 2
  Approbation du compte administratif et affectation des résultats - Exercice 2017 - Budget Domaine Locatif </t>
  </si>
  <si>
    <t xml:space="preserve">Question 11
  Approbation du Compte de Gestion - Exercice 2017 - Budget Chambre Funéraire </t>
  </si>
  <si>
    <t xml:space="preserve">Question 10 
 Approbation du Compte de Gestion - Exercice 2017 - Budget Régie des Services Urbains </t>
  </si>
  <si>
    <t xml:space="preserve">Question 9 
Approbation du Compte de Gestion - Exercice 2017 - Budget ODAS </t>
  </si>
  <si>
    <t xml:space="preserve">Question 8  
Approbation du Compte de Gestion - Exercice 2017 - Budget Domaine Locatif </t>
  </si>
  <si>
    <t xml:space="preserve">Question 7  
Approbation du Compte de Gestion - Exercice 2017 - Budget Principal Commune </t>
  </si>
  <si>
    <t xml:space="preserve">Question 6 
Compte administratif 2017  Résultats consolidés </t>
  </si>
  <si>
    <t xml:space="preserve">Question 3
 Approbation du compte administratif et affectation des résultats - Exercice 2017 - Budget Odas Régie </t>
  </si>
  <si>
    <t xml:space="preserve">Question 4 
 Approbation du compte administratif et affectation des résultats - Exercice 2017 - Budget Régie Services Urbains </t>
  </si>
  <si>
    <t xml:space="preserve">Question 5 
 Approbation du compte administratif et affectation des résultats - Exercice 2017 - Budget Chambre Funéraire </t>
  </si>
  <si>
    <t xml:space="preserve">(08)Sophie PELLEGRIN-PONSOLE, Léopold ROSSO, Hervé SARGUEIL, Annie BRACHET, Philippe PARASMO, Alain GUY, Yvette FLAUGERE, Patricia ARENT. </t>
  </si>
  <si>
    <t>21, MM. , CRAUSTE ,BERNARD, GROS CHAREYRE, DUGARET, BRUNEL, TOPIE, VIGOUROUX, VILLANUEVA, BOUILLEVAUX, BRETON, BOURY, ROUVIÈRE, ALLOUCHE LASPORTES, BRUNETTI, PENIN, PIERRE-BÈS, GOURDEL, LOUSSERT, BINELLO, DEUSA, SAUVEGRAIN</t>
  </si>
  <si>
    <t xml:space="preserve">  Monsieur le Maire demande à tous les élus, s’ils ont bien reçu la convocation ainsi que les notes de synthèse. Il fait savoir qu’il prend cette précaution parce que Mesdames FLAUGÈRE et ARENT pour les mois de janvier et février n’auraient pas reçu le dossier avec la convocation et les notes de synthèse. </t>
  </si>
  <si>
    <t>Madame FLAUGÈRE indique qu’elles n’ont pas dit qu’elles n’avaient pas reçu le dossier mais qu’il n’y avait pas de notes de synthèse, c’est différent. Elles ont noté que cette fois-ci il était inscrit délibération donc elles voteront comme elles le faisaient précédemment. ◙ 
Madame FLAUGÈRE souligne que les notes de synthèse explicatives doivent être compréhensibles et qu’elle doit en avoir pleine connaissance alors qu’il manque certains éléments qui sont communiqués après et ce n’est pas la première fois. ◙
Madame FLAUGÈRE répond positivement. ◙
 Madame FLAUGÈRE confirme les propos de Monsieur le Maire. ◙
 Madame FLAUGÈRE indique que cela a été fait.
 ◙ Madame FLAUGÈRE répond favorablement, mais elle souligne que la convocation et les notes de synthèse doivent être envoyées 5 jours francs avant la date du Conseil municipal et que le dossier doit être complet. ◙</t>
  </si>
  <si>
    <t>Monsieur le Maire constate que Mesdames FLAUGÈRE et ARENT ont bien reçu l’ordre du jour ainsi que le dossier avec les notes de synthèse. ◙
Monsieur le Maire lui demande confirmation sur la réception du dossier du conseil municipal. ◙
Monsieur le Maire indique qu’au mois de janvier et février Mesdames FLAUGÈRE et ARENT ont bien reçu ces documents et elles ont interpellé par courrier le 15 mars 2018 Monsieur le Préfet du Gard afin de demander l’annulation des conseils municipaux de la commune du mois de janvier et de février 2018. ◙
Monsieur le Maire fait savoir que Monsieur le Préfet dans la réponse adressée à Madame FLAUGÈRE précise que l’annulation des séances du Conseil municipal ne relève pas de sa compétence et pour cette raison il faut interpeller le Tribunal Administratif. ◙
Monsieur le Maire poursuit la lecture de la réponse de Monsieur le Préfet qui précise que toutefois c’est aux conseillers municipaux de faire une demande de documents particuliers qui leur paraissent de nature à éclairer un débat. Il indique que c’est en amont du Conseil municipal que les élus sont en capacité de demander s’ils pensent que les renseignements sont insuffisants, ils peuvent faire la démarche. Ce que Mesdames FLAUGÈRE et ARENT n’ont pas fait. ◙</t>
  </si>
  <si>
    <t xml:space="preserve"> Madame FLAUGERE souhaite également être destinataire de la convention d’objectif du Défi des Ports de Pêche puisqu’elle ne leur a pas été communiquée</t>
  </si>
  <si>
    <t>Convention SNSM pour la location d’équipement de sauvetage destiné à la surveillance des zones de baignade pour la saison 2018 (véhicules, un zodiac, trois planches de sauvetages ainsi que trois paddles board et cinq paires de jumelles) pour un montant global de 7 350 € HT</t>
  </si>
  <si>
    <t xml:space="preserve"> Délivrance d’une concession dans le cimetière de la Rive Gauche n°2-H-38 de 15 ans à compter du 27/03/2018 pour la somme de 425,00 €</t>
  </si>
  <si>
    <t>Délivrance d’une case de columbarium dans le cimetière de la Rive Droite de 15 ans à compter du 10/04/2018 pour la somme de 900,00 €</t>
  </si>
  <si>
    <t>Macaron hyper centre destiné aux résidents de l’hyper centre-ville  Extension du périmètre d’attribution (pour la partie Quai Général de Gaulle jusqu’à la rue Gabriel Péri) </t>
  </si>
  <si>
    <t>Défi des Ports de Pêches – Convention d’objectif avec l’Association Défi des ports de pêche. La ville apporte son soutien par le versement d’une contribution globale de 40 000 € et autorise l’occupation du domaine public pour l’organisation d’un marché </t>
  </si>
  <si>
    <t>Les Graulinades – Tarif vente plats cuisinés (vente de 6 plats de 10 portions) la part s’élève à 5,00 €</t>
  </si>
  <si>
    <t>Les Graulinades – Contrat avec Aérosculpture pour le spectacle Banc de sardines, le montant est fixé à 4 352,09 € TTC</t>
  </si>
  <si>
    <t>Villa Parry 2ème salon du « Petit Format » du mercredi 29 novembre au mercredi 20 décembre 2017 - Règlement du Salon</t>
  </si>
  <si>
    <t>8ème week-end américain – Contrat avec « Les Sailor step » pour une représentation le samedi 30 juin, le montant est fixé à 1.000 € TTC</t>
  </si>
  <si>
    <t>DGS18-04-14</t>
  </si>
  <si>
    <t>DGS18-04-08</t>
  </si>
  <si>
    <t>DGS18-04-05</t>
  </si>
  <si>
    <t>DGS18-04-03</t>
  </si>
  <si>
    <t>DGS18-04-02</t>
  </si>
  <si>
    <t>DMRÉGIE18-04-09</t>
  </si>
  <si>
    <t>ADMGCIM18-04-13</t>
  </si>
  <si>
    <t>ADMGCIM18-03-42</t>
  </si>
  <si>
    <t>ADMG18-03-31</t>
  </si>
  <si>
    <t xml:space="preserve"> Monsieur ROSSO souhaite poser une question sur la convention d’objectif avec l’association Défi des Ports de Pêche, de mémoire la subvention était de l’ordre de 24 000 € et il est annoncé une subvention de 40 000 € il pense qu’il s’agit de prestations annexes. Encore une fois, sauf erreur de sa part, les élus ne disposent pas de la convention d’objectif alors qu’ils ont été destinataires de la convention relative à la mise à disposition aux professeurs de tennis d’un montant de 1 000 €. Il pense que cela aurait été bien de l’avoir d’autant que la manifestation a lieu dans quinze jours.◙
 Monsieur ROSSO dit que Mme GROS-CHAREYRE ne répond que partiellement à ses questions. ◙ 
Monsieur ROSSO comprend que c’est l’association qui « porte » la manifestation. ◙
 Monsieur ROSSO annonce que Conseil Départemental participera à hauteur de 15 000 €. ◙ </t>
  </si>
  <si>
    <t xml:space="preserve"> Madame GROS-CHAREYRE répond que les 40 000 € correspondent au montant global de la participation ville, à savoir une subvention de 23 000 € directement à l’association et 17 000 € qui couvrent les dépenses portées par la ville sur l’animation. Lors du dernier Conseil municipal, la convention avait été déposée sur table aux élus qui participent à la commission. ◙
Monsieur le Maire précise qu’il s’agit d’une décision et non pas d’une délibération, en ce sens les élus n’ont pas eu la convention. Pour répondre à la question de Monsieur ROSSO pour ce qui est de l’autre convention de 1 000 € c’est une délibération c’est la raison pour laquelle la convention est communiquée. Ceci explique cela. ◙
Monsieur le Maire fait savoir que la convention leur sera fournie. ◙
Monsieur le Maire précise comme en 2010. ◙
Monsieur le Maire souligne que l’assemblée Départementale et le Conseil Régional se mobilisent pour soutenir cet évènement </t>
  </si>
  <si>
    <t>Madame FLAUGERE fait savoir que Madame ARENT et elle-même n’approuveront pas le procès-verbal du Conseil municipal du 28 mars 2018 puisqu’elles ont demandé l’annulation. </t>
  </si>
  <si>
    <t>Monsieur le Maire rappelle que Madame FLAUGÉRE et Madame ARENT ont quitté la séance. Il demande aux élus de se prononcer sur l’approbation du procès-verbal. </t>
  </si>
  <si>
    <t xml:space="preserve">  22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t>
  </si>
  <si>
    <t xml:space="preserve"> 2 (MM. Yvette FLAUGÈRE, Patricia ARENT) </t>
  </si>
  <si>
    <t xml:space="preserve"> 5 (MM. Léopold ROSSO, Annie BRACHET, Hervé SARGUEIL, Philippe PARASMO, Alain GUY) </t>
  </si>
  <si>
    <t xml:space="preserve">Question 12  
Transfert et sortie d’actif de la Résidence de Camargue du budget Domaine Locatif sur le budget principal (+ Capital Restant Dû) </t>
  </si>
  <si>
    <t xml:space="preserve">Question 13 
 Sortie de l’actif des hangars artisanaux (budget Domaine Locatif) </t>
  </si>
  <si>
    <t xml:space="preserve">Question 14  
Vote des taux communaux 2018 des impôts locaux </t>
  </si>
  <si>
    <t>Question 15 
 Versement subvention 2018 CCAS</t>
  </si>
  <si>
    <t xml:space="preserve">Question 16
 Versement subvention 2018 à la SEM Grau du Roi Développement </t>
  </si>
  <si>
    <t xml:space="preserve">Question 17
  Versement subvention 2018 aux associations </t>
  </si>
  <si>
    <t xml:space="preserve">Question 18 
 Vote du budget primitif - exercice 2018 - Budget Domaine locatif </t>
  </si>
  <si>
    <t xml:space="preserve">Question 19
  Versement subvention d’exploitation 2018  budget Domaine locatif </t>
  </si>
  <si>
    <t xml:space="preserve">Question 20 
 Vote du budget primitif - exercice 2018 - Budget ODAS </t>
  </si>
  <si>
    <t xml:space="preserve">Question  21
Versement subvention d’exploitation 2018  budget ODAS </t>
  </si>
  <si>
    <t xml:space="preserve">Question 22
Vote du budget primitif - exercice 2018 - Budget Régie Services Urbains </t>
  </si>
  <si>
    <t xml:space="preserve">Question 23
Reversement 2018 du budget Régie Services Urbains sur le budget principal </t>
  </si>
  <si>
    <t xml:space="preserve">Question 24 
Vote du budget primitif - exercice 2018 - Budget Chambre funéraire </t>
  </si>
  <si>
    <t xml:space="preserve">Question 25
Versement subvention d’exploitation 2018  budget Chambre funéraire </t>
  </si>
  <si>
    <t xml:space="preserve">Question 26
Vote du budget primitif - exercice 2018 - Budget principal Commune </t>
  </si>
  <si>
    <t xml:space="preserve">Question 27 
 Sorties de l’inventaire </t>
  </si>
  <si>
    <t xml:space="preserve">Question 28 
 Principe du lancement de la procédure de la Concession de Service Public pour l’attribution des sous-traités d’exploitation des plages naturelles de la Commune </t>
  </si>
  <si>
    <t xml:space="preserve">Question 29  
Lancement d’une campagne de mobilisation du mécénat populaire en faveur de l’ancien phare de la ville </t>
  </si>
  <si>
    <t xml:space="preserve">Question 30
  Validation du Plan d’Amélioration des Pratiques Phytosanitaires et Horticoles et demande de subvention </t>
  </si>
  <si>
    <t>Question 31 
Communauté de communes Terre de Camargue - Commission locale d’évaluation des charges transférées (CLECT)  rapport sur l’évaluation des charges nettes transférées au titre des compétences zones d’activités, équipements sportifs, compétence GEMAPI, éclairage public.</t>
  </si>
  <si>
    <t xml:space="preserve">Question 32 
Personnel communal RIFSEEP - Précisions sur les modalités de maintien à titre individuel du régime indemnitaire précédent </t>
  </si>
  <si>
    <t xml:space="preserve">Question 33 
 Personnel communal - Création et suppression de postes </t>
  </si>
  <si>
    <t xml:space="preserve">Question 34 
Personnel communal  temps de travail des agents de la Police municipale </t>
  </si>
  <si>
    <t>Question 0
 M. le Maire demande si les élus ont des modifications à apporter au procès-verbal de la séance du 28 mars 2018. </t>
  </si>
  <si>
    <t>Monsieur PARASMO fait savoir qu’outre le fait que le budget a été voté au dernier Conseil municipal et qu’il y a déjà une décision municipale dès la séance suivante, sur toutes les questions qui vont avoir lieu sur ce Conseil municipal et ainsi que les autres concernant tout ce qui va affecter le budget, comme cette décision municipale, son groupe va s’abstenir. Il précise que d’habitude ils votaient contre parce qu’ils votaient contre le budget. Son groupe a déposé une réclamation auprès du Tribunal Administratif pour différentes raisons notamment des incohérences et des anomalies concernant la présentation de ce budget et concernant aussi les différents chapitres notamment la vente de l’hôtel Résidence de Camargue. On peut faire des décisions modificatives, bien évidemment la preuve en est aujourd’hui on en fait une directement derrière. Compte tenu de leur demande enregistrée au Tribunal Administratif qui est en cours d’instruction et tant qu’ils n’auront pas de réponse, son groupe s’abstiendra sur toutes les questions qui toucheront une modification ou une alimentation du budget. </t>
  </si>
  <si>
    <t>21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t>
  </si>
  <si>
    <t xml:space="preserve">6 (MM. Léopold ROSSO, Annie BRACHET, Hervé SARGUEIL, Philippe PARASMO, Alain GUY, Sophie PELLEGRIN-PONSOLE) </t>
  </si>
  <si>
    <t xml:space="preserve"> 24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Yvette FLAUGERE, Patricia ARENT) </t>
  </si>
  <si>
    <t xml:space="preserve">5 (MM. Léopold ROSSO, Annie BRACHET, Hervé SARGUEIL, Philippe PARASMO, Alain GUY) </t>
  </si>
  <si>
    <t>Question 1 
Budget Principal - Décision Modificative de Crédits n° 1 </t>
  </si>
  <si>
    <t>Question 2 
SIVOM des communes littorales de la baie d’Aigues-Mortes - Participation communale 2018 </t>
  </si>
  <si>
    <t xml:space="preserve">Monsieur PARASMO répond que cela touche au budget. </t>
  </si>
  <si>
    <t xml:space="preserve">Monsieur le Maire demande une explication relative à l’abstention du groupe Le Grau du Roi Naturellement.
Monsieur le Maire répond qu’effectivement cela touche au budget mais il souligne que sur des problématiques réelles il est tout à fait nécessaire d’engager des études. C’est d’ailleurs ce qu’ils font depuis 2014 afin d’obtenir tous les éléments techniques et financiers pour avancer sur des projets avec cohérence. </t>
  </si>
  <si>
    <t xml:space="preserve"> Monsieur SARGUEIL explique qu’une cuve avait été installée il y a de nombreuses années pour distribuer de l’essence et la douane avait fait savoir que si l’on mettait deux cuves en fonction il fallait en supprimer une. Les pêcheurs ont préféré garder la cuve à la sortie du port plutôt que devant la SOCOMAP. ◙</t>
  </si>
  <si>
    <t>Question 3
 SOCOMAP – Déplacement de la station de carburant pour les professionnels de la pêche sur le parking de la Plagette </t>
  </si>
  <si>
    <t>Madame PELLEGRIN-PONSOLE demande des précisions à savoir si cet avenant ne doit pas également être validé par la Communauté de Communes. </t>
  </si>
  <si>
    <t>Monsieur le Maire répond négativement parce qu’il s’agit du domaine communal juste au coin de la terrasse du café Rive Gauche. </t>
  </si>
  <si>
    <t>Madame PELLEGRIN-PONSOLE s’étonne un peu d’entendre parler Monsieur le Maire de la sécurité des trains pour les lycéens notamment sur la ligne de Génolhac alors que finalement cela va s’étaler du 30 avril au 30 septembre ce n’est peut-être pas la meilleure période pour les lycéens mais ce n’était pas sur ce sujet qu’elle souhaitait intervenir. Elle se rend compte que cette année encore, c’est la même délibération que l’année dernière, « quid » des participations des autres villes du parcours, toujours rien, la ville de Nîmes ne veut toujours pas participer malheureusement c’est quand même là que cela devrait être le plus crucial. Elle demande si elle peut obtenir un bilan de l’association Samuel Vincent car elle arrive mal a évalué le périmètre d’action de cette association. </t>
  </si>
  <si>
    <t>Monsieur le Maire répond que l’association est tenue de fournir un bilan chaque année, ce qu’ils font, il sera transmis à Madame PELLEGRIN-PONSOLE. C’est vraiment très intéressant d’en prendre connaissance. Quand Monsieur le Maire parle des lycéens il s’agit bien évidemment de la période scolaire et de la ligne Génolhac, après quand il s’agit du travail effectué sur la période où il y a une augmentation de voyageurs vers la mer, là on est ciblée sur la période estivale. </t>
  </si>
  <si>
    <t xml:space="preserve"> Monsieur GUY fait savoir que son groupe rejoint Madame PELLEGRIN-PONSOLE en ce qui concerne sa demande sur le rapport d’activités. Cette convention ne doit pas donner bonne conscience à personne, elle ne rassurera pas non plus les habitants du Grau du Roi, elle ne sera jamais la garante de la sécurité sur la ligne Nîmes-Le Grau du Roi, ni dans l’agglomération, car cette ligne SNCF à un euro est un échec pour la commune. Effectivement c’est un copier-coller de l’an dernier. Il est toujours dit dans le préambule de cette constitution que cette ligne a accru la fréquentation de notre station de 200 %. Il pense qu’il faut demander aux graulens et aux acteurs économiques de la ville ce qu’ils pensent de cette hausse de fréquentation et comment ils l’analysent. Il est écrit aussi que malgré l’intervention de cette association le nombre des incivilités est en augmentation par rapport aux années précédentes. Monsieur GUY sait qu’à contrario Monsieur le Maire met l’accent sur la baisse de la délinquance sur la commune mais il y a longtemps que les habitants du Grau du Roi ont baissé les bras et ne se déplacent plus pour porter plainte. Monsieur le Maire a parlé des événements violents et graves de samedi dernier au départ de Nîmes, de la gare routière pour rejoindre Le Grau du Roi, ces évènements ravivent et illustrent bien cette situation de brutalité qui se pérennise chaque année dans les trains et dans les bus sans pouvoir être réglée et se poursuit dans notre cité. Monsieur le Maire ne peut plus demander aux Graulens chaque année de supporter cette insécurité qui est le fait de petits délinquants qui semblent échapper à toute justice en donnant l’impression d’impunité. Monsieur le Maire ne peut plus chaque année à la même période demander aux Graulens d’associer la saison estivale à une dérive in sécuritaire et dangereuse qui vont devoir côtoyer. A force d’avoir « la tête dans le guidon » on finit par ignorer l’essentiel, Monsieur le Maire est le garant du bon ordre public sur Le Grau du Roi, à l’heure actuelle personne ne peut se satisfaire de l’à peu près en matière de sécurité, il n’y a pas de fatalité donc son groupe va voter contre cette convention qui est totalement dépassée. Monsieur GUY souhaite également attirer l’attention de Monsieur le Maire sur l’esplanade de la mer qui doit faire l’objet d’une attention particulière en matière de sécurité publique en raison de sa configuration. La sécurité est bien sûr l’affaire de tous. </t>
  </si>
  <si>
    <t xml:space="preserve"> Monsieur le Maire n’est pas surpris de la tonalité de la déclaration de Monsieur Alain GUY. La sécurité est l’affaire de tous et c’est pour cela d’ailleurs que le groupe de Monsieur Alain GUY vote contre le budget oui quitte la séance. La déclaration de Monsieur Alain GUY fait que Monsieur le Maire va répondre en anticipation à une question de Madame PELLEGRIN-PONSOLE adressée à Monsieur le Maire pour exprimer cette préoccupation sur la sécurité. Monsieur le Maire donne la parole à Madame FLAUGÈRE puis il répondra plus généralement puisque la question s’élargit à la sécurité en général. </t>
  </si>
  <si>
    <t>21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t>
  </si>
  <si>
    <t xml:space="preserve"> 8 (MM. Léopold ROSSO, Annie BRACHET, Hervé SARGUEIL, Philippe PARASMO, Alain GUY, Sophie PELLEGRIN-PONSOLE, Yvette FLAUGÈRE, Patricia ARENT) </t>
  </si>
  <si>
    <t>Monsieur le Maire ne pense pas que cette erreur justifie que l’on retarde le dossier et que l’on annule la question. ◙
Monsieur le Maire indique qu’il y a bien quatre participants. ◙
Monsieur le Maire pense que cela ne justifie pas que l’on retire la question de l’ordre du jour. </t>
  </si>
  <si>
    <t>Madame FLAUGÈRE souligne que Monsieur le Maire présente une délibération quadripartite avec une convention tripartite, il y a déjà un souci elle demande donc le retrait de cette délibération pour nonconformité. Par ailleurs, il est stipulé - article 4 – Engagement de Samuel Vincent au point 6  Réaliser un bilan de fin de période estivale pour la médiation sur la base des comptes-rendus effectués pendant la période de médiation, ce bilan est ensuite diffusé à l’ensemble des partenaires – Elle pense qu’il aurait été bien de le communiquer à l’ensemble des élus. ◙
 Madame FLAUGÈRE dit qu’il ne s’agit pas d’une erreur de frappe. ◙ 
Madame FLAUGÈRE demande à Monsieur le Maire que le travail soit fait correctement. ◙ </t>
  </si>
  <si>
    <t xml:space="preserve">question posée par Madame PELLEGRIN-PONSOLE  
« A l’approche de la saison estivale, quelles mesures seront mises en place pour assurer la sécurité des résidents et des touristes au Grau du Roi
</t>
  </si>
  <si>
    <t>« A l’approche de la saison estivale, quelles mesures seront mises en place pour assurer la sécurité des résidents et des touristes au Grau du Roi, notamment  ◙ 
Sur le boulevard Maréchal Juin où la circulation des véhicules n’est pas contrôlée, - Aux abords de la gare SNCF qui commence à accueillir un nombre important de voyageurs, - Lors des animations estivales sur les quais et sur le front de mer ◙
Plus généralement, pouvez-vous indiquer ce que vous envisagez pour assurer la sécurité quotidienne des Graulens, et tout particulièrement celle des écoliers et collégiens, aux abords des écoles maternelles et primaires ainsi qu’au Collège d’Alzon. » ◙
 Madame PELLEGRIN-PONSOLE souhaite poser une question pratique, elle demande comment Monsieur le Maire peut expliquer aux Graulens que la barrière sur le quai Rive Gauche est suffisante pour bloquer une voiture folle. A l’heure actuelle des voitures circulent sur l’esplanade du Front de Mer, pas plus tard qu’il y a trois jours, il y avait même une voiture de la Police Municipale qui circulait carrément le long du Front de mer contre le muret, les gens le voient ce n’est pas pour alimenter une polémique mais les gens se rendent compte qu’un véhicule peut y aller. ◙ 
Madame PELLEGRIN-PONSOLE lui répond qu’ils ne sont pas fermés justement. ◙ 
Madame PELLEGRIN-PONSOLE souligne que le parvis des arènes est déjà protégé même si ce n’est pas haut. Sur le Front de mer on peut passer et aller jusqu’au Seaquarium en voiture. ◙
 Madame PELLEGRIN-PONSOLE souligne que sa question ne porte pas que sur les attentats et sur cette situation anxiogène, elle porte ne serait-ce aussi sur la sécurité routière. Au collège d’Alzon comment les parents font pour aller chercher leur enfant quand il y a des voitures garées en double file avec des bus qui passent dans tous les sens et des véhicules. C’est la sécurité avec un grand « S ». ◙</t>
  </si>
  <si>
    <t xml:space="preserve">Monsieur le Maire confirme que la sécurité a été un point majeur du programme qu’il a présenté devant les Graulens et il avait à cœur de le mettre en place rapidement et c’est ce qui a été fait. En ce qui concerne les effectifs, il s’agit bien de la protection, de la sécurité, c’est de sa responsabilité et de son devoir en tant que Maire, et il s’engage sur ce sujet, les effectifs de la police municipale du Grau du Roi ont été complétés puisque de 13 policiers municipaux en 2014, ils sont 21 en 2018. Il a été établi une convention de coordination qui a été signé avec les forces de la gendarmerie et la police municipale. Cela porte ses fruits, puisqu’une réunion de coordination hebdomadaire se tient tous les mardis, et c’est essentiel. Il a été aussi mené à bien la mise en œuvre de la vidéo protection, avec l’installation de 37 caméras, la mise en œuvre d’un centre de surveillance urbain et le recrutement jusqu’à 10 agents qui 24h/24h surveillent les points stratégiques de la commune. Il a été également mis en œuvre une brigade nautique qui a pris ses fonctions et qui apporte sa contribution à la sécurité sur les mois de juillet et août sur les plans d’eau et les abords de plage et bien sûr la SNSM. Effectivement, cet effort consenti par la collectivité a conduit à une réduction régulière des faits de délinquance et des vols sur la ville. Et en haute saison le dispositif est complété par le recrutement d’ASVP saisonniers. De la même façon, la gendarmerie fait venir des renforts sur le secteur et au Grau du Roi, 16 gardes mobiles, 6 réservistes et 4 motocyclistes de la garde mobile de la gendarmerie, et la collectivité s’engage sur ce dispositif en prenant à sa charge le logement de ces forces de l’ordre (50 000 €). Le nécessaire est fait pour assurer la sécurité des Graulens et des touristes. Bien sûr, on n’est jamais à l’abri à 100 % d’incidents qui pourraient survenir, mais globalement Monsieur le Maire pense que la situation est bien maîtrisée. La commune a bénéficié pendant deux années de l’opération Sentinelle avec la présence de militaires, dans un contexte particulier avec des risques d’attentat. En ce qui concerne l’espace public des mesures sont prises pour protéger la population, les espaces décrits sont des espaces piétonnisés dont l’accès est maîtrisé de façon déjà conséquente. Lors des grandes manifestations des moyens sont mis en œuvre pour maîtriser l’accès à ces lieux de concentration humaine, il y a vraiment une forte mobilisation pour protéger les Graulennes et les Graulens ainsi que les visiteurs. Monsieur le Maire ne néglige rien, les Graulens peuvent être convaincus de sa mobilisation sur cette question ainsi que l’équipe qui l’accompagne et il veut les rassurer sur cette sécurité qui lui tient vraiment à cœur comme à tous les élus, le maximum est fait pour y répondre. ◙
Monsieur le Maire répond que ce sont des accès fermés. ◙
Monsieur le Maire indique que les agents de la commune peuvent y accéder puisqu’ils disposent de clefs. Bien sûr que cela interpelle, ces espaces publics de déambulation importante mais il n’y a pas que ces espaces là avec une forte concentration comme le week-end dernier et comme cela sera le cas en juillet et août, il y a aussi la rue du Levant, la Place de la Libération, les parvis des arènes, les espaces commerciaux, les zones artisanales et techniques. ◙
Monsieur le Maire répond qu’on peut effectivement mais il veut sécuriser sans être anxiogène pour les Graulens. Ils font ce qu’il faut, malheureusement, il ne veut pas s’appuyer sur des exemples comme celuilà, il parlait avec Monsieur DEUSA de la sécurité devant les écoles, des intrusions, encore une fois Monsieur le Maire est tiraillé, il a l’impression de transmettre de l’angoisse quand il parle de cela. Ils ne vont pas pour autant monter des murs autour des écoles, des dispositifs sont mis en place pour sécuriser.  Malheureusement dans un attentat et notamment dans l’Aude à Trèbes, l’individu qui souhaite porter atteinte, il n’est pas en voiture, il ne percute personne, il fait irruption dans un magasin de grande distribution. ◙
Monsieur le Maire répond que le collège d’Alzon et les parents d’Elèves l’ont interpellé à ce sujet, ils ont vu cela avec Monsieur VIGOUROUX. Bien sûr cet aménagement demande à être revu. Tout cela doit être planifié avec les surcoûts que cela représente. Sur des espaces aujourd’hui comme le Boulevard Maréchal Juin, Monsieur le Maire observe qu’après une première période d’adaptation des automobilistes, le fonctionnement aujourd’hui est plus que correct à tous les points de vue. Mais il a été le témoin aussi, il y a deux week-ends, d’une embardé d’un véhicule sur la place de la Libération qui a plié deux poteaux. Cela peut arriver partout à tous les endroits. Sur cette question concernant la médiation </t>
  </si>
  <si>
    <t xml:space="preserve">Tableaux MAPA et marchés Monsieur VIGOUROUX donne lecture du tableau des marchés  </t>
  </si>
  <si>
    <t xml:space="preserve"> Monsieur VIGOUROUX précise qu’il s’agit d’une demande émise par ENEDIS, il indique encore une fois qu’il n’y a aucune incidence financière prévue, par contre à la fin du chantier prévu fin mai il y aura automatiquement un procès-verbal de réception. Il ne peut pas anticiper et savoir si cela va être en plus ou en moins. Il espère que si c’est en moins Monsieur PARASMO les félicitera, cela veut dire qu’ils auront bien travaillé </t>
  </si>
  <si>
    <t xml:space="preserve"> Madame ARENT fait savoir qu’il est présenté un bordereau des prix unitaires complémentaires mais il n’y a pas les quantités donc l’avenant ne peut pas être chiffré. </t>
  </si>
  <si>
    <t xml:space="preserve"> Monsieur VIGOUROUX n’a aucune réponse complémentaire à apporter à cette question. Le Maître d’Œuvre effectuera un relevé en fin de chantier, des bordures ont été changées il n’y a aucune incidence financière prévue. </t>
  </si>
  <si>
    <t>22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t>
  </si>
  <si>
    <t xml:space="preserve">   2 (MM. Yvette FLAUGÈRE, Patricia ARENT) </t>
  </si>
  <si>
    <t xml:space="preserve"> 24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Yvette FLAUGERE, Patricia ARENT) </t>
  </si>
  <si>
    <t xml:space="preserve"> Madame FLAUGÈRE souhaite obtenir des informations complémentaires car l’annonce qui a été passée auprès du Centre de Gestion du Gard concernait un Contrat à Durée Indéterminée (CDI) et aujourd’hui il est présenté un Contrat à Durée Déterminée (CDD), ce n’est pas conforme. ◙ </t>
  </si>
  <si>
    <t xml:space="preserve"> Monsieur le Maire explique qu’il est habituel de mettre une période en CDD, c’est une période d’observation qui permet de voir si l’agent à la bonne motivation et la bonne compétence, bien sûr il y a des entretiens.◙ </t>
  </si>
  <si>
    <t xml:space="preserve"> 22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t>
  </si>
  <si>
    <t>24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Yvette FLAUGERE, Patricia ARENT) </t>
  </si>
  <si>
    <t xml:space="preserve"> 4 (MM. Léopold ROSSO, Annie BRACHET, Hervé SARGUEIL, Alain GUY) </t>
  </si>
  <si>
    <t xml:space="preserve">Monsieur PARASMO </t>
  </si>
  <si>
    <t>23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Yvette FLAUGERE, Patricia ARENT) </t>
  </si>
  <si>
    <t>6 (MM. Léopold ROSSO, Annie BRACHET, Hervé SARGUEIL, Philippe PARASMO, Alain GUY, Sophie PELLEGRIN-PONSOLE)</t>
  </si>
  <si>
    <t xml:space="preserve"> 23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Yvette FLAUGERE, Patricia ARENT) </t>
  </si>
  <si>
    <t xml:space="preserve"> 6 (MM. Léopold ROSSO, Annie BRACHET, Hervé SARGUEIL, Philippe PARASMO, Alain GUY, Sophie PELLEGRIN-PONSOLE) </t>
  </si>
  <si>
    <t>Madame ARENT demande s’il est possible de voter séparément les deux associations parce que la seconde association fait partie d’une association religieuse spirituelle philosophique et la Loi du 09 décembre 1905 interdit de subventionner les cultes. C’est pour cette raison que Madame FLAUGÈRE et elle-même voteront contre. Monsieur le Maire doit respecter les principes du respect de la laïcité. </t>
  </si>
  <si>
    <t>Monsieur le Maire répond qu’il y est très attaché et met aux voix la subvention pour l’association Génération Yoga. </t>
  </si>
  <si>
    <t xml:space="preserve"> 24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Yvette FLAUGÈRE, Patricia ARENT) </t>
  </si>
  <si>
    <t xml:space="preserve"> 22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Gilles LOUSSERT, Anne-Marie BINELLO, Robert GOURDEL, David SAUVEGRAIN, Sophie PELLEGRINPONSOLE) </t>
  </si>
  <si>
    <t>Madame GROS-CHAREYRE répond que l’association a en charge les deux sites, bien sûr ce n’est pas que l’association elle-même, les services municipaux seront présents sur le site du marché. ◙Madame GROS-CHAREYRE répond l’association paye l’ensemble des chapiteaux sur les deux sites et encaisse les recettes, il y a une aide à valoriser des agents de la commune sur le côté rive gauche. ◙Madame GROS-CHAREYRE répond favorablement, la ville paye directement les prestataires. </t>
  </si>
  <si>
    <t xml:space="preserve">Monsieur le Maire répond qu’ils étudieront au cas par cas. Il fait savoir qu’il a pris la décision après réflexion de pouvoir étendre sur ce linéaire afin de permettre aux résidents permanents de pouvoir bénéficier du macaron « hyper centre » puisque tout le linéaire devant leur habitation est devenu payant. Il était quand même souhaitable que compte tenu de l’aménagement de grande qualité qui a été réalisé, les véhicules ne se garent plus sur l’espace public comme cela a été le cas pendant des années. Force est de constater aujourd’hui que ces résidents jouent le jeu et que véritablement cela améliore cet espace, cela met en valeur aussi le linéaire de maison jusqu’à la rue Gabriel Péri. Monsieur le Maire a voulu par ce signal les encourager et leur faciliter quelque peu les choses. Donc si certains ont déjà pris un abonnement il les rencontrera. ◙
Monsieur le Maire répond positivement, il comprend que Madame PELLEGRIN-PONSOLE a certainement était sollicitée. ◙
Monsieur le Maire indique qu’ils les rencontreront. </t>
  </si>
  <si>
    <t xml:space="preserve"> Madame PELLEGRIN-PONSOLE souhaite intervenir à propos de l’extension du périmètre pour le macaron « hyper centre ». Elle demande ce que la commune compte faire pour les personnes qui se sont déjà acquittées de leur droit de stationnement pour la saison. ◙
 Madame PELLEGRIN-PONSOLE demande s’ils doivent se déplacer et venir à la régie. ◙
 Madame PELLEGRIN-PONSOLE répond qu’effectivement elle a été interpellée par deux personnes. </t>
  </si>
  <si>
    <t xml:space="preserve"> Monsieur ROSSO souhaite poser une question sur la convention d’objectif avec l’association Défi des Ports de Pêche, de mémoire la subvention était de l’ordre de 24 000 € et il est annoncé une subvention de 40 000 € il pense qu’il s’agit de prestations annexes. Encore une fois, sauf erreur de sa part, les élus ne disposent pas de la convention d’objectif alors qu’ils ont été destinataires de la convention relative à la mise à disposition aux professeurs de tennis d’un montant de 1 000 €. Il pense que cela aurait été bien de l’avoir d’autant que la manifestation a lieu dans quinze jours.◙
 Monsieur ROSSO dit que Mme GROS-CHAREYRE ne répond que partiellement à ses questions. ◙ 
Monsieur ROSSO comprend que c’est l’association qui « porte » la manifestation. ◙
Monsieur ROSSO annonce que Conseil Départemental participera à hauteur de 15 000 €. ◙ </t>
  </si>
  <si>
    <t>Madame ARENT fait savoir qu’elle aurait souhaité avoir un projet d’ensemble accompagné d’un plan afin de visualiser l’emprise sur le parking actuel ainsi que la faisabilité car elle a en mémoire la même situation sur le Port de Pêche avec les résultats qu’elle connait. Ce n’est pas le but d’engager des frais à travers la SOCOMAP. ◙
Madame ARENT fait savoir qu’elle en revient toujours aux notes de synthèse incomplètes. ◙ 
Madame ARENT indique que des anciennes cuves sur le Port de Pêche ne servent pas. ◙
Madame ARENT souligne que sur deux cuves une seule fonctionne. ◙ </t>
  </si>
  <si>
    <t>Monsieur le Maire répond que les élus pourront effectivement visualiser les plans de masse. ◙
Monsieur le Maire n’a pas bien compris ce que Madame ARENT évoque par rapport au Port de Pêche. ◙
 Monsieur le Maire comprend qu’il s’agit des cuves qui se trouvent devant la SOCOMAP. ◙
Monsieur le Maire demande à Monsieur SARGUEIL s’il souhaite et peut apporter des informations complémentaires, l’implantation de ces cuves remonte à de nombreuses années. ◙ </t>
  </si>
  <si>
    <t xml:space="preserve"> Monsieur PARASMO souligne que la présentation est assez confuse, les élus auraient eu un tableau en mettant solution initiale avec les deux avenants et juste un chiffre, là c’est difficile de s’y retrouver, ce n’est pas simple. D’autant qu’en question 2, Monsieur le Maire a dit que des études étaient menées pour être plus cohérents. Il pense que les études étaient certainement moins importantes sur ce projet, c’est pour cela qu’il y a tout ce chambardement qui n’a aucune incidence financière mais ils verront à la finalité des travaux, il y aura certainement une plus-value. ◙
 Monsieur PARASMO répond que c’est très rarement en moins mais il le lui souhaite </t>
  </si>
  <si>
    <t>Madame PELLEGRIN-PONSOLE demande à quoi est due cette vacance de poste. ◙
Madame PELLEGRIN-PONSOLE ne comprend pas bien parce que quand il y a vacance c’est que quelqu’un est parti. Elle demande s’il s’agit d’un départ à la retraite ou autres. ◙ 
Madame PELLEGRIN-PONSOLE comprend qu’il s’agit d’une création. ◙ </t>
  </si>
  <si>
    <t>Monsieur le Maire répond que c’est une création, le service qui comptait 3 agents est renforcé. ◙
Monsieur SAVARIN (Directeur Général des Services) explique que quand on recrute un contractuel, la jurisprudence demande que le poste soit déclaré vacant même quand il est créé au sein de la municipalité et qu’il reste vacant au moins deux mois de façon à ce que les fonctionnaires de toute la France puissent répondre. Et c’est uniquement au terme de ces deux mois que l’on considère à juste titre que l’on peut recruter de façon dérogatoire un contractuel. On déclare la vacance au Centre de Gestion de la Fonction Publique et après des fonctionnaires peuvent se positionner. Il reconnait que le terme peut prêter à confusion. ◙ </t>
  </si>
  <si>
    <t xml:space="preserve"> Monsieur ROSSO demande s’il n’y avait pas déjà eu un appel à recrutement il y a deux ou trois ans. Il demande confirmation. ◙ 
Monsieur ROSSO croit se rappeler qu’il y avait eu un appel à recrutement d’un rédacteur mais que la collectivité n’avait pas recruté un rédacteur. ◙
 Monsieur ROSSO comprend que la SEM est soumise aujourd’hui aux marchés publics du fait qu’elle perçoit une subvention. ◙ Monsieur ROSSO trouve que c’est globalement une bonne chose, il demande s’il en sera de même pour le Seaquarium. ◙
 Monsieur PARASMO indique que son groupe va s’abstenir dans la logique initiale comme cela été dit en début de séance, compte tenu que cela affecte le budget. Il précise que si son groupe avait voté le budget, il aurait voté tout de même contre, car il trouve que la collectivité aurait pu trouver des personnes en interne. Comme la masse salariale est assez importante on va encore l’alourdir. ◙
 Monsieur PARASMO souligne que cela augmente la masse salariale. ◙ </t>
  </si>
  <si>
    <t xml:space="preserve"> Monsieur le Maire répond qu’il y avait eu recrutement d’un Contrat à Durée Déterminé. ◙
Au niveau des postes statutaires, Monsieur le Maire n’a plus en tête les détails, des précisions pourront être apportées ultérieurement mais globalement il s’agit là de renforcer le service commande publique dans le cadre d’une mutualisation avec les SEM. Ils en ont parlé en Conseil d’Administration de la SEM Le Grau du Roi Développement, les SEM et notamment la SEM Le Grau du Roi Développement qui a en gestion le camping de l’Espiguette, sont soumises désormais aux mêmes procédures d’appels d’offres que les collectivités qui sont extrêmement lourdes. Au lieu de recruter un personnel de plus sur la SEM Le Grau du Roi Développement, la collectivité renforce son service de la commande publique qui mutualisera avec la SEM et traitera les dossiers de mise en concurrence pour le compte de la SEM contre une participation financière. ◙
Monsieur le Maire répond par la négative, il explique que c’est une Loi qui l’impose depuis le 1er janvier 2018. Il donne un exemple celui de la rénovation en profondeur de l’espace aquatique, il n’est pas possible de faire autrement que de lancer un appel d’offres pour un chantier qui s’élèvera à près de 2 millions d’euros. Monsieur le Maire répond positivement, bien évidemment s’il y a des projets à porter. ◙
Monsieur le Maire répond que c’est systématique, il y a un appel à candidature en interne. Mais quand cela n’est pas fructueux. ◙
Monsieur le Maire explique que quand il y a un appel en interne, il y a déplacement de poste et il faut souvent pourvoir le poste qui vient d’être libéré parce qu’il y a une fonction et une mission qui est conduite. Après on peut rationnaliser, optimiser, cela est fait autant de fois que possible. C’est regardé de près et les départs en retraite ne sont pas systématiquement remplacés. ◙ </t>
  </si>
  <si>
    <t>Madame PELLEGRIN-PONSOLE demande si ces deux postes devenus vacants au CCAS vont être maintenus ou supprimés définitivement. ◙
 Madame PELLEGRIN-PONSOLE profite de cette question sur le CCAS pour demander s’il y a un avancement sur la réalisation d’un audit social sur le CCAS comme elle le demande depuis longtemps. Elle est désolée d’être un peu récurrente avec cette question. ◙ 
Madame PELLEGRIN-PONSOLE comprend bien qu’il y a des demandes de mutations, elle n’aura pas l’outrecuidance de demander pourquoi, parce qu’il s’agit de la vie privée mais l’on peut se poser des questions et peut-être une analyse un peu plus poussée serait utile. ◙ </t>
  </si>
  <si>
    <t>Madame BRUNEL répond qu’ils vont être supprimés, il n’y aura pas de remplaçants sur les postes. ◙
Monsieur le Maire indique qu’au-delà d’un audit social sur le CCAS, un travail est engagé sur la mise en œuvre d’une analyse des besoins sociaux, de leur financement, mais il faut l’approfondir et voir aussi ce que l’on met en réponse à cela. ◙
Monsieur le Maire répond qu’un bilan social sera présenté en Conseil municipal, ils le font pour d’autres entités, de plus cela sera très instructif. ◙ </t>
  </si>
  <si>
    <t>Monsieur PARASMO comprend qu’il y a deux postes supprimés au CCAS et un poste créé sur la commune. Il demande s’il va y avoir des transferts financiers parce que la subvention octroyée au CCAS a augmenté de 150 000 € et si les finances relatives aux agents qui ont été supprimés vont repartir sur la ville. ◙ 
Monsieur PARASMO fait savoir que son groupe n’a pas constaté de réduction. ◙ </t>
  </si>
  <si>
    <t>Madame BRUNEL fait savoir que le budget a été présenté, il a été voté avec des réductions qui tiennent compte de tous les points qui sont évoqués. ◙
Madame BRUNEL répond que les réductions des budgets sont vues au quotidien. ◙ </t>
  </si>
  <si>
    <t>Madame PELLEGRIN-PONSOLE demande ce qu’il se passe si l’un des deux clubs se sépare des professeurs, peuvent-ils exercer de façon libérale compte tenu qu’il s’agit d’une convention entre le moniteur et la mairie, le club n’intervient pas cela aurait été peut-être mieux une convention tripartite. ◙ Madame PELLEGRIN-PONSOLE comprend bien mais si la convention club/professeur est rompue, que se passe-t-il de la convention. ◙ 
Madame PELLEGRIN-PONSOLE souligne que ce n’est pas écrit. ◙</t>
  </si>
  <si>
    <t>Monsieur le Maire ajoute que dans l’article 5 il est indiqué que  « l’utilisation des installations se fera en accord avec les clubs et dans le respect des autres utilisateurs. ». C'est-à-dire que s’il y a un désaccord entre le professeur et le club, c’est le club qui prime dans la décision. ◙
Madame GROS-CHAREYRE répond qu’une convention est établie entre le professeur et la Mairie, et une entre le club et le professeur. ◙
Madame GROS-CHAREYRE indique que la convention Mairie/Club est suspendue en attendant. ◙
Madame GROS-CHAREYRE demande pour quelles raisons ne pas faire une convention tripartite.◙ 
Madame GROS-CHAREYRE estime que la mise à disposition du local c’est une chose et le travail d’un club avec son professeur c’est autre chose. Elle pense que la commune n’a pas à s’en mêler dans la convention. Il lui semble que c’est dans le respect de l’indépendance de l’association. ◙ </t>
  </si>
  <si>
    <t>Madame PELLEGRIN-PONSOLE à la lecture de ces deux conventions ne comprend toujours pas pourquoi on ne pourrait pas avoir un seul club municipal avec deux sites. ◙
Madame PELLEGRIN-PONSOLE souligne qu’il s’agit quand même d’un club de tennis municipal. ◙ 
Madame PELLEGRIN-PONSOLE pense qu’il pourrait y avoir un club avec deux sites, cela se fait dans d’autres villes. Madame PELLEGRIN-PONSOLE souligne que cela réduirait les coûts de fonctionnement. ◙ 
Madame PONSOLE souligne qu’ils utilisent les mêmes installations et cela créerait des réductions notamment en période de tournois. ◙ </t>
  </si>
  <si>
    <t>Madame GROS-CHAREYRE répond qu’il y a une avancée parce que les deux présidents se sont mis d’accord pour l’occupation des tennis couverts, ce qui est un grand pas pour le tennis sur la commune. Après imposer des choses à deux associations, c’est un peu compliqué. ◙
Madame GROS-CHAREYRE répond que ce sont deux clubs associatifs qui vivent sur la commune du Grau du Roi. ◙
Monsieur le Maire répond qu’il y a deux associations, on est dans un pays de liberté. ◙
Monsieur le Maire ajoute que ces deux associations sont sur deux sites différents, si demain les deux clubs venaient rencontrer Monsieur le Maire en portant un projet de fusion il l’étudierait mais il insiste sur le fait que l’on est dans un pays de liberté notamment de s’associer. ◙ 
Madame GROS-CHAREYRE pense que c’est déjà très bien que les adhérents des deux clubs puissent partager des cours, quand c’est complet sur un site pouvoir aller sur l’autre, c’est une façon de coopérer. ◙ </t>
  </si>
  <si>
    <t>Madame PELLEGRIN-PONSOLE concernant l’étude avec BERENICE demande s’il s’agit de l’étude qui devait avoir lieu au mois de novembre et qui a été signée le 20 avril ou s’il s’agit d’une deuxième tranche. ◙ Madame PELLEGRIN-PONSOLE souligne qu’ils s’étaient déjà prononcés sur ce sujet qui devait avoir lieu au mois de novembre. Ils avaient fait remarquer que c’était idiot d’aller interroger les commerçants en plein mois de novembre. ◙ 
Madame PELLEGRIN-PONSOLE comprend que les questionnaires n’ont pas été administrés entre novembre et décembre comme c’était prévu. ◙ </t>
  </si>
  <si>
    <t xml:space="preserve"> Monsieur le Maire répond qu’il s’agit de deux choses distinctes, il y a l’agence URBANIS qui va intervenir sur la réhabilitation du centre ancien, c’est la question de l’habitat et pour BERENICE c’est une autre mission qui est confiée à cette agence qui est spécialisée sur les vitrines, le commerce etc…. ◙
 Monsieur le Maire précise qu’ils ont pris la décision de confier la mission. ◙
 Monsieur le Maire répond que cela n’a pas été fait, il se souvient d’ailleurs que c’était un des soucis de Madame PELLEGRIN-PONSOLE ◙ </t>
  </si>
  <si>
    <t xml:space="preserve"> Monsieur ROSSO souhaiterait obtenir une précision sur le Défi des Port de Pêche, il a cru comprendre que deux villages allaient être installés, un à la Plagette et un sur le Boulevard Maréchal Juin. Si c’est le cas, il demande si la mise à disposition du domaine public par la ville à l’association concerne les deux ou un seul. Il demande si la mise à disposition est faite pour que l’association encaisse les redevances d’installations ou de mise à disposition au village ou aux commerçants sur le domaine public. ◙
 Monsieur ROSSO demande qui encaisse. ◙ 
Monsieur ROSSO comprend bien que ce n’est pas l’association Défi des Ports de pêche qui va prendre tout cela en compte. Par ailleurs, concernant les animations Madame GROS-CHAREYRE a dit en début de séance qu’il y aurait 17 000 € d’animations, il demande si la ville les prend en charge. ◙ </t>
  </si>
  <si>
    <t>total intervention par groupe</t>
  </si>
  <si>
    <t xml:space="preserve"> Monsieur le Maire répond que la loi NOTRe évoque cela qu’à partir du 1er janvier 2017. Il y a là tout un travail qui est conduit entre la Commune, la Région, le Département et l’Etat pour justement bien préciser les limites de domanialité. Ils se rendent compte qu’il y avait quelques approximations et quelques incertitudes lorsque toute l’historique est reprise comme des remontées jusqu’aux hypothèques. Il y a vraiment un travail de fond qui est fait là-dessus. ◙  Monsieur le Maire répond que pour le moment c’est à la discussion avec l’expression de la Commune par la voix de son Maire qui est de dire que le pont tournant fait partie intégrante de l’outil pêche au Grau du Roi. ◙ </t>
  </si>
  <si>
    <t>Madame FLAUGERE dit qu’elle ne répondra pas sur l’intervention de M. le Maire faite auparavant mais son groupe fera ce qu’il a à faire…</t>
  </si>
  <si>
    <t>Monsieur le Maire souhaite apporter à l’assemblée une information en la rendant publique aux concitoyens du Grau du Roi, comme suit  « Certains s’évertuent, dans l’opposition, à engager des actions en justice de façon très régulière et avoir recours au Tribunal administratif. Je voudrais faire un petit récapitulatif de ces actions en justice et de leurs résultats. C’est ainsi que très récemment, le groupe Le Grau du Roi fait front a lancé une requête qui a été enregistrée le 20 avril 2018 dans la volonté de faire annuler les délibérations du Conseil municipal de la Commune du Grau du Roi en date du 31 janvier et du 27 février 2018. Le Tribunal administratif a rejeté la requête. De la même façon, le groupe Le Grau du Roi fait front a déposé une requête le 20 avril 2018 afin d’annuler une autre délibération du Conseil municipal de la Commune du Grau du Roi en date du 28 mars 2018. Le Tribunal administratif a une nouvelle fois a rejeté la requête. Le groupe Le Grau du Roi Naturellement a déposé un recours auprès du Tribunal administratif enregistré le 17 avril 2018 afin d’annuler la délibération du 28 mars 2018 par laquelle le Conseil municipal de la Commune du Grau du Roi a adopté le budget principal 2018 et ses annexes voté au titre de l’année 2018. Il rappelle que lors de cette séance, l’ensemble de l’opposition a quitté la séance du Conseil au tout début. Le Tribunal administratif a rejeté la requête. Ensuite, il s’agissait d’une autre action menée par le groupe Le Grau du Roi Naturellement enregistrée le 31 juillet 2017 qui attaquait un permis de construire et qui en demandait l’annulation. La requête a été rejetée. Madame FLAUGERE, en son nom propre, concernant une requête déposée au 31 août 2015 demandant l’annulation de la décision du 30 juin 2015 du Maire de la Commune de Le Grau du Roi relative à la signature du marché public n°2015-06-MA-39 « Formation - Action des Elus » avec la société anonyme à responsabilité limitée (SARL) Epistèmé. Cette requête a été rejetée. Une nouvelle requête qui a été déposée par le Grau du Roi Naturellement déposée le 29 décembre 2016 afin de faire annuler une décision là aussi d’un permis de construire. La requête a aussi été rejetée. Madame FLAUGERE, toujours en nom propre, dépose au Tribunal administratif une requête et un mémoire enregistrés le 10 juin et le13 août 2015 demandant l’annulation de la délibération adoptée par le Conseil municipal de la Commune du Grau du Roi le 10 juin 2015 portant modification du budget annexe de la collectivité relative au domaine locatif. Cette requête a été rejetée. ◙Je tenais à faire cette compilation de ces résultats afin d’informer la population du Grau du Roi, d’abord qu’il était clair que la posture de cette opposition qui a recourt sans cesse aux tribunaux, bien-sûr, pour apparaître dans le paysage médiatique et faire parler d’elle et ensuite essayer de dévaloriser l’action que je conduis avec la majorité, adossée à une administration qui fait bien son travail. Là-dessus, les Graulens jugeront à la prise de connaissance de ces différents résultats. La justice administrative s’en tient aux faits précis et elle ne peut pas être soupçonnée d’interprétation fallacieuse. Les faits sont donc têtus et donnent largement raison à la municipalité. Je vous remercie de votre attention ».</t>
  </si>
  <si>
    <t xml:space="preserve"> ◙ Monsieur le Maire lui demande s’ils persistent. ◙ </t>
  </si>
  <si>
    <t>Monsieur le Maire souhaite apporter à l’assemblée une information en la rendant publique aux concitoyens du Grau du Roi,</t>
  </si>
  <si>
    <t>ADMGCIM 18-04-42 </t>
  </si>
  <si>
    <t xml:space="preserve"> Délivrance d’une grande concession n°2-H-126 de 15 ans au cimetière rive Gauche moyennant la somme de 575 €.</t>
  </si>
  <si>
    <t>ADMGCIM 18-05-13 </t>
  </si>
  <si>
    <t xml:space="preserve"> Délivrance d’une petite concession n°2-H-46 de 15 ans au cimetière rive Gauche moyennant la somme de 425 €.</t>
  </si>
  <si>
    <t>ADMG 18-05-17 </t>
  </si>
  <si>
    <t xml:space="preserve"> Mise à disposition des courts de tennis destinés aux professeurs de tennis qui sont autorisés à organiser des stages et des cours individuels. L’utilisation des courts est soumise à une tarification initiale forfaitaire de 1 000 € pour l’année 2017 pour chacun des professeurs.</t>
  </si>
  <si>
    <t>ADMG 18-05-18 </t>
  </si>
  <si>
    <t xml:space="preserve"> convention entre la Commune et M. Dominique GUISEPPI autorisant à occuper les terrains Lieu-dit « Cagnac » route de l’Espiguette, parties des parcelles CY 2p d’une superficie totale d’environ 3 hectares pour le pacage de chevaux de race camarguaise. Cette convention a pris effet le 01/04/2018 pour une durée de 3 ans non reconductible tacitement. </t>
  </si>
  <si>
    <t>Monsieur le Maire répond que non. Le terrain sur lequel il y a un projet de port-à-sec n’est pas un terrain communal, c’est un terrain privé. ◙ Monsieur le Maire lui dit qu’elle sera destinataire d’éléments de la convention</t>
  </si>
  <si>
    <t>ADMGCIM 18-05-65 </t>
  </si>
  <si>
    <t xml:space="preserve"> Délivrance d’une petite concession n°2-H-39 de 15 ans au cimetière rive Gauche moyennant la somme de 425 €.</t>
  </si>
  <si>
    <t>ADMG 18-05-67 </t>
  </si>
  <si>
    <t>Contrat de location à la Résidence Christophe Colomb avec M. Jean MORENO pour occupation d’un logement social du 01/06/2018 au 01/06/2021, avec tacite reconduction de 12 années.</t>
  </si>
  <si>
    <t>DGS 18-06-13 </t>
  </si>
  <si>
    <t xml:space="preserve">  Dossier Let’s Grau  procédure en appel auprès de la Cour administrative d’Appel de Marseille contre l’Association Francophonie avenir suite au jugement n°1601521 rendu le 16 mars 2018 par le Tribunal administratif de Nîmes. Désignation Cabinet d’Avocats S.C.P. Vinsonneau-Paliès, Gauer &amp; associés à Montpellier - 11 bis rue de la Loge. </t>
  </si>
  <si>
    <t xml:space="preserve"> ◙Madame FLAUGERE poursuit avec la décision municipale n°DGS18-06-13  « Dossier Let’s Grau… ». Elle demande si c’est M. le Maire qui fait appel. ◙Madame FLAUGERE souhaite avoir des informations sur le règlement de l’avocat car elle a ouïe dire que c’était le camping qui avait payé ce dernier </t>
  </si>
  <si>
    <t>Monsieur le Maire répond par la positive. ◙Monsieur le Maire répond qu’il faut vérifier son information. Il lui donne des indications sur la procédure. Le rapporteur général sur sa présentation au Tribunal administratif  il s’agissait dans un premier temps de statuer sur un sursoir à exécution. Cela est mis en délibéré et ils auront le résultat d’ici une quinzaine de jours. Tout leur laisse à penser qu’ils auront un sursis à exécution dans un premier temps par rapport à ce qui avait été en première instance imposé, à savoir de supprimer la marque dans les deux mois qui suivent. Cela leur laisse le temps de voir l’affaire jugée après sur le fond, considérant par rapport à la Loi Toubon que le vocable « Let’s Grau » aurait dû être traduit, ce qui n’est pas le cas car il n’est pas traductible</t>
  </si>
  <si>
    <t>DGS 18-06-14 </t>
  </si>
  <si>
    <t xml:space="preserve"> Régie des animations et spectacles événementiels  modification des montants pour l’encaissement des produits recettes fixé à 18 000 €. Le régisseur devra signaler cette modification à la Société française de cautionnement mutuel et porter le montant du cautionnement à 1 800 €. Le régisseur percevra à cet effet une indemnité annuelle de responsabilité de 200 € pour la période durant laquelle il assurera effectivement le fonctionnement de la régie.</t>
  </si>
  <si>
    <t>ADMG 18-06-50 </t>
  </si>
  <si>
    <t xml:space="preserve"> convention d’occupation temporaire d’un local communal situé 1 avenue de Dossenheim, aux fins d’y tenir des consultations de Sage-Femme pour une durée de 5 ans à compter du 1er juillet 2018. Le loyer s’élève à 150 €/mois charges comprises est sera révisé à la hausse chaque année à la date d’anniversaire. </t>
  </si>
  <si>
    <t xml:space="preserve"> Madame BRACHET dit. Concernant la décision municipale n°ADMG18-06-50  « convention temporaire d’un local aux fins d’y tenir des consultations de sage-femme… », elle voulait savoir si c’était un roulement de sage-femme ou si une seule y viendrait, c’est sa première question et pour sa deuxième, c’est de savoir s’il est possible de louer des locaux publics à des fins libérales. ◙ Madame BRACHET rajoute que son groupe n’est pas du tout contre cela, c’était simplement pour savoir si cette location était légale. ◙ </t>
  </si>
  <si>
    <t>Monsieur le Maire entend sa première remarque qui est un peu récurrente. Il est vrai qu’il n’y a pas eu de Conseil municipal le mois dernier, que c’est aussi le signe de l’accumulation de ces décisions du Maire qui sont aussi le signe de la vitalité de leur collectivité. Il s’y passe beaucoup de choses et évidemment il y a beaucoup de dossiers. Oui, il s’agit d’une implantation sur notre Commune d’une sage-femme. Il a considéré qu’en termes de réponses sur la question de la santé et du premier recours de santé, il était important que la Commune s’engage dans la venue d’une sage-femme libérale sur le Grau du Roi. Le champ de compétences des sages-femmes libérales aujourd’hui s’est élargie à la fois certes, dans le suivi des parturientes qui attendent un bébé, dans le suivi des jeunes mamans après l’accouchement et le suivi des nourrissons mais aussi toute une série d’actes qui sont des actes de prévention au bénéfice des femmes. Il est de plus en plus difficile d’avoir des rendez-vous précoces auprès des gynécologues médicaux qui sont de plus en plus rares. Il a donc considéré que dans ce cadre-là, il y avait un intérêt particulier à faire le plus possible pour permettre cette implantation. C’est pour cette raison qu’ils ont été force de proposition pour aller chercher une sage-femme afin qu’elle vienne assurer ici des consultations. Il s’agit bien d’une sage-femme mais pas de plusieurs qui viendraient en roulement. Ensuite, il s’est bien-sûr bien renseigné sur cette question que tout le monde se pose à savoir d’un local public qui est loué à une activité privée. Les vérifications qu’il a pu conduire l’ont rassuré de ce point de vue-là. Il le répète mais à ce stade, il fallait prendre cette décision. Ce qu’il espère ensuite c’est que dans le cadre de projets portés et il y en a plusieurs en gestation sur la réalisation de pôle santé porté par des privés, dans un deuxième temps, cette professionnelle de la santé intégrerait un pôle privé. Voilà comment il a réfléchi avec l’équipe qui l’accompagne et notamment Marièle BOURY qui s’est penchée sur cette question et qui a été très active là-dessus pour qu’ils puissent compléter l’offre de proximité pour les femmes du Grau du Roi. La problématique du premier recours de soin reste forte et entière. Il a pu grâce à une action active faire venir un médecin généraliste qui a ré-ouvert le cabinet de ses confrères, Serge et Catherine Cendras et c’est une bonne chose. A la fin de ce mois, le Docteur Grégoire arrête son activité. Il apprit que ce matin deux médecins allaient cesser leur activité à Aigues-Mortes et qu’à ce stade, ils ne sont pas remplacés. Cette problématique reste forte et il s’y engage avec de la détermination afin de pallier ces départs. ◙</t>
  </si>
  <si>
    <t>DGS 18-04-39 </t>
  </si>
  <si>
    <t>Fête de la Saint-Pierre - Contrat d’engagement avec l’orchestre « Sortie de secours » le samedi 16 juin 2018 pour un montant de 4 400 € + charges sociales.</t>
  </si>
  <si>
    <t>DGS 18-04-43 </t>
  </si>
  <si>
    <t xml:space="preserve"> Salle Carrefour 2000  convention d’occupation à titre gratuit avec Mme Muriel GORONESKOUL aux fins d’exposition vente de ses œuvres moyennant le versement à la Commune de 20 % du montant des œuvres vendues.</t>
  </si>
  <si>
    <t>DGS 18-04-48 </t>
  </si>
  <si>
    <t xml:space="preserve">  Contrat d’animation avec l’association Guyl’Dance pour les jeudis des Danses latines du 12 juillet au 30 août 2018 pour un montant de 600 €/soirée, soit un total de 4 800 € TTC.</t>
  </si>
  <si>
    <t>DGS 18-04-49 </t>
  </si>
  <si>
    <t xml:space="preserve">  Contrat de cession avec l’association Guil’Dance pour le spectacle « Confi’Danses » le 28 avril 2018 pour un montant de 5 400 € TTC.</t>
  </si>
  <si>
    <t>DGS 18-04-50 </t>
  </si>
  <si>
    <t xml:space="preserve"> Défi des ports de pêche  contrat de cession avec l’association Les Amis des Barbeaux pour un spectacle dénommé « Les Barbeaux » le jeudi 10 mai 2018 pour un montant de 1 835,70 € TTC.</t>
  </si>
  <si>
    <t>DGS 18-04-54 </t>
  </si>
  <si>
    <t xml:space="preserve"> Défi des ports de pêche  contrat d’engagement avec la Peña du midi le jeudi 10 mai 2018 pour un montant de 1 100 € TTC.</t>
  </si>
  <si>
    <t>DGS 18-04-55 </t>
  </si>
  <si>
    <t xml:space="preserve"> Défi des ports de pêche  contrat de cession avec l’association Gitane pour un spectacle dénommé « The Gipsies’Salamanca le samedi 12 mai 2018 pour un montant de 1 500 € TTC.</t>
  </si>
  <si>
    <t>DGS 18-04-56 </t>
  </si>
  <si>
    <t xml:space="preserve">  Défi des ports de pêche  contrat de cession avec l’association L’Art à Tatouille pour un concert dénommé « Castanha é Vinovel » le mercredi 09 mai 2018 pour un montant de 833,02 € TTC.</t>
  </si>
  <si>
    <t>DGS 18-04-57 </t>
  </si>
  <si>
    <t xml:space="preserve"> Défi des ports de pêche  contrat de cession avec l’association L’Art à Tatouille pour un concert dénommé « Transrural beat 2 » le mardi 08 mai 2018 pour un montant de 2 017,16 € TTC.</t>
  </si>
  <si>
    <t>DGS 18-04-58 </t>
  </si>
  <si>
    <t xml:space="preserve"> Défi des ports de pêche  contrat de cession avec la Boîte à frissons pour un spectacle dénommé « Fanfardeons » le mardi 08 mai 2018 pour un montant de 500 € TTC.</t>
  </si>
  <si>
    <t>DGS 18-05-03 </t>
  </si>
  <si>
    <t xml:space="preserve">  Défi des ports de pêche  contrat de cession avec Vents de sable pour des concerts du groupe « Les Petits baigneurs » les 07 et 09 mai 2018 pour un montant de 1 750 € TTC.</t>
  </si>
  <si>
    <t>DGS 18-05-04 </t>
  </si>
  <si>
    <t xml:space="preserve">  Défi des ports de pêche  contrat de cession avec Vents de sable pour un concert du groupe « Mostra bandas » le 12 mai 2018 pour un montant de 2 200 € TTC.</t>
  </si>
  <si>
    <t>DGS 18-05-05 </t>
  </si>
  <si>
    <t xml:space="preserve"> Défi des ports de pêche  contrat de cession avec l’association Adam Rock pour un concert du duo « sax&amp;co le dimanche 06 mai 2018 pour un montant de 720 € TTC.</t>
  </si>
  <si>
    <t>DGS 18-05-06 </t>
  </si>
  <si>
    <t xml:space="preserve"> Défi des ports de pêche  contrat d’engagement avec la Peña del Fuego le mardi 08 et vendredi 11 mai 2018 pour un montant de 1 700 € TTC.</t>
  </si>
  <si>
    <t>DGS 18-05-09 </t>
  </si>
  <si>
    <t xml:space="preserve"> Défi des ports de pêche  contrat de cession avec l’association Music Passion pour le spectacle Mick and John le vendredi 11 mai 2018 pour un montant de 500 € TTC.</t>
  </si>
  <si>
    <t>DGS 18-05-10 </t>
  </si>
  <si>
    <t xml:space="preserve"> Défi des ports de pêche  contrat d’engagement avec le groupe « Côco Soufflette » pour une représentation le lundi 07 mai 2018 pour un montant de 750 € TTC.</t>
  </si>
  <si>
    <t>DGS 18-05-11 </t>
  </si>
  <si>
    <t>Défi des ports de pêche  convention d’engagement avec l’association « Le XV Marin » pour une animation fixe dans les rues de la ville les 10, 11 et 12 mai 2018. L’indemnité de frais de déplacement s’élève à hauteur de 600 € (sur présentation de justificatifs).</t>
  </si>
  <si>
    <t>DGS 18-05-46 </t>
  </si>
  <si>
    <t xml:space="preserve">  Fête de la Saint-Pierre du 15 au 17 juin 2018 - Contrat d’engagement des manades « Chapelle, Jullian, Lafon, Lescot et Saint Louis » moyennant un montant de 641 € TTC par manade. En cas d’annulation, la manifestation pourra, soit être reportée, soit chaque manade percevra un défraiement de 100 € TTC.</t>
  </si>
  <si>
    <t>DGS 18-05-58 </t>
  </si>
  <si>
    <t xml:space="preserve">  Eté de Baoù  contrat de cession avec la SARL GIRASOLE PRODUCTION, pour une représentation du spectacle « Three Cats » le 31 juillet 2018 pour un montant de 745 € TTC (repas inclus).</t>
  </si>
  <si>
    <t>DGS 18-05-59 </t>
  </si>
  <si>
    <t xml:space="preserve"> Eté de Baoù  contrat de cession avec l’association Le Point de Fuite, pour une représentation du groupe « Adios Amor » le 07 août 2018 pour un montant de 1 592 € TTC.</t>
  </si>
  <si>
    <t>DGS 18-05-60 </t>
  </si>
  <si>
    <t>Eté de Baoù  contrat de cession avec la production « l’Art à Tatouille » pour une représentation dénommée Transrural 2 le 21 août 2018 pour un montant de 3 361,66 €.</t>
  </si>
  <si>
    <t>DGS 18-05-61 </t>
  </si>
  <si>
    <t xml:space="preserve">  Eté de Baoù  contrat de cession avec la production « Adam Rock » pour une représentation du Duo SAX&amp;CO le 22 juillet 2018 pour un montant de 650 € TTC.</t>
  </si>
  <si>
    <t>DGS 18-05-62 </t>
  </si>
  <si>
    <t xml:space="preserve"> Eté de Baoù contrat de cession avec la Compagnie du Phonographe pour une représentation « Les Barboozes, pilleurs de tubes » le 05 août 2018 pour un montant de 2 500 € TTC.</t>
  </si>
  <si>
    <t>DGS 18-06-01 </t>
  </si>
  <si>
    <t xml:space="preserve">  Fête de la Saint-Pierre du 15 au 17 juin 2018 – Contrat d’engagement avec l’association « Nîmes musique celtique » pour des concerts les vendredi 15 et dimanche 17 juin 2018 pour un montant de 500 € TTC.</t>
  </si>
  <si>
    <t>DGS 18-06-15 </t>
  </si>
  <si>
    <t xml:space="preserve">  Fête de la Saint-Pierre du 15 au 17 juin 2018 - convention avec l’Union nationale des associations de secouristes et sauveteurs du LanguedocRoussillon (UNASS), pour la mise en place d’un poste de secours pour le spectacle taurin du 16 juin 2018 pour montant de 450 € TTC.</t>
  </si>
  <si>
    <t>DGS 18-06-1 </t>
  </si>
  <si>
    <t>7  Eté de Baoù  contrat de cession avec Mix &amp; Com pour la représentation du DJ Set de Floran C le dimanche 22 juillet 2018, pour un montant de 550 € TTC.</t>
  </si>
  <si>
    <t>DGS 18-06-42 </t>
  </si>
  <si>
    <t xml:space="preserve">  Fête de la Saint-Pierre du 15 au 17 juin 2018 – Contrat d’engagement avec l’association « LI PEDESCAUS » pour un concert le vendredi 15 juin 2018 pour un montant de 500 € TTC.</t>
  </si>
  <si>
    <t>DGS 18-06-44 </t>
  </si>
  <si>
    <t xml:space="preserve"> Tournois de joutes  convention pour la mise en place d’un poste de secours les 16 et 30 juin 2018, les 13 et 29 juillet 2018, les 14 et 25 août 2018 et es 09 et 14 septembre 2018. Ces prestations seront facturées 1 600 € TTC.</t>
  </si>
  <si>
    <t>DGS 18-06-45 </t>
  </si>
  <si>
    <t xml:space="preserve"> Animations estivales  contrat de cession avec la production « Vents de sable », pour la représentation du groupe Jive 7 qui aura lieu le 24 juillet 2018, pour un montant de 1 828,80 € TTC.</t>
  </si>
  <si>
    <t>DGS 18-06-46 </t>
  </si>
  <si>
    <t xml:space="preserve"> Été de Baoù  contrat de cession avec l’Association « Les Amis de Barbeaux » pour un concert du groupe « Les Barbeaux » qui aura lieu le 14 août 2018 pour un montant de 1 946,10 € TTC.</t>
  </si>
  <si>
    <t>DGS 18-06-47 </t>
  </si>
  <si>
    <t xml:space="preserve">  Été de Baoù  contrat de cession avec l’association Gitane pour une représentation « The Gipsies Salamanca » le dimanche 19 août 2018, pour un montant de 650 TTC.</t>
  </si>
  <si>
    <t>DGS 18-06-54 </t>
  </si>
  <si>
    <t xml:space="preserve">  Été de Baoù  contrat de co-réalisation avec la Compagnie Arthéma pour une représentation « Que d’histoires ! » et « Boucle d’Or et les 3 ours » du 07 au 11 août 2018, à raison de 2 représentations/jour en matinée et après-midi, soit 10 représentations à la salle C. COLOMB pour un montant de 300 € TTC.</t>
  </si>
  <si>
    <t>DGS 18-06-72 </t>
  </si>
  <si>
    <t xml:space="preserve">  Été de Baoù  contrat de cession avec SMARTFR pour une représentation du groupe « Backwest » le 12 août 2018 pour un montant de 1 458 € TTC.</t>
  </si>
  <si>
    <t xml:space="preserve"> Madame FLAUGERE souhaite une information sur la décision municipale n°ADMG18-05-18  « convention avec entre la Commune et M. GUISEPPI… ». Est-ce le terrain sur lequel ils comptent faire un port-à-sec ? ◙Madame FLAUGERE demande si c’est gratuit et s’il y a une compensation à côté.  </t>
  </si>
  <si>
    <t xml:space="preserve">DGS 18-06-16  </t>
  </si>
  <si>
    <t>Eté de Baoù contrat d’engagement avec M. Yannick DIMONT pour une représentation du groupe GUNSHOT, le 28 août 2018, pour un montant de 1 000 € de cachets et frais divers + 267,51 € de charges sociales (GUSO).</t>
  </si>
  <si>
    <t xml:space="preserve">presentation  DSP arénes </t>
  </si>
  <si>
    <t xml:space="preserve">M. le Maire invite Monsieur RIBERA à faire sa présentation du bilan 2017 des arènes, comme ci-après  </t>
  </si>
  <si>
    <t>Monsieur le Maire remercie Vincent Ribera pour sa présentation. Il demande s’il y a des questions.</t>
  </si>
  <si>
    <t xml:space="preserve">Madame PELLEGRIN-PONSOLE dit que M. Ribera a évoqué le chiffre d’affaires en hausse mais n’a pas donné le montant. </t>
  </si>
  <si>
    <t>Monsieur RIBERA répond qu’il est de 747 950 € pour un résultat après impôt de 21 839 €, c’est le plus gros chiffre d’affaires réalisé sur les 3 ans. C’est le plus petit résultat, principalement lié à un spectacle de variétés sur un escompte de 300 à 400 personnes de plus ou de moins, la différence se fait là et cela se joue à pas grand-chose, mais c’est comme ça.
 Monsieur le M aire fait une remarque sur l’augmentation des courses camarguaises. C’est important car ils sont dans un pays de traditions et ils savent les soubresauts et les difficultés que connait la course camarguaise malgré la bonne volonté des manadiers, des collectivités, des organisateurs de spectacles, des raseteurs et des clubs taurins. Il y a une volonté qui se cristallise autour d’une passion. Pour autant, ils savent très bien qu’il est assez complexe de faire en sorte que tout le monde aille véritablement dans le même sens qui est de voir la continuité de la course camarguaise parce que d’aucun s’inquiète de sa pérennité. Un point qui est important pour la pérennité de la course, c’est que les arènes soient bien remplies. La course camarguaise, ce n’est pas seulement dans les grandes arènes avec la course aux As. Mais c’est bien que ça vive aussi partout. Il faut saluer quand il y a des progressions de fréquentation dans des arènes car les efforts qui sont faits contribuent réellement à assurer la pérennité dans le temps de cette belle tradition à laquelle ils tiennent beaucoup. Il remercie Monsieur Vincent RIBERA pour sa prestation.</t>
  </si>
  <si>
    <t>Monsieur GUY répond qu’ils ne médiatisent pas ce genre de recours. Pour certains recours, ils ont appris qu’ils avaient été déboutés par le Midi-Libre. Il pense que c’est un petit peu particulier. Il informe qu’ils ne vont pas s’arrêter là et que Monsieur le Maire aura l’occasion de leur « tirer » dessus. Ils ont fait appel à la Cour administrative de Marseille. ◙
 Monsieur GUY répond par la positive. </t>
  </si>
  <si>
    <t>Monsieur le Maire remercie Maud HUBIDOS pour cette présentation très complète, très intéressante, importante au sein de cette assemblée afin que chacun puisse prendre la mesure de cette activité remarquable. Il demande s’il y a des interventions là-dessus. Sur le volet tourisme, il complète cette présentation par une information  la Commune du Grau du Roi par son site Pointe de l’Espiguette et son phare de l’Espiguette vient d’être réintégrée dans le cadre du grand site d’Occitanie comme cœur emblématique. La Région Occitanie développe une promotion touristique en France, en Europe mais aussi à l’international à travers un réseau de grands sites d’Occitanie labellisés qui repose essentiellement sur le patrimoine historique bâti. Dans un premier temps pour leur territoire, c’était la ville d’Aigues-Mortes qui était cœur emblématique ainsi que la ville de Saint-Gilles et récemment, Le Grau du Roi a été réintégré au niveau qu’ils attendaient à travers le Phare et la Pointe de l’Espiguette. Il y aura là-dessus une visibilité forte de ce territoire de leur ville sur ces éléments-là qui sont des éléments patrimoniaux, environnementaux remarquables et monuments historiques comme le phare. Il y a aussi des niveaux d’interventions sur les projets portés de la Région qui sont de 35 % de participation et il remercie tous ceux qui ont œuvré pour que cela puisse être le cas y compris leur collègue en tant que Président du Syndicat Mixte de la Camargue Gardoise, Léopold Rosso, qui a soutenu cette démarche</t>
  </si>
  <si>
    <t xml:space="preserve">présentation du  rapport d’activités 2017 de la SEM Le Grau du Roi Développement </t>
  </si>
  <si>
    <t xml:space="preserve">Monsieur le Maire donne la parole à Monsieur Cavaillès qui présente le bilan d’activités 2017 de la Régie autonome du Port de plaisance de Port Camargue, comme suit  </t>
  </si>
  <si>
    <t xml:space="preserve">Monsieur le Maire le remercie et demande s’il y a des questions.  </t>
  </si>
  <si>
    <t>Madame FLAUGERE dit qu’elle avait interrogé Monsieur le Maire suite à un article paru dans le MidiLibre et une réponse lui avait été apportée. Elle s’exprime à présent  « Monsieur le Maire, entre le 6 avril 2018 (date d’envoi de mon courriel) et le 22 mai 2018 (date votre courrier de réponse), je ne suis pas restée inactive ; je me suis rendue auprès des personnels actifs, non- actifs, membres du conseil d’administration, afin de vérifier le bien-fondé de leurs doléances. Il s’agit de ma part d’une vérification que j’effectue systématiquement pour chaque cas porté à ma connaissance, soit par les intéressées, soit par la presse. Quelle a été ma surprise en prenant connaissance de votre courrier du 22 mai ! Vous y affirmez notamment  « Il ne s’agit en aucun cas d’un manquement au Code du travail ou à la Convention collective applicable aux agents de la Régie comme l’indique l’Article du Midi Libre (Midi Libre appréciera). Si c’était le cas, l’Inspection du travail serait intervenue depuis 15 ans que cet accord est en vigueur ».  Vous  écrivez également « J’ai rencontré à deux reprises les représentants de ce groupe de salariés »  Cette affirmation constitue de votre part, soit une méconnaissance du dossier, soit un mensonge. En effet, l’Inspection du travail s’est déplacée sur les lieux à plusieurs reprises. Il semble que les observations constatées ont bien été portées à la connaissance de Monsieur le Directeur de la capitainerie. Egalement  Un courrier du 14 mai 2018 de la Fédération Nationale des Ports et des Docks a été adressé à Monsieur le directeur et vous en avez été également destinataire. Il avait pour objet le suivi fédéral des dossiers de salariés de Port Camargue. (EXTRAIT DU COURRIER DE LA FEDERATION  « Nous pensons que les problématiques suivantes peuvent trouver une issue positive par le biais d’une rencontre avec une représentation locale à laquelle la fédération pourra répondre positivement »). -Barème URSSAF du panier repas non appliqué. - Paiement et calcul des indemnités sur les contrats saisonniers. - Mauvaise utilisation des points complémentaires personnels. - Problématiques générales d’hygiène au travail. - Soucis pour effectuer le suivi RTT et heures complémentaires/supplémentaires. - Sécurité dans l’enceinte pour la manœuvre et manipulation des grues. - Les garanties sociales et collectives Vous écrivez ensuite « Certains salariés, quatorze sur la quarantaine de permanents estiment que l’accord en vigueur est défavorable aux salariés et qu’il est mal interprété par la direction. … » Vous semblez étonné que seulement quatorze salariés sur une quarantaine de permanents aient saisi les Prudhommes. Vous devriez savoir que l’action revendicatrice peut être stoppée dans l’œuf de plusieurs façons  - Crainte du salarié devant une action contre sa direction ; - Coût de frais de procédure ; - Promotions de certains salariés ; - Et enfin attentisme de ceux qui préfèrent ne pas participer aux combats, mais qui seront les premiers à en récolter les fruits. J’espère que les précisions rapportées ci -dessus seront de nature à mettre un terme à cette procédure, pour le bénéfice de chacun. Nous vous demandons donc de vous mettre en conformité avec la législation en vigueur et d’effectuer les réajustements correspondants, et cela dans les meilleurs délais. Il y a en effet 2 poids et 2 mesures ; Suite à un blâme pour activité parallèle et concurrente à la régie, Monsieur le directeur a fait l’objet d’une augmentation conséquente, sur votre proposition, avec une augmentation de grade. Normalement, lorsqu’i il y un blâme il n’y a pas d’augmentation de salaire. Si apparemment monsieur le directeur ne sait pas gérer son personnel, il sait très bien part contre gérer sa propre carrière, avec votre complicité. Soyez certain Monsieur le Maire que nous accompagnerons les demandeurs jusqu’au terme de leurs revendications ».</t>
  </si>
  <si>
    <t>presentation DSP régie de port camargue</t>
  </si>
  <si>
    <t>Monsieur le Maire lui répond qu’il se félicite qu’elle se préoccupe du bien-être au travail des agents en l’occurrence de la Régie. Mais, c’est aussi sa préoccupation comme dans toutes les structures dont il a la responsabilité, la mairie du Grau du Roi, la Régie autonome en tant que Président, la SEM du Grau du Roi Port Camargue Développement en tant que Président aussi. Il pense que son collègue, Claude Bernard en tant que Président de la SEM Seaquarium en fait de même. Il voulait d’ailleurs qu’ils se félicitent collectivement de la bonne marche de ces structures et du cercle vertueux de la gestion de ces dernières. Ils saluent les Directions de ces structures comme Maud Hubidos Michel Cavaillès avec toute son équipe et notamment aussi la Directrice adjointe, Valérie Holt, comme il remercierait aussi avec ses équipes Jean-Marc Groul, des collaborations qu’ils entretiennent avec la Commune. Il pense qu’ils ont réussi à travailler dans une belle synergie. Il est vraiment à la fois satisfait que les Elus qu’ils soient de la majorité ou dans l’opposition portent un regard sur le fonctionnement et qu’il se fasse, quand c’est nécessaire, porte-parole de certaines revendications. Il lui dit qu’elle est très documentée sur cette situation qu’il a prise en main à travers de nombreuses rencontres, de nombreux entretiens, une volonté véritablement de conciliation pour un traitement à l’amiable afin d’éviter de se trouver dans un cadre contentieux à travers les Prud’hommes. C’est pour cette raison qu’il a donné des instructions pour qu’ils puissent abonder à certaines demandes et d’autres réclament plus de discussions. Il y a des réunions et des rencontres en cours. Par contre, il déplore véritablement l’accusation qu’elle vient de porter en le traitant de complice. Il lui dit que ses mots sont lourds et diffamatoires. Il verra ce qu’il en fait de cela et tient à le dire publiquement, c’est inadmissible. Jusqu’à la défense des salariés, ça allait, mais vraiment après, elle dépasse les bornes. Il pense que tout le monde le comprend. Il continue sur le point positif de ces structures. Dire l’honneur et la fierté qui est la leur aujourd’hui de les accompagner de la meilleure façon qu’il soit avec le sens de la responsabilité puis l’humilité de dire que ces structures leur ont été transmises. Elles font partie du patrimoine local et que ses prédécesseurs bien-sûr ont pris leurs parts à la mise en œuvre de ces structures qui sont remarquables. Mais aujourd’hui, ils ont l’ambition et la prétention ambitieuse de les valoriser et eux aussi de les transmettre correctement quand le temps sera venu à leurs successeurs. Il n’est pas pressé. Il rajoute que dans ces démarches-là, ils sont toujours très attentifs car ils ont beaucoup parlé de développement économique à travers l’activité touristique. Ils sont très attentifs à l’harmonie de ce qu’ils sont, d’abord un beau village authentique, un village de pêcheur, une ville forte de 8 750 habitants pour lequel ils œuvrent quotidiennement par leur politique publique, par leurs aménagements, à la qualité de la vie mais aussi par la politique ambitieuse qui est celle des aménagements publics, de l’embellissement de leur ville, de la valorisation, de la défense de leurs espaces naturels, de leur patrimoine bâti et de leur promotion touristique. Ils veulent le dire haut et fort, ils sont dans une démarche d’harmonie totale entre leurs résidents permanents et la cité d’accueil qu’ils sont, ambitieuse d’attirer les visiteurs 12 mois sur 12.</t>
  </si>
  <si>
    <t>Question 4 
 SARL Jet Roi – Avenant n°2 à la convention d’occupation temporaire du domaine public portuaire </t>
  </si>
  <si>
    <t>Question 5 
 S.N.C.F. Ligne Nîmes/Le Grau du Roi – Médiation dans les transports  Convention avec l’association Samuel Vincent </t>
  </si>
  <si>
    <t>Question 6 
 Relais ORANGE – Bail pour installation antenne temporaire – Avenue de l’Hermione </t>
  </si>
  <si>
    <t>Question 7 
 Marché public de travaux n°2017-05-MTX-055 – Travaux de réaménagement de l’Esplanade de la Mer comprenant le Boulevard Maréchal Juin et la Place Constantin  Avenant Technique </t>
  </si>
  <si>
    <t>Question 8 
 Marché public de travaux n° 2018-02-MTX-013 – Travaux de désamiantage et de déplombage dans le cadre de l’opération de restauration et valorisation de l’Ancien Phare </t>
  </si>
  <si>
    <t>Question 9 
Personnel communal – Recrutement rédacteur au service de la commande publique </t>
  </si>
  <si>
    <t>Question 10
 Personnel communal – RIFSEEP  Ajustements </t>
  </si>
  <si>
    <t>Question 11 
 Personnel communal – RIFSEEP  Agents saisonniers </t>
  </si>
  <si>
    <t>Question 12 
 Personnel communal  Création de postes </t>
  </si>
  <si>
    <t>Question 13 
Société Nationale de Sauvetage en Mer (S.N.S.M)  Grille indiciaire - Surveillance des plages 2018 </t>
  </si>
  <si>
    <t xml:space="preserve"> Question 14 
 Tennis municipaux – Conventions mise à disposition aux professeurs de tennis </t>
  </si>
  <si>
    <t>Question 15 
Tennis avenue de Dossenheim - Convention de mise à disposition des installations sportives </t>
  </si>
  <si>
    <t>Question 16 
 Tennis route des Marines - Convention mise à disposition des installations sportives </t>
  </si>
  <si>
    <t>Question 17 
 Fourrière animale (animaux errants sur la voie publique) – Contrat de prestation de services SACPA </t>
  </si>
  <si>
    <t>Question 18 A
 Subventions associations Génération Yoga 75 € Trait d’union Le Grau du Roi 150 € </t>
  </si>
  <si>
    <t>Question 18 B
 Subventions associations Monsieur le Maire met aux voix la subvention pour l’association Trait d’union Le Grau du Roi 150 € </t>
  </si>
  <si>
    <t>Question 19 
Tableaux MAPA et marchés Monsieur VIGOUROUX donne lecture du tableau des marchés </t>
  </si>
  <si>
    <t>Pour  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</si>
  <si>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 xml:space="preserve"> 02 Yvette FLAUGERE, Patricia ARENT.</t>
  </si>
  <si>
    <t>Pour  24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Yvette FLAUGERE, Patricia ARENT. </t>
  </si>
  <si>
    <t xml:space="preserve"> 05. Léopold ROSSO, Hervé SARGUEIL, Annie BRACHET, Philippe PARASMO, Alain GUY.</t>
  </si>
  <si>
    <t xml:space="preserve"> Madame PELLEGRIN-PONSOLE souhaite juste faire une remarque car elle avait déjà eu l’occasion de s’exprimer à propos des sponsorings pour connaître ce qu’étaient les contreparties. Elle demande s’il y a un comité de suivi sur toutes les subventions octroyées à de jeunes sportifs pour savoir comment ils s’engagent à promouvoir la station car elle suppose bien que c’est ça dont il s’agit. </t>
  </si>
  <si>
    <t>Monsieur le Maire répond qu’il s’agit de logoter sur le vestimentaire et sur leurs outils de compétition. Lorsqu’ils ont des interviews, la ville est citée systématiquement dans toutes les relations presses et médias qu’ils ont et c’est sur cette base-là. </t>
  </si>
  <si>
    <t>Madame FLAUGERE, comme elle a indiqué en réunion de Commission lundi, trouve dommage qu’il ne s’agisse que de 500 € car cela couvre seulement les frais d’inscription. S’ils avaient eu le dossier avant, ils auraient pu faire mieux car ça coûte très cher. Il y a déjà + de 2 000 € de frais de voyage. Elle pense que le dossier aurait pu être étudié différemment et donner davantage d’argent. </t>
  </si>
  <si>
    <t>Monsieur le Maire rappelle qu’ils se sont fixé une doctrine qui est claire là-dessus et ils accordent sur la base de celle-ci un coup de pouce. Ils mesurent le côté modeste mais il faut savoir que c’est très apprécié de ces jeunes compétiteurs et de leur famille à ce niveau-là. </t>
  </si>
  <si>
    <t>Madame FLAUGERE demande, concernant la taxe de séjour pour le Port de plaisance, s’ils étaient déjà en forfait ou est-ce une instauration ? ◙ Madame FLAUGERE demande pourquoi ne pas instaurer également un forfait sur tous les campings et le faire à la nuitée. Ils seraient gagnants. ◙ </t>
  </si>
  <si>
    <t>Monsieur le Maire dit que c’était déjà le cas et qu’ils ont mesuré par rapport à la présentation qui a été faite tout à l’heure, la contribution importante du Port de plaisance à la fois sur la requalification, l’aménagement, l’investissement sur des outils dans l’accueil touristique comme l’Ecole de Mer. ◙Monsieur le Maire répond que cela a été étudié et ils mettent en place un dispositif avec un accompagnement d’une société avec la mise en place de nouveaux logiciels. Ils y travaillent et ce n’est pas si simple que ça d’avoir de meilleurs résultats.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</si>
  <si>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</si>
  <si>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 2 Yvette FLAUGERE, Patricia ARENT </t>
  </si>
  <si>
    <t>05. Léopold ROSSO, Hervé SARGUEIL, Annie BRACHET, Philippe PARASMO, Alain GUY.</t>
  </si>
  <si>
    <t>Madame PELLEGRIN-PONSOLE dit qu’il faut exprimer les remarques avant de voter. Elle en a juste une à formuler concernant le dépôt des listes. La dernière fois, par exemple pour la DSP des arènes, ils avaient fait via un courriel, une demande auprès de l’opposition notamment afin de savoir s’il y avait des listes pour participer à cette Commission. Elle est un peu surprise qu’il n’y ait pas eu de demande de dépôt de liste antérieure au vote de cette délibération. ◙ Madame PELLEGRIN-PONSOLE répond que non, pas du tout et la preuve en est que Le Grau du Roi fait front n’est pas candidat aujourd’hui et que là, ils ont deux groupes d’opposition qui le sont. ◙ Madame PELLEGRIN-PONSOLE explique que ce n’est pas comme cela qu’ils ont formulé l’autre jour. Un mail avait été fait stipulant « Serez-vous candidat ? ». Ils pensaient qu’aujourd’hui ils allaient voter pour être d’accord pour créer cette Commission mais ils ne pensaient pas voter aujourd’hui pour la Commission. Il y a une confusion là-dessus. ◙ Madame PELLEGRIN-PONSOLE dit qu’ils se sont justement posé la question. ◙ </t>
  </si>
  <si>
    <t>Monsieur Le Maire répond que cela allait de soi car c’est inscrit dans la note de synthèse. ◙Monsieur Le Maire dit qu’il est bien inscrit dans le document qu’ils ont reçu 5 jours ouvrés et de façon réglementaire  « Il sera procédé à l’élection des membres 5 titulaires et 5 suppléants à bulletins secrets et après dépôt préalable des listes ». C’est précis. ◙Monsieur Le Maire répond que c’est pour cette raison qu’il demande de valider dans un premier temps les éléments de la délibération mais il est quand même parfaitement précisé « dépôt préalable des listes ». Il lui semble évident qu’à la lecture de cet élément de délibération, ils auraient tous déposés. ◙ </t>
  </si>
  <si>
    <t>Monsieur SARGUEIL demande si l’opposition a droit à une place. </t>
  </si>
  <si>
    <t>Monsieur Le Maire répond que l’opposition n’a pas droit à une place. Il y a un règlement de vote qui dit que c’est à la proportionnelle et au plus fort reste en fonction du résultat du scrutin, c’est bien connu. Eventuellement en fonction du résultat, un membre de l’opposition aura une place. </t>
  </si>
  <si>
    <t>21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</si>
  <si>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 xml:space="preserve">  08. Léopold ROSSO, Hervé SARGUEIL, Annie BRACHET, Philippe PARASMO, Alain GUY. Yvette FLAUGERE, Patricia ARENT, Sophie PELLEGRIN-PONSOLE.</t>
  </si>
  <si>
    <t>Madame PELLEGRIN-PONSOLE a une remarque. En son sens, l’intérêt d’un marché accord-cadre de travaux à bons de commande c’est de pouvoir réunir au moins deux entreprises compte tenu des défaillantes ou prises par un calendrier de travaux trop important, cela permet de jouer sur une autre entreprise et là, elle regrette un peu qu’ils soient qu’avec une seule société comme Colas pour ne pas la nommer qui est quand même une société importante. Seront-ils sûrs d’être bien servis peut-être pour des travaux de moindre intérêt pour cette société ? Elle déplore un peu que repasser un marché quand ils connaissent les lourdes procédures. Elle regrette que sur les 4 sociétés qui ont répondu, une seule finalement ait été retenue dans l’accord-cadre. ◙ Madame PELLEGRIN-PONSOLE dit que ce n’est pas cela qu’elle a voulu signifier. S’il y avait deux sociétés, à chaque engagement de travaux, ils pouvaient refaire jouer la concurrence entre ces deux-là et la société n’a peut-être parfois pas envie de répondre car le marché est trop petit pour elle. Elle trouve qu’ils se privent d’une nécessaire concurrence. Là, ils sont repartis pour x années. ◙ Madame PELLEGRIN-PONSOLE répond que pour un marché spécifique, c’est d’accord. Elle dit qu’en relançant à chaque nouvelle consultation deux devis c’est beaucoup plus léger, ce n’est plus un appel d’offres lourd avec publication au BOAMP. Elle trouve dommage qu’il n’est pas été pris au moins deux entreprises, ce qui était l’intérêt d’un accord-cadre. ◙ </t>
  </si>
  <si>
    <t>Monsieur le Maire peut dire pour avoir assisté à la Commission, que la différence de prix était tellement marquée, plutôt au bénéfice de la collectivité d’abord et présentée par la société Colas que de mémoire, la Commission n’a pas jugé bon d’intégrer la deuxième société. ◙Monsieur VIGOUROUX explique que pour un bon de commande, il prend un cas comme l’ALV (Amélioration Localisée de la Voirie) où ils se basent sur le bordereau de prix unitaires que leur a soumis l’entreprise qui a été retenue. Mais rien n’empêche lors d’un projet, ils peuvent faire appel à d’autres entreprises. Ils font un marché spécifique mais rien ne les empêche de relancer. ◙Monsieur VIGOUROUX précise qu’il n’y a pas de minimas sur le marché, ils ont un maximum sur 3 ans et ne sont pas obligés de l’atteindre. ◙ </t>
  </si>
  <si>
    <t>Madame FLAUGERE explique qu’elle n’a pas eu les bons éléments d’explication demandés mardi 26/06 par courriel. ◙ Madame FLAUGERE lit l’ensemble de son courriel du 26/06 à l’assemblée  « demande d’information complémentaire de la note de synthèse Détail des travaux de voirie des prix de l’appel d’offres ». Il faut apprendre à lire leur suggère-t-elle. ◙Monsieur le Maire lui répond qu’elle avait demandé par courriel la communication du détail du prix, ce qui n’est pas communicable. ◙Monsieur le Maire lui répond qu’il n’a pas sous les yeux sa rédaction. Il pense que cela a pouvait être mal interprété. Il lui a été transmis une note de la direction de la commande publique qui précise que ces éléments ne sont pas communicables. Le CADA ne permet pas de transmettre ces éléments-là. Cela fait l’objet de la Commission d’appel d’offres et les éléments techniques de la consultation sont contenus dans ce dernier et réservés aux membres de la Commission. </t>
  </si>
  <si>
    <t xml:space="preserve"> 21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</si>
  <si>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02 Yvette FLAUGERE, Patricia ARENT </t>
  </si>
  <si>
    <t xml:space="preserve">  06. Léopold ROSSO, Hervé SARGUEIL, Annie BRACHET, Philippe PARASMO, Alain GUY, Sophie PELLEGRINPONSOLE.</t>
  </si>
  <si>
    <t>Madame PELLEGRIN-PONSOLE dit qu’outre la boutade où personne n’a été insensible sur le temps qu’a dû passer la personne pour calculer le prix du litre. Blague à part, elle se posait la question s’il avait été demandé éventuellement à un pétrolier de leur réaliser un calcul pour pouvoir faire installer une cuve municipale comme cela se pratique dans certaines entreprises qui ont la possibilité de faire le plein directement sur site. ◙ Madame PELLEGRIN-PONSOLE dit qu’ils ont pourtant des cuves sur la Commune qui sont disponibles concernant le gasoil dont le volume est relativement important. Elle pense que cela mériterait peut-être d’être étudié. ◙ </t>
  </si>
  <si>
    <t>Monsieur le Maire dit que cela a été envisagé et discuté. ◙Monsieur VIGOUROUX apporte quelques éléments. Il dit qu’ils y ont pensé et qu’à la limite sur le gasoil, cela ne pose pas de problème, il faut une double cuve. Mais, c’est surtout sur l’essence qui est un produit explosif. Donc, pour les normes de sécurité qui sont draconiennes, il aurait été difficile d’avoir un lieu de stockage n’importe où dans la ville et peut-être aux ateliers techniques. Mais c’est au niveau technique que c’est trop lourd. ◙ </t>
  </si>
  <si>
    <t>Madame FLAUGERE avait pensé se poser la réflexion de faire avec la Communauté de Communes car trois Communes, cela serait beaucoup plus intéressant. C’est une première idée qui ne peut peutêtre pas être négligée non plus. Deuxièmement, elle connait en gros actuellement le fonctionnement. Le personnel se sert, il note le kilométrage, le n° du véhicule, le coût, le jour, la personne et la signature, ce qui est très bien pour les vérifications. Comment comptent-ils faire s’ils travaillent avec Super U ? Car il n’y a pas de personnel. ◙ Madame FLAUGERE dit que son groupe restera là-dessus et sur le fait que l’appel d’offres est obligatoire. ◙ </t>
  </si>
  <si>
    <t>Monsieur le M aire répond que là aussi ils se sont posés la question. Si toutefois, il y a un intérêt à travailler avec Super U, il y a un système de carte qui sera mise en œuvre et celle-ci permettra les garanties de contrôle. Ils s’en sont préoccupés et il y a un dispositif technique et un suivi des consommations avec des cohérences de consommation. Celles-ci permettent d’avoir la certitude que le carburant qui a été pris à la station est bien utilisé par le véhicule en question et qu’il a été utilisé uniquement pour le besoin du service. ◙ </t>
  </si>
  <si>
    <t xml:space="preserve"> 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</si>
  <si>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 xml:space="preserve"> 02 Yvette FLAUGERE, Patricia ARENT. </t>
  </si>
  <si>
    <t xml:space="preserve"> 05. Léopold ROSSO, Hervé SARGUEIL, Annie BRACHET, Philippe PARASMO, Alain GUY</t>
  </si>
  <si>
    <t xml:space="preserve">  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</si>
  <si>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 Léopold ROSSO, Hervé SARGUEIL, Annie BRACHET, Philippe PARASMO, Alain GUY, Yvette FLAUGERE, Patricia ARENT.</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</si>
  <si>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</si>
  <si>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 xml:space="preserve"> 02. Yvette FLAUGERE, Patricia ARENT.</t>
  </si>
  <si>
    <t xml:space="preserve">Monsieur SARGUEIL demande si les tarifs restent identiques comme auparavant. </t>
  </si>
  <si>
    <t>Monsieur le Maire répond que c’est adapté en fonction du navire. Un bateau plus long paiera plus. </t>
  </si>
  <si>
    <t>Madame FLAUGERE souhaite savoir où ça en est concernant ces fameux pontons du Vidourle. Sontt-ils rentrés dans la légalité ou pas ? Car aux dernières nouvelles, c’était toujours en cours. Car ils votent et font des emplacements en sachant qu’ils sont dans l’illégalité. </t>
  </si>
  <si>
    <t>Monsieur TOPIE répond qu’ils ne sont pas dans l’illégalité. Ils ont le droit de le gérer pour le moment Ils ont demandé justement de pouvoir fonctionner à l’année. C’est cela qu’ils n’ont pas encore réussi à obtenir par rapport aux services de l’Etat. Mais, ils ont le droit de travailler dessus d’avril à octobre. </t>
  </si>
  <si>
    <t>Madame BRACHET s’exprime au nom du groupe Le Grau du Roi Naturellement car elle a assisté à cette Commission qui était très intéressante par sa diversité et qui a duré 2 heures. Ensuite, elle rend toujours compte à son groupe qui a approfondi un petit peu ces augmentations. Ils ne sont pas contre d’augmenter car le cours de la vie veut que… Mais effectivement, quand son groupe a fait le calcul, il y a de grosses augmentations qui sont égales à des 50 % voire derrière une qui est à 500 % sur une petite somme. Sur ce fait-là, ils ne sont pas contre l’augmentation mais contre complément la grosse augmentation. Son groupe s’abstiendra sur la question. ◙ Madame BRACHET précise qu’elle avait dit que c’était sur une petite somme. </t>
  </si>
  <si>
    <t xml:space="preserve"> Monsieur le Maire lui dit qu’elle a présenté des chiffres qui pourraient laisser apparaître qu’ils sont très agressifs envers les associations. Il ne veut pas laisser le doute là-dessus car lorsqu’il est évoqué 500 % d’augmentation, c’est qu’ils passent de 10 à 50 centimes. Il tenait à ce que ce soit précisé quand même car il s’agissait de quelques centimes.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</si>
  <si>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</si>
  <si>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 xml:space="preserve"> Léopold ROSSO, Hervé SARGUEIL, Annie BRACHET, Philippe PARASMO, Alain GUY, Contre   </t>
  </si>
  <si>
    <t xml:space="preserve"> Madame PELLEGRIN-PONSOLE prend la parole pour exprimer à M. le Maire une petite inquiétude. Il leur a dit que l’ensemble des Comités paritaire avait été consultés, chose qu’elle veut bien comprendre mais il se sent encore une certaine inquiétude sur l’explication de ces primes auprès du personnel. Elle voudrait être certaine que tout le monde a bien compris car ils entendent aujourd’hui parler de certaines primes qui vont de 30 € à 4 000 € dans la Commune. Elle pense qu’il doit y avoir une certaine inquiétude au sein du personnel. Peut-il vraiment la rassurer ? </t>
  </si>
  <si>
    <t>Monsieur le Maire répond que lorsqu’ils ont mis en place ce dispositif comme cela, bien entendu et comme toujours il y a des inquiétudes, des interrogations, des interprétations et des ressentis. Pour autant, ils ont vraiment livré avec la suite d’un travail de concertation et d’information, tous les détails. Cependant et malgré cela, il comprend très bien qu’il y a toujours lors de changements conséquents à ce niveau-là, des observations qui sont faites, des éléments de comparaison qui sont faits. Mais les tableaux sont très parlants. Bien entendu, ils ont essayé d’être très attentifs aux catégories C, c’est-àdire les agents qui sont les moins payés. Ils avaient instauré une prime de juin qui a été appréciée sur des éléments de critères objectifs. Pour autant, quand ils bougent les lignes de ce niveau-là, il y a toujours ce qu’elle vient de décrire. Ce qui est réalisé est dans un cadre juste et il le revendique. Ils ont dit aussi qu’ils étaient là dans un dispositif qui se mettait en place, qui était à évaluer au bout de 6 mois, qui pouvait être modifié et évalué en fonction justement de la mise en œuvre. Encore une fois, il ne faut pas laisser entendre qu’il y aurait ces distorsions injustes. Il y a simplement dans cette collectivité des cadres A, des cadres B et des catégories C. Si effectivement, ils s’adressent aux catégories les plus nombreuses, ils peuvent décrire des différentiels de cet ordre. Il le répète, ils sont vraiment dans une démarche parfaitement précise et qui se veut vraiment transparente sur ce RIFSEEP. Cela se verra à l’usage. Ça demande un effort de pédagogie et d’efforts de véritables explications. Ils pourront présenter globalement le progrès que cela représente pour le plus grand nombre des agents. Il y aura toujours un certain nombre qui se considéreront comme pas suffisamment considérés peut-être, reconnus dans leurs tâches telles qu’eux pensent les produire au bénéfice de la collectivité. Bien entendu, ils ne se lancent pas dans une mesure comme celle-là qui globalement est bénéficiaire pour les agents de la collectivité sans étudier, pour répondre à la question de Madame FLAUGERE, ce que cela représente sur le plan financier. Oui, cela va demander un effort complémentaire de la collectivité mais globalement, il se tourne vers le 1er adjoint en responsabilité des finances et vers Monsieur le Directeur général des services, ils ont l’enveloppe sachant que cela s’applique à la collectivité mais aussi au CCAS avec un budget qui les contraint à ce niveau-là. ◙Monsieur SAVARIN, DGS, apporte quelques précisions sur la question. Il explique qu’au Comité technique les ajustements de cette mesure ont été déjà proposés par le Conseil municipal. Ils ont été chiffrés à 8 000 €. Ensuite, par rapport à ce qui a été évoqué sur les écarts de rémunération, il y a eu une commande du Maire à laquelle il faisait allusion qui est en train d’être affinée, qui sera globalement sur toutes les catégories et tous les services. Elle sera présentée sur l’évolution du régime indemnitaire de 2015 à 2018 Les écarts se sont plutôt réduits entre les plus hautes et basses primes puisque globalement les primes des agents de catégorie A les plus élevées ont diminuées de 2015 à 2018 alors que celles des agents de catégories B et C, ont bénéficié des évolutions significatives. La volonté a été plutôt de plafonner la rémunération de catégorie A qui était assez élevée dans cette collectivité. Donc, ils vont voir qu’ils sont plutôt dans un plafonnement voire une baisse des primes des agents de cadre A. </t>
  </si>
  <si>
    <t>Madame FLAUGERE s’exprime sur cette question, comme suit  ◙« Monsieur le Maire, Sans vouloir polémiquer sur cette délibération et principalement sur le personnel municipal. Il nous aurait été agréable de connaitre le montant de cette nouvelle mesure qui se rajoute au budget du personnel que nous avons voté en début d’année. LE RIFSEEP revient régulièrement au cours des conseils municipaux et j’ai le vague sentiment que nous sommes devenus une chambre d’enregistrement rien d’autre. Je pense fermement qu’une note de synthèse aurait éclairé l’ensemble des conseillers municipaux de la majorité et de l’opposition. Je suis persuadée que si j’interrogeais votre majorité, nous serions surpris des réponses…. Je remarque une nouvelle fois que la note de synthèse explicative n’apparait pas dans ce dossier et que vous êtes hors la loi. Si vous dominez ce dossier monsieur le Maire, « Dites-nous à combien PRÉCISEMENT s’élève cette nouvelle mesure sur le budget de fonctionnement du personnel et d’où allez-vous sortir la différence pour faire l’équilibre financier ». </t>
  </si>
  <si>
    <t>Monsieur le Maire lui dit qu’elle va encore se faire retoquer et qu’elle s’occupe de ses affaires. La majorité, il s’en occupe. </t>
  </si>
  <si>
    <t xml:space="preserve"> 28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Yvette FLAUGERE, Patricia ARENT </t>
  </si>
  <si>
    <t xml:space="preserve">  01 Sophie PELLEGRIN-PONSOLE.</t>
  </si>
  <si>
    <t>Question 0
 Monsieur le Maire demande aux Elus s’ils ont des observations à formuler sur le compte-rendu de la séance du 25 avril 2018. </t>
  </si>
  <si>
    <t>Question 1 
  Demandes d’admissions en non valeurs sur le Budget Principal </t>
  </si>
  <si>
    <t>Question 2 
  Créances éteintes sur le Budget Principal </t>
  </si>
  <si>
    <t>Question  3  
 Sortie d’inventaire avec reprise </t>
  </si>
  <si>
    <t>Question  4  
Budget principal et budgets annexes de la Commune  prescription des retenues de garanties antérieures à l’année 2014 </t>
  </si>
  <si>
    <t>Question  5 
 Régie autonome du port de plaisance de Port Camargue - Redevance domaniale  révision </t>
  </si>
  <si>
    <t>Question  6 
 Sponsoring compétition internationale  Kitesurf </t>
  </si>
  <si>
    <t xml:space="preserve"> Question  7 
Taxe de séjour  tarification et application en 2019 </t>
  </si>
  <si>
    <t>question  8 
 Adhésion de la Commune au service de la médiation préalable obligatoire organisée par le Centre de Gestion de la fonction publique territoriale du Gard (CDG 30) </t>
  </si>
  <si>
    <t>Question  9 
 Unités nautiques des polices municipales Le Grau du Roi et La GrandeMotte  convention de mutualisation </t>
  </si>
  <si>
    <t>Question 10 
 CONCESSION DE SERVICE PUBLIC Attribution des sous-traités d’exploitation des plages naturelles de la Commune ÉLECTION DE LA COMMISSION D’OUVERTURE DES PLIS Article L1411-5 modifié du Code Général des Collectivités Territoriales </t>
  </si>
  <si>
    <t>Question  11  
Accord-Cadre de travaux à bons de commande n°2018-04-MAC-032 « Travaux de voirie à bons de commande 2018-2021 » </t>
  </si>
  <si>
    <t xml:space="preserve"> Question  12 
 Agence Française de la Biodiversité  reversement subvention à l’association LUS pour la réalisation de l’Atlas de la biodiversité communale </t>
  </si>
  <si>
    <t>Question 13 
  Carburant  approvisionnement des services municipaux  diversification </t>
  </si>
  <si>
    <t>Question 14
 ENEDIS - Servitude pour installations de réseaux  raccordement de lignes électriques au poste de relèvement Gare SNCF avenue des Arènes  convention </t>
  </si>
  <si>
    <t>Question 15 
 Communauté de Communes Terre de Camargue – Commission Locale d’Evaluation des Charges Transférées (CLECT)  rapport sur l’évaluation des charges nettes transférées au titre de la compétence GEMAPI (Gestion des Milieux Aquatiques et Prévention des Inondations </t>
  </si>
  <si>
    <t>Question 16  
S.A.S. Camping du Soleil  convention d’occupation </t>
  </si>
  <si>
    <t>Question 17  
Création d’un « Jardin du Lido » sur la plage devant le Seaquarium </t>
  </si>
  <si>
    <t>Question 18  
Développement durable - Agenda 21  proposition technique et financière d’accompagnement de la démarche </t>
  </si>
  <si>
    <t>Question  19  
Pontons du Vidourle  emplacements  modification modalités d’octroi </t>
  </si>
  <si>
    <t>Question 20 
 Port de pêche  pontons commerciaux  modifications noms d’établissements </t>
  </si>
  <si>
    <t>Question 21
  Tarifs location salles municipales et conditions d’attribution avec Tarifs et conditions de mise à disposition du matériel municipal </t>
  </si>
  <si>
    <t>Question  22 
 Personnel communal  maintien du Comité technique commun entre la collectivité, le CCAS (CCAS et l’EHPAD) </t>
  </si>
  <si>
    <t>Question  23 
 Personnel communal  maintien d’un CHSCT commun entre la collectivité, le CCAS (CCAS et l’EHPAD) </t>
  </si>
  <si>
    <t>Question  24 
 Personnel communal  fixation du nombre de représentants du personnel au Comité technique commun de la Commune et du CCAS (CCAS et EHPAD) </t>
  </si>
  <si>
    <t>Question 25 
Personnel communal  fixation du nombre de représentants du personnel au sein du CHSCT commun de la Commune et du CCAS (CCAS et EHPAD) </t>
  </si>
  <si>
    <t>Question 26 
 Personnel communal  Ajustements RIFSEEP </t>
  </si>
  <si>
    <t>Question  27 
 Personnel communal  création et suppression de postes dans le cadre des avancements de grade 2018 </t>
  </si>
  <si>
    <t>Question  28
  Partenariat culturel avec le Casino Flamingo  Fest’in Zone </t>
  </si>
  <si>
    <t xml:space="preserve">Question  29 
 Jumelage  Séjours à DOSSENHEIM - Participation des familles </t>
  </si>
  <si>
    <t>21(MM.CRAUSTEBERNARDGROSCHAREYREDUGARETBRUNELTOPIEVIGOUROUXVILLANUEVABOUILLEVAUXBRETONBOURYROUVIÈREALLOUCHE-LASPORTESBRUNETTIGIRODIERPENINPIERRE-BESSAUVEGRAINGOURDELLOUSSERTBINELLO) </t>
  </si>
  <si>
    <t xml:space="preserve"> Madame BRUNEL répond que ce sera facturé aux parents qui viennent chercher leurs enfants après 11.30 h car ce sont pour ceux qui rentrent chez eux. Ils ont répondu à une demande des parents sur la question de la récupération des enfants. Cette demande était un besoin. Elle précise que pour les mercredis, une restauration s’est instaurée pour les enfants qui restent aux activités de l’après-midi, soit aux centres de loisirs, soit à l’école multi-activités qui est prévue dans l’organisation municipale. Ces enfants-là peuvent prendre le repas et sont donc dans le cadre du périscolaire habituel. ◙
 Madame BRUNEL souligne qu’avant d’être adjointe, elle siégeait au CCAS et rappelle que ces questions ont toujours été présentées en CCAS. Il se trouve que le personnel qui intervient dans le cadre des garderies, est un personnel qui est compté dans l’effectif du CCAS puisqu’il s’agit des animatrices. Elle pense qu’il est tout à fait normal que la question soit évoquée. Elle s’est également posé la même question que lui mais cela se faisait comme ça. De toutes les façons, c’est le Conseil municipal qui se prononce en définitive et en dernier lieu, cela ne pose pas un grand problème. ◙
Monsieur le Maire dit que l’on peut être interpellé sur un positionnement. En tous les cas, concernant la réforme des rythmes scolaires, il veut évoquer les contraintes et notamment la scolarisation du mercredi matin. Il souligne le travail conduit par les services, les élus en charge, les parents d’élèves, l’ensemble de la communauté éducative. Certains diront que sous des contraintes, cela a conduit à un vote à l’unanimitéde l’ensemble des Conseils d’école de la commune de Le Grau du Roi sur cette proposition des rythmes scolaires. Il souligne l’introduction du quotient familial. Il y a des prix extrêmement raisonnables avec une  augmentation de 1%.   </t>
  </si>
  <si>
    <t xml:space="preserve"> M. le Maire pense que c’est déjà un début. Il remercie les élus pour l’unanimitésur ces sujets et demande à l’Assemblée délibérante de se prononcer sur cette question. </t>
  </si>
  <si>
    <t>M. Daniel FABRE rejoint les propos de ses collègues. Il avait prévu de s’abstenir mais il votera « pour » finalement car pour le bien de la station il était important de changer de statut juridique. Il aurait préféré lui aussi qu’une autre SEM soit constituée. Il renouvelle son désaccord quant au transfert du service accueil à la Villa Parry. Ce sentiment est également partagé par des personnes de son entourage ; il semble en effet que ce choix ne fasse pas l’unanimité éloigné de la gare, pas adapté pour un lieu de rencontre et d’information, excentré. Il votera « pour », mais un peu à contre cœur. L’importance de la question ne revêt qu’à 80 % son accord. ◙ </t>
  </si>
  <si>
    <t xml:space="preserve"> Monsieur le Maire constate que quand on s’exprime sur un sujet comme celui-ci c’est difficile aussi pour Monsieur ROSSO d’être assez clair. ◙
Monsieur SAVARIN dit que pour être tout à fait précis, il y a eu un contrôle de la Chambre Régionale des Comptes qui évidemment concerne en première ligne le comptable ligne. Si celle-ci paye des choses qui pourraient poser un problème de légalité elle engage sa propre responsabilité. C’est bien un mail du receveur du trésor public qui demande à la commune de délibérer à nouveau, en apportant des précisions, notamment sur les conditions d’attribution et le calcul des déductions pour absence.  Il est vrai que sur les déductions pour absence il y a un risque juridique. Tout l’édifice dès son origine présente un risque juridique. Au Comité Technique de la commune du Grau du Roi ce dispositif  a été présenté et a priori a été validé à l’unanimitépar les représentants de tous les syndicats parce qu’il a été aussi évoqué ce qui se pratiquait jusqu’à présent avant que cela ne soit supprimé l’an dernier. Les abattements de 40 % pour avertissement et 80 % pour blâme cela faisait cohabiter un système quelque part de double peine, procédure disciplinaire et rabattement sur la paye. C’est pour cela qu’il a été proposé un autre biais, il reconnait qu’effectivement c’est un peu une « usine à gaz » pour reprendre les termes de M. ROSSO.  Monsieur SAVARIN souligne que quand un agent est absent, il y a possibilité de différencier la nature de l’absence. Tout le monde a trouvé normal qu’un agent qui est absent pour mise à pieds ait une déduction supérieure à un agent qui est absent simplement pour maladie. D’ailleurs, c’est aussi une des choses demandée par les agents, au-delà de trois jours qui seraient un peu de carence,  la déduction soit divisée par deux de façon à être moins pénalisant que le système qui existait jusque là au sein de la commune. Tout le monde a trouvé équitable de faire tomber à moitié et puis surtout de différencier l’agent qui est absent régulièrement de celui qui n’a pas transmis les justifications dans les délais. Quand on défend le service public une majorité d’agents trouvent normal que les agents qui sont mis à pied pour des raisons avérées ou qui s’absentent de façon injustifiée soient pénalisés. ◙
Monsieur le Maire souligne qu’il fallait faire évoluer les choses. Ils ont essayé de tenir une cohérence et une juste approche avec aussi la suppression de cette double peine. Il croit que c’est d’ailleurs quelque chose d’intéressant et qui lui parait important. Après la vie d’une collectivité est faite d’action, ils l’ont vu dans tous les mandats et depuis en tant que conseiller municipal, il a vu de nombreuses actions au tribunal administratif qui se sont soldées soit par des condamnations de la collectivité ou au contraire des agents qui étaient déboutés. Ils essaient de se border au mieux mais comme le disait M. SAVARIN ils essaient de mettre en place un système cohérent. Monsieur le Maire met aux voix. </t>
  </si>
  <si>
    <t>M. Hervé SARGUEIL remarque que cela fait 34.000 € de plus, ce ne sont pas quelques euros. L’année dernière la redevance était de 643.000 €. ◙ 
M. Léopold ROSSO demande pourquoi avoir pris comme base 2014 et pas 2015 ou 2016, d’une part.  Cette révision était quinquennale et jusqu’ici elle ne subissait pas de problématique à ce niveau. Là le rythme est rompu avec une part variable qui est fixée à 4% du chiffres d’affaires. Pourquoi 4, et pas 3 ou 5 ? Il estime quand même que cela ressemble (et il ne veut pas utiliser le mot racket) à des passages de finances [ce qui pratiquement était chose impossible et pas voulue] du port vers la commune. Certes la commune est propriétaire de la concession mais on sait très bien que cette progression ne fait pas l’unanimitéQuand on entend « ce n’est pas au locataire de fixer la redevance » ! Tout le monde sait que M. le maire est le président de la régie. C’est la même personne. Donc, sur l’augmentation de la redevance domaniale de la régie et le fait de « briser » la période, le groupe Le Grau-du-Roi naturellement votera contre. ◙ </t>
  </si>
  <si>
    <t xml:space="preserve"> Monsieur le Maire ajoute que c’est intéressant que tout le monde est le même niveau d’information, cela a été voté en Conseil d’Administration du CCAS à l’unanimitéMadame PELLEGRIN-PONSOLE conteste des mouvements entre une structure et l’autre quoi qu’il en soit ces mouvements sont des éléments tout à fait fondés qui seraient payés par l’un comme par l’autre, il n’y a rien d’opaque dans tout cela, il remercie Madame BRUNEL pour ces éléments d’explication et met aux voix. </t>
  </si>
  <si>
    <t>Monsieur Alain GUY fait la déclaration suivante   « Le groupe Le Grau-du-Roi naturellement adhère complètement au plan de sauvegarde des tortues menacées. Néanmoins, nous allons voter contre la signature du bail de l’association CESTmed. M. le Maire, nous souhaitons savoir si la création de ce pavillon de la tortue n’était pas possible après quelques aménagements du Seaquarium qui héberge depuis 2003 cet organisme. Et pour être encore plus clair, pourquoi ne pas affecter le centre de soins des tortues au Seaquarium ce qui constituerait un ensemble cohérent. ◙◙
Autrement pensé, se pourrait-il que cette demande d’agrandissement n’ait d’autre vocation que la création d’une boutique et d’un lieu de restauration avec une façade maritime ? Cette association est également présente à La Grande Motte. Nous craignons là une dérive commerciale, une redevance annuelle de 14.000 € pour 5.000 m² de bâtiments, une sorte de tortue business, la survenance d’une entité commerciale complètement indépendante sur laquelle ni la mairie ni le Seaquarium n’auront aucun contrôle. ◙
Voyez en cela notre attachement profond à la défense du Seaquarium qui pourrait être affecté par l’existence d’un certain antagonisme créé par la délocalisation totale du pôle tortues quittant le Seaquarium. Aussi fort que soit notre attachement à la sauvegarde des espèces menacées, nous pensons que Le Grau-du-Roi a pris ses responsabilités à ce sujet. Tous les éléments que nous avons avancés suffisent en eux-mêmes à justifier notre opposition à la signature de ce bail et au projet. ◙
Mais il existe une idée suprême, celle plus forte que toutes, qui justifie plus encore notre acharnement contre ce projet, qui serait de le remplacer par la création d’un centre de loisirs nécessaires aux enfants du Grau-du-Roi, un centre de loisirs digne de ce nom, face à la mer, un centre de loisirs qui servira l’intérêt collectif de notre commune et de nos enfants, dans les bâtiments de l’ancien hôpital   un bien joli symbole. ◙
M. le Maire, Le Grau-du-Roi naturellement vous demande solennellement de retirer cette question de l’ordre du jour, afin que nous puissions nous rencontrer et exceptionnellement dans une belleunanimitémunicipale, faisant fi de toutes différences, voter la création du centre de loisirs, inscrivant ainsi tous ensemble une belle page communale. » ◙
 M. Léopold ROSSO demande quelle est la structure juridique du CESTmed. ◙
 M. Léopold ROSSO se souvient qu’en son temps M. le Maire était contre le Seaquarium car il était géré par le biais d’une association. ◙ </t>
  </si>
  <si>
    <t xml:space="preserve"> M. le Maire précise que ce dossier est en cours depuis 7 ans, il a été initié par son prédécesseur alors président de la Régie autonome. Ce dossier s’est un peu enlisé. Quand la majorité est arrivée aux responsabilités et notamment à la présidence de la Régie autonome, elle a souhaité donner un coup d’accélérateur à ce projet, car elle a pensé qu’il était temps de le faire. Il pense que personne ne conteste ce fait. ◙ 
M. le Maire rappelle que le coup d’accélérateur est venu de l’attribution de la somme de 1M€ de la Région qui a « un peu » boosté le dossier. Celui-ci a fait l’objet de nombreuses discussions surtout au niveau de la Régie ; M. Cavaillès s’est mis au travail. Il y a eu quelques assurances du fonds leader notamment, ainsi qu’une bonne certitude pour la subvention de 445.000 € du Département. L’ensemble des élus a soutenu ce dossier ; il remercie d’ailleurs M. Rosso. Pareil pour la subvention octroyée par les « chèques vacances ». Initialement il n’y avait pas de véritableunanimitésur ce projet ; puis il a progressé avec les représentants des professionnels de la plaisance et des associations liées au nautisme, … Au sein au Conseil d’administration de la Régie a été mis en place un nouveau contrat pour les marinas. Le contrat d’usage du plan d’eau était valable pour 50 ans avec une échéance en 2019. Après, il aurait été nécessaire de prévoir des reconductions annuelles, ce qui bien sûr contrariait les propriétaires des marinas. L’ALPC² a participé à l’élaboration de ce contrat. Le document a été présenté au Préfet. Celui-ci, après écoute, a considéré qu’il était bien rédigé et conforme. De plus, en ce qui concerne le montant de la participation, la responsabilité a été renvoyé au maire qui a engagé sa responsabilité Le contrôle légalité n’a pas objecté. Les membres du Conseil municipal doivent savoir que le 1er contrat a été signé l’an dernier. Il connaît un grand succès avec 1.100 contrats signés à ce jour. De plus, la Régie a eu la possibilité d’abonder sur ce projet par un autofinancement assez conséquent, complété malgré tout par un emprunt souscrit auprès de la CIC à 1,1 % sur 15 ans. Le montant de l’annuité est de 130.000 €. En ce qui concerne la DSP, non personne n’est pressenti. On verra bien le loyer qui sera proposé. Est par ailleurs en cours de constitution le dossier afférent au centre de formation pour pratiques nouvelles (skite, etc…). Les différents partenaires y travaillent avec bon espoir. Il est vrai que l’hébergement passe de 100 à 120 seulement, mais pour l’UCPA il n’y a pas que ce site d’hébergement. Il y a également le camping avec ses structures légères dont l’amélioration est en cours. Un site double avec plusieurs mises à l’eau. La commune va se doter d’un des plus grands centres de pratique de la voile légère. Par rapport à la remarque de M. Sargueil, il précise que la DSP doit être équilibrée pour ne pas mettre en danger l’opération. Tout le matériel mobilier et immobilier reviendra à la régie si jamais un écueil se présentait. Le délégataire doit fournir tous les supports. Il espère avoir répondu aux questions et met cette question aux voix. </t>
  </si>
  <si>
    <t>Question 15 
– Réparation suite à préjudice – Décision judiciaire au profit de deux agents de la police municipaleunanimité</t>
  </si>
  <si>
    <t>Vote unanimité</t>
  </si>
  <si>
    <t>absent ou excusé</t>
  </si>
  <si>
    <t xml:space="preserve"> Sophie PELLEGRIN-PONSOLE</t>
  </si>
  <si>
    <t xml:space="preserve"> Ne participent pas au vote5 (MM. ROSSO, BRACHET, SARGUEIL, PARASMO, GUY) </t>
  </si>
  <si>
    <t xml:space="preserve">Ne participe pas au vote(Mme PELLEGRIN-PONSOLE) </t>
  </si>
  <si>
    <t>Yvette FLAUGERE</t>
  </si>
  <si>
    <t xml:space="preserve"> 1 - Yvette FLAUGERE n’est pas présente </t>
  </si>
  <si>
    <t>28 (MM. CRAUSTE, BERNARD, GROS CHAREYRE, DUGARET, BRUNEL, TOPIE, VIGOUROUX, VILLANUEVA, BOUILLEVAUX, BRETON, BOURY, ROUVIÈRE, ALLOUCHE LASPORTES, BRUNETTI, PENIN, PIERRE-BÈS, SAUVEGRAIN, GOURDEL, LOUSSERT, BINELLO, DEUSA, ROSSO, BRACHET, SARGUEIL, PARASMO, GUYMmes FLAUGÈRE, ARENT) </t>
  </si>
  <si>
    <t xml:space="preserve">(7) BRACHET Annie, PARASMO Philippe, PELLEGRIN-PONSOLE Sophie, PITOT Aurélie, ROSSO Léopold, SARGUEIL Hervé, FLAUGERE Yvette. </t>
  </si>
  <si>
    <t>Sophie PELLEGRIN-PONSOLE</t>
  </si>
  <si>
    <t>27 Robert CRAUSTE, Claude BERNARD, Nathalie GROS-CHAREYRE,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t>
  </si>
  <si>
    <t xml:space="preserve">24 (MM. Robert CRAUSTE, Claude BERNARD, Nathalie GROS-CHAREYRE, Françoise DUGARET, Claudette BRUNEL, Lucien TOPIE, Lucien VIGOUROUX, Chantal VILLANUEVA, Pascale BOUILLEVAUX, Olivier PENIN, MarieChristine ROUVIERE, Pierre DEUSA, Roselyne BRUNETTI, Marièle BOURY, Guillaume PIERREBÈS, Robert GOURDEL, Gilles LOUSSERT, AnneMarie BINELLO, Sophie PELLEGRIN-PONSOLE, Yvette FLAUGERE, Patricia ARENT, Rosine ALLOUCHE-LASPORTES, Michel BRETON, David SAUVEGRAIN). </t>
  </si>
  <si>
    <t>5 (Léopold ROSSO, Annie BRACHET, Hervé SARGUEIL, Philippe PARASMO, Alain GUY)</t>
  </si>
  <si>
    <t>informations pas   de   vote</t>
  </si>
  <si>
    <t xml:space="preserve">approbation pas   de   vote </t>
  </si>
  <si>
    <t xml:space="preserve">11 Robert  CRAUSTE ,David SAUVEGRAIN,Sophie PELLEGRIN-PONSOLE, Léopold ROSSO, Hervé SARGUEIL, Annie BRACHET, Philippe PARASMO, Alain GUY, Yvette FLAUGERE, Patricia ARENT. </t>
  </si>
  <si>
    <t xml:space="preserve"> (28) CRAUSTE Robert, ALLOUCHE-LASPORTES Rosine, BERNARD Claude, BOCHATON Sylvie, BOUILLEVAUX Pascale, BOURY Marielle, BRETON Michel, BRUNEL Claudette, BRUNETTI Roselyne, , DAQUIN Benoît, DUGARET Françoise, FOLCHER Robert, GIRODIER Pascal, GROS-CHAREYRE Nathalie, , PENIN Olivier, PIERRE-BES Guillaume, ROUVIERE MarieChristine,SAUVEGRAIN David, TOPIE Lucien, VIGOUROUX Lucien, VILLANUEVA Chantal, BRACHET Annie, HECKER Patricia, PARASMO Philippe,PELLEGRIN-PONSOLE Sophie, PITOT Aurélie, ROSSO Léopold, SARGUEIL Hervé.</t>
  </si>
  <si>
    <t>(28) MM. Robert CRAUSTE, Claude BERNARD, Nathalie GROS-CHAREYRE, Françoise DUGARET, Olivier PENIN, Claudette BRUNEL, Lucien TOPIE, Sylvie BOCHATON, Robert FOLCHER, Chantal VILLANUEVA, Benoît DAQUIN, Pascale BOUILLEVAUX, Lucien VIGOUROUX, MarieChristine ROUVIERE, Pascal GIRODIER, Rosine ALLOUCHE-LASPORTES, Michel BRETON, Roselyne BRUNETTI, David SAUVEGRAIN, Marielle BOURY, Guillaume PIERRE-BES,Léopold ROSSO, Annie BRACHET, Hervé SARGUEIL, Sophie PELLEGRIN-PONSOLE, Philippe PARASMO, Aurélie PITOT,Patricia HECKER.</t>
  </si>
  <si>
    <t xml:space="preserve"> BOCHATON Sylvie , HECKER Patricia</t>
  </si>
  <si>
    <t xml:space="preserve">SAUVEGRAIN  David , FLAUGERE Yvette </t>
  </si>
  <si>
    <t xml:space="preserve"> ROUVIERE Marie Christine , FLAUGERE Yvette </t>
  </si>
  <si>
    <t>FLAUGERE Yvette , FABRE Daniel</t>
  </si>
  <si>
    <t>FABRE Daniel ,   PARASMO Philippe</t>
  </si>
  <si>
    <t>Monsieur Philippe PARASMO fait la déclaration suivante</t>
  </si>
  <si>
    <t>Monsieur le Maire ouvre la séance à 18.30 heures et  Avant de débuter la séance, souhaite à Léopold ROSSO un prompt rétablissement</t>
  </si>
  <si>
    <t xml:space="preserve"> DGS 15-06-81</t>
  </si>
  <si>
    <t xml:space="preserve"> Fête Locale - Contrat d’engagement de la Peña Lou Pelaou</t>
  </si>
  <si>
    <t>DGS18-02-08 –</t>
  </si>
  <si>
    <t xml:space="preserve"> Festival Abrivado des plages – Contrat de cession avec le groupe Vents de sable (samedi 03 mars 2018 pour 900 €) ;</t>
  </si>
  <si>
    <t>déclarations de la Mairie</t>
  </si>
  <si>
    <t xml:space="preserve">Jean-Marc GROUL, directeur, pour la : présentation du bilan du Seaquarium </t>
  </si>
  <si>
    <t>Question 0 
Approbation du compte-rendu de la séance du 27 juin 2018</t>
  </si>
  <si>
    <t>DGS18-06-89 </t>
  </si>
  <si>
    <t xml:space="preserve"> Fête de la Saint-Pierre et des pêcheurs – Contrat d’engagement avec la peña Del Fuego (animations musicales les 16 et 17 juin 2018 pour 1.700 € TTC) ;</t>
  </si>
  <si>
    <t>DGS18-06-96 </t>
  </si>
  <si>
    <t xml:space="preserve"> Été de baoù – Contrat de cession avec La Boîte à frissons pour des animations accordéon lors des apéro-contes (les 25 juillet et 1er, 08, 22 et 29 août 2018 pour 200 € par prestation, soit un total de 1.000 € TTC) ;</t>
  </si>
  <si>
    <t>DGS18-06-104 </t>
  </si>
  <si>
    <t xml:space="preserve"> Été de baoù – Contrat de cession avec Veryshow productions (concert de Maxime Manot’ le dimanche 29 juillet 2018 au Jardin des sculptures pour 1.500 € TTC) ;</t>
  </si>
  <si>
    <t>DGS18-06-105 </t>
  </si>
  <si>
    <t xml:space="preserve"> Été de baoù – Contrat de cession avec L’Écume des contes pour une séance apéro-conte (le 18 juillet 2018 pour 400 € TTC)</t>
  </si>
  <si>
    <t>DGS18-07-10 </t>
  </si>
  <si>
    <t xml:space="preserve"> Fête du port de plaisance – Roussataïo – Contrat d’engagement avec la manade PUIG (950 € TTC)</t>
  </si>
  <si>
    <t>DGS18-07-19 </t>
  </si>
  <si>
    <t xml:space="preserve"> Été de baoù – Apéro-conte – Lettre d’engagement avec Mario PIMIENTO (dans le cadre du festival « Conte en litt’orale » les mercredis 25 juillet, 1er août, 08 août, 22 août et 29 août 2018 dans le jardin de la Villa Parry pour 750 € nets)</t>
  </si>
  <si>
    <t>DGS18-07-27 </t>
  </si>
  <si>
    <t xml:space="preserve"> Été de baoû – Contrat de cession avec Kris’Events pour le groupe Tandem (mardi 17 juillet 2018 au CC Boucanet pour 536 € TTC)</t>
  </si>
  <si>
    <t>DGS18-07-31 </t>
  </si>
  <si>
    <t xml:space="preserve"> Mise à disposition de sculptures – Contrat avec Jordy (du 19 juillet au 19 septembre 2018 à titre gracieux (5 œuvres sur le parvis de l’hôtel de ville et 1 œuvre à la Villa Parry)</t>
  </si>
  <si>
    <t>DGS18-07-30 </t>
  </si>
  <si>
    <t xml:space="preserve"> Bal du 14 juillet – Contrat de cession avec SAS B GROUPE pour l’orchestre Hors normes (le montant de la prestation s’élève à 6.857,50 € TTC + restauration)</t>
  </si>
  <si>
    <t>DGS18-07-61 </t>
  </si>
  <si>
    <t>Animations estivales – Contrat d’engagement avec la peña Lou Pelaou (animation musicale le dimanche 15 juillet pour la somme de 800 € TTC) ;</t>
  </si>
  <si>
    <t>Mme Sophie PELLEGRIN-PONSOLE aimerait une précision quant à la mise à disposition gracieuse des sculptures. Elle suppose que la mairie a une assurance. Qu’en est-il réellement</t>
  </si>
  <si>
    <t xml:space="preserve">Mme Nathalie GROS CHAREYRE lui répond que l’assurance est incluse dans la couverture du volet « mobilier urbain » à hauteur de 750.000 € annuels couvrant donc largement la valeur des œuvres. Donc la commune n’a pas d’assurance complémentaire à payer.
M. le Maire note que toutes ces décisions démontrent la dynamique de la commune tout au long de l’année avec des animations musicales, culturelles et cette belle exposition autour l’hôtel de ville. </t>
  </si>
  <si>
    <t>M. le Maire est désolé il n’a pas ce chiffre en tête, mais il précise que cela reste raisonnable. Les musiciens ne sont pas autorisés à des dépenses somptuaires. Il pense que la collectivité fonctionne sur la base d’un forfait et que ce point est bien maîtrisé</t>
  </si>
  <si>
    <t xml:space="preserve">Mme Annie BRACHET s’interroge par rapport au bal du 14 juillet. La décision précise 6.857,50 € + restauration. Elle aimerait connaître le prix et le nombre de personnes concernées.
Mme Annie BRACHET explique que comme la date était passée, elle pensait qu’elle pourrait avoir l’information. </t>
  </si>
  <si>
    <t xml:space="preserve">Mme Yvette FLAUGÈRE souligne que des efforts ont été faits pour la présentation des délibérations, mais elle constate que M. le Maire ne fournit toujours pas les notes de synthèse adéquates qui –elle le rappelle- sont obligatoires pour les communes de plus de 3.500 habitants. Elle constate l’incapacité à présenter un Conseil municipal conforme. De fait, elle demande le retrait des questions 2017-08-12 à 2017-08-17. Elle connaît la réponse qu’elle va recevoir : « Ce sont des coquilles ! ». Elle dit : « dans la vie nous sommes tous d’éternels apprentis ». </t>
  </si>
  <si>
    <t>M. le Maire lui répond de continuer dans cette voie qui lui attire un « grand crédit » et pense savoir qu’elle est même contestée dans son propre camp.</t>
  </si>
  <si>
    <t>Mme Yvette FLAUGÈRE</t>
  </si>
  <si>
    <t xml:space="preserve">M. le Maire présente les différents dossiers. De nombreuses climatisations réversibles, des travaux divers et également sur les aires de jeux : un plan de rénovation est enclenché pour un bon usage par les enfants. M. le Maire annonce un plan concernant la rénovation et l’extension de l’EHPAD. Pour ce faire, la commune va s’attacher les services d’un chargé de mission. </t>
  </si>
  <si>
    <t>M. le Maire présente les différents dossiers</t>
  </si>
  <si>
    <t>Mme Annie BRACHET s’interroge, quand M. le Maire parle d’extension, cela veut-il dire agrandir la structure ?</t>
  </si>
  <si>
    <t>M. le Maire répond par l’affirmative, la demande est grande et de plus pour atteindre l’équilibre financier le nombre actuel de chambres est insuffisant. Ce travail va être engagé prochainement.  Il précise par ailleurs que le dossier sur table concernant l’arrêt de bus n’est pas assez complet. C’est la raison pour laquelle il n’a pas sollicité en début de séance la possibilité de l’inscrire en question supplémentaire. Ce point sera donc examiné lors d’une prochaine séance qui aura lieu le 26 septembre après la fête locale. Il tient par ailleurs à féliciter Hervé SARGUEIL pour l’article le concernant dans le Midi Libre.</t>
  </si>
  <si>
    <t>24  (MM. CRAUSTE, BERNARD, GROS CHAREYRE, DUGARET, BRUNEL, TOPIE, VIGOUROUX, VILLANUEVA, BOUILLEVAUX, BRETON, BOURY, ROUVIÈRE, ALLOUCHE LASPORTES, BRUNETTI, PENIN, PIERRE-BÈS, SAUVEGRAIN, GOURDEL, LOUSSERT, BINELLO, DEUSA, PELLEGRINPONSOLE, FLAUGÈRE, ARENT) </t>
  </si>
  <si>
    <t xml:space="preserve"> Mme Sophie PELLEGRIN-PONSOLE est surprise de cette proposition d’interroger les entreprises locales, notamment en ce qui concerne le lot 9 - mobilier urbain/éclairage ? </t>
  </si>
  <si>
    <t>Mme Annie BRACHET lit dans la note qu’il y aura une phase de destruction. Elle demande si des photos des tags ont été réalisées car il y a de nombreuses œuvres d’art qui mériteraient d’être présentées lors d’une exposition. Elle a eu l’occasion de s’y rendre plusieurs fois et c’est magnifique. </t>
  </si>
  <si>
    <t xml:space="preserve"> Mme Nathalie GROS CHAREYRE informe qu’une photographe a accompagné les grapheurs ; elle a même déjà exposé à Villa Parry. Elle a dans ces cartons de nombreuses photos et elle est prête à les montrer lors d’une nouvelle exposition. ◙M. le Maire déclare qu’il a l’intention de faire éditer un ouvrage qui sera la mémoire de cette période. Il propose aux élus de se prononcer. </t>
  </si>
  <si>
    <t>M. Philippe PARASMO veut faire une simple réflexion car son groupe s’abstiendra sur ce dossier pour la simple et bonne raison qu’il n’est pas représenté au sein du Conseil d’administration de la S.E.M. Donc aucun intérêt de voter favorablement sur ce point. </t>
  </si>
  <si>
    <t>Mme Yvette FLAUGÈRE demande l’autorisation de pouvoir accéder aux locaux de la S.E.M. et de pouvoir examiner les documents. Également pour la Régie autonome de Port Camargue, ainsi que pour la commune. </t>
  </si>
  <si>
    <t xml:space="preserve"> M. le Maire prend note de sa demande et répond qu’il va l’examiner. Il propose à l’Assemblée délibérante de se prononcer sur l’approbation des statuts de la S.E.M. </t>
  </si>
  <si>
    <t>22 (MM. CRAUSTE, BERNARD, GROS CHAREYRE, DUGARET, BRUNEL, TOPIE, VIGOUROUX, VILLANUEVA, BOUILLEVAUX, BRETON, BOURY, ROUVIÈRE, ALLOUCHE LASPORTES, BRUNETTI, PENIN, PIERRE-BÈS, SAUVEGRAIN, GOURDEL, LOUSSERT, BINELLO, DEUSA, PELLEGRINPONSOLE) </t>
  </si>
  <si>
    <t xml:space="preserve"> 6   (MM. ROSSO, BRACHET, SARGUEIL, PARASMO, FLAUGÈRE, ARENT)</t>
  </si>
  <si>
    <t>25 (MM. CRAUSTE, BERNARD, GROS CHAREYRE, DUGARET, BRUNEL, TOPIE, VIGOUROUX, VILLANUEVA, BOUILLEVAUX, BRETON, BOURY, ROUVIÈRE, ALLOUCHE LASPORTES, BRUNETTI, PENIN, PIERRE-BÈS, SAUVEGRAIN, GOURDEL, LOUSSERT, BINELLO, DEUSA, ROSSO, BRACHET, SARGUEIL, PARASMO) </t>
  </si>
  <si>
    <t xml:space="preserve"> 3  (Mmes PELLEGRIN-PONSOLE, FLAUGÈRE, ARENT)</t>
  </si>
  <si>
    <t>26 (MM. CRAUSTE, BERNARD, GROS CHAREYRE, DUGARET, BRUNEL, TOPIE, VIGOUROUX, VILLANUEVA, BOUILLEVAUX, BRETON, BOURY, ROUVIÈRE, ALLOUCHE LASPORTES, BRUNETTI, PENIN, PIERRE-BÈS, SAUVEGRAIN, GOURDEL, LOUSSERT, BINELLO, DEUSA, ROSSO, BRACHET, SARGUEIL, PARASMO, PELLEGRIN-PONSOLE) </t>
  </si>
  <si>
    <t xml:space="preserve"> 2 (Mmes FLAUGÈRE, ARENT)</t>
  </si>
  <si>
    <t xml:space="preserve"> 4   (MM. ROSSO, BRACHET, SARGUEIL, PARASMO)</t>
  </si>
  <si>
    <t>M. Philippe PARASMO fait une remarque ,le FCTVA est inclus dans les subventions mentionnées. Il estime que ce n’est pas tout à fait correct. ◙ M. Philippe PARASMO demande si ce sont de nouvelles pratiques d’intégrer le FCTVA ? ◙ M. Philippe PARASMO estime pour sa part que ce n’est pas un plan de financement adapté. ◙ M. Philippe PARASMO estime que cela vrai pour la transparence, mais le mode de présentation le surprend. ◙ </t>
  </si>
  <si>
    <t xml:space="preserve"> M. le Maire répond que le FCTVA est en plus des 70 % de subventions. ◙M. le Maire relit la note  « Ces aides représentent un total de 1.381.500 € (soit 70 % de subventions H.T.). Compte tenu d’une récupération de FCTVA en 2020 et 2021 évaluée à 350.000 €, le solde à financer par la commune sera de 641.000 € ». Les termes lui paraissent limpides. ◙M. le Maire donne la parole au DGS qui explique qu’il a toujours eu pour habitude de présenter de cette manière, pour être le plus transparent possible. Il informe que la TVA n’est pas récupérée en totalité. Sur un dossier aussi important, cela représente un différentiel significatif. De cette manière, il est possible d’avoir une idée de ce que cela va coûter réellement à la ville. L’idée est celle-là. ◙M. le Maire trouve que ce dossier avance bien, il va transformer la cité. Il met aux voix. </t>
  </si>
  <si>
    <t xml:space="preserve"> M. le Maire pensait qu’il s’agissait de « petits lots ». Cela est valable pour le lot 5 – peinture et le lot 7 plomberie/ sanitaire. Effectivement le lot 9 comprend du mobilier urbain et des mâts d’éclairage. Il conviendra donc de refaire une consultation. Mme PELLEGRIN-PONSOLE a bien fait de relancer le débat. Il propose aux élus de se prononcer </t>
  </si>
  <si>
    <t>alain Guy</t>
  </si>
  <si>
    <t>Madame PELLEGRIN-PONSOLE indique que même si son groupe est plutôt favorable à la vente de ce village vacances même si elle fait partie de la commission d’appel d’offres du village vacances. Il lui semble qu’il y avait une des offres qui ne proposait pas de vente à la découpe et qui semblait répondre aux critères. On peut déclarer infructueux pourquoi pas Mais il avait  été évoqué une réunion le 3 juillet pour estimer avec les domaines le prix du village de vacances. Elle demande si cette réunion a eu lieu et ce qui en résulte. </t>
  </si>
  <si>
    <t>Question 18 
– Autorisation de Programme/Crédits de Paiement    Aménagement de l’esplanade de la mer – Cité de la Pêche et des Pêcheurs – Construction de la nouvelle école de mer de Port Camargue </t>
  </si>
  <si>
    <t>Question 11 
 Succession de Mademoiselle Mireille PANSIER   Legs de la nue-propriété du bien sis 10 rue du Pounent</t>
  </si>
  <si>
    <t xml:space="preserve"> Mme Sophie PELLEGRIN-PONSOLE fait la déclaration suivante   « Après deux ans de Mandat, il est encore difficile de déceler une vision financière à moyen et long terme, et de réelles ambitions pour la commune dans les orientations budgétaires 2016 que vous nous présentez. Je ne ferai que quelques remarques d’ordre général qui me semblent de bon sens.  ◙
Tout d’abord sur les charges de personnel qui ont progressé de 7,6 % entre 2014 et 2015. Nous sommes d’ailleurs, et le personnel communal encore plus, dans l’attente de la réorganisation des services municipaux que vous aviez promise en 2015, ainsi qu’une réévaluation complète de la grille des salaires.Mais vous aurez duMal à nous faire croire que cette augmentation n’est due qu’au renforcement des moyens affectés à la police et à la vidéo surveillance.  D’autant que vous passez sous silence l’impact des salaires de postes tels que ceux de l’attachée presse et surtout du directeur de station avec probablement une augmentation significative depuis sa prise de fonction au camping de l’Espiguette. A propos de la subvention accordée à l’OTSI, vous envisagez de la réduire de 1 M€ à 700 000 €,Mais les élus sont toujours dans l’attente de propositions concrètes enMatière de développement et d’animations touristiques pour notre commune.  ◙
Et ce n’est pas en lisant la presse la semaine dernière que nous avons été rassurés avec l’accueil de l’équipe de France de football et le salon de la glisse &amp; de la voile légère qui tombent à l’eau. Accueillir une étape de la coupe du monde de wakesurf dans le cadre du FISE de Montpellier, et surfer sur l’abrivado des plages sans y apporter de nouveauté, me paraissent être des projets bien peu ambitieux enMatière de programmation touristique. ◙
Sur le domaine locatif, vous envisager une cession de la Résidence de Camargue, une vente de plus du patrimoine municipal pour un montant de 15 M€. A l’issue de cette transaction, pouvez-vous nous dire combien précisément la commune récupérera une fois l’emprunt remboursé ?  1, 2 M€ ? Je ne suis pas sûre que cette opération soit si pertinente pour la ville qui perdra une réserve foncière exceptionnelle pour unMaigre butin. ◙
Vendre les anciennes écoles, les locaux de l’Office, la résidence de Camargue, bientôt l’ancien hôtel de ville et le village de vacances permet à court terme peut-être de renflouer les caisses,Mais ne je vois aucun projet d’investissement derrière. Aussi, je trouve vos orientations budgétaires encore bien frileuses cette année et j’attends de voir la présentation de votre budget 2016 pour me prononcer. » ◙ </t>
  </si>
  <si>
    <t>Question 18
 Port de pêche – Pontons commerciaux tarifs 2017 </t>
  </si>
  <si>
    <t>Question 6  Bail commercial liant la commune à la société BRASSERIE PATIO DE LA MER sur les locaux sis au Palais de la Mer décision d’encaisser un loyer avec occupation sans droit, ni titre </t>
  </si>
  <si>
    <t>Question 0
 Monsieur le Maire  demande s’il y a des observations sur le procès verbal de la séance du 25 janvier 2017. </t>
  </si>
  <si>
    <t>Madame PELLEGRIN-PONSOLE dit que cette question appelle de sa part quelques regrets, le premier est celui de voir abandonner le projet du lagon sur le toit, elle a eu l’occasion d’en faire part la veille en commission urbanisme. Elle trouve regrettable que l’on ait un peu « baissé le pavillon » et revu leurs prétentions à la baisse, c’est quand même ce qui leur avait permis de sélectionner ce candidat, il y a déjà plus d’un an. Toujours un candidat dont la solidité et la santé financière l’inquiètent un peu et dont les intentions restent pour elle toujours très flous. Le deuxième regret, c’est de voir la durée d’exploitation commerciale réduite à neuf ans parce que Monsieur leMaire parle de 11 ans Mais si l’on note les deux ans de travaux, cela fait 9 ans, alors qu’ils étaient partis sur 30 ans au départ même si l’on ne peut guère s’avancer sur 30 ans d’exploitation, elle trouve que 9 ans cela fait très juste, ils auraient au moins pu couper la poire en deux et partir sur 15 ans, cela aurait été peut-être plus judicieux. Elle constate qu’il est prévu de pouvoir réduire l’échéance de moins de 9 années par volonté ou par accord express, elle pense que c’est encore plus inquiétant. Les craintes de voir cet ensemble touristique à moyen terme peut-être se voir transformer en ensemble immobilier pur et dur la conduisent encore une fois à s’abstenir sur cette question. ◙
Madame PELLEGRIN-PONSOLE rappelle qu’à l’époque ces lagons devaient devenir une attraction touristique aussi pour Le Grau du Roi, on n’était pas uniquement dans le cadre d’une résidence. Elle peut comprendre BELAMBRA qui n’a peut-être pas envie de donner cette orientation là Mais le sentiment de Monsieur leMaire à l’époque était radicalement différent, c’était une attraction touristique comme l’Espace Grand Bleu à La Grande Motte. ◙ </t>
  </si>
  <si>
    <t>Question 8 
  Personnel communal  Réorientation/Restructuration du service communication   création d’un poste de journaliste territorial </t>
  </si>
  <si>
    <t>Question 9 
 Lancement d’une étude pour la redynamisation du commerce de centre-ville </t>
  </si>
  <si>
    <t>Question 3 
 Palais de la Mer – Bail commercial liant la commune à la Société brasserie Patio de la mer  décision d’encaisser le loyer </t>
  </si>
  <si>
    <t>Mme Sophie PELLEGRIN-PONSOLE s’interroge sur la DMP15-07-56 relative à la Mission d’assistance à Maîtrise d’ouvrage SEGARD d’un montant de 14.725 € HT pour l’Hôtel résidence de Camargue.  Pourquoi n’y a-t-il pas eu mise en concurrence ? </t>
  </si>
  <si>
    <t>Madame PELLEGRIN-PONSOLE se réjouit de cette convention d’autant qu’ils avaient évoqué ce sujet il y a au moins deux ans cela ne date pas de l’année dernière avec la remise des plaques pour le patrimoine du 20ème siècle. Elle ose espérer que dans les ateliers ou workshop qui vont être proposés avec l’ENSAM ne sera pas uniquement considéré Port Camargue bien que cela fasse parti du patrimoine du 20ème siècle. Elle aimerait tout particulièrement que ces étudiants de Master 1 et 2 puissent se pencher sur la requalification du canal qu’elle trouve un peu laissé de côté en ce moment, on parle beaucoup de l’éco-quartier, de Port Camargue, elle regrette que ce sujet ne soit pas un peu plus mis en avant. Elle pense que ce serait un joli projet pour les étudiants. ◙ 
Madame PELLEGRIN-PONSOLE répond que c’était juste pour rappeler à Monsieur le Maire qu’ils en avaient parlé il y a deux ans en sortant du Palais des sports. C’était à l’époque où on parlait du chemin de fer qui entre dans Le Grau du Roi, on ne parlait absolument pas de Port Camargue et c’est à ce moment là que Monsieur le Maire a pris rendez-vous avec le directeur de l’ENSAM qu’elle connait très bien. ◙ </t>
  </si>
  <si>
    <t>Madame PELLEGRIN-PONSOLE souhaite faire une intervention beaucoup plus globale  ◙
« A la lecture des documents qui nous ont a été transmis, c’est « sans fleur ni couronne » que nous « enterrerons » l’exercice 2017 car cette gestion « d’apparent bon père de famille » ne révèle à son sens toujours aucune réorientation majeure pour contribuer au développement et au rayonnement de la Commune. A mi-mandat,Malgré nos alertes nombreuses, aucun effort de gestion n’a été opérées, les charges générales sont en constante augmentation et plombent toujours le budget de la Commune. Avec une hausse des dépenses de fonctionnement de 42% depuis 2014 et de seulement 20% des dépenses d’investissement, vous semblez vous enliser dans la gestion du quotidien. Apparemment, traumatisé par la dette que vous avez découverte en arrivant aux affaires, vous n’envisagez plus aucun recours à l’emprunt jusqu’en 2020, préférant consommer les réserves financières, issues notamment des ventes du patrimoine municipal. Avec une augmentation continue des charges de personnel (+10% sur les 3 dernières années), une subvention au CCAS, chaque année en hausse grâce à de fins tours de passe-passe comptables, des budgets mal ou peu Maîtrisés pour de prétendus « grands travaux » financés à grands coups d’avenants, (Esplanade de la Mer, Quai du 19Mars, renaturation du CHU…), il n’est, pour vous, de salut que d’avoir recours à une fiscalité matraquante, je suis étonnée de vous entendre parler de pas d’augmentation d’impôts depuis 3 ans puisque j’ai relevé + 15% d’augmentation des taxes foncières et d’habitation depuis 2014, et à des taxes en tous genres (stationnement, location du domaine public…) qui représentent une augmentation de 32% depuis 2014, pour équilibrer un budget qui n’est toujours pas à la hauteur d’une commune comme Le Grau du Roi. Ce n’est pas non plus la subvention stagnant, d’année en année, à 650.000 € pour les missions de promotion et de communication de l’Office de Tourisme que vous avez choisi, à raison, de conserver dans le giron municipal, qui participera au développement de l’activité et de l’attractivité touristiques de notre territoire.Mais nous subodorons un revirement de situation pour les trois prochains Mandats et donc trois prochains budgets, notamment sur la section investissements où on observe déjà une augmentation de l’investissement pour la requalification urbaine à hauteur de 42% entre 2018 et 2020. Même si l’éco-quartier plombera durablement ce poste budgétaire, il ne serait pas surprenant que la perspective de l’échéance électorale vous incite, Monsieur le Maire à engager, enfin, les travaux de voirie structurants nécessaires pour la Ville et pour le bien-être de ses résidents ».◙
Madame PELLEGRIN-PONSOLE souhaite préciser qu’à aucun moment elle n’a dit que Monsieur leMaire ne gérait pas, elle a dit que Monsieur leMaire gérait en « apparent bon père de famille », c’est ce terme qui a dû certainement choquer elle est désolée. ◙ </t>
  </si>
  <si>
    <t>Monsieur le Maire souhaite faire un point après la saison</t>
  </si>
  <si>
    <t>ADMGCIM18-08-94 </t>
  </si>
  <si>
    <t xml:space="preserve"> Délivrance d’une case de columbarium de 15 ans à compter du 23/08/2018 dans le cimetière de la Rive Droite moyennant la somme de 900 €</t>
  </si>
  <si>
    <t>ADMGCIM18-08-95 </t>
  </si>
  <si>
    <t xml:space="preserve"> Délivrance d’une concession n° 2-H-48 de 15 ans à compter du 23/08/2018 dans le cimetière de la Rive Gauche moyennant la somme de 425 €</t>
  </si>
  <si>
    <t>ADMGCIM18-09-06 </t>
  </si>
  <si>
    <t xml:space="preserve"> Délivrance d’une concession n°2-H-131 de 15 ans à compter du 03/09/2018 dans le cimetière de la Rive Gauche moyennant la somme de 575 €</t>
  </si>
  <si>
    <t>ADMGCIM18-09-07 </t>
  </si>
  <si>
    <t xml:space="preserve"> Délivrance d’une concession n°2-H-47 de 15 ans à compter du 03/09/2018 dans le cimetière de la Rive Gauche moyennant la somme de 425 €</t>
  </si>
  <si>
    <t>DGS18-09-32 </t>
  </si>
  <si>
    <t xml:space="preserve"> Tribunal Administratif de Nîmes Mise en conformité du Palais des Sports « Espace JP CASSEL » Requête de la SELARL Atelier espace architectural – Désignation avocat Cabinet GIL-FOURRIER &amp; CROS ;</t>
  </si>
  <si>
    <t>DGS18-07-87 </t>
  </si>
  <si>
    <t xml:space="preserve"> Théâtre – Contrat de cession avec la SAS Atelier Théâtre Actuel pour la représentation d’un spectacle intitulé « La Reine de beauté de Leenane » le samedi 16 février 2019 pour 8 703,75 € TTC</t>
  </si>
  <si>
    <t>DGS18-07-88 </t>
  </si>
  <si>
    <t xml:space="preserve"> Aubades Marines – Contrat de cession Vents de Sable pour des concerts du groupe « Les petits baigneurs » les 16, 19, 23, 26 et 30 juillet 2018 pour 3.500 € TTC</t>
  </si>
  <si>
    <t>DGS18-07-89 </t>
  </si>
  <si>
    <t xml:space="preserve"> Aubades Marines – Contrat de cession avec Vents de Sable pour des concerts du groupe « Les petits baigneurs » les 2, 6, 9, 13, 16, 20 et 23 août 2018 pour 4.500 € TTC</t>
  </si>
  <si>
    <t>DGS18-07-92 </t>
  </si>
  <si>
    <t xml:space="preserve"> Espace JP CASSEL – Contrat de cession avec ADIMA Prod pour le spectacle de Michel BOUJENAH « Ma vie encore plus rêvée » le samedi 27 octobre 2018 pour 11.990 € TTC</t>
  </si>
  <si>
    <t>DGS18-07-94 </t>
  </si>
  <si>
    <t xml:space="preserve">Mise à disposition de la salle de réunions des services techniques (rue des Médards) – Convention avec l’association Tremplin pour des conférences organisée par le service culturel les 13 septembre, 25 octobre, 29 novembre, 20 décembre 2018 et les 31 janvier, 28 février, 28 mars, 24 avril, 23 mai et 27 juin 2019. Ces interventions seront rémunérées 80 € TTC chacune + les frais de déplacement pour 300 € (soit un total de 1.100 € TTC)   </t>
  </si>
  <si>
    <t>DGS18-07-95 </t>
  </si>
  <si>
    <t xml:space="preserve"> Fête du Port de Plaisance de Port Camargue – Contrat de cession avec la Cie Les enjoliveurs pour deux animations « Les marins d’eau douce et Les flamants roses » le samedi 18 août 2018 pour 2.650 € TTC</t>
  </si>
  <si>
    <t>DGS18-07-102 </t>
  </si>
  <si>
    <t xml:space="preserve"> Fête du Port de Plaisance de Port Camargue – Contrat d’engagement Association Pena Del Fuego pour assurer les parties musicales le samedi 18 août 2018 pour 850 € TTC</t>
  </si>
  <si>
    <t>DGS18-07-103 </t>
  </si>
  <si>
    <t xml:space="preserve"> Été de Baoù – Contrat de cession avec l’association Machette Production pour assurer une représentation du spectacle « La Camelote/Quartet » le dimanche 26 août 2018 au Jardin des sculptures à Port Camargue pour 2.000 € TTC</t>
  </si>
  <si>
    <t>DGS18-08-02 </t>
  </si>
  <si>
    <t xml:space="preserve"> Les boucles de Salonique – Convention avec l’UNASS pour la mise en place d’un poste de secours le vendredi 20 juillet 2018 et le vendredi 17 août 2018 pour 500 € TTC</t>
  </si>
  <si>
    <t>DGS18-08-09 </t>
  </si>
  <si>
    <t xml:space="preserve"> Animations estivales – Pêche traditionnelle le bouillet les 08, 15, 22, 29 juillet et 05, 12, 19 et 26 août 2018 – Contrat d’animation avec MARINE assistance pour 7.680 € TTC</t>
  </si>
  <si>
    <t>DGS18-08-25 </t>
  </si>
  <si>
    <t xml:space="preserve"> Fête du port de plaisance de Port Camargue Contrat d’animation avec l’Association La Conciergerie de l’arlésienne (groupe folklorique) le samedi 18 août 2018 pour 380 € TTC</t>
  </si>
  <si>
    <t>DGS18-08-26 </t>
  </si>
  <si>
    <t xml:space="preserve"> Fête locale Contrat d’engagement du groupe Cruz animations pour une animation musicale dansante le lundi 10 septembre 2018 pour 1.780 € TTC</t>
  </si>
  <si>
    <t>DGS18-08-27 </t>
  </si>
  <si>
    <t>Fête locale Contrat d’engagement de la manade Lafon (abrivado/bandido) les lundi 10 et mercredi 12/09 pour 1.282 € TTC</t>
  </si>
  <si>
    <t>DGS18-08-28 </t>
  </si>
  <si>
    <t xml:space="preserve"> Fête locale Contrat d’engagement avec la manade Saint Louis (abrivado/bandido) les samedi 08, mardi 11 et dimanche 16/09 pour 1.923 € TTC</t>
  </si>
  <si>
    <t>DGS18-08-29 </t>
  </si>
  <si>
    <t xml:space="preserve"> Fête locale Contrat d’engagement avec la manade Lauze EARL du Vidourle (abrivado/bandido) le vendredi 14/09 pour 641 € TTC</t>
  </si>
  <si>
    <t>DGS18-08-30 </t>
  </si>
  <si>
    <t xml:space="preserve"> Fête locale Contrat d’engagement avec la manade Arlantenco (abrivado/bandido) le samedi 15/09 pour 641 € TTC</t>
  </si>
  <si>
    <t>DGS18-08-31 </t>
  </si>
  <si>
    <t xml:space="preserve"> Fête locale Contrat d’engagement avec la manade AUBANEL-BARONCELLI (abrivado-bandido) le 11/09 et une encierro le 13/09 pour 1.192 € TTC</t>
  </si>
  <si>
    <t>DGS18-08-32 </t>
  </si>
  <si>
    <t xml:space="preserve"> Fête locale Contrat d’engagement avec la manade Chapelle (abrivado/bandido) les 09,13 et 15/09 pour 1.923 € TTC</t>
  </si>
  <si>
    <t>DGS18-08-33 </t>
  </si>
  <si>
    <t xml:space="preserve"> Fête locale Contrat d’engagement avec la manade Jullian (abrivado/bandido) les 11, 16,22 et 23 septembre 2018 et une encierro les 11 et 15/09 pour 3.666 € TTC</t>
  </si>
  <si>
    <t>DGS18-08-34 </t>
  </si>
  <si>
    <t xml:space="preserve"> Fête locale Contrat d’engagement avec l’association Le Comptoir à Zic avec la Pena Los Caballeros du samedi 08 au 13 septembre 2018 inclus pour 6.330 € TTC</t>
  </si>
  <si>
    <t>DGS18-08-35 </t>
  </si>
  <si>
    <t xml:space="preserve"> Fête locale Contrat d’engagement avec la manade Lescot (abrivado/bandido) les dimanches 09 et 23/09 pour 1.282 € TTC</t>
  </si>
  <si>
    <t>DGS18-08-60 </t>
  </si>
  <si>
    <t xml:space="preserve"> Fête locale Contrat d’engagement avec l’Orchestre Abraxas pour une représentation musicale le samedi 08/09 pour 4.700 € TTC</t>
  </si>
  <si>
    <t>DGS18-08-61 </t>
  </si>
  <si>
    <t xml:space="preserve"> Fête locale Contrat d’engagement association groupe Appaloosa pour une animation musicale le jeudi 13/09 pour 600 € TTC</t>
  </si>
  <si>
    <t>DGS18-08-62 </t>
  </si>
  <si>
    <t xml:space="preserve"> Fête locale Contrat d’engagement avec la manade Devaux pour des manifestations taurines (encierro le 08/09, abrivado/bandido les 13 et 16/09) pour 1.833 € TTC</t>
  </si>
  <si>
    <t>DGS18-08-63 </t>
  </si>
  <si>
    <t xml:space="preserve"> Fête locale Contrat d’engagement avec la manade Chaballier pour des manifestations taurines (encierro le 09/09, abrivado/bandido les 09, 14 et 15/09) pour 2.474 € TTC</t>
  </si>
  <si>
    <t>DGS18-08-64 </t>
  </si>
  <si>
    <t xml:space="preserve"> Fête locale Contrat d’engagement avec la manade Martini pour des manifestations taurines (abrivado/bandido) les 08 et 15/09 pour 1.282 € TTC</t>
  </si>
  <si>
    <t>DGS18-08-65 </t>
  </si>
  <si>
    <t xml:space="preserve"> Fête locale Contrat d’engagement avec la manade du Levant pour des manifestations taurines (abrivado/bandido) les 10 et 15/09 pour 1.282 € TTC</t>
  </si>
  <si>
    <t>DGS18-08-66 </t>
  </si>
  <si>
    <t xml:space="preserve"> Fête locale Contrat d’engagement avec l’association Li Pedescaou pour une animation musicale le samedi 22/09 place de la république pour 500 € TTC</t>
  </si>
  <si>
    <t>DGS18-06-67 </t>
  </si>
  <si>
    <t xml:space="preserve"> Fête locale Contrat d’engagement avec la manade Labourayre pour une encierro le samedi 22/09 pour 551 € TTC</t>
  </si>
  <si>
    <t>DGS18-08-97 </t>
  </si>
  <si>
    <t xml:space="preserve"> Fête locale Contrat de cession avec l’association Mozaïc pour le groupe Macadam les 15 et 16/09 pour 2.500 € TTC</t>
  </si>
  <si>
    <t>DGS18-08-98 </t>
  </si>
  <si>
    <t xml:space="preserve"> Fête locale Contrat d’engagement avec l’association la Malaïgue d’Or pour des représentations musicales les 15 et 16/09 pour 1.620 € TTC</t>
  </si>
  <si>
    <t>DGS18-08-99 </t>
  </si>
  <si>
    <t xml:space="preserve"> Aubades Marines et Sérénades Contrat de cession Vents de Sable pour le groupe Les Petits Baigneurs les 2, 6, 9, 13, 16, 20 et 23 août 2018 pour la somme de 4.900 € TTC</t>
  </si>
  <si>
    <t>DGS18-09-01 </t>
  </si>
  <si>
    <t xml:space="preserve"> Théâtre Espace Jean-Pierre CASSEL Contrat de cession avec le Collectif Hic et Nunc pour le spectacle Les Muses le 23 mars 2019 pour 5.733,50 € TTC</t>
  </si>
  <si>
    <t>DGS18-09-02 </t>
  </si>
  <si>
    <t xml:space="preserve"> Théâtre Espace Jean-Pierre CASSEL Contrat de cession avec le Théâtre du Shabado pour le spectacle Amaranta le 27 janvier 2019 pour la somme de 2.810,00 € TTC</t>
  </si>
  <si>
    <t>DGS18-09-03 </t>
  </si>
  <si>
    <t xml:space="preserve"> Théâtre Espace Jean-Pierre CASSEL Contrat de cession avec Latina Organisation pour le spectacle Tanguisimo tango argentino le 19 janvier 2019 pour 7.557,60 € TTC</t>
  </si>
  <si>
    <t>DGS18-09-04 </t>
  </si>
  <si>
    <t xml:space="preserve"> Théâtre Espace Jean-Pierre CASSEL Contrat de cession avec la Cie les Imprévisibles pour le spectacle Bobby et Mistinguette contre le crime le 20 avril 2019 pour 1.200 € TTC</t>
  </si>
  <si>
    <t>DGS18-09-05 </t>
  </si>
  <si>
    <t xml:space="preserve"> Fête Locale Contrat d’engagement avec l’association La MalaÏgue d’Or pour des représentations musicales les 08 et 09/09 pour 1.620 € TTC</t>
  </si>
  <si>
    <t>DGS 18-09-09 </t>
  </si>
  <si>
    <t xml:space="preserve"> Régie des animations – IMAGI’MÔMES Tarifs d’entrée aux différents spectacles sous chapiteau</t>
  </si>
  <si>
    <t>DGS 18-09-16 </t>
  </si>
  <si>
    <t xml:space="preserve"> Fête locale Contrat d’engagement avec le groupe Pause-Café pour des représentations musicales les 09,12 et 22 septembre 2018 pour 2.550 € + charges sociales</t>
  </si>
  <si>
    <t>DGS 18-09-17 - </t>
  </si>
  <si>
    <t xml:space="preserve"> Fête locale Olympiades Contrat d’engagement avec l’association Les Cavaliers de Gallus pour sa participation aux Olympiades le 14 septembre 2018 pour 400 € TTC</t>
  </si>
  <si>
    <t>DGS 18-09-18 </t>
  </si>
  <si>
    <t xml:space="preserve"> Fête locale Contrat d’engagement avec Kris’Events production pour une animation musicale du groupe Tandem le 08 septembre 2018 pour 536 € TTC</t>
  </si>
  <si>
    <t>DGS 18-09-19 </t>
  </si>
  <si>
    <t xml:space="preserve"> Fête locale Contrat d’engagement avec la Manade Rambier pour des manifestations taurines (abrivado/bandido) le samedi 22 septembre 2018 pour 641 € TTC DGS 18-09-20 – Fête locale  Contrat d’engagement groupe sur 2 notes pour des animations musicales les 11, 13 et 16 septembre 2018 pour la somme de 930 € par animation + charges sociales</t>
  </si>
  <si>
    <t>DGS 18-09-21 </t>
  </si>
  <si>
    <t xml:space="preserve"> Fête locale Contrat d’engagement avec la manade PUIG pour une roussataïo les 08, 10 et 13 septembre 2018 pour la somme de 5.500 € TTC</t>
  </si>
  <si>
    <t>DGS 18-09-22 </t>
  </si>
  <si>
    <t xml:space="preserve"> Fête locale « Olympiades » Contrat d’engagement avec la manade DEVAUX pour les olympiades le 14 septembre pour la somme de 800 € TTC</t>
  </si>
  <si>
    <t>DGS 18-09-23 </t>
  </si>
  <si>
    <t xml:space="preserve"> Fête locale Contrat d’engagement avec la manade BRIAUX pour des manifestations taurines (abrivado/bandido) le 12 septembre 2018 pour la somme de 641 € TTC</t>
  </si>
  <si>
    <t>DGS 18-09-24 </t>
  </si>
  <si>
    <t xml:space="preserve"> Fête locale Convention avec l’UNASS pour la mise en place d’un poste de secours pour le spectacle taurin pour la mise en place des postes de secours du 08 au 16 septembre et les 22 et 23 septembre 2018 pour la somme de 6.050 € TTC</t>
  </si>
  <si>
    <t>DGS 18-09-26 </t>
  </si>
  <si>
    <t xml:space="preserve"> Fête locale Contrat d’engagement avec l’association Pena del Fuego pour des animations musicales les 14, 15, 16, 22 et 23 septembre 2018 pour la somme de 5.000 € TTC</t>
  </si>
  <si>
    <t>DGS 18-09-40 </t>
  </si>
  <si>
    <t xml:space="preserve"> Fête locale Contrat d’engagement avec le groupe Sensation pour une représentation musicale le 14 septembre 2018 pour la somme de 800 € TTC</t>
  </si>
  <si>
    <t>DGS 18-09-41 </t>
  </si>
  <si>
    <t xml:space="preserve"> Fête locale Contrat d’engagement avec le groupe Sensation pour une représentation musicale le 15 septembre 2018 pour la somme de 600 € TTC</t>
  </si>
  <si>
    <t>DGS 18-09-42 </t>
  </si>
  <si>
    <t xml:space="preserve"> Théâtre Espace Jean-Pierre CASSEL Contrat de cession avec Gaya Production pour le spectacle Les Vice Versa « Humour Cartoon » le samedi 27 avril 2019 pour la somme de 4.536,50 € TTC ;</t>
  </si>
  <si>
    <t>Régie de recettes Vente de biens mobiliers communaux Suppression de la régie</t>
  </si>
  <si>
    <t>DGS18-07-93</t>
  </si>
  <si>
    <t>Madame PELLEGRIN-PONSOLE demande des précisions sur la décision Régie de recettes Vente de biens mobiliers communaux  Suppression de la régie, notamment pourquoi avoir pris cette décision parce qu’il lui semble que tous les biens communaux ne sont pas tous vendus</t>
  </si>
  <si>
    <t>Monsieur SAVARIN indique que cette suppression a été faite sur la suggestion de Madame le receveur du Trésor Public. Une régie avait été créée pour vendre parfois aux enchères sur certains sites des matériels municipaux qui ne servaient plus. Dans l’idée, cette régie ne fonctionnait pas beaucoup alors elle a été réintégrée dans la régie principale de la commune, c’est pour ne pas garder une régie dédiée qui fonctionne très peu.</t>
  </si>
  <si>
    <t>22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David SAUVEGRAIN, Sophie PELLEGRIN-PONSOLE) </t>
  </si>
  <si>
    <t xml:space="preserve"> 7 (MM. Léopold ROSSO, Annie BRACHET, Hervé SARGUEIL, Philippe PARASMO, Alain GUY, Yvette FLAUGÈRE, Patricia ARENT)</t>
  </si>
  <si>
    <t xml:space="preserve"> 27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David SAUVEGRAIN, Sophie PELLEGRIN-PONSOLE, Léopold ROSSO, Annie BRACHET, Hervé SARGUEIL, Philippe PARASMO, Alain GUY) </t>
  </si>
  <si>
    <t xml:space="preserve"> 2 (MM. Yvette FLAUGÈRE, Patricia ARENT)</t>
  </si>
  <si>
    <t>Monsieur SARGUEIL pensait que cela avait été inclus dans le marché des travaux. ◙ Monsieur ROSSO dit que les élus connaissent l’historique de ce chemin, certains documents attestent que ce chemin ne peut pas être interdit aux habitants du Grau du Roi et ceci est corroboré de plus par l’acquisition par la ville dans ce secteur de terrains et donc le fait que la collectivité participe via une convention. Il espère qu’un rapport contradictoire a été fait entre les services de la ville et ceux de l’ASA. ◙ Monsieur ROSSO ajoute que c’est toujours une interrogation sur l’accessibilité de ce chemin, il demande comment peut-on empêcher un citoyen de se rendre sur un territoire communal. Il souligne que ce n’est pas un problème d’aujourd’hui, c’est un problème qui date. ◙ Monsieur ROSSO souligne qu’il parle du terrain communal qui est à coté de la Jeanine. ◙ </t>
  </si>
  <si>
    <t>Monsieur le Maire répond que c’est en supplément. ◙Monsieur le Maire donne un point d’explication, il s’agit là de répondre à un engagement conventionnel qui avait été passé avec l’ASA de reprise des dégâts occasionnés par la multiplicité des charrois sur ce chemin au cours des travaux du cordon dunaire de second rang. Un volume considérable de terrassement a été véhiculé par ce chemin et dans la convention il avait été établi une compensation, une intervention de la collectivité. C’est dans ce cadre là que la collectivité intervient pour la remise en état du chemin. Monsieur le Maire demande s’il y a des questions. ◙ Monsieur le Maire confirme qu’il y a eu des visites sur le terrain avec constat avant et après. ◙Monsieur le Maire répond que c’est une question sur le fond qui est récurrente, en sachant qu’effectivement, il y a bien de part et d’autre des propriétés privées, au bout de ce chemin il y a le grand espace dit de Capelude qui est aujourd’hui propriété du Conservatoire du Littoral. La collectivité est en convention de gestion avec le Service Pôle Environnement Garde Littorale pour la surveillance et ils travaillent avec le CEN Occitanie pour la gestion de cet espace. Effectivement il n’est pas ouvert au public, on peut le regretter il est un peu sanctuarisé, c’est un espace fermé. Il pourrait être organisé des visites par tout petit groupe, cela pourrait s’envisager mais aujourd’hui il n’est pas ouvert au public, c’est un espace avec de nombreuses espèces protégées, tant sur le plan floristique, que faunistique. C’est aussi une façon d’éviter le piétinement des dunes qui sont entretenues, ils ne se rappelleront pas l’époque où certains avaient ouvert des pistes dans les dunes sans autorisation, il ferme la parenthèse. Sur les espaces à protéger, il croit qu’il faut rester bien vigilant. ◙ Monsieur le Maire comprend qu’il s’agit des terrains de l’Otan, après ces espaces là jouxtent le dépôt de carburant, les élus ont certainement suivi les attendus du Tribunal Administratif cette semaine, l’association CAPE est très mobilisée sur cette question. ◙ </t>
  </si>
  <si>
    <t>Madame FLAUGÈRE est surprise puisqu’elle avait téléphoné pour demander un complément d’information. On l’a rappelé lui indiquant qu’elle aurait ce complément d’information sur la table ce soir et cela n’a pas été fait. ◙ Madame FLAUGÈRE indique qu’elle va s’abstenir puisqu’elle n’a pas les éléments demandés. ◙ </t>
  </si>
  <si>
    <t xml:space="preserve"> Monsieur le Maire répond qu’il communique les éléments d’information, effectivement elle ne dispose pas de documents sur la table mais il pense qu’à l’oral il est en capacité d’apporter aux membres de l’assemblée cette explication qui est d’ailleurs connue de certains membres du conseil, peut-être pas de tous, il en est désolé mais l’explication est apportée. Il est vrai qu’on pourrait regarder cela en disant mais pourquoi la commune participe à l’aménagement d’un chemin privé évidemment on peut toujours se poser cette question alors que là Monsieur le Maire a apporté les précisions. ◙ </t>
  </si>
  <si>
    <t xml:space="preserve"> 27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David SAUVEGRAIN, Sophie PELLEGRIN-PONSOLE, Léopold ROSSO, Annie BRACHET, Hervé SARGUEIL, Philippe PARASMO, Alain GUY) </t>
  </si>
  <si>
    <t xml:space="preserve">  2 (MM. Yvette FLAUGÈRE, Patricia ARENT)</t>
  </si>
  <si>
    <t xml:space="preserve"> Madame PELLEGRIN-PONSOLE souhaite poser deux questions précises et elle attend une réponse précise. Elle demande à quel nom a été signée la promesse de vente le 04 août 2017. ◙ Madame PELLEGRIN-PONSOLE indique que ce n’est pas avec HPC mais avec OCEANIS. ◙ Madame PELLEGRIN-PONSOLE dit que ce n’est pas tout à fait pareil, elle pose alors sa deuxième question à savoir à quel nom a été délivré le permis de construire en novembre 2017. Elle pense avoir un début de réponse, elle attend confirmation, mais il lui semble que les signataires de la promesse de vente et les bénéficiaires du permis de construire ne sont pas les mêmes personnes. Elle demande si c’est logique et si l’on est toujours dans le même cheminement. ◙ Madame PELLEGRIN-PONSOLE remercie Monsieur le Maire mais elle va s’abstenir sur cette question. ◙ Madame PELLEGRIN-PONSOLE trouve que cela met beaucoup de temps à aboutir. Et puis cette précipitation de vouloir signer avant fin octobre. ◙ Madame PELLEGRIN-PONSOLE ajoute que le projet a été aussi pas mal dévoyé depuis le choix du candidat en mars 2016 de mémoire, ce qui l’inquiète un peu, cela ne va pas en la rassurant. Ils ont pris une délibération au mois de juin 2018. ◙ Madame PELLEGRIN-PONSOLE intervient en disant que sur 11 ans d’exploitation, ils ne prennent pas trop de risques non plus. ◙ </t>
  </si>
  <si>
    <t xml:space="preserve"> Monsieur le Maire répond que de mémoire la promesse de vente a été signée avec HPC. ◙Monsieur le Maire lui répond que c’est pareil. ◙Monsieur le Maire lui répond qu’il apportera des réponses à ses questionnements de façon précise. ◙Monsieur le Maire précise qu’ils n’ont pas décelé sur la procédure d’éléments qui soient contradictoires par rapport au déroulement du dossier, Madame PELLEGRIN-PONSOLE pose des questions Monsieur le Maire lui répondra précisément. ◙Monsieur le Maire souligne que quand il s’agit d’un bien de 15 millions d’euros, d’un investissement de quasiment 50 millions d’euros, avec l’enjeu que cela représente, quand il s’agit de la mise en mouvement d’organisme comme la Caisse des Dépôts et Consignation, des organismes bancaires comme la BPI qui sont soumis à des démarches toujours référencées au niveau régional puis au niveau national, etc… cela prend toujours beaucoup de temps. Monsieur le Maire découvre cela dans le timing programmé initialement, ils ont pris un peu de retard. ◙Monsieur le Maire est serein parce qu’il s’agit d’un gros projet et qu’effectivement il a fallu au fil du temps adapter certaines choses, comme le caractère architectural pour qu’il soit plus conforme aux attentes d’un opérateur touristique BELAMBRA qui est arrivé dans un deuxième temps. Monsieur le Maire est rassuré parce l’opérateur touristique BELAMBRA qui va produire un établissement d’un niveau 3 étoiles plus, est de très haut niveau, la commune est adossée à la Caisse des Dépôts et Consignations, à BPI France. Madame PELLEGRIN-PONSOLE travaille à la Région, elle connait ces organismes qui ont la confiance de la Région Occitanie. Monsieur le Maire est également en confiance sur ce dossier. Après il ne faut pas que cela tarde, il y a un travail fait au recrutement des entreprises afin que les travaux puissent s’engager dans un délai raccourci pour que l’ouverture de l’établissement se fasse au plus tôt, c’est bien pour tout le monde, cela parait évident. ◙ Monsieur le Maire pense que c’est un bel établissement qui portera une dynamique touristique, qui va créer de l’emploi, contribuer à l’attractivité en avant saison et après saison, qui va être ouvert 9 mois par an, avec des retombées économiques parce que les clients de ces résidences là même s’ils trouvent du service à l’intérieur, sortent, se répandent dans la ville, dans les centres commerciaux, au Seaquarium, sur les concessions de plage à proximité etc…., avec une reprise d’activités rapidement. ◙ </t>
  </si>
  <si>
    <t xml:space="preserve"> Monsieur SARGUEIL souligne que c’est le troisième changement sur ce dossier, la commune signe un compromis avec Oceanis, le second changement c’est Oceanis avec 51 % des parts et la Caisse des Dépôts 49 % et là à priori OCEANIS est propriétaire de rien, il monte le projet. ◙ Monsieur SARGUEIL lui répond que parfois cela tourne mal et les banques vendent. ◙ Monsieur SARGUEIL rappelle que c’est BELAMBRA qui devait acheter l’Hôtel Résidence de Camargue au départ, ils sont encore là pour une bonne raison. ◙ Monsieur SARGUEIL indique que BELAMBRA voulait acheter l’Hôtel Résidence de Camargue pour le démembrer. ◙ Monsieur SARGUEIL se met à la place des personnes qui ont répondu à cet appel d’offres, qui étaient intéressées et qui ne sont plus positionnées alors que l’on change tout. Il y avait d’autres entreprises. ◙ Monsieur SARGUEIL répond négativement. ◙ </t>
  </si>
  <si>
    <t xml:space="preserve"> Monsieur le Maire indique que ce sont les banques qui achètent. ◙Monsieur le Maire reste dans l’espoir qu’un établissement comme celui là rénové en profondeur et qui va être reconstruit sur la houlette de l’opérateur BELAMBRA connaitra un bel avenir. Monsieur le Maire se souvient que lorsque Monsieur MOURRUT a acquis l’Hôtel Résidence de Camargue cela a été compliqué, il se rappelle toutes les négociations M. ROSIER et M. MOURRUT étaient montés à Paris, ce fut un dossier long et compliqué parce que toutes les virgules comptent, tous les mots comptent cela ne s’est pas fait comme cela. ◙Monsieur le Maire insiste sur le fait que BELAMBRA est le premier opérateur touristique de ce type de résidence aujourd’hui en France. ◙Monsieur le Maire lui répond que pour sa part il est content que BELAMBRA s’y intéresse.  ◙Monsieur le Maire est étonné il demande s’il y a certaines entreprises que Monsieur SARGUEIL préférait. ◙ </t>
  </si>
  <si>
    <t xml:space="preserve"> Madame FLAUGERE lit la déclaration suivante  « Monsieur le Maire vous nous demandez de valider la modification du compromis ou promesse de vente que vous avez conclu le 4 août 2017 pour réaliser la vente de l’Hôtel Résidence de Camargue. Votre proposition de délibération pour modification au profit du crédit bailleur pour être conforme aurait dû être au plus tard présentée au conseil municipal au mois de juillet 2018. Puisque l’acte de vente aurait dû être réalisé au plus tard le 03 août 2018. Il est précisé sur la page 10 du compromis « Condition suspensive d’obtention de prêt », cette condition suspensive devra être réalisée au plus tard le 1er décembre 2017. Il est stipulé que l’acquéreur devra justifier au vendeur de l’acceptation ou du refus de ce(s) prêt(s) par lettre recommandée au plus tard dans les cinq jours suivant l’expiration du délai ci-dessus. En cas de défaut d’envoi dans le délai prévu de la lettre recommandée ci-dessus, le vendeur pourra mettre en demeure l’acquéreur de lui produire une lettre d’accord à défaut de réponse à cette mise en demeure, les présentes seront nulles et non avenues. Également deux clauses suspensives particulières devaient être remises au plus tard le 15 octobre 2017, la signature d’un bail commercial en l’état futur d’achèvement. L’accord de la caisse des dépôts et consignations ce qui n’a pas été respecté. La vente si elle se réalise aura lieu moyennant le prix principal de 15 millions d’euros sans la mention TVA mais écrit dans l’estimation de France domaine 16 millions HT. La TVA dans le cas présent « complexe hôtelier », est-elle applicable ? Au vu des éléments qui sont en notre possession, le compromis, promesse de vente deviendrait caduque, qu’en est-il ? ◙Madame FLAUGERE n’a pas terminé elle poursuit « Au regard des très gros montants qui sont en jeu, Monsieur le Maire, ne confondons pas vitesse et précipitation. Pour mémoire, vous avez opté pour une vente de gré à gré, or « La vente d’un bien mobilier ou d’un bien immobilier appartenant à une collectivité territoriale obéit à un impératif majeur  obligation de vendre à un prix qui n’est pas infèrieur à la valeur réelle du bien ». Pour réaliser cette opération vous nous aviez alors vanté un projet idyllique avec un lagon « le must pour la commune » qui a disparu au gré des négociations. Le cahier des charges que vous avez fait établir auprès de la société la SEGARD qui a coûté à la commune la somme de 17 670.00 €, vous ne l’avez même pas respecté comme par voie de conséquence vous ne respectez pas l’argent du contribuable Graulens. Cette société n’avait déjà pas donné les garanties de financement lors de la présentation de son dossier malgré la mise en garde de certains élus  Une lettre recommandée aurait dû être envoyée pour informer le candidat que sa proposition avait été retenue suite au conseil municipal du 30 mars 2016, cela n’a pas été effectué. A la signature du compromis 10 % du produit de la vente devait être versés par la société. Monsieur le Maire vous avez été laxiste sur ce dossier depuis le début. Vous voulez tellement vous débarrasser de ce complexe que vous êtes prêt à faire du n’importe quoi. » ◙ </t>
  </si>
  <si>
    <t>Monsieur le Maire lui répond que pour que les conditions suspensives s’appliquent il faut que l’un des preneurs veuille suspendre et dans ce cas précis personne ne veut suspendre, tout le monde veut continuer donc point d’application suspensive évidemment. Ensuite, il était question de la garantie et du pool financier et de l’acquéreur à l’époque OCEANIS et HPC, aujourd’hui c’est un pool bancaire qui achète donc il y a une sécurité là-dessus, la sécurité est apportée également par l’implication à hauteur considérable de la Caisse des Dépôts et par un opérateur qui est toujours le même et toujours présent BELAMBRA, il n’y a pas de TVA. Monsieur le Maire espère avoir répondu aux questionnements de Madame FLAUGERE. Monsieur le Maire va mettre aux voix cette délibération. ◙Monsieur le Maire indique que sur la question de l’évaluation des domaines, à plus ou moins 10 %, ils sont dans la conformité, c’est le cas. Madame FLAUGERE a une approche très péjorative des choses, elle noircit le tableau, cela ne surprend pas Monsieur le Maire. Sur ce dossier Madame FLAUGERE traite Monsieur le Maire de laxiste alors qu’il a suivi ce dossier pas à pas avec beaucoup d’attention. D’une structure obsolescente qui n’avait pas bénéficié pendant de nombreuses années des travaux nécessaires pour la tenir à un niveau de performance d’accueil touristique attendu par les touristes avec de nombreuses boutiques, in fine ce sera un établissement de grande qualité. Plus d’un tiers de l’établissement va être reconstruit. Effectivement, il y a une différence par rapport au projet présenté initialement parce que BELAMBRA a revu selon ses intentions, il y aura cependant un établissement avec des piscines à débordement, des salles d’accueil de séminaire et une rénovation en profondeur du reste de l’établissement. La dynamique touristique sera largement retrouvée et supérieure à ce qui a été connu et elle sera bien valorisante pour la commune. Monsieur le Maire pourrait rentrer dans une réflexion quand Madame FLAUGERE lui reproche de « se débarrasser des complexes », Monsieur le Maire n’a pas de complexe et il ne souhaite pas s’en débarrasser, il joue sur le mot, il a simplement l’intention de faire le mieux possible pour cette ville et ses habitants, voilà ce qui l’anime. Il pense que sur ce dossier cela sera une nouvelle fois le cas et ils en jugeront. Il met aux voix. ◙ </t>
  </si>
  <si>
    <t>21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David SAUVEGRAIN) </t>
  </si>
  <si>
    <t xml:space="preserve"> 7 (MM. Léopold ROSSO, Annie BRACHET, Hervé SARGUEIL, Philippe PARASMO, Alain GUY, Yvette FLAUGERE, Patricia ARENT) </t>
  </si>
  <si>
    <t xml:space="preserve"> 1 (Mme Sophie PELLEGRIN-PONSOLE)</t>
  </si>
  <si>
    <t>Monsieur PARASMO est très étonné de la gratuité de cette convention, parce que du matériel d’une société privée va être installée sur un bâtiment public et on ne fait pas payer d’occupation du domaine comme on le fait pour les émetteurs de téléphonie mobile. Il ne comprend pas qu’il n’y ait pas de redevance. </t>
  </si>
  <si>
    <t xml:space="preserve"> Monsieur le Maire s’est posé la même question, la décision de la gratuité des mises en place émane de la Communauté de Communes. Il a eu la même réflexion en disant il est logique comme on le voit sur d’autres occupations de faire payer or la convention de mise en place de la télé relève sur l’eau est rattachée au marché Suez et Lyonnaise des eaux et cela a été contenu dans le contrat avec la Communauté de Communes lors du vote en conseil communautaire, il n’y a eu de débat et de ce fait aujourd’hui ils subissent. </t>
  </si>
  <si>
    <t>Madame PELLEGRIN-PONSOLE fait savoir qu’un calendrier pour la création d’un îlot test leur a été donné, elle demande qu’en est-il pour l’entrée de ville Quai Colbert, l’avenue de Dossenheim et Pompidou.◙ Madame PELLEGRIN-PONSOLE souligne que cela aurait été bien de l’avoir avant comme c’était convenu. Elle demande également s’il n’y a pas de plafond puisqu’il est écrit « Le présent accord cadre est conclu sans montant minimum ni maximum ». Et demande si ce n’est pas un chèque en blanc que l’on fait. </t>
  </si>
  <si>
    <t>Monsieur le Maire répond que tout un phasage est établi. Il invite les élus aux commissions de concertation qui vont se dérouler et puis une commission urbanisme sera organisée. ◙Monsieur le Maire répond qu’ils ont le sens des responsabilités, ils ne se précipitent pas, ils ne font pas de chèque en blanc. Quand Madame FLAUGERE dit qu’ils se précipitent, ils font en sorte de porter un projet qualitatif, ils font en sorte de faire entrer 15 millions d’euros dans les caisses de la commune. Avec ces 15 millions d’euros, ils vont désendetter la commune à hauteur de 6 millions d’euros et avec l’argent résiduel ils investissent au bénéfice de la commune sans emprunter, il y a un fil conducteur un cap et une cohérence dans ce qu’ils font. Mais bien entendu l’opposition peut poser des questions, c’est la démocratie il n’y a aucun souci. ◙ </t>
  </si>
  <si>
    <t>Monsieur PARASMO concernant ce contrat demande si dans le secteur du camping il y a une maîtrise complète du foncier par rapport à ce que l’organisme de la région à préempter ou acheter il ne sait plus. ◙ Monsieur PARASMO souhaite que Monsieur le Maire lui confirme qu’il y a bien 650 000 € de frais d’étude payable sur trois ans. </t>
  </si>
  <si>
    <t xml:space="preserve"> Monsieur le Maire répond qu’il y a eu acquisition et non préemption, l’Etablissement Public Foncier s’est porté acquéreur. Il y a effectivement sur cette emprise des propriétaires privés qui sont respectés et qui vont s’intégrer dans ce nouveau quartier et qui sont eux-mêmes porteurs de projets. Il y aura une écoute attentive à leur volonté, des échanges constructifs et ils pourront porter les projets qu’ils souhaitent conformément au PLU, il n’y a aucun souci à ce niveau là. Monsieur le Maire profite de l’occasion puisqu’ils évoquent le PLU, et qu’il n’a pas repris Monsieur ROSSO sur sa remarque en début de séance, il y a eu effectivement enquête publique cet été à la fois pour la DSP des plages et aussi sur le PLU avec deux points, un sur la capacité d’extension maîtrisée sur la base de règles précises sur le quartier des marinas. L’enquête publique est terminée ils vont attendre la suite du déroulé administratif. Et aussi sur la capacité dans le centre ancien, lorsque les projets de rénovation reconstruction de l’habitat du centre ancien des petites unités qui ne dépasseront pas une certaine ampleur, de les exonérer des places de stationnement. Ce qui semble à Monsieur le Maire être favorable au portage de projet pour la réhabilitation du centre ancien. ◙Monsieur le Maire répond qu’effectivement il y a des frais d’étude puisque sur un projet de cet ordre là, il y a l’étude d’impact environnemental donc nécessité de voir si sur ces terrains il y a une flore et une faune à protéger. Et aussi la question posée sur l’infiltration et l’évacuation des eaux. Il met aux voix. </t>
  </si>
  <si>
    <t>7 (MM. Léopold ROSSO, Annie BRACHET, Hervé SARGUEIL, Philippe PARASMO, Alain GUY, Yvette FLAUGERE, Patricia ARENT) </t>
  </si>
  <si>
    <t xml:space="preserve">  1 (Mme Sophie PELLEGRIN-PONSOLE)</t>
  </si>
  <si>
    <t xml:space="preserve"> Madame PELLEGRIN-PONSOLE suppose que qui dit création de service, dit encadrement. Elle demande si les deux agents à temps complet vont changer de statut, si un cadre va diriger ce service et avec quel moyen financier, puisqu’elle imagine que quand on crée un service, il y a derrière des moyens qui suivent, et si cela induit des créations, des suppressions de postes. </t>
  </si>
  <si>
    <t>Monsieur le Maire répond qu’il s’agit d’une promotion de l’agent qui devient chef de service à moyen constant sur les budgets prévus, il n’y a pas d’augmentation des moyens. Sur cette démocratie citoyenne, il veut dire d’abord que c’est une action volontariste et programmatique puisque le développement de la démocratie citoyenne, ils ne l’ont pas inventé mais il pense que la démocratie citoyenne s’impose aujourd’hui de plus en plus au sein des collectivités. De plus, c’était une forme de marqueurs dans ce mandat, et ils réussissent assez bien à travers l’animation de l’ensemble de ces instances et aujourd’hui la création d’un service. La représentation citoyenne est pluraliste dans l’ensemble des instances et notamment des conseils de quartier où véritablement l’observation qu’elle amène montre qu’il n’y a pas de sélection et que c’est largement ouvert à toutes les expressions citoyennes quelque soit le parti politique, l’orientation, l’attachement à tel ou tel mouvement etc… Monsieur le Maire en ferait la preuve sans difficulté. Ensuite, il souligne que son prédécesseur était très respectueux de l’opposition, Monsieur le Maire lorsqu’il était dans l’opposition n’a jamais eu la moindre difficulté pour obtenir une salle pour faire une réunion et c’est ce que Monsieur le Maire fait aujourd’hui chaque fois qu’il est sollicité par les groupes d’opposition voir même par les associations qu’il sait être en train de s’organiser pour les prochaines élections, il n’y a pas d’obstruction de sa part et c’est normal. Il ne réclame pas des lauriers pour cela. L’opposition bénéficie de permanence en tant que délégué départemental et un bureau est mis à disposition dans la Mairie du Grau du Roi pour ce faire, ainsi que l’affichage etc... Et après, force est de constater que pour dédier des locaux, de la téléphonie, de l’informatique à des groupes d’opposition, sur le plan matériel la collectivité est en difficulté de le faire. Monsieur le Maire est ravi que Monsieur Jean DENAT soit en capacité de le faire, il ne perd pas cet objectif mais à ce jour ce n’est pas possible, pour autant il ne pense pas que l’on puisse le taxer de faire obstruction de façon rigide à l’expression des groupes d’opposition et aux expressions citoyennes dans leur diversité </t>
  </si>
  <si>
    <t>Monsieur ROSSO indique que son groupe votera favorablement mais tout dépend de la réponse de Monsieur le Maire. L’exercice démocratique est une chose, la qualité démocratique de l’exercice en est une autre. Alors cela peut se mesurer à plusieurs niveaux, par exemple comme le disait leur collègue, une action citoyenne libérée sans pression, sans contrainte, pas choisie comme des comités de quartier qui ne sont pas des comités de liste de soutien, un contrôle juridictionnel et surtout ce qui est oublié la reconnaissance du statut de l’opposition et de ses droits fondamentaux. Alors tout ne dépend pas de Monsieur le Maire, surtout pas le contrôle juridictionnel mais l’action citoyenne libérée, il faut qu’elle existe et la reconnaissance du statut de l’opposition et ses droits fondamentaux aussi. Si la première est presque remplie parce que leur collègue vient de la présenter, la troisième est à construire et la deuxième ne dépendant pas de Monsieur le Maire. Monsieur ROSSO fait une suggestion à Monsieur le Maire qui lit la presse comme lui et ils connaissent le tissu politique local. Il demande donc à Monsieur le Maire de prendre exemple sur Monsieur Jean DENAT, qui vient de remettre à son opposition des locaux, des moyens de communication téléphonique et des moyens informatiques. Si par exemple la commune ne sait pas quoi faire du local de 50 m², l’opposition veut bien l’utiliser, Monsieur ROSSO pense que ce sera presque un service public. ◙Monsieur ROSSO dit que ce n’est pas le fait de mettre une salle à disposition lorsque son groupe souhaite organiser une réunion. Monsieur le Maire le sait d’autant qu’il est resté plus longtemps que Monsieur ROSSO dans l’opposition, ils ont besoin à moment donné de moyens. Monsieur ROSSO prend un autre exemple, que Monsieur le Maire va peut-être trouver outrancier, quand ils ont un différend sur un sujet local et c’était comme cela avant, il en est conscient, Monsieur le Maire, en tant que majorité, en tant que premier magistrat, peut s’entourer de conseil, d’avocats, etc… Eux opposition, doivent utiliser leur propre denier et il sait très bien que Monsieur le Maire l’a eu fait, ce n’est pas normal, ce n’est pas cela la démocratie. La démocratie c’est donner les mêmes moyens à tout le monde. </t>
  </si>
  <si>
    <t>Monsieur le Maire répond à Monsieur ROSSO qu’il s’agit d’une question générale et Nationale. Il met aux voix. </t>
  </si>
  <si>
    <t>Madame PELLEGRIN-PONSOLE demande pour quelles raisons les deux premiers élus, titulaire et suppléant, démissionnent </t>
  </si>
  <si>
    <t>Monsieur le Maire répond qu’il faut être délégué communautaire et met aux voix. </t>
  </si>
  <si>
    <t>Question 01 
 Fonds national de péréquation des recettes fiscales intercommunales et communales (FPCI) répartition du prélèvement et/ou du versement entre l’EPCI et les communes membres </t>
  </si>
  <si>
    <t xml:space="preserve"> Question -02 
 Prélèvement de la taxe d’habitation sur les logements vacants (THLV) </t>
  </si>
  <si>
    <t>Question 03 
 Cité et la pêche et des pêcheurs et ancien phare – Actualisation du plan de financement </t>
  </si>
  <si>
    <t>Question 04 
 Travaux de restauration et de valorisation de l’ancien phare – Marché public de travaux n° 2018-06-MTX-060 </t>
  </si>
  <si>
    <t>Question 05 
 Contrat grand site Occitanie « Aigues-Mortes Camargue gardoise »  adhésion de la commune</t>
  </si>
  <si>
    <t xml:space="preserve"> Question 06 
 Renaturation du terrain de l’ancien hôpital , plan de financement prévisionnel et demande de subvention </t>
  </si>
  <si>
    <t>Question -07 
 Convention d’accompagnement technique avec le CEN-LR relative aux suivis écologiques avant et après les travaux de déconstruction de l’ancien hôpital et de renaturation de l’écosystème dunaire </t>
  </si>
  <si>
    <t>Question 08 
 Travaux de renaturation et de valorisation de l’ancien hôpital – Marché public de travaux n° 2018-05-MTX-052 </t>
  </si>
  <si>
    <t>Question 09 
 Réhabilitation et valorisation culturelle et économique du phare de l’Espiguette , plan de financement prévisionnel et demande de subvention </t>
  </si>
  <si>
    <t>Question 10 
 S.E.M. Le Grau-du-Roi développement , modification des statuts </t>
  </si>
  <si>
    <t xml:space="preserve"> Question 11
 Plan local d’urbanisme de la ville des Saintes-Maries de la Mer – Projet d’arrêté , avis de la commune </t>
  </si>
  <si>
    <t>Question 12 
 Espace Jean-Pierre Cassel – Saison théâtrale 2018/2019 ; tarifs </t>
  </si>
  <si>
    <t>Question 13 
 Personnel communal – Avancement de grade 2018  , création et suppression de poste </t>
  </si>
  <si>
    <t>Question 14 
Le Souvenir français ; adhésion de la commune </t>
  </si>
  <si>
    <t>Question -15 
 Lotissement « Les orchidées » - Dénomination d’une voie </t>
  </si>
  <si>
    <t xml:space="preserve"> Question 16 
 Subvention à des athlètes (kayak de mer – ski freestyle) </t>
  </si>
  <si>
    <t>Question 17 
 Coopérative scolaire de l’école maternelle Tabarly ; subvention de fonctionnement </t>
  </si>
  <si>
    <t>Question 0
 Mr le Maire demande ensuite si les élus ont des remarques sur le procès-verbal de la séance du 25 juillet 2018.</t>
  </si>
  <si>
    <t>Question 01
 Décision modificative de crédits n°2 Budget Principal Commune </t>
  </si>
  <si>
    <t xml:space="preserve"> Question 02 
 Ajustement de l’Actif </t>
  </si>
  <si>
    <t>Question 03 
 Subvention équipement à l’ASA Terre Neuve </t>
  </si>
  <si>
    <t>Question 04 
 Formalisation de la cession de l’Hôtel Résidence de Camargue </t>
  </si>
  <si>
    <t>Question 05 
 Avis des Personnes Publiques Associées sur révision du SCoT Agglomération du Pays de l’Or </t>
  </si>
  <si>
    <t xml:space="preserve"> Question 06 
 Locaposte  Convention de mise à disposition d’un local destiné à l’utilisation d’un GAB-DAB Centre Commercial Camargue 2000 </t>
  </si>
  <si>
    <t>Question 07
 Convention relative à la pose d’un récepteur de télé relevé Suez sur le toit d’un immeuble communal </t>
  </si>
  <si>
    <t>Question 08 
 Marché public de services n°2015-03-MS-12 « Transports scolaires des enfants des Ecoles maternelles et élémentaires et du personnel scolaire et périscolaire » - Avenant technique n°2  Arrêt supplémentaire lotissement « Les Orchidées » </t>
  </si>
  <si>
    <t>Question 09 
 Convention de groupement de commandes relative à la mise en concurrence au titre des services de télécommunications entre la Commune de Le Grau du Roi et le Centre Communal d’Action Sociale (CCAS) dont l’EHPAD </t>
  </si>
  <si>
    <t>Question 10 
 Accord-cadre de Mandats de maîtrise d’ouvrage pour le projet urbain « Ecoquartier Méditerranéen de Le Grau du Roi » </t>
  </si>
  <si>
    <t>Question 11 
 Demande de renouvellement du classement de l’Office de Tourisme de Le Grau du Roi Port Camargue </t>
  </si>
  <si>
    <t>Question 12 
 Création du service démocratie citoyenne </t>
  </si>
  <si>
    <t>Question 13 
 Nomination délégués Etablissement Public Territorial Bassin Vidourle (EPTB) </t>
  </si>
  <si>
    <t xml:space="preserve">Question 14 
Subvention Athlète </t>
  </si>
  <si>
    <t xml:space="preserve"> 28 (MM. Robert CRAUSTE, Claude BERNARD, Nathalie GROS-CHAREYRE, Françoise DUGARET,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David SAUVEGRAIN, Sophie PELLEGRIN-PONSOLE,  Annie BRACHET, Hervé SARGUEIL, Philippe PARASMO, Alain GUY MM. Yvette FLAUGÈRE, Patricia ARENT) </t>
  </si>
  <si>
    <t>Monsieur ROSSO</t>
  </si>
  <si>
    <t>Monsieur TOPIE</t>
  </si>
  <si>
    <t>Monsieur PENIN</t>
  </si>
  <si>
    <t xml:space="preserve"> 28 (MM. Robert CRAUSTE, Claude BERNARD, Nathalie GROS-CHAREYRE, Françoise DUGARET, Claudette BRUNEL, Lucien TOPIE, Lucien VIGOUROUX, Chantal VILLANUEVA, Pascale BOUILLEVAUX,  MarieChristine ROUVIERE, Pierre DEUSA, Rosine ALLOUCHE-LASPORTES, Michel BRETON, Roselyne BRUNETTI, Marièle BOURY, Guillaume PIERRE-BÈS, Robert GOURDEL, Gilles LOUSSERT, Anne-Marie BINELLO, David SAUVEGRAIN, Sophie PELLEGRIN-PONSOLE, Léopold ROSSO, Annie BRACHET, Hervé SARGUEIL, Philippe PARASMO, Alain GUY MM. Yvette FLAUGÈRE, Patricia ARENT) </t>
  </si>
  <si>
    <t>28 (MM. Robert CRAUSTE, Claude BERNARD, Nathalie GROS-CHAREYRE, Françoise DUGARET, Claudette BRUNEL, Lucien VIGOUROUX, Chantal VILLANUEVA, Pascale BOUILLEVAUX, Olivier PENIN, Marie-Christine ROUVIERE, Pierre DEUSA, Rosine ALLOUCHE-LASPORTES, Michel BRETON, Roselyne BRUNETTI, Marièle BOURY, Guillaume PIERRE-BÈS, Robert GOURDEL, Gilles LOUSSERT, Anne-Marie BINELLO, David SAUVEGRAIN, Sophie PELLEGRIN-PONSOLE, Léopold ROSSO, Annie BRACHET, Hervé SARGUEIL, Philippe PARASMO, Alain GUY MM. Yvette FLAUGÈRE, Patricia ARENT) </t>
  </si>
  <si>
    <t>180710 </t>
  </si>
  <si>
    <t>180719 </t>
  </si>
  <si>
    <t>180727 </t>
  </si>
  <si>
    <t>180731 </t>
  </si>
  <si>
    <t>180730 </t>
  </si>
  <si>
    <t>180761 </t>
  </si>
  <si>
    <t>Question 0 
Approbation du compte-rendu de la séance du 26 septembre 2018</t>
  </si>
  <si>
    <t>Monsieur le Maire souhaite faire un point sur la réunion du conseil portuaire</t>
  </si>
  <si>
    <t>Madame PELLEGRIN PONSOLE dit qu’elle n’a pas entendu dans la motion qu’il vient de soumettre, justement ce caractère spécifique de la pêche en méditerranée. Elle pense que ce serait utile.</t>
  </si>
  <si>
    <t>Monsieur le Maire répond qu’il faut rajouter le terme de « avec ses spécificités » dans la motion lors qu’ils évoquent la Méditerranée française.</t>
  </si>
  <si>
    <t xml:space="preserve">Monsieur le Maire explique qu’avant d’engager le Conseil municipal à proprement dit avec notamment la liste des décisions prises dans le cadre de la délégation et l’ordre du jour, il se permet de leur donner deux points d’informations et de leur faire une proposition. Il s’agira de parler de pêche professionnelle. Hier, s’est tenu dans cette salle le Conseil portuaire du port de pêche en présence de la Région Occitanie, de la Ville de Le Grau du Roi, des professionnels et de Monsieur Léopold ROSSO qui était aussi présent au titre du Conseil départemental. A l’issue de ce Conseil, il a été abordé différentes délibérations sous la présidence de Monsieur Jean DENAT, en présence du Vice-Président de la Région, Monsieur GIBELIN, qui est en délégation des infrastructures. Il y a de nombreux éléments de satisfaction notamment au plan des travaux qui sont annoncés et qui vont s’engager. Certaines choses ont déjà été réalisées et définies par le caractère de l’urgence. Que ce soit sur des réparations de pontons, que ce soit sur des travaux notamment sur la pile du pont tournant et ensuite sur les programmations de travaux pour les deux môles, il y a des éléments satisfaisants. Cela prend du temps même si les budgets sont orientés, il faut des études précises et techniques mais les choses avancent convenablement. Les marins pêcheurs ont signalé quelques points sur des pontons qui méritent un apport de réponses car il y a des dégradations qui pourraient menacer les coques. La Région a bien pris en compte cela. Il est important que l’assemblée soit informée de tout ça et que ce Conseil portuaire ait permis sur le plan budgétaire de parfaitement définir le budget port de pêche car ce budget était inclus dans le budget de la Commune et ils ont pu sortir tous les éléments pour que le budget port de pêche à proprement dit apparaisse. C’est une étape pour voir se créer en 2019 le budget annexe du port de pêche. Il s’adresse à Monsieur ROSSO par rapport à la remarque qu’il a pu faire hier au Conseil portuaire, s’agissant qu’en 2011 la Chambre Régionale des Comptes aurait plutôt préconisé que le budget du port de pêche ne soit pas un budget annexe mais reste inclus dans le budget de la ville. Il a donc demandé qu’une recherche soit effectuée. Il tient à sa disposition les copies des documents
 Monsieur le Maire donne lecture d’un extrait de la Chambre Régionale des Comptes qui dit  « l’analyse de la santé financière du port de pêche est relativement malaisée puisqu’il n’existe pas de budget séparé reprenant l’ensemble des éléments du patrimoine actif et passif mais aussi les produits et charges de fonctionnement se rapportant à cette activité. Et pour plus de clarté, il pourrait être suggéré à la Commune d’isoler l’ensemble des éléments se rapportant au port de pêche. Contrairement aux affirmations de l’ordonnateur, la dernière vérification de la Chambre, au terme de sa lettre d’observation définitive du 06 décembre 2000, n’a pas requis d’intégrer ce budget dans le budget principal ». Monsieur le Maire tenait à apporter ces précisions car ils se sont posé la question hier. Il rajoute aussi que sur l’équilibre budgétaire obtenu sur le budget 2018, cela est aussi le fait d’une intervention de la mairie à hauteur de 20 000 €, c’est ce que consent la collectivité pour abonder le budget mais aussi le fait d’avoir sorti de ce budget le remboursement de l’emprunt réalisé pour la réalisation des quais francs. Ils se souviennent qu’à l’époque, la collectivité avait prise cette décision forte de réaliser ces quais francs et c’était un investissement de près de 4 millions d’€. Il est évident que s’ils laissent dans le budget le remboursement de cet emprunt, l’équilibre sera impossible. La mairie décide de prendre à sa charge cet emprunt qui apparait normal dans le soutien de cette activité de la pêche et ce qui permet aussi sur ce budget, de dégager la capacité d’autofinancement de 60 000 €/an à peu près, ce qui va leur permettre d’engager certains travaux notamment. Cela sera une bonne chose par rapport aux risques de pollution, le dispositif autour de la darse qui permettrait s’il fonctionnait de pouvoir recueillir les eaux de cales et éviter les éléments de pollution. De plus, il s’est rendu ce matin à GRUISSAN où une représentation des marins pêcheurs a été reçue par la Présidente du Conseil régional, Madame Carole DELGA, car la Commission européenne fait des propositions et ce, toujours dans l’objectif de la réduction de l’effort pêche dans l’espoir de voir la réserve halieutique se rétablir. Mais, les mesures telles qu’elles sont aujourd’hui représentées, si elles étaient appliquées chez eux, compte tenu des spécificités méditerranéennes de cette pêche chalutière sur le plateau continental, cela menacerait considérablement la filière de la pêche. Il s’agirait de ne plus pêcher dans des fonds de moins de 100 m et il faudrait s’arrêter de pêcher pendant 3 mois pendant l’année. Si cette série de mesures est appliquée stricto sensu, la filière est vraiment menacée. Il y a actuellement et tout le monde s’y emploie, une action de sensibilisation de lobbying pour faire en sorte que la Commission européenne et ensuite le parlement et le Conseil des ministres européens, puissent amener des amendements qui permettent d’éloigner ce risque. 
Monsieur le Maire propose à l’assemblée communale de contribuer à ce soutien, en votant une motion dont il en fait la lecture 
Nous appelons à la défense de nos pêcheurs ! 
« Les Elus du Conseil municipal du Grau du Roi, réunis ce mercredi 31 octobre 2018 en leur instance délibérative, sous la Présidence du Docteur Robert CRAUSTE Maire, apportent un soutien sans failles aux pêcheurs du Grau du Roi, d’Occitanie et de Méditerranée française, confrontés à de nouvelles propositions de la Commission Européenne de restrictions de leurs zones et de leurs temps de pêche. Le Grau du Roi, premier port chalutier de la Méditerranée française, représentant un tiers la flotte, ne peut accepter en l’état les propositions de la Commission Européenne dans le cadre de son Plan de Gestion mettant gravement en péril la filière et la pérennité du territoire, des entreprises et des familles liés à la pêche. A l’instar de la Région Occitanie, nous appelons solennellement et nous exhortons le gouvernement français à défendre avec force les intérêts de nos pêcheurs et à soutenir les propositions responsables qu’ils portent afin de concilier protection des espèces et pérennité de leur activité. » 
Voilà la proposition qui est faite en sachant que bien-sûr, à l’issue de ce vote, il sera produit un courrier auprès du ministre puisque c’est à ce niveau-là qu’il peut agir vers l’Europe. 
Sous la présidence du Docteur Robert CRAUSTE, Maire, 
Les Elus du Conseil municipal du Grau du Roi, réunis ce mercredi 31 octobre 2018 en leur instance délibérative, sous la Présidence du Docteur Robert CRAUSTE Maire, apportent un soutien sans failles aux pêcheurs du Grau du Roi, d’Occitanie et de Méditerranée française avec ses spécificités, confrontés à de nouvelles propositions de la Commission Européenne de restrictions de leurs zones et de leurs temps de pêche. Le Grau du Roi, premier port chalutier de la Méditerranée française, représentant un tiers la flotte, ne peut accepter en l’état les propositions de la Commission Européenne dans le cadre de son Plan de Gestion mettant gravement en péril la filière et la pérennité du territoire, des entreprises et des familles liés à la pêche. A l’instar de la Région Occitanie, nous appelons solennellement et nous exhortons le gouvernement français à défendre avec force les intérêts de nos pêcheurs et à soutenir les propositions responsables qu’ils portent afin de concilier protection des espèces et pérennité de leur activité.
 Monsieur le Maire demande à l’assemblée de se prononcer sur cette motion.
Cette question est adoptée à l’unanimité. </t>
  </si>
  <si>
    <t xml:space="preserve">Monsieur ROSSO dit qu’il est assez surpris. En concertation avec son collègue Hervé SARGUEIL, il lui semblait bien qu’à l’époque, le budget du port de pêche était un budget annexe et qu’après, il a été inclus dans le budget principal. 
Monsieur ROSSO demande si le Directeur Général des Services pourrait consulter le précédent rapport de la Chambre Régionale des Comptes, pas celui de 2011 mais celui d’avant. Car il persiste et pense qu’il existait un budget annexe du port de pêche. </t>
  </si>
  <si>
    <t>Monsieur le Maire dit que cela sera vérifié.</t>
  </si>
  <si>
    <t>ADMGCIM 18-09-43 </t>
  </si>
  <si>
    <t xml:space="preserve"> Délivrance d’une concession dans le cimetière de la rive Gauche, n°2-H-127 de 15 ans à compter du 17/09/2018 et moyennant la somme de 575 €.</t>
  </si>
  <si>
    <t>ADMGCIM 18-10-03 </t>
  </si>
  <si>
    <t>Délivrance d’une concession dans le cimetière de la rive Gauche, n°2-H-49 de 15 ans à compter du 04/10/2018 et moyennant la somme de 425 €.</t>
  </si>
  <si>
    <t>ADMGCIM 18-10-13 </t>
  </si>
  <si>
    <t xml:space="preserve"> Délivrance d’une concession dans le cimetière de la rive Gauche, n°2-H-50 de 15 ans à compter du 15/10/2018 et moyennant la somme de 425 €</t>
  </si>
  <si>
    <t>ADMG 18-10-15 </t>
  </si>
  <si>
    <t xml:space="preserve"> Avenant au contrat locatif de 3 ans pour le cellier n°4 situé à la Résidence Christophe Colomb qui prendra effet le 1er novembre 2018</t>
  </si>
  <si>
    <t>ADMGCIM 18-10-19 </t>
  </si>
  <si>
    <t xml:space="preserve"> Délivrance d’une concession dans le cimetière de la rive Gauche, n°2-H-57 de 15 ans à compter du 16/10/2018 et moyennant la somme de 425 €</t>
  </si>
  <si>
    <t>DGS 18-09-36 </t>
  </si>
  <si>
    <t xml:space="preserve"> Fête locale - Contrat d’engagement avec la peña du Midi pour des représentations musicales les 08 et 09 septembre 2018, pour un montant de 2 200 € TTC.</t>
  </si>
  <si>
    <t>DGS 18-09-37 </t>
  </si>
  <si>
    <t xml:space="preserve"> Fête locale - Contrat d’engagement avec EIRL Yannis Alonzo production pour une représentation musicale le 13 septembre 2018 et pour un montant de 250 € TTC.</t>
  </si>
  <si>
    <t>DGS 18-09-38 </t>
  </si>
  <si>
    <t xml:space="preserve"> Fête locale - Contrat d’engagement avec l’association Les Renégats pour une représentation musicale le 12 septembre 2018 et pour un montant de 700 € TTC.</t>
  </si>
  <si>
    <t>DGS 18-09-39 </t>
  </si>
  <si>
    <t xml:space="preserve"> Fête locale - Contrat d’engagement avec LGP show pour le spectacle « Yellow » le 15 septembre 2018 et pour un montant de 4 800 € TTC.</t>
  </si>
  <si>
    <t>DGS 18-09-44 </t>
  </si>
  <si>
    <t xml:space="preserve"> Fête locale - Contrat d’engagement avec Madame Elisa MICHAUD pour une représentation musicale avec le groupe dénommé « TRAVELLING », les 14 et 22 septembre 2018 et ce, pour un montant de 1 200 € TTC.</t>
  </si>
  <si>
    <t>DGS 18-09-47 </t>
  </si>
  <si>
    <t xml:space="preserve"> Théâtre JP Cassel  Contrat de cession avec l’association Cocotte Minute pour un spectacle intitulé « One Man Sud » le 06 octobre 2018 et pour un montant de 2 110 € TTC.</t>
  </si>
  <si>
    <t>DGS 18-09-48 </t>
  </si>
  <si>
    <t xml:space="preserve"> Imagi’mômes - Contrat d’engagement avec Mezcal Production pour le spectacle « Les Mobil’hommes » le 28 octobre 2018 et pour un montant de 690 € TTC.</t>
  </si>
  <si>
    <t>DGS 18-09-49 </t>
  </si>
  <si>
    <t xml:space="preserve"> Imagi’mômes - Contrat d’engagement avec la Cie du théâtre des mots pour le spectacle « Papa » le 27 octobre 2018 et pour un montant de 1 250 € TTC.</t>
  </si>
  <si>
    <t>DGS 18-09-50 </t>
  </si>
  <si>
    <t xml:space="preserve"> Imagi’mômes - Contrat d’engagement avec la SARL Colline diffusion (Marionnettes à fils) pour le spectacle « Le Livre de la jungle » le 29 octobre 2018 et pour un montant de 550 € TTC.</t>
  </si>
  <si>
    <t>DGS 18-09-51 </t>
  </si>
  <si>
    <t xml:space="preserve"> Imagi’mômes - Ecole élémentaire André QUET  occupation du domaine public pour des stands pour des activités à destination des enfants, du 25 au 31 octobre 2018. Les exposants doivent s’acquitter d’un montant de 100 € pour un emplacement.</t>
  </si>
  <si>
    <t>DGS 18-09-52 </t>
  </si>
  <si>
    <t xml:space="preserve"> Imagi’mômes - Contrat de cession avec Mes scènes de stars pour l’organisation d’un village d’animation dédié aux enfants et ce, du 25 au 31 octobre 2018 pour un montant de 16 200 € TTC.</t>
  </si>
  <si>
    <t>DGS 18-09-53 </t>
  </si>
  <si>
    <t xml:space="preserve"> Fête locale - Contrat de cession avec Mix &amp; COM pour une représentation musicale du spectacle intitulé « DJ set de Floran C » concernant un apéro mousse, le 10 septembre 2018 et ce, pour un montant de 550 € TTC.</t>
  </si>
  <si>
    <t>DGS 18-09-59 </t>
  </si>
  <si>
    <t xml:space="preserve"> Imagi’mômes - Contrat de cession avec Mes scènes de stars pour le spectacle « Raconte-moi ta magie » le 30 octobre 2018 et pour un montant de 875,65 € TTC.</t>
  </si>
  <si>
    <t>DGS 18-09-60 </t>
  </si>
  <si>
    <t xml:space="preserve"> Ecole de musique contrats d’engagement de quatre intermittents du spectacle pour les représentations des 18 et 19 mai 2018  David CAULET, Dan DI RUZZA, Stéphane GARCIA et Jérôme GIAMBI. Ces prestations sont fixées à 240 € + charges sociales par personne.</t>
  </si>
  <si>
    <t>DGS 18-09-62 </t>
  </si>
  <si>
    <t xml:space="preserve"> Imagi’mômes - Contrat d’engagement et contrat de mise à disposition d’un chapiteau avec Frédéric Marion et Clément Henssien pour le spectacle « Les charlatans » le 26 octobre 2018 et pour un montant de 6 500 € TTC.</t>
  </si>
  <si>
    <t>DGS 18-09-63 </t>
  </si>
  <si>
    <t xml:space="preserve"> Théâtre JP Cassel  Contrat de cession avec La Compagnie Nomades pour un spectacle intitulé « Julie et le livre magique » le 16 décembre 2018 et pour un montant de 2 770 € TTC.</t>
  </si>
  <si>
    <t>DGS 18-09-64 </t>
  </si>
  <si>
    <t xml:space="preserve"> Imagi’mômes avec LA CIE MUSYC’ALL pour un spectacle dénommé « Pagaille dans les saisons » le mercredi 31 octobre 2018, pour un montant de 1 600 € TTC.</t>
  </si>
  <si>
    <t>DGS 18-09-66 </t>
  </si>
  <si>
    <t xml:space="preserve"> Fête locale - Contrat d’engagement avec la manade CHABALLIER pour des Olympiades (4 jeux proposés) le 14 septembre 2018 et ce, pour un montant de 800 € TTC.</t>
  </si>
  <si>
    <t>DGS 18-10-02 </t>
  </si>
  <si>
    <t xml:space="preserve"> Espace JP Cassel contrat de cession avec la Compagnie Swing’Hommes pour le spectacle Djobi Djobach, le samedi 17 novembre 2018, pour un montant de 3 970,05 €.</t>
  </si>
  <si>
    <t>DGS 18-10-03 </t>
  </si>
  <si>
    <t xml:space="preserve">  Grand Aïoli du Boucanet - Contrat d’engagement avec AMICO AND CO pour une animation les 28 et 29 septembre 2018, pour un montant de 1 200 €.</t>
  </si>
  <si>
    <t>DGS 18-10-04 </t>
  </si>
  <si>
    <t xml:space="preserve"> Espace JP Cassel contrat de cession avec 221 B Productions pour le spectacle « Dans la peau de ma femme », le samedi 03 novembre 2018, pour un montant de 5 367,50 €.</t>
  </si>
  <si>
    <t>DGS 18-10-09 </t>
  </si>
  <si>
    <t xml:space="preserve"> Espace JP Cassel contrat de cession avec Directo Productions pour le spectacle Camille Lellouch « Camille en Vrai », le samedi 24 novembre 2018, pour un montant de 9 178,50 € TTC.</t>
  </si>
  <si>
    <t>DGS 18-10-11 </t>
  </si>
  <si>
    <t xml:space="preserve"> Imagi’mômes - convention avec l’association Générations Yoga du 26 au 31 octobre 2018, pour un montant de 138 € TTC.</t>
  </si>
  <si>
    <t>DGS 18-10-17 </t>
  </si>
  <si>
    <t xml:space="preserve"> salle Carrefour 2000  contrat de cession avec l’association Théâtre Artemia Salina pour le spectacle dénommé Armistice, le 10 novembre 2018, pour un montant de 500 € TTC.</t>
  </si>
  <si>
    <t>DGS 18-10-22 </t>
  </si>
  <si>
    <t xml:space="preserve"> Villa Parry  convention d’occupation avec Madame Marie-Noëlle Lapouge, aux fins d’exposition vente des œuvres du 15 mai au 11 juin 2019.</t>
  </si>
  <si>
    <t>Concernant la décision municipale n° DGS 18-10-17  salle Carrefour 2000  contrat de cession avec l’association Théâtre Artemia Salina pour le spectacle dénommé Armistice, le 10 novembre 2018, il a été déposé sur les tables ce soir un document sur la commémoration de la grande guerre. Il remercie toutes celles et ceux qui se sont employés à produire ce document et son contenu pour cet anniversaire important, ce centenaire et cette commémoration. Il sera proposé à la population locale des expositions, des propositions de la médiathèque, des spectacles, des films au cinéma Vog, une rencontre et un débat. Ce document va être distribué très prochainement à l’ensemble de la population ainsi que des affiches</t>
  </si>
  <si>
    <t xml:space="preserve">question écrite de Madame PELLEGRIN PONSOLE :  redynamisation du commerce du centre-ville
</t>
  </si>
  <si>
    <t>Madame PELLEGRIN PONSOLE dit qu’elle n’a pas souvenir que l’an dernier ils aient participé à Fest’in Zone. ◙Madame PELLEGRIN PONSOLE demande pourquoi cette délibération n’intervient qu’aujourd’hui si cela a été passé en Conseil d’administration au mois de février ? ◙ </t>
  </si>
  <si>
    <t>Monsieur BERNARD répond que oui et pour le même montant. ◙ Monsieur le Maire précise qu’il s’agit simplement d’un oubli. Au-delà de ces aspects-là, il y a un satisfecit pour cette manifestation pour la deuxième année. Tout le monde s’accorde à dire que véritablement, cela apporte quelque chose dans la dynamique, dans la proposition, dans le fait qu’un port doit être un espace vivant. Il est à noter aussi la participation des professionnels. ◙ </t>
  </si>
  <si>
    <t xml:space="preserve">Mme Yvette FLAUGÈRE fait savoir qu’à la suite à son intervention sur la légalité des pontons du Vidourle elle a demandé –le 2 juillet- à M. TOPIE par mail des compléments sur ce point. N’ayant pas eu de réponse elle s’interroge : « Dois-je en conclure que la régularisation n’existe pas ? ». ◙ 
Mme Yvette FLAUGÈRE rétorque que pourtant M. TOPIE a dit que la commune était dans la légalité. ◙
 Mme Yvette FLAUGÈRE comprend donc qu’il n’y a rien d’officiel ! ◙
</t>
  </si>
  <si>
    <t>M. le Maire explique que le travail est en cours. ◙
M. Lucien TOPIE précise : oui la légalité d’utiliser d’avril en octobre, mais il n’y a rien d’écrit. Cependant la commune est dans l’attente d’une régularisation annuelle par le préfet. Ces pontons apportent la somme de 25.000 € par an. Il serait intéressant d’y mettre des bateaux par exemple pour installer les « SDF » de la mer, faire une fourrière pour les embarcations laissées au mouillage. C’est l’idée ; il reste à savoir si le préfet va la valider. ◙
M. le Maire rappelle que ces pontons ont été réalisés sans autorisation, quand il est arrivé avec son équipe, ils étaient déjà en place et il n’a fait que faire perdurer l’existant. Des démarches ont été accomplies auprès des services de l’État et la collectivité est en attente de réponse. En attendant, et compte tenu des navires recensés dans l’anse du Vidourle (jusqu’à 21 quelquefois et parfois des bateaux en mauvais état, abandonnés) il a été décidé -pour sécuriser- de les rassembler, pour éviter le risque de les voir arrachés du mouillage et endommager le pont. ◙
Après cette discussion, M. le Maire considère que le compte-rendu est approuvé. ◙</t>
  </si>
  <si>
    <t>DMRÉGIE18-10-21 </t>
  </si>
  <si>
    <t xml:space="preserve"> Marchés communaux – Modifications sur abonnement et cessions avec reprises d’activités ; </t>
  </si>
  <si>
    <t xml:space="preserve"> DGS18-11-14 </t>
  </si>
  <si>
    <t>Tribunal Administratif de Nîmes – Contrat de location financière n°W0200821 des matériels de photocopie et de reprographie  Requête de la Société BNP PARIBAS LEASE GROUP – Désignation avocat SCP C.G.C.B. et Associés ;</t>
  </si>
  <si>
    <t xml:space="preserve"> ADMGCIM18-11-17 </t>
  </si>
  <si>
    <t xml:space="preserve"> Délivrance d’une concession de 15 ans n°2-H58 dans le cimetière de la Rive Gauche à compter du 12 novembre 2018 moyennant la somme de 425.00 € ;</t>
  </si>
  <si>
    <t xml:space="preserve"> ADMGCIM18-11-18 </t>
  </si>
  <si>
    <t xml:space="preserve"> Délivrance d’une concession de 15 ans n°2-H59 dans le cimetière de la Rive Gauche à compter du 12 novembre 2018 moyennant la somme de 425.00 € ; </t>
  </si>
  <si>
    <t>DGS18-10-24 </t>
  </si>
  <si>
    <t xml:space="preserve"> 2ème étage de l’Hôtel de ville – Centenaire de la guerre 14/18 - Convention de prêt avec M. Luc Martin pour le prêt d’une exposition sur le thème « journaux de la guerre 14/18 » qui se tiendra du 05 novembre au 07 décembre 2018 dans les coursives du 2ème étage de l’Hôtel de Ville (mise à disposition gratuite) </t>
  </si>
  <si>
    <t>DGS18-10-23 </t>
  </si>
  <si>
    <t xml:space="preserve"> Imagîmômes – Convention de partenariat avec l’association LUS pour la mise à disposition de bénévoles les 25, 27, 30 et 31 octobre 2018 (ateliers de confection de nichoirs à chauves-souris). Le montant de la participation de la ville est de 500 € ;</t>
  </si>
  <si>
    <t xml:space="preserve"> DGS18-10-25 </t>
  </si>
  <si>
    <t xml:space="preserve"> Villa Parry 1er étage – Convention d’occupation – M. Marc Friedrich aux fins d’exposition vente œuvres du 02 au 29 octobre 2019 – Mise à disposition à titre gracieux moyennant le reversement à la commune de 20 % des œuvres vendues ;  </t>
  </si>
  <si>
    <t>DGS18-10-26 </t>
  </si>
  <si>
    <t xml:space="preserve"> Villa Parry 1er étage – Convention d’occupation – M. Hervé FAYOLLE aux fins d’exposition vente œuvres du 09 juillet au 05 août 2019 – Mise à disposition à titre gracieux moyennant le reversement à la commune de 20 % des œuvres vendues ;</t>
  </si>
  <si>
    <t xml:space="preserve"> DGS18-10-28 </t>
  </si>
  <si>
    <t xml:space="preserve"> Villa Parry 1er étage – Convention d’occupation – Mme Sylvie FOURNIER (pseudo SOL SYFOU) aux fins d’exposition vente œuvres du 12 juin au 08 juillet 2019 – Mise à disposition à titre gracieux moyennant le reversement à la commune de 20 % des œuvres vendues ; </t>
  </si>
  <si>
    <t>DGS18-11-20A </t>
  </si>
  <si>
    <t xml:space="preserve"> Autorisation temporaire d’utilisation du domaine public Les Chats libres de Lyne qui occupe à titre gratuit une parcelle d’environ 100 m² derrière le cimetière rive gauche pour une durée de 1 an à compter du 12 novembre 2018 ;</t>
  </si>
  <si>
    <t>Monsieur le Maire souhaite donner quelques points d’explication sur la décision DGS18-11-14 – Tribunal Administratif de Nîmes – Contrat de location financière n°W0200821 des matériels de photocopie et de reprographie  Requête de la Société BNP PARIBAS LEASE GROUP – Désignation avocat SCP C.G.C.B. et Associés. Cela concerne le dossier de contentieux des photocopieurs de l’Office de Tourisme. Il y a eu toute une succession de contrats de leasing avec des banques et des prestataires différents cela avait abouti à un coût annuel pour les photocopieurs de l’Office de Tourisme de 80 000 € pour une prestation qui aurait dû coûter entre 10 000 et 20 000 € annuel. L’Office de Tourisme, tout étant une association, avait une mission de service public et un financement quasi totalement public. La municipalité a donc dénoncé ces contrats en s’appuyant sur l’absence de mise en concurrence qui avait conduit à des surcoûts injustifiables et un gaspillage d’argent public. Un contentieux est en cours avec des offres de négociations insuffisantes sur les pénalités financières réclamées par les banques, la position de la mairie est de soutenir que l’affaire relève du Tribunal administratif (qui sera plus sensible à la défense des deniers publics) les organismes financiers préférant que cela relève du Tribunal de Grande Instance comme un litige commercial, avec comme idée directrice que dans ce cas, même si l’Office de Tourisme a accepté des clauses très pénalisantes, ils n’avaient qu’à être plus prudents. La commune souhaite requalifier l’action du Tribunal d’Instance vers le Tribunal Administratif. ◙
Monsieur le Maire demande si les élus souhaitent obtenir d’autres précisions sur les différentes décisions municipales</t>
  </si>
  <si>
    <t xml:space="preserve">Monsieur ROSSO sollicite des éléments de réponses sur les délivrances de concession dans les cimetières. Il avait déjà saisi Monsieur le Maire à ce sujet. </t>
  </si>
  <si>
    <t xml:space="preserve">Monsieur le Maire indique qu’il va se rapprocher des services. </t>
  </si>
  <si>
    <t>Madame FLAUGÈRE souligne que le tarif est fixé pour l’année 2018 et qu’il est voté fin novembre, elle demande s’il n’y a pas d’erreur. </t>
  </si>
  <si>
    <t>Madame VILLANUEVA répond que c’est bien pour l’année 2018, et précise que le tarif 2017 n’avait été signé qu’au mois de juin ◙Monsieur le Maire souhaite faire une remarque sur la signalétique en général, il y a eu véritablement toute une série de tentatives régulières et multipliées et il pense que globalement il faudra engager un travail important sur la signalétique dans la ville de Le Grau du Roi et ses abords parce que ce n’est pas satisfaisant dans sa globalité. Certaines choses ont été faites au coup par coup, c’est un chantier qu’il faudra rouvrir. . </t>
  </si>
  <si>
    <t>Monsieur PARASMO fait savoir que son groupe Le Grau du Roi naturellement votera contre cette décision qui est dans la lignée du budget pour lequel ils ont voté contre. Son groupe reste dans cette lignée. Il souhaite également faire une petite remarque au sujet du forfait de post stationnement (FPS) il est précisé aux alentours de 4 000 FPS, il lui semble qu’il y a eu un souci informatique en mai/juin et que la commune a perdu deux mois d’amendes. Donc ce chiffre quelque part aurait été plus élevé mais malheureusement il n’est pas possible de le comptabiliser puisque c’est perdu. Enfin dire que les horodateurs ont bien marché, il y en avait des supplémentaires, donc c’est tout à fait logique. Par ailleurs, c’est 125 000 € d’excédent dégagés entre les jeux des recettes, des excédents et des déficits, Monsieur PARASMO constate que 64 % de ces recettes sont affectés encore une fois au personnel. Il souligne que ce chiffre n’arrête pas de gonfler. Ensuite concernant les écritures d’ordre 100 000 €, Monsieur PARASMO pense que ce n’est pas beaucoup parce qu’habituellement il y a 200 000 € voire 400 000 € d’écriture d’ordre, c’est un petit peu dommage. </t>
  </si>
  <si>
    <t>Monsieur BERNARD répond qu’en ce qui concerne les écritures d’ordre, il a été précisé que ces 100 000 € venaient se rajouter au 100 000 € déjà prévus, c’est donc 200 000 €. Ensuite effectivement Monsieur BERNARD confirme qu’en début d’année, il y a eu des pannes de transmissions qui n’ont pas permis de verbaliser comme il fallait le faire. Et sur le dernier point concernant l’affectation au personnel, il donne la parole à M. SAVARIN – Directeur Général des Services afin qu’il apporte des informations complémentaires. ◙Monsieur SAVARIN rappelle que lors du débat d’orientations budgétaires il avait été évoqué le fait que le régime indemnitaire avec la mise en place du nouveau régime de primes lié aux fonctions, aux compétences et à l’évaluation des agents allait couter 30 000 € de plus que l’année précédente et que cela allait être neutralisé par 30 000 € d’heures supplémentaires diminuées. Cela n’a pas pu être respecté totalement parce qu’il y a eu des directives du Maire pour la sécurité de la Police de nuit avec 3 agents présents (demande des policiers de nuit). Dans le même temps, il y a eu des accidents de service (au moins trois d’entre eux) donc l’objectif de diminution des heures supplémentaires n’a pas pu être atteint parce qu’il a fallu faire appel à des volontaires pour remplacer les agents en arrêt. Et dans le cadre du dialogue avec les représentants du personnel sur la mise en place du nouveau régime de primes qui a semble-t-il permis un équilibre entre les différents services, il y a eu une demande de forfait sur les plus bas salaires et sur le fait de mieux prendre en compte certaines situations de pénibilité au travail (le travail de nuit, le port de charge lourde, etc…). Les représentants du personnel ont trouvé que c’était équitable de redonner un peu plus aux agents concernés. Au total cela représentait une enveloppe budgétaire de 30 000 € de régime indemnitaire supplémentaire par rapport à celui qui avait été imaginé lors du vote du budget. Il y a quand même une partie de ces crédits qui est surtout liée à des heures supplémentaires et des primes pour les plus bas salaires et pour les agents qui ont des missions avec pénibilité et technicité particulière. ◙Monsieur le Maire souligne que la masse salariale est maîtrisée, avec une progression de + 0,84%, en comparaison avec 2017 la progression est de 1 %, contrairement à une période où elle était de 2,5% par an. Il met aux voix. </t>
  </si>
  <si>
    <t xml:space="preserve"> 21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t>
  </si>
  <si>
    <t>7 (MM Léopold ROSSO, Annie BRACHET, Hervé SARGUEIL, Philippe PARASMO, Alain GUY, Yvette FLAUGÈRE, Patricia ARENT) </t>
  </si>
  <si>
    <t>Madame PELLEGRIN PONSOLE rappelle qu’il avait été évoqué en Conseil municipal du mois de septembre une vente de l’Hôtel Résidence de Camargue pour le 15 octobre 2018, elle souhaite obtenir des informations à ce sujet. ◙ Madame PELLEGRIN-PONSOLE demande si cela n’a pas d’incidence, pas de pénalité pour la commune, car Monsieur le Maire semblait dire qu’il fallait que la signature s’effectuer avant fin octobre. ◙ </t>
  </si>
  <si>
    <t>Monsieur le Maire répond que la sécurisation des actes notariés nécessite des pièces complémentaires et la date de signature est fixée au 07 décembre 2018. ◙Monsieur le Maire indique qu’il y a peu d’incidence et que ce dossier suit son cours. C’est long c’est une réalité, la rédaction des actes notariés prend quasiment deux mois. Par rapport à l’enjeu global de ce dossier, il aurait été préférable de signer plus tôt mais la signature est prévue le 07 décembre 2018. ◙ </t>
  </si>
  <si>
    <t>Monsieur SARGUEIL regrette que la commune se sépare de la parcelle BZ81 d’une superficie de 4084 m² pour un prix de 8 € le m², il trouve que c’est un prix bas et que cette parcelle aurait pu servir dans le futur. ◙ Monsieur SARGUEIL dit que c’est un cadeau. ◙ </t>
  </si>
  <si>
    <t>Monsieur le Maire prend note du regret de Monsieur SARGUEIL, il s’agit d’un grand projet de redynamisation de l’activité touristique et économique dans ce secteur, avec un bâtiment qui va conduire à la réalisation d’une résidence de très haute qualité avec une très belle dynamique. Ces parkings étaient déjà voués à la Résidence de Camargue en termes d’usage de façon très régulière. ◙Monsieur le Maire lui répond que le mauvais cadeau c’est d’avoir récupéré une situation dégradée inquiétante. Le cadeau, c’est une résidence flambant neuve, largement reconstruite trois étoiles plus avec de l’emploi et une activité renouvelée. C’est un cadeau à la ville du Grau du Roi, à ses habitants et ses contribuables. Il met aux voix ◙ </t>
  </si>
  <si>
    <t>22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t>
  </si>
  <si>
    <t xml:space="preserve"> 7 (MM Léopold ROSSO, Annie BRACHET, Hervé SARGUEIL, Philippe PARASMO, Alain GUY, Yvette FLAUGÈRE, Patricia ARENT) </t>
  </si>
  <si>
    <t>Monsieur PARASMO remarque qu’il est proposé 10 € le m² en location et tout à l’heure la cession pour la Résidence de Camargue est de 8 € le m² à la vente, il trouve cela curieux. </t>
  </si>
  <si>
    <t>Monsieur le Maire rappelle à Monsieur PARASMO les cadeaux qui ont été faits ultérieurement avec la suppression de la taxe foncière à l’Hôtel Résidence de Camargue par exemple, la réduction des loyers pendant des années, il s’interroge sur le coût de ces largesses et s’il ne s’agissait pas de cadeaux. Monsieur le Maire ferme la parenthèse. . </t>
  </si>
  <si>
    <t>24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Yvette FLAUGÈRE, Patricia ARENT) </t>
  </si>
  <si>
    <t xml:space="preserve">5 (MM Léopold ROSSO, Annie BRACHET, Hervé SARGUEIL, Philippe PARASMO, Alain GUY) </t>
  </si>
  <si>
    <t>27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Léopold ROSSO, Annie BRACHET, Hervé SARGUEIL, Philippe PARASMO, Alain GUY) </t>
  </si>
  <si>
    <t xml:space="preserve">2 (MM Yvette FLAUGÈRE, Patricia ARENT) </t>
  </si>
  <si>
    <t>Madame PELLEGRIN-PONSOLE souligne que les années précédentes, il y avait une liste des établissements concernés cela aurait été bien de l’avoir cette année aussi. </t>
  </si>
  <si>
    <t>Monsieur le Maire indique que cette liste lui sera communiquée. </t>
  </si>
  <si>
    <t>Monsieur ROSSO demande si les pontons commerciaux sont propriétés de la ville et par la même s’ils sont soumis à la taxe d’enlèvement des ordures ménagères. </t>
  </si>
  <si>
    <t>Monsieur le Maire voit que Monsieur ROSSO est à l’écoute des concitoyens. Il fait savoir que ce point l’a également interpellé et qu’il a demandé que cela soit étudié. Il met au vote. </t>
  </si>
  <si>
    <t xml:space="preserve"> 27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Léopold ROSSO, Annie BRACHET, Hervé SARGUEIL, Philippe PARASMO, Alain GUY) </t>
  </si>
  <si>
    <t>Monsieur GUY prend la parole au sujet du Plan Local d’Urbanisme, il note que c’est technique, effectivement il y a eu de réunions, des ateliers de quartier mais c’est extrêmement compliqué et très pointu, c’est difficile à appréhender en peu de fois. ◙
Monsieur ROSSO souhaite obtenir trois précisions, la première il a cru comprendre que Monsieur le Préfet du Gard a émis un avis favorable sur l’ensemble de la modification à l’exception quand même des modifications relatives au risque inondation pour lequel il demande de ne pas faire évoluer la prise en compte du risque inondation dans le règlement. Comme le PPRI est suspendu Monsieur ROSSO demande sur quoi aujourd’hui dans le règlement il faut se baser par rapport au risque inondation. ◙
 Monsieur ROSSO a une deuxième remarque pour laquelle il a été interpellée et qui n’est pas en adéquation avec la modification telle qu’elle est prévue mais qui fera peut-être l’objet d’une révision. Il s’agit des parcelles CX 100 et 103 qui sont situées en face du Village Vacances, et pour lesquelles à l’époque il était intervenu puisque Monsieur ROSSO avait trouvé que c’était une injustice de classer ces parcelles en zone naturelles parce qu’on avait mis un trait entre guillemets. Monsieur ROSSO a cru comprendre que suite à la remarque du pétitionnaire qui est certainement le propriétaire cela serait revu et inscrit dans le cadre de la prochaine révision du PLU. Il demande confirmation à Monsieur le Maire. ◙
 Monsieur ROSSO indique que sa troisième remarque concerne le stationnement en centre ville. La proposition initiale était de dire qu’on exonérerait de parking les opérations inférieures à 6 logements et moins de 300 m² alors que là on se retrouve dans une rédaction avec parfois un « et » remplacé par un « ou » et cela donne beaucoup plus de lisibilité ou beaucoup moins, parce que c’est bien ce qu’a été prescrit, ce n’est donc plus « et » mais « ou » ce qui veut dire qu’à moment donné avec 300 m² on peut faire 3 logements de 100 m² et on est exonéré de parking. Lorsque c’était « et » moins de 300 m² pour 6 logements on pouvait réaliser des logements de 50 m² maximum. Il pense que cette rectification est une bonne chose. D’ailleurs il souligne que c’est une des propositions qui avait été faite par son groupe. ◙</t>
  </si>
  <si>
    <t>Monsieur GUY demande à Monsieur le Maire suite au congrès des Maires qui s’est tenu à Paris la semaine dernière, de donner des éléments sur la suppression de la taxe d’habitation pour les résidences principales d’ici 2020. Et si éventuellement il y a une compensation et ce qu’elle représente sur la commune. ◙
 Monsieur SARGUEIL demande ce que représente la baisse. </t>
  </si>
  <si>
    <t>Monsieur le Maire répond que Monsieur le Président de la République a adressé à l’ensemble des Maires de France un courrier dont il a été destinataire, dans lequel il aborde différents sujets, dont celui de la compensation de la taxe d’habitation, qui est effectivement une préoccupation des Maires. Monsieur le Président confirme en disant qu’il demandait au gouvernement de prévoir une compensation au bénéfice des communes. C’est le niveau d’information que tous les maires détiennent aujourd’hui. Monsieur le Maire espère que cette affirmation sera bien respectée. Cette exonération de la taxe d’habitation ne surviendrait pas sur les résidences secondaires, uniquement sur les résidences principales, ce qui compte tenu de la particularité de la commune de Le Grau du Roi sera pris en compte puisque sur la commune il y a 25 000 résidences secondaires. ◙
Monsieur le Maire indique que certains contribuables ont observé une baisse de 30 % mais qu’il n’est pas en mesure aujourd’hui de quantifier plus précisément et met aux voix. </t>
  </si>
  <si>
    <t>Monsieur le Maire partage l’avis de Monsieur GUY, les textes et la législation relative à l’urbanisme sont extrêmement complexes et se sont toujours des démarches très longues qui passent par un déroulé règlementaire et rigoureux avec des enquêtes publiques. ◙  
Monsieur le Maire comprend cette observation précise de Monsieur le Préfet, il ne faut pas augmenter le risque. Actuellement le PPRI est suspendu et ce sont donc les textes antérieurs qui s’appliquent et qui sont déjà assez restrictifs. La procédure de remise en œuvre d’un PPRI est en cours, les services de l’Etat sont venus rencontrés Monsieur le Maire, il y aura une prochaine réunion dans les locaux de la Mairie et dans l’année 2019 à l’automne le nouveau PPRI sera en place. ◙
Monsieur le Maire voit très bien le dossier dont parle Monsieur ROSSO, puisqu’il a rencontré de multiples fois le pétitionnaire qui est très attaché à cette évolution, mais il ne peut pas répondre à M. ROSSO, il n’a pas les éléments techniques. Cette situation aujourd’hui n’est pas concernée par cette modification. Monsieur le Maire peut dire aujourd’hui que la collectivité s’apprête à lancer une grande modification du PLU, c’est une procédure qui va durer 3 ans parce qu’il y a nécessité compte tenu des évolutions de contexte de travailler à cela. Ils rentreront dans une procédure, Monsieur le Maire n’est fermé à aucune évolution, si à moment donné dans le cadre du développement durable on arrive à trouver des équilibres entre ce qui est de l’ordre de la capacité à la dynamique économique qu’elle quelle soit au respect de l’environnement, éléments d’équilibre. Monsieur le Maire ainsi que les élus sont très attachés à la protection et la valorisation des espaces naturels. Il est vrai que l’on peut toujours s’interroger, il lisait aussi un courrier adressé par le sénateur qui a porté l’évolution dans le cadre de la Loi ELAN (Loi littoral) en disant il y a les problématiques liées aux dents creuses, aux activités, la Loi littorale est très restrictive, il croit que tout le monde s’accorde à dire qu’il faut protéger les littoraux mais il y a certainement des situations particulières qui peuvent être étudiées. Dans le cadre de la Loi ELAN, une évolution de la Loi permettra de se pencher sur ces situations. Peut-être que là, il y a quelque chose à regarder. Monsieur le Maire pense qu’il faut rester très vigilant sur le respect et la valorisation des espaces naturels, la Loi littoral doit restée solide sur son socle, il ne faut pas scier la branche sur laquelle on est assis pour autant il y a peutêtre tout de même des situations ou l’on peut trouver un équilibre. ◙ </t>
  </si>
  <si>
    <t>refection pontons flottants et refection des molles</t>
  </si>
  <si>
    <t xml:space="preserve">Monsieur le Maire souligne le bon travail accompli en concertation avec la Région et les services de la commune. Il est vraiment important de bien communiquer avec les intéressés à savoir les usagers. Des éléments d’information vont être adressés aux usagers parce qu’il est nécessaire que chacun comprenne bien la façon dont ça avance et soit rassuré surtout sur les inquiétudes qui à moment données étaient présentes et sur une façon un peu erronée de voir les choses pour un tout petit nombre afin que celles-ci puissent être corrigées par des informations complémentaires. Monsieur le Maire ajoute que la réfection du ponton Jean-Pierre BAS était nécessaire avec une dégradation importante et qu’il y a encore beaucoup de travail sur les pontons dans le chenal maritime, c’est prévu parce qu’il y a des éléments qui peuvent être dangereux pour les coques des bateaux et cela va se faire il faut se rassurer. Dans la négociation avec la Région, Monsieur le Maire avait beaucoup insisté pour que la Région dans le cadre de l’infrastructure, et ce n’était pas évident au départ, prenne en charge les pontons flottants. Il fait savoir qu’un ponton fissuré a pris l’eau et a coulé dernièrement, la Région va prendre en charge cette réfection et va également engager des travaux, sur le pont tournant, les piliers du pont tournant et les deux môles. 
Monsieur le Maire en profite pour compléter la réponse au questionnement de Monsieur ROSSO lors du précédent Conseil municipal sur la réalité d’un budget spécifique au Port à moment donné de la vie de la collectivité et du retrait de ce budget spécifique dédié. Dans sa réponse au rapport d’observation provisoire de la Chambre Régionale des Comptes, en mai 2011, la municipalité avait rappelé que jusqu’en 1997 existait un budget annexe spécifique au Port. (Ce budget annexe qui a effectivement existé, ne prenait cependant pas en compte la totalité des installations relevant du Port de pêche). D’ailleurs en 1990, la Chambre Régionale des Comptes fait des observations concernant le Port de pêche en constatant une divergence entre les résultats du compte administratif et ceux du compte de gestion et de façon générale que la comptabilité du Port ne fait pas apparaître la totalité des charges. La divergence entre la municipalité et la Chambre Régionale des Comptes porte sur les raisons de la disparition de ce budget annexe qui a limité la lisibilité des comptes du Port de pêche. Pour la municipalité, c’était une recommandation de la Chambre Régionale des Comptes, ce que celle-ci conteste dans son rapport définitif en précisant  « Contrairement aux affirmations de l’ordonnateur, la dernière vérification de la chambre, au terme de sa lettre d’observation définitive du 06 décembre 2000, n’a pas requis d’intégrer ce budget dans le budget principal et rappelle que les services à caractère industriel et commercial doivent donner lieu une individualisation par service avec un budget annexe pour chacun, conformément à l’instruction M14 ». </t>
  </si>
  <si>
    <t>Question 01 
Sortie d’inventaire pour réforme </t>
  </si>
  <si>
    <t>Question 02 
Renaturation terrain ancien hôpital  réajustement du plan de financement prévisionnel et des demandes de subvention </t>
  </si>
  <si>
    <t>Question 03
 Fest’in Zone  participation communale </t>
  </si>
  <si>
    <t>Question 04
  Taxe d’aménagement sur le territoire de la Commune </t>
  </si>
  <si>
    <t xml:space="preserve">Question 05
 Ouvertures dominicales - Dérogations accordées par le Maire dans les commerces de détail pour l’année 2019 </t>
  </si>
  <si>
    <t>Question 06 
 Réhabilitation d’un éclairage public avenue Dumont d’Urville (Tranche 2)  convention avec le SMEG </t>
  </si>
  <si>
    <t>Question 07 
 Ancien phare  demande d’un fonds de concours à la CCTC </t>
  </si>
  <si>
    <t>Question 08
  Communauté de Communes  modification des statuts </t>
  </si>
  <si>
    <t>Question 09  
Occupation du domaine public routier communal  redevance applicable aux opérateurs de téléphonie </t>
  </si>
  <si>
    <t>Question 10  
Obligations de débroussaillement sur la Commune </t>
  </si>
  <si>
    <t>Question 11  
Ecole municipale de musique et de théâtre  demande de subvention de fonctionnement auprès du Conseil Départemental du Gard </t>
  </si>
  <si>
    <t>Question 00
 Le procès-verbal est approuvé </t>
  </si>
  <si>
    <t>Question 01 
 Tarif redevance ODP pour la signalisation commerciale SICOM </t>
  </si>
  <si>
    <t>Question 02 
 Décision modificative de crédits n°3 budget principal commune </t>
  </si>
  <si>
    <t>Question 03 
Sorties d’inventaire </t>
  </si>
  <si>
    <t>Quetion 04 
Procédure de désaffectation et de déclassement d’une petite partie du Domaine Public dans le cadre de la cession de l’Hôtel Résidence de Camargue </t>
  </si>
  <si>
    <t>Question 05 
 Droit au bail sur la vente MARTINEZ à SCI DUTHEIL et fils </t>
  </si>
  <si>
    <t>Question 06 
 Convention de financement travaux Arpèges I et II Rue Amiral de Grasse </t>
  </si>
  <si>
    <t>Question 07 
 Vérification Sélective des Locaux (VSL) en vue de fiabiliser les valeurs locatives des propriétés bâties et optimiser les bases fiscales </t>
  </si>
  <si>
    <t xml:space="preserve">Question 08
 Approbation de la modification n°1 du Plan Local d’Urbanisme </t>
  </si>
  <si>
    <t>Question 09 
 Rétrocession à la commune d’une parcelle à usage de voirie et trottoir – Rue des Primevères </t>
  </si>
  <si>
    <t>Question 10 
 Dénominations de voies publiques </t>
  </si>
  <si>
    <t>Question 11 
 Marché Public de Services n°2018-07-MSV-075 – Souscription d’un contrat d’assurances « Risques statutaires vis-à-vis du personnel cotisant à la CNRACL » en capitalisation pour le compte de la commune de Le Grau du Roi </t>
  </si>
  <si>
    <t>Question 12 
 Réparation de préjudice décision judiciaire au profit de Monsieur Christophe CAMBOULIVES et Madame Véronique GARCIA </t>
  </si>
  <si>
    <t>Question 13 
 Accord-cadre de travaux à bons de commande n°2018-10-MAC-091 – Travaux d’éclairage public et sportif ainsi que la pose de fourreaux dédiée aux réseaux de fibre optique </t>
  </si>
  <si>
    <t>Question 14 
 Port de pêche  Tarifs 2019 </t>
  </si>
  <si>
    <t>Question 15 
 Port de pêche  Pontons commerciaux  tarifs 2019 </t>
  </si>
  <si>
    <t>Question 16 
 Port de pêche - Activités hors port  tarifs 2019 </t>
  </si>
  <si>
    <t>Question 17 
 Pontons du Vidourle - Emplacements  tarifs 2019 </t>
  </si>
  <si>
    <t>Question -18 
 Port de pêche - Activités hors port - Appontements amicales  renouvellement de la réduction des tarifs pour les pêcheurs retraités </t>
  </si>
  <si>
    <t xml:space="preserve">Question 19 
 Valorisation des coûts salariaux pour l’intégration dans les travaux en régie  </t>
  </si>
  <si>
    <t>Question 20 
 Convention de partenariat avec l’association « Pour la Vie » </t>
  </si>
  <si>
    <t xml:space="preserve">Question écrite de Mme PELLEGRIN-PONSOLE </t>
  </si>
  <si>
    <t>« Lors du dernier Conseil Municipal du 31 octobre, j’avais souhaité obtenir les résultats de l’étude conduite par le cabinet Bérénice auprès des commerçants du Grau du Roi concernant la redynamisation du centre-ville. En réponse à cette question, vous m’aviez assuré devant le Conseil réunir très prochainement la Commission Urbanisme afin de présenter cette étude. Au 26 novembre, soit un mois depuis cette annonce, aucune commission n’a été réunie, ni aucune convocation envoyée. Aussi, je renouvelle aujourd’hui ma demande  Quand pensez-vous être en mesure de nous transmettre cette analyse, par ailleurs réclamée par les membres du Conseil de Quartier du CentreVille ? » 
Madame PELLEGRIN-PONSOLE souligne que c’est une demande aussi des membres des conseils de quartier du centre-ville, tout le monde attend cette étude</t>
  </si>
  <si>
    <t>Monsieur le Maire indique qu’ils ont voulu faire une commission commune urbanisme et développement économique et ils n’ont pu la programmer que le 7 janvier. Pour autant sur une date plus avancée Monsieur le Maire a demandé dans le cadre des ateliers de l’éco quartier, qu’un atelier supplémentaire soit organisé afin d’aborder spécifiquement ces sujets de la requalification urbaine et de la redynamisation du commerce sur la mission de rénovation urbaine qui n’est pas uniquement sur l’ancien camping des pins mais aussi sur le centre ville. Et pour animer cet atelier ils vont s’appuyer sur le rendu des études URBANIS et BERENICE ce qui permettra d’inviter les concitoyens à participer sous le modèle des ateliers qui ont bien fonctionné jusqu’à présent. Monsieur le Maire pense qu’il faut partager, à partir du vécu, de l’observation, de l’analyse de chacun. 
Monsieur le Maire indique que cela va dans le sens aussi de la démocratie citoyenne et participative, sur laquelle la municipalité s’appuie lors des conseils de quartier qui ont été instaurés. L’atelier va permettre de travailler sur ce dossier</t>
  </si>
  <si>
    <t>Monsieur ROSSO pense que c’est bien d’organiser un atelier mais cela n’empêche pas de transmettre les informations aux élus en amont.  La séance est levée à 20.17 Heure</t>
  </si>
  <si>
    <t>signature avenants</t>
  </si>
  <si>
    <t>Mise en concurrence UGAP n°18U003-005-002 ayant pour objet la fourniture et l’acheminement d’électricité et services associés/Lot n°7 ◙Par délibération N°2018-01-13 adoptée en séance du Conseil Municipal du 31 janvier dernier, le recours à l’UGAP pour l’achat groupé d’Électricité VAGUE 2 pour l’ensemble des sites concernés, a été décidé. ◙L’UGAP avait pour mission de lancer courant 2018 une mise en concurrence en vue de conclure les marchés subséquents. ◙Ainsi, aux termes de cette procédure, le nouveau fournisseur d’électricité pour les sites mentionnés ci-après est DIRECT ENERGIE.SITES  HOTEL DE VILLE / STATION DE RELEVEMENT / GROUPE SCOLAIRE A. QUET / BORNES FESTIVITES / ATELIERS MUNICIPAUX / CENTRE SPORTIF-Palais des sports / ECLAIRAGE PUBLIC POSTE ACCUEIL-C2000 / ECOLE MATERNELLE CENTRE-VILL / COMPLEXE CARREFOUR 2000 / STATION DE POMPAGE LE DRESEN ◙De plus, la collectivité a porté son choix sur 50 % d’électricité « Verte » (Garanties d’origine renouvelable de l’électricité). ◙Le surcoût est de 1,04 euros le Méga Wh. Pour information, la Consommation totale (MWh)de l’ensemble des sites mentionnés ci-dessus sur période de 12 mois glissants 01/2017-12/2017 était de 1 321,13 MWh. ◙</t>
  </si>
  <si>
    <t>Ecoquartier Méditerranéen de Le Grau du Roi – Marchés subséquents à la convention d’accord-cadre de mandats de maîtrise d’ouvrage pour le projet urbain ◙Par délibération N°2018-09-10 adoptée en séance du Conseil Municipal du 26 septembre dernier, Monsieur Le Maire a été autoriser à signer la convention d’accord-cadre mentionné ci-avant avec la SPL30, ainsi que les marchés subséquents afférant à cette convention et l’ensemble des actes d’exécution, quel que soit leur montant respectif. ◙Ainsi, les marchés subséquents suivants ont été signé par Monsieur Le Maire  - Marché subséquent N°1 ayant pour objet le pilotage stratégique administratif et financier du projet urbain pour un montant de  92 100,00 euros HT ◙ Marché subséquent N°2 ayant pour objet un mandat de réalisation pour les travaux des secteurs  entrée de Ville, Quai Colbert, Rue de La Rotonde et avenue de la Gare pour un montant de  174 054,01 euros HT ◙ Marché subséquent N°3 ayant pour objet un mandat de réalisation pour les travaux des secteurs  Avenue Dossenheim ouest et place Antonin Revest, Avenue Georges Pompidou, liaison mer-étangs et Îlot test du Quartier des Pins, pour un montant de  213 064,04 euros HT ◙Marché subséquent N°4 ayant pour objet le pilotage Îlot test du Quartier des Pins, pour un montant de  32 300,00 euros HT ◙Ecoquartier Méditerranéen de Le Grau du Roi – Marchés subséquents à la convention d’accord-cadre mono-attributaire de prestations intellectuelles de maîtrise d’œuvre n°2015-12AC-30 relative au projet urbain ◙Par délibération N°2061-09-12 adoptée en séance du Conseil Municipal du 86 septembre 2016, Monsieur Le Maire a été autoriser à signer la convention d’accord-cadre mentionnée ci-avant avec groupement BAU-D / Joan BUSQUETS, mandataire et le bureau d’études ARCADIS, ainsi que toutes les pièces s’y rapportant, notamment les marchés subséquents. ◙Ainsi, les marchés subséquents suivants ont été signé par Monsieur Le Maire  - Marché subséquent N°1 ayant pour objet le diagnostic prospectif et la détermination des enjeux urbains pour un montant de  75 600,00 euros HT ◙ Marché subséquent N°2 ayant pour objet la réalisation d’une maquette virtuelle/infographie 3D du projet urbain, pour un montant de  24 000,00 euros HT ◙Marché subséquent N°3 ayant pour objet des Scénarios d’aménagement/parti d’ensemble/Élaboration du Plan Guide, pour un montant de  176 817,00 euros HT ◙Marché subséquent N°4 ayant pour objet l’Étude de la gare du Grau-du-Roi (TF), le déplacement des services de la SNCF (TO1) et le dossier en vue de la fermeture du Réseau Ferré National (TO2), pour un montant global de  29 820,00 euros HT ◙ Marché subséquent N°5 ayant pour objet l’Étude Entrée de ville-Colbert-Gare, pour un montant global de  306 556,60 euros HT ◙Marché subséquent N°6 ayant pour objet l’Étude Pompidou-Dossenheim-Pins-Mer/étang, pour un montant global de  361 773,36 euros HT ◙</t>
  </si>
  <si>
    <t>ADMG 18-11-28 </t>
  </si>
  <si>
    <t xml:space="preserve">  convention de servitude de canalisations en terrains privés pour pose de canalisations publiques.</t>
  </si>
  <si>
    <t>ADMGCIM 18-12-05 </t>
  </si>
  <si>
    <t xml:space="preserve">  Délivrance d’une case de columbarium dans le cimetière de la rive Droite, de 15 ans à compter du 04/12/2018 et moyennant la somme de 900 €. </t>
  </si>
  <si>
    <t xml:space="preserve"> ADMGCIM 18-12-05 </t>
  </si>
  <si>
    <t xml:space="preserve"> Délivrance d’une case de columbarium dans le cimetière de la rive Droite, de 15 ans à compter du 07/12/2018 et moyennant la somme de 900 €. </t>
  </si>
  <si>
    <t>ADMG18-11-35 </t>
  </si>
  <si>
    <t xml:space="preserve"> parcelle cadastrée section CX n°132  convention de servitude de passage du réseau de fibre optique avec l’entreprise BONDON S.A.S. pour utiliser une partie de la parcelle susnommée située sur le passage communal près du camping « Les Petits Camarguais » pour y réaliser une tranchée destinée à la pose d’un génie civil pour le passage du réseau fibre optique. </t>
  </si>
  <si>
    <t>DGS 18-11-26 </t>
  </si>
  <si>
    <t xml:space="preserve"> Villa Parry - Convention d’occupation à titre gratuit avec M. Farouk BOUKRAA aux fins d’exposition vente de ses œuvres moyennant le versement à la Commune de 20 % du montant des œuvres vendues. </t>
  </si>
  <si>
    <t>DGS 18-11-29 </t>
  </si>
  <si>
    <t xml:space="preserve"> Noël des enfants du personnel  contrat de cession avec l’association MEZCAL Production pour une représentation du spectacle « Les Mobil’Hommes », le 19 décembre 2018 au Seaquarium, pour un montant de 650 € TTC. </t>
  </si>
  <si>
    <t>DGS 18-11-30 </t>
  </si>
  <si>
    <t xml:space="preserve"> Cour Administrative d’Appel de Marseille  affaire SARL SOUCHON Construction c/Commune de Le Grau du Roi  désignation société d’Avocats SELARL GIL-FOURRIER &amp; CROS (Marché relatif aux travaux de mise ne conformité du PDS et JP Cassel  démolition et gros œuvre, afin de défendre les intérêts de la Commune dans cette affaire. </t>
  </si>
  <si>
    <t>DGS 18-11-32 </t>
  </si>
  <si>
    <t xml:space="preserve"> Association des Commerçants du Boucanet  Noël à la ferme - Contrat d’engagement avec la Manade PUIG pour une Roussataïo le dimanche 16 décembre 2018, pour un montant de 1 000 € TTC. </t>
  </si>
  <si>
    <t>DGS 18-11-33 </t>
  </si>
  <si>
    <t xml:space="preserve"> Fête locale contrat d’engagement avec la Manade Martini pour une manifestation taurine (Les Olympiades) le 14 septembre 2018, pour un montant de 800 € TTC. </t>
  </si>
  <si>
    <t>DGS 18-12-01 </t>
  </si>
  <si>
    <t xml:space="preserve"> Espace Jean-Pierre Cassel  contrat de cession avec SLC Production pour un spectacle dénommé « Les mangeurs de lapins remettent le couvert », le samedi 09 mars 2019, pour un montant de 8 217,40 €. </t>
  </si>
  <si>
    <t>DGS 18-12-04 </t>
  </si>
  <si>
    <t xml:space="preserve"> Noël des enfants du personnel  contrat d’engagement avec l’Association Les Arenos pour une animation magicien et sculpteur de ballons, le19 décembre 2018, pour un montant de 844 € TTC. </t>
  </si>
  <si>
    <t>Madame PELLEGRIN PONSOLE demande des précisions concernant la décision municipale n° DGS 18-12-01  Espace Jean-Pierre Cassel  contrat de cession avec SLC Production pour un spectacle dénommé « Les mangeurs de lapins remettent le couvert ». Elle évoque le montant de 8 217,40 € pour cette prestation et demande pourquoi le prix des places n’est pas plus élevé que cela, sachant que la moyenne des prix des places est entre 4 et 8 €.</t>
  </si>
  <si>
    <t xml:space="preserve">Madame GROS CHAREYRE explique que les tarifs imposés au public ne sont pas en fonction du prix d’achat du spectateurs, etc. ◙Monsieur BRETON explique que c’est une politique qui a été définie au départ à savoir qu’il y a trois niveaux de tarifs comme un certain nombre de spectacles à 20 €, à 14 ou 16 €, puis à 8 €. C’est un choix assumé. spectacle. Les critères sont davantage basés sur la popularité des spectacles et des comédiens. Et plus ils sont connus, c’est forcément un privilège de les avoir. Lorsque que c’est une belle pièce de théâtre comme avec Marie-Christine BARRAULT, ils font un tarif à 20 € la place et cela est un des critères. Quant au spectacle « Les mangeurs de lapins remettent le couvert », c’est un spectacle « dévarié » et c’est un style qu’ils ont envie de présenter à JP Cassel mais qui n’est pas forcément classique dans le sens tout public et théâtre pur. C’est du « dévarié » et ils ont envie que les gens viennent voir car c’est un peu exceptionnel d’avoir ce style de spectacle avec cette qualité-là. C’est donc plus un prix d’appel que vraiment une division entre le prix et le nombre de </t>
  </si>
  <si>
    <t xml:space="preserve"> Madame PELLEGRIN PONSOLE s’exprime un peu dans la même lignée que ce que vient de dire son collègue. Certainement, ce sont des commerces éphémères qu’ils ne revoient pas d’une année sur l’autre. Ne serait-il pas envisageable de pouvoir recouvrer ces taxes en début de saison ou du moins une partie. Ou bien, carrément demander au propriétaire que ce soit eux qui payent cette taxe qui est de toutes les façons répercutées sur le prix du loyer. Mais inévitablement, il y a quelque chose à trouver car chaque année, ils se retrouvent avec ce genre de délibération. Ce n’est pas une grosse somme mais c’est une question de principe. ◙Monsieur le Maire la remercie pour cette suggestion. </t>
  </si>
  <si>
    <t>Monsieur PARASMO a une remarque à faire mais toujours récurrente. Il trouve que pour 2013, ce sont des créances jeunes. Même si des poursuites ont été faites, il pense que c’est un peu trop prématuré que ce soit déjà en irrécouvrables. Car pour le constat « n’habite pas à l’adresse indiquée », il pense que ça va un peu trop vite et que c’est aussi jeune pour 2015. D’autant que la plupart de ces créances, ce sont des terrasses de l’occupation du domaine public. Il pense qu’il faut faire attention que les mêmes personnes ne reviennent pas au travers de SCI et ce serait dommage car c’est une perte sèche.◙MM. le Maire et BERNARD partagent son point de vue. Ils pensent qu’il faudrait dire au trésorier payeur qu’il va un peu trop prématurément. </t>
  </si>
  <si>
    <t>26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t>
  </si>
  <si>
    <t xml:space="preserve">  03 Yvette FLAUGERE, Patricia ARENT, Sophie PELLEGRIN-PONSOLE. </t>
  </si>
  <si>
    <t xml:space="preserve"> 24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Yvette FLAUGERE, Patricia ARENT. </t>
  </si>
  <si>
    <t xml:space="preserve"> 05 Léopold ROSSO, Hervé SARGUEIL, Annie BRACHET, Philippe PARASMO, Alain GUY. </t>
  </si>
  <si>
    <t xml:space="preserve"> Monsieur PARASMO dit que traditionnellement et comme chaque année à la même période, ce sont des dispositions légales. Son groupe votera contre car quelque part, c’est voter une partie du budget futur qu’ils ne connaissent pas. </t>
  </si>
  <si>
    <t>01 Sophie PELLEGRIN-PONSOLE.</t>
  </si>
  <si>
    <t>Monsieur ROSSO dit qu’il ne sait pas si ses autres collègues ont compris mais pour lui honnêtement, il n’a rien compris. Dans tous ces chiffres évoqués, rien n’est apparu dans la note de synthèse. C’est vraiment un enfumage de première. ◙ Monsieur ROSSO souligne qu’il a bien compris et qu’auparavant c’était géré par des idiots. Eux, sont plus intelligents. ◙ </t>
  </si>
  <si>
    <t>Monsieur le Maire lui répond que c’est un complément d’information et il lui laisse la responsabilité de ses termes. Il lui rappelle qu’il avait contesté le fait que la Commune du Grau du Roi reprenne cette compétence. Et eux, avaient considéré à la fois que cela était nécessaire pour assurer le meilleur service qui soit au service de l’éclairage public de la Commune avec ses particularités, avec aussi des investissements à prévoir et ensuite la volonté de faire des économies. C’était leur intention et c’est bien ce qu’il se produit. A la fois, ils sont en capacité d’améliorer l’éclairage public, de faire évoluer avec ce qu’il y a de plus moderne et économique et cela coûte moins cher. ◙Monsieur le Maire répond que non bien-sûr. C’est simplement une information donnée. Ils ne sont pas là à devoir interpréter quoique ce soit. Cependant, cela pose en effet des questions sur la gestion précédente mais l’idée n’est pas de mettre en doute leur intelligence. ◙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</si>
  <si>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Yvette. </t>
  </si>
  <si>
    <t xml:space="preserve">  05 Léopold ROSSO, Hervé SARGUEIL, Annie BRACHET, Philippe PARASMO, Alain GUY. </t>
  </si>
  <si>
    <t xml:space="preserve">  02 Yvette FLAUGERE, Patricia ARENT. </t>
  </si>
  <si>
    <t xml:space="preserve"> 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</si>
  <si>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</si>
  <si>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Monsieur PARASMO trouve qu’il y a trop de marchés sur le Grau du Roi et cela nuit pas mal au commerce local qui reste. Le marché n’est pas une animation et peut-être il faudrait revoir la qualité du marché. </t>
  </si>
  <si>
    <t>Monsieur le Maire lui répond qu’il entend bien cela et qu’il a raison car en été, il y a 13 marchés dans la semaine. Cela ne date pas d’aujourd’hui. Effectivement, ceux qui à la fois sont à proximité des marchés sont très contents qu’ils y soient car ça leur amène une clientèle mais cela peut être aussi une concurrence. La Commission a été réunie, ils y ont fait ce constat et travaillent dessus. </t>
  </si>
  <si>
    <t>28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Yvette FLAUGERE</t>
  </si>
  <si>
    <t>Madame ARENT</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</si>
  <si>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</si>
  <si>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5 Léopold ROSSO, Hervé SARGUEIL, Annie BRACHET, Philippe PARASMO, Alain GUY. </t>
  </si>
  <si>
    <t>Madame PELLEGRIN PONSOLE explique que sur cette question n°22, ils sont toujours sur ce problème de stationnement des camping-cars sur la plage rive Droite, côté du Boucanet. Et pour la énième année consécutive, elle regrette toujours que rien ne soit fait car là c’est vraiment perdant, perdant. Ils y perdent. La mairie y perd car de toutes les façons les camping-cars ne s’acquittent pas du forfait jour à 25 € et ce n’est pas le FPS à 35 € qui est dissuasif. Car, 35 € pour une semaine de congés, en première ligne, ce n’est pas très cher. Les campings municipaux et privés de la Commune y perdent aussi, vu qu’ils sont sur une moyenne entre 32 et 36 € la nuitée. Elle trouve vraiment dommage qu’ils ne s’attaquent pas vraiment à ce problème de camping-cars sur le rond point du cimetière. D’autres zones avaient été évoquées mais elle constate toujours que rien n’est fait. Ils se retrouvent avec 20 camping-cars qui occupent 4 fois plus de places et cela prive aussi des automobilistes de places précieuses à proximité du centre-ville. Une nouvelle fois sur cette question-là, elle votera contre car elle trouve vraiment que rien n’est fait là-dessus. </t>
  </si>
  <si>
    <t>Monsieur le Maire lui dit que sa remarque peut s’entendre. Il faut dire là-dessus que tout de même, les recettes sont conséquentes, soit 163 538 €. Contrairement à ce qu’elle dit, les gens payent et c’est un des parkings qui rapporte le plus. Ensuite, elle le sait bien puisqu’elle est administrateur de la SEM Le Grau du Roi développement camping de l’Espiguette, un dossier a été ouvert pour permettre la mise en place d’une aire d’accueil sur le camping de l’Espiguette.◙ Monsieur BERNARD donne une petite précision. Concernant la question n°22 et plus précisément le parking de la Plage, il rectifie le montant du chiffre annoncé auparavant, il s’agit bien d’un total de 135 799 € et non 163 538 €. </t>
  </si>
  <si>
    <t xml:space="preserve"> 21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</si>
  <si>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 xml:space="preserve">  08 Léopold ROSSO, Hervé SARGUEIL, Annie BRACHET, Philippe PARASMO, Alain GUY, Yvette FLAUGERE, Patricia ARENT, Sophie PELLEGRIN-PONSOLE.</t>
  </si>
  <si>
    <t>Monsieur ROSSO demande une petite précision. Qu’est-ce que l’on entend par « parkings fermés » ? Ce sont des parkings qui sont sectorisés sur les parkings publics ? Le parking Saint Vincent bien-sûr, mais après, c’est quoi ? </t>
  </si>
  <si>
    <t>Madame VILLANUEVA répond que ces parkings fermés sont des places louées avec une barrière et elles sont numérotées. Pour le parking Saint Vincent, c’est à part. </t>
  </si>
  <si>
    <t>Madame PELLEGRIN PONSOLE découvre cette année que les places sont limitées à 6 au maximum au parking Saint Vincent pour les professionnels. Car pour les années précédentes, cette réserve n’y figurait pas, lui semble-t-il. Elle trouve cela plutôt bien que ce soit limité à 6 par professionnels mais par ailleurs, vu que ces places sont revendues par les professionnels à leur propre clientèle, n’y aurait-il pas la possibilité de les majorer ? Car finalement, c’est un service qu’ils offrent à leur clientèle sur un budget communal et elle trouve cela un peu gênant. ◙ Madame PELLEGRIN PONSOLE répond que les hébergeurs incluent cela dans le prix de la location. ◙ Madame PELLEGRIN PONSOLE précise que c’est bien de limiter et ce n’est pas ce qu’elle veut dire. Maintenant, il y a peut-être quelque chose à voir par rapport au tarif. </t>
  </si>
  <si>
    <t>Monsieur le Maire répond qu’il ne sait pas si ces places sont revendues. ◙Monsieur le Maire explique qu’il y a une demande forte sur ces parkings et il pense qu’il était nécessaire de pouvoir réguler. ◙Monsieur le Maire répond qu’il faut voir réglementairement ce qu’il en est et avoir des certitudes sur ce qui se fait ou pas. ◙ </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</si>
  <si>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</si>
  <si>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28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Yvette FLAUGERE, Patricia ARENT. </t>
  </si>
  <si>
    <t xml:space="preserve">1 Sophie PELLEGRIN-PONSOLE. </t>
  </si>
  <si>
    <t xml:space="preserve">Monsieur le Maire donne lecture d’une question écrite de la part de Monsieur Alain GUY, comme suit  </t>
  </si>
  <si>
    <t>Madame PELLEGRIN PONSOLE ne souhaite pas s’exprimer pas sur les gilets jaunes mais juste sur l’étude Urbanis et Berenice. Elle est ravie d’avoir enfin reçue la convocation pour la Commission urbanisme et développement économique et touristique. Serait-il possible d’avoir les éléments un petit peu avant la Commission ? Et ce, par voie électronique de façon à mettre à profit la trêve des confiseurs pour étudier cela. ◙</t>
  </si>
  <si>
    <t xml:space="preserve">Monsieur le Maire lui répond qu’il n’y a pas de souci là-dessus. </t>
  </si>
  <si>
    <t>« En avril dernier, vous avez engagé une étude pour la redynamisation du commerce du centre-ville. Pouvez-vous nous confirmer que cette étude a bien eu lieu ? A quelle période ? Auprès de quels types de commerces ? Combien de commerçants ont été questionnés ? Quand serez-vous en mesure de nous transmettre les résultats de cette enquête ainsi que votre analyse ? » ◙
Madame PELLEGRIN PONSOLE le remercie d’avoir répondu à sa question et est contente de l’avoir posée car si non, il n’y aurait pas eu de Commission. Manifestement, c’est dommage qu’il ait eu ces restitutions pour le 03 octobre. Si elle ne pose pas la question, ils n’auraient eu aucune réponse là-dessus. Elle trouve cela dommage et dommage aussi de réserver cette analyse-là à une simple Commission. Ses questions posées étaient un peu claires car ils sont sollicités et interpellés dans la rue. Quel type de commerçants a été questionné ? Combien y en a-t-il eu ? Personne n’a répondu à un questionnaire, personne n’a vu ce cabinet. Voilà pourquoi sa question est un peu formelle en convient elle. D’autant qu’il y a beaucoup d’enquêtes économiques qui fleurissent en ce moment, cela n’a pas dû leur échapper. ◙</t>
  </si>
  <si>
    <t xml:space="preserve">Monsieur le Maire répond que cette étude a été réalisée et a démarré au mois d’avril et elle s’est déroulée pendant cette période depuis le mois d’avril pour une restitution le 03 octobre 2018. Cette étude est assortie d’une autre étude qui est URBANIS et qui est une étude de requalification du centre ancien. Celle-ci étant une étude pour la redynamisation du commerce du centre ancien. Il y a quelque fois des liens entre les deux. Il propose que MM. VIGOUROUX, DUGARET et VILLANUEVA convoquent une Commission dans laquelle ils donneront priorité à la Commission pour la restitution des études. Elles sont très intéressantes car même si, ils leur semblent qu’ils sont en capacité de porter des diagnostics et ils le sont car ils connaissent la vie locale et l’observent les uns et les autres, alors globalement, ils voient les dysfonctionnements qu’il faudrait améliorer. De le voir analyser dans cette rigueur, dans cette façon très professionnelle avec toute une série biensûr d’interviews du commerçant mais aussi de recherche de données et de cartographie, cela prend bien-sûr une clarté et c’est cela qu’ils attendent d’une étude. Après cela, il y a des préconisations avec une hiérarchisation de ce qu’il faut engager, comment et combien cela coûte ? Aujourd’hui, ils détiennent ces deux outils. Il est important que la Commission se réunisse car il va falloir établir à travers cela, une phase opérationnelle et définir comment ils s’engagent dans ce travail qui est un travail de longue haleine. Il est de ceux et le dit clairement, qu’il regrette qu’ils n’aient pas pu aller plus vite sur ce dossier. Car, chacun est complètement conscient de ce qu’il faudrait faire. Ils l’ont dit avant ce mandat, dans les programmes et dans le mandat d’avant. Il l’a toujours entendu dire et il s’était donné une priorité que d’avancer avec force sur ce dossier. Il fait un constat aujourd’hui que 4 années sont passées, que certaines choses ont pu avancer mais que cette planification qui repose sur quelque chose de construit, d’analysé et de quantifié financièrement, prend du temps à mettre en œuvre. En tous les cas, les outils sont là et il va les inviter à participer à la discussion à travers cette Commission. ◙
Monsieur le Maire dit qu’il est de ceux qui pensent que l’opposition est utile. C’est la démonstration et le reflet de la démocratie. Il pense qu’il ne faut pas s’inquiéter là-dessus car il est de ceux qui partagent l’information et qui prend l’avis de tous. Point d’empressement au départ, il faut partager cela en Commission et après ils avanceront. </t>
  </si>
  <si>
    <t>Monsieur ROSSO pense qu’il ne serait pas mal avant d’arriver à la Commission d’avoir les éléments afin de pouvoir justement avoir un discours constructif. Il demande à avoir le dossier antérieurement. ◙ Monsieur ROSSO demande si ce sera une Commission Adh oc ou d’urbanisme.</t>
  </si>
  <si>
    <t>Monsieur le Maire répond qu’il n’y aura pas de problème là-dessus. Les participants auront les documents en amont. ◙ Monsieur le Maire répond qu’ils pourront parfaitement inviter ceux qui veulent y venir. Les Commissions seront respectées car elles fonctionnent comme ça et il y a des représentants de chaque groupe</t>
  </si>
  <si>
    <t>« Bonjour Monsieur le Maire, Depuis lundi 10 décembre 2018, la ligne Nîmes-Le Grau du Roi est mise en service sans contrôleur. C’est le premier train d’Occitanie sans contrôleur. Nous vous saurions gré de bien vouloir nous indiquer quelle est votre position. Notre groupe va intervenir pour le retour des contrôleurs. ◙
Par ailleurs, en salle de Conseil municipal, lors de l’atelier 4 de l’écoquartier, jeudi 13 décembre 2018, il a été présenté les résultats des études URBANIS et BERENICE, que nous avons réclamé à plusieurs reprises sans succès. Comment expliquer ce refus de communication aux élus alors que ces éléments ont été diffusés lors de cette réunion publique. ◙
Merci de votre réponse. Avec toute notre considération ». ◙
Monsieur ROSSO émet la même remarque puisqu’il l’avait faite lors du dernier Conseil municipal. Ils avaient demandé qu’ils leur soient transmis les résultats et les données de cette étude qu’ils n’ont pas eue à ce jour. Il entend bien sa volonté de dialogue mais dialoguer avec qui ? Pour le moment, il ne dialogue pas avec eux. ◙</t>
  </si>
  <si>
    <t xml:space="preserve">Monsieur le Maire répond qu’il est intervenu sur cette question pour le retour des contrôleurs. Il estime qu’il est nécessaire qu’il y en ait sur la ligne. Non seulement, il s’est mobilisé sur cette question et il a reçu aussi les syndicats qui sont venus à leur rencontre mais il intervient aussi car il est question de supprimer le guichetier en gare et ça, ce serait regrettable et ce serait un recul. Après, ce serait des automates qui vendraient les billets. En parlant de façon plus générale, cela ne veut pas dire que les dispositifs de sécurisation sont supprimés avec le filtrage à l’entrée et à la sortie du dispositif du train à 1 € l’été. Sur la sauvegarde et le bon fonctionnement, il intervenu auprès de la SNCF et de la Région Occitanie sur ce sujet. Pour la deuxième partie de la question, effectivement, sur le 4ème atelier, il a souhaité que soit abordée la requalification du centre ancien. C’est pour cette raison que dans sa présentation, la SPL 30 a mis quelques éléments de l’étude qu’ils ont commandé. Alors sur celle-ci, il n’y a pas d’obstruction. D’ailleurs, il y a la Commission conjuguée de l’urbanisme et du développement économique qui se réunissent le 07 janvier 2019 pour justement aborder ces questions.  Monsieur le Maire a pris la décision d’organiser, dans un esprit qu’il est certain de devoir être constructif, ce qu’il a nommé les états généraux du centre-ville. Tous les membres et opposition compris y seront invités Car, les problématiques sont complexes et ils ont beaucoup d’éléments aujourd’hui qui sont des éléments d’observation que chacun peut faire de ce qu’ils peuvent entendre des usagers, des commerçants, des propriétaires et aussi le résultat de ces études. Cela impliquera bien-sûr les Conseils de quartier, particulièrement celui du centre-ville. Ces réunions auront lieu en salle du Conseil municipal de 18.00 h à 20.00 h les 07, 15 et 20 février 2019 pour avancer sur ce dossier qui est essentiel. Chacun en comprend et s’exprime régulièrement sur cette nécessité. ◙
Il les informe aussi que dans la volonté de proximité de dialogue régulier dans la suite des évènements des gilets jaunes qui ne sont pas totalement terminés, il avait pris l’initiative samedi dernier d’ouvrir l’Hôtel de ville de 10.00 h à 12.00 h pour rencontrer celles et ceux qui voulaient s’exprimer sur la situation. C’est ce qu’ils ont fait, quelques concitoyens sont venus à leur rencontre et il souhaite qu’ils instaurent ce qu’ils appellent les agoras citoyennes. Cela se déroulera les premiers samedis de chaque trimestre : les samedis 19 janvier, 13 avril, 20 juillet et 19 octobre 2019 de 10.00 h à 12.00 h dans la salle du Conseil municipal où la parole circulera pour que chacun puisse exprimer sa vision des choses et donner son point de vue. Ils feront des relevés de conclusion qu’ils feront remonter. C’est une initiative qu’ils prennent mais qui n’est pas cadrée par ce qu’a annoncé le Président de la République à savoir dans chaque Région avec la contribution des Maires et il ne sait pas comment elle va s’organiser. En tous les cas, il a souhaité l’organiser de cette façon d’ores et déjà. 
Monsieur le Maire lui répond absolument oui et il est largement invité à participer. L’ordre du jour étant terminé et puisque chacun a pu dire ce qu’il avait envie, il l’espère, en cette fin d’année 2018 et il les remercie. Il exprime toute sa reconnaissance de leur engagement pour la bonne marche de ce Conseil municipal et l’ensemble des décisions qui ont été prises.  C’est l’occasion aussi pour lui de remercier l’ensemble des agents de la collectivité, toutes et tous ceux qui sont au service du Grau du Roi et des Graulens, la collectivité, le CCAS, la cohésion sociale, l’EHPAD, la SEM Le Grau du Roi Développement, la SEM du groupe du Seaquarium et aussi la SEM de la Régie autonome de Port Camargue. Il souhaite à toutes et à tous d’excellentes fêtes de fin d’année. </t>
  </si>
  <si>
    <t>presentation besoins sociaux de la collectivité</t>
  </si>
  <si>
    <t>Monsieur le Maire fait savoir qu’avant de démarrer les délégations et un ordre du jour important, l’équipe du Centre Communal d’Action Sociale vient, comme c’est la règle, présenter l’analyse des besoins sociaux de la collectivité, c’est une obligation légale, tous les 5 ans, de devoir présenter cette analyse des besoins sociaux et c’est important pour chacun d’en prendre mesure et connaissance. Il fait savoir que le bilan d’activités 2018 du Centre Communal d’Action Sociale a été adressé aux élus. C’est un document qui est très important et exhaustif par rapport à l’ensemble des actions qui sont conduites par le CCAS sur le champ bien sûr de l’action sociale, cœur de métier mais aussi en termes de configuration du CCAS qui appréhende tous les éléments de cohésion sociale et les politiques menées sur le plan de l’enfance et des écoles. Ce bilan est extrêmement fourni et complet. Les élus verront à l’issu de la présentation de l’analyse des besoins sociaux déjà conséquente s’ils ont le temps d’engager une analyse de l’action conduite par le CCAS, cela parait important à Monsieur le Maire de pouvoir le faire où du moins de l’appréhender. Monsieur le Maire donne la parole à Madame CAVAILLÉ, agent social au CCAS qui a mené cet important travail avec les équipes. Madame RIGAUD et Monsieur HAROUAT sont également présents. Il les remercie. Madame CAVAILLÉ fait une présentation de l’analyse des besoins sociaux sur la commune (environnement social, démographie, population, logement, économie, emploi, revenus, santé sociale, les publics de l’action sociale, questionnaire etc.…). L’analyse des besoins sociaux vise à améliorer la connaissance du territoire du Grau du Roi, étudier les évolutions et mettre en évidence les enjeux actuels et à venir en matière de besoins sociaux pour chacun des publics et chacune des thématiques de l’action sociale et médico-sociale, contribuer à la mise en réseau et au travail partenarial, aux démarches d’animation territoriale, ainsi qu’à la démocratie locale. Monsieur le Maire remercie Mme CAVAILLÉ, pour la présentation de ce travail collectif. Il pense que pour la plupart, il n’y a pas de réelle surprise. Bien entendu, il n’a pas été fait appel à une société externe spécialisée dans les analyses des besoins sociaux, c’est un travail qui a été conduit en interne. Une question peut se poser sur l’échantillon, est-il absolument représentatif des strates de la population qui sont présentées par rapport à la démographie ? Monsieur le Maire aurait tendance à dire non puisque l’on voit très bien que quelques fois il y a presque une surreprésentation des jeunes par rapport à la démographie générale. Dans tous les cas, il a été fait en essayant de respecter la géographie du Grau du Roi et dans des démarches de contact direct avec la population. Monsieur le Maire est certain qu’il apporte des éléments de connaissance, la démarche mérite d’exister, certes elle est règlementaire mais Monsieur le Maire pense que quelquefois, il n’y a pas une réelle volonté de regarder en face les réalités sociales d’une population, il était important de le faire et de le restituer lors du Conseil Municipal. Ensuite il demande s’il y a des remarques, des suggestions suite à cette présentation.</t>
  </si>
  <si>
    <t>Monsieur le Maire croit que les problématiques posées sont des réalités connues, la démographie qui est celle des littoraux français, littoraux Méditerranéens avec un vieillissement de la population lié à des déplacements et des installations régulières de personnes qui viennent sur ces littoraux notamment des retraités en recherche de jours agréables et d’un climat meilleur. C’est le déséquilibre démographique observé, le vieillissement des populations est une question qui est aussi à la fois nationale voire internationale. Ensuite, les problématiques sont celles du logement, là aussi il croit que chacun les connait bien, celles aussi de l’emploi à l’année, l’hyper saisonnalité cela renvoi aux politiques publiques qui se doivent d’apporter réponse à ces problématiques. Le territoire est touché de façon plus importante que le territoire national par le chômage, c’est aussi la réalité d’un territoire sur lequel il n’y a pas de tissu industriel développé, il n’y a pas d’entreprise de fabrication, d’usine qui seraient susceptibles de créer des emplois. Les emplois reposent sur l’activité touristique qui reste encore très saisonnière même si elle a tendance aujourd’hui à s’étendre au fil de l’année, sur la pêche professionnelle qui reste encore un pôle important avec 150 inscrits maritimes, sur le secteur de la santé, on a cité la maison d’accueil spécialisé des Aigues Marines, l’hôpital du Grau du Roi, la maison de retraite tous les acteurs de la santé dans le monde libéral aussi, tout le secteur du tertiaire de la distribution, les entreprises touristiques bien sûr au premier chef. Et puis un bon nombre des concitoyens résidant à l’année sur la commune qui travaillent à distance de la ville. Voilà donc l’observation qui est faite et qui sert à orienter les politiques et les actions. A ce stade, puisque la présentation a été assez synthétique, il pense que ce serait intéressant de pouvoir enchainer afin de porter un regard sur les actions conduites, Monsieur le Maire donne la parole à Madame RIGAUD.</t>
  </si>
  <si>
    <t>présentation bilan CCAS</t>
  </si>
  <si>
    <t xml:space="preserve"> Madame RIGAUD fait une présentation du bilan de fonctionnement du CCAS (champs d’intervention du CCAS, obligations légales, aides extra-légales, portage repas à domicile, épicerie solidaire, aide alimentaire d’urgence, transport des personnes âgées, veille sanitaire, boîte à urgence, structure d’accompagnement et de relais pour tous (START) pour les jeunes de 16 à 25 ans, service d’animation sociale, réseau Monalisa, missions de la commune (services petite enfance et enfance jeunesse), moyens humains). Monsieur HAROUAT prend la parole et donne des indications sur les moyens financiers</t>
  </si>
  <si>
    <t>Monsieur le Maire remercie Madame RIGAUD et Monsieur HAROUAT, il croit que c’est très important là aussi que l’assemblée communale puisse bénéficier de cette présentation comme il est habituel de le faire pour d’autres structures régulièrement, c’est important aussi que le CCAS vienne présenter à la fois les actions qui sont conduites et les éléments budgétaires. C’est l’occasion pour Monsieur le Maire de faire le constat, comme chacun, du travail énorme qui est accompli par le CCAS et bien sûr d’apporter remerciement et reconnaissance à l’ensemble des agents qui permettent de développer cette politique en faveur de l’ensemble de la population du Grau du Roi, des plus jeunes aux plus âgés, au bénéfice des familles et remercier aussi les élus impliqués notamment Madame BRUNEL pour ce travail accompli. Il demande ensuite s’il y a des questions. Monsieur le Maire salue aussi Madame PERRETTE co-directrice du CCAS qui est frappée par le deuil et ne peut être présente aujourd’hui.</t>
  </si>
  <si>
    <t>ADMGCIM n°18-12-10 </t>
  </si>
  <si>
    <t xml:space="preserve"> Délivrance d’une case de columbarium de 15 ans dans le cimetière Rive Gauche à compter du 11 décembre 2018 et moyennant la somme de 900 €</t>
  </si>
  <si>
    <t>ADMGCIM n°18-12-16 </t>
  </si>
  <si>
    <t xml:space="preserve"> Délivrance d’une concession n°2-H-128 de 15 ans à compter du 18 novembre 2018 moyennant la somme de 575 € (dont 25 € de droits d’enregistrements fixés par le Code Général des Impôts)</t>
  </si>
  <si>
    <t>ADMGCIM n°18-12-21 </t>
  </si>
  <si>
    <t xml:space="preserve"> Délivrance d’une concession n°2-H-129 de 15 ans à compter du 28 décembre 2018 moyennant la somme de 575 € (dont 25 € de droits d’enregistrements fixés par le Code Général des Impôts)</t>
  </si>
  <si>
    <t>DGS 18-12-11 </t>
  </si>
  <si>
    <t xml:space="preserve"> Villa Parry  Convention d’occupation M. Daniel AUBERT du 25 septembre au 22 octobre 201+9 inclus - mise à disposition à titre gracieux moyennant le reversement à la Commune de 20 % des œuvres vendues</t>
  </si>
  <si>
    <t>DGS 18-12-18 </t>
  </si>
  <si>
    <t xml:space="preserve"> Villa Parry  Convention d’occupation avec M. Marc FRIEDRICH du 25 septembre au 22 octobre 2019 inclus - mise à disposition à titre gracieux moyennant le reversement à la commune de 20 % des œuvres vendues</t>
  </si>
  <si>
    <t>DGS 19-01-01 </t>
  </si>
  <si>
    <t xml:space="preserve"> Espace Jean-Pierre CASSEL  Contrat de cession avec SAS KI m’aime me suive pour le spectacle Sarah Doraghi « Je change de file » le samedi 30 mars 2019. Le montant de cette prestation s’élève à 6 187,50 € TTC</t>
  </si>
  <si>
    <t xml:space="preserve">DGS 18-12-20 </t>
  </si>
  <si>
    <t>Villa Parry  Convention d’occupation avec M. Pierre URIOT du 17 avril au 14 mai 2019 inclus – mise à disposition à titre gracieux moyennant le reversement à la commune de 20 % des œuvres vendues</t>
  </si>
  <si>
    <t>Question-30 
 Personnel communal  prolongation de 2 ans de la mise à disposition de M. Erik SAVARIN  Monsieur SAVARIN, DGS, quitte la séance sur la demande de Monsieur le Maire. </t>
  </si>
  <si>
    <t>Question-29  
Personnel communal  allocation aux parents d’enfants handicapés de moins de 20 ans </t>
  </si>
  <si>
    <t>Question 0 
Monsieur le Maire demande aux Élus s’ils ont des observations à formuler sur le compte-rendu de la séance du 28 novembre 2018 </t>
  </si>
  <si>
    <t>Question 01
  taxes et produits irrécouvrables  demandes admission en non-valeur sur le budget principal </t>
  </si>
  <si>
    <t>Question-02 
 décision modificative de crédits n°1  budget ODAS </t>
  </si>
  <si>
    <t>Question-03
 Autorisation de mandatement des dépenses d’investissement avant le vote du budget primitif 2019 </t>
  </si>
  <si>
    <t>Question-04  
Procédure de la Concession de service public pour l’exploitation de la chambre funéraire municipale  principe du lancement de la procédure </t>
  </si>
  <si>
    <t>Question-05  
concession de service public  exploitation et gestion de la chambre funéraire municipale  désignation de la Commission d’ouverture des plis Article L1411-5 modifié du Code Général des Collectivités Territoriales </t>
  </si>
  <si>
    <t>Question-06  
Réparation de préjudice décision judiciaire au profit de Messieurs Christophe CAMBOULIVES et Olivier JAMANN </t>
  </si>
  <si>
    <t>Question-07  
Marché public de services n°2018-07-MSV-077  « Prestations de nettoiement de la voirie communale/Propreté urbaine » </t>
  </si>
  <si>
    <t xml:space="preserve"> Question-08  
Marché N°2015-ECL  « Entretien et maintenance des foyers lumineux et des installations d’éclairage public »  avenant technique n°2 </t>
  </si>
  <si>
    <t xml:space="preserve"> Question-09  
Occupation du domaine public - Budget commune / Terrasses  tarifs </t>
  </si>
  <si>
    <t>Question-10  
Occupation du domaine public - Budget commune / Ventes ambulantes sur la plage  tarifs 2019 </t>
  </si>
  <si>
    <t>Question-11  
Occupation du domaine public - Budget commune / Manèges, jeux d’enfants et autres structures  tarifs 2019 </t>
  </si>
  <si>
    <t>Question-12  
Occupation du domaine public - Budget commune / Taxis  tarifs 2019 </t>
  </si>
  <si>
    <t>Question-13 
 Occupation du domaine public - Budget commune / Marchés nocturnes  tarifs 2019 </t>
  </si>
  <si>
    <t>Question-14  
Occupation du domaine public - Budget commune / Marchés communaux  tarifs 2019 </t>
  </si>
  <si>
    <t>Question-15  
Occupation du domaine public - Budget commune / Vide grenier municipal  tarifs 2019 </t>
  </si>
  <si>
    <t>Question-16  
Occupation du domaine public - Budget commune / Artistes créateurs  tarifs 2019 </t>
  </si>
  <si>
    <t>Question-17 
Occupation du domaine public - Budget commune / Petit train touristique et navette Baronnets  tarifs 2019 </t>
  </si>
  <si>
    <t>Question-18  
Occupation du domaine public - Budget commune / Télescopes  tarifs 2019 </t>
  </si>
  <si>
    <t>Question-19  
Occupation du domaine public - Budget commune / Pass’graulen et Pass’graulen hyper-centre  tarifs 2019 </t>
  </si>
  <si>
    <t>Question-20  
Occupation du domaine public - Budget commune / Totems  tarifs 2019 </t>
  </si>
  <si>
    <t>Question-21 
 Occupation du domaine public  Budget commune / Taxe Locale sur la Publicité Extérieure (TLPE)  tarifs 2019 </t>
  </si>
  <si>
    <t>Question-22 
- Occupation du Domaine Public - Budget commune / Horodateurs  tarifs 2019 </t>
  </si>
  <si>
    <t>Question-23 
- Occupation du Domaine Public - Budget annexe réseau service urbain RSU / Stationnements payants parkings fermés  tarifs 2019 </t>
  </si>
  <si>
    <t>Question-24 
 Occupation du Domaine Public - Budget annexe domaine locatif / Parking Saint Vincent  tarifs 2019 ◙ </t>
  </si>
  <si>
    <t>Question-25
  Projet « Quelle ville souhaitez-vous ? Ensemble, construisons un territoire d’implication et de dialogue citoyens »  convention de partenariat avec l’Université de Nîmes </t>
  </si>
  <si>
    <t>Question-26
  Cinéma VOG  subvention 8000€  </t>
  </si>
  <si>
    <t>Question-27
  Personnel communal  création et suppression de postes </t>
  </si>
  <si>
    <t>Question-28
  Personnel communal  Stagiaire au sein de la collectivité  instauration d’une gratification des stagiaires de l’enseignement supérieur - Durée stage supérieure ou égale à 2 mois </t>
  </si>
  <si>
    <t>Question 0 
Monsieur le Maire demande si les élus ont des remarques sur le procès-verbal de la séance du 19 décembre 2018</t>
  </si>
  <si>
    <t>Question 01 
 Rapport d’Orientations Budgétaires 2019 </t>
  </si>
  <si>
    <t>Madame PELLEGRIN-PONSOLE souhaite faire une remarque à propos du patrimoine communal. Elle entend ce que dit Monsieur le Maire sur le Village Vacances et l’Hôtel Résidence de Camargue. Elle suppose que l’ancien Office de Tourisme et l’ancien Hôtel de Ville n’entrent pas dans la valorisation du patrimoine et la montée en gamme de la station. ◙</t>
  </si>
  <si>
    <t xml:space="preserve">Monsieur le Maire répond que les anciennes écoles ont également été vendues, la collectivité avec ses services est venue occuper ce nouveau bâtiment et il a été décidé de vendre les anciennes écoles, ce qui a donné lieu à un projet immobilier qui n’est pas tout à fait terminé. C’est une résidence de 22 logements portée par un opérateur de qualité qui va permettre d’offrir à l’acquisition de beaux appartements en centre-ville, d’injecter en centre-ville une population pour la plupart résidante dans un immeuble de belle facture. Il revient sur cette idée que cela a été mal vendu, bradé, c’est un cheval de bataille très utilisé, très véhiculé comme cela bien sûr, c’est percutant, mais Monsieur le Maire essai de parler calmement sur ce sujet afin de partager avec les concitoyens les échanges et les débats sur ces questions là. Ensuite en ce qui concerne l’Office de Tourisme, avant tout Monsieur le Maire souhaite dire que quand il a été mis à la vente par des dispositifs d’enchères les bâtiments, et bien on s’aperçoit que la Loi du marché fait que, les investisseurs regardent tout de près, l’argent n’arrive pas comme cela en masse et il a été regardé ce qui était le plus favorable, bien entendu. Cela a été le cas aussi pour l’ancien Hôtel de ville où ce n’est pas facile de traiter un bâtiment tel qu’il est placé avec aussi des exigences règlementaires imposées par les architectes des bâtiments de France parce que c’est un périmètre protégé. A l’époque, Madame PELLEGRIN-PONSOLE avait porté un projet avec un opérateur pour faire des halles, c’est très séduisant, c’est très branché, c’est très dynamique, cette idée plaisait beaucoup à Monsieur le Maire pour autant il n’y a pas eu véritablement un porteur de projet en capacité sur un modèle économique un peu clair d’arriver à cela et là aussi il pense qu’un projet comme cela aurait connu quelques écueils du fait du maintien en l’état du bâtiment. Aujourd’hui, il est plutôt de bonne facture même si certains regrettent que ce soit un glacier de plus au Grau du Roi, Monsieur le Maire l’entend. En ce qui concerne l’Office de Tourisme, la volonté était de le déplacer, cela était très contesté et assez mal compris, dans un lieu emblématique qui est la Villa Parry qui va être aujourd’hui intégrée dans un site qui va connaitre une belle augmentation de qualité de valeur avec la réhabilitation de l’ancien phare. Et puis en centre-ville, il y a aussi une exigence de voir un bâtiment se réhabiliter et porter des projets ce n’est pas tout à fait ce qui était attendu, et il y a encore des évolutions, il y a quand même une réfection de façade intéressante, les travaux vont se poursuivre pour améliorer le bâtiment. Bien sûr, Monsieur le Maire dit qu’on met toujours la barre haute et c’est comme cela qu’il faut faire et on tente toujours d’atteindre ces objectifs. Parfois on n’arrive pas tout à fait à atteindre ce que l’on s’était fixé mais il croit quand même que globalement quand on fait le bilan de cette valorisation du patrimoine, avec une situation très contraintes des finances publiques, le patrimoine est valorisé et le remboursement de la dette anticipé, il se donne de l’oxygène il y a des projets portés derrières qui vont dans le bon sens. Monsieur le Maire croit que le bilan n’est pas aussi négatif que certains voudraient quelquefois vouloir le dire. </t>
  </si>
  <si>
    <t>Monsieur le Maire ne souhaite pas rentrer dans la polémique et rester dans un débat. Concernant l’augmentation des impôts en 2015, il a été parfaitement expliqué la situation dans laquelle la commune se trouvait, il ne veut pas y revenir car certains se vexent ou sont mécontents. Il y avait une situation qui imposait cela et ils l’ont assumé et il a été fait en sorte dans la politique conduite que les impôts n’augmentent plus quatre années consécutives. Il a été mis en place une gestion rigoureuse, on dira c’est la moindre des choses, mais avec une maîtrise des frais généraux et de la masse salariale. Un effort conséquent a été fait pour la sécurité des graulens sur la police municipale. Et puis quand on parle de la valorisation du patrimoine, Monsieur le Maire considère que cela a été vendu au bon prix parce que le prix quelque fois est imposé par le marché, et on est là à s’imaginer que des sommes colossales vont tomber dans l’escarcelle. Quelquefois, on est ramené à certaines réalités. Valoriser c’est aussi voir ce que devient ce patrimoine, c’est créer des nouvelles richesses qui viennent valoriser Le Grau du Roi et épargner les graulens d’augmentations peut-être futures parce que l’on crée de l’économie, de l’emploi comme on peut l’observer à travers le Village Vacances sur la route de l’Espiguette, il faut lire aussi en investissement, ce qui démontre aussi l’attractivité de la ville avec ce nouvel établissement, c’est quand même 20 millions d’investissement de privés sur ce site, c’est là un établissement de grande qualité, cela correspond aussi à cette volonté de monter qualitativement, de monter en gamme des structures d’accueil, c’est cela aussi la valorisation. Et c’est aussi sur l’hôtel résidence de Camargue, il y a certes la somme reçue qui donne la capacité à la commune de se désendetter, d’investir mais qui va voir un établissement de très haut niveau, trois étoiles plus, ouvrir ses portes en 2021, c’est là un investissement de près de 50 millions d’euros et c’est une richesse pour le Grau du Roi, c’est là encore une fois des emplois. Dans ce débat qui les anime, voilà ce que Monsieur le Maire voulait présenter en termes de bilan. Monsieur le Maire entend ce que Monsieur PARASMO dit sur la technique comptable, les Indemnités de Remboursement Anticipé (IRA), mais en regard de cela il faut aussi poser certaines réalités, la réalité d’une situation très difficile pour la collectivité, et ce n’est pas Monsieur le Maire seul qui le disait, ce sont les responsabilités et les mesures qui ont été prises et aujourd’hui les résultats sont là et il pense que c’est plutôt positif.◙ 
Monsieur le Maire répond positivement, ils ont la certitude qu’il y aura compensation à l’euro près de la taxe d’habitation. A ce stade qui est celle d’avoir vu rabattre la taxe d’habitation à hauteur de 30 % pour certains des concitoyens. ◙◙
Monsieur SAVARIN souhaite finir sur la gestion de la dette, les éléments importants de 2019 sont la sortie de deux emprunts qui avaient été identifiés par la commission des finances, un emprunt au taux de 4,60 % avec 3 800 000 € de capital restant dû et un emprunt variable avec 1 356 000 € de capital restant dû. La sortie de ces emprunts va coûter environ 5 654 000 €, c’est cela qui va faire diminuer le remboursement annuel d’environ 1 200 000 €. ◙
Monsieur SAVARIN poursuit sur les budgets annexes, les orientations proposées sont de continuer la clarification de leur contenu. Sur le budget ODAS celui qui concerne la culture, il s’agit de bien le recentrer sur tout ce qui va concerner la programmation théâtrale et les activités arts plastiques, y compris d’y rattacher le personnel afférent à ce budget pour faire apparaître la totalité des coûts directs et indirects. Et par contre, il doit être ressorti un certain nombre d’éléments qui a priori n’ont plus vraiment grand-chose à y faire. Sur le budget RSU, cela a déjà été évoqué, il s’agit du reversement des produits du stationnement des Baronnets correspondant au résultat de l’année, entre les dépenses de personnel et le produit de stationnement. Et sur le domaine locatif l’idée est de poursuivre son assainissement de façon à ce que le Budget Annexe ne soit plus obligé de reverser en section de fonctionnement, parce qu’il y a une obligation de verser du Budget Principal vers le Budget Annexe qui est pourtant excédentaire, il est excédentaire en investissement mais déficitaire en fonctionnement. Ce qui fait que dans ce budget s’accumule une capacité à investir avec le projet d’extension du Seaquarium, le projet d’extension de la maison de retraite et peut-être deux nouveaux bâtiments qui auraient vocation à intégrer le domaine locatif, l’extension de la maison de la mer et le bâtiment qui serait réaffecté à l’université par rapport à la renaturation de l’hôpital. ◙
Monsieur SAVARIN explique que pour les transferts avec le trésor public, ils ont travaillé avec un consultant spécialisé et l’attache a été prise également d’un comptable public pour des communes qui disposent de plusieurs établissements et qui a une grande expérience des transferts. C’est sûr que cela peut paraître particulier mais il y a des budgets annexes qui peuvent avoir vocation à générer des excédents comme celui du stationnement. A contrario, cela voudrait dire que si on faisait en sorte qu’il n’y ait pas d’excédent, cela voudrait dire qu’il faudrait voter un tarif de stationnement couvrant à peine le coût du personnel et que finalement cette source de recettes qui est amenée par la commune par la fréquentation touristique manquerait et serait payée par le contribuable Graulen. Donc a priori, il n’y pas trop d’intérêts à aller creuser dans cette voie-là. ◙
Monsieur le Maire indique qu’ils ont agi après renseignements de façon à ne pas être pris à défaut. Il voulait insister sur le fait que grâce à ces excédents, il a été lancé une rénovation de l’EHPAD Saint Vincent, il y a déjà un travail en cours et cette année, il espère qu’ils pourront déjà refaire l’ensemble des façades parce qu’il est vrai qu’elles sont quelque peu décrépies. Sur les projets prospectifs, ils sont là dans l’échéance 2021, il y a cette capacité à pouvoir abonder sur le projet d’extension du Seaquarium, il y a actuellement une phase d’étude et de montage juridique. Et puis sur la maison de la mer, la commune va acquérir la partie de l’Etat puisque la commune est copropriétaire avec l’Etat. La commune va acquérir la maison de la mer dans son ensemble, l’état possédait à peu prés 20 % ce qui va permettre de détenir l’ensemble du bâtiment, c’est un patrimoine. Des travaux ont déjà été engagés au rez-de-chaussée pour pouvoir relocaliser et rendre accessible la station des affaires maritimes, démontrant aussi la volonté de la collectivité d’intervenir pour le maintien futur d’une station des affaires maritimes, c’est important pour le Grau du Roi à la fois pour la pêche professionnelle mais aussi pour la plaisance. Cela permettra aussi, détenant la maison de la mer et notamment son arrière-cour, de pouvoir permettre l’extension de l’entreprise de transformation des produits de la mer (c’est une demande qui est répétée depuis de nombreuses années). C’est aussi la capacité d’accueillir dans le cadre de la renaturation du site de l’ancien hôpital (l’acte notarié prévoyait la conservation du bâtiment de l’administration), après y avoir prévu un centre de loisirs puis un centre d’accueil du CESTMED, in fine, dans ce bâtiment sur 1 000 m², la moitié va être occupée avec l’implantation de l’Université de Montpellier à travers une unité du CNRS spécialisée, l’institut des plages, dans l’étude de l’évolution des océans, Monsieur le Maire a reçu il y a 15 jours M. AUGIER, Président de l’Université de Montpellier,. Sur le budget annexe port de pêche, la région prend en charge l’infrastructure et la collectivité agit sur ce qui lui revient, avec la volonté d’être en appui à la pêche professionnelle et donc dans ce cadre là il a été décidé de garder dans le budget principal l’endettement restant en lien avec le port de pêche, c'est-àdire la construction des quais francs qui avait coûté à l’époque dans les 4 millions d’euros avec une annuité de 250 000 € ce qui permet bien sûr de pouvoir maîtriser la politique tarifaire sur le port. ◙
 Monsieur le Maire répond qu’elle va bouger dans la mesure où il y aura ce remboursement anticipé de 5 millions parce que l’Hôtel Résidence de Camargue a été vendu fin 2018. Ce qui est présenté aujourd’hui, c’est vraiment une politique assumée en pleine connaissance des choses. Monsieur le Maire savait dès le début du mandat que les choses devraient se passer comme cela parce que la situation telle qu’elle était ne donnait pas beaucoup d’autres alternatives. Dans tous les cas, en poste et en assumant il s’est engagé pour cela. Et cela a été assorti à la fois d’une politique de projets, ambitieuse et cela se développe et cela se déroule, et aussi d’actions et de politique publique au bénéfice des populations. Et puis, au fil de cela des décisions quelquefois ponctuelles ont été prises pour soutenir le développement économique, prendre des décisions utiles auxquelles il croit, avec des rénovations de bâtiments qui étaient abandonnés depuis de nombreuses années, pour permettre à des porteurs de projets, investisseurs de développer de l’économie. Alors bien sûr, il faudrait aller plus vite, 5 années de mandat assumé, 2019 est une année pleine de travail, les temps de campagne viendront après, chacun se positionne. Monsieur le Maire considère que lors de cette séance du conseil municipal dont l’ordre du jour est principalement le Rapport d’Orientations Budgétaires et le Débat d’Orientations Budgétaire les élus sont dans un temps où ils peuvent échanger avec ces points d’analyse et bien sûr il y aura le budget. Il remercie les élus pour la bonne tenue de ce débat. ◙</t>
  </si>
  <si>
    <t>Monsieur PARASMO souhaite s’exprimer et répondre à la remarque de Monsieur le Maire concernant la vente du patrimoine, vendu au meilleur prix, pour son groupe cela a été bradé, c’est la première chose. Monsieur le Maire dit qu’il n’y aura pas d’augmentation d’impôts, c’est sûr il souligne que la première année les impôts ont augmenté de 11 %, il pense que Monsieur le Maire peut se permettre derrière de ne pas augmenter, il trouve que c’est très facile. Ensuite, il y a des comparatifs, il remercie d’ailleurs Monsieur le Maire d’avoir reporté l’année 2013 jusqu’en 2018 parce que lors de la commission des finances, il était noté différentes années et ce n’était pas cohérent, là cela a été mis à jour. Monsieur PARASMO aurait aimé obtenir une estimation du patrimoine entre 2013/2014 et aujourd’hui après toutes ces ventes, et là cela serait cohérent parce que Monsieur le Maire dit qu’il désendette parce qu’il n’a pas été fait d’emprunt. Cela non plus ce n’est pas très juste puisqu’il lui semble qu’il a été fait un compactage d’emprunts en 2014, et il a été introduit 2 500 000 € + 2 500 000 € d’Indemnités de Remboursement Anticipé (IRA) ce qui fait une augmentation de capital de 5 millions quand même et d’ailleurs cela se retrouve dans les chiffres puisqu’il est dit qu’en 2014-2018 il y a une baisse de 10 millions mais s’il n’avait pas été rajouté des emprunts à l’intérieur ce compactage, le remboursement aurait été de 15 000 000 €. ◙                    
 Monsieur PARASMO souhaite poser une question à savoir, si au regard des impôts et taxes  20 millions avec une progression, il y a des certitudes de la part de l’Etat concernant la taxe d’habitation. ◙ 
Monsieur PARASMO souligne que sur ces deux emprunts si l’on rajoute les deux sommes, il faut rajouter les 500 000 € d’Indemnités de Remboursement Anticipé (IRA) de pénalités ce qui donne une somme totale de 5 600 000 €. Parce qu’il a été évoqué le capital restant dû sur les deux emprunts mais il ne faut pas oublier les IRA. ◙ 
Monsieur PARASMO demande s’il n’y a plus de problème pour faire passer des sommes d’un budget à l’autre par rapport au trésorier public. Parce qu’il se rappelle qu’à une époque lorsqu’il faisait passer du RSU sur le Budget Principal il se faisait taper sur les doigts. Là, il constate qu’allègrement on fait passer des sommes et personne ne dit rien. ◙ 
Monsieur PARASMO dit que Monsieur SAVARIN fait bien de dire cela parce qu’à l’époque Madame la trésorière d’Aigues Mortes, lui avait fait la remarque en disant qu’il y avait des excédents sur ce budget parking, il reversait sur le budget de la ville comme c’est fait aujourd’hui et on leur avait indiqué qu’il n’avait pas le droit et que s’il voulait que le budget s’équilibre il fallait qu’il baisse le prix des parkings. Là Monsieur PARASMO constate que c’est possible, tant mieux pour la ville mais attention derrière qu’il n’y ait pas un contrôle. ◙
 Monsieur PARASMO dit qu’en résumé s’il peut y avoir un résumé à ce stade, grâce à la vente du patrimoine, on a pu éviter comme Monsieur le Maire l’a dit les emprunts, on a pu éviter l’effet ciseau, on a pu éviter aussi d’allonger le temps d’endettement même si dans le compactage il a été rallongé de 3 ans et demi, ça c’est plus technique, et on a pu aussi baisser la dette. Certes pas de la totalité mais d’une petite partie, ce qui est dommage c’est que dans le même temps l’annuité de la dette ne bouge pas beaucoup, cela va bouger à partir de l’année prochaine lorsque sera remboursé cet emprunt, d’un million d’euros. De 2013 à aujourd’hui l’annuité de la dette n’a pas bougé, certes l’endettement baisse mais l’annuité ne bouge pas et ça c’est dommageable. ◙</t>
  </si>
  <si>
    <t>Madame FLAUGERE souhaite faire un petit rectificatif concernant la réunion de la commission. Monsieur le Directeur Général des Services a dit qu’il a été décidé en réunion de commission de faire un remboursement de prêt anticipé. Elle souhaite préciser qu’il n’y a pas eu de vote et que les élus n’ont pas donné leur avis. Et ajoute que son intervention va être très brève, elle garde son analyse pour le vote du budget primitif. Elle a également pris note que sur l’ensemble des produits de cession du patrimoine de plus de 21 millions d’euros cela s’avoisine à 22 millions d’euros, seulement 5 millions sont en prévision de remboursement de prêt anticipé. Elle souligne également qu’elle avait demandé le listing du patrimoine depuis 2013 et à ce jour elle n’a rien reçu. Elle demande à Monsieur le Maire d’en prendre note. ◙ Madame FLAUGERE souligne qu’il n’y avait pas eu de vote, qu’effectivement il y avait trois propositions et qu’il y avait eu simplement une écoute. ◙
Madame FLAUGÉRE dit qu’il est inscrit sur les documents reçus qu’il doit y avoir un vote.</t>
  </si>
  <si>
    <t xml:space="preserve">Monsieur le Maire répond qu’effectivement 21 millions de vente et 5 millions de remboursement de dette, le reste est voué à l’investissement. Il fait état de la présentation du Plan Pluriannuel d’Investissement avec beaucoup de travaux sur l’aménagement public, beaucoup de travaux de voirie, des projets qui s’imposaient avec la renaturation du site de l’hôpital, ce sont des sommes importantes, requalification de l’ancien phare, début des travaux de valorisation pour le phare de l’Espiguette, participation à la construction d’une école de mer flambant neuve et d’autres projets encore. Voilà ou passe l’argent des Graulens, il passe dans du concret, c’est visible. Il va y avoir également des engagements de voirie, ils vont aussi travailler sur le centre ancien, sur des axes principaux. Ils ont engagé et ce sera aussi les premiers actes utiles pour l’éco quartier, la réfection de voirie, c’est également l’aménagement avenue de Dossenheim et avenue de Pompidou où il y aura des pistes cyclables. Voici quelques points d’explication, voilà donc où va l’argent des Graulens. Monsieur le Maire donne la parole à Monsieur SAVARIN pour qu’il apporte quelques éléments sur le Plan Pluriannuel d’Investissement. Un tableau de bord a été mis à disposition des élus et du public, il permet de suivre année par année où passe l’argent. Monsieur le Maire commente le tableau du Plan Pluriannuel d’Investissement 2018-2021. ◙
Monsieur SAVARIN souhaite apporter une précision lorsqu’il a parlé de la commission des finances, il ne parlait pas de celle de cette année, mais de l’an dernier lorsqu’il avait présenté avec LOCALNOVA une étude des emprunts qu’il était pertinent de rembourser. Ils en avaient identifié trois dont les deux qui vont être remboursés. Il reconnait qu’il n’a pas été assez précis. ◙
Monsieur le Maire confirme qu’effectivement la commission n’’est pas décisionnaire, il n’y a pas eu de vote, il y a eu information. Il fait savoir justement que cette approche sur la dette n’a pas été décidée, parce que le poids des décisions était mesuré, la précaution a été prise d’être accompagnée d’un cabinet conseil de belle renommée en la matière et qui a fait une analyse extrêmement précise de ces emprunts et ils n’ont pas choisi ce qu’il allait être remboursé ou pas, la démarche a été réfléchie et accompagnée. ◙
Monsieur le Maire répond que cela a été mal rédigé en fait les élus doivent prendre acte qu’il y a eu débat ou le contester. L’assemblée doit prendre acte de la tenue du débat, c’est-à-dire faire le constat que celui-ci a bien pu avoir lieu et que les conseillers ont bien disposé d’éléments chiffrés et explicatifs pour ce faire. Aucune opposition sur ce point ne s’exprimant, Monsieur le Maire conclu en disant que le conseil prend acte de la tenue du Débat d’Orientations Budgétaires. Puis, il met aux voix la question sur la refacturation croisée CCAS/Mairie. </t>
  </si>
  <si>
    <t>mapa ifos sur 2 propositions suite gilet jaunes</t>
  </si>
  <si>
    <t xml:space="preserve"> 5 (MM. Léopold ROSSO, Annie BRACHET, Hervé SARGUEIL, Philippe PARASMO, Alain GUY)</t>
  </si>
  <si>
    <t xml:space="preserve">3 (MM. Sophie PELLEGRIN-PONSOLE, Yvette FLAUGERE, Patricia ARENT) </t>
  </si>
  <si>
    <t>Madame PELLEGRIN-PONSOLE demande puisque c’est un peu confus pour tout le monde, quelles sont les infrastructures et quelles sont les superstructures. ◙ Madame PELLEGRIN-PONSOLE dit à Monsieur le Maire qu’il ne lui a pas échappé qu’elle ne siège pas au conseil portuaire ◙ </t>
  </si>
  <si>
    <t>Monsieur le Maire fait savoir qu’il a été distribué au conseil portuaire un document réalisé par la Région et la commune qui est absolument remarquable. Celui-ci qui est très complet sera communiqué aux élus. ◙Monsieur le Maire répond que c’est pour cette raison que ce document va lui être adressé, puisqu’il a été également adressé aux marins-pêcheurs, il n’y a pas de raison que les élus ne l’aient pas. Ce document sera également mis en ligne sur le site de la ville, il met aux voix. ◙ </t>
  </si>
  <si>
    <t>Madame PELLEGRIN-PONSOLE souhaite faire une remarque, elle partage comme la majorité de l’assemblée le bien fondé de ces établissements de plage et bien évidemment la valeur ajoutée que cela apporte à la commune. Au demeurant, Madame PELLEGRIN-PONSOLE s’abstiendra sur cette délibération non pas par rapport au choix des soumissionnaires, mais parce qu’elle trouve que cette procédure d’attribution est vraiment archaïque, dans le sens ou on demande aux gens de se positionner sur des plages de façon nominative, cela déjà pour faire dresser les gens les uns contre les autres, elle trouve qu’il n’y a pas mieux. Donc, elle pense qu’il y aurait des améliorations à apporter à cette procédure. La deuxième chose, c’est quand Madame PELLEGRIN-PONSOLE voit l’explosion de certaines redevances, qui vont pour des plages sensiblement identiques, c'est-à-dire situées sur le même emplacement, a peu près de la même surface, voir des redevances qui vont du simple au double, Monsieur le Maire va lui dire que c’est l’offre de la Loi et de la demande, elle veut bien l’entendre. Elle trouve que lorsque l’on demande aux gens de se positionner suite à un appel d’offres avec un pli fermé, cacheté sur lesquels les gens s’engagent sur un montant, elle trouve absolument anormal que tous ces candidats soient réunis ultérieurement pour leur demander un peu comme si on est chez « FOUCAUD » est-ce que c’est votre dernier mot, si c’est leur dernier prix. Elle trouve que cette mise aux enchères nuit gravement à l’activité des jeunes et des moins jeunes qui s’engagent là dedans. Il n’y a pas assez de respect entre des entreprises de particulier, de privé et de grand groupe, quelques petits requins sont arrivés et parfois pas que du Gard. Elle est un peu déçue, elle avait demandé à participer à cette commission, elle en a été écartée, elle le comprend c’est le jeu démocratique, elle aimerait que pour les années futures on puisse prendre en compte ce tour de table à son sens s’il n’était que technique serait tout à fait valable, étant donné qu’il porte sur une mise aux enchères, sur l’offre financière, elle trouve que c’est vraiment regrettable. Dernier point qu’elle souhaite aborder toutes les étapes ont été montrées, il est vrai que cela fait quasiment un an d’engagement, elle trouve un peu dommage que les DSP soit accordées que pour 5 ans, il y a d’autres cas d’occupation du domaine public sur la commune qui le sont pour 10 ans, elle regrette que l’on soit juste à cinq ans pour les plages vu l’investissement des uns et des autres. ◙ Madame PONSOLE donne l’exemple des Saintes Maries de la Mer, où cela se passe différemment, il accorde la préférence aux gens du cru, chose que la commune n’avait pas dans son cahier des charges. Il y a peut-être des choses à faire évoluer de ce point de vue là, elle sait que c’est la liberté d’entreprendre et on a du mal à jouer là-dessus mais si certaines communes le font pourquoi pas Le Grau du Roi. ◙ </t>
  </si>
  <si>
    <t>Monsieur le Maire partage complètement le point de vue de Madame PELLEGRIN-PONSOLE mais dans l’état actuel des textes et de la Loi, c’est la procédure et c’est assez insatisfaisant. Monsieur le Maire a aussi ce ressenti mais c’est la procédure qui lui a été imposée par la Loi et dans la DSP dans ce cadre-là cette étape dite de la négociation est inscrite et il est même dit que c’est le Maire en personne qui négocie avec les candidats. Monsieur le Maire a demandé comme le faisait son prédécesseur (il parle sous le couvert de ceux qui siégeaient à l’époque) de recevoir les candidats dans ce cadre de la négociation accompagné des membres de la commission qui comprend des élus de la majorité et aussi un élu de l’opposition. Monsieur le Maire en profite pour dire qu’il n’a pas évincé Madame PELLEGRIN-PONSOLE de la commission, c’est le jeu démocratique qui fait qu’au plus fort reste c’est un élu du groupe Le Grau du Roi Naturellement qui y participe mais il n’y avait rien contre elle. Il pense qu’il y a peut-être à travers cela un travail législatif à entreprendre au sein de l’Association Nationale des Elus du Littoral (ANEL) pour faire évoluer les choses. En tout cas en l’état actuel, il y a un appel à concurrence qui répond à la fois à une appréciation technique de ce qui est proposé et aussi à une proposition financière, c’est la Loi Sapin qui en son temps a imposé cette mise en concurrence avant c’était au bon vouloir des uns et des autres, est-ce que cela ne mérite pas un peu d’encadrement, il pense que oui tout de même. Et après, il consent que ce soit vrai que quelque fois on est un peu dans l’expectative. ◙Monsieur le Maire aimerait vérifier cela parce que si effectivement on lui explique que la Loi qui met en concurrence introduit des critères de préférence locale cela l’interpelle quelque peu. Bien évidemment, il est attaché au fait que les porteurs de projet locaux puissent s’exprimer et Monsieur le Maire est globalement satisfait que dans les attributions il y a un bon nombre d’acteurs locaux qui étaient déjà et qui vont être concessionnaires dans l’avenir. Monsieur le Maire a eu une discussion avec une personne sur le fond, parce qu’il est vrai que cela amène toujours des points de tension parce qu’il y a des joies et des déceptions, des rancœurs. Ce n’est pas un temps très agréable globalement alors qu’en fait ce que l’on recherche malgré tout c’est de la dynamique positive, une offre intéressante, une montée en gamme, etc... Il y a peut-être toute une série d’imperfections qu’ils peuvent faire évoluer. Monsieur le Maire a eu une discussion avec quelqu’un qui a été évincé et pour lequel Monsieur le Maire était attristé, et cette personne disait à quoi ça sert que je sois du Grau du Roi si je n’obtiens pas la plage. Et Monsieur le Maire a réfléchi et s’est dit alors parce que l’on détient une plage, parce que l’on est du Grau du Roi, parce que on a bien fait son boulot cela voudrait dire que finalement la plage on l’a à vie donc ce n’est pas la peine de mettre en concurrence cela pose un problème sur le fond. Monsieur le Maire remercie Madame PELLEGRIN-PONSOLE d’amener son avis cela permet une discussion sur le sujet. Toujours est-il qu’il souligne qu’en tant que Maire du Grau du Roi, on lui a donné un cadre à respecter et il l’a suivi. ◙ </t>
  </si>
  <si>
    <t>Monsieur ROSSO ajoute qu’il y a peu être aujourd’hui effectivement une Loi qui a besoin d’un re toilettage. Il souligne que l’on voit régulièrement dans le cadre des DSP la tension qu’il y a et c’est vrai, Monsieur ROSSO pense qu’il y a une évolution nécessaire. Par contre suite aux explications de Monsieur le Maire, Monsieur ROSSO a rencontré lui aussi, il pense la même personne que Monsieur le Maire, c’est compliqué quand Madame PELLEGRIN-PONSOLE dit il faut accorder la préférence au Grau du Roi, on peu accorder aussi la préférence à quelqu’un qui n’a pas d’activité parce que là en l’occurrence il y en a qui ont des activités. Il comprend tout à fait mais à moment donné cela devient très compliqué et puis il y a la Loi. Les décideurs sont obligés de se plier à la Loi mais il pense qu’au niveau des DSP il y a quand même quelque chose à revoir parce que parfois les élus et les collectivités sont malmenés et ont du mal à régler ce problème qui faut peut-être faire évoluer. ◙ </t>
  </si>
  <si>
    <t>Monsieur le Maire se fera écho au sein de l’Association Nationale des Elus du Littoral de voir l’approche de ses collègues, et s’il est possible avec le soutien des parlementaires de faire bouger les choses, il remercie les élus pour leur contribution et met aux voix. ◙ </t>
  </si>
  <si>
    <t>25 (MM. Robert CRAUSTE, Claude BERNARD, Nathalie GROS-CHAREYRE, Claudette BRUNEL,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Léopold ROSSO, Annie BRACHET, Hervé SARGUEIL, Philippe PARASMO, Alain GUY) </t>
  </si>
  <si>
    <t>3 (MM. Sophie PELLEGRIN-PONSOLE, Yvette FLAUGERE, Patricia ARENT) </t>
  </si>
  <si>
    <t>Madame FLAUGERE fait savoir qu’elle avait demandé les rapports d’activité et les bilans et elle ne les a pas reçus. Elle aurait dû avoir des réponses néanmoins elle votera favorablement pour ne pas pénaliser les associations. ◙ Madame FLAUGÈRE indique qu’il y a une règlementation lorsque des subventions sont attribuées. Il n’y a pas eu de réunion de commission. ◙ </t>
  </si>
  <si>
    <t>Monsieur le Maire souligne que les associations ont bien évidemment besoin d’avoir cet étalement de paiement. ◙Monsieur le Maire répond qu’une commission a lieu comme chaque année pour étudier les dossiers et tous les éléments sont fournis. En l’occurrence là il s’agit d’étaler la subvention, c’est une anticipation. Il met aux voix. </t>
  </si>
  <si>
    <t>Monsieur ROSSO dit que c’est bien de faire perdurer les traditions et d’entretenir le patrimoine nautique de la ville du Grau du Roi. </t>
  </si>
  <si>
    <t>Monsieur le Maire répond qu’il faut faire des choix, que ce qui ne peut pas se faire aujourd’hui peut se faire demain, il ne faut pas s’inquiéter. Puis il met aux voix </t>
  </si>
  <si>
    <t>24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Yvette FLAUGERE, Patricia ARENT) </t>
  </si>
  <si>
    <t xml:space="preserve">Madame PELLEGRIN-PONSOLE demande des précisions sur le dernier marché relatif au sticker des 140 ans, elle demande si c’est pose comprise où s’il s’agit uniquement de la fourniture. </t>
  </si>
  <si>
    <t>Monsieur le Maire répond pose comprise. Monsieur le Maire souhaitait faire deux propositions dans le contexte actuel, avec l’impact économique de la situation gilet jaune. Il voulait faire évoluer la délibération du conseil municipal du 19 décembre 2018 qui accorde 30 % d’abattement sur les commerces ouverts à l’année pour l’utilisation du domaine public, il souhaiterait porter l’abattement à 40 %. C’est une mesure ponctuelle de soutien à l’économie locale affectée par la conjoncture de fin d’année. Et sur le volet pouvoir d’achat, Monsieur le Maire souhaiterait que cette année l’acquisition du Pass Graulen soit réduite de 50 % pour les stationnements. Les délibérations n’ont pas été préparées il s’agit de proposition. Il demande si les élus souhaitent les voter maintenant ou si elles doivent être rédigées pour le prochain conseil municipal. Monsieur SAVARIN précise que soit tout le monde est d’accord pour ne pas avoir eu le délai de réflexion et accepte le principe que c’est un point qui est rajouté à l’ordre du jour sans avoir eu de note de synthèse mais il suffit qu’un seul conseiller s’y oppose pour qu’il faille le reporter au prochain conseil municipal</t>
  </si>
  <si>
    <t xml:space="preserve">Madame FLAUGERE pense qu’il ne s’agit pas d’une urgence. </t>
  </si>
  <si>
    <t>Monsieur le Maire fait savoir qu’elles seront rédigées pour le prochain conseil</t>
  </si>
  <si>
    <t xml:space="preserve">Monsieur PARASMO remercie Monsieur le Maire parce qu’aujourd’hui cela a été un vrai Débat d’Orientations Budgétaires, ils ont pu discuter. Il souligne quand même que l’opposition est une opposition responsable parce que si les membres de l’opposition s’étaient levés aujourd’hui il n’y aurait plus de conseil, les membres de la majorité n’étaient que 14. </t>
  </si>
  <si>
    <t xml:space="preserve">Monsieur le Maire l’a bien noté. </t>
  </si>
  <si>
    <t xml:space="preserve">Monsieur le Maire explique que dans ce premier temps de Conseil municipal, ils ont le plaisir d’accueillir le Capitaine LE MOINE , Il laissera donc la parole au Capitaine LE MOINE et rappellera que les résultats sont le fruit d’une coopération extrêmement active avec les membres de la police municipale du Grau du Roi. </t>
  </si>
  <si>
    <t>Madame PELLEGRIN PONSOLE aurait aimé que le Capitaine revienne plus largement sur le fait qu’ils n’interpellent pas des gens en état d’ébriété sur la voie publique comme des piétons ou des cyclistes. Elle est un peu surprise. ◙</t>
  </si>
  <si>
    <t>Monsieur le Maire remercie à nouveau Monsieur le Capitaine LE MOINE et le Major BERNA pour leur présence ce soir et pour leur rapport. ◙</t>
  </si>
  <si>
    <t>Le Capitaine LE MOINE se présente à l’assemblée. Il est affecté sur la brigade depuis le 1er août 2016 du Grau du Roi et d’Aigues-Mortes. Ce sont en tout 28 militaires qui sont au service de la population Graulenne, Aigues-Mortaises et Saint Laurentaise. Dans le cadre du service de police du quotidien, il a été décidé de pouvoir rencontrer les Conseils municipaux afin d’évoquer avec eux les problèmes de sécurité et faire un bilan annuel de l’année passée de façon à avoir une réelle visibilité de l’action des services de l’Etat, conjugués comme le disait Monsieur le Maire, à l’action commune qui est faite avec la police municipale. ◙
Les chiffres donnés sont vérifiables auprès des services de l’Etat. Ils ont enregistré des atteintes volontaires à l’intégrité physique. C’est ce qu’ils appellent un AVIP (qui qualifie des violences contre des personnes) et majoritairement liées contre les femmes. S’ils font au ratio de la population actuelle qui est de 8 476 habitants, 1,4 % des habitants ont été victimes de violences. Et si c’est reporté à la population estivale, cela donne 0,1 %. Dans le cadre des atteintes aux biens, ils ont noté une légère augmentation des faits qui se sont passés sur la Commune. Lorsqu’il fait le ratio des cambriolages par rapport au ratio des 23 938 logements sur la Commune, 0,3 % des logements du Grau du Roi ont été cambriolés. C’est un taux très faible (logement principal = 0,5 % et logement secondaire = 0,17 %). Il ne dispose pas du ratio national. Ils sont dans une Commune où il fait bon vivre. Les chiffres qu’ils ont cette année sont véritablement bons par rapport aux moyens qui sont mis en action. Il revient sur les atteintes aux biens et ils sont sur 4 456 ménages sur le Grau du Roi. Seuls 16 % ont eu affaire aux forces de police et de gendarmerie. Ils sont donc sur quelque chose de facilement contrôlable. Il maintient ce qu’il a dit auparavant  ils sont dans une Commune où il fait bon vivre où la sécurité autant par ses services que par celle de la police municipale, est assurée. ◙
Il évoque le Bilan annuel de l’année passée et l’été, qui est un gros morceau de la Commune du Grau du Roi. Au cours de l’été, la Commune du Grau du Roi par son aide, leur permet d’accueillir a minima, plus d’une trentaine de militaires hors unités de gendarmerie du Grau du Roi. Ce sont des militaires qui sont des gendarmes mobiles. Ils ont eu un renfort de 4 motards + 8 réservistes + des OPJ. Il rajoute qu’ils ne sont pas dans une Commune criminogène. ◙
Il tient à remercier la Commune du Grau du Roi surtout pour l’effort consenti par rapport aux renforts de l’été. Il remercie publiquement Monsieur le Maire notamment pour leur permettre d’accueillir ces renforts. Car, s’il n’y a pas ces renforts l’été, il assure que la situation délictuelle serait plus importante. L’effort consenti est la mise à disposition de logements gratuits pour la gendarmerie mais qui permet justement d’assurer la sécurité de chacun. ◙
Monsieur le Maire le remercie et exprime son sentiment à l’issue de cette présentation sur la volonté de la collectivité d’agir pour la sécurité des Graulens et de leurs visiteurs. Cette sécurité, c’est affirmé par un programme volontariste qui a conduit à doubler les effectifs de la police municipale, à installer 70 caméras de vidéo protection, un Centre de Surveillance Urbaine (CSU) pour une surveillance 24 h/24 h, + une brigade nautique de mettre en place cette convention pour hébergement de coopération et de partenariat avec la police municipale et la gendarmerie. Son prédécesseur, conscient de cela, faisait en sorte d’accueillir de façon correcte et gratuite les renforts de l’été, notamment sur le camping municipal. Ils ont donc poursuivi cette opération d’accueil et cela leur paraît la moindre des choses de le permettre. Le Capitaine a souligné tout à l’heure l’inquiétude qui était la sienne par rapport à l’arrivée des renforts un peu décalée l’année dernière par rapport à la coupe du monde. Cette année, ils savent qu’ils sont dans une situation difficile depuis maintenant 14 à 15 semaines avec régulièrement dans le cadre des gilets jaunes, la sollicitation des forces de l’ordre et sans visibilité précise de l’évolution des choses. Il a, dans ce cadre-là, entendu dire (ce n’est peut-être que des paroles) des difficultés d’arrivées précoces cette année. Il s’en est ouvert par écrit d’ores et déjà à Monsieur le Préfet car il attire l’attention sur le caractère particulier de cette période touristique avec l’afflux de la population l’été et bien automatiquement, le risque augmenté et la nécessité de protection augmentée aussi. Après sur les éléments chiffrés que le Capitaine a produits, le comparatif par rapport au ratio national aurait été intéressant d’être connu. Ils perçoivent cependant à travers cette présentation des ratios, qu’il y a une sécurité obtenue et établie sur la ville. Bien-sûr, par rapport aux chiffres, il pourra se dire que c’est toujours trop quand on est victime, c’est toujours une victime de trop par rapport aux actes. Ils ont une situation maîtrisée. Sur ce sujet, autant il affirme son volontarisme et autant il évite de crier « cocorico » quelque part car ils savent très bien que les situations sont fragiles et une mauvaise situation ferait basculer les statistiques. C’est pour cela qu’il est nécessaire de continuer dans l’effort de présence et de remplir des missions de protection. Ils en sont parfaitement conscients et ils ne baissent pas la garde. La collectivité, avec les moyens qu’elle met en œuvre, reste extrêmement vigilante là-dessus. Les résultats sont satisfaisants et il préfère entendre cela plutôt que des éléments alarmants. ◙</t>
  </si>
  <si>
    <t>Monsieur le Capitaine LE MOINE explique qu’ils ne le font pas parce que le législateur ne les autorise que dans des cas bien particuliers que sont notamment les ivresses publiques et manifestes en cas d’une ébriété. Il faut savoir qu’une ivresse publique et manifeste ne se caractérise pas du tout avec un taux conforme contrairement à une conduite sous état alcoolique. Quelqu’un qui peut être alcoolisé sur la voie publique mais qui ne crée pas de troubles, il n’a aucune autorisation légale pour le contrôler. A partir du moment où cette personne crée ou génère des troubles à l’ordre public, là, il a la possibilité de le faire. L’ivresse publique et manifeste est malheureusement pour eux, qu’une contravention. Donc, la personne est interpellée, dans le cadre de la sauvegarde de sa vie humaine, est visitée systématiquement par un médecin et ensuite, ils trouvent une personne proche de confiance à qui ils font remise de la personne contre un bon. La personne signe comme quoi elle reprend en charge l’individu alcoolisé ou s’il n’y a pas de remise à un tiers, cette personne passe en cellule de dégrisement, etc… ◙
Monsieur le Maire explique qu’ils ont abordé ce sujet dans le cadre des difficultés rencontrées après la présence sur l’espace public, de Sans Domicile Fixe (SDF) notamment et ce, par rapport au constat qui a été fait par les uns et les autres. Par rapport aussi à l’interpellation qu’ils ont reçu de la part des riverains, secteur sur lequel les SDF ont tendance à s’installer et de façon diurne. Ils ont donc fait une première réunion avec l’ensemble des parties prenantes et ils doivent rencontrer les riverains qui les ont interpellés par une lettre. Là-dessus, il a pris un arrêté qui permet justement une action dans ce cadre-là. ◙
Monsieur le Capitaine LE MOINE évoque cet arrêté pris par M. le Maire qui leur permet désormais un contrôle. Ce n’est pas un arrêté anti-mendicité. A partir du moment où la personne crée un trouble à l’ordre public et qu’il y a de la consommation visuelle effective d’alcool sur la voie publique, ils peuvent aller au contrôle. Cet arrêté a été pris car certaines communes se sont fait retoquer par le Tribunal administratif. Le but est d’avoir quelque chose de bien carré de façon à ce que la Commune ne soit prise à aucun moment en porte-à-faux afin de pouvoir travailler légalement et sereinement. ◙</t>
  </si>
  <si>
    <t>Monsieur ROSSO salue l’assemblée. Il souhaiterait connaître son sentiment sur le stationnement sur la route départementale à l’occasion des manifestations aux arènes et les risques encourus en cette circonstance. ◙
 Monsieur ROSSO comprend tout à fait cela. Il évoque le souvenir d’une époque où à cette occasion quand même, il y avait de la verbalisation. ◙
 Monsieur ROSSO entend bien tout ça. A partir du moment où cela ne représente pas un danger pour la circulation, il y a deux cas de figure comme la portion de la RD62 avant le pont levant puis la portion après ce dernier. Ils ne sont pas du tout dans le même cas de figure. Parfois, il y a des demi-tours sur la route, etc... Il ne souhaite pas alourdir le débat sur cela mais… ◙</t>
  </si>
  <si>
    <t>Monsieur le Capitaine LE MOINE répond qu’il ne va pas statuer si c’est bien ou pas. Les arènes attirent du monde et la capacité d’accueil des parkings fait qu’il y a beaucoup de monde, c’est certain. Ils sont un peu sur le principe du supermarché car si les gens pouvaient s’y garer directement dedans, ce serait moins fatigant. Le problème qu’il y a, c’est que c’est une voie dédiée par le Conseil départemental. Il n’a pas vu de panneau interdisant le stationnement de ce fait, ce qui n’est pas interdit en loi française, est autorisé. Il comprend bien le but de sa question. A partir du moment où ils sont sur un axe qui ne gène pas la circulation, hormis si le Conseil départemental décide d’interdire le stationnement donc de fait, il prendra les mesures nécessaires et à ce moment-là, il y aura une action de ses services. Le problème qu’il y a, c’est qu’à partir du moment où ce n’est pas interdit, il n’a pas le droit lui de se substituer au gestionnaire de cet axe. ◙
Monsieur le Capitaine LE MOINE explique qu’un stationnement interdit ne peut pas être verbalisé, il n’y a pas d’arrêté. Un stationnement gênant, à partir du moment où il ne gène pas la circulation, à faire tenir, cela va être extrêmement difficile. Le cas d’un stationnement dangereux, c’est vraiment très particulier, ce qui veut dire que quelqu’un se gare à un endroit où justement il crée un danger pour les autres usagers de la route. Le souci qu’ils rencontrent, c’est l’affluence qui crée à un moment un surplus d’usagers qui se positionnent sur ces axes-là. Si le Conseil départemental ne décide pas d’interdire, il ne pourra pas lui se substituer. ◙
Monsieur le Capitaine LE MOINE répond qu’il est entièrement d’accord avec lui et ils chassent ce genre de comportement. Le stationnement et le demi-tour sur la route sont deux choses complètement distinctes. Si l’usager français de la route était super attentif au code de la route, il y aurait moins de morts sur les routes mais malheureusement, ce n’est pas le cas. ◙</t>
  </si>
  <si>
    <t>ADMGCIM 19-01-12 </t>
  </si>
  <si>
    <t xml:space="preserve">Délivrance d’une case de columbarium dans le cimetière de la rive Gauche, de 15 ans à compter du 28/01/2019 et moyennant la somme de 900 €. </t>
  </si>
  <si>
    <t>ADMGCIM 19-01-14 </t>
  </si>
  <si>
    <t xml:space="preserve"> Délivrance d’une concession dans le cimetière de la rive Gauche, n°2-H-130 de 15 ans à compter du 28/01/2019 et moyennant la somme de 575 €. </t>
  </si>
  <si>
    <t>ADMG 19-01-15 </t>
  </si>
  <si>
    <t xml:space="preserve"> convention d’occupation d’un logement de l’école maternelle Eugénie DELEUZE à titre gratuit. Ce partenariat est prévu durant une période courant à compter du 1er février 2019 sans pouvoir dépasser la date du 29 mars 2019. </t>
  </si>
  <si>
    <t>ADMG 19-02-22 </t>
  </si>
  <si>
    <t xml:space="preserve">convention établie entre la Commune et l’EARL L’HIPPOCAMPE Manade JULLIAN, autorisant à occuper les terrains Lieu-dit « Cagnac » route de l’Espiguette sur la Commune, partie des parcelles DX 363p et CY 26p d’une superficie totale d’environ 18 hectares pour le pacage de vaches et taureaux de race camarguaise. La convention prendra effet à compter du 01/04/2019 pour une durée de 3 ans non reconductible tacitement. </t>
  </si>
  <si>
    <t>DGS 19-01-02 </t>
  </si>
  <si>
    <t xml:space="preserve">contrat de coproduction avec l’association Vents de Sables à la salle Georges Brassens à Lunel (Hérault) pour le spectacle « Il bueno Il bruto Il cattivo », le 10 mars 2019, pour un montant total TTC de 1 900 € (Budget Ecole de musique 2018). </t>
  </si>
  <si>
    <t>DGS 19-01-03 </t>
  </si>
  <si>
    <t xml:space="preserve"> contrat de coproduction avec l’association Vents de Sables à la salle Georges Brassens à Lunel (Hérault) pour le spectacle « Il bueno Il bruto Il cattivo », le 10 mars 2019, pour un montant total TTC de 2 500 € (Budget Ecole de musique 2019). </t>
  </si>
  <si>
    <t>DGS 19-01-04 </t>
  </si>
  <si>
    <t xml:space="preserve"> Villa Parry  convention d’occupation avec M. Alain MAÏO pour une présentation de l’exposition photos « Vies autour des conflits » du mardi 22 janvier (accrochage) au mardi 19 février 2019 inclus (décrochage) pour la somme globale de 1 000 €. </t>
  </si>
  <si>
    <t>DGS 19-01-05 </t>
  </si>
  <si>
    <t xml:space="preserve"> Villa Parry  salon de peinture ayant pour thème « La femme » prévu du 20 février au 19 mars 2019. Un règlement intérieur en définit les conditions morales et matérielles. </t>
  </si>
  <si>
    <t>DGS 19-01-06 </t>
  </si>
  <si>
    <t xml:space="preserve"> Salle Carrefour 2000  38ème Salon de la Méditerranée  convention avec la Compagnie Littéraire &amp; Artistique aux fins d’exposition du 20 août (jour d’accrochage) au 05 septembre 2019 (décrochage). La mise à disposition se fera à titre gracieux. </t>
  </si>
  <si>
    <t>DGS 19-01-07 </t>
  </si>
  <si>
    <t xml:space="preserve"> Salle Carrefour 2000 - Salon des associations (Salon de Printemps)  exposition « villages et paysages du Sud » du 16 avril (accrochage) au lundi 06 mai 2019 inclus (jour de décrochage). Mise à disposition gracieuse des locaux, des installations et du matériel nécessaire à l’accrochage. Un règlement intérieur de l’exposition en définit les conditions morales et matérielles. </t>
  </si>
  <si>
    <t>DGS 19-01-08 </t>
  </si>
  <si>
    <t xml:space="preserve"> Salle Carrefour 2000  5ème salon d’aquarelles du mercredi 03 au dimanche 21 juillet 2019. Un règlement intérieur de l’exposition en définit les conditions morales et matérielles et le reversement de 20 % du montant en cas de vente des œuvres. 1er prix  500 €, 2ème prix  250 €, 3ème prix  100 € et 4ème prix  100 €. </t>
  </si>
  <si>
    <t>DGS 19-01-09 </t>
  </si>
  <si>
    <t xml:space="preserve"> Villa Parry 4ème salon de Pascal « petit format », accrochage gratuit, du jeudi 24 octobre 2019 au dimanche 17 novembre 2019. En cas de vente, l’artiste s’engage à verser à la Commune 20 % du montant de la vente. </t>
  </si>
  <si>
    <t>DGS 19-01-10 </t>
  </si>
  <si>
    <t xml:space="preserve"> Théâtre - Espace JP Cassel  avenant au contrat de cession (modification sur le prix) avec le théâtre du Shabano pour le spectacle « Aramanta » qui aura lieu le 27 janvier 2019 pour un montant total TTC de 3 078,10 €. </t>
  </si>
  <si>
    <t>DGS 19-01-20 </t>
  </si>
  <si>
    <t xml:space="preserve"> Espace Jean-Pierre CASSEL  contrat de partenariat avec l’Association OSADOC pour le concert le dimanche 05 mai 2019 et pour un montant total de 1 250 € TTC. </t>
  </si>
  <si>
    <t>DGS 19-01-21 </t>
  </si>
  <si>
    <t xml:space="preserve"> le Festival d’abrivado des plages est prévu le 02 mars 2019  présence médicale préventive  convention avec l’association des médecins d’arènes pour un montant total de 310 €TTC. </t>
  </si>
  <si>
    <t>DGS 19-02-37 </t>
  </si>
  <si>
    <t xml:space="preserve"> Pour les besoins de l'exploitation de ses réseaux, actuels et futurs, SFR doit procéder à l'installation de dispositifs d'antennes et d'équipements techniques reliés à des réseaux de télécommunications. Quant à elle, la Commune de Le Grau du Roi est propriétaire d’un terrain situé rue Falco de Baroncelli au Grau du Roi cadastré numéro 68 et 71, section BY, susceptible de servir de site d'émission-réception. SFR ayant souhaité détenir les droits d’occupation de l’emplacement susvisé, il convient de conclure une convention. Il convient de signer cette convention conclue pour une durée de Douze (12) années qui prendra effet le 1er janvier 2019. Elle sera ensuite tacitement reconduite par périodes successives de CINQ (5) années, sauf résiliation de l'une des parties adressées à l'autre par lettre recommandée avec accusé de réception respectant un préavis de vingt-quatre (24) mois au moins avant chaque échéance. SFR versera d'avance au Propriétaire et par virement bancaire, un loyer forfaitaire annuel d’un montant de de sept mille cinq cent Euros nets (7 500 € nets.), net de toutes charges. Le loyer visé ci-dessus augmentera de deux pour cent (2 %) par an pendant toute la durée des présentes. L’augmentation s'appliquera à l'expiration de chaque période annuelle, à la date anniversaire de la prise d'effet des présentes. Monsieur le Maire rajoute que dans le cadre de la convention signé par le Conseil départemental avec SFR collectivité, le réseau de fibre se déploie sur la ville dans la première étape de cette couverture départementale. Donc, dans l’année 2019, l’ensemble de la collectivité sera relié et chaque foyer pourra être relié par la fibre. Ils peuvent se féliciter de cette décision de l’assemblée départementale. </t>
  </si>
  <si>
    <t>Madame PELLEGRIN PONSOLE demande des précisions justement sur cette dernière décision municipale. Pourquoi n’a-t-elle pas fait l’objet d’une délibération, vu le montant et comme c’est le cas d’habitude ?◙
 Madame PELLEGRIN PONSOLE dit que cela a déjà été fait pour d’autres renouvellements, voilà pourquoi elle était un peu surprise. </t>
  </si>
  <si>
    <t xml:space="preserve">Monsieur le Maire explique que c’était simplement un renouvellement d’une antenne déjà existante. ◙
Monsieur le Maire répond effectivement qu’ils veilleront à être réguliers sur les procédures. Il la remercie pour la remarque. En ce qui concerne la mise en place de la fibre, il informe que cela va occasionner dans la cité des travaux et des creusements de tranchées. Puisqu’il évoque les travaux dans la ville, il faut savoir aussi que dans le cadre de son schéma directeur de l’eau potable, la Communauté de Communes Terre de Camargue, a engagé des travaux et les premiers démarrent. Ceux qui sont réalisés sur un axe Simone VEIL, Rotonde, Revest et Dossenheim concerne une reprise de conduite d’eau fin d’être remise à des diamètres plus adaptés à la distribution de l’eau potable. Là aussi, ils feront passer l’information à l’ensemble de la population </t>
  </si>
  <si>
    <t>Monsieur ROSSO a deux remarques à faire. La première concernant la dernière argumentation. Il sait, pour l’avoir lu, que des expériences sont tentées sur la Côte d’Azur, avec la plantation de pieux de bois comme dans des Communes autour de Saint Laurent du Var, Villeneuve-Loubet - Marina baie des Anges, Cagnes sur Mer, etc…qui expérimentent un petit peu cela. Il serait intéressant de voir ce que cela a donné. Il pense que c’est une expérience qui date de l’an dernier. Pour sa deuxième question, il pense que Monsieur le Maire n’a pas entendu son intervention pour s’en préoccuper. Comment aujourd’hui le syndicat de la Baie d’Aigues-Mortes se positionne par rapport à la GEMAPI ? Ils savent effectivement que principalement ce syndicat a deux vocations, à la fois la défense du trait de côte, l’érosion mais en même temps, l’ensablement. Au regard des nouvelles dispositions en matière législative concernant la GEMAPI, comment ce syndicat va-t-il évoluer ? Et aujourd’hui, la Commune du Grau du Roi a délégué sa compétence à la Communauté de Communes en ce qui concerne la gestion du trait de côte. Il suppose que la réflexion n’est peut-être pas aboutie mais au moins lancée. ◙Monsieur ROSSO pense que la position de défense de ces activités économiques est tout à fait justifiée et pertinente. Ce d’autant que lorsque pour siéger au SYMADREM en compagnie de son collègue lorsque le titulaire n’y va pas, Marie-Christine ROUVIERE, il s’est élevé depuis des années où il siège à ce syndicat sur le fait que du côté Bouches du Rhône (entre guillemets), déjà le syndicat avait la compétence de la défense du trait de côte. Ils ont l’impression d’être dans un rêve. La DREAL Occitanie préconise le recul stratégique alors que sur les Bouches du Rhône, ils enrochent de manière considérable depuis des années et cela continue. Les privés qui sont sur ce secteur comme les Salins du Midi, créent des polders et ici, ils les obligent au recul stratégique. C’est complètement ubuesque. Il faut donc défendre cette position de défense de ces activités économiques </t>
  </si>
  <si>
    <t>Monsieur le Maire dit que cela est intéressant. Aujourd’hui, ils sont dans le cadre de la nouvelle loi GEMAPI dont la vocation est justement de se préoccuper des inondations, de la défense de la submersion marine et à travers cette compétence qui a été confiée aux EPCI, notamment ici, Terre de Camargue qui la délègue. Ils sont en train là-dessus d’étudier cette délégation vers le SYMADREM et au EPTB Vidourle. En ce qui concerne le syndicat mixte de la baie d’Aigues-Mortes, il n’est pas engagé dans la compétence gémapienne en termes de défense dure du trait de côte. Par contre, il va garder une compétence sur la gestion des sédiments. </t>
  </si>
  <si>
    <t>Madame PELLEGRIN PONSOLE a plusieurs petites remarques. Pour la première, elle s’interroge sur la clé de répartition car comme ils disent, cela va être un Grand site Occitanie Sud de France (il manque Sud de France d’ailleurs) Aigues-Mortes Camargue gardoise, en aucun cas ce sont Le Grau du Roi ou Saint Gilles. Donc, elle est un peu surprise de la clé de répartition, de ce recrutement, soit 25 % pour Aigues-Mortes, Le Grau du Roi et Saint-Gilles. Peut-être auraient-ils pu jouer un peu sur les pourcentages ? Ensuite, simplement deux autres petites questions liées à ce recrutement. Est-il déjà effectif ? Et où sera basée cette personne ? </t>
  </si>
  <si>
    <t>Monsieur le Maire répond que sur la clé de répartition, cela a été effectivement l’objet d’une discussion avec leurs collègues, Eddy VALADIER, Maire de Saint-Gilles, Pierre MAUMEJEAN, Maire d’AiguesMortes et lui-même et les Communautés de Communes et puis aussi une discussion avec M. Léopold ROSSO, Président du Syndicat mixte de la Camargue gardoise qui accueille l’animation du Grand site Occitanie. Il laisse la parole à Monsieur ROSSO pour répondre sur le recrutement. </t>
  </si>
  <si>
    <t>Monsieur ROSSO explique que le recrutement est effectif depuis le 1er février 2019. C’est une personne qui arrive d’un poste similaire vers la Gironde. Il s’agit d’une jeune dame et ce recrutement a fait l’objet d’un jury de recrutement où étaient représentées les Communes et les Communautés de Communes. </t>
  </si>
  <si>
    <t>Monsieur le Maire rajoute que la Commune du Grau du Roi a participé à ce recrutement. Ils sont désignés la Commune du Grau du Roi comme les autres villes, cœur emblématique du site. Le Site s’appelle Aigues-Mortes Camargue gardoise. Pour autant, la déclinaison des cœurs emblématiques, que ce soit Saint-Gilles avec ses atouts, notamment son abbatiale du 11ème siècle et ceux du Grau du Roi seront parfaitement intégrés dans ces éléments de communication produits et ils le surveilleront de près. Ils ont déjà eu une première discussion sur la signalétique où il est nécessaire lorsque les gens arrivent à Saint Gilles ou à Aigues-Mortes, que sur le panneau désignant le Grand site, soit inscrite de façon lisible la ville dans laquelle les gens entrent. Il faut qu’il n’y ait pas de confusion pour un visiteur qui arriverait au Grau du Roi ou à Saint Gilles pensant être à Aigues-Mortes. </t>
  </si>
  <si>
    <t xml:space="preserve"> Madame PELLEGRIN PONSOLE pense qu’il faudrait surtout insister sur le fait que cela concernait 15 samedis. Donc, s’il y avait un abattement supplémentaire à envisager, cela peut se comprendre pour les terrasses qui font leur principale recette sur les week-ends. Peut-être que s’il y avait un abattement supplémentaire à envisager plutôt que parler d’année blanche, pourquoi ne pas regarder les redevances sur les marchés, des choses comme ça, qui eux pour le coup, ont vu leur chiffre d’affaires les samedis baisser considérablement. C’est peut-être un juste milieu mais après… </t>
  </si>
  <si>
    <t>Monsieur le Maire dit que c’est vrai qu’il y a un caractère aléatoire aux situations et ils ont été percutés par cette période qui a eu un retentissement sur l’économie globalement et notamment sur la venue les week-ends au Grau du Roi de certaines personnes qui seraient bien venues mais qui se sont dit que c’était compliqué (le rond-point à Aimargues étant bloqué), etc… Tout le monde a pu voir aussi dans le cadre à la fois d’une météo exceptionnelle et de la conjugaison des vacances qui se succèdent, que la fréquentation de la station est considérable. Les commerces sont ravis de pouvoir dans cette période hivernale, faire un chiffre d’affaire conséquent. Lorsqu’ils feront le bilan en fin d’année, il espère que cela apportera des éléments intéressants en trésorerie. Une année s’analyse sur 12 mois et ils restent prudents. </t>
  </si>
  <si>
    <t>Monsieur PARASMO a plusieurs interrogations. La première concerne la date de l’année. S’agit-il de l’année en cours ? ◙ Monsieur PARASMO dit que cette mesure a été prise suite au mouvement des gilets jaunes afin de booster un petit peu l’économie, est-ce cela ? Ne pensent-ils pas que cela va créer une petite polémique par rapport aux autres secteurs d’activités comme au niveau de la pêche ? N’est-il pas possible de prendre des mesures en ce sens notamment sur les AOT, les bateaux de pêche car cela a été perturbé aussi. Les camions qui n’ont pas pu circuler etc… L’activité économique aussi des autres secteurs par exemple comme le menuisier qui n’a pas pu avoir ses matériaux pour continuer son activité, le plombier etc… La mesure prise là, ils vont la voter, il n’y pas de problème mais il trouve que cela risque de poser une polémique par rapport aux autres secteurs d’activités de la ville qui eux travaillent aussi. ◙ Et pour la dernière réflexion, il exprime sa crainte par rapport à une éventuelle mauvaise saison qui serait suite à des intempéries comme cela a été le cas notamment sur certaines régions de France il y a quelques années en arrière. Il pense que ça risque de créer une polémique. Il précise que ce sont juste des interrogations. ◙ Monsieur PARASMO demande à quelle somme correspond cet effort de la ville. ◙ Monsieur ROSSO demande combien d’opérateurs économiques sont concernés par cette mesure. </t>
  </si>
  <si>
    <t>Madame VILLANUEVA lui répond que cela concerne 2019. ◙Monsieur le Maire rappelle que là-dessus l’abattement est caractérisé comme étant exceptionnel en raison de la conjoncture qui est relative à la description que Monsieur PARASMO vient de faire. Ce qui leur a paru le plus évident, c’est la relation de cause à effet sur l’activité touristique. Ce qu’ils appliquent depuis déjà longtemps, c’est cet abattement de 30 % pour les commerces ouverts à l’année. C’est pour encourager finalement ceux qui font l’effort d’être ouvert à l’année. Cet abattement de 30 % ne s’applique pas sur les autres activités à l’année, ni les plombiers et les autres activités économiques, etc… C’est une spécificité liée à l’occupation du domaine public des terrasses. En majorant à 40 %, ils ont voulu apporter ce soutien à cette activité-là. Ils verront les retours et si certains prouvent que c’est inégalitaire. ◙Monsieur le Maire dit que c’est un effort globalement de 25 000 € pour la collectivité. Puisqu’il est évoqué cela, il fait part d’un courriel reçu aujourd’hui (hors délai) de Madame FLAUGERE, dont Madame ARENT détient le pouvoir◙ Madame VILLANUEVA n’a pas les chiffres en tête du nombre de commerçants concernés par cette mesure mais lui transmettra précisément les données </t>
  </si>
  <si>
    <t>« CONSEIL MUNICIPAL DU 27 FEVRIER 2019 - DELIBERATION 2019 -02-06 MONSIEUR LE MAIRE CONCERNANT CETTE DELIBERATION PRENDRE UNE MESURE PONCTUELLE DE SOUTIEN A L’ECONOMIE LOCALE AFFECTEE PAR LA COJONCTURE DE FIN D ‘ANNEE COMME LE BUDGET DE LA COMMUNE POURRAI SE LE PERMETTRE NOUS VOUS PROPOSONS DE CREER UNE ANNEE BLANCHE POUR LES COMMERCES A L’ANNEE NOUS VOUS INVITONS A RETENIR NOTRE PROPOSITION MERCI MONSIEUR LE MAIRE LE GROUPE LE GRAU DU ROI FAIT FRONT » </t>
  </si>
  <si>
    <t>Monsieur le Maire explique que la proposition de la municipalité est faite au regard d’un équilibre entre les recettes et les besoins de service public. La proposition de Madame FLAUGERE lui paraît déconnectée et pas trop sérieuse. Comment le budget de la Commune pourrait-il se permettre effectivement d’une année blanche sur les redevances de l’occupation du domaine public ? La proposition de Madame FLAUGERE n’est pas quantifiée. </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</si>
  <si>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Sophie PELLEGRIN-PONSOLE. </t>
  </si>
  <si>
    <t xml:space="preserve">Abstention  2 Yvette FLAUGERE, Patricia ARENT. </t>
  </si>
  <si>
    <t>Madame PELLEGRIN PONSOLE demande pourquoi il y a un différentiel de 400 € entre les deux professeurs. ◙ Madame PELLEGRIN PONSOLE précise que si c’est forfaitaire, ce n’est pas une raison. ◙ Madame PELLEGRIN PONSOLE souligne alors que ce n’est pas forfaitaire. Et ces sommes, ne pourraient-ils pas envisager de les reverser au club directement ? Vu qu’elles sont assez minimes (1 000 € et 600 €). ◙ Madame PELLEGRIN PONSOLE pense que les deux devraient payer la même chose. Elle s’abstiendra sur cette question. </t>
  </si>
  <si>
    <t>Madame GROS CHAREYRE répond que l’activité n’est pas la même. Le professeur en centre-ville a plus de recettes, plus de cours, plus de stages que la professeure de Port Camargue. ◙Madame GROS CHAREYRE explique que sur ses recettes à l’année, la professeure de tennis perçoit moins, donc ils font une différence avec celui qui gagne le plus. ◙Monsieur le Maire répond qu’il y a cela mais aussi un autre point qui fait la différence, c’est que l’usage des tennis couverts est réduit pour la professeure de tennis. C’est la capacité à utiliser la salle. C’est pour cela que c’est rabattu car le professeur du Grau l’utilise d’autant plus. Avant, c’était pareil et cela a changé parce que le tennis club du Grau du Roi est rentré dans un dispositif national de dynamisation de l’activité tennis en France et qui ont proposé des formations, des stages de rassemblement. Ils se sont inscrits dans cette volonté de devenir un lieu de rassemblement et dans ce cadre-là, il y a eu un afflux considérable d’inscrits qui viennent utiliser les courts couverts et de ce fait, l’amplitude se réduit pour la professeure de Port Camargue pour pouvoir les utiliser. Et donc, cela devenait inéquitable et c’est pour cette raison aussi qu’ils ont ajusté en faisant en sorte que sa redevance à elle soit réduite. ◙Monsieur le Maire explique que tout cela a donné lieu à beaucoup de discussions autour de ces conventions et tout le monde s’est enfin mis d’accord. ◙Madame GROS CHAREYRE dit que l’installation appartient à la Commune, c’est pour cela que c’est versé à la Commune. Ils parlent de forfait car ce n’est pas au réel. ◙ </t>
  </si>
  <si>
    <t xml:space="preserve"> 28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Yvette FLAUGERE, Patricia ARENT </t>
  </si>
  <si>
    <t xml:space="preserve"> 1  Sophie PELLEGRIN-PONSOLE </t>
  </si>
  <si>
    <t>Monsieur ROSSO dit qu’ils peuvent se réjouir de l’effort consenti aujourd’hui avec la réparation des petites barques et l’installation du rail pour l’apprentissage des joutes pour les plus jeunes. Ils en sont à pratiquement 40 000 € + la subvention de fonctionnement, c’est un effort consenti important. Il trouve que dans leur patrimoine et leur tradition, c’est de bon ton. </t>
  </si>
  <si>
    <t>Monsieur le Maire dit que là-dessus, ils regardent la situation et surtout ils écoutent les acteurs des joutes au Grau du Roi de la Jeune Lance qui font des propositions cohérentes et disent qu’il faut faire un effort sur les jeunes et sur les enfants. Car c’est effectivement comme cela qu’ils vont permettre à la tradition de perdurer, si non, ça s’arrête. La Jeune Lance Graulenne dit qu’il faut mettre en place des dispositifs d’entraînement tels que les charriots qui sont sécurisants quand ça fonctionne dans d’autres cités comme Palavas. Là-dessus, ils s’engagent en partenariat avec le lycée de Sète et ils sont financés. Les chariots sont en cours de construction. Il faut aussi qu’ils aient des barques adaptées. Or, il y a deux barques adaptées justement pour faire jouter les enfants (une était stockée et l’autre en décoration sur un rond-point). Un bilan a été fait et ces barques étaient dans un état correct. Elles ont été réparées et remise à niveau pour pouvoir à nouveau naviguer avec les lances et pavois adaptés. Tout est cohérent, c’est pourquoi un effort est fait. </t>
  </si>
  <si>
    <t>Monsieur ROSSO demande par rapport au 140 ans de la ville en prestations intellectuelles avec la Cie Anti Brouille Art, s’il peut avoir la convention ou tout autre document y afférent</t>
  </si>
  <si>
    <t>Monsieur ROSSO anniversaire 140 ans</t>
  </si>
  <si>
    <t xml:space="preserve">Monsieur GUY à envoyé une question écrite, comme suit  </t>
  </si>
  <si>
    <t xml:space="preserve"> « Monsieur le Maire, Le projet important du futur écoquartier des pins, nous interpelle depuis plusieurs mois. Nous pensons que les études menées sous-estiment les conséquences de la construction de plus de cinq cents logements avec en corollaire l’augmentation significative de la population de notre ville. Cet accroissement important des habitants va générer des problèmes de structures, de circulation, de stationnement, des problèmes sociaux, de sécurité mais aussi des problèmes environnementaux. Tous ces bouleversements ne peuvent se faire qu’au préjudice de la population actuelle. L’importance de ce projet doit être recalculée. C’est pourquoi nous vous demandons, en vertu de vos attributions, de proposer aux électeurs du Grau du Roi, un référendum local pour se prononcer pour ou contre ce projet actuel de l’écoquartier des Pins. Merci de votre attention. » ◙Monsieur GUY souhaite terminer avec 2 ou 3 remarques d’ordre général qu’il a noté. Il ne s’agit pas d’empêcher le développement du Grau du Roi. Simplement, géographiquement, la Commune est contrainte avec la mer, les étangs, le Vidourle et l’Espiguette. C’est pourquoi en matière d’urbanisme, il faut être vigilant pour ne pas atteindre le point de saturation. La première question à se poser est de savoir si l’écoquartier du pin dans son forme actuelle est cohérent. Il ne faut pas faire de l’écoquartier pour faire de l’écoquartier tout simplement. La réunion de présentation du projet en présence de personnes (une dizaine) était principalement technique et il a été éludé les dimensions humaines de ce projet. Car cela augmentera la population d’environ 1 800 personnes, soit + 20 % de la population. Ils peuvent revenir sur les chiffres, soit entre 10 et 15 %, mais c’est déjà assez important. La localisation et l’attractivité résidentielle de l’écoquartier des pins vont favoriser une certaine pression immobilière. Les nouveaux arrivants seront-ils en adéquation avec cet habitat ou seront-ils seulement intéressés par la mer et le soleil ? Voilà ce qu’ils leur posent aussi questions. </t>
  </si>
  <si>
    <t xml:space="preserve">Monsieur le Maire lui répond que sa proposition de référendum arrive un peu tard. Mais là-dessus, il faut faire un petit historique. Par exemple, Monsieur GUY dit que la ville est étendue depuis le Boucanet jusqu’à Port Camargue et ce terrain-là, c’est le dernier terrain constructible du Grau du Roi qui n’est pas frappé par le PPRI. Il n’y en pas d’autres et ils ne peuvent pas développer ailleurs. Il rappelle que l’écoquartier était couché au programme de la liste Hisser-Haut en 2014, dans les 10 actions à conduire. Déjà, une information programmatique avait été donnée là-dessus. Ensuite, ils sont émus par l’idée que ce dernier terrain constructible profite d’abord aux Graulens car leurs besoins sont importants en matière de logement. Il y a déjà une opération qui est en cours comme les Orchidées qui a permis de loger dans une première tranche 40 familles dont 80 % sont des Graulens, des gens d’ici et ça c’est une volonté. Répondre à ces demandes qui sont assez variées, c'est-à-dire qu’il y a une priorité à fixer la jeunesse au Grau du Roi car cela fait quelques années qu’il y a eu certaines fuites de ces tranches d’âges-là eu égard au prix du foncier et bon nombre d’entre eux, moins jeunes et actifs aussi, sont partis à Aigues-Mortes, Saint Laurent d’Aigouze jusqu’à Aimargues et Marsillargues. Ce qui contribue à un certain déséquilibre démographique et il y a peut-être une approche qui pourrait rééquilibrer, pas complètement transformer la démographie des littoraux qui aujourd’hui, ils le voient bien, est plutôt vieillissante mais au moins de les équilibrer par cette question du logement déjà, et permettre car l’offre est équilibrée à la fois du locatif social car il y a un bon nombre de jeunes et de concitoyens (ils ont une liste d’attente de + de 300 personnes). Mais ce sont des gens du Grau du Roi qui sont éligibles au logement social, notamment pour quitter des logements trop petits ou dégradés. Ensuite, ils ont un bon nombre de leurs concitoyens qui voudrait devenir primo accédant. Là-dessus, ils ont déjà mis en place un des dispositifs comme aux Orchidées. Pour l’écoquartier et pour la première tranche aussi, il y a des dispositifs à prix rabattus et maîtrisés pour des dispositifs d’accession qui rabattent le prix par rapport au prix de l’immobilier de + de 1 000 € le m². Cela va permettre aussi de donner des réponses à cette demande de logement. C’est cela la motivation première. Après, sur les impacts environnementaux, évidemment que la démarche d’un écoquartier labellisé met en exergue justement la qualité environnementale sur tous les points de vue qui sont bien-sûr la consommation des énergies, l’infiltration de l’eau, par le respect notamment dans ce quartier. Il y aura un respect absolu du bosquet de pins qui est plus que cinquantenaire qui sera maintenu au cœur du quartier comme un poumon vert et ça c’est aussi une solution. Sur le plan strictement de l’équilibre financier, ils auraient pu laisser le marché privé s’occuper de cela. Il y avait déjà des approches, des grands aménageurs, des promoteurs puissants qui faisaient des propositions fortes alléchantes. Mais derrière tout cela, il y avait une famille bien connue du Grau du Roi qui détenait un bien avec une valeur. Mais la collectivité a choisi de faire différemment et que la force publique maîtrise la situation. C’est pour cette raison qu’ils ont envisagé le rachat de ce foncier par l’EPF qui fait un portage financier de manière là aussi à être en capacité à faire face à cette situation d’ordre financier. La première étape de vente du 5ème du terrain va rapporter 3 millions d’euros. Il sera donc déjà en capacité à rembourser le tiers du prix et qui va donc permettre d’assumer les aménagements urbains. Donc voilà toute une série de bonnes raisons qui pour eux leur apparaissent comme une cohérence. Il comprend l’inquiétude des voisins immédiats et il les a rencontrés et va les rencontrer à nouveau puisqu’il les a invités à une réunion programmée prochainement. Il veut parler des habitants de Lou Fanal qui craignent alors qu’ils ont eu pendant des années (25 ans) devant eux un grand poumon vert, le Central Park du Grau du Roi, magnifique avec des chevaux, etc…Ils comprennent qu’il va bien y avoir un quartier à cet endroit-là. Mais, les préconisations qu’ils ont portées c’est de dire qu’il fallait qu’au contact de ces maisons, il y est un large espace vert et que la volumétrie des immeubles soit progressive, c'est-à-dire qu’elle soit basse à ce niveau pour augmenter du côté de Port Royal puisqu’à Port Royal, il y a 7 étages. L’intégration de ce quartier à notre ville dans le périmètre d’intervention, c’est une rénovation urbaine qui englobe le centre ancien dans lequel il y a la requalification du centre ancien et aussi les liaisons douces à pied, à vélo qui permettront de façon agréable de transiter. Donc, c’est une intégration des populations nouvelles qui ne seront pas au niveau que Monsieur GUY peut dire car ils imaginent que c’est 2,5 habitants par résidence. Puis ces personnes qui vont venir vivre là, peut-être qu’il y aura des enfants et il le souhaite. Cette année, ils viennent de fermer une classe en primaire, l’année dernière c’était une classe en maternelle. Ils ont pu sauver une classe à la maternelle et peut-être qu’ils ne fermeront plus de classes. Ils maintiendront cet équilibre et une dynamique. D’ailleurs, Le Grau du Roi a toujours été une ville d’accueil car si cela n’avait pas été le cas, il y aurait toujours 2 000 habitants. Il n’y en aurait pas 8 750. Parce que Le Grau du Roi a grandi et qu’il accepté que Port Camargue se fasse, le plus grand port de plaisance d’Europe. Cela n’a pas été facile, il y avait aussi des craintes et pour autant, cela s’est fait. Qui le regrette aujourd’hui ? La ville avance mais elle sera limitée car c’est une ville littorale sur un cordon étroit avec des étangs, un PPRI pour les submersions marines, donc il y aura bien des éléments limitatifs. Il pense qu’il y a plus de solutions que de problèmes. Bien-sûr, il faut faire face aux inquiétudes et il est dans le dialogue. Il est content que cette question ait été posée pour pouvoir lui répondre précisément. Et peut-être que parmi ces nouveaux arrivants, ils trouveront 4 ou 5 rameurs pour les joutes et peut-être qu’ils trouveront des Péquélets qui monteront sur les tintaines et ils seront les bienvenus au Grau du Roi pour partager leurs traditions. </t>
  </si>
  <si>
    <t>Madame FLAUGÈRE intervient au sujet de la délibération 2019-02-06, il est écrit dans le procès verbal du Conseil municipal du 27 février 2019 que la proposition de Madame FLAUGÈRE n’était pas quantifiée et qu’elle parait à Monsieur le Maire déconnectée et pas trop sérieuse. Madame FLAUGERE indique qu’effectivement sa proposition d’année blanche n’était pas quantifiée, premièrement la présentation de la délibération n’était pas quantifiée, deuxièmement... ◙ Madame FLAUGÈRE dit qu’elle ne souhaite pas le refaire mais qu’elle tenait à apporter des précisions. ◙ Madame FLAUGÈRE répond qu’il est écrit dans le compte rendu que l’effort de la collectivité était globalement de 25 000 €. Elle dit qu’elle a fait les calculs et sur les bases…. ◙ Madame FLAUGÈRE fait savoir qu’elle demandera un complément d’informations en fin de séance. ◙ </t>
  </si>
  <si>
    <t>Monsieur le Maire interrompt Madame FLAUGÈRE, comme il vient de le dire les modifications sont uniquement sur la forme, Madame FLAUGÈRE ne va pas refaire le Conseil municipal. ◙Monsieur le Maire lui rappelle qu’elle ne doit pas faire de commentaire, il demande à Madame FLAUGÈRE quelles modifications elle souhaite apporter. ◙Monsieur le Maire l’interrompt à nouveau et lui dit qu’on ne lui demande pas si elle a fait les calculs ou pas. Dans le cadre de l’approbation du procès verbal si Madame FLAUGÈRE a une intervention à faire elle le fera en fin de séance et pour cela elle demandera la parole. Il lui rappelle qu’elle ne doit pas faire de commentaire ou apporter d’informations supplémentaires. ◙Monsieur le Maire lui donnera la parole après mais pas dans ce cadre là. </t>
  </si>
  <si>
    <t xml:space="preserve"> ADMGCIM n°19-03-38 </t>
  </si>
  <si>
    <t xml:space="preserve"> Délivrance d’une concession dans le cimetière de la Rive Gauche n°2-H-60 de 15 ans à compter du 15 mars 2019 et moyennant la somme de 425 € </t>
  </si>
  <si>
    <t>DGS 19-02-49 </t>
  </si>
  <si>
    <t>Festival d’abrivado des plages   Convention avec l’Union Nationale des Associations des Secouristes et Sauveteurs du Languedoc Roussillon (UNASS) pour la mise en place d’un poste de secours pour spectacle taurin, le samedi 02 mars 2019 pour la somme de 1 .250,00 € TTC</t>
  </si>
  <si>
    <t>DGS 19-02-79 </t>
  </si>
  <si>
    <t xml:space="preserve"> Villa Parry   Convention d’occupation avec M. DavidHenri DUART afin d’y présenter ses œuvres du mercredi 20 mars (accrochage) au mardi 16 avril 2019 (décrochage) inclus. La mise à disposition se fait à titre gracieux moyennant le reversement à la Commune de 20 % des œuvres vendues</t>
  </si>
  <si>
    <t>DGS 19-02-80 </t>
  </si>
  <si>
    <t xml:space="preserve"> Mise à disposition de la salle de réunions des services techniques (rue des Médards)   Convention avec l’association Tremplin pour des conférences sur l’histoire de l’art les 19/09, 24/10, 28/11,12/12/2019 et les 30/01, 27/02, 26/03, 30/04, 28/05 et 25/06/2020. Ces interventions seront rémunérées à raison de 80 € TTC chacune + les frais de déplacement pour 400 €, soit la somme totale de 1.200 € TTC</t>
  </si>
  <si>
    <t>DGS 19-02-99 </t>
  </si>
  <si>
    <t xml:space="preserve"> Festival d’abrivado des Plages le samedi 02 mars 2019   Contrats d’engagement des manades   Jullian, Aubanel Baroncelli, Lescot, Saint Louis, Du Levant, Martini, Lafon, Chaballier et Briaux pour la somme de 450 € TTC par manade, sachant qu’en cas d’annulation, la manifestation pourra, soit être reportée, soit, chaque manade percevra un défraiement de 100 € TTC</t>
  </si>
  <si>
    <t>DGS 19-02-100 </t>
  </si>
  <si>
    <t>Festival d’abrivado des Plages les samedi 02 mars 2019   Contrat d’engagements de la manade Nabriguas (avec les Graulens) pour la somme de 500 € TTC sachant qu’en cas d’annulation, la manifestation pourra, soit être reportée, soit, chaque manade percevra un défraiement de 100 € TTC</t>
  </si>
  <si>
    <t>DGS 19-02-101 </t>
  </si>
  <si>
    <t xml:space="preserve"> Les Graulinades le 13 avril 2019 - Marché de la mer   Convention avec l’association Les Tamaris. La municipalité de Le Grau du Roi s’engage à ne rien facturer à l’association pour la location du stand alimentaire compte tenu de son statut </t>
  </si>
  <si>
    <t>DGS 19-02-108 </t>
  </si>
  <si>
    <t xml:space="preserve"> Les Graulinades le 13 avril 2019 – Marché de la mer (Place Léon Constantin – Rive Gauche)   Convention avec l’association des parents d’élèves. La municipalité de Le Grau du Roi s’engage à ne rien facturer à l’association des Parents d’Elèves pour la location du stand alimentaire compte tenu de son statut</t>
  </si>
  <si>
    <t>DGS 19-02-109 </t>
  </si>
  <si>
    <t>Les Graulinades le 13 avril 2019 – Marché de la mer (Place Léon Constantin – Rive Gauche)   Convention avec les commerçants de la ville. Les commerçants de la ville, exposants, producteurs du terroir français (ou représentants directs de ces producteurs) pourront participer à ce marché moyennant la somme de 200 € TTC</t>
  </si>
  <si>
    <t>DGS 19-02-110 </t>
  </si>
  <si>
    <t xml:space="preserve"> Les Graulinades le 13 avril 2019 – Marché de la mer (Place Léon Constantin – Rive Gauche)   Convention avec la Société Gastronomie Event qui s’engage à fournir, dans le cadre d’un partenariat, tout le matériel nécessaire pour la manifestation. Aucune contrepartie financière ne sera demandée par la municipalité pour la location des stands alimentaires </t>
  </si>
  <si>
    <t>DGS 19-02-111 </t>
  </si>
  <si>
    <t>Les Graulinades le 13 avril 2019 – Marché de la mer (Place Léon Constantin – Rive Gauche)   Convention avec les associations souhaitant exposer sur le marché pour la somme de 150 € TTC</t>
  </si>
  <si>
    <t>DGS 19-02-112 </t>
  </si>
  <si>
    <t xml:space="preserve"> Les Graulinades le 13 avril 2019 – Marché de la mer (Place Léon Constantin – Rive Gauche)   Convention avec les commerçants extérieurs qui pourront participer à ce marché moyennant la somme de 250 € TTC</t>
  </si>
  <si>
    <t>DGS 19-03-04 </t>
  </si>
  <si>
    <t xml:space="preserve"> Festival d’abrivado des plages le samedi 02 mars 2019   Contrat d’engagement avec l’association musicale La Malaigue d’Or pour la somme de 820 € TTC</t>
  </si>
  <si>
    <t>DGS 19-03-21 </t>
  </si>
  <si>
    <t>Les Graulinades   Convention avec l’Union Nationale des Associations des Secouristes et Sauveteurs du Languedoc Roussillon (UNASS) pour la mise en place d’un dispositif prévisionnel de secours. Cette prestation s’élève à 300 € TTC</t>
  </si>
  <si>
    <t>DGS 19-03-40 </t>
  </si>
  <si>
    <t xml:space="preserve"> Les Graulinades   Contrat de cession avec l’Association Aérosculpture pour le spectacle Poissons rouges. Cette prestation s’élève à 4.373,18 €</t>
  </si>
  <si>
    <t>DGS 19-03-41 </t>
  </si>
  <si>
    <t xml:space="preserve"> Les Graulinades   Tarif vente plats cuisinés, une dégustation des plats cuisinés par la Graulens est organisée, une vente de 6 plats de 10 portions chacun seront à la vente. La part s’élève à 5,00 € ; </t>
  </si>
  <si>
    <t>28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Léopold ROSSO, Annie BRACHET, Hervé SARGUEIL, Philippe PARASMO, Alain GUY, Yvette FLAUGÈRE, Patricia ARENT) </t>
  </si>
  <si>
    <t>Madame PELLEGRIN PONSOLE est un peu surprise d’être la seule à s’abstenir là-dessus étant donné que l’an passé les groupes d’opposition n’ont pas participé au vote du budget. C’est la raison pour laquelle elle s’abstient. </t>
  </si>
  <si>
    <t>28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Léopold ROSSO, Annie BRACHET, Hervé SARGUEIL, Philippe PARASMO, Alain GUY, Yvette FLAUGÈRE, Patricia ARENT </t>
  </si>
  <si>
    <t>Monsieur PARASMO souhaite faire une intervention compte tenu que Monsieur le Maire a quitté la séance, il s’adresse à Monsieur le Directeur Général des Services. Son groupe avait fait la remarque l’an passé sur les restes à réaliser (RAR), les 11 millions, normalement doivent être couverts par la section de fonctionnement, ils ne doivent pas rester comme cela. Monsieur PARASMO souligne que son groupe avait fait une intervention auprès de Monsieur le Préfet, et il croit se rappeler que Monsieur le Préfet l’avait signalé et cette année on recommence. Monsieur PARASMO demande s’il s’agit d’une manière légale de présenter le résultat où bien s’il s’agit d’une coquille quelque part. ◙ Monsieur ROSSO souligne que c’est une manière de présenter les choses, il constate que si l’on additionne la réserve (1068) + le R002 c'est-à-dire l’affectation en réserve pour l’équilibre du budget primitif, on tombe au solde cumulé du fonctionnement soit 9 454 016,40 € ce qui veut dire en clair et décodé que la section d’investissement n’est pas excédentaire de 9 182 411,51 € mais bien avec les RAR, déficitaire de 1 715 210,90 €. C’est effectivement cette somme là que l’on va prendre sur la réserve cumulée du fonctionnement pour équilibrer le déficit de la section d’investissement et le reste venant en R002. Ce n’est pas problématique, le seul problème, est de savoir où peut-on voir que l’on doit mettre 1 800 000 €, il demande où est-il précisé que l’on doit mettre 1 800 000 € en 1068, nulle part. Par contre, effectivement s’ils avaient eu le document complet auparavant, son groupe l’aurait vu parce que sur l’équilibre, sur la balance générale du budget effectivement ils doivent le retrouver. Donc, il n’y a pas d’erreur mais au niveau de la compréhension budgétaire et au niveau de l’explicatif son groupe se retrouve confronté à une problématique parce qu’ils n’ont que l’élément qui a été fourni pour le conseil, ils l’ont eu également en dématérialisé mais c’est hyper compliqué. C’est une demande après la suite ils verront, mais il y a une nécessité d’avoir le jour de la commission des finances les conclusions budgétaires, que ce soit le compte administratif où que ce soit le budget, c’est quand même nécessaire au moins 8 jours avant pour pouvoir l’analyser. Voilà le souci et la conclusion de son groupe sur cette présentation du compte administratif 2018. Il est inévitable que quand on affiche un excédent de 9 millions et qu’il y a 11 millions de RAR ce n’est pas la même chose, normalement l’investissement est déficitaire de 9 millions et pas excédentaire parce que l’on doit prendre en compte les RAR et ils sont pris en compte bien évidemment par la suite. Les 11 millions vont être pris en compte dans le budget 2019, ils vont être reportés à la fois en recettes mais surtout en dépenses, on le voit dans la présentation opération par opération du budget d’investissement. ◙ </t>
  </si>
  <si>
    <t>Monsieur SAVARIN – Directeur Général des Services répond qu’a priori il dirait non, la réponse c’est que même si l’on apprécie globalement l’équilibre général il faut que par section il soit rétabli quand il a été provisoirement déséquilibré. L’idée est que sur l’investissement on a bien un déficit de 1 747 845,50 € mais comme le résultat est en excédent de 10 millions, finalement il finit en résultat positif de 9 182 411,51 € et comme le solde reporté est de 11 621 971,27€ en dépenses et 724 348,86 € en recettes, cela ferait un déficit des reports de 10 898 000 €. Comme il n’y a que 9 182 411,51 € s’ils n’étaient pas affectés 1 800 000 €, il manquerait 1 700 000 €, alors que là en affectant, il y a un équilibre prévisionnel. De la même façon, qu’au total il n’y a pas eu d’affectation l’an passé parce qu’au final il y a un excédent même s’il s’agit d’un déficit celui-ci mène vers un excédent. A priori cela ne pose pas de problème. ◙ </t>
  </si>
  <si>
    <t xml:space="preserve"> 19 (MM.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t>
  </si>
  <si>
    <t>7 (MM. Léopold ROSSO, Annie BRACHET, Hervé SARGUEIL, Philippe PARASMO, Alain GUY, Yvette FLAUGÈRE, Patricia ARENT) </t>
  </si>
  <si>
    <t>1 (Mme PELLEGRIN-PONSOLE) </t>
  </si>
  <si>
    <t>1 M. Robert CRAUSTE</t>
  </si>
  <si>
    <t xml:space="preserve"> 7 (MM. Léopold ROSSO, Annie BRACHET, Hervé SARGUEIL, Philippe PARASMO, Alain GUY, Yvette FLAUGÈRE, Patricia ARENT) </t>
  </si>
  <si>
    <t>Madame PELLEGRIN PONSOLE fait la déclaration suivante   « Contrariant le proverbe « Quand le sage montre la lune, l’idiot regarde le doigt », Le Cercle du Grau préfère ce soir regarder la lune. Monsieur le Maire, vous avez pris soin cette année de fournir aux élus de l’opposition une colonne « commentaires » pour prouver votre bonne foi et votre bonne volonté dans la présentation de votre budget prévisionnel. Nous vous en remercions, vous, mais aussi, et surtout, les services municipaux. Malgré tout, ce budget 2019 est à l’image de tous les budgets présentés en année pré-électorale   aseptisé, clinique, sans aspérité mais, parce que, ce soir, je préfère regarder la lune, je le croirai sincère. Parmi les points qu’on peut regretter, c’est que rien n’ait été imaginé pour augmenter le pouvoir d’achat des Graulens, de tous les Graulens, pas seulement celui de ceux qui stationnent leur véhicule dans le centre-ville avec la demi-mesure que vous avez prise récemment pour réduire la carte d’abonnement. Vous annoncez qu’il n’y aura pas de hausse des taux de la fiscalité locale mais la simple augmentation de l’assiette, voulue par l’Etat, conduit forcément à une augmentation. Et parce que ce soir je regarde la lune, j’aurais aimé que vous alliez plus loin en proposant une réduction de 2,2% de la fiscalité locale qui aurait, réellement, fait baisser les impôts des Graulens. Quand on connait la situation exsangue de certains de nos concitoyens et la situation générale en France, et parce que ce soir, une nouvelle fois, je regarde la lune, je regrette votre manque d’audace pour votre dernier budget. Par ailleurs, je m’interroge pourquoi vouloir jouer les entremetteurs avec des promoteurs immobiliers pour bâtir à la va-vite l’îlot-test d’un écoquartier dont personne ne comprend les contours ni même la finalité plutôt que de tenter de redonner un peu de pouvoir d’achat aux Graulennes et aux Graulens ? Alors parce que ce soir je regarde la lune, et que je sais reconnaître des efforts de gestion et je me réjouis de ce que cela peut apporter pour Le Grau du Roi et pour démontrer que Le Cercle du Grau continue à œuvrer dans un esprit positif et constructif, je voterai pour et une fois n’est pas coutume ». ◙ </t>
  </si>
  <si>
    <t xml:space="preserve"> Monsieur le Maire a bien entendu Madame PELLEGRIN PONSOLE, il a pris note qu’elle a voulu regarder la lune et elle souhaiterait que l’on regarde plus loin. Il a bien compris la phrase de Madame PELLEGRIN-PONSOLE qui était souvent employée par Monsieur Georges FRÊCHE « Quand on montre la lune l’imbécile regarde le doigt ». Monsieur le Maire a également bien noté qu’un effort complémentaire aurait pu être fait pour le pouvoir d’achat. Il intègre cette notion qui porte à réfléchir. Alors bien sûr, il comprend que l’opposition dans l’expression qui a été faite de façon tout à fait courtoise, puisse réagir sur des éléments techniques, même si Monsieur le Maire était sortie de la salle du Conseil, il a entendu Monsieur ROSSO intervenir sur ses connaissances de la technique budgétaire avec les observations qui ont été faites et retient l’essentiel   il n’y a pas de problème. Après des efforts louables ont été faits pour être dans un angle éthique, tout en disant qu’il y avait quand même là le résultat d’une bonne chose pour la cité. La responsabilité de Monsieur le Maire et de ses collègues a été minimisée, chacun jugera. Madame FLAUGÈRE a été assez succincte, c’est au moins ça.  ◙ </t>
  </si>
  <si>
    <t>Monsieur PARASMO prend la parole, il veut tout d’abord dire que son groupe a une pensée pour Monsieur Claude BERNARD et remercie le service financier qui a travaillé, préparé et élaboré ces différents budgets. Monsieur PARASMO souhaite faire une déclaration généraliste suite au préambule de Monsieur le Maire. Monsieur le Maire a dit dans son préambule, des efforts, des budgets maintenant qui dégagent des excédents de 10 millions etc... Monsieur PARASMO pense que Monsieur le Maire est le seul Maire du Gard à ne pas se plaindre de la baisse de la DGF parce qu’en ayant 10 millions dans les livres de la commune à la fin de cet exercice, c’est quand même surprenant. Monsieur le Maire a dit que c’était dû à des efforts et un travail de longue haleine depuis 4 ans. Depuis 4 ans, si Monsieur PARASMO fait un petit récapitulatif, si sa mémoire est bonne en début de Mandat Monsieur le Maire a augmenté les impôts de 10 %, 10 % c’est un million d’euros, là il s’agit du premier million. Le deuxième million Monsieur le Maire n’y est pour rien, tant mieux pour la ville, c’est l’augmentation des bases durant ces 4 ans, un million de plus. Ensuite, il y a la conjoncture qui fait qu’il y a aussi une augmentation de  1 million d’euros sur le casino, casino qui à l’époque lorsque Monsieur le Maire était dans l’opposition il avait décrié. Monsieur PARASMO constate qu’aujourd’hui il rend bien service à Monsieur le Maire et à la ville. Donc, une rentrée depuis 4 ans, de 3 millions, un million est à l’initiative de Monsieur le Maire, les deux autres ils tombent un peu du ciel, tant mieux pour la ville, Monsieur PARASMO est entièrement d’accord. Dans le même temps, Monsieur le Maire a vendu pour 23 millions d’euros différents bâtiments (les anciennes écoles, l’Office du Tourisme, la Résidence de Camargue, l’ancien Hôtel de ville, etc…). Ces 23 millions comme Monsieur le Maire l’a dit vont permettre dans les années 2019 et 2020 de ne pas faire d’emprunt. Bien évidemment, Monsieur le Maire a dit aussi que la dette avait baissé, Monsieur PARASMO dit qu’il n’y a rien d’exceptionnel, on vend 23 millions, on ne fait pas d’emprunt, cela baisse naturellement, 3,8 millions par an de capital, rien d’exceptionnel, voilà. Ce que Monsieur PARASMO voulait dire par là, c’est que le résultat est un bon résultat puisqu’il y a de l’argent dans les caisses mais, il ne fallait pas être si alarmiste il y a 4 ans en disant que la ville allait être sous tutelle. Monsieur le Maire savait très bien qu’il y avait du patrimoine, puisqu’il a été utilisé. Le patrimoine qui a été acquis trente ans avant par d’autres personnes a servi aujourd’hui à Monsieur le Maire. Il trouve que le résultat aujourd’hui était largement prévisible. Monsieur PARASMO pense que Monsieur le Maire a joué sur la corde du « attention la dette » tout en sachant très bien que cela allait être comblé par la vente des patrimoines. Une autre petite remarque, Monsieur PARASMO trouve dommage que l’on n’ait pas recours à l’emprunt, c’est se priver à l’heure actuelle de taux qui sont excessivement bas. Parce que dans le futur, que va-t-il se passer dans les années 2020 – 2021 - 2022, la ville du Grau du Roi est une ville touristique contrainte à investir sans arrêt, demain quand elle voudra investir elle n’aura plus de patrimoine ou très peu à moins d’en reconstituer et fasse aux organismes financiers cela comptait beaucoup. Monsieur PARASMO espère que d’avoir vendu tout cela de manière bradée, il l’a déjà dit, cela ne nuira pas pour les investissements futurs dans les 10 ans à venir. Ce résultat il ne rentrera pas dans le détail, c’est trop technique, ils l’ont vu en commission, est un bon résultat pour la ville mais il était prévisible, il espère que cela ne nuira pas par la suite. ◙◙ Monsieur PARASMO souligne qu’il ne s’agit pas des mêmes budgets, il s’agit des investissements là. ◙ Monsieur PARASMO dit que les graulens ont compris que Monsieur le Maire avait augmenté de 10 % les impôts. ◙ Monsieur PARASMO souligne qu’il est plus facile de bosser quand derrière on a quelque chose que si l’on n’a rien. ◙ Monsieur PARASMO intervient car il n’est pas rentré dans le détail, c’est facile, il n’a pas parlé du compactage d’emprunts parce que ça aussi ça a contribué, compacter des emprunts et rallonger la durée résiduelle, cela contribue aussi à cela. ◙ Monsieur PARASMO demande à Monsieur le Maire, s’il est en campagne. ◙ Monsieur PARASMO dit qu’ils n’ont pas fait grand-chose. ◙ Monsieur PARASMO ajoute que Monsieur le Maire a fini les projets qui étaient commencés point barre. ◙ Monsieur PARASMO n’est pas d’accord, il affirme qu’il y avait de l’argent. ◙ Monsieur le Maire poursuit la liste est longue et le temps du bilan viendra et ils verront s’ils n’ont pas fait grand-chose◙Monsieur le Maire continue son allocution, la liste est longue de ce qui a été réalisé et entrepris en seulement 5 ans, avec le commencement de projets sans un sou pour les conduire. ◙ Monsieur ROSSO souhaite poser une question à savoir si le budget d’investissement est en suréquilibre. Pour le projet urbain, il y a 8 millions en dépense et 8 millions en recette. Il demande si c’est dans ce budget que les 10 millions ont été intégrés. ◙ Monsieur PARASMO souhaite préciser qu’il n’a jamais dit qu’ils s’étaient roulé les pouces, simplement il n’y a rien d’exceptionnel, Monsieur VIGOUROUX parle de réfection de voirie, il y a des enveloppes chaque année, on ne va pas faire toutes les voiries la même année, c’est naturel encore une fois. ◙ Monsieur PARASMO n’est pas d’accord. ◙ Monsieur PARASMO n’est pas d’accord. ◙ </t>
  </si>
  <si>
    <t>Monsieur le Maire remercie les élus pour leur intervention, en réponse et il répète ce qu’il à déjà dit en début de séance, il est évident que lorsque l’on est dans l’échange avec les élus qui représentent la commune du Grau du Roi, certes c’est un débat entre élus mais ce sont également des informations mais aussi un échange avec l’ensemble de la population du Grau du Roi. Il s’adresse à Monsieur PARASMO, en disant qu’il a bien noté que c’est une bonne chose la situation telle qu’elle est aujourd’hui et Monsieur le Maire a compris aussi qu’il n’y était pas pour grand-chose, que c’était presque naturel. Monsieur le Maire veut dire aux graulens qu’ils peuvent être sereins car leur ville aujourd’hui se trouve dans une bonne situation, qu’elle est bien gérée parce que même s’il y a des évènements et des éléments conjoncturels, c’est aussi le fruit d’une gestion et de décisions volontaristes et de prises de décisions qui demandent bien sûr réflexion et courage politique. Monsieur PARASMO a fait un constat un peu à court terme, et Monsieur le Maire pense que le budget qui est présenté ce soir permet à la ville de regarder l’avenir avec confiance et il l’expliquera. Ce n’est pas uniquement à court terme, Monsieur PARASMO dit que le patrimoine a été vendu, bradé, mais les décisions qui ont été prises à la fois sur la rigueur, la gestion, la valorisation du patrimoine, aujourd’hui ont permis d’avoir une dynamique forte aux projets dans ce mandat, elles ont permis de conduire les politiques publiques au bénéfice de toute la population du Grau du Roi et d’envisager l’avenir avec confiance. Et cette situation, sans dramatiser quoi que ce soit, est simplement un constat qui n’est pas que le constat de Robert CRAUSTE et de son équipe mais aussi le constat de la Trésorière principale et de la Chambre Régionale des Comptes. Il faut que Monsieur le Maire le répète, il est désolé, le constat du cabinet d’audit KLOPFER qui est quand même la référence en France. Et bien oui, cette situation était loin d’être acquise au début de ce mandat. Monsieur le Maire savait exactement où il allait, il avait dit bien avant d’avoir été élu Maire du Grau du Roi, il faudra vendre ce patrimoine. D’abord parce qu’il s’était opposé sur certaines acquisitions et qu’il considérait que dans la situation qu’il s’annonçait avec un patrimoine obsolescent, avec aucun moyen pour le remettre à niveau, des structures d’accueil touristique, une fermée depuis 6 ans, l’autre faisant l’objet de toutes les critiques sur les réseaux sociaux et autres sites internet. Monsieur le Maire savait qu’il fallait vendre ce patrimoine et c’est cette valorisation qui au passage bien sûr relance l’activité économique. Madame FLAUGERE a dit que Monsieur le Maire ne faisait rien pour l’économie locale, mais à travers cela un des piliers de l’économie locale est relancé, l’activité touristique sur des établissements complètement rénovés, remis à neuf avec une montée en qualité, extraordinaire, créateur d’emplois, les travaux sont en cours. Il y a un établissement fini, 22 millions qui entrent dans les caisses de la ville, une partie qui permet de se désendetter, de se donner de l’oxygène pour aujourd’hui mais pour l’avenir aussi, sans augmenter les impôts des Graulens, Monsieur le Maire confirme qu’ils ont été contraints à l’augmentation des impôts en 2015, effectivement 10 % qui entrent dans les caisses, un million d’euros, mais Monsieur le Maire fait savoir qu’il avait mis en priorité la première année, les élus vont dire que cela n’a rien à voir, les travaux de mise aux normes de la salle Jean-Pierre CASSEL qui était fermée depuis deux ans, la remise aux normes de la sécurité incendie à la maison de retraite qui n’était pas à jour .◙Monsieur le Maire répond que c’est pour que les graulens comprennent bien les choses. ◙Monsieur le Maire ajoute que rien que cela, les mises aux normes c’est 1.5 millions d’euros. En 2014, effectivement lorsqu’ils ont été élus tous les signaux étaient au rouge, la capacité d’autofinancement était au plus bas, le fonds de roulement était au plus bas. Les fonds de roulement des satellites avaient été consommés (CCAS, Office de Tourisme), la dette qui pesait sur les épaules des graulens, Monsieur le Maire en a parlé et reparlé, d’ailleurs il en parlait avant même d’être Maire. C’était un de ces leitmotivs, la dette s’élevait à 70 millions d’euros, elle est ramenée à 46 millions d’euros. Ils n’ont pas réemprunté, elle a baissé naturellement, et ils ont aussi remboursé par anticipation mais il n’y a rien qui vient naturellement, il faut bosser et prendre les décisions au bon moment. ◙Monsieur le Maire l’a dit et il l’a reconnu à plusieurs reprises. Il a loué le patrimoine qui a été constitué, il s’agit de l’argent des Graulens. Et aujourd’hui, il a été créé de nouvelles richesses, parce que cet argent qui rentre ce désendettement, cette capacité à investir ce sont des richesses nouvelles, c’est l’entretien du patrimoine, cela appartient aux Graulens, du patrimoine il en reste et les banques continueront à accompagner la commune quand ce sera nécessaire. La potentialité de la ville du Grau du Roi ne dépend ni de Monsieur le Maire, ni des élus et très probablement de sa situation géographique d’abord et du travail accompli et il salue tous ses prédécesseurs qui ont fait ce travail pour avoir amené la commune où elle est aujourd’hui. Monsieur le Maire à l’ambition aujourd’hui à la fois de l’entretenir et de valoriser ces atouts et de la faire entrer dans ce 21ème siècle tout en étant très respectueux de ce qu’elle est sur son authenticité, respectueux de son environnement avec ses 2000 hectares d’espaces naturels sensibles, ce sont des choses importantes qui ont du sens et qui parlent à tout le monde. La durée de remboursement de cette dette était de 17 années, la commune était dans le rouge aujourd’hui elle sera ramenée à 10 ans. De 2013 à 2019 (voir schéma ci-dessous) la commune était dans un remboursement de + de 15 ans et progressivement, on arrive dans le vert, c’est important. ◙Monsieur le Maire souligne que le résultat est là et que l’annuité de remboursement de la dette est passée de 7,3 millions € en 2014 à 6,9 millions € aujourd’hui. Elle sera de 5,3 millions € dans 9 mois. Ce n’est pas que de l’exercice cela, cette maîtrise de la dette et la baisse de l’annuité de remboursement sont vertueuses car elles permettent de reconstituer le fonds de roulement, c’est important, chacun le comprend. Avec la capacité d’autofinancement qui va encore progresser et atteindre des objectifs qu’ils se sont fixés pour la fin du mandat et c’est cela qui permet de se projeter dans l’avenir. Cette reconstitution de l’autofinancement fait envisager l’avenir positivement. C’est important car la ville doit se projeter dans l’avenir et ces résultats obtenus par une bonne gestion et pas uniquement par les effets conjoncturels permettent d’envisager dès maintenant des projets utiles pour les Graulens, Monsieur le Maire en cite quelques uns notamment la construction d’une salle polyvalente attendue longtemps qui est aujourd’hui devenue nécessaire par rapport à la vitalité associative, à la capacité d’accueil de la collectivité, avec aussi la création d’une nouvelle structure d’accueil moderne pour la petite enfance, les deux existantes étant obsolescentes, il va falloir réfléchir à un projet réuni dans un bâtiment moderne, où encore de la maison de retraite et il y a aussi la requalification du centre historique. ◙Monsieur le Maire répond qu’il a entendu lors des interventions des groupes d’opposition que son groupe n’était pas dans la prospective, qu’il n’était pas ambitieux, que leur budget était lisse et glacé comme une carte postale. C’est la raison pour laquelle il explique les choses. De plus, la requalification du centre historique et le renouvellement urbain sont finançables. La capacité à investir prés de 5 millions d’euros par an et cela c’est valable pour les années 2020-2026 sans ré augmenter l’endettement voilà la réalité des choses. Ils sont dans cette prospective, dans cette capacité. Ils sont passés de l’incertitude à une visibilité rassurante. Ils se sont donné les moyens de maîtriser leur destin, d’être libres de leur choix et on peut y voir un bel écho à l’anniversaire des 140 ans qui marque aussi l’indépendance historique et l’affirmation de la liberté de la commune. Cette dynamique de projet pour l’avenir ne s’est pas faite au dépend de la dynamique de projet durant le mandat actuel, Monsieur le Maire et son groupe auraient pu ne rien faire et bien au contraire ils ont été très actifs. ◙Monsieur le Maire comprend que ça énerve un peu Monsieur PARASMO. Et la liste est longue des politiques publiques qui ont été engagées au bénéfice de l’ensemble de la population. Toutes les politiques publiques de la petite enfance aux plus âgés, aux jeunes, aux sports, à la culture, à l’environnement, là aussi la liste est longue de ce qui a été produit. Et il a été créé de nouvelles richesses collectives, avec la valorisation des biens des Graulens. Cette complémentarité entre l’action publique et les initiatives privées a permis de dynamiser l’économie locale. Et elle va permettre, par exemple, de répondre d’ici peu à une des demandes expresses des concitoyens à savoir la création de maisons de santé. Monsieur le Maire souligne qu’ils ont tenu un très haut niveau d’investissement et les dépenses de fonctionnement sont totalement maitrisées, c’est l’effort de chacun, c’est l’effort collectif. Il a été obtenu un niveau exceptionnel de subventions en provenance de l’Europe, de l’État, de la Région et du département, 5 millions d’euros en 5 ans, 1 million par an en moyenne qu’ils sont allés chercher, ce n’est pas venu tout seul. Monsieur le Maire pourrait revenir sur la valorisation du patrimoine et sur la dynamique de projet, car au-delà des chiffres, c’est un cercle vertueux qui a été créé, un cercle de recettes pour les Graulens, de déblocage de grands projets privés à lourds investissements et de créations d’emplois. Il a été donné vie à des lieux qui périclités. ◙Monsieur VIGOUROUX s’adresse à Monsieur PARASMO, en lui disant qu’ils ne se sont pas roulés les pouces pendant 4 ans et qu’ils ont simplement continué la voirie, l’avenue Jean Lasserre et l’esplanade boulevard Maréchal Juin n’avaient pas été engagés par la mandature précédente. Sur les principaux investissements nouveaux lancés en 2019, il y a donc   ◙Voirie - Avenue Georges Pompidou   2 560 000 euros (juillet 2019 à avril 2020) - Rue Victor Granier   750 000 euros (septembre 2019 à février 2020) - Route des Marines   1 450 000 euros (janvier à juin 2019) (Actuellement en travaux avec la reprise depuis le passage busé proche du Santa Maria jusqu’au rond-point du pont de la Lune, y compris l’éclairage public) - Avenue de Camargue   250 000 euros (avril à juillet 2019) (Du rond point du Casino jusqu’à la rue Georges Brassens) - Une partie de la rue des Nymphéas   110 000 euros (avril à juin 2019) - Avenue de la Pinède   160 000 euros (avril à juillet 2019) (2ème tranche) - Rue des Primevères   400 000 euros (octobre 2019 à février 2020) avec le rond point du Samba (y compris l’éclairage public) Bâtiments et patrimoine   - Extension de la Vidéoprotection (140 000 euros (en cours) - Maison de la Mer (étanchéité et accessibilité)   200 000 euros (octobre 2019) - Maison de retraite (ravalement, réhabilitations chambres)   200 000 euros (septembre 2019) - Extension épicerie solidaire (réaménagement ancien logement)   100 000 euros (jusqu’à août 2019) - Arènes (sécurité et accessibilité configuration concert)   150 000 euros (octobre 2019 à mars 2020) - Ecole QUET (réhabilitation sanitaires)   200 000 euros (juillet à octobre 2019) - Ecole DELEUZE (réhabilitation sanitaires)   100 000 euros (juillet à août 2019) - Salle de musique et danse (accessibilité, acoustique)   150 000 euros (juin à septembre 2019) ◙Monsieur le Maire ne peut pas laisser Monsieur PARASMO dire cela, il rappelle qu’ils ont trouvé la voirie dans un état catastrophique. ◙Monsieur le Maire dit que c’est une réalité et confirme que quand il a été élu, le chantier de l’avenue Jean Lasserre était en cours, il n’était pas terminé, il était à moitié fait et il n’y avait aucun financement pour ce chantier. Ils ont été obligés de redémarrer de là. Monsieur le Maire ne souhaite pas refaire la liste. ◙Monsieur le Maire souligne qu’il y a quand même un joli programme, il donne la parole à Monsieur BRETON qui souhaite intervenir sur la vie culturelle. ◙Monsieur BRETON pense que le groupe d’opposition « Le Grau du Roi Naturellement » ne contestera pas que l’espace Jean-Pierre CASSEL était fermé depuis 2 ans. Il fait un petit bilan concernant l’Espace Jean-Pierre CASSEL, il fait savoir qu’ils ont travaillé avec trois impératifs, un impératif budgétaire c'est-à-dire qu’ils n’ont pas explosé le budget pour l’achat des spectacles, tout en étant exigeant sur le choix afin de proposer des spectacles de qualité, innovants, originaux mais aussi appliquer des tarifs qui permettent à chacun d’accéder aux spectacles vivants. C’était un point auquel ils tenaient particulièrement pour que chaque Graulen puisse accéder aux spectacles de théâtre vivant. Monsieur BRETON donne les chiffres suivants   en 2015 réouverture 1443 spectateurs – 28 882 € de recettes, en 2018 - 4447 spectateurs (42 348 € de recettes). Il ne parle pas de la saison en cours, les 6 premiers spectacles affichent complet, on refuse du monde. Cette progression de fréquentation n’est pas tombée du ciel non plus. Il y a eu un travail de communication auprès des médias locaux France Bleu, Delta FM, Midi Libre et Objectif Gard ainsi que les réseaux sociaux et l’établissement d’un fichier qui permet de relancer à chaque spectacle tous les gens qui sont venus à un moment où à un autre et enfin la remise à la sortie de chaque spectacle du flyer du spectacle suivant. ◙Madame GROS-CHAREYRE complète les propos de Monsieur BRETON, elle souhaite ajouter que la capacité d’accueil de l’Espace Jean-Pierre environ 380 places dépasse largement les capacités d’accueil des salles de spectacle qui sont en règles générales de 3% de la population. Elle croit ne pas se tromper mais cette salle avait été construite dans une idée de territoire en se basant sur la population aux alentours en plus de celle du Grau du Roi. Ils ont aussi œuvré pour que les gens des environs fréquentent cette salle, pas au-delà de 30 km parce qu’après bien sûr c’est Nîmes ou Montpellier qui prennent le relai. Elle pense que c’était une démarche indispensable de faire un peu les VRP dans les communes aux alentours et cela a bien fonctionné. ◙Monsieur le Maire remercie les élus qui sont intervenus ainsi que tous les autres qui suivent l’ensemble des dossiers, dans tous les secteurs et les politiques publiques parce que là aussi il y a un bilan considérable menées par le CCAS et la cohésion sociale au bénéfice de chaque tranche de population des plus jeunes aux plus âgés. ◙ </t>
  </si>
  <si>
    <t>Madame FLAUGERE précise qu’elle va faire court et ne pas entrer dans le détail et fait l’intervention suivante   « Monsieur le Maire, votre présentation du budget est lisse et brillante comme une carte postale. Nous ne dirons pas que c’est un budget en prévision de campagne. A la lecture de celui-ci nous constatons un flou, plus même un brouillard si nous rentrons dans les détails. Lorsque nous regardons dans le grand livre nous constatons le manque de transparence dans certains articles. Comme les autres années votre budget manque de sincérité et de transparence, manque également l’ambition économique qui est toujours au stade de l’étude. Il va de soi, au vu de notre antagonisme que nous n’avons pas voté vos budgets » ◙ </t>
  </si>
  <si>
    <t>Monsieur le Maire le confirme, la question méritait d’être posée, mais il y a quand même quelque chose que Monsieur le Maire conteste auprès de Madame FLAUGÈRE dans les mots qu’elle a prononcés. Il pense que chacun sera capable de considérer qu’il conteste le mot employé par Madame FLAUGÈRE comme quoi il serait insincère. Monsieur le Maire donne la parole à Monsieur VIGOUROUX afin qu’il donne connaissance des principaux investissements lancés en 2019. ◙</t>
  </si>
  <si>
    <t xml:space="preserve">7 (MM. Léopold ROSSO, Annie BRACHET, Hervé SARGUEIL, Philippe PARASMO, Alain GUY, Yvette FLAUGÈRE, Patricia ARENT) </t>
  </si>
  <si>
    <t>(MM.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t>
  </si>
  <si>
    <t>7 (MM. Léopold ROSSO, Annie BRACHET, Hervé SARGUEIL, Philippe PARASMO, Alain GUY, Yvette FLAUGÈRE, Patricia ARENT)</t>
  </si>
  <si>
    <t>POUR   22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t>
  </si>
  <si>
    <t>Madame PELLEGRIN-PONSOLE souligne qu’il a été recueilli l’an passé 12 109 496 €, cette année 12 351 005 €. Certes on n’augmente pas les taux mais on aurait pu les baisser pour rattraper l’assiette, c’est ce que Madame PELLEGRIN-PONSOLE voulait signifier tout à l’heure lors de son intervention et c’est en ce sens là qu’elle estimait que l’on pouvait rendre un peu de pouvoir d’achat. Elle s’abstiendra sur cette question. </t>
  </si>
  <si>
    <t>Monsieur le Maire dit qu’il ne veut pas qu’on le traite de démagogue à un an des élections s’il baisse les impôts. </t>
  </si>
  <si>
    <t>Monsieur PARASMO indique que son groupe s’abstiendra également sur cette question. Monsieur le Maire a augmenté les impôts la première année de 10 % (1 millions d’euros), il pense que Monsieur le Maire aurait pu faire un effort, lui qui est si près du pouvoir d’achat des Graulens, et baisser les impôts de 0.5 points, ce qui aurait fait 500 000 euros de moins. </t>
  </si>
  <si>
    <t>Monsieur le Maire met aux voix et rappelle qu’il est proposé de ne pas augmenter les impôts locaux pour la quatrième année consécutive et qu’ils ont de ce fait contribué à la protection du pouvoir d’achat des Graulens. </t>
  </si>
  <si>
    <t>21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t>
  </si>
  <si>
    <t xml:space="preserve"> 2 (Yvette FLAUGÈRE, Patricia ARENT) </t>
  </si>
  <si>
    <t>Monsieur ROSSO dit que lors du débat d’orientations budgétaires au CCAS on leur avait laissé entendre que le loyer baisserait de 50 000 €. Il demande des informations à ce sujet. ◙ Monsieur ROSSO le sait mais il profite de l’occasion pour poser cette question. Il demande où se trouve ce montant sur le domaine locatif, il demande s’il s’agit d’une recette en moins. ◙Monsieur ROSSO demande également des informations dans le produit des gestions courantes (75). ◙ Monsieur ROSSO demande puisque cela correspond à une baisse, où en est aujourd’hui le remboursement de la dette à la maison de retraite et si la maison de retraite payera un loyer inférieur. Il est au regret de dire que la maison de retraite n’a pas baissé depuis 2014, loin de là. </t>
  </si>
  <si>
    <t>Monsieur le Maire répond que c’est une réalité et que l’on peut le voir sur le budget domaine locatif. ◙Madame BRUNEL souligne que là il ne s’agit pas du budget de l’EHPAD donc cela n’apparait pas sur la subvention d’équilibre. ◙Monsieur le Maire confirme que c’est une recette en diminution. ◙Monsieur SAVARIN précise qu’en fait aujourd’hui il y a un montant de redevance, et dans la mission qui a été confié à M. MARTIN sur l’analyse des coûts et du déficit structurel de la maison de retraite, il s’agissait d’avoir des éléments de comparaison notamment en séparant les deux parties hébergement et soins. Il s’avère que sur un nombre de chambre équivalent, la redevance appliquée par la commune est supérieure à ce que l’on constate en moyenne sur le coût d’hébergement. Donc, la proposition est de ramener cette redevance au niveau moyen par chambre pour mettre la maison de retraite dans une situation plus conforme, pour laisser plus de marge de manœuvre sur la qualité du soin. Effectivement, cela apparait en baisse dans les recettes globales du domaine locatif. Sur le domaine locatif, il y a deux sortes de baisse, celles qui ont été transférées au profit du budget Port de Pêche, puisqu’il y avait un certain nombre de recettes et effectivement cette baisse de la redevance qui n’a pas encore été acté pour l’instant parce qu’elle est prévue dans le budget mais elle devra faire l’objet d’une délibération spécifique du conseil municipal. ◙Monsieur le Maire répond qu’ils auront l’occasion d’y revenir et met aux voix. </t>
  </si>
  <si>
    <t xml:space="preserve"> Madame PELLEGRIN-PONSOLE demande pour quelles raisons la subvention octroyée aux associations de parents d’élèves baisse cette année. ◙ Madame PELLEGRIN-PONSOLE remercie Madame GROS-CHAREYRE pour ces informations et demande pour quelles raisons une association passe de 900 € en 2018 à 2900 € en 2019. ◙ Madame PELLEGRIN-PONSOLE comprend alors que cela va baisser l’an prochain. ◙ Madame PELLEGRIN-PONSOLE a une autre suggestion à faire quand on voit qu’il y a une belle augmentation des subventions pour les associations, pour quelles raisons le montant de la subvention octroyée la SNSM n’augmente pas. ◙ Madame PELLEGRIN-PONSOLE est étonnée quand on connait les missions de service public que rendent la SNSM et les frais de révision de l’embarcation. Elle trouve aberrant qu’ils ne reçoivent que 4 100 €. ◙ Madame PELLEGRIN-PONSOLE dit que cela lui parait curieux parce qu’ils ont une grosse révision à faire cette année qui se chiffre à environ 15 000 € et elle ne comprend pas pourquoi la Mairie ne participe pas davantage, car a priori d’autres collectivités ne participeront pas. ◙ Madame PELLEGRIN-PONSOLE souligne qu’ils n’ont pas trouvé à ce jour d’autres partenariats. Elle trouve un peu dommage de les laisser ainsi. ◙ </t>
  </si>
  <si>
    <t>Madame GROS-CHAREYRE indique que la commune reverse 2 € par élève, et le nombre d’élèves a baissé cette année. Pour l’APE collège jusqu’à présent c’était un forfait de 250 € et il a été décidé cette année de donner également 2 € par élève. ◙Madame GROS-CHAREYRE répond que cela concerne l’association « Les bandido’s dancers » et que ces points ont été abordés en commission. En fait la subvention de fonctionnement de cette association est de 900 € et les 2000 € supplémentaires correspondent à une participation de la commune d’une partie du montant de l’orchestre pour le festival américain, ainsi que le groupe électrogène. En fait cette somme était sortie du compte de la Mairie pour que les financements donnés à cette association soient plus perceptibles et afin que les factures soient directement réglées par l’association, ce montant est ajouté au montant de la subvention. ◙Madame GROS-CHAREYRE répond négativement parce que ce n’est pas exceptionnel puisque ce festival à lieu depuis 5 ou 6 ans hormis si le festival s’arrête. ◙Madame GROS-CHAREYRE répond que ce montant a été demandé par la SNSM. ◙Madame GROS-CHAREYRE fait savoir qu’il y a un engagement autre de la municipalité. Le principe des dossiers de demande de subventions, et que certaines associations demandent uniquement ce dont elles ont besoin, notamment la SNSM, l’année dernière la subvention était du même montant 4100 €. Bien sûr et c’est vrai pour toutes les associations si jamais une année il y a un malaise financier pour une association la commune est là comme elle l’a été à certaines occasions. ◙Monsieur le Maire indique que la SNSM va chercher d’autres partenariats. ◙Madame GROS-CHAREYRE fait savoir que la SNSM n’a pas demandé plus. ◙Monsieur le Maire ajoute qu’il va se rapprocher de la SNSM, il les rencontre régulièrement et il essaie de faire en sorte qu’ils soient par ailleurs soutenus et véritablement s’il y a un point de difficulté les choses seront reconsidérées. Mais il vrai qu’il n’y a pas eu de demande expresse de voir augmenter cette subvention. ◙Monsieur TOPIE souhaite apporter une information complémentaire, l’argent qui est versé à la SNSM ne reste pas au Grau du Roi. Il cite l’exemple des bateaux qui restent deux ou trois jours dans le port, plutôt que de demander 100 € ou 200 €, on leur demande de faire un chèque au bénéfice de la SNSM, mais il faut savoir que les dons sont encaissés par le siège social à Paris puis redistribuées. </t>
  </si>
  <si>
    <t>Madame BRACHET a assisté à cette commission, ils y ont d’ailleurs passé beaucoup de temps, ils ont bien épluché les dossiers et lorsqu’elle à reçu l’ordre du jour, elle a fait un comparatif avec ce qui avait été vu en commission. La subvention attribuée à l’association « Sous-Mariniers La Créole » dans la colonne Souvenirs était de 150 € en 2019 et 150 € en 2018. Aujourd’hui il est proposé d’octroyer 300 € à l’association AGASM La Créole, Madame BRACHET pense qu’il s’agit d’un report. ◙ Madame BRACHET constate que la dénomination est différente (AGASM La Créole) mais qu’il s’agit de la même association mais elle voulait avoir la confirmation qu’il y avait bien un report de 300 € (2 x 150 €). Monsieur ROSSO suppose que les diverses associations qui ne sont pas inscrites là vont faire l’objet d’une individualisation et d’un vote à part, ultérieurement.  ◙ </t>
  </si>
  <si>
    <t>Madame FLAUGÈRE demande des explications parce qu’il est proposé de voter une enveloppe de 338 250 €, il y a un différentiel qui a été annoncé mais qui n’est pas inscrit sur le listing proposé. Elle cite l’école de mer 16 000 €, Association Samuel Vincent 10 000 €, Cinéma Vog 800 €, Sponsoring 2 000 € etc… ◙ Madame FLAUGÈRE souligne que compte tenu qu’ils ne sont pas inscrits sur la délibération qui a été adressée aux élus ces versements ne pourront pas être adressés en Préfecture puisque l’on ne peut pas apporter de modification ultérieurement à l’envoi de la délibération, les subventions annoncées par Madame GROS-CHAREYRE ne sont pas inscrites sur la délibération. Ensuite, concernant l’ESGDR, il a été proposé de rajouter la somme de 5 000 € pour les frais d’avocat. Elle demande à nouveau à Monsieur le Maire que la commune soit également partie civile, le préjudice est aussi subi par l’ensemble des Graulens. Elle rappelle qu’elle l’avait déjà demandé à Monsieur le Maire et qu’il avait refusé que la commune se porte partie civile. Madame FLAUGÈRE pense que c’est important. ◙ Madame FLAUGÈRE fait savoir qu’elle votera contre ces propositions de subventions. Ce vote n’est pas à l’encontre des associations mais bien contre la majorité dont le travail manque de sérieux sur les dossiers traités. Sur une dizaine de dossiers consultés, il n’est pas possible de quantifier le réel besoin, ce qui peut être préjudiciable pour certaines associations. ◙ Madame FLAUGÈRE souligne que les subventions qui ont été votées l’an dernier après avec deux votes complémentaires n’ont pas été réglées parce qu’en fait les associations ne les avaient pas demandées. ◙ </t>
  </si>
  <si>
    <t>Madame GROS-CHAREYRE explique que ces montants ne sont pas précisés sur la délibération. ◙Monsieur le Maire répond qu’ils verront en fonction de la suite de l’instruction et de l’avis des conseils juridiques de la commune ce qu’il y a lieu de faire. ◙Monsieur le Maire récuse le fait qu’il n’y a pas de travail sérieux sur ces dossiers, parce qu’il y a un travail conséquent, très précis qui prend beaucoup de temps et il tient à remercier Christine ROUVIÈRE ainsi que Nathalie GROS-CHAREYRE et le service aussi qui fait vraiment un gros travail. Monsieur le Maire remercie l’investissement des bénévoles qui contribuent largement à la vitalité de la cité et met aux voix. ◙ </t>
  </si>
  <si>
    <t xml:space="preserve"> 25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Françoise DUGARET, David SAUVEGRAIN, Sophie PELLEGRIN-PONSOLE, Léopold ROSSO, Annie BRACHET, Hervé SARGUEIL, Philippe PARASMO, Alain GUY) </t>
  </si>
  <si>
    <t xml:space="preserve">2(Mesdames GROS-CHAREYRE et BINELLO ) </t>
  </si>
  <si>
    <t>Madame PELLEGRIN-PONSOLE demande si au-delà du litige commercial la municipalité envisage un recours au tribunal d’instance pour désigner les responsabilités de ces signatures un peu hasardeuses de contrats◙. Madame PELLEGRIN-PONSOLE demande quelle est le délai. ◙ </t>
  </si>
  <si>
    <t>Monsieur le Maire répond qu’ils attendent le déroulement de ce contentieux. La collectivité a engagé ce contentieux parce qu’elle se porte garant des deniers publics. A l’issu de cela quand ils auront le résultat ils prendront les décisions qui s’imposent. ◙Monsieur le Maire répond que cela passe au tribunal le 15 avril. ◙Monsieur le Maire fait savoir que concernant l’ESGDR, c’est le 04 avril prochain au Tribunal d’Instance puis il met aux voix. </t>
  </si>
  <si>
    <t xml:space="preserve"> 6 (MM. Léopold ROSSO, Annie BRACHET, Hervé SARGUEIL, Philippe PARASMO, Alain GUY, Sophie PELLEGRIN-PONSOLE) </t>
  </si>
  <si>
    <t xml:space="preserve"> 2 (MM. Yvette FLAUGÈRE, Patricia ARENT) </t>
  </si>
  <si>
    <t>Monsieur ROSSO fait savoir qu’il revient sur cette proposition parce qu’en son temps il avait fait la même démarche. Si on fait des comparaisons, la participation de La Grande Motte est beaucoup moins importante que celle du Grau du Roi mais il s’avère que le département a une clef de répartition à 50 %, alors que le département de l’Hérault à une clef de répartition à 75 %, c'est-à-dire que les villes participent à hauteur de 25 % alors que dans le Gard elles participent à hauteur de  50 % et c’est vrai que la ville du Grau du Roi est fortement impactée puisque dans ces 50 %, de mémoire elle représente 80 %. Il est vrai qu’il s’agit d’une histoire de critères (la population, les hectares etc..) et il est assez favorable pour entreprendre de telles démarches. </t>
  </si>
  <si>
    <t>Monsieur ROSSO demande s’il s’agit d’une agence immobilière. </t>
  </si>
  <si>
    <t>Madame VILLANUEVA répond que c’est un magasin de vêtements qui se trouvait déjà dans le centre commercial mais qui change d’emplacement. </t>
  </si>
  <si>
    <t>Madame FLAUGÈRE demande des informations complémentaires sur le feu qui s’est déclaré dans la pinède du Boucanet, et veut savoir qui en à la charge. </t>
  </si>
  <si>
    <t>Monsieur le Maire répond qu’il faut d’abord souligner l’excellent travail qui est conduit, 1 000 hectares sur la commune qui en compte 5 000 hectares et qui sont la propriété du Conservatoire du littoral, la commune est en contrat de gestion et les équipes communales du pôle environnement sont très engagées sur le territoire. Monsieur le Maire tient à saluer le travail qu’ils accomplissent avec aussi le Conservatoire des Espaces Naturels qui les accompagne parce que la commune se trouve dans un milieu extrêmement sensible et qui apporte de l’ingénierie qui est plus que nécessaire. En ce qui concerne le feu qui a eu lieu dimanche dernier dans la Pinède du Boucanet qui a dû se déclarer vers 16h00, pour préciser les choses, il a probablement démarré autour d’un campement, il a été retrouvé sur place des bidons dans lequel on fait du feu ainsi que des éléments dans les arbres manifestement on joue les robinsons sur cette berge du Ponant, parce que c’était plutôt près de la berge. Le positif est que la tramontane qui soufflait ce jour là poussait le feu vers l’étang et non pas vers le cœur de la pinède. Monsieur le Maire fait savoir que la commune travaille avec le CEN, le conservatoire mais aussi l’Office National des Forêts sur ce site et que régulièrement des actions de prévention sont menées avec la police municipale, les gardes du Littoral et le CEN, et un gros travail est effectué auprès des usagers pour bien les sensibiliser sur la valeur et la fragilité de ce bois et pour que surtout ils ne fassent pas de feu. Les Préfets ont pris hier des dispositions, des arrêtés pour vraiment interdire tous les feux, tous les écobuages parce que la situation actuelle est comparable à une situation de plein été avec une sécheresse prononcée et lorsque les vents dominants comme la tramontane et le mistral soufflent, on est véritablement en danger. Ce serait un véritable drame que ce bois parte en fumée. Il fait savoir que tous les services sont mobilisés et à la suite de cela une enquête est en cours. Il y a une véritable surveillance de ce bois malheureusement on ne peut pas y être 24h/24h et 7jours/7jours. Tout le monde a pleine conscience de la valeur de ce patrimoine naturel. Monsieur le Maire fait référence à ce gros travail qui est fait et à l’investissement de la ville depuis de nombreuses années sur la protection des espaces naturels et du travail conjoint avec le Conservatoire du Littoral et il est convaincu que ce travail qui est respecté à l’échelle nationale a conduit l’Association des Maires de France de lui proposer d’intégrer le Conseil d’administration du Conservatoire du Littoral, ce qu’il a bien sûr accepté. Monsieur le Maire a pu assister au premier conseil d’administration il y a 15 jours et c’est véritablement un sujet qui le passionne. Il pense que c’est une belle mission, il met aux voix. </t>
  </si>
  <si>
    <t>Madame GROS-CHAREYRE confirme. ◙Madame GROS-CHAREYRE confirme qu’il s’agit bien d’un report parce que cela avait été voté l’année dernière et que l’association ne l’avait pas encaissé, c’est bien la même association. ◙ Madame Nathalie GROS-CHAREYRE répond qu’elle a souhaité donner les montants ce soir parce qu’elle estime que l’on peut les entendre à ce moment là et après ils en reparleront bien sûr. ◙Monsieur SAVARIN dit que par rapport à la question qui a été posée par Madame FLAUGÈRE, la bonne réponse a été apportée par Monsieur ROSSO. Puis il explique qu’en fait, il y a deux sortes de subvention, celles qui dès le vote sont annexées dans le document et toutes listées, le vote du budget engage l’attribution individuelle de la subvention pour tous ceux qui sont listés dans la note de synthèse qui a été adressée aux élus, par contre pour d’autres tout en restant dans le budget elles devront faire l’objet à chaque fois d’une délibération explicite. Effectivement, elles ont été mentionnées pour information par anticipation mais le vote ne porte que sur celles qui figurent sur la note de synthèse et qui est également dans le vote du budget page 57, cela fait partie des annexes obligatoires. ◙Madame Nathalie GROS-CHAREYRE répond qu’elle a souhaité donner les montants ce soir parce qu’elle estime que l’on peut les entendre à ce moment là et après ils en reparleront bien sûr. ◙Monsieur SAVARIN dit que par rapport à la question qui a été posée par Madame FLAUGÈRE, la bonne réponse a été apportée par Monsieur ROSSO. Puis il explique qu’en fait, il y a deux sortes de subvention, celles qui dès le vote sont annexées dans le document et toutes listées, le vote du budget engage l’attribution individuelle de la subvention pour tous ceux qui sont listés dans la note de synthèse qui a été adressée aux élus, par contre pour d’autres tout en restant dans le budget elles devront faire l’objet à chaque fois d’une délibération explicite. Effectivement, elles ont été mentionnées pour information par anticipation mais le vote ne porte que sur celles qui figurent sur la note de synthèse et qui est également dans le vote du budget page 57, cela fait partie des annexes obligatoires. ◙</t>
  </si>
  <si>
    <t xml:space="preserve">« Monsieur le Maire, vous avez confié par convention l’aménagement du projet d’écoquartier des Pins à la SLP30 ce qui prive les élus quelquefois d’informations. </t>
  </si>
  <si>
    <t xml:space="preserve">Monsieur le Maire répond qu’il comprend parfaitement que le groupe Le Grau du Roi Naturellement puisse être demandeur d’informations. Il demandera à SPL30 que très régulièrement, les élus de l’opposition soient invités autour de la table à travers une commission urbanisme spécifique pour qu’ils puissent suivre ce dossier en toute transparence et mieux comprendre certains éléments qui peuvent effectivement interroger. Il explique que lorsque par exemple, il y a un portage financier par l’EPF, lorsque sur l’îlot test le foncier est mis à la vente 3 millions d’euros et bien on encaisse 3 millions d’euros et on commence à rembourser le terrain au porteur à hauteur de 2 100 000 €, il y a une différence de 900 000 €, ces 900 000 € permettent la réalisation d’aménagements et aussi différents points notamment certaines études. Globalement les chiffres sur l’îlot test   rachat du terrain EPF 2 170 000 €, études d’impact et autres prestations 120 000 €, travaux de raccordement 271 000 €, Maître d’œuvre/CSPS/Mandat 33 984 €, étude préalable/Révision/Actualisation imprévue 43 000 €, le total de l’ilot test c’est  2 638 312 € et en 2020, il y aura 49 000 € d’études, 406 000 € de raccordement, 25 000 € cela fait donc un total de 523 479 € pour un total général 3 161 791 €. En fait le financement des aménagements est effectué avec le différentiel. </t>
  </si>
  <si>
    <t>Madame PELLEGRIN-PONSOLE dit que c’est à l’aménageur de payer et pas à la commune. ◙</t>
  </si>
  <si>
    <t>Monsieur le Maire précise qu’il s’agit de l’accès à l’îlot test. ◙</t>
  </si>
  <si>
    <t>Monsieur ROSSO comprend qu’on achète à l’EPF 2 millions et on vend 2,9 millions, soit 50 % plus cher, il demande pour quelles raisons. ◙ Monsieur ROSSO demande s’il s’agit des aménagements sur site, sur le terrain acheté. ◙Monsieur ROSSO ne comprend pas. ◙</t>
  </si>
  <si>
    <t>Monsieur le Maire répond que c’est ce qu’il vient de détailler ce différentiel permet de rembourser le porteur du foncier et de payer les aménagements. ◙Monsieur le Maire répond positivement, il y a des éléments de raccordement, il cite l’exemple de Georges Pompidou par exemple. ◙Monsieur le Maire dit que justement il sera intéressant pour que les élus puissent avoir toutes les informations et précisions, qu’ils soient invités dès que possible à une réunion spécifique de la commission urbanisme sur ces éléments. Parce qu’on met sur la table à Monsieur le Maire, une foultitude de chiffres ce soir, et il n’en a pas véritablement la visibilité et la parfaite compréhension. Comme il souhaite vraiment une transparence absolue, les élus de l’opposition seront très prochainement invités dans le cadre de cette commission, parce que c’est clair et cela se comprendra parfaitement. Le souci est de bien aménager et que cela ne coûte rien aux Graulens. ◙</t>
  </si>
  <si>
    <t>Madame FLAUGERE demande s’il y a un cahier des charges et s’ils sont dans la légalité. ◙</t>
  </si>
  <si>
    <t>Monsieur le Maire répond que ce n’est pas une question de cahier des charges, il y a une procédure tout à fait légale. Dès 2020, l’îlot test va s’édifier, il y aura là une centaine de logements qui seront parfaitement équilibrés avec du locatif et il y en a besoin sur la collectivité, il y a 400 dossiers de demande de locatif. Il y aura comme sur les Orchidées d’autres logements dans la continuité, et la deuxième tranche va d’ailleurs démarrer, une réunion à ce sujet est prévue début avril avec un toit pour tous, il y a déjà eu 40 familles qui ont bénéficié de logement. Et là aussi, il va être proposé la capacité pour les primo-accédants d’accéder à des logements en accession sociale à la propriété sur des prix de l’ordre de 1 000 € en dessous du marché, de 1 850 € à 3 000 € le m² et puis aussi de la promotion qui va sortir aux prix du marché du Grau du Roi, c'est-à-dire 4 000 € à peu prés. Ce sera une proposition tout à fait équilibrée et qui répondra à ces demandes. ◙</t>
  </si>
  <si>
    <t xml:space="preserve">Question de Monsieur ROSSO conseil municipal du 27 février 2019   Délibération 2019-02-06   ODP Terrasses – Abattement exceptionnel en raison de la conjoncture </t>
  </si>
  <si>
    <t xml:space="preserve">Monsieur le Maire fait savoir que la commune du Grau du Roi compte 169 terrasses à l’année (63 %) et 100 terrasses saisonnières (37 %). Cela rejoint peut-être ce que voulait dire Madame FLAUGÈRE pour compléter ses propos il lui donne la parole. </t>
  </si>
  <si>
    <t>Questions /Réponses de la mairie</t>
  </si>
  <si>
    <t xml:space="preserve">Madame FLAUGÈRE revient sur le compte rendu du dernier Conseil municipal puisqu’elle était absente, les absents ont toujours torts. Elle cite Monsieur le Maire qui a dit que « la proposition de Madame FLAUGÈRE n’est pas quantifiée et lui parait déconnectée et pas trop sérieuse ».  Monsieur le Maire effectivement notre proposition d’année blanche n’était pas quantifiée, mais premièrement la présentation de la délibération n’était pas quantifiée, deuxièmement Monsieur le Maire a dit que l’effort pour la collectivité était globalement de 25 000 €. Madame FLAUGÈRE suite à sa demande a été destinataire du listing des commerces utilisant le domaine public, donc des bénéficiaires de la remise de 10% sur la base de 2018 et si les documents fournis sont exacts, l’effort de la collectivité serait de 15 500 € et non de 25 000 €. Par ailleurs, sur sa proposition de créer une année blanche l’effort de la collectivité serait environ de 140 000 € ce qui représenterait 0,4 % sur le budget de fonctionnement de 2019 sachant qu’il a été provisionné 1,7 € millions de dépenses imprévues. Madame FLAUGÈRE souhaite dire que sa proposition était bien connectée. </t>
  </si>
  <si>
    <t xml:space="preserve"> ADMGCIM 19-03-38 </t>
  </si>
  <si>
    <t>Madame FLAUGERE demande comment se fait-il que le rapport de diagnostic ne soit pas bon. ◙ 
Madame FLAUGERE ne conteste pas le montant, mais le diagnostic est très aléatoire. </t>
  </si>
  <si>
    <t>Monsieur le Maire répond que c’est extrêmement complexe, ils ont travaillé sur un chantier de  11 000 m² et après un gros travail de diagnostic il a été découvert une nouvelle fois de l’amiante qui se cachait dans des colles sous des dalles etc.… ◙
Monsieur le Maire comprend cette remarque et met aux voix. ◙ </t>
  </si>
  <si>
    <t xml:space="preserve">Madame Maud HUBIDOS donne connaissance du rapport d’activités 2018 de la SEM Le Grau du Roi Développement sous la forme d’un power-point projeté sur grand écran et le commente comme suit  </t>
  </si>
  <si>
    <t>Madame Maud HUBIDOS dit que cette société est quand même très à l’écoute et que c’est un travail au quotidien. ◙ Madame Maud HUBIDOS souligne qu’une provision a été réalisée. ◙ Madame Maud HUBIDOS confirme. ◙ Madame Maud HUBIDOS répond qu’effectivement il y a des contributions qui sont versées. Elle parle des contrats en alternance mais en plus, les services accueillent des stagiaires de niveau BTS à des niveaux Master. En ce moment, il y a 3 stagiaires sur des études classiques longues ou courtes, ainsi qu’une stagiaire de 6 mois. ◙</t>
  </si>
  <si>
    <t>Monsieur le Maire pense que Madame PELLEGRIN-PONSOLE a raison de ce point de vue là. Madame Maud HUBIDOS a bien pointé les changements de consommation du temps de loisir et de tourisme. Il a été aussi constaté et c’est une bonne chose, que cet hivers même s’il pouvait y avoir quelques inquiétudes sur le climat trop favorable en période hivernale, la commune a connu des fréquentations de très haut niveau. Les professionnels croisés ont quasiment fait des chiffres d’affaires de plein été. Ces fréquentations ont été vues que ce soit pour les vacances de noël, jour de l’an, les mois de janvier, février, mars ainsi que les vacances d’hivers et c’est important d’avoir les indicateurs quantitatif, Monsieur le Maire est bien d’accord là-dessus, il faut se procurer ces moyens et les mettre en avant. Ça emmène aussi et c’est ce que disait Madame Maud HUBIDOS, à accompagner les professionnels, parce-que ce n’est pas facile de s’adapter à ces nouvelles consommations touristiques car au cœur de l’hiver quand on est hôteliers, restaurateurs ou autres établissements, avoir cette flexibilité, cette capacité d’accueil c’est une gageure et il y a nécessité à les accompagner là-dessus, c’est important. ◙</t>
  </si>
  <si>
    <t xml:space="preserve">Monsieur le Maire intervient au sujet des difficultés relatives à la facturation d’eau, la SEM se retrouve avec une société fermière et c’est un imbroglio incroyable. ◙
Monsieur le Maire indique qu’il y a eu des échanges et que manifestement l’entreprise a fait des erreurs dans la facturation d’eau et des problèmes techniques de capteurs sont évoqués. Il explique que la SEM n’a peut-être pas été assez vigilante sur ces factures. Comme Madame Maud HUBIDOS l’a expliqué, cela survient à un moment où il y a des changements et peut-être ceux qui avaient les yeux rivés là-dessus, auraient réagis très vite en disant il y a un décalage attention. Il dit que pour autant, dès que les services se sont aperçus de la situation, ils ont interpellé le fermier plusieurs fois ainsi que les équipes par mails et par courriers réclamant les facturations. Le maximum a été fait, le fermier a répondu « vous avez consommé l’eau et vous devez régler ». 
◙Monsieur le Maire lui répond que c’est quand même une hypothèse. ◙
Monsieur le Maire indique que l’eau a été consommée, qu’une discussion avec la société fermière est en cours et que c’est un épisode désagréable. ◙ 
Monsieur le Maire souhaite insister sur le volontarisme de la SEM Le Grau du Roi Développement pour accompagner les jeunes du territoire dans leur formation et c’est aussi le cas de la collectivité. Il précise que c’est une mesure volontariste. Dans la collectivité, sur les accompagnements de professionnalisation des jeunes du territoire, il y a quasiment au quotidien 30 jeunes qui sont pris en stage, en apprentissage, en contrat d’alternance, Master et cette volonté est à noter. C’est un effort consenti puisqu’il faut à la fois les accompagner correctement et professionnellement mais aussi, prendre en charge une part de salaire. Il y a aussi dans certains cas des contributions à verser aux écoles. ◙ 
Monsieur le Maire souhaite remercier Madame Maud HUBIDOS pour cette présentation qui est le fruit d’un gros travail, chacun le conçoit parfaitement. C’est aussi l’occasion de féliciter toute l’équipe de la SEM Le Grau du Roi Développement que ce soit l’Office de Tourisme mais aussi le Camping de l’Espiguette. Chacun mesure le travail accomplit et il faut continuer à travailler sur les pistes d’améliorations. Ce sont des résultats assez exceptionnels à tous points de vue en sachant que dans ces métiers il faut toujours se remettre en question et innover. La SEM ne reste pas les bras croisés en profitant de ses acquis, il y a une nécessité et une volonté à toujours avancer. </t>
  </si>
  <si>
    <t>Madame PELLEGRIN-PONSOLE fait remarquer qu’il serait intéressant de pouvoir quantifier la fréquentation touristique sur la station dès le mois d’avril. Elle indique que les services des observatoires régionaux comptabilisent les week-ends du mois d’avril. Là, ça fait 2 ans que les vacances de pâques se situent sur ce mois et ça stimulerait d’avantage les commerçants pour ouvrir, pour prendre du personnel à ce moment là et si vraiment la commune veut doper la fréquentation et l’économie touristique, il faut passer par là. ◙
 Madame PELLEGRIN-PONSOLE précise qu’au niveau régional, c’est 45 euros. ◙</t>
  </si>
  <si>
    <t>Monsieur PARASMO précise que depuis 2014 il y a eu des changements significatifs qui ont fait que la SEM du camping aurait pu consommer plus d’eau etc… ◙
 Monsieur PARASMO dit que si l’on augmente le prévisionnel de 50 000 euros par an, la consommation d’eau parait déjà importante pour une structure comme le camping. Il souligne qu’auparavant il siégeait au Conseil d’administration et que c’était à peu près régulier sauf s’il y avait des travaux qui nécessitaient de la consommation. Il ajoute que quand les services ont constaté cette baisse significative sans explication, ils auraient dû le provisionner au budget, cela aurait évité ce choc. 
◙Monsieur PARASMO indique que pour son groupe ce sera bref, ils n’ont pas trop de question puisqu’ils découvrent les chiffres maintenant. Nous ne siégeons pas à la Commission comme Monsieur le Maire le sait, c’est donc un peu dommage et difficile de débattre sur des choses que le groupe découvre. 
◙ Monsieur PARASMO ajoute qu’il croit que Monsieur le Maire s’était engagé à revoir les constitutions mais ça, c’était avant. ◙</t>
  </si>
  <si>
    <t>Madame Maud HUBIDOS reprend la parole et dit qu’effectivement il a été consommé un peu plus, elle donne connaissance de la consommation de 2014 à 2016  en 2014 c’était autour de 300 000 euros, 2015 environ 360 000 euros, 2016 autour de 440 000 euros et c’est en 2017 qu’il y a cette chute. La comptable lors du bilan a demandé des explications et Madame Maud HUBIDOS lui a fait savoir qu’elle est arrivée il y a 6 mois mais qu’en revanche le service avait constaté une grosse fuite en 2016 qui a été réparée. ◙
Madame Maud HUBIDOS souligne que le choc se fait en 2018 et non sur 2017, qu’une provision est faite sur le budget prévisionnel et qu’ensuite il y aura une discussion, un étalement. Elle précise qu’il s’agit d’une facturation sur 2 années et qu’en additionnant les 2, cela ne fait pas tout à fait à 900 000 euros. Il est question de problème de facturation depuis fin 2016, en juin il s’agira de la 3ème année sur laquelle il y a eu ces problématiques avec la société. Elle ne compte pas le nombre de fois où les services du camping ont interpellé, téléphoné, écris, envoyé des mails à cette entreprise. Aujourd’hui, c’est réparé c’est la bonne nouvelle, la société a fait de gros travaux sur le compteur principal du camping car il y a 2 compteurs et le deuxième est en cours de vérification. Les services peuvent désormais voir la consommation quasiment  Monsieur le Maire répond qu’effectivement les représentations de l’opposition ont été établies en début de mandat, lorsque les compositions des groupes avaient une certaine configuration qui a évolué par la suite. Après, cela n’empêche pas de faire des remarques constructives. ◙
Monsieur le Maire répond que ça ne lui revient pas en mémoire tout de suite mais qu’aujourd’hui, les membres du Conseil municipal bénéficent de cette information complète et ont accès à des documents qui permettent d’analyser les choses. ◙</t>
  </si>
  <si>
    <t>Madame FLAUGERE prend la parole et demande s’ils vont recevoir le dossier par mail. ◙ Madame FLAUGERE indique qu’il n’a pas été stipulé le prix du panier moyen sur les années. ◙ Madame FLAUGERE répond positivement. ◙ Madame FLAUGERE dit que c’est beaucoup pour la commune. ◙ Madame FLAUGERE dit que c’est beaucoup pour la commune</t>
  </si>
  <si>
    <t>Monsieur le Maire confirme, rien ne s’y oppose et c’est intéressant que vous le receviez. Il y a tellement d’éléments positifs là-dessus que presqu’il faudrait faire invitation à le diffuser. ◙Monsieur le Maire demande à Madame FLAUGERE à quel niveau, est-ce de façon générale? ◙Monsieur le Maire dit qu’il ne dispose pas d’élément à ce sujet mais il va se renseigner après des services. ◙Monsieur le Maire répond que peut-être pas, c’est une moyenne. La commune de Le Grau du Roi est une station d’accueil avec un éventail de propositions. Il y a à la fois des personnes qui viennent et qui dépensent peu et à côté de cela, il y en a d’autres qui dépensent beaucoup. Il précise que le panier moyen serait intéressant à connaître. Il remercie Madame Maud HUBIDOS. ◙Monsieur le Maire demande si Madame Maud HUBIDOS peut rester pour les 2 questions qui concernent la SEM modifiant ainsi l’ordre des questions à traiter. Puis les membres du Conseil municipal reprendront le cours de l’ordre du jour si personne n’y voit d’inconvénient. ◙</t>
  </si>
  <si>
    <t xml:space="preserve"> DGS 19-04-26 </t>
  </si>
  <si>
    <t xml:space="preserve"> Espiguette  le 9 novembre 2018 une pollution a atteint la plage de l’Espiguette sous la forme de boulettes d’hydrocarbures. Opérations de nettoyages du 12 au 30 novembre 2018, 6 personnels du pôle espaces naturels ont ramassé et mis en sac les boulettes. Le stockage et l’élimination ont été pris en charge par la DDTM. Accord final des assureurs le 5 avril dernier sur une prise en charge complète de la demande d’indemnisation, à savoir 12 998,82 euros. </t>
  </si>
  <si>
    <t xml:space="preserve"> DGS 19-03-50 </t>
  </si>
  <si>
    <t xml:space="preserve"> Tribunal Administratif de Nîmes  Mémoire introductif d’instance de la société ARMEMENT FREZAL qui souhaite voir condamner la commune à verser les sommes de 6 865.82 euros à la SAMAP (Société d’Assurance Mutuelle des Armateurs et Professionnels de la Pêche) et 10 227.15 euros à la société Armement FREZAL et condamner solidairement la commune et son assureur à verser 3 000 euros à la SAMAP au titre de l’Article 761-1 du code de justice administrative. Désignation avocat  LESAGE BERGUET GOUARD ROBERT </t>
  </si>
  <si>
    <t xml:space="preserve">Monsieur le Maire précise que c’est une situation qui est malheureusement trop souvent connue à savoir, la mise à mal des navires et notamment des chalutiers par les crins de pêches loisirs qui causent de graves dommages et qui conduit les armements à se retourner contre la collectivité. A ce sujet, il indique avoir réuni une association constituée de pêcheurs loisirs au niveau du chenal maritime. A cette réunion, ils étaient près d’une trentaine où Monsieur le Maire a clairement exprimé l’interdiction absolue de pêcher au fond au moment où rentrent les chalutiers dans le chenal maritime, les horaires sont parfaitement connus. Ils seront intransigeants sur cette question, avec bien-sûre les procès verbaux qui iront avec, si nécessaire. </t>
  </si>
  <si>
    <t xml:space="preserve"> DGS 19-03-53 </t>
  </si>
  <si>
    <t xml:space="preserve"> Les Graulinades – Marché de la Mer  Convention avec la société Côté Chic pour la manifestation prévue le 13 avril 2019 (Place Léon Constantin, rive gauche). Aucune contrepartie ne sera demandée par la municipalité pour la location des stands alimentaires. </t>
  </si>
  <si>
    <t>DGS 19-03-57 </t>
  </si>
  <si>
    <t xml:space="preserve"> Espace Jean-Pierre Cassel  Contrat de cession avec la Compagnie Les Enjoliveurs pour le spectacle « Azna’vous » prévu le dimanche 1er décembre 2019. Le montant de cette prestation s’élève à 3.262,00 euros T.T.C. </t>
  </si>
  <si>
    <t>DGS 19-04-21 </t>
  </si>
  <si>
    <t>Les Graulinades  vente de verres réutilisables (1 € le verre) et d’affiches « Les Graulinades » (2 € l’affiche A3 et 5 € l’affiche 60 x 80 cm). Les recettes seront imputées à la Régie des animations et spectacles évènementiels. </t>
  </si>
  <si>
    <t xml:space="preserve"> Monsieur le Maire souligne qu’il y a eu une très belle édition des Graulinades, très agréable et conviviale, ce qui a permis de démontrer que les Graulens avaient cette capacité de se rassembler, de montrer ce qu’ils sont capables de donner de mieux en terme de recettes familiales et de produits de la mer. Ça a été un bel événement</t>
  </si>
  <si>
    <t>DGS19-04-50 </t>
  </si>
  <si>
    <t xml:space="preserve"> Fête de la Saint Pierre et des Pêcheurs – Contrat d’engagement avec l’orchestre « Sortie de secours » pour une représentation musicale prévue le samedi 15 juin 2019. Cette prestation s’élève à 4 400 euros + charges sociales. </t>
  </si>
  <si>
    <t>Monsieur PARASMO souligne que ça concerne des terrasses de 2013 et que c’est à peine 2019, cela ne fait pas grand temps. Le groupe sait que la trésorière principale va partir à la retraite, qu’elle veut un peu tout liquider mais il y avait des recherches à faire. Ce n’est pas dit que ce ne sera pas les mêmes personnes à travers d’autres sociétés, c’est trop court. La commune se prive de 3 542.42 euros, ça paraît bizarre. ◙ Monsieur PARASMO précise que le problème est le même, il trouve que les non valeurs vont vite, 3 ans, 4 ans, ça lui semble un peu léger. ◙ Monsieur PARASMO poursuit en faisant remarquer à Monsieur le Maire que son groupe qui est soucieux de tous les deniers de la commune est un peu léger. ◙ Monsieur PARASMO reprend la parole et ajoute que lorsqu’il est engagé des procès, des recours comme il peut être fait contre l’état, ça dure 10 – 12 ans. Il ne voit pas pourquoi ça s’arrêterait à 4 ans ou 6 ans, c’est aussi de l’argent public. ◙ </t>
  </si>
  <si>
    <t>Monsieur le Maire entend la remarque de Monsieur PARASMO et donne la parole à Monsieur le 1er adjoint, Claude BERNARD. ◙Monsieur le 1er adjoint indique que ça a déjà été dit lors du Conseil municipal de janvier 2019, il s’agit simplement ici d’annuler la précédente délibération. ◙Monsieur le Maire répond à Monsieur PARASMO que son groupe essaie de ne pas être léger. ◙Monsieur le Maire indique que si 6 ans c’est trop court, à combien faudrait-il porter la durée ? ◙Monsieur le Maire pense que les informations recueillies démontrent que les personnes ne sont plus recouvrables et que la décision de la trésorière principale n’a pas été prise à la légère. Monsieur le Maire rappelle qu’il a entendu la remarque de Monsieur PARASMO. ◙Monsieur le Maire met aux voix. </t>
  </si>
  <si>
    <t xml:space="preserve"> Madame Sophie PELLEGRIN-PONSOLE suppose que les villes sur le parcours et notamment la ville de Nîmes ne participe toujours pas à cette convention </t>
  </si>
  <si>
    <t>Monsieur Alain GUY indique que son groupe ne votera pas une nouvelle fois cette délibération. Cette convention qui peut être reconduite n’a pas été réactualisée et comme chaque année, le rapport d’activité qui est établi n’est pas porté à leur connaissance. Par ailleurs, la délibération ne correspond pas à la convention qui fait état des lignes Langogne et Mende. Il sera donc évoqué le seul volet estival. Cette convention porte sur la prévention et la sécurisation par la médiation sur la ligne Nîmes – Le Grau du Roi et dans notre ville par des éducateurs qui sont plutôt habitués à l’encadrement scolaire et la mise en œuvre de mesures sociales pour des jeunes clairement identifiés comme marginalisés. Ils agissent donc dans un cadre bien précis. C’est ce même personnel, qui est confronté aux incivilités autrement dit, à la petite délinquance dans le train et dans la ville durant la période estivale. C'est-àdire que ce personnel va être opposé à des situations qui ne correspondent pas à ses attributions. En conclusion, il appartient à la SNCF d’assumer la sécurité de ses voyageurs. De plus, seule notre commune participe au financement de cette opération sauf dernier changement. Monsieur le Maire à quand la fin de ce déploiement de force au départ et à l’arrivée des trains dans une commune qui est dite par les autorités « sous contrôle ». </t>
  </si>
  <si>
    <t>Monsieur le Maire donne la parole à Madame Sophie PELLEGRIN-PONSOLE et répondra ensuite à Monsieur Alain GUY.◙ Monsieur Alain GUY souhaite préciser qu’il n’était pas rentré dans le dispositif, il parlait simplement de l’association Samuel Vincent.◙ Monsieur Alain GUY rajoute qu’effectivement il n’est pas rentré dans le dispositif mais il pense qu’il y a une évolution en ce qui concerne la gestion de l’ordre public et l’immédiateté de l’intervention est de plus en plus mise à l’œuvre c'est-à-dire, qu’actuellement faire de la discussion ne sert à rien. ◙  </t>
  </si>
  <si>
    <t xml:space="preserve"> Madame FLAUGERE prend la parole et précise que comme chaque année son groupe votera contre. Elle indique être en possession du rapport d’activité qu’elle a demandé auparavant car ce n’est pas systématique. Il est à noter qu’il est stipulé sur la convention que la médiation se déroule du 30 avril au 30 septembre mais ce n’est pas le cas pour la commune du Grau du Roi qui est de juillet à août. Sur le compte rendu il est inscrit direction Lozère les premiers mois. Effectivement, Il n’y a que la commune du Grau du Roi qui a signé cette charte comme chaque année. Cette année c’est une convention tripartite alors qu’avant, c’était une convention quadripartite qui n’étaient jamais signées par la Région. Cette dernière met en place le train à 1€ mais il faudrait qu’elle assume complètement. Par ailleurs, ce qu’il n’a pas été donné c’est le compte rendu sur le nombre de gendarmes, ASVP et de Policiers municipaux que cela focalise. Il faudrait également le chiffrer. </t>
  </si>
  <si>
    <t>Monsieur le Maire regrette que les différents groupes ne soient pas destinataires du compte rendu car il est très intéressant d’en prendre connaissance et de le parcourir. Il y a des descriptions exhaustives des différents événements et des situations qui globalement, sont loin d’être aussi dramatiques qu’il peut être dit. Le dispositif est mis en place depuis la douzième année et Monsieur le Maire peut assurer que comme chaque année, il a participé à la réunion de mise en place à la Préfecture et qu’il peut être apporté l’information suivante qui est  « la Région va participer au financement de la médiation ». Il souhaite aussi dire à Monsieur Alain GUY que la médiation est bien évidement très efficace mais dans son travail de « médiation ». Il n’y a pas que cela, il y a un volet qui est de l’ordre de la répression qui est présent  la SUGE est un service de la SNCF contrôlant la sécurité dans les trains. La SNCF participe à ce dispositif. Il ne faut pas laisser croire qu’il n’y a que des médiateurs et que ces derniers ne sont pas adaptés. Cela ne pouvait pas transparaitre dans les propos de Monsieur Alain GUY. Or, il est démontré, et tout le monde autour de la table s’est accordé à dire, que la présence des médiateurs est particulièrement efficace en amont et bien souvent empêche la situation de s’envenimer, cela fonctionne très bien. Les transporteurs et les conducteurs de bus disent qu’à chaque fois qu’un médiateur est présent dans le bus, les choses sont complétement apaisées. Monsieur le Maire tenait à le souligner. Il rajoute qu’un dispositif est donc mis en œuvre avec la SUGE. Il y a un gros travail qui est fait en amont sur le filtrage des trains, ce qui est maintenant admis et nécessaire. Lorsque, ce travail de filtrage est bien fait, les voyages se passent dans le calme. Les médiateurs ont déjà été engagés pour Pâques y compris sur la commune du Grau du Roi. Ils ont fait une mission sur la période de Pâques cette année et ils ne sont pas que dans les trains. Ils sont aussi dans une mission en ville, ils vont aussi à la rencontre des commerçants. Comme Monsieur le Maire le dit chaque année en Préfecture en présence des autorités, il regrette que la ville de Nîmes ne participe au financement du dispositif car ce sont essentiellement des concitoyens Nîmois qui bénéficient de ce transport. Il pense que c’est utile et la ville de Nîmes pourrait y participer. En tout cas, elle n’a jamais souhaité le faire et il espère que ce n’est pas un positionnement politique. ◙Monsieur le Maire répond qu’il faut décrire l’ensemble parce-que de la façon dont le présente Monsieur Alain GUY, il pourrait être compris que les trains sont surveillés uniquement par des médiateurs qui eux, font de la médiation. Il précise que l’association Samuel Vincent contrôle effectivement les trains de Mende mais la commune ne finance pas cette ligne. La ville finance le dispositif de la ligne Nîmes – Le Grau du Roi. ◙Monsieur le Maire évoque le fait qu’il y a eu une discussion avec le colonel de gendarmerie à ce sujet. L’action répressive forte immédiate, elle est intégrée et ça a été clairement formulé par le colonel le jour de la réunion. Ce qui n’empêche pas de faire le travail en amont, pour éviter d’arriver justement à la situation de violence. L’année dernière, il y a eu une situation de violence très tôt dans la saison par rapport à un défaut de filtrage, ça a fait beaucoup de remous mais il n’y a pas eu de renouvellement. Pour autant, Monsieur le Maire le rappelle, il faut rester extrêmement vigilant. ◙ </t>
  </si>
  <si>
    <t>POUR 21  (MM. Robert CRAUSTE, Claude BERNARD, Nathalie GROS-CHAREYRE, Lucien TOPIE, Lucien VIGOUROUX, Chantal VILLANUEVA, Claudette BRUNEL, Pascale BOUILLEVAUX, Olivier PENIN, Marie-Christine ROUVIERE, Pierre DEUSA, Rosine ALLOUCHE-LASPORTES, Françoise DUGARET, Michel BRETON, Roselyne BRUNETTI, Marièle BOURY, Guillaume PIERRE-BÈS, Robert GOURDEL, Anne-Marie BINELLO, Gilles LOUSSERT, David SAUVEGRAIN) </t>
  </si>
  <si>
    <t xml:space="preserve"> 8  (MM. Léopold ROSSO, Annie BRACHET, Hervé SARGUEIL, Philippe PARASMO, Alain GUY, Sophie PELLEGRIN-PONSOLE, Yvette FLAUGERE, Patricia ARENT) </t>
  </si>
  <si>
    <t>Madame Yvette FLAUGERE demande à Monsieur le Maire s’il n’y a aucun visuel de l’éclairage public et si rien n’a été choisi. </t>
  </si>
  <si>
    <t>Monsieur le Maire répond que les éclairages publics sont déjà posés et les riverains en sont très contents. </t>
  </si>
  <si>
    <t>Monsieur ROSSO prend la parole pour dire qu’il perçoit bien à travers cet exposé, la fragilité du plan de financement de cette opération. Son groupe pense que la ville pour l’anniversaire du port et c’est une manifestation qui dépasse les limites du port, devrait s’impliquer davantage dans le financement de cette opération. Au niveau du Département, c’est bien en dessous de ce qui est demandé, peut-être que pour la Région ça en sera de même. Les partenaires privés s’ils viennent, n’iront pas autre part comme par exemple, dans la vie associative. Le groupe de Monsieur ROSSO souhaiterait un peu plus d’implication financière de la commune sur cette opération. Il rajoute qu’ils s’abstiendront sur cette question. </t>
  </si>
  <si>
    <t>Monsieur le Maire dit qu’au travers les paroles de Monsieur ROSSO, il est perçu l’intérêt porté à cette manifestation par son groupe. Fest’in Zone c’est une nouveauté et pour sa troisième année, il y avait nécessité et il en avait fait la commande, d’animer le port de plaisance. Faire en sorte que le port soit vivant, la municipalité complétant les propositions d’animations sur ce port. Il ne suffit pas d’être un grand port de 5 000 anneaux, il faut aussi qu’il soit vivant et la ville a beaucoup développé les animations. Les administrateurs de la Régie ont bien noté les efforts consentis et dans cette dimension des 50 ans, il y a effectivement la volonté d’avoir un festival augmenté, c’est pour cette raison que la commune fait un effort complémentaire. Monsieur le Maire pense qu’il y a un véritable devenir sur ce festival et qu’il y aura une montée en puissance dans les temps qui arrivent y compris probablement du soutien. La ville sait très bien que les partenariats privés sont de plus en plus difficiles à obtenir, c’est une réalité qui est conjoncturelle. Monsieur le Maire remercie le groupe de Monsieur ROSSO pour l’intérêt porté à cette manifestation et espère y retrouver tous les membres du Conseil municipal pour passer d’agréables moments. </t>
  </si>
  <si>
    <t xml:space="preserve"> 24  (MM. Robert CRAUSTE, Claude BERNARD, Nathalie GROS-CHAREYRE, Lucien TOPIE, Lucien VIGOUROUX, Chantal VILLANUEVA, Claudette BRUNEL, Pascale BOUILLEVAUX, Olivier PENIN, Marie-Christine ROUVIERE, Pierre DEUSA, Rosine ALLOUCHE-LASPORTES, Françoise DUGARET, Michel BRETON, Roselyne BRUNETTI, Marièle BOURY, Guillaume PIERRE-BÈS, Robert GOURDEL, Anne-Marie BINELLO, Gilles LOUSSERT, David SAUVEGRAIN, Sophie PELLEGRINPONSOLE, Yvette FLAUGERE, Patricia ARENT) </t>
  </si>
  <si>
    <t xml:space="preserve">5  (MM. Léopold ROSSO, Annie BRACHET, Hervé SARGUEIL, Philippe PARASMO, Alain GUY) </t>
  </si>
  <si>
    <t>Monsieur ROSSO dit que pour y avoir été confronté personnellement, ce n’est pas sans contrainte que la ville a accès à cette fibre optique, surtout sur les constructions qui datent d’avant 1997 et où, il est imposé des diagnostics souvent celui de l’amiante parce-quelle est très nocive pour la conduite à travers la fibre optique. C’est assez bien organisé, il y a de bons rapports avec la société chargée de ça et ce d’autant que la Mairie fait aussi le lien. Il voulait simplement signaler que parfois les diagnostics représentent un coût financier, mais c’est normal. </t>
  </si>
  <si>
    <t>Monsieur le Maire affirme le fait qu’il y ait des contraintes et informe que la collectivité met la main à la poche puisque par exemple, sur la route des Marines pour le déploiement, la Mairie met 90 000 euros. Certes, c’est un plan départemental mais c’est un plan de 360 000 000 € à l’échelle départementale mais après pour aller au bout les collectivités et le particulier aussi doivent faire un effort. </t>
  </si>
  <si>
    <t>Monsieur PARASMO souhaite intervenir sur la fibre en général afin de savoir quand sur le quartier du Boucanet ce sera effectif. ◙ Monsieur PARASMO demande si lorsque ce sera effectif, est ce que chaque personne en sera averti. ◙ </t>
  </si>
  <si>
    <t>Monsieur le Maire indique que par rapport à ce qui est dit, il y aura une couverture de l’ensemble sur la ville du Grau du Roi d’ici la fin 2019. C’est ce qui est annoncé, après est ce qu’il y aura des points de retard ou autres peut-être. En tout cas, il y a des situations et Monsieur Lucien VIGOUROUX suit cela, où on peut la passer fibre dans des conduits existants. Il rappelle, qu’il a été fait en sorte que chaque fois que des travaux étaient engagés, la municipalité faisait les réservations mais quelque part cela ne correspond pas tout à fait aux calibres réclamés, c’est un peu paradoxal Pour autant, il y a aussi l’exigence de faire parfois des micro-tranchées supplémentaires. Monsieur le Maire parle des fameux Shelter NRO qui selon lui ne sont pas très jolis dans le paysage, il a vu des simulations et c’est un peu comme des transformateurs. C’est un petit bâti de 5,20 mètres sur 2,43 mètres. On a essayé de les positionner dans l’espace public pour qu’ils soient le moins impactant sur le plan esthétique. Il faudra sûrement réfléchir à les masquer, comme cela a été fait quelques fois, avec des éléments grillagés et faire grimper du lierre afin que ce soit bien intégré dans le paysage et dans l’espace public. ◙Monsieur le Maire dit que oui et donne la parole à Monsieur VIGOUROUX. ◙Monsieur VIGOUROUX précise que les travaux en sont au stade où environ une vingtaine d’armoires ont été posées. Sur la commune, il doit y en avoir une soixantaine. A cette étape, ce sont des petites armoires et non des grosses qui sont posées dans certaines rues ou quartiers. C’est de ces armoires, que les entreprises vont se servir des conduits existants pour aller chez les particuliers ou dans les copropriétés. Il indique que malheureusement, durant une partie de l’été en juillet et août les travaux continueront, surtout sur Port Camargue et dans le centre de la ville. ◙Monsieur le Maire ajoute que les petites armoires n’ont rien à voir avec les Shelters NRO qu’il a décrit auparavant, il n’y en aura pas une soixantaine comme ça. ◙ </t>
  </si>
  <si>
    <t>Madame PELLEGRIN-PONSOLE souhaite juste une confirmation, la municipalité va bien payer 63 800 euros à la SPL 30. ◙ Madame PELLEGRIN-PONSOLE répond que 35 000 euros en hors taxe, cela doit faire 42 000 euros en T.T.C et si les premiers 27 000 euros qui avaient été payés pour l’étude sur la valorisation du bâtiment d’accueil sont ramenés à 21 870 euros, c’est l’abattement dont il est question, le montant est de 63 800 euros T.T.C. C’est ce qui va être payé à la SPL 30 qui finalement va porter le projet. Elle s’abstiendra donc sur cette question. ◙ </t>
  </si>
  <si>
    <t>Monsieur le Maire demande à Madame PELLEGRIN-PONSOLE comment elle a calculé cette somme ? ◙Monsieur le Maire rappelle que dans le cadre de la renaturation du site de l’hôpital, il est à noter que le projet est largement avancé, puisque la dépollution, désamiantage, démolition, évacuation des gravats est réalisé dans sa totalité. Celles et ceux qui ont pu se rendre sur le site peuvent constater qu’il y a là, un espace assez extraordinaire qui est rendu à la nature. Dans l’acte notarié, était inscrit la conservation du bâtiment de l’administration. Sur ce point, dans l’état où le bâtiment se trouve, il va s’agir de le réhabiliter, de le mettre en état, de le rendre conforme à la capacité d’accueillir des activités, ce qu’il n’est pas aujourd’hui. Il y a vraiment un gros travail à mener sur le plan architectural, sur les travaux à faire etc… Ensuite, pour obtenir l’installation et il y là, la volonté d’attirer dans ce bâtiment des activités sur les domaines de la recherche des start-up et de l’innovation sur le fait maritime pour être dans cette dynamique. C’est un travail qui est spécialisé et qui est confié à la SPL 30. Monsieur le Maire précise que le projet initial qui était d’héberger le CESTMED a été abandonné, puisque l’étude réalisée pour l’extension du Seaquarium, a démontré sur le plan du marketing et de l’équilibre économique, qu’il ne fallait pas dissocier les deux structures. Il pense que la municipalité a eu raison de revenir en arrière. Dans ce cadre là, il s’agissait sur la base d’une convention de confier à une association avec des financements privés, la réhabilitation du bâtiment. Il était donc préférable de confier la mission a un prestataire, en l’occurrence la SPL 30 car la collectivité n’avait pas les capacités ni les moyens de s’engager dans ce travail. Il espère que tout cela sera fructueux et le croît. ◙ </t>
  </si>
  <si>
    <t>Monsieur Alain GUY prend la parole pour dire qu’il faut arrêter de tout céder aux autres, si ni les startup, ni l’université n’ont les pieds dans l’eau pour leurs travaux, ce n’est grave. Par contre, son groupe est convaincu de l’intérêt de ce lieu unique pour la commune et souhaite qu’il soit conservé pour les Graulens. ◙ </t>
  </si>
  <si>
    <t>Monsieur le Maire considère tout d’abord que par le conventionnement, ce bâtiment restera patrimoine local et pour les Graulens dans l’objectif fixé par la municipalité pourront en être fier. Il le voit comme cela. Il avait été à un moment donné et il parle sous le couvert des élus mis en place à l’époque, qu’il aurait pu être installé le centre aéré. Au fil du temps et des consultations, il avait été admis qu’il valait mieux que le centre aéré qui devra bien évidement être rénové à un moment donné, puisse être conservé plutôt dans le centre ville car il est à proximité de toutes les structures de sports et de loisirs. Après sur la destination, cette idée a été préférée. ◙ </t>
  </si>
  <si>
    <t>21  (MM. Robert CRAUSTE, Claude BERNARD, Nathalie GROS-CHAREYRE, Lucien TOPIE, Lucien VIGOUROUX, Chantal VILLANUEVA, Claudette BRUNEL, Pascale BOUILLEVAUX, Olivier PENIN, Marie-Christine ROUVIERE, Pierre DEUSA, Rosine ALLOUCHE-LASPORTES, Françoise DUGARET, Michel BRETON, Roselyne BRUNETTI, Marièle BOURY, Guillaume PIERRE-BÈS, Robert GOURDEL, Anne-Marie BINELLO, Gilles LOUSSERT, David SAUVEGRAIN) </t>
  </si>
  <si>
    <t xml:space="preserve"> 7  (MM. Léopold ROSSO, Annie BRACHET, Hervé SARGUEIL, Philippe PARASMO, Alain GUY, Yvette FLAUGERE, Patricia ARENT) </t>
  </si>
  <si>
    <t xml:space="preserve"> 1  (MME Sophie PELLEGRIN-PONSOLE</t>
  </si>
  <si>
    <t>Madame PELLEGRIN-PONSOLE souhaite une précision. Est-il possible juridiquement de réduire une redevance d’AOT (autorisation d’occupation temporaire) en cours de convention. ◙ Madame PELLEGRIN-PONSOLE demande si cela ne risque pas de faire jurisprudence auprès d’autres commerçants qui verraient par exemple, leur exploitation réduite en raison de travaux. ◙ Madame PELLEGRIN-PONSOLE déclare  « Mais il n’a pas perdu d’espace ». ◙ Madame PELLEGRIN-PONSOLE demande si en mètre linéaire il y une réduction d’espace. ◙ Madame PELLEGRIN-PONSOLE dit que oui mais s’il y a compensation en métré, en théorie c’est pareil. ◙Madame PELLEGRIN-PONSOLE ajoute  « c’est inférieur de 60 % ». ◙Madame PELLEGRIN-PONSOLE demande à nouveau s’il y a une suppression de métré. ◙Madame PELLEGRIN-PONSOLE indique qu’il n’était pas joint la première convention et que par conséquent les mesures ne sont pas connues. ◙ </t>
  </si>
  <si>
    <t>Monsieur le Maire répond que tout cela a été contrôlé de façon précise juridiquement. ◙Monsieur le Maire indique que dans ce cas précis c’est différent, c’est la commune qui a demandé à l’exploitant de quitter le site. Monsieur le Maire infirme et dit qu’en plus la SARL JET ROI a réduit considérablement ses activités puisque sur l’autre site même s’il y a toujours du jet ski, il n’y a plus par exemple la bouée tractée, les bateaux de parachutes ascensionnels etc.◙.. Monsieur le Maire le confirme et rappelle que c’est la suppression d’un site. ◙ Monsieur le Maire précise que c’est inférieur. ◙ Monsieur le Maire déclare qu’il y a à la fois, une proportion de réduction du métré mais aussi de l’activité car il y a une supprésion de plusieurs activités. ◙ Monsieur le Maire répond que oui il y a une suppression de métré. ◙ </t>
  </si>
  <si>
    <t xml:space="preserve"> 28  (MM. Robert CRAUSTE, Claude BERNARD, Nathalie GROS-CHAREYRE, Lucien TOPIE, Lucien VIGOUROUX, Chantal VILLANUEVA, Claudette BRUNEL, Pascale BOUILLEVAUX, Olivier PENIN, Marie-Christine ROUVIERE, Pierre DEUSA, Rosine ALLOUCHE-LASPORTES, Françoise DUGARET, Michel BRETON, Roselyne BRUNETTI, Marièle BOURY, Guillaume PIERRE-BÈS, Robert GOURDEL, Anne-Marie BINELLO, Gilles LOUSSERT, David SAUVEGRAIN, Léopold ROSSO, Annie BRACHET, Hervé SARGUEIL, Philippe PARASMO, Alain GUY, Yvette FLAUGERE, Patricia ARENT) </t>
  </si>
  <si>
    <t xml:space="preserve">1  (MME Sophie PELLEGRIN-PONSOLE) </t>
  </si>
  <si>
    <t>Madame FLAUGERE prend la parole et demande à quelle heure se termine les horodateurs dans le centre ville et avenue de Dossenheim. Il lui semblait que c’était payant jusqu’à 22 heures. </t>
  </si>
  <si>
    <t>Monsieur le Maire répond que ça se termine à 24 heures, les membres du Conseil municipal ont déjà délibéré sur cette amplitude horaire. </t>
  </si>
  <si>
    <t>28  (MM. Robert CRAUSTE, Claude BERNARD, Nathalie GROS-CHAREYRE, Lucien TOPIE, Lucien VIGOUROUX, Chantal VILLANUEVA, Claudette BRUNEL, Pascale BOUILLEVAUX, Olivier PENIN, Marie-Christine ROUVIERE, Pierre DEUSA, Rosine ALLOUCHE-LASPORTES, Françoise DUGARET, Michel BRETON, Roselyne BRUNETTI, Marièle BOURY, Guillaume PIERRE-BÈS, Robert GOURDEL, Anne-Marie BINELLO, Gilles LOUSSERT, David SAUVEGRAIN, Léopold ROSSO, Hervé SARGUEIL, Philippe PARASMO, Alain GUY, Yvette FLAUGERE, Patricia ARENT, Sophie PELLEGRINPONSOLE) </t>
  </si>
  <si>
    <t xml:space="preserve">Madame BRACHET ne participe pas au vote. </t>
  </si>
  <si>
    <t>Monsieur Alain GUY intervient pour dire que les membres du Conseil municipal peuvent lire  « environ 40 hectares, environ 30 %, environ 70 %, environ 100 logements », tout serait-il donc approximatif dans ce projet. Il pense nécessaire d’informer précisément les Graulens sur tous les aspects de ce dossier. Il souhaite que Monsieur le Maire les rassure. ◙ Monsieur ROSSO souligne que quand il est sort de sa maison, il voit le quartier du camping des Pins. Il y a une grande vue devant lui et quand il est à son balcon au 1er étage, il le voit aussi. Comme la concertation s’est faite avec son voisin, il tient à le signaler. ◙ </t>
  </si>
  <si>
    <t>Monsieur le Maire indique que le 29 avril 2019 la municipalité a eu une commission urbanisme où, il y a eu un temps d’informations et de partages en compagnie de l’ensemble des membres de la commission, avec tous les documents et beaucoup d’échanges, afin de répondre très précisément aux questions qui pouvaient être posées. Bien entendu, c’est un dossier extrêmement sérieux sur lequel la collectivité avance progressivement et chaque chose sera millimétré. Quant aux informations des concitoyens, elles ont fait l’objet d’une réunion publique de 4 ateliers où il y a eu une participation. Monsieur le Maire a rencontré à deux reprises les résidents les plus proximaux de l’éco quartier qui émettaient différentes inquiétudes sur ce dossier et après avoir échangé avec eux, il pense pour une grande partie, les avoir rassuré quant au développement du quartier, aux impacts éventuelles des réalisations sur leur vie résidente et leur qualité de vie. ◙Monsieur le Maire répond que dans un premier temps, il avait été invité à la concertation les personnes qui s’étaient manifestées et surtout celles en 1ère ligne. Il dit avoir vu que Monsieur ROSSO était signataire d’un courrier, mais être resté sur les premières personnes qui avaient participées à la première réunion. C’est bien que le groupe de Monsieur ROSSO s’intéresse à ce sujet, c’est un dossier important et très sérieux pour la ville et il est traité dans cet esprit. </t>
  </si>
  <si>
    <t>22  (MM. Robert CRAUSTE, Claude BERNARD, Nathalie GROS-CHAREYRE, Lucien TOPIE, Lucien VIGOUROUX, Chantal VILLANUEVA, Claudette BRUNEL, Pascale BUOUILLEVAUX, Olivier PENIN, Marie-Christine ROUVIERE, Pierre DEUSA, Rosine ALLOUCHE-LASPORTES, Françoise DUGARET, Michel BRETON, Roselyne BRUNETTI, Marièle BOURY, Guillaume PIERRE-BÈS, Robert GOURDEL, Anne-Marie BINELLO, Gilles LOUSSERT, David SAUVEGRAIN, Sophie PELLEGRINPONSOLE) </t>
  </si>
  <si>
    <t xml:space="preserve"> 7  (MM. Léopold ROSSO, Hervé SARGUEIL, Philippe PARASMO, Alain GUY, Annie BRACHET, Yvette FLAUGERE, Patricia ARENT) </t>
  </si>
  <si>
    <t xml:space="preserve"> Madame PELLEGRIN-PONSOLE déclare qu’elle va ne peut-être pas faire autant rire que ses collègues. Autant elle a voté pour à la précédente question concernant la nécessaire vision du PLU et la mise en conformité, autant à cette délibération elle va s’abstenir. Non pas que Madame PELLEGRIN-PONSOLE soit opposée à la demande de financement qui sera plus que nécessaire, mais elle n’est pas d’accord avec les projets de travaux envisagés selon le calendrier proposé. </t>
  </si>
  <si>
    <t xml:space="preserve"> Monsieur Alain GUY indique que ce projet est pour le moins ambitieux mais que vraiment à la lecture de la délibération, son groupe n’est pas conquis mais plutôt sur la réserve. La sémantique pour le moins singulière n’exprime pas toute la puissance du côté mer qui pourrait être exaltée. Il est écrit créations de noues (des fossés) et de venelles (petites ruelles), termes d’usage vieillot. Va t’il être émergé des fortifications. Ceci pour dire qu’au Grau du Roi, ni le soleil ni le vent ne sont nos ennemis comme il est lu dans le guide qui veut les cacher. Cet endroit construit doit être un hymne au climat, à la ville, au bénéfice des Graulens. Alors, si la municipalité veut répondre aux attentes de la population locale, l’ensemble des Graulens doit être consulté sur ce projet. Pour finir, Monsieur Alain GUY rajoute qu’il va y avoir sur la commune, les trottoirs et les pistes cyclables surement les plus chers du monde. Le budget s’élevant à 9 992 000 euros. </t>
  </si>
  <si>
    <t>Monsieur le Maire dit qu’en effet, certains Graulens émettent des inquiétudes et pour répondre à leur demande, les élus discutent, échangent avec eux pour essayer de les rassurer et il pense que les mesures prises sont en voie de le faire. Les Graulens s’adressent régulièrement à la municipalité car elle côtoie ces derniers souvent et depuis déjà de nombreuses années. Ils expriment leur besoin et quotidiennement quand il est abordé le sujet de l’éco quartier, Monsieur le Maire rencontrent les Graulens qui lui demandent  « quand est ce qu’ils vont pouvoir aller habiter dans ce beau quartier qui va les rapprocher du centre ville et avoir un logement conforme aux attentes etc … ». La demande est forte de ce point de vue là. Ensuite, ça démontre ce qu’il est présenté aujourd’hui en Conseil municipal que l’éco quartier va répondre d’abord aux attentes des Graulens évidemment surtout de ceux qui ont besoin de se loger de façon locative, ainsi que de ceux souhaitant accéder à la propriété dans un espace et dans des réalisations de la plus haute qualité ainsi que la terminologie des urbanistes les plus modernes. Cette terminologie est celle d’un urbaniste titulaire d’un diplôme d’urbanisme à Harvard qui utilise des termes qui sont techniques, tout à fait adéquates et qui décrivent des espaces qui seront forts agréables, de déambulations pédestres et cyclables avec des points d’infiltrations de l’eaux qui sont des noues, ça s’appellent comme cela et qui sont végétalisés. Dans d’autres quartiers que Monsieur le Maire et les élus ont pu visiter ça rend un très beau résultat. De ce point de vue là, il dit qu’il n’y a point d’inquiétude. Chaque immeuble est positionné pour que la lumière puisse pénétrer afin que justement les éléments des halls puissent apporter à la fois la fraîcheur quand cela est nécessaire. C’est extrêmement bien étudié et puis cela démontre aussi qu’il ne s’agit pas comme il a été dit depuis le début, de traiter uniquement l’éco quartier qui sera effectivement un point de modernité avec la labellisation, la qualité de la transition énergétique mais aussi de traiter de notre village de pêcheur qui est cher au Graulens. Les aménagements urbains qui sont proposés vont apporter beaucoup en terme de qualité, de fonctionnalité mais aussi en terme d’attractivité en ce qui concerne la rue Victor Granier, le Quai Colbert ou encore d’autres aménagements. C’est le cas en ce qui concerne le Quai du 19 mars qui aujourd’hui, alors qu’il était critiqué, montre une très belle fonctionnalité fort agréable pour la déambulation mais aussi, pour le stationnement sans qu’il n’y ait comme c’était redouté, des inondations lorsqu’il y aurait des orages et ça fonctionne bien. Puis aussi, cette esplanade de la mer qui a été récompensée récemment puisque lauréate d’un concours d’aménagement public. Cela démontre que ce qui à pu être programmé par la commune n’est pas si mal et elle va continuer dans cette voie d’amélioration des choses et pour la rue Victor Granier, le revêtement de sol sera revu. Les pavés porphyres qui sont maintenant bien déjointés, descellés ou désagréables à la déambulation, seront remplacés par une dalle plus agréable, par des éclairages publics. Cette rue Victor Granier va être une rue témoin dans une requalification du centre urbain où, les fils qui courent sur les façades seront enfouis etc… Il faut du temps pour aller sur cette qualité mais cela peut toujours être discuté. Sur le financement, Monsieur le Maire rappelle qu’il a été voté dans cette assemblée, certes certains s’y sont opposés mais d’autres ont voté pour, que dans le cadre du plan pluriannuel de la résorption de la dette qui pesait sur la ville, la commune se donne une perspective, Madame FLAUGERE, pour le mandat suivant. En tout cas, ceux qui y seront auront 5 millions d’euros à investir par an pendant tout le mandat, sans surendetter la ville. De ce point de vue là, les choses sont prévues. Il s’agit d’aller chercher des subventions complémentaires, c’est nécessaire dans le cadre des dispositifs qui se proposeront à la commune comme d’ailleurs sur l’espace Multimodal autour de la gare où les élus travaillent avec la SNCF et la Région pour permettre une fluidité du trafic. La volonté aussi de racheter la partie de la voie ferrée qui descend jusqu’à Antonin Revest et qui fera une belle pénétrante verte dans la ville. Dans les temps qui arrivent, Monsieur le Maire le croît, la ville du Grau du Roi, à travers ce grand projet de rénovation urbain va a la fois préserver son authenticité de village de pêcheurs et son groupe y tient beaucoup et va aussi améliorer ses espaces publics, les rendre agréable pour la population locale, pour ceux qui vivent ici mais aussi pour les personnes qui viennent visiter la commune. Ce quartier nouveau de haute qualité, va répondre à la demande, va permettre « une économie présentielle » en centre ville qui permettra d’injecter de l’argent dans les commerces locaux tout l’année. Là-dessus Monsieur le Maire est extrêmement convaincu du bienfait de ce projet dans cette situation où, il s’agissait de faire face et il y a certainement des situations beaucoup plus désagréables, à gérer un terrain au cœur même du village, le dernier terrain constructible. Il était d’ailleurs prévu à la construction depuis des années et si ce n’était pas cette municipalité qui l’avait fait, ça aurait été d’autres élus ou dans un temps court, cela n’aurait pas perduré dans le cadre de ce terrain qui était en friche depuis plus de 25 ans. Il ajoute qu’il y a une logique et une cohérence et il est prêt à le démontrer, à le répéter autant de fois que nécessaire, ici ce soir, comme Monsieur le Maire l’a déjà fait, auprès des réunions publiques, auprès de ceux qui contestent les choses, il lui plaît aussi d’échanger avec eux et d’essayer de les convaincre. Il dit ne pas avoir la science infuse, pour autant les élus travaillent avec des compétences qui les accompagnent là-dessus et avec la plus ferme volonté de faire au mieux pour la ville et pour les Graulens. Il indique aussi que la deuxième tranche va venir, l’attractivité de la ville ne se dément pas. Il y a 400 dossiers de demandes de locatifs aidés sur la commune, 400 personnes, des graulens qui attendent, des jeunes qui ont des petits salaires, des personnes âgées qui ont des petites retraites. Toutes ces personnes attendent des logements, ils sont mal logés aujourd’hui dans des studios cabines, des immeubles avec des moisissures sur les murs. </t>
  </si>
  <si>
    <t>Madame FLAUGERE dit que dans le cadre du projet, il est listé des travaux de juillet 2019 à mars 2020 et que la rue Victor Granier va être modifiée avec des dalles. Elle propose à Monsieur le Maire de projeter car s’il ne passait pas aux prochaines élections municipales et que ces fameux travaux qui vont être faits seront vraiment un emplâtre, la prochaine municipalité sera obligée de refaire. </t>
  </si>
  <si>
    <t>Monsieur le Maire remercie Madame FLAUGERE pour son élégance. </t>
  </si>
  <si>
    <t xml:space="preserve"> 21  (MM. Robert CRAUSTE, Claude BERNARD, Nathalie GROS-CHAREYRE, Lucien TOPIE, Lucien VIGOUROUX, Chantal VILLANUEVA, Claudette BRUNEL, Pascale BUOUILLEVAUX, Olivier PENIN, Marie-Christine ROUVIERE, Pierre DEUSA, Rosine ALLOUCHE-LASPORTES, Françoise DUGARET, Michel BRETON, Roselyne BRUNETTI, Marièle BOURY, Guillaume PIERRE-BÈS, Robert GOURDEL, Anne-Marie BINELLO, Gilles LOUSSERT, David SAUVEGRAIN) </t>
  </si>
  <si>
    <t xml:space="preserve"> 7  (MM. Léopold ROSSO, Hervé SARGUEIL, Philippe PARASMO, Alain GUY, Annie BRACHET, Yvette FLAUGERE, Patricia ARENT) </t>
  </si>
  <si>
    <t xml:space="preserve"> 1  (MME Sophie PELLEGRIN-PONSOLE) </t>
  </si>
  <si>
    <t>22  (MM. Robert CRAUSTE, Claude BERNARD, Nathalie GROS-CHAREYRE, Lucien TOPIE, Lucien VIGOUROUX, Chantal VILLANUEVA, Claudette BRUNEL, Pascale BOUILLEVAUX, Olivier PENIN, Marie-Christine ROUVIERE, Pierre DEUSA, Rosine ALLOUCHE-LASPORTES, Gilles LOUSSERT, David SAUVERGRAIN, Françoise DUGARET, Michel BRETON, Roselyne BRUNETTI, Marièle BOURY, Guillaume PIERRE-BÈS, Robert GOURDEL, Anne-Marie BINELLO, Sophie PELLEGRIN-PONSOLE) </t>
  </si>
  <si>
    <t xml:space="preserve"> 7  (MM. Léopold ROSSO, Annie BRACHET, Hervé SARGUEIL, Philippe PARASMO, Alain GUY, Yvette FLAUGERE, Patricia ARENT) </t>
  </si>
  <si>
    <t xml:space="preserve"> Madame PELLEGRIN-PONSOLE prend la parole et dit que ce n’est pas sur la garantie d’emprunt qu’elle a à se prononcer mais simplement que c’est bien d’engager enfin ces travaux. Effectivement elle rappelle  « qu’elle siège depuis 2014 au conseil d’administration du camping » et ça fait 5 ans qu’il est question de travaux. C’est bien de les entamer, elle regrette simplement qu’ils soient débutés en ouverture de saison. Ça va être compliqué pour les commerçants cette année. Quelles garanties la SEM va t’elle apporter aux commerçants qui font part de sérieuses inquiétudes là-dessus. ◙ </t>
  </si>
  <si>
    <t>Madame Maud HUBIDOS indique que les commerçants ne lui ont pas fait part de leurs inquiétudes, d’ailleurs la direction du camping est à leur disposition et les rencontre souvent, ce serait bien de venir en discuter. Pour l’instant, il faut préciser que le mois d’avril est en très forte progression, les résultats ne semblent pas avoir été impactés. Des animations supplémentaires ont été mises en place, ça ne compensera pas la perte, elle ne se fait pas d’illusion là-dessus. Ceci-dit, l’espace aquatique n’est pas totalement fermé. Il y aura une partie qui sera mise en eau et sur laquelle le camping est entrain de travailler pour sécuriser et permettre cet accès à l’eau. Ce qui a été supprimé, ce sont les toboggans. Madame Maud HUBIDOS précise que la SEM a suivi les travaux ainsi que les études qui se sont succédées et les autorisations dont certaines sont toujours en cours. ◙Monsieur le Maire dit que la volonté était dans la mesure du possible, d’ouvrir cette année avec ce parc complètement reconstruit, rénové, c’était l’idéal. Pour autant, la réalité a rattrapé l’idéal. La réalité c’est ce que vient de décrire Madame Maud HUBIDOS, quand on est sur un investissement de 2 500 000 € même si le travail se fait en temps masqué, en amont sur un projet architectural, sur des éléments techniques et réglementaires qui sont de plus en plus drastiques, il faut passer par là. Arrivé à un moment, il vaut mieux repousser l’ouverture à l’année suivante plutôt que de se retrouver dans la situation telle qu’elle est décrite ici et de pouvoir compenser en partie le désagrément de l’absence de la structure dans sa complétude.◙ </t>
  </si>
  <si>
    <t>Monsieur PARASMO demande si cette garantie d’emprunt c’est la SEM qui l’a demandé à la ville ou c’est l’organisme financier qui demande des garanties complémentaires. ◙ Monsieur PARASMO ajoute que cela veut dire que l’organisme financier estime que la SEM du camping n’a pas les reins assez solides pour assumer ce genre d’emprunt. Jusqu’à présent le camping est une SEM autonome, tous ces emprunts, tous ces travaux qu’elle a fait durant les quelques dernières années n’a pas demandé de contribution à la ville notamment sur les garanties. Demander des garanties à la ville, ça veut dire que la commune va rentrer 2,5 millions d’euros maximum dans son endettement. ◙ Monsieur PARASMO sait qu’elle peut l’assumer mais il est rompu ici le fait que la SEM n’est plus autonome. Il rajoute, c’est donc l’organisme financier qui l’a demandé mais est ce que ce n’est pas plutôt et Monsieur PARASMO le comprendrait mieux, pour éviter de payer des garanties comme hypothèques ou autres garanties financières. Comme la ville se porterait caution ça serait gratuit pour la SEM et là sur un emprunt de 2 000 000 € voir 2 500 000 €, la commune peut économiser 40 ou 50 000 euros. Telle est sa question, est ce que c’est l’organisme financier ou c’est pour économiser des garanties que la SEM demande la caution de la ville. Comme la caution de la ville a été donnée à l’époque aux Aigues-Marines pour un prêt. ◙ Monsieur PARASMO en prend note. ◙ Monsieur PARASMO intervient pour dire qu’en effet ça avait un coût mais c’était quand même une autonomie totale de la part de la SEM. Ce n’est pas négligeable. ◙ Monsieur PARASMO dit 80 % d’accord mais la gestion ce n’est pas pareil. ◙ </t>
  </si>
  <si>
    <t>Monsieur le Maire répond que c’est l’organisme financier. ◙Monsieur le Maire dit que la collectivité peut l’assumer au regard des règles en vigueur. ◙Monsieur le Maire dit que tout a été étudié dans ce sens là. Il y avait une habitude à la SEM effectivement, c’était d’éviter de demander des garanties. Cependant, les prêts étaient couverts par des hypothèques. Le camping lançait des hypothèques sur le foncier mais c’est un modèle qui nous a été déconseillé. C’est pour cela que la SEM est revenu sur la garantie d’emprunt. ◙Madame Maud HUBIDOS souhaite compléter par le fait qu’il y avait des garanties qui étaient toujours demandées. Ce n’est pas nouveau que l’organisme financier demande des garanties. Ces dernières étaient faites sur hypothèque et ça été un choix qui a été opéré à ce niveau là. Par ailleurs, il y a quand même une partie du terrain du camping qui est sur du domaine public maritime et c’était compliqué d’aller sur des hypothèques sur ce domaine. C’était pour essayer de rétablir les choses et pour avoir un coût moins important à payer puisqu’effectivement les hypothèques avaient un coût qui était important pour la SEM. ◙Monsieur le Maire explique que 85 % des actions de la SEM c’est la collectivité. ◙Madame Maud HUBIDOS rectifie c’est 80 %. ◙ </t>
  </si>
  <si>
    <t>Madame FLAUGERE tient à rappeler que la commune ne s’était jamais portée garante pour le camping mais Monsieur le Maire a donné les éléments de réponse. Elle souhaite savoir où en est le dossier de demande de subvention de la Région. ◙ </t>
  </si>
  <si>
    <t>Madame Maud HUBIDOS indique que le dossier a été déposé et que la SEM reste dans l’attente pour l’instant d’une étude. Ce qui est complexe, c’est que ce dossier peut prétendre à différents dispositifs de la Région. Il peut être fléché sur les dispositifs tourismes d’accompagnement des structures de tourisme, ainsi que sur du littoral 21 et il y a également le fait d’être en cœur de Grand Site Occitanie. Cela nécessite certainement une étude un peu plus complète par les services de la Région. Pour l’instant, la SEM n’a pas de réponse direct, le dossier est déposé mais il n’y a pas eu de retour sur les résultats. ◙ </t>
  </si>
  <si>
    <t>Madame PELLEGRIN-PONSOLE demande à combien s’élève le montant des honoraires aujourd’hui pour l’assistance juridique. ◙ Madame PELLEGRIN-PONSOLE répond que passer à 130 euros de l’heure pour un avocat surtout spécialiste, alors que normalement ce sont des montants plus élevés qui se situent entre 300 et 500 euros. Elle demande à Monsieur le Maire s’il n’a pas peur qu’il y ait une augmentation du nombre d’heures de prestations. ◙ Madame PELLEGRIN-PONSOLE demande à Monsieur le Maire de confirmer qu’aujourd’hui c’est moins de 25 000 euros. ◙ </t>
  </si>
  <si>
    <t>Monsieur le Maire demande l’information à Monsieur le Directeur Général des Services qui lui indique moins de 25 000 euros◙. Monsieur le Maire dit que c’est un peu la question des forfaits. Il y a une part forfaitaire. ◙Monsieur le Maire acquiesce et met aux voix. ◙ </t>
  </si>
  <si>
    <t xml:space="preserve">Question 0 
-  Monsieur le Maire demande aux Elus s’ils ont des observations à formuler sur le compte-rendu de la séance du 30 avril 2019. </t>
  </si>
  <si>
    <t>QUESTION 30 
– 50 ans de Port Camargue – Dénomination du parvis de la Capitainerie de Port Camargue  Parvis Jean BALLADUR </t>
  </si>
  <si>
    <t>Question-02 – 
Sorties d’inventaire </t>
  </si>
  <si>
    <t>Question--03 
– Refacturation croisée CCAS/Mairie </t>
  </si>
  <si>
    <t>Question--04 
– Budget annexe  Port de pêche </t>
  </si>
  <si>
    <t>Question-05 
– Rétrocession concession cimetière rive gauche </t>
  </si>
  <si>
    <t xml:space="preserve">Question--06 
– Concessions de plages n° 2019-2023 Plages  Attribution des sous-traités </t>
  </si>
  <si>
    <t>Question-07 
– Réhabilitation d’un éclairage public </t>
  </si>
  <si>
    <t>Question-08 
– Commission Communale d’Accessibilité (C.C.A) </t>
  </si>
  <si>
    <t>Question--09 
– Chantier d’insertion  Convention avec l’association le passe muraille </t>
  </si>
  <si>
    <t>Question 10 
– Versement d’avances sur subventions communales pour l’exercice 2019  ACS – ESGDR – Association Défi des Ports de Pêche </t>
  </si>
  <si>
    <t>Question 11 
– Subvention d’équipement  Jeune Lance Graulenne </t>
  </si>
  <si>
    <t xml:space="preserve">Question 00
 Monsieur le Maire demande aux Elus s’ils ont des observations à formuler sur le compte-rendu de la séance du 30 janvier 2019. </t>
  </si>
  <si>
    <t>Question 01
 Admissions en non valeurs  modification d’un montant sur la délibération n°2018-12-01 </t>
  </si>
  <si>
    <t>QUESTION 02
 SIVOM des Communes littorales de la baie d’Aigues-Mortes - Participation communale 2019 </t>
  </si>
  <si>
    <t>QUESTION 03  
Grand site Occitanie de Camargue gardoise  financement d’un poste de Chargé de mission  convention de partenariat </t>
  </si>
  <si>
    <t>QUESTION 04 
 Accord-Cadre de services à bons de commande N°2018-12-MAC-107 « Services de télécommunications » </t>
  </si>
  <si>
    <t>QUESTION 05 
 A.O.T. Pontons commerciaux  Restaurant l’Artimon - Changement de propriétaire </t>
  </si>
  <si>
    <t xml:space="preserve"> QUESTION 06
  Occupation du domaine public Terrasses  modification délibération n°201812-09  abattement exceptionnel en raison de la conjoncture </t>
  </si>
  <si>
    <t>QUESTION 07 
 Occupation du domaine public Pass’Graulen  modification délibération n°2018-12-19  réduction </t>
  </si>
  <si>
    <t>QUESTION 08 
 Tennis municipaux mise à disposition - Convention de mise à disposition au professeur de tennis  M. Christophe CAMUS </t>
  </si>
  <si>
    <t>QUESTION 09
 Tennis municipaux mise à disposition  convention de mise à disposition au professeur de tennis  Melle Laureen DESTABELLE </t>
  </si>
  <si>
    <t>QUESTION 10  
versement avance de subvention fonctionnement  la Jeune Lance Graulenne </t>
  </si>
  <si>
    <t>Question 00 
Monsieur le Maire  demande si les élus ont des remarques sur le procès-verbal de la séance du 27 février 2019 et rappelle que l’on apporte des corrections sur la forme et non sur le fond. </t>
  </si>
  <si>
    <t>Question-01 –
 Approbation du Compte de gestion – Exercice 2018 – Budget Principal Commune </t>
  </si>
  <si>
    <t>Question-02 –
 Approbation du Compte de gestion – Exercice 2018 - Budget annexe Domaine Locatif </t>
  </si>
  <si>
    <t>Question-03 
– Approbation du Compte de gestion – Exercice 2018 – Budget annexe ODAS Régie </t>
  </si>
  <si>
    <t>Question-04 
– Approbation du Compte de gestion – Exercice 2018 – Budget annexe Régie Services Urbains (RSU) </t>
  </si>
  <si>
    <t>Question-05 
– Approbation du Compte de gestion – Exercice 2018 – Budget annexe Chambre Funéraire </t>
  </si>
  <si>
    <t>Question-06 
– Approbation du Compte Administratif et affectation des résultats – Exercice 2018 – Budget Principal Commune </t>
  </si>
  <si>
    <t>Question-07 
– Approbation du Compte Administratif et affectations des résultats – Exercice 2018 – Budget annexe Domaine Locatif ◙ </t>
  </si>
  <si>
    <t>Question-08 
– Approbation du Compte Administratif et affectations de résultats – Exercice 2018 – Budget annexe ODAS Régie  ◙ </t>
  </si>
  <si>
    <t>Question-09 
– Approbation du Compte Administratif et affectations de résultats – Exercice 2018 – Budget annexe Régie Services Urbains (RSU) ◙ </t>
  </si>
  <si>
    <t>Question-10 
– Approbation du Compte Administratif et affectations de résultats – Exercice 2018 – Budget annexe Chambre Funéraire ◙ </t>
  </si>
  <si>
    <t>Question-11 
– Compte Administratif 2018 – Résultats consolidés </t>
  </si>
  <si>
    <t>Question-12 
– Vote du budget primitif – Exercice 2019 – Budget Principal Commune </t>
  </si>
  <si>
    <t>Question-13 
– Vote du budget primitif – Exercice 2019 – Budget annexe Domaine Locatif </t>
  </si>
  <si>
    <t>Question-14 
– Versement subvention d’exploitation 2019   Budget annexe Domaine Locatif </t>
  </si>
  <si>
    <t>Question-15 
– Vote du budget primitif – Exercice 2019 – Budget annexe ODAS </t>
  </si>
  <si>
    <t>Question-16 
– Versement subvention d’exploitation 2019 – Budget annexe ODAS </t>
  </si>
  <si>
    <t xml:space="preserve"> Question-17
– Vote du budget primitif – Exercice 2019 – Budget Régie Services Urbains (RSU) </t>
  </si>
  <si>
    <t>Question-18 
– Vote du budget primitif – Exercice 2019 – Budget annexe Chambre Funéraire </t>
  </si>
  <si>
    <t>Question-19 
– Versement subvention d’exploitation 2019   Budget annexe Chambre Funéraire </t>
  </si>
  <si>
    <t>Question-20
 – Vote du budget primitif – Exercice 2019 – Budget annexe Port de Pêche </t>
  </si>
  <si>
    <t>Question-21
 – Versement subvention d’exploitation 2019   Budget annexe Port de Pêche </t>
  </si>
  <si>
    <t>Question-22
 – Reversement du budget annexe Régie Services Urbains sur le budget Principal BP 2019 </t>
  </si>
  <si>
    <t>Question-23 
– Vote des taux communaux 2019 des impôts locaux </t>
  </si>
  <si>
    <t>Question-24 
– Versement subvention 2019 CCAS </t>
  </si>
  <si>
    <t>Question-25 
– Versement subvention 2019 SEM Grau du Roi Développement </t>
  </si>
  <si>
    <t>Question-26 
– Versement subvention 2019 aux associations </t>
  </si>
  <si>
    <t>Question-27 
– Constitution d’une provision pour risque contentieux – Budget commune   Contrat Copieurs OTSI </t>
  </si>
  <si>
    <t xml:space="preserve"> Question-28
 – Constitution d’une provision pour risque contentieux – Budget commune   EID – Répartition participation Démoustication </t>
  </si>
  <si>
    <t>Question-29 
– Créances Eteintes </t>
  </si>
  <si>
    <t>Question-30 
– Prélèvement Taxe d’Habitation sur les Logements Vacants (THLV) </t>
  </si>
  <si>
    <t>Question-31 
– Marché public de travaux n°2018-05-MTX-052 « Travaux de renaturation et de valorisation de l’ancien hôpital de Le Grau du Roi » Lot n°1   Démolitions/Terrassements - Avenant augmentant de plus de 5 % le montant du marché </t>
  </si>
  <si>
    <t>Question-32 
– Location d’un local commercial Centre Commercial 2000 </t>
  </si>
  <si>
    <t>Question-33 
– Application d’un droit des sols – Convention financière de mutualisation avec la commune de Saint Laurent d’Aigouze </t>
  </si>
  <si>
    <t>Question-34 
– Conservatoire du Littoral – Soutien 2018 du Conservatoire des espaces naturels du Languedoc Roussillon (CEN LR) </t>
  </si>
  <si>
    <t>Question-35 
– Personnel communal   Rémunération du personnel saisonnier </t>
  </si>
  <si>
    <t>Question-36
 – Personnel communal   Mise en place de recours à des emplois de vacataires </t>
  </si>
  <si>
    <t>Question 0 
Monsieur le Maire demande  si les élus ont des remarques sur le procès-verbal de la séance du 27 mars 2019</t>
  </si>
  <si>
    <t xml:space="preserve"> Question 01
 – Admissions en non-valeur </t>
  </si>
  <si>
    <t xml:space="preserve"> Question 02
 – Valorisation éco touristique du site et Phare de l’Espiguette  plan de financement prévisionnel et demande de subventions </t>
  </si>
  <si>
    <t xml:space="preserve"> Question 03 
– Cité de la pêche et des pêcheurs   demande d’aides financières pour le projet de parcours muséographique </t>
  </si>
  <si>
    <t>Question 04 –
 S.N.C.F. Ligne Nîmes / Le Grau du Roi – Médiation dans les transports  Convention avec l’association Samuel Vincent </t>
  </si>
  <si>
    <t>QUESTION 05  
Cinéma Vog Subvention </t>
  </si>
  <si>
    <t xml:space="preserve"> QUESTION 06 
 Réhabilitation d’un éclairage public Avenue des Marines  convention avec le SMEG </t>
  </si>
  <si>
    <t>QUESTION 07 
 Fest’in Zone  participation communale </t>
  </si>
  <si>
    <t>QUESTION 08 
 Convention SFR relative au déploiement de la fibre optique – Bâtiment communal CCAS </t>
  </si>
  <si>
    <t>QUESTION 09 
 Convention de servitudes GARD FIBRE de mise à disposition d’un terrain communal pour la pose d’un Shelter NRO-Ouvrage pour le réseau fibre optique </t>
  </si>
  <si>
    <t xml:space="preserve">QUESTION 10 
– Assistance de la Commune pour l’établissement d’une concession de travaux sur l’ancien CHU confié à SPL 30 </t>
  </si>
  <si>
    <t>QUESTION 11 
– Renouvellement bail des locaux de l’Inspection d’Académie </t>
  </si>
  <si>
    <t xml:space="preserve"> QUESTION 12 
– Avenant n°3  Convention d’occupation temporaire du domaine public portuaire SARL JET ROI </t>
  </si>
  <si>
    <t>QUESTION -13 
– Division foncière  Copropriétaires de l’immeuble Les Placettes II Rapporteur  Lucien VIGOUROUX </t>
  </si>
  <si>
    <t>QUESTION 14 -
 Rétrocession concession cimetière Rive Gauche </t>
  </si>
  <si>
    <t xml:space="preserve"> QUESTION 15
 – Droits de stationnement sur la voirie – Solution de paiement à distance  convention avec la Société IEM </t>
  </si>
  <si>
    <t xml:space="preserve"> QUESTION 16 
– Société nationale de sauvetage en mer (S.N.S.M.) – Surveillances des  plages saison 2019  Grille indiciaire </t>
  </si>
  <si>
    <t>QUESTION 17
 – Personnel communal  Créations et suppréssions de postes dans le cadre des avancements de grade 2019 </t>
  </si>
  <si>
    <t>QUESTION 18
 – Marché public de travaux n° 2018-06-MTX-060 – Travaux de restauration et de valorisation de l’ancien Phare de le grau du Roi – Lot n°8  VRD / Voirie et réseaux divers – Avenant augmentant de plus de 5 % le montant du marché </t>
  </si>
  <si>
    <t>QUESTION 19
 – Lancement d’une procédure de Concession de service pour la mise à disposition, l’installation, la maintenance, l’entretien et l’exploitation commerciale d’abris et du mobilier urbain de la Commune </t>
  </si>
  <si>
    <t>QUESTION 20
 – Concession de service public – Concession funéraire – Attribution du contrat de concession </t>
  </si>
  <si>
    <t>QUESTION- 21
 – Entrée en vigueur du nouveau Code de la commande publique </t>
  </si>
  <si>
    <t>QUESTION -22
 – Déclaration de projet valant mise en compatibilité du PLU pour l’opération d’aménagement de l’îlot test de l’Éco quartier Méditerranéen sur l’ancien site du camping des Pins valant déclaration d’intention au titre du code de l’environnement </t>
  </si>
  <si>
    <t>QUESTION -23 
– Projet urbain et éco quartier portant information et demande d’aides financières </t>
  </si>
  <si>
    <t>QUESTION- 
24 – Convention d’objectifs 2019 à signer entre la commune et la S.E.M. le Grau du Roi développement </t>
  </si>
  <si>
    <t>QUESTION -25
 – Réhabilitation et mises aux normes de l’espace Aquatique du camping de l’Espiguette – Octroi de garanties d’emprunt </t>
  </si>
  <si>
    <t xml:space="preserve"> QUESTION 26 
– Occupation du domaine public Pass’Graulen  modification des délibérations n°2018-12-19 et n°2019-02-07  élargissement des règles d’attribution aux propriétaires de résidences secondaires </t>
  </si>
  <si>
    <t xml:space="preserve"> QUESTION 27 
– Jumelage  Séjours à Dossenheim – Participation des familles </t>
  </si>
  <si>
    <t xml:space="preserve"> QUESTION 28 
– Sponsoring d’un sportif Graulen en compétition nationale et internationale discipline Kayak  Nicolas LAMBERT </t>
  </si>
  <si>
    <t xml:space="preserve"> QUESTION 29 
– Convention d’assistance juridique </t>
  </si>
  <si>
    <t xml:space="preserve">Monsieur le Maire donne la parole à Monsieur Jean-Marc GROUL pour la présentation du bilan d’activité 2018 du Seaquarium qui fête cette année ses 30 ans et avec un joli programme en fin de semaine. </t>
  </si>
  <si>
    <t>Monsieur Jean-Marc GROUL explique qu’il va présenter le bilan d’activités un peu particulier puisqu’il va évoquer également les 30 ans et faire un petit point sur le Seaquarium. Il commente ce bilan sous la forme d’un power point, comme suit  ◙
Monsieur Jean-Marc GROUL termine ses commentaires détaillés. Il rappelle que tous sont invités vendredi 28 juin à l’occasion des 30 ans et espère que tous ont bien reçu les cartons d’invitations. Cela débutera à partir de 18.30 h et tous seront bien-sûr les bienvenus dans leur « aquarium ». ◙
M. le Maire pense bien que ça mérite des applaudissements. Il laisse la parole à Monsieur Claude BERNARD, Président, afin d’apporter un petit complément et demande aussi s’il y a des questions pour les uns et les autres. ◙
Monsieur BERNARD salue et remercie Monsieur le Directeur et toutes les équipes qui sont derrière lui. En effet, ils font un travail remarquable et font preuve d’une grande compétence pour amener le Seaquarium vers tous les chiffres qu’ils ont vu précédemment. Il pense qu’ils sont au début d’une nouvelle progression qui sera en place avec le projet qui est mené actuellement. ◙
Monsieur le Maire remercie Monsieur Jean-Marc GROUL une nouvelle fois pour son intervention et lui donne rendez-vous ce vendredi pour les 30 ans du Seaquarium</t>
  </si>
  <si>
    <t>Il informe qu’avant de débuter l’ordre du jour, il souhaite faire une déclaration liminaire.◙</t>
  </si>
  <si>
    <t xml:space="preserve"> Il s’agit d’une mise au point  ◙
« Pourquoi faut-il que la désinformation, je le déplore, fasse désormais partie de notre vie politique et le mensonge semble ne plus faire reculer certains qui érigent la démagogie et le dénigrement en méthode. J’avoue ne pas me faire à cette idée que la vérité n’a plus de place en démocratie et qu’il faudrait mentir aux concitoyens de façon éhontée en jugeant qu’ils n’ont pas de mémoire et d’esprit critique. C’est irrespectueux. J’en appelle à l’aune de la campagne électorale prochaine à l’exemplarité par le respect. C’est sans doute la valeur qui est la plus mise à mal dans notre société. « De quoi le Maire veut-il nous parler ? » se demandent les plus sains d’entre vous ? Les autres savent déjà parce qu’ils ont compris que mes premiers mots leurs sont adressés … L’agitation et l’excitation des peurs ne sont pas des phénomènes nouveaux … et je ne sortirai pas de mes gonds même si je trouve ces pratiques détestables … ◙
Je veux parler de l’Eco-Quartier Méditerranéen ! Nous allons l’aborder plus loin dans nos débats à la faveur de délibérations sur le sujet mais je souhaite mettre les pendules à l’heure ! Le respect c’est ce qui a prévalu dans la conduite de ce projet avec de nombreuses étapes de concertation, avec le dialogue engagé avec les riverains, avec l’écoute de leurs préoccupations que nous avons respectées en apportant des modifications significatives au projet initial pour que leur tranquillité soit préservée. Nous sommes accompagnés dans ce projet de rénovation urbaine par un urbaniste de renommée internationale Juan BUSQUETS actuellement titulaire de la chaire d’urbanisme à l’université d’Harvard, urbaniste en chef de la cité olympique de Barcelone, retenu à l’unanimité après un concours par un jury averti. ◙
De quoi parlons-nous ? Nous parlons de logement, c’est un droit fondamental que celui de l’accès à un logement digne. Pour un grand nombre de nos concitoyens se loger correctement avec des surfaces habitables conformes à la composition familiale, avec l’isolation phonique et thermique permettant une vie confortable et des économies, avec les loyers raisonnables, relève du parcours du combattant. Ils sont nombreux dans la difficulté, ils sont nombreux à ne pouvoir accéder à la propriété, ils sont nombreux à avoir quitté le Grau du Roi et cela continue même si le programme des Orchidées a apporté un début de réponse. Les Graulens sont nombreux à attendre des solutions en matière de logement. C’est pour répondre en priorité aux attentes des Graulens que nous agissons. Que ce soit des jeunes couples actifs avec de petits salaires, des familles monoparentales et elles sont nombreuses, des retraités aux faibles pensions, nous comptons 300 demandes de logement locatif aidé et la moyenne du délai d’attribution est de 7 ans. Que ce soit aussi celles et ceux dont les conditions de ressources s’améliorent et qui aspirent à devenir propriétaires et pour lesquels nous prévoyons des dispositifs très favorables aux primo-accédants. Que ce soit aussi celles et ceux qui veulent acquérir un appartement de qualité particulièrement bien situé du fait de la proximité du centre-ville. Et d’autres encore qui, contraints de quitter le Grau sont pressés d’y revenir. Qui n’en connaît pas ? Alors oui, ce nouveau quartier est pour eux et la plus grande partie des Graulens le comprennent. ◙
Ce projet n’est pas fait dans la précipitation il est mûrement réfléchi et partagé depuis 3 ans déjà. Il a fait l’objet d’une vraie concertation avec trois réunions publiques, cinq ateliers de travail citoyens, trois réunions avec les riverains, des centaines de lignes dans le bulletin municipal, de très nombreux articles de presse … et un engagement pris devant les Graulens en 2014 puisqu’il était inscrit à notre programme. Pourtant certains feignent de le découvrir. Il est le fruit d’une démarche réfléchie qui conjugue l’identité et l’authenticité du village de pêcheur ave la requalification du cœur historique et la modernité d’un écoquartier labellisé intégrant les éléments de la transition énergétique avec une très importante place faite aux espaces verts. Les deux pôles seront parfaitement reliés par des rénovations de voiries intégrant les déplacements doux avec des pistes cyclables. Les travaux de l’ilot-test vont démarrer en même temps avec la rue Victor-Granier et l’avenue Georges-Pompidou, conformément avec toutes les réglementations notamment la loi sur l’eau. ◙
J’ai su entendre les inquiétudes des riverains et j’ai demandé immédiatement aux urbanistes que soient apportées des modifications permettant de les préserver. Trois bâtiments ont été supprimés sur le plan de masse afin qu’une distance importante soit respectée entre leurs habitations et les premières constructions de l’écoquartier qui ne dépasseront pas R+2 pour les plus proches. Cet espace sera arboré et végétalisé constituant un véritable parc. Le plan de circulation permettra d’éviter le passage des voitures dans cette zone pavillonnaire. La végétation sera omniprésente dans le quartier nommé « Le Quartier des Pins » avec la conservation des arbres existants dont le bosquet de pins central constituant un poumon vert en son centre. Les cheminements et les cours intérieures feront l’objet de nombreuses plantations d’essences méditerranéennes. La situation géographique du nouveau quartier et sa configuration en font un quartier parfaitement relié au cœur historique et aux infrastructures administratives, éducatives, sportives et culturelles et les résidents du quartier pourront y accéder à pied ou à vélo sans avoir besoin d’utiliser leurs voitures qu’ils pourront stationner sur les 600 places prévues en rez-de-chaussée des bâtiments. Sans oublier la plage à 5 minutes et prochainement une maison médicale à deux pas. Nous avons souhaité maitriser l’urbanisation de ce terrain en zone urbanisable depuis de très nombreuses années conformément au Plan Local d’Urbanisme. C’est le dernier terrain constructible du Grau du Roi. Nous n’avons pas voulu laisser libre cours à l’appétit des promoteurs qui auraient été peu attentifs à l’impact sur les voisins. C’est pour cette raison que nous avons confié l’achat à l’Établissement Public Foncier grande banque d’Etat dont la vocation est de faire du portage financier pour les communes. Le prix d’achat de 9 millions d’euros rabattu considérablement par rapport aux promesses des aménageurs privés permet à la fois de maîtriser le projet et la charge foncière, de poser des exigences de qualité et d’harmonie dans l’offre de logement  locatif aidé, dispositifs aidés d’accession à la propriété et promotion libre et de dégager les marges pour financer les aménagements sans peser sur les finances locales. Au plan financier aussi le projet est parfaitement clair et rassurant. ◙
Je peux comprendre qu’à l’approche des élections municipales dans une visée qui est plutôt politique certains se saisissent d’un dossier de cette importance il est vrai mais qui a été largement débattu et concerté en amont mais encore une fois même si la contestation est démocratie évitons de brandir les peurs, de désinformer, de véhiculer des contre- vérités, d’être dans des « Y a qu’a, faut qu’on » démagogiques et irréalistes d’autant qu’à bien y regarder les opposants qui s’exprime affirment tous qu’ils ne sont pas contre l’éco-quartier. Alors voyons y ensemble une dynamique nouvelle à la vitalité de notre belle cité maritime forte de ses traditions et de son authenticité de village de pêcheur qui a su toujours être au fil du temps une terre d’accueil avec des réalisation successives du Boucanet, de la ZAC de la Baronnies, de Port Camargue, de la ZAC de Salonique. Notre ville a eu la capacité de devenir une ville de 8 500 habitants résidents permanents, elle aura la capacité de dépasser progressivement les 9000 habitants d’autant que le quartier des Pins sera le dernier à voir le jour sur le dernier terrain constructible d’une ville littorale forte de ses espaces naturels remarquables, de sa riche biodiversité et de ses paysages somptueux. Je n’oublierai pas de citer son patrimoine bâti avec nos deux phares monuments historiques classés en cours de restauration et de valorisation. Non, Le Grau du Roi ne perd pas son âme qui fait que nous l’aimons tant et que tant de personnes aiment le Grau du Roi ». </t>
  </si>
  <si>
    <t>Madame PELLEGRIN-PONSOLE précise qu’elle ne s’est pas vraiment sentie visée par la déclaration faite. Cela étant, oui le Cercle du Grau a préparé un contre projet qu’il a diffusé largement et qui a suscité l’adhésion de beaucoup de gens. Comme d’autres, elle regrette ce manque de discussion qui a prévalu malheureusement à ce projet. Ils ont eu suffisamment l’occasion d’en parler et ils ont suffisamment alerté là-dessus. Ils sont passés de la phase d’esquisses de projet à la phase réalisation. Bien-sûr, ils ne sont pas contre ce projet et personne de bon sens ne peut l’être. Simplement, c’est dommage qu’ils soient passés d’une phase juste d’esquisse à la réalisation et ce n’est pas faute d’avoir demander des réunions d’urbanisme. La dernière qu’ils ont eue a eu lieu dans le bureau de Monsieur le Maire il y a 2 ou 3 mois et c’est vrai qu’ils ont découvert là que certaines choses avaient bougé. Elle pense qu’ils sont tous contents ici autour de cette table s’ils ont réussi à faire avancer le projet. .</t>
  </si>
  <si>
    <t xml:space="preserve">Monsieur GUY explique qu’il est très content que trois bâtiments soient enlevés, cela part d’une bonne intention. Ils sont un tout petit peu consensuel et il ne faut pas le leur reprocher. Ils ne sont pas contre le projet, c’est plutôt sa dimension qui les gêne un petit peu. Par contre, lors de l’avant Conseil municipal, Monsieur le Maire avait admis qu’il était nécessaire qu’ils soient associés à toutes les décisions qui se prendraient sur l’écoquartier. Or, ils apprennent-là au Conseil pour les trois bâtiments lors de cette grande déclaration (qui est très intéressante). Ils auraient pu le savoir un petit peu avant. S’il faut arriver au Conseil municipal pour savoir ce qui se passe, il le déplore car il pense qu’ils ne sont ni agressifs et ni impolis. Ils n’en font pas une affaire d’élection, ils sont au-delà de ça et les élections viendront en leur temps. Actuellement, ils sont dans le quartier et c’est ce que leur disent les gens. En ce qui concerne le quartier, ils en parleront lors des élections et ils auront des choses à dire et pas seulement sur le quartier. Il ne faut pas le prendre sur ce sujet-là purement et simplement. Cela interroge beaucoup de gens qui leur en parlent et eux, continuent à en parler. Lui le premier, qui n’est pas né ici mais qui connait Le Grau du Roi depuis quelques temps, se pose des questions sur beaucoup de choses. Il est inquiet et cette inquiétude, il veut la faire remonter, autrement ce n’est pas la peine qu’il soit là. ◙Monsieur ROSSO n’argumentera pas sur la problématique de l’écoquartier car son collègue a si bien exprimé leur position. Il est quand même un peu surpris de la déclaration car cela prend des allures de réunions publiques. Il ne sait pas quelle est la motivation, l’objectif et la finalité que revêt cette déclaration. Lui, n’a pas de leçon à recevoir sur le respect, sur la démocratie, sur les uns et les autres, ils ont échangé à ce sujet. Il rappellera simplement qu’en 2014, il ne sait pas qui c’est qui a été le moins ou le plus respectueux. Il peut ressortir dans ses archives qu’il a conservé, certains de ses positionnements et certains tracts à l’époque. Il est pour le respect effectivement, il est pour que les choses soient posées et justement au nom de la démocratie, il ne peut pas être interdit à qui que ce soit d’avoir un avis différent. Donc, eux se posent des questions. Il pose alors une question à Monsieur le Maire puisqu’il veut loger les jeunes du Grau du Roi, les jeunes ménages, alors pourquoi aux anciennes écoles, n’ont-ils pas fait du logement social ? Pourquoi avoir donné ça dans les mains des promoteurs ? Ils auraient pu faire une vingtaine d’appartements. Mais de grâce Monsieur le Maire, il n’a pas de leçons à recevoir de démocratie car vu ce qu’ils ont vécu en 2014, il a encore ça en mémoire et c’est au-delà de l’irrespect. Il espère que la campagne de 2020 se déroulera dans le respect le plus absolu et puis que chacun respectera sa philosophie, respectera les uns et les autres. Pour lui, c’est plus sur le fond et si Monsieur le Maire leur avait dit qu’il allait faire une déclaration, ils se seraient peut-être préparés autrement. C’est un peu cavalier et ils auraient pu être informés, avec toute sympathie. </t>
  </si>
  <si>
    <t xml:space="preserve">Monsieur le Maire lui dit qu’il ne se débrouille pas trop mal en spontanéité finalement. M. ROSSO a pu s’exprimer et lui-même a voulu faire une mise au point qu’il pensait nécessaire. </t>
  </si>
  <si>
    <t>ADMGCIM 19-05-04 </t>
  </si>
  <si>
    <t xml:space="preserve"> Délivrance d’une concession dans le cimetière de la rive Gauche, n°2-H-61 de 15 ans à compter du 07/05/2019 et moyennant la somme de 425 €</t>
  </si>
  <si>
    <t>ADMGCIM 19-05-93 </t>
  </si>
  <si>
    <t xml:space="preserve"> Délivrance d’une case de columbarium n°2-C-D2 dans le cimetière de la rive Gauche, de 15 ans à compter du 18/05/2019 et moyennant la somme de 900 €. </t>
  </si>
  <si>
    <t>ADMGCIM 19-05-98 </t>
  </si>
  <si>
    <t xml:space="preserve"> Délivrance d’une case de columbarium n°2-C-D1 dans le cimetière de la rive Gauche, de 15 ans à compter du 21/05/2019 et moyennant la somme de 900 €. </t>
  </si>
  <si>
    <t>ADMGCIM 19-06-57 </t>
  </si>
  <si>
    <t xml:space="preserve"> Délivrance d’une concession dans le cimetière de la rive Gauche, n°2-H-51 de 15 ans à compter du 04/06/2019 et moyennant la somme de 425 €. </t>
  </si>
  <si>
    <t>DGS 19-04- 76 </t>
  </si>
  <si>
    <t xml:space="preserve"> Tournoi de joutes des 140 ans de la Commune le 04 mai 2019  convention avec l’U.N.A.S.S. pour la mise en place d’un dispositif prévisionnel de secours, pour un montant de 220 € TTC. </t>
  </si>
  <si>
    <t>DGS 19-04- 77 </t>
  </si>
  <si>
    <t xml:space="preserve">Tournoi de joutes des 140 ans de la Commune le 04 mai 2019  contrat d’engagement avec la peña Del Fuego, pour un montant de 800 € TTC. </t>
  </si>
  <si>
    <t>DGS 19-04- 78 </t>
  </si>
  <si>
    <t xml:space="preserve">  Fête de la Saint Pierre et des Pêcheurs  convention avec l’U.N.A.S.S. pour la mise en place d’un poste de secours pour un spectacle taurin le 15 juin 2019, pour un montant de 460 € TTC. </t>
  </si>
  <si>
    <t>DGS 19-04- 79 </t>
  </si>
  <si>
    <t xml:space="preserve">Tournoi de joutes en nocturne, régionaux séniors, juniors et lourds-moyens les 13 et 28 juillet et les 14 et 24 août 2019  convention avec l’U.N.A.S.S. pour la mise en place d’un dispositif prévisionnel de secours pour un montant de 880 € TTC. </t>
  </si>
  <si>
    <t>DGS 19-04- 80 </t>
  </si>
  <si>
    <t xml:space="preserve"> Tournoi de joutes Fête locale (06, 08 et 13 septembre 2019  convention avec l’U.N.A.S.S. pour la mise en place d’un dispositif prévisionnel de secours pour un montant de 660 € TTC. </t>
  </si>
  <si>
    <t>DGS 19-04- 81 </t>
  </si>
  <si>
    <t xml:space="preserve">  Fête de la Saint Pierre et des Pêcheurs  convention avec l’U.N.A.S.S. pour la mise en place d’un poste de secours pour un tournoi de joutes le 15 juin 2019, pour un montant de 220 € TTC. </t>
  </si>
  <si>
    <t>DGS 19-04- 82 </t>
  </si>
  <si>
    <t xml:space="preserve"> 50 ans de Port Camargue  convention avec l’U.N.A.S.S. pour la mise en place d’un poste de secours pour un tournoi de joutes le 1er juin 2019, pour un montant de 220 € TTC. </t>
  </si>
  <si>
    <t>DGS 19-05-11 </t>
  </si>
  <si>
    <t xml:space="preserve"> S.N.S.M.  convention de location de matériel destiné à la surveillance des zones de baignade pour un montant de 14 011,61 € HT, pour la location d’équipement de sauvetage, comme suit  - Paddle board (4) -Rescue tube (5)  - Brancard cuiller (3)  - Paire de jumelles étanches (8)  - DSA opérationnel (6)  - Planches de sauvetage (4) - Véhicule tout terrain 4x4 type Jeep Cherokee 3,7 (1) - Embarcation semi-rigide type zodiac PRO II 600 (1) - Mise à disposition d’un véhicule Renault Master (1) - Jet ski (2) </t>
  </si>
  <si>
    <t>DGS 19-05-70 </t>
  </si>
  <si>
    <t xml:space="preserve">  Fête de la Saint Pierre et des Pêcheurs  contrat d’engagement avec la Manade Nabriguas pour une manifestation taurine le samedi 15 juin 2019 et pour un montant de 641 € TTC. </t>
  </si>
  <si>
    <t>DGS 19-05-71 </t>
  </si>
  <si>
    <t xml:space="preserve">  Fête de la Saint Pierre et des Pêcheurs  contrat d’engagement avec l’association « LI PÉDESCAUS », pour un concert le vendredi 14 juin 2019 et pour un montant de 500 € TTC. </t>
  </si>
  <si>
    <t>DGS 19-05-72 </t>
  </si>
  <si>
    <t xml:space="preserve"> Fête de la Saint Pierre et des Pêcheurs  contrat d’engagement avec les Manades Jullian, Devaux, Briaux et Martini pour une manifestation taurine le samedi 15 juin 2019 et pour un montant de 641 € TTC/Manade. </t>
  </si>
  <si>
    <t>DGS 19-05-77 </t>
  </si>
  <si>
    <t xml:space="preserve"> Fête de la Saint Pierre et des Pêcheurs  contrat d’engagement avec l’association « Peña Del Fuego », pour une animation musicale le samedi 15 et le dimanche 16 juin 2019 et ce, pour un montant de 1 700 € TTC. </t>
  </si>
  <si>
    <t>DGS 19-05-97 </t>
  </si>
  <si>
    <t xml:space="preserve"> Salon des artistes locaux (thème libre) est prévu à la Villa Parry du 05 au 22 septembre 2019. Ce salon est réservé aux personnes possédant un domicile principal ou secondaire sur la commune de Le Grau du Roi / Port Camargue. Un règlement intérieur en définit les conditions morales et matérielles. La participation est fixée à 15 € TTC. </t>
  </si>
  <si>
    <t>DGS 19-06-01 </t>
  </si>
  <si>
    <t xml:space="preserve">  Il est organisé pendant le temps scolaire une intervention artistique à l’école André QUET (du 28 mars au 20 juin 2019) pour la réalisation d’une fresque pour les 140 ans de la Commune (2 000 € HT). </t>
  </si>
  <si>
    <t>DGS 19-06-55 </t>
  </si>
  <si>
    <t xml:space="preserve"> Bateau de promenade « Aigues-Roi » - Reconduction occupation du domaine public  vu la délibération du 27 mai 2015 qui donne l’autorisation (établie par convention) à Madame Dominique MERA d’occupation du domaine public (avec possible reconduction d’une année sur demande expresse du bénéficiaire deux mois avant la date d’échéance), il convient de fixer l’occupation du 1er avril au 31 septembre 2019 au lieu du 1er juillet au 31 décembre 2019. </t>
  </si>
  <si>
    <t>DGS 19-06-61 </t>
  </si>
  <si>
    <t xml:space="preserve">  Été de Baoù  contrat de cession avec l’association TRIOPOPCORN pour assurer une représentation le dimanche 4 août 2019, rue de Bernis, pour un montant de 700 € T.T.C. </t>
  </si>
  <si>
    <t>DGS 19-06-62 </t>
  </si>
  <si>
    <t xml:space="preserve"> Été de Baoù  contrat de cession avec l’association Madam’Gaspard pour assurer une représentation du concert de groupe « Jane for tea » le mardi 31 juillet 2019 au centre-ville - Esplanade Etienne MOURRUT, pour un montant de 2 200 € TTC. </t>
  </si>
  <si>
    <t>DGS 19-06-63 </t>
  </si>
  <si>
    <t xml:space="preserve"> Été de Baoù  contrat cession avec la société X-RAY PRODUCTION pour assurer une représentation du concert du groupe « KIZ » le mardi 6 août 2019 au centre-ville - Esplanade Etienne MOURRUT pour un montant de  Total HT 2 085,31 € Montant TVA 114,69 € Montant total T.T.C. 2 200,00 € </t>
  </si>
  <si>
    <t>DGS 19-06-64 </t>
  </si>
  <si>
    <t xml:space="preserve"> Été de Baoù  contrat de cession avec l’association Le Collectif Scène et Rue pour assurer une représentation du spectacle « THE YELLOWS » le dimanche 11 août 2019 au centre-ville - Esplanade Etienne MOURRUT, pour un montant de  Prix de la cession 1 563,98 € TVA à 5,5% 86,02 € Total T.T.C  1 650,00 € </t>
  </si>
  <si>
    <t>DGS 19-06-65 </t>
  </si>
  <si>
    <t xml:space="preserve"> Été de Baoù  contrat de cession avec la société PARRALLELE MEDIA pour assurer une représentation pour le concert « CONCERT ELECTRO  VL SUMMER TOUR 2019 » le mardi 13 août 2019 au front de Mer - boulevard Maréchal Juin, pour un montant de Prix de la cession 1 050 € TVA à 20%   210 € Total T.T.C   1 260 € </t>
  </si>
  <si>
    <t>DGS 19-06-66 </t>
  </si>
  <si>
    <t xml:space="preserve">  Imagi’mômes  contrat de cession avec LA CIE MUSYC’ALL pour un spectacle dénommé « Pagaille dans les saisons » le dimanche 27 octobre 2019 sous le chapiteau installé à l’école André Quet, pour un montant de 1 600 € T.T.C.  </t>
  </si>
  <si>
    <t>DGS 19-06-70 </t>
  </si>
  <si>
    <t xml:space="preserve"> Été de Baoù  contrat d’engagement avec le groupe HEDENA, pour assurer un concert le mardi 16 juillet 2019 au jardin des sculptures (Quai Lapérouse - Port-Camargue) et pour un montant de 850 € T.T.C. </t>
  </si>
  <si>
    <t>DGS 19-06-71 </t>
  </si>
  <si>
    <t xml:space="preserve">Été de Baoù  contrat de cession avec l’association Les mises en lumières, représentée par sa trésorière Susannah NOBLE pour assurer le concert du groupe « Who is who » le mardi 9 juillet 2019 au Centre-Ville- Esplanade Etienne Mourrut, pour un montant de cette prestation s’élève à 880 € T.T.C. </t>
  </si>
  <si>
    <t>DGS 19-06-72 </t>
  </si>
  <si>
    <t xml:space="preserve">  Été de Baoù  contrat de cession avec l’association En avant pour demain, représenté par son Président Braci ZAHIR pour assurer le concert du groupe « Une touche d’optimisme » le dimanche 28 juillet 2019 au Centre-ville, Esplanade Etienne Mourrut, pour un montant de 1 720 € T.T.C. </t>
  </si>
  <si>
    <t xml:space="preserve">Madame FLAUGERE signale concernant la décision municipale « n° DGS 19-05-11 - S.N.S.M.  convention de location de matériel destiné à la surveillance », qu’ils n’ont pas la durée de location. </t>
  </si>
  <si>
    <t xml:space="preserve">Monsieur le Maire répond que c’est pour une durée de 3 mois pendant l’ouverture des postes de secours. </t>
  </si>
  <si>
    <t>Monsieur le Maire en profite pour donner une information</t>
  </si>
  <si>
    <t>Il y en a une justement par rapport à l’étude qui est lancée sur la problématique de l’érosion sur la plage du Boucanet en regard de Capfun et Belambra, deux grosses entreprises. Ils ont donc demandé qu’une étude soit lancée par le SIVOM de la Baie d’Aigues-Mortes et Monsieur Lucien TOPIE suit ce dossier. Il y a un bureau d’études Casagex, basé en Acquitaine et vraiment spécialisé en France, qui connaît parfaitement les problématiques de l’évolution des littoraux. Ce bureau est en train de faire une étude qui est quasiment terminée aujourd’hui avec différentes propositions. Ils se sont réunis ici-même il y a quelques semaines avec les services de l’Etat comme la DREAL et la DDTM ainsi que les responsables des établissements pour envisager des mesures de protection de ces derniers parce qu’il a affirmé la volonté de protéger. Il y a des méthodes qui sont proposées mais avant de parler de recul stratégique, il pense qu’il est encore temps de protéger pour plusieurs années deux entreprises touristiques qui sont génératrices de 10 millions d’euros de chiffres d’affaires par an et 60 équivalents temps plein. ◙</t>
  </si>
  <si>
    <t>QUESTION-01  Décision modificative de crédits n°1- Budget principal </t>
  </si>
  <si>
    <t>Monsieur ROSSO souhaite avoir un petit renseignement. Mais d’abord pour la DGF, il souligne qu’effectivement, la prévision est très bonne. Concernant l’Hôtel Résidence de Camargue, il demande s’il s’agit d’un acte de vandalisme ou du matériel volé qui devait appartenir au preneur qu’il n’a pas pu récupérer, c’est quoi au juste ? ◙ Monsieur ROSSO demande si cela a été simplement de la casse ou n’a-t-il pas été volé des micro- ondes, des machines à laver, etc… ◙ </t>
  </si>
  <si>
    <t>Monsieur BERNARD répond que c’est arrivé pendant que la résidence n’était pas occupée. Ils ont eu des actes de vandalismes comme des gens qui se sont introduits et ont cassé certains matériels qui devaient revenir au preneur. ◙Monsieur BERNARD précise que le remboursement par les assurances concerne de la casse mais pas du vol. Mais, lorsqu’elle a été inoccupée, effectivement il y a eu des vols. ◙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</si>
  <si>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</si>
  <si>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 xml:space="preserve"> 6  Annie BRACHET, Alain GUY, Léopold ROSSO, Hervé SARGUEIL, Yvette FLAUGERE, Patricia ARENT. </t>
  </si>
  <si>
    <t>QUESTION-02  Décision modificative de crédits n°1- Budget ODAS Régies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</si>
  <si>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t>
  </si>
  <si>
    <t xml:space="preserve"> 6  Annie BRACHET, Alain GUY, Léopold ROSSO, Hervé SARGUEIL, Yvette FLAUGERE, Patricia ARENT.</t>
  </si>
  <si>
    <t>QUESTION-03  Prescription d’une retenue de garantie antérieure à l’année 2014 </t>
  </si>
  <si>
    <t>QUESTION-04  Régie autonome du port de plaisance de Port Camargue - Redevance domaniale  révision </t>
  </si>
  <si>
    <t>Madame BRACHET profite de cette parenthèse concernant la Régie autonome de Port Camargue pour présenter de la part de tout son groupe Le Grau du Roi Naturellement, leurs félicitations au Conseil d’administration pour avoir eu la bonne idée de mettre un magnifique panneau à l’entrée de Port Camargue. Elle ajoute qu’elle a la chance et le bonheur d’y passer tous les jours voire plusieurs fois/jour et franchement, elle trouve cela très joli. Donc, son groupe propose l’idée d’en mettre aussi un à l’entrée du Boucanet et peut-être au niveau du pont levant. Pourquoi Port Camargue en bénéficie, il est vrai que c’est la Régie, mais ce serait magnifique d’en mettre à l’entrée de chaque côté de la ville. Elle réitère toutes leurs félicitations au Conseil d’administration pour avoir eu cette excellente idée. ◙ Madame BRACHET le remercie mais elle restera toujours sur sa position aussi. </t>
  </si>
  <si>
    <t>Monsieur le Maire rappelle qu’à l’entrée de Port Camargue, il y avait déjà un grand panneau lumineux de 4x3 m qui marquait l’entrée du Port de plaisance. Il explique qu’ils sont entrés dans une phase qui est de la mise en place de panneaux d’information et il y en aura sur l’ensemble de la ville de Le Grau du Roi à terme. A ce propos, ils lancent un marché sur le mobilier urbain très prochainement. Sur Port Camargue, il y a effectivement ce panneau lumineux qui est qualitatif et apportant des images de dynamique du nautisme en général. Il y aura deux autres panneaux informatifs et à extension. Quant à mettre des panneaux de ce type à l’entrée de la ville, qui serait par exemple positionnés au niveau du rond-point de la capitainerie et qui serait positionné au Boucanet, il est lui-même farouchement opposé. Pour quelles raisons ? Ce n’est pas une question de discrimination de quartiers, pas du tout, mais c’est qu’il considère et pense que certains le partagent avec lui, que les paysages d’entrée de ville sont tellement beaux à ces endroits, que cela n’est pas nécessaire de rajouter des panneaux lumineux. Ce qui est lumineux, c’est ce qu’ils y voient déjà. Il est désolé de ne pas pouvoir abonder à sa proposition mais en tous les cas, c’est la position qu’il défend. </t>
  </si>
  <si>
    <t>26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Alain GUY, Sophie PELLEGRIN-PONSOLE. </t>
  </si>
  <si>
    <t xml:space="preserve"> 2  Yvette FLAUGERE, Patricia ARENT </t>
  </si>
  <si>
    <t>QUESTION-05  Sous traités de Concession de plage  ajustement 2019 </t>
  </si>
  <si>
    <t>Madame PELLEGRIN-PONSOLE est favorable à cette délibération mais pourquoi ne pas étendre cette mesure à l’ensemble des commerces qui utilisent le domaine public et qui payent donc des redevances. Ils ont eux aussi été impactés par la mauvaise météo du mois de mai. ◙ Madame PELLEGRIN-PONSOLE retient qu’ils payent le fait d’avoir bien travaillé en février et mars. ◙ Madame PELLEGRIN-PONSOLE précise alors qu’il ne faut pas mettre dans ce cas-là que c’est aux vues des mauvaises conditions météo pour les autres. Elle comprend que c’est différent mais c’est de l’occupation du domaine public et ils pourraient différer. Elle ne demande pas un abattement mais juste de différer. </t>
  </si>
  <si>
    <t>Monsieur le Maire pense que dans cette approche-là, le caractère aléatoire de la météo impacte beaucoup plus les concessions de plages qui ont 6 mois d’activités plutôt que par exemple des restaurants ouverts à l’année au Grau du Roi qui ne sont pas soumis de la même façon. Par exemple, ils ont eu en février, mars et début avril, une météo extraordinaire et tous ces établissements ont fait des chiffres d’affaires pour certains comparables au mois de juillet. C’est la particularité de la concession de plages qui est beaucoup plus sensible sur une période de 6 mois d’exploitation à l’aléa météorologique, lui semble-t-il. ◙Monsieur le Maire lui répond que non. ◙Monsieur le Maire rappelle qu’un effort avait déjà été fait sur le domaine public car ils avaient considéré qu’eux par contre, avaient été plus impactés par les gilets jaunes et ils avaient allégé d’un pourcentage significatif la redevance. Mais, il entend ce qu’elle a dit. </t>
  </si>
  <si>
    <t>Madame FLAUGERE se pose la question sur l’utilité de cette délibération puisqu’ils sont le 27 juin et pour faire un décalage de 4 jours, elle n’en voit pas l’utilité. Par contre, aux vues des mauvaises conditions météorologiques, ils savent pertinemment que ce sont les aléas et peut-être qu’il faudrait regarder lorsqu’ils signent les contrats et de les modifier. Mais, ce n’est pas de modifier cette année et pas l’année prochaine. Il faut prendre l’ensemble et mettre ce premier règlement au 1er juillet au lieu du 1er juin. Ce serait plus logique car chaque année, un coup il pleut ou bien il fait du vent…Donc, à modifier pour une fois, autant modifier chaque année. </t>
  </si>
  <si>
    <t xml:space="preserve"> 2  Yvette FLAUGERE, Patricia ARENT. </t>
  </si>
  <si>
    <t>parasmo</t>
  </si>
  <si>
    <t xml:space="preserve">QUESTION-13  MARCHÉ PUBLIC DE SERVICES N°2019-05-MSV-043 "Transport scolaire des enfants des Écoles maternelles et élémentaire et du personnel scolaire et périscolaire » Monsieur le Maire explique que la question n°13 est reportée et ce, dans l’attente d’éléments complémentaires. </t>
  </si>
  <si>
    <t xml:space="preserve"> QUESTION-06  Indemnité Représentative de Logement des instituteurs - IRL 2018  Rapporteur  Claude BERNARD </t>
  </si>
  <si>
    <t>Madame PELLEGRIN-PONSOLE demande combien de personnels enseignants sont concernés. </t>
  </si>
  <si>
    <t>Monsieur le M aire répond qu’il s’agit d’un seul enseignant. </t>
  </si>
  <si>
    <t>QUESTION-07  Valorisation écotouristique du site et phare de l’Espiguette  modification de la participation du Département au titre des Espaces Naturels Sensibles </t>
  </si>
  <si>
    <t>Monsieur ROSSO dit que cela mérite des explications. (Micro éteint pendant tous les échanges !!!) ◙ </t>
  </si>
  <si>
    <t>Monsieur le Maire répond que ce n’est pas l’ensemble là. Ils évoquent juste l’aménagement entre la fin de la Via Rhôna et l’entrée du sentier. Le Conseil départemental va intervenir au-delà de ce qu’ils votent là. Cela ne concerne pas l’ensemble du projet, ce n’est qu’une partie et ce n’est pas l’ensemble aussi des interventions du Conseil départemental. ◙Monsieur BERNARD précise que cela concerne que les 193 680 €. ◙Monsieur le Maire rajoute que ce projet est au total à + 2 millions d’euros. La semaine dernière et le 20 juin, ils ont eu la visite du Président national du Conservatoire du littoral, Monsieur Hubert DEJEAN de la BATIE. Il était en visite en méditerranée et il a été reçu ici avec notamment Monsieur Léopold ROSSO en tant que Président du Syndicat mixte. Ils ont pu aussi avec lui visiter le phare dont ils détiennent maintenant les clés et gravir afin d’admirer le paysage. Ils étaient accompagnés bien-sûr aussi de tous les responsables régionaux du Conservatoire du littoral, des équipes du pôle espace naturel et de Monsieur Thierry ALGRIN, architecte en chef des monuments historiques qui intervient sur le monument. Ce dernier leur a donné des explications passionnantes sur l’histoire du bâtiment et sur les travaux qui sont prévus pour valoriser le phare. L’ouverture au public est prévue en 2021. La presse et les médias ont relayé fortement cette visite. ◙ </t>
  </si>
  <si>
    <t>QUESTION-08  Affaires maritimes  projet de bail bureau </t>
  </si>
  <si>
    <t>Madame FLAUGERE dit que son groupe s’interroge car lors de la lecture de la délibération 2019-06-08, ils peuvent lire « Bail station de délégation à la mer et au littoral du Gard Le Grau du Roi » en signature pour une durée de 9 ans, qui ressemble fortement à un bail commercial. Dans ce cas-là, pourquoi le bailleur reste responsable du gros œuvre et de la mise aux normes alors qu’un bail commercial peut prévoir que le preneur soit responsable du tout. </t>
  </si>
  <si>
    <t>Monsieur le Maire répond que ce dossier marque le volontarisme de la Commune pour favoriser le maintien au Grau du Roi d’une station des affaires maritimes et ils savent que c’est nécessaire. C’est essentiel à la fois pour la pêche et pour la plaisance. Il faut noter qu’ils ont fait un effort de réaménager un local complètement et ce sont les services communaux qu’ils l’ont fait. Il est en rez-de chaussée, climatisé et de surface convenable. Déjà, en fin de semaine dernière, le bureau des affaires maritimes a été donc déménagé. Cela résout aussi le problème de l’accessibilité de ce bureau. Bien entendu, il s’agira d’accueillir les services de l’Etat, point d’activités commerciales, évidemment. Cela rentre aussi dans un projet d’acquisition par la Commune de l’ensemble du bâtiment de la Maison de la Mer, puisque l’Etat détient quelques quantièmes, il pense autour de 20 %. Et là, le dossier va bon train et il y a une inertie administrative. Ils attendent-là que rapidement la vente soit effectuée et qu’ils soient propriétaire à terme de l’ensemble. Ce qui les conduira à réfléchir aussi sur les aménagements intérieurs de cette Maison de la Mer qui est assez intéressante par rapport aux surfaces de salles qu’ils pourront utiliser sans trop recomposer le bâtiment. Il faudra quand même apporter des solutions sur l’accessibilité, c'est-à-dire mettre des ascenseurs, évidemment. Et puis lorsque cela sera effectif, la mairie étant propriétaire, ils pourront à ce moment-là de façon plus facile, permettre de mettre à disposition l’arrière-cour à l’unique société de transformation du poisson sur la Commune qui en est demandeuse. Ils verront sur quelles modalités. </t>
  </si>
  <si>
    <t>QUESTION-09  Avis d’enquête publique préalable à l’autorisation environnementale </t>
  </si>
  <si>
    <t>QUESTION-10  Attribution des marchés de travaux pour l’aménagement des espaces publics - Phase 1 - de l’écoquartier méditerranéen de Le Grau du Roi </t>
  </si>
  <si>
    <t>Monsieur ROSSO informe que son groupe votera « contre » à cette question et comme toujours sur l’écoquartier. Par contre, pourraient-ils avoir le détail par chaque opération ? Car là, tout est globalisé, l’avenue Georges Pompidou et la rue Victor Granier, etc…◙ </t>
  </si>
  <si>
    <t>Monsieur le Maire lui répond que tout lui sera transmis. ◙Monsieur VIGOUROUX lui donne un détail. Mais lorsqu’il a fait le calcul du montant qu’il lui a été donné et le total de la délibération, il y avait de petites « coquilles ». Mais il peut leur donner une estimation déjà et au titre d’information, comme suit Sur le lot VRD Rue Victor Granier  575 378 HT L’avenue Georges Pompidou  1 837 150 HT Site des pins  819 190 HT Sur l’éclairage Base  Rue Victor Granier  50 360 HT L’avenue Georges Pompidou  130 480 HT Site des Pins  40 640 HT Sur l’espace vert  L’avenue Georges Pompidou  164 655 HT Site des pins  42 610 HT Rue Victor Granier  il n’y en a pas ◙Monsieur VIGOUROUX précise bien que ces données sont issues des estimatifs chantier et devraient être confirmées par les chiffres des marchés publics. ◙Monsieur le Maire rajoute que la ville continue à améliorer ses voiries, ses espaces publics. Bien-sûr, l’avenue Georges Pompidou où chacun en connaît l’état aujourd’hui, aura une voirie complètement rénovée, qui va être aussi élargie et qui va comprendre une piste cyclable qui ensuite pourra desservir le quartier des Pins. Quant à la rue Victor Granier, c’est aussi le démarrage d’une requalification du centre historique. Ce sont des travaux qui commenceront en octobre pour une période de 5 mois avec un re surfaçage des sols. Ils vont aussi mettre en souterrain tous les câbles qui courent sur les façades et ils auront un éclairage public aussi modernisé. Ce sera aussi l’occasion d’être à la fois incitatif à la rénovation des façades et d’aller dans le projet de requalification du centre ancien qui leur tient tous à cœur. ◙ </t>
  </si>
  <si>
    <t xml:space="preserve">  Madame FLAUGERE explique qu’elle votera « contre » pour cette délibération car ils n’ont pas le même visuel sur les travaux et en plus, il leur a été remis la rue Granier où ils s’étaient opposés à ces travaux dans cette période, premièrement. Et deuxièmement, ils espèrent cette fois-ci que les offres de prix n’auront pas de plus value comme ils ont l’habitude d’avoir régulièrement. ◙ </t>
  </si>
  <si>
    <t xml:space="preserve"> 21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</si>
  <si>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6  Yvette FLAUGERE, Patricia ARENT, Léopold ROSSO, Hervé SARGUEIL, Annie BRACHET, Alain GUY. </t>
  </si>
  <si>
    <t xml:space="preserve"> 1  Sophie PELLEGRIN-PONSOLE.</t>
  </si>
  <si>
    <t>QUESTION-11  Projet « Ilot test du Quartier des Pins » dans l’éco quartier méditerranéen  Autorisation de déposer une demande de Permis d’Aménager </t>
  </si>
  <si>
    <t xml:space="preserve"> Madame PELLEGRIN-PONSOLE lui dit que sa réflexion confirme ce qu’ils ont dit tout à l’heure. C’est qu’ils partent souvent d’une esquisse, d’une perspective en l’occurrence. C’est bien ce qui gêne les gens. Elle referme cette parenthèse même si elle ne partage pas son avis et elle voit qu’il a de saines lectures de ne pas faire de commerces dans cet espace au risque de toutes les façons, de devenir une cité dortoir. Cela étant, elle voulait juste s’expliquer sur le fait qu’elle va aussi s’abstenir sur cette 2ème question parce que depuis le début, elle dit qu’elle est très favorable à cet écoquartier et a d’ailleurs suivi toutes les réunions, peut-être à la différence d’autres. Maintenant, elle n’est en phase avec ce qui est proposé en termes d’aménagements, en termes de calendriers, en termes d’attributions de marchés publics, dont elle s’abstiendra aussi sur cette question-là. </t>
  </si>
  <si>
    <t>Monsieur ROSSO soumet une petite addition mathématique  110 logements mixtes dont 25 % de logements locatifs aidés, cela en fait donc 25 ou 28 et 20 % de logements en accession aidée, cela en fait 22. 27 + 22 = 49. Il en reste 61. Ce sont quoi ceux-là ? </t>
  </si>
  <si>
    <t>Monsieur le Maire répond que c’est de la promotion libre </t>
  </si>
  <si>
    <t>Madame FLAUGERE s’exprime  « Monsieur le Maire, Vous nous demandez de valider votre demande d’un permis d’aménager communale relative à l’aménagement de l’ilot test du quartier les pins. Otez-moi d’un doute Monsieur le Maire, vous nous avez dit qu’il n’y aurait pas de commerce sur ce site mais lorsque nous regardons le journal municipal, nous voyons sur l’image de synthèse la présence de tables en extérieur, ce qui nous laisse penser qu’il pourrait y avoir des commerces. Est-ce bien judicieux … étant donné que nous avons le centre commercial Port Royal à proximité ». ◙ Madame FLAUGERE souligne que sa question méritait d’être posée. </t>
  </si>
  <si>
    <t>Monsieur le Maire la remercie de lui poser cette question. Depuis le début, ils ont clairement écrit et dit qu’ils ne souhaitaient pas le développement de commerces à l’intérieur du quartier des pins. Car justement, ils considèrent que les habitants et les résidents de ce quartier constitueront une économie présentielle et il est souhaitable que cette économie s’injecte dans les commerces déjà existants. Après, ce qu’il a pu se voir sur des perspectives ou des dessins, c’est la capacité de faire un rez-de chaussée des locaux de service ou des locaux citoyens où les habitants pourront se réunir, faire de l’animation citoyenne. Mais, il n’y a pas de commerces prévus sur le quartier. Il lui répond très clairement et ils ont eu ce souci. Ils se sont questionnés là-dessus aussi car un quartier sans commerce, est-il un quartier vivant ? N’estil pas fermé ? Et comme il a pu le lire, n’est-il pas « une cité dortoir ». Non, parce que justement, il y aura de la vitalité citoyenne et des espaces agréables. Et puis encore une fois, à cinq minutes à pied, ils seront au centre-ville pour pouvoir faire les courses, aller au marché, amener les enfants à l’école, aller au théâtre, aller à la piscine, jouer au tennis et tout ça à deux pas sans prendre de voiture. </t>
  </si>
  <si>
    <t>21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t>
  </si>
  <si>
    <t xml:space="preserve"> 6  Yvette FLAUGERE, Patricia ARENT, Léopold ROSSO, Hervé SARGUEIL, Annie BRACHET, Alain GUY. </t>
  </si>
  <si>
    <t xml:space="preserve"> 1  Sophie PELLEGRIN-PONSOLE. </t>
  </si>
  <si>
    <t>QUESTION- 12  MARCHÉ PUBLIC DE SERVICES À BONS DE COMMANDES N°2015-09-BC-23  Avenant prenant en compte l’augmentation de frais d’affranchissement </t>
  </si>
  <si>
    <t>Madame FLAUGERE demande à propos de la délibération n°2015-12-12 de la séance du 17 décembre 2015, si c’était le premier contrat ou si c’était le contrat qui avait été modifié. En fait, ces frais d’expédition, sont-ils pour le bulletin municipal ? Un avenant en moins-value avait été fait et ils n’ont jamais eu de nouvelles puisqu’il y avait moins de numéros. Comment se fait-il qu’il ait autant une plus-value aussi importante ? Son groupe votera « contre » à cette question par manque de clarté. ◙ Madame FLAUGERE précise qu’elle n’a jamais eu le suivi de la moins-value. Il avait été dit qu’ils feraient moins de numéros mais en fait, ils n’ont jamais eu la suite. Elle le remercie de le leur faire parvenir. ◙ Madame FLAUGERE précise qu’elle n’a jamais eu le suivi de la moins-value. Il avait été dit qu’ils feraient moins de numéros mais en fait, ils n’ont jamais eu la suite. Elle le remercie de le leur faire parvenir. ◙ </t>
  </si>
  <si>
    <t>Monsieur le Maire répond que la plus-value n’est pas très importante. C’est uniquement une question de poids. ◙Monsieur le Maire rajoute que c’est juste une question d’affranchissement et de poids. ◙ </t>
  </si>
  <si>
    <t xml:space="preserve"> 25  Robert CRAUSTE, Claude BERNARD,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Alain GUY, Sophie PELLEGRIN-PONSOLE. </t>
  </si>
  <si>
    <t xml:space="preserve"> 2  Yvette FLAUGERE, Patricia ARENT. </t>
  </si>
  <si>
    <t>Nathalie GROS CHAREYRE</t>
  </si>
  <si>
    <t>QUESTION-14  Police municipale  réparation de préjudice décision judiciaire au profit de Madame Anne-Laure BAPTISTE, Messieurs Philippe ZERROUKI et Olivier GONZALEZ </t>
  </si>
  <si>
    <t>Madame FLAUGERE dit que malgré sa méconnaissance des faits, son groupe soutient la police municipale et votera « pour » à cette question. Mais demande si cette personne n’est pas solvable, que se passe-t-il ? </t>
  </si>
  <si>
    <t>Monsieur le Maire répond que la Commune fera son devoir et aura indemnisé ses agents. </t>
  </si>
  <si>
    <t>QUESTION- 15  Fleurissement des rues de Le Grau du Roi  mise en place de la convention de végétalisation </t>
  </si>
  <si>
    <t xml:space="preserve"> Madame PELLEGRIN-PONSOLE voulait juste avoir des demandes de précisions justement sur les types d’  essences qui allaient être proposés pour la première plantation. Car pour les hortensias, cela va être compliqué ici. Elle souhaite connaitre la durée de la convention. ◙ Madame PELLEGRIN-PONSOLE demande qui va faire respecter la propreté des lieux, la taille, des choses comme cela… ◙ Madame PELLEGRIN-PONSOLE demande s’il y aura une contrepartie. Peuvent-ils supprimer cette attribution si cela n’est pas respecté ? Car elle n’a pas bien vu cela dans la convention. ◙Monsieur LOUSSERT répond qu’il y en a trois et il lui fera passer le type d’essences. Concernant la durée de la convention, tant que le demandeur souhaite garder sa végétalisation, il n’y a pas de problème. Si par exemple il y a un déménagement et que le futur acquéreur ne souhaite pas végétaliser, la convention sera alors annulée. ◙Monsieur LOUSSERT répond que ce sera le service des espaces verts. ◙Monsieur LOUSSERT précise que cela est bien marqué dans la convention. ◙Monsieur le Maire ajoute que c’est une bonne chose et sait tout l’agrément que cela peut apporter sur le plan esthétique et visuel, la biodiversité, le rafraichissement au sein du village. ◙Monsieur LOUSSERT rappelle que c’était une forte demande émanant du Conseil de quartier du centre-ville. ◙ </t>
  </si>
  <si>
    <t>Madame FLAUGERE est ravie de voir qu’enfin ils se penchent sur le fleurissement du centre-ville. Mais, elle a une demande d’informations. Concernant leur proposition du « fleurissement des rues dans le centre ancien », son groupe se pose la question sur l’obligation légale de l’accessibilité des personnes handicapées et les contraintes de compatibilité des réseaux existants. Où pourront-ils voir des fleurs pousser dans leur centre-ville ? </t>
  </si>
  <si>
    <t>Monsieur le Maire répond qu’il est assez logique tout de même qu’ils se préoccupent de ces deux questions. Ils ne vont pas planter à des endroits où il y aurait une atteinte des réseaux. D’abord, ils vont mettre des végétaux qui sont des grimpants et qui ont donc peu d’emprises sur le domaine public. Il pense que cela a le mérite déjà d’exister et pense que ça trouvera ses adeptes. </t>
  </si>
  <si>
    <t>24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Sophie PELLEGRIN-PONSOLE, Yvette FLAUGERE, Patricia ARENT. </t>
  </si>
  <si>
    <t xml:space="preserve"> 4  Léopold ROSSO, Hervé SARGUEIL, Annie BRACHET, Alain GUY.</t>
  </si>
  <si>
    <t>QUESTION-16  Convention de parrainage pour les manifestations de la ville de Le Grau du Roi et exclusivité des vins « Sable de Camargue » </t>
  </si>
  <si>
    <t xml:space="preserve"> Madame PELLEGRIN-PONSOLE informe que ce qu’elle va dire sera sous la forme d’une boutade mais quand même, il y a toujours un fond de vrai. Elle trouve très présomptueux de conventionner avec un partenaire pour 3 ans et ce, à moins d’un an d’une échéance électorale. Elle aurait préféré que cette convention soit d’un an, renouvelable certes, parce qu’ils savent que le Syndicat des Vins de Sable participe à la promotion de leur territoire. Elle trouve cela un petit peu inadapté aujourd’hui et va donc s’abstenir là-dessus. ◙ </t>
  </si>
  <si>
    <t>Monsieur le Maire répond que la Commune soutient aujourd’hui et il espère demain, quel que soit l’équipe en place et le Maire en place, la viticulture locale, territoriale et Graulenne. C’est une viticulture de qualité, IGP, terres de Camargue dont la perspective prochaine est de la voir passer en AOP. Il pense que c’était une bonne façon de la soutenir mais rajoute, bien entendu, à consommer avec modération. </t>
  </si>
  <si>
    <t>Madame FLAUGERE dit qu’ils sont favorables à cette convention de parrainage. Mais, elle profite pour demander combien sont dépensés pour les manifestations car elle ne sait pas tout ça et dans le Grand Livre, elle n’arrive pas à identifier les dépenses de la Commune. Elle souhaiterait bien avoir les détails. ◙ Madame FLAUGERE dit qu’elle jugera sur pièces. ◙ </t>
  </si>
  <si>
    <t>Monsieur le Maire répond qu’ils peuvent sortir cela sans problème et ajoute que la Commune est très raisonnable sur les frais de réception. ◙ </t>
  </si>
  <si>
    <t xml:space="preserve"> 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Yvette FLAUGERE, Patricia ARENT, Léopold ROSSO, Hervé SARGUEIL, Annie BRACHET, Alain GUY. </t>
  </si>
  <si>
    <t xml:space="preserve">1  Sophie PELLEGRIN-PONSOLE. </t>
  </si>
  <si>
    <t>QUESTION-17  Convention d’Assistance à Maîtrise d’Ouvrage (AMO) avec la SEM SEGEL  extension du Seaquarium </t>
  </si>
  <si>
    <t>Monsieur ROSSO dit qu’il s’était positionné et exprimé lors du dernier Conseil d’administration et donc, son groupe votera « contre » pour cette convention. Même s’ils n’avaient pas fait très attention lors de la première délibération, la SEM a aujourd’hui dépensé pratiquement 100 000 €. Ils ne sont pas sûrs que le projet qui a été retenu va être réalisé. Nulle part dans la convention ne figure l’hypothèse en cas de non retenu de ce projet, de remboursement à la SEM. Il y a certaines zones d’ombres qui ne permettent pas d’avoir une bonne vision sur la finalité de cette mise en œuvre. Son groupe votera « contre » cette convention d’assistance à maîtrise d’ouvrage considérant que ce n’est pas du rôle de la SEM de financer ces études et ce n’est pas parce qu’elle est en bonne santé aussi. Elle a traversé des périodes difficiles et aujourd’hui, elle est en bonne santé. C’est la mairie qui est propriétaire des lieux, des bâtiments et ils ne voient pas pourquoi ce serait la SEM qui financerait de telles études. </t>
  </si>
  <si>
    <t>Monsieur BERNARD dit qu’en ce qui concerne le Conseil d’administration, il a été souligné que la SEM s’était engagée financièrement pour payer la maîtrise d’œuvre. Ceci étant, il s’est engagé à ce niveaulà, que si le projet ne devait pas aboutir et il le dit là en Conseil municipal, il est évident que ce serait la Commune qui rembourserait à la SEM les frais engagés, c’est la première des choses. La deuxième, tous ces frais d’APD et d’APS pour un montant qui devraient avoisiner à peu près les 300 000 €, seront payés intégralement par la mairie. </t>
  </si>
  <si>
    <t xml:space="preserve"> 4  Léopold ROSSO, Hervé SARGUEIL, Annie BRACHET, Alain GUY. </t>
  </si>
  <si>
    <t xml:space="preserve"> 3  Sophie PELLEGRIN-PONSOLE, Yvette FLAUGERE, Patricia ARENT. </t>
  </si>
  <si>
    <t>QUESTION-18  Personnel communal  ajustements RIFSEEP </t>
  </si>
  <si>
    <t xml:space="preserve"> Monsieur ROSSO demande à Monsieur le DGS de lui rappeler que les agents de catégorie C sont des agents d’exécution, pour les cadres B, c’est de l’encadrement mais pour les cadres A, c’est quoi ? ◙ Monsieur ROSSO demande si une secrétaire est un agent d’exécution. ◙ Monsieur ROSSO dit ce qui est intéressant de savoir en « régime constant », c’est ce que le RIFSEEP a augmenté en termes d’augmentation de ce régime indemnitaire par rapport à ce qui existait avant et par rapport à ce que cela a nécessité en valorisation. ◙ </t>
  </si>
  <si>
    <t>Monsieur SAVARIN répond que c’est l’encadrement « supérieur ». ◙Monsieur SAVARIN explique et pour faire simple, ils n’ont pas le droit de demander ou de reprocher à un agent de catégorie C s’il lui était mis dans sa fiche de poste de réaliser des missions de catégorie B. S’il est d’accord pour le faire, dans ce cas-là, il est logique de lui donner des compléments de rémunération. Le RIFSEEP est quelque part une « carotte » pour des agents dont la carrière repose beaucoup sur la capacité à passer des concours et malheureusement, il n’y a pas toujours un lien entre passer les concours et les compétences professionnelles. ◙Monsieur SAVARIN informe qu’il devra être présenté à un prochain Conseil municipal le bilan social (rapport technique) lequel fera apparaître l'évolution des rémunérations des agents de catégories C, des cadres B et A. Celui des A est resté stationnaire, pour les B, il a progressé sur la partie prime de 10% et pour les C quasiment de 30 %. ◙ </t>
  </si>
  <si>
    <t>Madame FLAUGERE s’exprime comme suit  « Monsieur le Maire, Nous souhaiterions intervenir sur cette délibération concernant une fois de plus le RIFSEEP. Comme vous le savez et ce n’est plus une surprise pour vous. Nous nous attachons à quelques détails une fois de plus. Vous nous expliquez les différentes catégories A B C dans le tableau de la page 25, je cite « RÉCAPITULATIF RÈGLES ET MONTANTS RIFSEEP AU 01/06/2019 ». Comme à vos habitudes vous prenez le Conseil municipal pour une chambre d’enregistrement. En effet pour chaque grade nous voyons des sommes annuelles, le fameux RIFSEEP par grade et par niveaux hiérarchique. Si nous avons bien compris. Si nous avions eu la note de synthèse explicative celle-ci nous aurait donné les éléments que nous attentions c’est-à-dire la mesure ! Par Grade. Par Niveau Hiérarchique. Un montant brut et clair de cet ajustement du RIFSEEP. Il y va de même pour le tableau de l’annexe 2 du tableau DES CRITÈRES ATTRIBUTION IFSE et autres C’est pour cela que notre groupe s’abstiendra lors du vote ». </t>
  </si>
  <si>
    <t>Monsieur le Maire demande à Monsieur Erik SAVARIN, DGS, d’apporter un point d’explications là-dessus. ◙Monsieur SAVARIN, DGS, reconnait que cela est très administratif et complexe. Mais, c’est un peu l’esprit de la Loi pour que les primes ne soient plus « à la tête du client » et bien liées à des responsabilités, contraintes ou technicités réellement assumées. II donne de plus amples explications ponctuées d’exemples. </t>
  </si>
  <si>
    <t xml:space="preserve">2  Yvette FLAUGERE, Patricia ARENT. </t>
  </si>
  <si>
    <t>QUESTION-19  Personnel communal  prime annuelle - Ajustements des modalités de mise en œuvre </t>
  </si>
  <si>
    <t>QUESTION-20  Personnel communal - Election européenne  prime aux agents </t>
  </si>
  <si>
    <t>QUESTION-21  Rédaction du Rapport annuel des recours administratifs Préalables Obligatoires (R.A.P.O.) pour l’année 2018 </t>
  </si>
  <si>
    <t>Madame PELLEGRIN-PONSOLE n’a pas compris la fin de son intervention. ◙ Madame PELLEGRIN-PONSOLE souligne que c’est ce qui expliquerait qu’il y a plus de 37 % des contestations qui sont finalement abandonnées. </t>
  </si>
  <si>
    <t>Madame ROUVIERE répète qu’il s’agit de rechercher le règlement à l’amiable des différends avec l’administration et la mairie en l’occurrence. </t>
  </si>
  <si>
    <t>QUESTION-22  Convention de délégation de compétence en matière d’organisation de services de transport scolaire entre la région Occitanie et la Commune de Le Grau du Roi  avenant n°1 </t>
  </si>
  <si>
    <t>QUESTION-23  Adhésion à la charte régionale « Objectif zéro phyto » </t>
  </si>
  <si>
    <t>QUESTION-24  Jumelage  séjour des primaires à DOSSENHEIM - Participation des familles  modification des tarifs </t>
  </si>
  <si>
    <t>QUESTION-25  Fixation et répartition du nombre de sièges de l’organe délibérant de la Communauté de Communes Terre de Camargue dans la perspective des élections municipales de 2020 </t>
  </si>
  <si>
    <t>QUESTION-26  Syndicat intercommunal pour le maintien et la protection des traditions, coutumes et sites camarguais  intégration d’une nouvelle Commune </t>
  </si>
  <si>
    <t>QUESTION-27  Accessibilité - Désignation d’Elu correspondant </t>
  </si>
  <si>
    <t xml:space="preserve">M. le Maire informe qu’il a reçu un courrier du groupe Le Grau du Roi Naturellement et un courriel de Madame FLAUGERE avec une question commune concernant l’association des Voiles Latines, comme suit </t>
  </si>
  <si>
    <t xml:space="preserve">« Il a été porté à notre connaissance que la police municipale était agitée par des affaires internes. Nous vous saurions gré de bien vouloir nous indiquer si les raisons de la perturbation de ce service sont en lien avec les moyens mis à disposition dans le cadre des missions attribuées aux policiers municipaux, et plus généralement si ce remue-ménage est de nature à altérer la capacité d’action de ce personnel. Notre question intéresse uniquement le fonctionnement de ce service. Alain Guy, pour Le Grau du Roi Naturellement. </t>
  </si>
  <si>
    <t xml:space="preserve">Monsieur le Maire explique que ce à quoi ils font allusion résulte d’une altercation verbale entre deux agents de police municipale. Dans ce cadre-là bien-sûr, il a pour devoir de comprendre et de parfaitement cerner le pourquoi et les raisons de cette altercation qui n’est pas acceptable au sein d’un bureau de police municipale. Puisqu’il est en responsabilité directe, cela l’a conduit à recevoir les agents avec une représentation syndicale et à demander des explications écrites sous la forme d’une enquête administrative pour éclaircir les faits. Il n’y a aucun lien avec les moyens mis à disposition des agents ! Sa seule ligne de conduite, c’est la sécurité des Graulens mais aussi la sécurité des agents car c’est un métier particulier et il faut une efficacité du service. La capacité d’action du personnel concerné n’est pas altérée sauf à ce que ces tensions soient instrumentalisées … mais il compte sur le sens des responsabilités de chacun et le professionnalisme de leurs agents, policiers, ASVP, opérateurs de vidéo protection, pour qu’ils continuent à aller de l’avant sur la sécurité comme ils l’ont fait depuis 4 ans avec de réels résultats en matière de prévention et de répression des délits et incivilités. Cela a été encore rappelé pas plus tard que ce matin, ici-même avec le Colonel pour le pot de départ du Capitaine Lemoine et du Major Bernard où tout le monde s’est félicité des résultats obtenus en matière de sécurité. Au passage, le Capitaine Lemoine leur a affirmé l’arrivée du dispositif de sécurité dans sa complétude tel qu’il avait été prévu et cela les a tous rassurés. </t>
  </si>
  <si>
    <t>Monsieur le Maire répond qu’il n’y a pas d’opposition là-dessus et donne quelques éléments d’explication. La Catalane (La Belle du Gard) a été donnée à la Commune. Chacun s’accorde à dire que ce navire n’est pas un navire qui vraiment respecte la traditionnelle réalisation de la charpente maritime. C’est-à-dire que c’est un bateau qui n’est pas fait avec des bordées, les membrures ne sont pas de belles factures et c’est un bateau en contre-plaqué qui a été stratifié. Ce n’est donc pas un bateau de grande valeur patrimoniale même s’il a obtenu, par le dépôt d’un dossier auprès de l’association d’Aboville après un élément d’expertise, une labellisation bateau d’intérêt patrimonial. Ce bateau n’a pas été entretenu de façon très régulière pendant de nombreuses années et donc aujourd’hui, il faudrait y mettre 50 000 euros. Cela questionne de mettre cette somme-là quant à la qualité du bateau. Lui, d’abord préfèrerait interroger un autre expert en sachant qu’il y a déjà deux personnes qui connaissent bien le navire, notamment Tintin SPANO qui a regardé le bateau et ensuite, Monsieur Patrick TROLARD, qui sont des experts et qui connaissent bien le navire. Ces derniers lui ont dit franchement que mettre de l’argent dans ce bateau à ce niveau-là, n’est pas très pertinent. Ce bateau est représentatif du patrimoine malgré tout. Y faire quelques travaux a minima pour lui redonner la flottabilité, puis l’intégrer dans le cadre de la cité de la pêche et des pêcheurs en termes de donner à voir un navire autour de l’ancien Phare, pourquoi pas. Mais mettre beaucoup d’argent dans ce bateau pour lui redonner la capacité à naviguer, franchement il est dubitatif et demande l’avis d’un expert complémentaire. Pour le moment, le bateau est en cale sèche et ils en assument le coût. Ils se donnent encore un temps de réflexion sur ce bateau.
 Monsieur le Maire aime beaucoup ces mots « de raisonnable et de raisonné » qu’il emploie. Parce que le Président qu’il décrit n’a pas fait toujours preuve d’une attitude très raisonnable. 
◙Monsieur le Maire répond que c’est au-delà de cet aspect et veut revenir au sujet.
◙Monsieur le Maire demande à ce qu’ils reviennent au sujet. Mais il précise que l’association est considérée et la question est sur le navire. ◙</t>
  </si>
  <si>
    <t>, L’association des Voiles Latines a porté à notre connaissance votre refus de faire procéder sur la barque Catalane aux nécessaires réparations qui s’imposent sur cette embarcation. Cette embarcation est labélisée, elle fait partie du patrimoine communal au même titre que le Mourre de Pouar qui est lui parfaitement entretenu. Nous vous saurions gré de bien vouloir nous indiquer les raisons de cette opposition ». Alain Guy, pour Le Grau du Roi Naturellement. ◙
Monsieur ROSSO souhaite revenir sur l’association des Voiles Latines. Il entend son argumentation. Ce qu’il demande à Monsieur le Maire, c’est que l’exécutif reprenne avec cette association un dialogue qu’il qualifiera de normal. Car jusque-là quand même, dans les courriers il a été noté que le Président a eu affaire à plusieurs personnes. Ce n’est pas la première fois que des Elus sont plus ou moins en accointance avec une association ou une autre. De tous temps, cela a existé et c’est comme cela. Il lui demande de rencontrer Monsieur le Président pour lui faire part de ce qui vient d’être dit et de voir peut-être une éventualité autre, comme ils l’ont échangé entre eux, de peut-être racheter un autre bateau pour que la ville ait ces deux types de bateau qui étaient quand-même emblématiques. Il y avait des barques catalanes au Grau du Roi et pas seulement des Mourre de Pouar. Il faudrait arriver à quelque chose de raisonnable et de raisonné, ce qui n’était pas le cas jusqu’à maintenant. Il lui demande d’être attentif à cela. ◙ Monsieur ROSSO dit qu’il ne rentre pas dans ces considérations-là. ◙ Monsieur ROSSO demande que l’exécutif considère cette association comme toutes les autres. ◙</t>
  </si>
  <si>
    <t>Madame FLAUGERE est désolée de l’interrompre. Elle précise que pour elle, ce n’est pas une question écrite qu’elle a posée et elle pense qu’il a mal été informé. Sur son courriel, elle n’a pas mis « question écrite » mais « question orale » et elle lui a donné le sujet</t>
  </si>
  <si>
    <t xml:space="preserve">Monsieur le Maire donne lecture de son courriel, comme suit  « Monsieur le Maire, Nous avons été destinataires en copie d’un courrier qui vous a été adressé en date du 14 mai 2019 émanant de l’association des VOILES LATINES Notre groupe interviendra en fin de Conseil lors des questions orales ». Respectueusement , Le Grau du Roi Fait Front. </t>
  </si>
  <si>
    <t>« Le droit d’expression des Conseillers de l’opposition municipale s’exerce sur tous les supports d’information, la collectivité fournissant une information générale à destination des administrés, pas seulement le bulletin municipal, mais tous les supports réguliers, quelle que soit la périodicité, qu’ils soient imprimés au pas. Nous vous saurions gré de nous faire connaitre l’ensemble de vos publications auxquelles nous souhaitons avoir accès ». Alain Guy, pour Le Grau du Roi Naturellement. ◙ Monsieur GUY souhaiterait avoir les mêmes avantages pour la communication. (Micro fermé) ◙ Monsieur GUY s’exprime à micro fermé. ◙ Monsieur ROSSO souhaite s’exprimer au niveau de la communication. C’est juste pour signaler que dernièrement, ils ont reçu une invitation pour l’inauguration de la route des Marines qui l’a interpellée et il ne sait pas si c’est volontaire ou accidentel. Elle était stipulée sur le plan sémantique de la manière suivante en entête  « Monsieur le Maire, Robert CRAUSTE, Monsieur l’Adjoint aux travaux, Monsieur VIGOUROUX », jusque-là, pas de problème et « l’équipe municipale ». Donc, il sait ce qu’est une équipe municipale, ce n’est pas le Conseil municipal. Il ne sait donc pas si c’est une erreur ou si c’est volontaire. ◙</t>
  </si>
  <si>
    <t xml:space="preserve">Monsieur le Maire demande plus de précisions comme pouvoir avoir accès à quoi ? ◙Monsieur le Maire va se renseigner là-dessus et précise concernant la newsletter, qu’elle est destinée au fonctionnement de la démocratie citoyenne. Que ce soit les Conseils de quartiers, que ce soit le Conseil des Sages, le Conseil municipal des Jeunes, c’est une information factuelle. Il n’y a pas d’expression libre là-dedans. Ce n’est pas un support qui justifie l’expression libre comme dans le bulletin municipal. ◙Monsieur le Maire lui répond que ce n’est pas adapté car d’habitude il est mis « et le Conseil municipal ». Il lui dit qu’il a raison. </t>
  </si>
  <si>
    <t>« Dans un récent article paru dans Objectif Gard à propos de l’écoquartier des Pins, vous déclarez pouvoir maitriser l’opération pour en réduire le prix en moyenne de 1 000 € au m2. Que ce quartier disposera de 600 places de parking en sous-sol. Que le terrain a été cédé par le vendeur 9 millions d’euros contre 13 millions offerts aux promoteurs. Monsieur le Maire, nous vous saurions gré bien vouloir nous savoir comment vous arrivez à réduire de 1 000 € le m2. Pouvez-vous nous en dire plus sur cette considérable ristourne de 4 millions d’euros. Comment allez-vous créer 600 places de parking en sous-sol. En effet, sauf erreur de notre part le PPRI prévoit dans son article 1 page 32 que sont interdits la création de parcs souterrains de stationnement de véhicules dans la zone M-U (aléa modéré en zone de protection) et Fsub-U (aléa fort en zone de danger) c’est à dire dans la zone où se situe l’ancien camping des Pins. Seuls sont admis page 35 du PPRI, les parcs de stationnement de plus de 10 véhicules, non souterrains sous réserve qu’il soient signalés comme inondables, que leur évacuation soit organisée à partir d’un dispositif de prévention des crues ou d’alerte prévu au PCS, qu’ils ne créent pas de remblais, qu’ils ne créent pas d’obstacle à l’écoulement des crues. Concernant ce dernier point nous souhaiterions savoir si les quelques six cent véhicules stationnés peuvent être considérées comme obstacle à l’écoulement des crues. Monsieur le Maire, nous vous remercions de vos réponses. Alain GUY, Pour LE GRAU DU ROI NATURELLEMENT. ◙ Monsieur GUY demande pourquoi un terrain a été acheté à 9 millions au lieu de 13. Comment est-il arrivé à ce résultat ? C’est juste une question. ◙ Monsieur GUY est content de le savoir. En ce qui concerne les véhicules en rez-de chaussée, n’y a-t-il pas de problèmes d’entraves à l’évacuation des eaux ? Ce n’est pas compté. ◙ Monsieur GUY se pose quand même la question de savoir si 600 véhicules ne peuvent pas créer des obstacles. C’est une question tout à fait légitime. Si cela n’est pas le cas, alors c’est bon. ◙ Monsieur GUY répond qu’ils auront tous les droits d’expression auxquels la majorité a accès et qu’elle utilise. Ils les auront dans la mesure où ils respectent effectivement l’article du C.G.C.T. ◙Monsieur GUY précise qu’il n’y a pas que cela mais ils en reparleront ultérieurement afin de ne pas gêner davantage le déroulement du Conseil municipal. ◙</t>
  </si>
  <si>
    <t>Monsieur le Maire répond qu’il en a parlé tout à l’heure de ce sujet et concernant le prix au m², c’est comme aux Orchidées. C’est un modèle sur lequel ils ont fonctionné aux Orchidées avec un Toit pour Tous et où ils ont demandé pour les dispositifs d’acquisition de primo accédant que le prix soit rabattu de près voire plus de 1 000 € le m² par rapport au prix du marché. Cela a fonctionné et c’est de la même façon qu’ils vont fonctionner là. Oui, le quartier disposera de 600 places et il n’y a pas de creusement en sous-sol. En fait, c’est au niveau du terrain, sur le rez-de chaussée au lieu d’avoir de l’habitation, il y aura du stationnement. Ils respectent la transparence hydraulique et là, ils garent des voitures au niveau. Mais ils ne partent pas en sous-sol. ◙Monsieur le Maire répond qu’il y a des promoteurs qui font des propositions. Eux, partent sur une idée de maîtrise des coûts et ils demandent à l’Etablissement Public Foncier (banque d’Etat qui a un peu l’habitude d‘évaluer) de faire une proposition équilibrée aux vendeurs qui l’ont accepté. ◙Monsieur le Maire répond que ce n’est pas compté, il n’y aura pas de remblais qui pourront créer des obstacles. ◙Monsieur le Maire explique qu’ensuite ils déposent les dossiers de conformité à la réglementation. Il pense avoir répondu à toutes les questions. ◙ Monsieur le Maire répond que ce sera dans le cadre des expressions libres. ◙</t>
  </si>
  <si>
    <t xml:space="preserve">Madame PELLEGRIN-PONSOLE pose juste une question orale. </t>
  </si>
  <si>
    <t>Elle voudrait que soit rappelé le règlement intérieur. Combien ont-ils droit d’avoir de questions écrites par groupes ? ◙</t>
  </si>
  <si>
    <t>Monsieur le Maire dit qu’il faut regarder le règlement. Il reconnait que c’est un peu prolixe. Mais c’est lui qui doit être garant du respect de la règle. ◙</t>
  </si>
  <si>
    <t xml:space="preserve"> Le droit d’expression des Conseillers de l’opposition municipale s’exerce sur tous les supports d’information</t>
  </si>
  <si>
    <t>Dans un récent article paru dans Objectif Gard à propos de l’écoquartier des Pins</t>
  </si>
  <si>
    <t xml:space="preserve">M. Le Maire donne la parole à Madame FLAUGERE pour une question orale  </t>
  </si>
  <si>
    <t>« Monsieur le Maire, nous avons été destinataire en copie du courrier qui vous a été adressé en date du 14 mai 2019 par l’association LES VOILES LATINES. Nous sommes très surpris de prendre connaissance que ladite association a attiré votre attention, mais malheureusement sans aucune réponse de votre part. Concernant les subventions pour les diverses associations, nous aimerions connaitre votre mode de calcul et vos orientations qui guident votre choix. Nous savons bien que lors des commissions tout est préparé à l’avance et une fois de plus nous servons comme pour les conseils municipaux de « chambre d’enregistrement ». Concernant ces deux associations qui sont incluses dans le tableau de la grille CULTURE ET PATRIMONE, Merci de nous indiquer pourquoi ce différentiel. L’association LES VOILES LATINES se voit octroyer une subvention de 2 300,00 € alors que ladite association a 2 embarcations dont la commune est propriétaire. 1 barque catalane et 1 moure de pouar. Et l’association TRAD MARINE MED qui a une embarcation, 1 moure de pouar dont la ville n’est pas propriétaire, reçoit une subvention de 5 000,00€ Merci de nous confirmer si effectivement Monsieur le Maire que vous étiez également en part lors de l’acquisition de cette embarcation. Si tel est le cas nous pouvons supputer une prise illégale d’intérêt ». ◙ Madame FLAUGERE confirme qu’ils sont toujours dans la même grille, 2 300 € pour l’association des Voiles Latines et 5 000 € pour l’association Trad Marine Med. Peut-elle connaitre le nombre d’adhérents pour chaque association ? Ceci afin de faire un comparatif. ◙</t>
  </si>
  <si>
    <t>Monsieur le Maire lui dit qu’il a déjà répondu à cette question et il a dit clairement ici même dans cette assemblée qu’il était parmi les financeurs de ce bateau à fonds perdus. Il a fait un don pour l’acquisition de ce bateau afin qu’un Moure de Pouar qui naviguait encore puisse revenir sur la Commune. Il n’est pas propriétaire de ce bateau. Il ne fait pas parti du pool du propriétaire de ce bateau et a fait un don pour l’acquisition de ce bateau. Il se sent tout à fait tranquille de ce point de vue-là. ◙Madame GROS CHAREYRE revient sur l’évocation de la subvention de 2 300 € à l’association des Voiles Latines. Elle explique qu’ils ne parlent pas du tout des travaux engagés pour ces bateaux. Les 2 300 € évoqués, c’est la vie de l’association. Ce n’est pas l’entretien des bateaux, à la fois le Mourre de Pouar et la Catalane. Concernant la Catalane, il y a un montant très important qui est demandé depuis quelques années car les travaux sont plus importants et avoisinent les 50 000 € et ça, c’est autre chose. Ils sont propriétaires et donc ils assument la mise en chantier des bateaux, lorsqu’il faut repeindre, lors de réparations et c’est normal. Les 2 300 € sont pour la vie de l’association c’est-à-dire comme dans toutes les associations, il y a des dépenses, ils vont quelque part représenter Le Grau du Roi et c’est l’association qui paye. Ils sont donc dans deux sommes différentes. ◙Madame GROS CHAREYRE répond que par rapport au nombre d’adhérents, une association en possède bien-sûr mais son nombre ne rentre pas en compte dans la subvention attribuée. A la limite, plus ils ont des adhérents, moins ils devraient avoir besoin de sous. Car il y a des rentrées et ce n’est pas proportionnel aux dépenses. Le plus important dans une association, c’est ce qu’elle représente et aussi il y en a qui ont des fournitures, du matériel, qui ont des besoins beaucoup plus importants que d’autres et elles font en même temps le même travail. C’est-à-dire, lorsqu’ils achètent un ballon de foot, le coût est beaucoup moins cher qu’une rame de kayak. Ils ne se demandent pas combien il y a d’adhérents mais plutôt ce que fait l’association pour la Commune et comment. C’est-à-dire en dépensant à tort et à travers ou en étant en règle. Elle la rassure en disant que les associations au Grau du Roi sont toutes en règle ou peut-être une ou deux qui dépenserait trop mais ce n’est pas une certitude. ◙</t>
  </si>
  <si>
    <t xml:space="preserve">Madame FLAUGÈRE croit savoir concernant les travaux de l’école de mer qu’une entreprise n’avait pas d’assurance responsabilité civile. </t>
  </si>
  <si>
    <t xml:space="preserve">Monsieur CAVAILLES répond par la négative, à la signature des marchés avec toutes les entreprises, les assurances responsabilités civiles ont été fournies. Il n’a pas connaissance d’un tel problème. La régie a eu un problème avec l’entreprise « ALLIAGE » qui s’occupait des menuiseries extérieures et qui n’a pas été en capacité de finir les travaux. Et de ce fait la régie a réalisé les travaux aux frais et risques de l’entreprise et les a répercutés au travers d’un titre exécutoire d’un montant de 50 000 € que l’entreprise doit verser à la régie. Cette entreprise a assigné la régie au tribunal administratif, cela fait partie de la vie des entreprises et des relations avec les collectivités locales. </t>
  </si>
  <si>
    <t xml:space="preserve">Madame PELLEGRIN-PONSOLE souhaiterait obtenir quelques précisions complémentaires sur l’étal pêcheurs qui avait été déjà annoncé l’année dernière. Les élus ont vu passer l’appel d’offres, la consultation, certains lots sont quasiment identiques en termes de montant au centime près sur le carrelage et la menuiserie. Elle pense que c’est une coquille. Par ailleurs, Madame PELLEGRINPONSOLE aurait aimé connaître les bénéficiaires ainsi que le nombre d’étal, c’est dommage que ce soit reporté au mois de septembre, peut-être un peu tard pour vendre du poisson à des vacanciers. </t>
  </si>
  <si>
    <t>Monsieur CAVAILLES répond que les bénéficiaires seront principalement des petits métiers artisans. La Régie ainsi que Monsieur TOPIE les ont rencontrés, plus d’une quinzaine ont manifesté leur intérêt pour venir vendre directement le poisson, 3 étals seront installés dans ce petit bâtiment et les pêcheurs pourront venir à tour de rôle. La régie est actuellement dans la phase de préparation de la convention avec les pêcheurs. L’entretien de ce petit bâtiment sera assuré par la régie et les pêcheurs pourront venir gracieusement vendre le poisson. Un point a été fait avec les pêcheurs pour la définition des équipements. La régie aurait bien aimé pouvoir ouvrir avant mais la convention de financement du FEAMP a fortement retardé les travaux. Les travaux auraient pu commencer en juin pour se terminer en août mais ce n’était pas la bonne période. Monsieur CAVAILLES souligne que ces travaux seront réalisés non pas pour deux ou trois ans mais pour une longue période et préfère que cet étal soit parfaitement opérationnel pour la saison 2020</t>
  </si>
  <si>
    <t>Monsieur le Maire fait savoir qu’il est prévu lors de cette séance la présentation du bilan de la régie de Port Camargue, il donnera la parole à Monsieur CAVAILLES juste après l’appel des élus</t>
  </si>
  <si>
    <t xml:space="preserve">Bilan de l’activité du Port en 2018 ◙Investissement Les investissements ont progressé du fait de la réalisation de l’Ecole de mer. Un emprunt de 1 200 000 € a été réalisé en 2018 pour bénéficier de taux très bas en prévision des travaux 2019 (taux à 0,98 % sur 15 ans). ◙L’ensemble du projet Ecole de mer a été budgétisé sur l’année 2017, ce qui se traduit par des restes à réaliser en 2019 autant en dépenses (1 521 000 € de travaux) qu’en recettes (2 141 457 € de subventions). ◙ Investissement/Recettes 2016 2017 2018 Résultat reporté Affectation du résultat 1 389 154 € 671 735 € 205 376 € Participation Marinas 325 653 € 369 318 € Subventions 281 307 € 2 141 457 € Dépôts et cautionnements 4 167 € Emprunts 1 700 000 € 1 200 000 € Amortissements 1 165 880 € 1 206 288 € 1 192 510 € Divers 8 230 € Total 2 563 264 € 4 189 150 € 5 108 661 €◙Investissement/Dépenses 2016 2017 2018 Résultat reporté Reprise subvention 78 728 € 78 728 € 132 681 € Emprunts et dettes assimlilées 718 175 € 776 371 € 833 879 € Immobilisations incorporelles 305 203 € 133 521 € 111 342 € Acquisitions 165 971 € 139 922 € 209 712 € Travaux 1 361 288 € 3 285 698 € 3 140 573 € Dépôts et cautionnement 4 167 € Reste à réaliser travaux Transfert de section 152 563 € Déficit reporté Total 2 781 928 € 4 414 240 € 4 432 353 € ◙Fonctionnement ◙Les résultats en 2018 des activités commerciales sont très bons avec une progression dans tous les secteurs à l’exception du parc à bateaux. Les recettes qui progressent le plus, correspondent aux revenus des immeubles avec notamment le loyer de l’UCPA, la location du Yacht Club et l’organisation de séminaires. Les dépenses ont fortement progressé en 2018 du fait de nouveaux services gérés par la Régie (collecte eaux usées des bateaux, école de voile…), aux variations de personnel (3 départs en retraite). Le résultat à fin 2017 s’établit à 98 925 € en baisse ce qui permet de réduire l’impôt sur les sociétés. ◙Fonctionnement/Recettes 2016 2017 2018 Résultat reporté Remboursement pers. 40 582 € 54 505 € 26 967 € CICE 76 876 € 68 952 € 83 994 € Reprise de provision et sub. 92 269 € 78 727 € 89 569 € Travaux en régie 109 820 € 98 770 € 43 112 € Manutentions 606 842 € 625 383 € 623 877 € Forfaits an et Camargue 4 414 870 € 4 471 526 € 4 589 598 € Forfaits saison 510 683 € 527 024 € 516 778 € Escales, parking Marine 324 207 € 330 045 € 318 314 € Marinas 690 420 € 694 517 € 702 437 € Concessions 254 233 € 257 447 € 259 895 € Renus des immeubles 80 245 € 98 979 € 76 957 € Location sur devis 40 988 € Location Ecole de mer 72 222 € Subventions fonctionnement 95 950 € Divers (remboursement taxe foncière, plafonnement CFE…) 1 106 940 € 590 729 € 562 757 € Total 8 307 987 € 7 896 604 € 8 103 416 €◙Fonctionnement/Dépenses 2016 2017 2018 Résultat reporté Achats 737 361 € 682 312 € 796 312 € Services extérieurs 827 650 € 911 345 € 1 191 532 € Impôts et taxes 1 684 104 € 1 214 569 € 1 167 985 € Charges de personnel 2 458 977 € 2 608 742 € 2 673 972 € Autres charges de gestion 647 696 € 674 868 € 688 000 € Charges financières 158 660 € 139 450 € 136 067 € Charges exceptionnelles 7 061 € 186 686 € 207 € Amortissements 1 165 880 € 1 205 043 € 1 192 510 € Dotation aux provisions 100 000 € Impôts sur les bénéfices 297 430 € 68 212 € 57 907 € Total 7 984 819 € 7 691 227 € 8 004 491 € ◙Le budget de la régie va bien depuis de nombreuses années, il est toujours équilibré voire excédentaire et la régie arrive à réaliser des niveaux d’investissements très importants comme l’école de mer sans que cela ait un impact fort sur le budget. ◙Bilan de l’activité du Port en 2017  Au cours des cinq dernières années, la « productivité » de la Régie s’est encore améliorée grâce à une augmentation régulière des recettes et à une maîtrise des charges de personnel. • A fin 2018, la Régie a un état d’actif de près de 35 millions d’Euros hors taxes, correspondant à tous les travaux et équipements réalisés depuis 2002. • Fin 2018, l’endettement est maîtrisé, avec un montant de 4 422 848 € (taux fixes, durée moyenne d’amortissement 7 ans)◙ Années 2014 2015 2016 2017 2018 Recettes commerciales hors marinas et concessions 5 691 675 € 5 884 466 € 6 093 968 € 6 052 957 € 6 257 729 €◙Charges de personnel 2 560 262 € 2 588 143 € 2 458 977 € 2 608 742 € 2 673 972 € Personnel 44.0 44.0 45.5 43.9 44.4 Personnels/Recettes 44.98% 43.98% 40.35% 43.10% 42.73% Recettes/Nbre agents 129 474 € 133 616 € 133 933 € 137 881 € 140 940 € Coût moyen d'un agent 58 241 € 58 768 € 54 043 € 59 425 € 60 225 € ◙Au total, Port Camargue a généré en 2018 des recettes fiscales pour la Commune, la CCTC et le Département de l’Hérault de 1 855 505 €. Depuis la réforme de la taxe foncière des ports de plaisance en 2016, la fiscalité de la Régie s’est stabilisée. Point positif en 2018, la redevance spéciale versée à la CCTC a baissé de 18 % suite à la mise en place du tri sélectif qui a fait baisser les quantités d’ordures ménagères. Monsieur CAVAILLES remercie Monsieur PENIN car ils ont bien collaboré sur ce dossier et cela se traduit par une baisse des coûts dont la redevance spéciale puisque la régie paye ce service. ◙Dettes/Recettes 0.52 ◙Préconisations CRC Moins de 0.919 Années 2016 2017 2018CFE 641 141 € 421 553 € 422 091 € CVAE 77 108 € 59 539 € 54 052 € Redevance spéciale OM 202 932 € 205 647 € 168 811 € Taxe foncière 655 736 € 515 809 € 522 551 € Impôts et taxes 1 576 917 € 1 202 548 € 1 167 505 € Redevance domaniale 647 696 € 674 868 € 688 000 €◙Opération école de mer ◙• Plus de 6000 stagiaires et 25 000 journées de stage par an, 300 enfants sur l’eau en été (collaboration avec le camping de l’Espiguette 45 % de l’hébergement en juillet et août sur le camping grâce à un partenariat qui fonctionne très bien) • Un loyer annuel qui couvre l’annuité d’emprunt payée par la Régie pour l’Ecole de mer (108 000 € TTC + une part variable sur le bénéfice) • Des pénalités importantes en cas de rupture du contrat à l’initiative de l’UCPA. • L’équipement de la nouvelle Ecole de mer en matériel mobilier et en support d’activités, soit près de 1 million d’Euros d’investissement à la charge de l’UCPA (plus gros centre avec hébergement pour la pratique de la voile au niveau national) • L’entretien courant de l’Ecole de mer par l’UCPA ◙Monsieur CAVAILLES fait savoir que la régie a eu comme avec tous les gros chantiers de bâtiment des difficultés sur les finitions, et de ce fait un contentieux avec une entreprise, aujourd’hui 99,9 % des problèmes sont réglés sur l’entretien courant et c’est l’UCPA qui prend le relai sur la régie. ◙• Un engagement de l’UCPA et des collectivités (Régie, Commune, CCTC) sur un plan voile 20182021 permettant de développer la pratique de la voile et du kite-surf auprès des jeunes au plan local, avec des résultats au plan sportif. ◙Monsieur CAVAILLES souligne que la CCTC verse une subvention de 50 000 € pour les scolaires, tous les enfants scolarisés à l’échelle du canton passent au moins une journée à l’école de mer et pratiquent une activité nautique. Et concernant la voile loisir et voile sportive, la régie et la commune participent à hauteur chacune de 16 000 € soit 32 000 € et c’est la société nautique du Grau du Roi-Port Camargue qui encadre l’activité.  Aujourd’hui l’école de mer est une grande réussite, l’UCPA a un retour par rapport au bâtiment, aux services et à la qualité du site qui est tout à fait remarquable. L’objectif est atteint puisque l’idée était de sortir de l’impasse avec l’ancienne école de mer où au niveau de l’hébergement la baisse de qualité était très importante et l’UCPA allait se retirer du site si jamais un investissement n’était pas réalisé. La régie est très optimiste sur l’avenir et les taux de réservation sont excellents pour les prochains mois et pour l’année 2020. ◙Prestations et travauxMontant en € H.T. ETUDES PREALABLES (topo, sondages, diagnostic amiante, frais de concours, etc.) 51 986 € TOTAL MARCHE TRAVAUX 4 021 468 € TOTAL REVISION TRAVAUX (yc avenant, révision, actualisation, divers et imprévus) 256 689 € TOTAL HONORAIRES (maîtrise d'œuvre, contrôle technique, OPC, CSPS, divers et imprévus) 386 317 € AMO SEGARD 105 938 € FRAIS DIVERS ET IMPREVUS (marchés publics, reprographie, assurances, huissiers, etc.) 43 276 € TOTAL TRAVAUX HORS RETENUES ET PENALITES 4 865 673 € TOTAL PENALITES ET RECLAMATIONS -54 739 € MONTANT TOTAL DU PROJET 4 810 933 € Coût d'objectif 4 746 752 €◙ FINANCEMENTS Montant % AIDES PUBLIQUES -Leader (GAL Vidourle Camargue) 113 591 € 2.36% FNADT 200 000 € 4.16% -Région Occitanie 1 000 000 € 20.79% Département du Gard 445 000 € 9.25% Commune du Grau du Roi 200 000 € 4.16%  Agence Nationale pour   les Chèques Vacances 160 000 € 3.33% TOTAL AIDES PUBLIQUES 2 118 591 € 44.04% AUTOFINANCEMENT DE LA REGIE Fonds Propres (Participation Marinas) 992 343 € 20.63% Emprunt 1 700 000 € 35.34% TOTAL AUTOFINANCEMENT REGIE 2 692 343 € 55.96% TOTAL GENERAL 4 810 933 € 100.00%◙A la fin de l’année 2018, le budget global de la nouvelle Ecole de mer s’élève à 4 810 752 €, soit un dépassement de 64 181 € par rapport au budget initial, soit 1.31 %. Le plan de financement est finalisé avec un taux de subvention de 44.59 % (c’est la région qui a fait le plus gros effort avec une subvention d’1 million d’euros), exceptionnel pour ce type de projet et une participation très importante des propriétaires de marinas, du fait du renouvellement des contrats d’occupation des plans d’eau qui représente près de 20 % du montant total du projet. ◙Monsieur CAVAILLES précise que chaque propriétaire de marina participe à hauteur de 1 500 € dans le cadre du renouvellement, sachant qu’il y a 2 240 propriétaires de marinas cela représente une jolie somme qui a permis à la régie au cours des 3 dernières années de financer l’école de mer et qui va permettre également de financer d’autres projets pour les années à venir. ◙Monsieur le Maire souligne que l’action municipale a permis aux propriétaires de marina d’obtenir 35 ans de prolongation d’usage du plan d’eau dans le cadre de ce renouvellement. ◙Monsieur CAVAILLES demande s’il y a des questions sur l’école de mer. ◙Projets en cours ◙Ces deux dernières années, la régie a répondu à des opportunités de financement qui sont offertes principalement par la région et par l’Europe. ◙• Etal du pêcheur, point de vente directe de poissons sur le parvis de la Capitainerie. Ouverture avant fin 2019 Monsieur CAVAILLES fait savoir que les travaux devaient débuter avant l’été mais c’était un peu compliqué donc il a été décidé de les démarrer en septembre. Il s’agit d’un projet de 100 000 €, c’est un petit bâtiment situé à côté du club house, financé à 80 % à la fois par la région et par les fonds européens FEAMP. Un travail est effectué avec le comité local des pêches pour l’exploitation de ce bâtiment. ◙• Projet Smart Grid   Installation de bornes électriques et d’eau intelligentes (mesures des consommations par bateau) ◙Monsieur CAVAILLES explique que l’électricité reste un poste de dépense le plus inquiétant, la consommation augmente, le tarif augmente, donc la régie est très vigilante sur ce sujet et veut vraiment se positionner pour avoir un système de réseau intelligent qui permettra de faire remonter au niveau de la capitainerie toutes les informations. Il s’agit de l’installation de 1 000 prises électriques et eau en 2020 avec le groupe HBF qui représente la marque OTIO qui était le sponsor de Kito DE PAVANT. C’est grâce à Kito et en relation avec son Président Directeur Général que la régie a pu monter ce projet qui est financé à 50 % par la région. ◙• Rénovation des 7 blocs sanitaires du port (80 douches, 80 WC) Programme sur 4 ans de près de 1.8 millions d’euros. ◙Monsieur CAVAILLES rappelle qu’en 2018 les sanitaires de la Capitainerie ont été rénovés, c’est très important par rapport à la qualité du service proposé. Des blocs sanitaires sont anciens, il faut vraiment monter le niveau en qualité. Ce projet a été présenté au plan littoral avec un avis positif pour les prochaines années afin d’obtenir un financement de la région. ◙Projets à l’étude ◙• Projet Ec’Eau Tourisme   Utilisation de l’eau d’irrigation pour le carénage des bateaux afin de ne plus utiliser d’eau potable Monsieur CAVAILLES indique que la régie travaille avec BRL et la CCTC, il s’agit également d’une opportunité d’aide financière de la région, la régie a été lauréat, ce projet est en phase d’étude et sera réalisé en 2020) ◙ Projet de dragage du Chenal Sud de Port dans le cadre d’une mutualisation des travaux avec les ports de la baie d’Aigues-Mortes Monsieur CAVAILLES précise que l’Etat au travers d’un appel à projet à l’échelle du bassin méditerranéen a décidé de financer les ports qui mutualisaient les travaux. Donc cinq ports de la Baie d’Aigues Mortes se sont regroupés (Frontignan, Palavas, Pérols, Carnon et Le Grau du Roi). La Grande Motte n’est pas dans la liste parce qu’ils sont sur un projet d’agrandissement. La région a émis un feu vert concernant le financement des travaux de dragage pour une opération de 300 000 € avec 30 % de subvention. ◙ Production d’électricité par panneaux photovoltaïques avec autoconsommation Monsieur CAVAILLES explique qu’au travers du PETR, il y a un reliquat sur des fonds FEDER. La régie et notamment l’école de mer dispose de 3000 m² de toit, le financement est de l’ordre de 60 % par la région dés lors que l’électricité et auto consommée. ◙• Projet de mobilité hydrogène en partenariat avec EDF et la Commune Monsieur CAVAILLES dit qu’il va falloir se séparer du moteur à gasoil. La première réalisation pourrait être la motorisation des grues de la zone technique parce qu’il y a un vrai problème de pollution d’air dans des lieux déjà pollués sur lesquels on rajoute des émanations de moteurs diesel et cette solution de passer à l’électrique et plus tard à l’hydrogène serait une bonne chose. ◙Temps forts 2019 Monsieur le Maire remercie Monsieur CAVAILLES et demande s’il y a des questions que les élus souhaiteraient poser à Monsieur CAVAILLES directeur de la régie autonome. Monsieur le Maire pense que la commune peut véritablement se féliciter sur biens des points. </t>
  </si>
  <si>
    <t xml:space="preserve">Monsieur le Maire se félicite de la bonne santé du port de plaisance de Port Camargue, sur le plan financier avec une capacité d’investissement importante, un endettement totalement maîtrisé une dynamique de projet forte, puis des réalisations notamment l’école de mer et les bienfaits de cette réalisation ont été rappelés par M. CAVAILLES et aussi bien noté chaque fois les partenariats établis avec les collectivités que ce soit l’Etat, la région, le département, l’Europe, la commune aussi qui a contribué à hauteur de 200 000 € sur l’école de mer et c’est bien de rappeler la contribution des propriétaires de marinas à travers la signature du nouveau contrat à partir de 2019. ◙Monsieur le Maire souligne que ce contrat qui a été discuté et négocié avec l’ALPC² et son président, a aussi été présenté à Monsieur le Préfet qui a autorisé Monsieur le Maire à avancer sur ce dossier positivement. Il faut aussi se féliciter du mode de gouvernance en termes de régie, cela a été voulu par le prédécesseur de Monsieur le Maire, Monsieur Etienne MOURRUT, c’est un bon choix parce qu’il permet aux élus, au Maire du Grau du Roi d’être aussi président de la Régie autonome de ce grand port de plaisance de Port Camargue. Et bien sûr la commune se félicite de la dynamique et de la communication aussi. Il y a eu récemment un grand reportage de 3 minutes sur un journal télévisé d’une chaine majeure qui a donné à connaître le Port de plaisance de Port Camargue à beaucoup, qui peut être avaient entendu parler mais n’avaient pas pris conscience de ce qu’il était. La commune et la Régie sont toujours soucieux d’être sur un coup d’avance en termes d’innovation et c’est pour cela que la régie se positionne notamment sur le développement de l’énergie par l’hydrogène, c’est un travail de longue haleine. ◙Monsieur le Maire souhaite revenir sur la gouvernance parce que la Loi NÔTRE avait prévu que la gestion des ports soit transférée aux EPCI et Monsieur le Maire s’est mobilisé et accompagné par les associations qui sont présentes autour de la table du conseil d’administration, notamment l’ALPC², l’association des plaisanciers, la société nautique défendant l’idée qu’il y avait possible dérogation pour ce port parce qu’il a une typologie tout à fait particulière avec à la fois un port public mais aussi à part égale des ports privés avec des marinas. Monsieur le Préfet a donc autorisé une dérogation pour garder ce modèle de gestion et Monsieur le Maire croit que tout le monde en reconnaitra le bienfait. C’est l’occasion également de remercier Monsieur CAVAILLES et l’ensemble des équipes qui contribuent à la bonne marche de ce port. Il demande à Monsieur CAVAILLES de leur transmettre les salutations et les remerciements et toute la considération de l’ensemble du conseil municipal de la ville du Grau du Roi.   </t>
  </si>
  <si>
    <t xml:space="preserve"> Délivrance d’une case de columbarium dans le cimetière rive gauche de 15 ans à compter du 18 juin 2019 moyennant la somme de 900 € ; </t>
  </si>
  <si>
    <t xml:space="preserve"> Délivrance d’une case de columbarium dans le cimetière rive gauche de 15 ans à compter du 23 mai 2019 moyennant la somme de 900 € ; </t>
  </si>
  <si>
    <t xml:space="preserve"> Convention entre la commune et la société Gard Fibre pour raccordement des bâtiments communaux à la fibre optique (toutes les salles en liaison avec le bâtiment CCAS, avec le bâtiment C. COLOMB, la Résidence EHPAD Saint Vincent, les locaux d’inspection d’Académie école maternelle Tabarly ainsi que les salles associatives du bâtiment Le Central). La convention est conclue gratuitement pour une durée de 25 ans à compter de la date de signature </t>
  </si>
  <si>
    <t xml:space="preserve">Monsieur le Maire souligne que la collectivité se félicite notamment pour le CCAS, le bâtiment Christophe COLLOMB, la résidence EHPAD, les écoles, les travaux vont bon train pour la mise en place de la fibre optique avec des raccordements dès la fin de cette année. Dans l’espace public quelquefois avec l’installation de NRO (Nœud de raccordement) un petit peu volumineux et aussi des armoires, des sociétés prestataires sont entrain de développer la fibre optique et ce sera une excellente chose. Il remercie à ce sujet le conseil départemental qui a pris cette initiative à l’échelle départementale avec un investissement de 350 000 €. </t>
  </si>
  <si>
    <t xml:space="preserve"> Application du droit de priorité pour acquisition des parts de la propriété de l’Etat Maison de la Mer. Il est exercé un droit de propriété par la commune à la valeur domaniale qui s’établit au montant de cinquante mille euros (50 000 €) </t>
  </si>
  <si>
    <t xml:space="preserve"> Convention entre la commune et la société Orange France pour le renouvellement du bail dans le cadre de la pose d’une antenne relais sur le parking du Seaquarium. L’autorisation est conclue en deux tranches de six ans renouvelés de plein droit sur une durée maximale de douze ans avec effet rétroactif le 1er janvier 2019 </t>
  </si>
  <si>
    <t xml:space="preserve"> Convention entre la commune et GRDF pour l’alimentation en gaz naturel pour la zone d’aménagement Eco quartier Méditerranéen – Îlot test. Le montant de la participation de la commune est gratuite, GRDF s’engage à prendre en charge l’intégralité des travaux </t>
  </si>
  <si>
    <t xml:space="preserve"> Convention entre la commune et la société Orange France pour le renouvellement du bail dans le cadre de la pose d’une antenne relais sur le parking Aquarama. L’autorisation est conclue en deux tranches de six ans renouvelés de plein droit sur une durée maximale de douze ans avec effet rétroactif le 1er janvier 2019 ;</t>
  </si>
  <si>
    <t xml:space="preserve"> Madame PELLEGRIN-PONSOLE demande concernant les conventions avec ORANGE pour quelles raisons les montants ne sont pas précisés et si c’est à titre gracieux. </t>
  </si>
  <si>
    <t>Monsieur le Maire répond qu’il va se renseigner, cela concerne le parking du Seaquarium et le parking d’Aquarama, une réponse sera apportée à Madame PELLEGRIN-PONSOLE. Mais de mémoire il y a une redevance</t>
  </si>
  <si>
    <t xml:space="preserve"> Délivrance d’une concession dans le cimetière de la Rive Gauche n°2-H-132 de 15 ans à compter du 16 juillet 2019 moyennant la somme de 575 € (dont 25 € de droit d’enregistrements fixés par le Code Général des Impôts) ; </t>
  </si>
  <si>
    <t>ADMGCIM 19-06-124 </t>
  </si>
  <si>
    <t>ADMGCIM 19-06-145 </t>
  </si>
  <si>
    <t xml:space="preserve"> ADMGCIM 19-06-169 </t>
  </si>
  <si>
    <t>ADMG 19-07-28 </t>
  </si>
  <si>
    <t>ADMG 19-07-19 </t>
  </si>
  <si>
    <t>ADMG 19-07-27 </t>
  </si>
  <si>
    <t>ADMG 19-07-18 </t>
  </si>
  <si>
    <t xml:space="preserve">ADMG 19-07-66 </t>
  </si>
  <si>
    <t xml:space="preserve"> Été de Baoù   Contrat de cession avec l’association Culturelle Passions Gitanes pour assurer le spectacle Mario et les Gipsies le dimanche 21 juillet 2019 Esplanade Etienne MOURRUT pour la somme de 1.300,00 € TTC (VHR inclus) ; </t>
  </si>
  <si>
    <t xml:space="preserve"> Été de Baoù   Contrat de cession avec l’association Les Renegats pour assurer un concert le mardi 16 juillet 2019 au Jardin des sculptures pour la somme de 745,00 € TTC (VHR inclus) ; </t>
  </si>
  <si>
    <t xml:space="preserve"> Été de Baoù   Contrat de cession avec l’association l’Outil pour assurer le spectacle « Chango et le tambour magique » le dimanche 04 août 2019 au Jardin des sculptures pour la somme de 851,00 € TTC (VHR inclus) ;</t>
  </si>
  <si>
    <t xml:space="preserve"> Fête de la Saint Pierre et des Pêcheurs   Contrat d’engagement avec l’association Nîmes Musique Celtique pour un concert le vendredi 14 juin 2019 pour la cérémonie commémorative aux pêcheurs disparus en mer – Môle rive gauche et le dimanche 16 juin 2019 pour la procession et Messe solennelle en plein air – Port de Pêche. Cette prestation s’élève à 500 € TTC </t>
  </si>
  <si>
    <t xml:space="preserve"> Salle Carrefour 2000   Convention d’occupation Thierry VEZON aux fins d’exposition vente de ses œuvres du 23 juillet (accrochage) au lundi 19 août inclus (décrochage) moyennant le versement à la commune de 20 % du montant des œuvres vendue</t>
  </si>
  <si>
    <t xml:space="preserve"> Espace JP CASSEL – Mois du Rire   Contrat de cession avec l’Association Cocotte Minute le samedi 23 novembre 2019. Cette prestation s’élève à 2.110,00 € TTC (VHR inclus) </t>
  </si>
  <si>
    <t xml:space="preserve"> Été de baoù   Contrat de cession avec la Compagnie du Phonographe pour assurer un concert du groupe « Les Barboozes » au jardin des Sculptures le dimanche 18 août 2019. Cette prestation s’élève à 3.250,00 € TTC </t>
  </si>
  <si>
    <t xml:space="preserve"> Été de baoù   Contrat de cession avec Atomes Productions pour assurer un concert du groupe « Fleur de Swing » le mardi 27 août 2019 au jardin des Sculptures. Cette prestation s’élève à 600 € TTC</t>
  </si>
  <si>
    <t xml:space="preserve">Espace JP CASSEL   Contrat de cession avec M. Max Production pour le spectacle « Sacco et Vanzetti » le samedi 21 mars 2020. Cette prestation s’élève à 5 002,81 € TTC </t>
  </si>
  <si>
    <t xml:space="preserve"> Les jeudis des Danses Latines   Contrat de cession avec l’Association GUYL’DANCE pour des prestations de danses du 11 juillet au 29 août 2019. Cette prestation technique s’élève à 600 € par soirée soit un total de 4.800,00 € TTC </t>
  </si>
  <si>
    <t xml:space="preserve">Fête de la Saint Pierre et des Pêcheurs – Animation repas pêcheurs   Contrat de vente association RIDERZ34 pour l’animation du repas des pêcheurs le vendredi 14 juin 2019. Cette prestation s’élève à 600 € TTC </t>
  </si>
  <si>
    <t xml:space="preserve"> Aubades marines et sérénades   Contrat de cession avec Vents de Sable pour le groupe « Les petits baigneurs » pour des concerts les 15, 18, 22, 25 et 29 juillet 2019. Cette prestation s’élève à 3.500,00 € TTC ; </t>
  </si>
  <si>
    <t xml:space="preserve"> Aubades marines et sérénades   Contrat de cession avec Vents de Sable pour le groupe « Les petits baigneurs » pour des concerts les 1, 5, 8, 12, 19, 22 août 2019. Cette prestation s’élève à 4.200,00 € TTC </t>
  </si>
  <si>
    <t xml:space="preserve">Été de Baoù   Contrat de cession avec l’association UNI-SON pour assurer le concert du groupe « Jive Me » le 20 août 2019 – Esplanade Etienne MOURRUT. Cette prestation s’élève à 2.426,50 € TTC (VHR inclus) ; </t>
  </si>
  <si>
    <t xml:space="preserve"> Espace JP CASSEL   Contrat de cession avec SAS Atelier théâtre actuel pour le spectacle « Est-ce que j’ai une gueule d’Arletty ? » le samedi 18 janvier 2020. Cette prestation s’élève à 10.655,50 € TTC (VHR inclus) </t>
  </si>
  <si>
    <t>Noël des enfants du personnel   Contrat de cession avec l’Association Artishow pour l’organisation d’une kermesse le mercredi 18 décembre 2019. Cette prestation s’élève à 2.160,00 € TTC</t>
  </si>
  <si>
    <t xml:space="preserve"> Été de Baoù   Contrat de cession avec l’association Festival Vallée de la Drôme pour assurer le concert du groupe « Naïma 4tet » le 25 août 2019 Place Léon Constantin. Cette prestation s’élève à 1.260,00 € TTC ; </t>
  </si>
  <si>
    <t xml:space="preserve"> Été de Baoù   Convention avec l’association l’Ecume des Contes pour une séance « D’apéro – Contes » le 17 juillet 2019 à la Villa Parry (jardins). Cette prestation s’élève à 400,00 € TTC </t>
  </si>
  <si>
    <t xml:space="preserve"> Été de Baoù   Contrat de cession avec l’Association La boîte à frissons pour l’animation musicale des « Apéro – Contes » les 24 et 31 juillet et les 7, 14, 21 et 28 août 2019 à la Villa Parry (jardins). Cette prestation s’élève à 1.200,00 € TTC </t>
  </si>
  <si>
    <t xml:space="preserve"> Espace JP CASSEL   Contrat de cession avec Artscénicum Théâtre pour le spectacle « Les pieds tanqués » le samedi 15 février 2020. Cette prestation s’élève à 4.632,72 € TTC (VHR inclus) ;</t>
  </si>
  <si>
    <t xml:space="preserve"> Espace JP CASSEL   Contrat de cession avec ACTA pour le spectacle « Drôles de femme » le samedi 12 octobre 2019. Cette prestation s’élève à 2.242,00 € TTC (VHR inclus) </t>
  </si>
  <si>
    <t xml:space="preserve"> Espace JP CASSEL   Contrat de cession avec Association Bloc-Notes pour le spectacle « Quand sème le vent » le samedi 12 octobre 2019. Cette prestation s’élève à 1.600,00 € TTC (VHR inclus) </t>
  </si>
  <si>
    <t xml:space="preserve"> Fête du Port de Plaisance de Port Camargue   Contrat de cession avec la Cie Les Enjoliveurs pour une animation « Gelato » le samedi 24 août 2019. Cette prestation s’élève à 1.900,00 € TTC </t>
  </si>
  <si>
    <t xml:space="preserve"> Fête du Port de Plaisance de Port Camargue   Contrat d’engagement Manade KRENINGER – Roussataïo le samedi 24 août 2019. Cette prestation s’élève à 900.00 € TTC</t>
  </si>
  <si>
    <t xml:space="preserve"> Bal du 14 juillet   Contrat de cession avec SAS B GROUPE pour l’orchestre Hors Normes. Cette prestation s’élève à 6.857,50 € TTC ; </t>
  </si>
  <si>
    <t xml:space="preserve"> DGS 19-06-113 </t>
  </si>
  <si>
    <t>DGS 19-06-114 </t>
  </si>
  <si>
    <t xml:space="preserve"> DGS 19-06-117 </t>
  </si>
  <si>
    <t>DGS 19-06-118 </t>
  </si>
  <si>
    <t>DGS 19-06-120 </t>
  </si>
  <si>
    <t>DGS 19-06-125 </t>
  </si>
  <si>
    <t>DGS 19-06-130 </t>
  </si>
  <si>
    <t>DGS 19-06-135 </t>
  </si>
  <si>
    <t>DGS 19-06-139 </t>
  </si>
  <si>
    <t>DGS 19-06-142 </t>
  </si>
  <si>
    <t>DGS 19-06-143 </t>
  </si>
  <si>
    <t>DGS 19-06-147 </t>
  </si>
  <si>
    <t>DGS 19-06-148 </t>
  </si>
  <si>
    <t>DGS 19-06-149 </t>
  </si>
  <si>
    <t>DGS 19-06-171 </t>
  </si>
  <si>
    <t>DGS 19-07-10 </t>
  </si>
  <si>
    <t>DGS 19-07-20 </t>
  </si>
  <si>
    <t>DGS 19-07-22 </t>
  </si>
  <si>
    <t>DGS 19-07-23 </t>
  </si>
  <si>
    <t xml:space="preserve"> DGS 19-07-24 </t>
  </si>
  <si>
    <t>DGS 19-07-25 </t>
  </si>
  <si>
    <t>DGS 19-07-30 </t>
  </si>
  <si>
    <t>DGS 19-07-46 </t>
  </si>
  <si>
    <t>DGS 19-07-56 </t>
  </si>
  <si>
    <t>DGS 19-07-57 </t>
  </si>
  <si>
    <t xml:space="preserve">Madame PELLEGRIN PONSOLE souhaite obtenir des informations au sujet du spectacle « Quand sème le Vent » dans les décisions municipales, il est prévu le samedi 12 octobre 2019 et dans la délibération relative aux tarifs de la saison théâtrale le dimanche 19 avril 2020. Elle demande s’il s’agit de deux spectacles différents où s’il s’agit du même. </t>
  </si>
  <si>
    <t>Monsieur le Maire ne peut pas répondre à Madame PELLEGRIN-PONSOLE. Madame GROSCHAREYRE qui aurait pu répondre à cette question est absente aujourd’hui. Une réponse sera apportée à Madame PELLEGRIN-PONSOLE</t>
  </si>
  <si>
    <t xml:space="preserve">INFORMATION - FONDS NATIONAL DE PÉRÉQUATION DES RECETTES FISCALES INTERCOMMUNALES ET COMMUNALES (FCPI) </t>
  </si>
  <si>
    <t xml:space="preserve">Répartition du prélèvement et/ou du versement entre l’EPCI et les communes membres. ◙La loi n° 2010-1657 du 29 Décembre 2010 de finances pour 2011, dans son article 144, a institué un mécanisme de péréquation horizontale pour le secteur communal. Ce dispositif, appelé fonds national de péréquation des ressources intercommunales et communales (FPIC), est financé par des prélèvements sur certaines intercommunalités et communes pour abonder le budget des intercommunalités et communes moins favorisées. ◙En accord entre les trois maires et le président de la CCTC, il a été admis de maintenir la répartition actuelle dite « de droit commun » pour l’ensemble intercommunal ; l’effort est réparti au prorata de la contribution au potentiel fiscal agrégé, majoré ou minoré des attributions de compensation reçues ou versées. Les principaux éléments retenus pour le calcul sont   La population INSEE, la population DGF, le potentiel fiscal et financier par habitant et le coefficient d’intégration fiscale. ◙En voici le détail pour l’année 2019  EPCI (CCTC) 204 268 € Commune Aigues-Mortes 72 651 € Commune Le Grau du Roi 279 754 € Commune Saint Laurent d’Aigouze 23 943 € TOTAL      580 616 € La fiche indiquant la répartition, datée et signée par le président de l’EPCI, est adressée à la Préfecture par la CCTC. </t>
  </si>
  <si>
    <t>Madame PELLEGRIN-PONSOLE demande un éclaircissement, lorsque l’on regarde les contributions des 3 communes et que l’on regarde les reversements dont peuvent bénéficier ces communes, on se rend compte que par exemple la commune d’Aigues-Mortes verse 72 651 € elle perçoit 210 990 €, c'est-à-dire 3 fois plus, la commune de Saint Laurent d’Aigouze verse 23 943 €, elle reçoit 130 983 €, cela fait 6 fois plus. Madame PELLEGRIN-PONSOLE demande quelle est la clef de répartition quand on voit que la commune de Le Grau du Roi verse 279 754 € de contribution et perçoit 558 700 € cela fait donc à peu près 2 fois plus. Elle demande les raisons de cette différence de répartition. ◙ Madame PELLERIN-PONSOLE souligne que quand on regarde à la question suivante les attributions de compensation dont bénéficient ces trois communes, le ratio est particulier quand même. ◙ Madame PELLEGRIN-PONSOLE croit comprendre que c’est la CCTC qui perçoit les versements. ◙</t>
  </si>
  <si>
    <t>Monsieur le Maire ne comprend pas bien la question. ◙Monsieur BERNARD répond que la commune de Le Grau du Roi ne fait partie des communes défavorisées.  Monsieur BERNARD répond qu’il s’agit de problématiques totalement différentes. ◙Monsieur le Maire précise que le FPIC c’est sur un niveau national. ◙Monsieur BERNARD répond par la négative les versements de FPIC sont effectués directement à l’Etat par contre la CCTC reverse l’allocation compensatrice à la commune. ◙</t>
  </si>
  <si>
    <t>Question-0 Monsieur le Maire demande ensuite si les élus ont des remarques sur le procès-verbal de la séance du 26 juin 2019. </t>
  </si>
  <si>
    <t>Question -01 – DEMANDE D’ADMISSIONS EN NON VALEURS SUR LE BUDGET PRINCIPAL </t>
  </si>
  <si>
    <t>Question -02 – SORTIE D’INVENTAIRE </t>
  </si>
  <si>
    <t>Question -03 – REDEVANCE EHPAD </t>
  </si>
  <si>
    <t>Madame FLAUGÈRE demande si cela aura une répercussion sur le tarif ou une compensation, un service supplémentaire. </t>
  </si>
  <si>
    <t>Monsieur le Maire répond que cela permet de maîtriser une augmentation tarifaire, pour autant sur les années qui viennent il y aura forcément une augmentation tarifaire. Elle sera bien sûr progressive, l’erreur qui serait faite c’est justement de ne pas projeter une augmentation tarifaire progressive et de se trouver à devoir rattraper. Cette augmentation sera modérée parce que l’EHPAD va payer moins de loyer. </t>
  </si>
  <si>
    <t xml:space="preserve"> 21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t>
  </si>
  <si>
    <t>Question -04 – COMMUNAUTÉ DE COMMUNES « TERRE DE CAMARGUE » - COMMISSION LOCALE D’ÉVALUATION DES CHARGES (CLECT)   RAPPORT SUR L’ÉVALUATION DES CHARGES NETTES TRANSFÉRÉES </t>
  </si>
  <si>
    <t>Question -05 – PROGRAMMATION ACTIVITÉ ÉCOLE DE VOILE POUR L’ANNÉE 2019 AVEC L’UCPA ET LA SNGRPC   CONVENTION DE FINANCEMENT ENTRE LA COMMUNE DE LE GRAU DU ROI ET LA RÉGIE DE PORT CAMARGUE </t>
  </si>
  <si>
    <t>Question -06 – SOCOMAP   CONVENTION D’OCCUPATION DU DOMAINE PUBLIC PORTUAIRE </t>
  </si>
  <si>
    <t>Question -07 – MARCHÉ PUBLIC DE TRAVAUX N°2018-06-MTX-060 « TRAVAUX DE RESTAURATION ET DE VA LORISATION DE L’ANCIEN PHARE DE LE GRAU DU ROI » - DIVERS LOTS   N°1, 3, 4 et 6 – AVENANTS AUGMENTANT DE PLUS DE 5% LE MONTANT DES MARCHÉS </t>
  </si>
  <si>
    <t>Question -08 – MARCHÉ PUBLIC DE SERVICES N°2019-05-MSV-043   « TRANSPORT SCOLAIRE DES ENFANTS DES ÉCOLES MATERNELLES ET ÉLÉMENTAIRE ET DU PERSONNEL SCOLAIRE ET PERISCOLAIRE » </t>
  </si>
  <si>
    <t>Question -09 – VALORISATION ÉCOTOURISTIQUE DU PHARE DE L’ESPIGUETTE PROTOCOLE D’ACCORD TRANSACTIONNEL </t>
  </si>
  <si>
    <t>Monsieur GUY demande si le fait que les monuments historiques soit associés à ce projet cela va avoir un coût pour la commune. </t>
  </si>
  <si>
    <t>Monsieur le Maire le confirme, l’approche initiale était celle d’un architecte compétent en la matière mais la partie historique doit être confiée à un architecte des monuments historiques, celui-ci est arrivé avec une approche beaucoup plus pointue, sa présentation montre un surcoût par rapport au prévisionnel. Cependant l’ensemble des acteurs que ce soit la collectivité, la Région qui est partie prenante, qui gère aussi les fonds FEDER ainsi que la DRAC ont parfaitement fait comprendre à l’architecte que sa compétence était respectée mais qu’il fallait être aussi mesuré dans les ambitions et dans l’enveloppe budgétaire. Et c’est aussi pour cette raison que l’Etat s’est engagé à compenser à travers la Dotation de Soutien à l’Investissement Local (DSIL) les dépassements. </t>
  </si>
  <si>
    <t>Question -10 - HORAIRES SAISONNIERS SOCIÉTÉ NATIONALE DE SAUVETAGE EN MER (SNSM) </t>
  </si>
  <si>
    <t>Question -11 – APPLICATION DU DROIT DE PRIORITÉ POUR ACQUISITION DES PARTS DE LA PROPRIÉTÉ DE L’ETAT MAISON DE LA MER </t>
  </si>
  <si>
    <t>Madame FLAUGÈRE souhaite poser une petite interrogation dans le contrat il est stipulé que si l’on revend dans les deux ans il y aura une plus-value de 50 % et si l’on veut céder l’arrière. </t>
  </si>
  <si>
    <t>Monsieur le Maire répond que sur l’arrière il ne s’agit pas du bâti, cela sera vraiment du foncier et cela ne posera pas la même question. Il met aux voix. </t>
  </si>
  <si>
    <t>Question -12 – RECOLAG   Convention de collaboration à des fins de recherche </t>
  </si>
  <si>
    <t>Question -13 – RENOUVELLEMENT DE LA CONVENTION DE MISE A DISPOSITION DU BATIMENT PUBLIC VILLA PARRY POUR L’OFFICE DE TOURISME </t>
  </si>
  <si>
    <t xml:space="preserve"> Monsieur SARGUEIL demande si ce loyer comprend l’eau et l’électricité. ◙Monsieur le Maire répond positivement, d’ailleurs le partage a été revu au prorata des surfaces occupées. Il ajoute qu’il s’agit de l’intérêt général, il n’y a pas de difficulté, cela pérennise le contrat, il met aux voix. ◙ </t>
  </si>
  <si>
    <t>Madame FLAUGÈRE demande pour quelles raisons en 2016, le contrat a été signé pour une durée d’un an renouvelable deux fois et qu’aujourd’hui il est proposé un contrat pour une durée de 3 ans renouvelable deux fois. ◙ Madame FLAUGÈRE est quand même chagrinée, parce qu’un an et trois ans, c’est différent. Et si jamais la collectivité souhaite rompre ce contrat. ◙Monsieur le Maire comprend la question de Madame FLAUGÈRE mais il s’agit là de pérenniser pour ne pas y revenir chaque année. ◙ </t>
  </si>
  <si>
    <t xml:space="preserve"> 20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t>
  </si>
  <si>
    <t xml:space="preserve"> 7 (MM Léopold ROSSO, Annie BRACHET, Hervé SARGUEIL, Philippe PARASMO, Alain GUY, Yvette FLAUGÈRE, Patricia ARENT) </t>
  </si>
  <si>
    <t xml:space="preserve"> 1 (Mme Sophie PELLEGRIN-PONSOLE) </t>
  </si>
  <si>
    <t>Question -14 – ÉCLAIRAGE PUBLIC RUE VICTOR GRANIER   DISSIMULATION DU RÉSEAU ÉLECTRIQUE – CONVENTION AVEC LE SMEG </t>
  </si>
  <si>
    <t>25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Léopold ROSSO, Annie BRACHET, Hervé SARGUEIL, Philippe PARASMO, Alain GUY) </t>
  </si>
  <si>
    <t>3 (MM. Sophie PELLEGRIN-PONSOLE, Yvette FLAUGÈRE, Patricia ARENT)</t>
  </si>
  <si>
    <t>Question -15 – ESPACE JEAN-PIERRE CASSEL – SAISON THÉÂTRALE 2019/2020   TARIFS </t>
  </si>
  <si>
    <t xml:space="preserve"> Madame PELLEGRIN-PONSOLE fait la même remarque que Madame FLAUGÈRE, elle s’abstiendra également pour la même raison. ◙ Madame PELLEGRIN-PONSOLE souligne quand même que cela permet justement d’en discuter et de voir les erreurs de date par exemple. Elle a une autre question que la commission lui aurait permise de poser, à savoir quel est le montant du spectacle de Patrick BOSSO, il n’apparait pas dans les décisions municipales. [Le coût est de 10 500 €] </t>
  </si>
  <si>
    <t>Monsieur le Maire répond qu’il n’y a pas eu de commission parce qu’il n’y a pas d’augmentation de tarifs. ◙Monsieur le Maire n’a pas la réponse Madame GROS-CHAREYRE étant absente, il ne dispose pas d’éléments mais une réponse lui sera apportée ultérieurement. Il met aux voix. </t>
  </si>
  <si>
    <t>Madame FLAUGÈRE s’abstiendra sur cette question parce qu’il n’y a pas eu de réunion de la commission. </t>
  </si>
  <si>
    <t>25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Léopold ROSSO, Annie BRACHET, Hervé SARGUEIL, Philippe PARASMO, Alain GUY) </t>
  </si>
  <si>
    <t xml:space="preserve">3 (MM. Sophie PELLEGRIN-PONSOLE, Yvette FLAUGÈRE, Patricia ARENT) </t>
  </si>
  <si>
    <t>Question -16 – SUBVENTIONS A DES ATHLÈTES </t>
  </si>
  <si>
    <t xml:space="preserve"> Madame PELLEGRIN-PONSOLE souhaiterait connaître le barème d’attribution des subventions, pour quelles raisons Agathe FUSTER bénéficie de 500 € et Martine SIMONET 200 €. </t>
  </si>
  <si>
    <t>Monsieur le Maire répond que des réponses seront apportées à Madame PELLEGRIN-PONSOLE, il croit savoir qu’il s’agit de compétition à l’échelle Européenne des déplacements plus longs, plus de jours d’hôtellerie. Il souligne que ce n’est pas arbitraire et met aux voix </t>
  </si>
  <si>
    <t xml:space="preserve"> Monsieur PARASMO fait savoir que Monsieur SARGUEIL à la procuration de Monsieur ROSSO qui ne participera pas au vote pour situation familiale </t>
  </si>
  <si>
    <t xml:space="preserve"> Madame FLAUGERE s’abstiendra pour deux raisons, chaque année elle demande à voir les dossiers lorsqu’il y a des subventions octroyées aux athlètes et il n’y a pas de réunion de commission. Si elle pouvait avoir accès aux dossiers le montant des subventions serait peut-être plus important. </t>
  </si>
  <si>
    <t>25 (MM. Robert CRAUSTE, Claude BERNARD,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Annie BRACHET, Hervé SARGUEIL, Philippe PARASMO, Alain GUY) </t>
  </si>
  <si>
    <t>2 (MM. Yvette FLAUGÈRE, Patricia ARENT) </t>
  </si>
  <si>
    <t xml:space="preserve">Mme Yvette FLAUGÈRE pour le groupe Le Grau du Roi Fait Front   </t>
  </si>
  <si>
    <t>« Monsieur le Maire nous avons été destinataires d’un courrier du 1er juillet 2019 de M. Emmanuel DE RICCHOUFTZ afin d’attirer votre attention sur les nuisances sur la commune occasionnées par le train à 1 €. Nous souhaitons avoir des réponses sur le point 12 de la page 4 du courrier sur les surcoûts liés au train à 1 € en plus des 10 000 € versés par la commune à l’association Samuel VINCENT. Donc premièrement la somme versée par la Région pour la ligne Le Grau du Roi, deuxièmement le coût pour la commune des agents municipaux et le coût pour la gendarmerie ». ◙ Madame FLAUGERE précise qu’elle ne demande pas le montant de la participation de la Région pour l’association Samuel VINCENT, elle souhaite obtenir le coût de la ligne. ◙</t>
  </si>
  <si>
    <t>Monsieur le Maire répond que le conseil municipal a voté une participation financière d’un montant de 10 000 € à l’association Samuel VINCENT pour le travail effectué et notamment en amont sur le filtrage à la gare de Nîmes qui est d’ailleurs très efficace. Un point a été fait à ce sujet en réunion de coordination  avec la gendarmerie mardi et le constat est unanime pour dire que véritablement il y a une bonne maîtrise de la situation. Monsieur le Maire avait dit que la Région participait au financement de Samuel VINCENT mais il ne dispose pas du montant. ◙Monsieur le Maire répond que cela s’intègre au contrat établi en millions d’euros, il n’y a pas de spécificité sur le coût précis de la ligne, cela rentre dans un contrat global entre la Région Occitanie et la SNCF. Il n’y a pas de spécificité là-dessus, si ce n’est que la Région prend en charge la part du billet de train, qui fait la différence entre un prix normal et un prix subventionné mais sinon le coût est dans le cadre d’une convention générale. Il n’y a pas non plus de moyen supplémentaire de gendarmerie que les moyens habituels avec les renforts qui sont là de tout façon même s’il n’y a pas le train et il n’y a pas de coût supplémentaire pour la police municipale dont l’effectif n’est pas augmenté spécifiquement pour le train. ◙</t>
  </si>
  <si>
    <t>M. Alain GUY pour le Groupe Le Grau du Roi Naturellement ◙</t>
  </si>
  <si>
    <t>« Monsieur le Maire, vous seriez contractant réservataire d’un appartement dans un projet immobilier de 23 logements en bordure de plage au Boucanet. Or, le permis de construire de ce projet que vous avez délivré fait l’objet d’un re- cours administratif gracieux, vous êtes l’autorité administrative qui a pris la décision. Notamment, ce projet empiéterait sur une propriété voisine et le domaine public situé dans un espace protégé. Il ne respecterait pas la Loi sur le littoral, des avis auraient été pris précipitamment, enfin il contreviendrait à plusieurs articles du code de l’urbanisme et du PLU, de sorte que ce permis de construire à priori illégal aurait dû faire l’objet d’un refus. Tout cela nous amène à la question suivante   Monsieur le maire, ce permis de construire a-t-il été délivré dans le respect et obligations qui s’imposent ? Allez-vous donner suite à la demande de retrait de l’autorisation, ce recours sera-t-il porté devant le T.A. (Source recours gracieux) ». ◙Monsieur GUY dit que d’après les éléments récents portés à leur connaissance, Monsieur le Maire considère que les recours gracieux sont informés et qu’il ne serait pas personnellement réservataire d’un appartement. Ainsi, il appartiendra au Tribunal devant lesquels les faits seront portés de connaître les droits de ce dossier. Son groupe a eu une réponse et a vu la très longue réponse de Monsieur le Maire. ◙ Monsieur GUY ne retire pas l’allégation, il l’a lu dans le recours. ◙</t>
  </si>
  <si>
    <t>Monsieur le Maire rappelle que les permis de construire sont instruits par le service urbanisme et quand un permis est conforme aux règles du Plan Local d’Urbanisme qui régit l’urbanisme de la collectivité et dans ce cadre là, Monsieur le Maire est dans l’obligation de signer le permis de construire. Ce que Monsieur le Maire a fait, bien sûr, il y a un délai de recours et les concitoyens peuvent contester, c’est ce que certains font, cela suit son cours. Sur ce que Monsieur GUY allègue comme quoi Monsieur le Maire serait réservataire contractuel, il demande d’ailleurs à Monsieur GUY s’il retire cette allégation. ◙Monsieur le Maire dit que c’est une allégation qui ne concerne pas le recours, c’est une allégation d’un ordre différent, c’est écrit, il s’est exprimé clairement à ce sujet. Le groupe de Monsieur GUY s’en fait l’écho et le rend public aujourd’hui juste comme cela, alors que c’est sans fondement. Monsieur le Maire constate qu’au dernier conseil municipal on le tenait propriétaire d’un bateau, là on le tient comme étant contractant réservataire d’un appartement, il attend la prochaine allégation avec impatience. ◙Monsieur TOPIE lui demande s’il est propriétaire du train à 1 euro ? ◙</t>
  </si>
  <si>
    <t>M. Philippe PARASMO pour le Groupe Le Grau du Roi Naturellement ◙</t>
  </si>
  <si>
    <t>ECOQUARTIER DES PINS « Le 21 juin 2019, une étude a rendu ses conclusions de l’impact sur le milieu naturel du projet de quartier des Pins, zone de 7 hectares décrite comme le dernier refuge d’intérêt écologique du Grau du Roi. Cette étude bien tardive, le projet ne datant pas d’hier, indique que les aménagements prévus vont notablement impacter plusieurs espèces et groupes biologiques. Les travaux de l’ilot-test ayant débuté depuis plusieurs semaines, avant les conclusions de l’étude, quelles sont les compensations écologiques fortement conseillées que vous avez prises pour la prise en compte environnementale qui semble oubliée dans ce projet. Par ailleurs au titre de la prise en compte de la loi sur l’eau, le permis d’aménager prévoit-il l’étude du sol pour vérifier qu’il ne soit pas totalement imperméabilisé pour laisser l’eau s’infiltrer naturellement. Dans le cas contraire, lors d’inondation, les quelques 600 véhicules stationnés constitueraient une entrave à l’écoulement des eaux, il s’agit là d’un contexte bien singulier de construction d’un grand ensemble immobilier alors que le PPRI n’est pas encore arrêté. Merci de votre réponse ». ◙ Monsieur PARASMO dit que ce qui parait curieux c’est que Monsieur le Maire ait lancé l’ilot test avant la conclusion de l’étude. ◙</t>
  </si>
  <si>
    <t>Monsieur le Maire veut rassurer tout le monde ainsi que Monsieur PARASMO, la collectivité est très rigoureuse sur ce dossier, les services ne font pas n’importe quoi, le travail est effectué étape par étape main dans la main avec les services de l’Etat, la DREAL et la DDTM, rien n’est fait pour contourner quoi que ce soit et les choses se déroulent normalement. Tout terrain a un véritable intérêt, la commune détient 5 000 hectares de terrain, donc 2 750 hectares d’espaces naturels protégés, ce qui lui permet aussi de produire des mesures compensatoires quand cela est nécessaire, comme cela s’est fait pour les orchidées. La proposition faite sur la mesure compensatoire a été refusée par les services de l’Etat et une autre solution va être trouvée. Il avait été pensé que l’effort de la collectivité sur la renaturation du site de l’ancien hôpital de remise en espace naturel de 7 hectares aurait pu être pris en compensation, l’Etat ne le souhaite pas. Monsieur le Maire fait savoir que le PPRI qui a été mis à mal par une action en justice au Tribunal Administratif de Marseille, et qui a été suspendu, va être remis en place en octobre et il ne va pas bouger considérablement, cela va être quasiment un copier-coller. Dans ce PPRI, ces terrains sont constructibles, ils ne sont pas en zone rouge, toutes les études nécessaires sur les questions de l’eau sont réalisées, il est prévu des bassins de rétention qui permettent l’infiltration de l’eau. Monsieur le Maire et sa majorité sont déterminés à être très rigoureux là-dessus, mais l’opposition fait bien de poser des questions ce qui permet de le souligner. ◙Monsieur le Maire répond que cela se fait, il souligne que la DREAL était encore sur le terrain il y a encore quelques jours. Les travaux, qui ont été faits, étaient aussi prévus dans la convention, l’EPF a détruit les bâtiments qui restaient et a fait un fauchage. ◙</t>
  </si>
  <si>
    <t xml:space="preserve">Monsieur le Maire va donner la parole à Monsieur Vincent RIBERA qui va faire la présentation du bilan des activités des arènes pour l’année 2018 conformément aux obligations du délégataire. </t>
  </si>
  <si>
    <t xml:space="preserve">Monsieur Vincent RIBERA salue les membres du conseil municipal et indique que concernant la fréquentation aux arènes pour la saison 2018, il a été enregistré 86 100 personnes détaillées de la façon suivante :  - 37 000 personnes pour les courses camarguaises toutes confondues, As, avenir, école taurine et taureaux jeunes -  33 300 pour les toros piscine -  5 200 personnes pour les rodéos et spectacles camarguais -  4 500 personnes pour les variétés -  6 100 personnes pour les spectacles divers. Ce qui représente un total de 86 100 personnes. Pour faire un comparatif avec l’année 2017, il a été constaté une baisse de la fréquentation qui est liée à deux facteurs principaux. Il y a eu dans un premier temps deux toros piscine en moins car le calendrier a fait qu’une course avait lieu le 14 août 2019. A cette date, il y a généralement un très gros toros piscine. Cela a donc engendré une baisse pratiquement de 4 000 personnes et ensuite au mois de juillet, il y a eu la coupe du monde d’où la baisse de fréquentation par rapport aux années précédente.  Monsieur RIBERA porte à la connaissance des membres du conseil municipal le chiffre d’affaire hors taxe de la société Vincent Ribéra Production pour 2018, qui est de 673 304 euros. Il précise qu’en terme de spectacles pour 2018, il y a eu 69 spectacles et qu’en 2017, il y en avait eu 72.  La société a essayé de maintenir le même nombre de spectacles en courses camarguaises mais également en variétés et dans l’ensemble des spectacles. Il souligne avoir fourni le bilan détaillé à la municipalité et se tient à disposition pour toutes questions Monsieur le Maire dit que les membres du conseil municipal ont accès au bilan s’ils le souhaitent et précise qu’il s’agit de bien de 2018, le bilan 2019 n’est certainement pas encore totalement établi. Il souhaite souligner que les arènes du Grau du Roi maintiennent leur forte notoriété en ce qui concerne la tradition de la course libre et des courses camarguaises. 2018 a été une année intéressante. Il observe 2019 peut-être avec anticipation mais fait le constat avec certains autres spectateurs aficionados, les arènes ont connu un taux de remplissage avec plusieurs dates où c’était complet et avec il le croit pour les amateurs, un niveau de course fort intéressant tant sur le plan des taureaux, du bétail mais aussi du travail accomplit par les raseteurs même si cette année, il y a eu une saison entachée par de nombreuses blessures. Il pense que la délégation de service public sur les arènes permet vraiment un soutien particulièrement actif de la course camarguaise, cette tradition qui nous tient à cœur. Ensuite, il a été vu aussi dans le cadre de la fête votive, ce respect du cahier des charges avec des courses gratuites fort fréquentées. Monsieur le Maire exprime une satisfaisit. Ensuite, le complément qui est celui de la variété et de la distraction. Il demande s’il y a d’autre question et remercie Monsieur Vincent RIBERA ainsi que les élus pour leur attention. </t>
  </si>
  <si>
    <t>ADMG 19-03-49 </t>
  </si>
  <si>
    <t xml:space="preserve"> Régie de recettes – Régie des animations et spectacles évènementiels   Modification </t>
  </si>
  <si>
    <t>ADMGCIM 19-09-44 </t>
  </si>
  <si>
    <t xml:space="preserve"> Renouvellement d’une case de columbarium dans le cimetière rive gauche de 15 ans à compter du 18 mai 2019 moyennant la somme de 900 € ;</t>
  </si>
  <si>
    <t xml:space="preserve"> Tribunal Administratif de Nîmes – Requête et mémoire introductif d’instance de la SARL Autocars Autobus de Ligne de Tourisme (A.A.L.T.O) – Désignation Cabinet d’avocats SCP C.G.C.B.et Associés à Montpellier – La société A.A.L.T.O a déposé un mémoire introductif d’instance auprès du TA de Nîmes visant à condamner la Commune à   - Annuler la décision de la Commission d’Appel d’Offres de la Commune de Le Grau du Roi déclarant l’offre présentée par le groupement ayant pour mandataire la société Keolis Languedoc comme étant économiquement la plus avantageuse ; - Condamner la Commune de Le Grau du Roi à payer la somme de 3 000 euros en application des dispositions de l’article L.761-1 du code de justice administrative. </t>
  </si>
  <si>
    <t>DGS 19-07-84 </t>
  </si>
  <si>
    <t xml:space="preserve"> Criterium des écoles de joutes   Convention avec l’UNASS pour la mise en place d’un poste de secours pour manifestation sportive le 29 juin 2019 pour la somme de 220 euros T.T.C. </t>
  </si>
  <si>
    <t>DGS 19-07-88 </t>
  </si>
  <si>
    <t xml:space="preserve"> Espace Jean-Pierre Cassel – Contrat de cession avec la Compagnie Arts Vivants Paradisiaques pour le spectacle « Puisette &amp; Fragile » le dimanche 23 février 2020 – Montant total 1 074 euros T.T.C VHR inclus. </t>
  </si>
  <si>
    <t>DGS 19-07-95 </t>
  </si>
  <si>
    <t xml:space="preserve"> Fête locale – Contrat d’engagement avec Monsieur Dominique MAZET pour l’orchestre Abraxas le samedi 7 septembre 2019 – La prestation s’élève à 4 800 euros T.T.C (charges sociales comprises) </t>
  </si>
  <si>
    <t>DGS 19-07-87 </t>
  </si>
  <si>
    <t xml:space="preserve"> Espace Jean-Pierre Cassel – Contrat de cession avec la société Acte 2 pour le spectacle « Pompes funèbres Bémot » le samedi 16 novembre 2019 </t>
  </si>
  <si>
    <t xml:space="preserve"> Fête du Port de Plaisance – Contrat d’engagement avec Monsieur Kévin ROCHE pour l’orchestre « Bernard Becker » le samedi 24 août 2019. Le montant de cette prestation s’élève à   - 2 650 euros T.T.C cachets musiciens - 2 400 euros - + charges sociales. </t>
  </si>
  <si>
    <t>DGS 19-07-101 </t>
  </si>
  <si>
    <t xml:space="preserve"> Les Boucles de Salonique – Convention avec l’UNASS pour la mise en place d’un poste de secours les vendredis 26 juillet et 23 août 2019 pour un montant de 500 euros T.T.C. </t>
  </si>
  <si>
    <t>DGS 19-07-104 </t>
  </si>
  <si>
    <t xml:space="preserve"> Espace Jean-Pierre Cassel – Contrat de cession avec la Cie l’Astrolabe pour le spectacle « Débrayage » le samedi 25 avril 2020 pour un montant de 3 587 euros T.T.C (VHR inclus) </t>
  </si>
  <si>
    <t>DGS 19-08-02 </t>
  </si>
  <si>
    <t xml:space="preserve">Fête locale – Contrat d’engagement avec la manade Vellas pour des manifestations taurines (abrivado / bandido) le dimanche 15 septembre 2019 – Montant total 641 euros T.T.C. </t>
  </si>
  <si>
    <t>DGS 19-08-03 </t>
  </si>
  <si>
    <t xml:space="preserve">Fête locale – Contrat d’engagement avec la manade Martini pour des manifestations taurines (abrivado / bandido) les dimanche 8 septembre et lundi 9 septembre 2019 pour un montant de 1 282 euros T.T.C. </t>
  </si>
  <si>
    <t>DGS 19-08-04 </t>
  </si>
  <si>
    <t xml:space="preserve"> Fête locale – Contrat d’engagement avec la manade Aubanel – Baroncelli pour des manifestations taurines (abrivado / bandido / encierro) le samedi 7 septembre 2019 – Le montant de ces prestations s’élèvent à 1 192 euros T.T.C.  </t>
  </si>
  <si>
    <t>DGS 19-08-05 </t>
  </si>
  <si>
    <t xml:space="preserve"> Fête locale – Contrat d’engagement avec la manade Lafon pour des manifestations taurines (abrivado / bandido) les 9 et 22 septembre 2019 – Montant total 1 282 euros T.T.C. </t>
  </si>
  <si>
    <t>DGS 19-08-06 </t>
  </si>
  <si>
    <t xml:space="preserve"> Fête du port de plaisance de Port Camargue – Contrat d’engagement avec La Malaigue d’Or pour une animation musicale le samedi 24 août 2019 pour un montant de 820 euros T.T.C. </t>
  </si>
  <si>
    <t>DGS 19-08-07A </t>
  </si>
  <si>
    <t xml:space="preserve">(annule et remplace la DMDGS 19-07-30 pour le motif   date erronée) – Espace Jean-Pierre Cassel – Contrat de cession avec l’Association Bloc-Notes pour le spectacle « Quand sème le vent » le dimanche 19 avril 2020 pour un montant de 1 600 euros T.T.C (VHR inclus). </t>
  </si>
  <si>
    <t>Décision municipale </t>
  </si>
  <si>
    <t xml:space="preserve"> DGS 19-08-20 – Fête locale – Contrat d’engagement avec la manade Les Montilles pour des manifestations taurines le dimanche 15 septembre 2019 – Montant   641 euros T.T.C. </t>
  </si>
  <si>
    <t>DGS 19-08-21 </t>
  </si>
  <si>
    <t xml:space="preserve">Fête du port de plaisance de Port Camargue – Contrat d’animation avec l’association « La Conciergerie de l’Arlésienne » pour une animation musicale avec un groupe folklorique, le samedi 24 août 2019 pour un montant de 600 euros T.T.C. </t>
  </si>
  <si>
    <t>DGS 19-08-31 </t>
  </si>
  <si>
    <t xml:space="preserve"> Fête locale – Contrat d’engagement avec la manade Labourayre pour des manifestations taurines (abrivado / bandido) le mercredi 11 septembre 2019 pour un montant de 641 euros T.T.C. </t>
  </si>
  <si>
    <t>DGS 19-08-32 </t>
  </si>
  <si>
    <t xml:space="preserve"> Contrat d’engagement avec la manade du Gardon pour des manifestations taurines (abrivado / bandido) le samedi 14 septembre 2019 – Montant   641 euros T.T.C. </t>
  </si>
  <si>
    <t>DGS 19-08-33 </t>
  </si>
  <si>
    <t xml:space="preserve"> Fête locale – Contrat d’engagement avec l’association Le comptoir à zic pour la « pena los caballeros » du samedi 7 septembre au vendredi 13 septembre 2019 pour un montant de 7 385 euros T.T.C. </t>
  </si>
  <si>
    <t>DGS19-08-34 </t>
  </si>
  <si>
    <t xml:space="preserve"> Fête locale – Contrat d’engagement avec la manade Jullian pour des manifestations taurines - Abrivado / bandido   les 7, 10, 13 et 22 septembre 2019 - Encierro   Mardi 10 septembre 2019, samedi 14 septembre 2019 et samedi 21 septembre 2019 Montant total   4 217 euros T.T.C. </t>
  </si>
  <si>
    <t>DGS 19-08-35 </t>
  </si>
  <si>
    <t xml:space="preserve"> Fête locale – Contrat d’engagement avec la manade Du Levant pour des manifestations taurines - Abrivado / bandido   les 8, 12 et 14 septembre 2019 - Encierro   les 08 et 12 septembre 2019 Montant   3 025 euros T.T.C. </t>
  </si>
  <si>
    <t>DGS 19-08-36 </t>
  </si>
  <si>
    <t xml:space="preserve"> Fête locale – Contrat d’engagement avec la manade Chaballier pour des manifestations taurines (abrivado / bandido) les mardi 10 et jeudi 13 septembre 2019 pour un montant de 1 282 euros T.T.C.</t>
  </si>
  <si>
    <t>DGS 19-08-37 </t>
  </si>
  <si>
    <t xml:space="preserve"> Été de baoù – Contrat de cession avec l’association Si ça vous chantes, les ateliers de la chanson et de la comédie pour le spectacle « concert de See’m » le mardi 27 août 2019 au jardin ses sculptures – Quai Lapérouse – Port Camargue – Montant   250 € T.T.C. </t>
  </si>
  <si>
    <t>DGS 19-08-45 </t>
  </si>
  <si>
    <t xml:space="preserve"> Fête locale – Contrat d’engagement avec la manade Devaux pour des manifestations taurines (abrivado / bandido) le dimanche 08 septembre 2019 pour un montant de 641 € T.T.C. </t>
  </si>
  <si>
    <t>DGS 19-08- 46 </t>
  </si>
  <si>
    <t>Fête locale – Contrat d’engagement avec la manade Puig pour assurer une Roussataïo le jeudi 12 septembre 2019 – Montant   1 000 euros</t>
  </si>
  <si>
    <t>DGS n° 19-08-48A </t>
  </si>
  <si>
    <t xml:space="preserve"> Fête locale – Contrat d’engagement avec la manade Les Montilles pour des manifestations taurines (abrivado / bandido) le vendredi 13 septembre 2019 – Montant   641 € T.T.C. (Annule et remplace la DGS19-08-20 pour erreur de date) </t>
  </si>
  <si>
    <t xml:space="preserve"> DGS n° 19-08-51 </t>
  </si>
  <si>
    <t xml:space="preserve"> Fête locale – Vente affiches de la fête locale et bandanas des 140 ans. Tarifs   - Bandanas des 140 ans au tarif de 1 € - Affiche de la fête locale (40 x 60 cm) au tarif de 5 € Les recettes seront imputées à la régie des animations et spectacle évènementiels </t>
  </si>
  <si>
    <t>DGS 19-08-52 </t>
  </si>
  <si>
    <t xml:space="preserve">Fête locale – Contrat d’engagement avec la manade Saint-Louis pour des représentations taurines (abrivado / bandido) les mardi 10 septembre et jeudi 12 septembre 2019 pour un montant de 1 282 € T.T.C. </t>
  </si>
  <si>
    <t>DGS n° 19-08-55 </t>
  </si>
  <si>
    <t xml:space="preserve">Fête locale – Contrat d’engagement avec la manade Saint-Louis pour les Olympiades le vendredi 13 septembre 2019 – Montant   800 euros T.T.C. </t>
  </si>
  <si>
    <t>DGS 19-08-56 </t>
  </si>
  <si>
    <t xml:space="preserve"> Fête locale – Contrat de cession avec l’association Mozaïc pour une animation musicale du groupe Macadam les 07 et 08 septembre 2019 – Montant   2 500 euros T.T.C. </t>
  </si>
  <si>
    <t>DGS 19-08- 59 </t>
  </si>
  <si>
    <t xml:space="preserve"> Mois du Rire – Espace Jean-Pierre Cassel – Contrat de cession avec la société 7 Tours Productions pour le spectacle « Blond&amp;Blond&amp;Blond » le samedi 9 novembre 2019 pour un montant de 8 756 euros TTC (VHR inclus) </t>
  </si>
  <si>
    <t>DGS 19-08-60 </t>
  </si>
  <si>
    <t xml:space="preserve"> Fête locale – Contrat d’engagement avec la manade Nabrigas pour des manifestations taurines (abrivado / bandido) les 11, 14, 15 et 21 septembre 2019. Montant   2 564 € T.T.C. </t>
  </si>
  <si>
    <t>DGS 19-08-61 </t>
  </si>
  <si>
    <t xml:space="preserve"> Fête locale – Contrat d’engagement avec Monsieur Roland ESBELIN pour des représentations musicales de l’orchestre Sur 2 Notes le mardi 10 septembre 2019. Le montant s’élève à 930 euros T.T.C + charges sociales </t>
  </si>
  <si>
    <t>DGS 19-08-62 </t>
  </si>
  <si>
    <t xml:space="preserve"> Fête locale – Contrat d’engagement avec Monsieur Roland ESBELIN pour l’orchestre Sur 2 Notes le jeudi 12 septembre 2019 pour un montant de 930 euros T.T.C. + charges sociales </t>
  </si>
  <si>
    <t>DGS 19-08-63 </t>
  </si>
  <si>
    <t xml:space="preserve"> Contrat d’engagement avec Monsieur Roland ESBELIN le dimanche 15 septembre 2019 – Montant total   930 euros T.T.C. + charges sociales </t>
  </si>
  <si>
    <t>DGS 19-08-71 </t>
  </si>
  <si>
    <t xml:space="preserve"> Fête locale – Contrat d’engagement avec l’association Li Pédescaus pour une représentation musicale le samedi 07 septembre 2019 – Montant   500 euros T.T.C. </t>
  </si>
  <si>
    <t>DGS 19-08-72 </t>
  </si>
  <si>
    <t xml:space="preserve"> Fête locale – Contrat d’engagement avec la manade Mas de la Comtesse pour des manifestations taurines (Les Olympiades) le vendredi 13 septembre 2019 pour un montant de 800 euros T.T.C. </t>
  </si>
  <si>
    <t>DGS 19-08-74 </t>
  </si>
  <si>
    <t xml:space="preserve">Fête locale – Contrat d’engagement avec la manade Chaballier pour des manifestations taurines (Les Olympiades) le vendredi 13 septembre 2019 pour un montant de 800 euros T.T.C. </t>
  </si>
  <si>
    <t>DGS 19-08-75 </t>
  </si>
  <si>
    <t xml:space="preserve"> Fête locale – Contrat d’engagement avec la manade Chaballier pour des manifestations taurines (abrivado / bandido) les dimanches 08 et 15 septembre 2019 – Montant   1 282 euros T.T.C. </t>
  </si>
  <si>
    <t>DGS 19-08-76 </t>
  </si>
  <si>
    <t xml:space="preserve"> Imagi’mômes – Contrat de cession avec l’association Crocambule pour un spectacle dénommé « Ça déboite » le mercredi 30 octobre 2019 sous le chapiteau installé à l’école André Quet – Montant   500 euros T.T.C. </t>
  </si>
  <si>
    <t>DGS 19-08-105 </t>
  </si>
  <si>
    <t xml:space="preserve"> Fête locale – Contrat d’engagement avec la manade Briaux pour des manifestations taurines (abrivado / bandido) les samedis 14 et 21 septembre 2019 pour un montant de 1 282 euros T.T.C. </t>
  </si>
  <si>
    <t>DGS 19-08-109 </t>
  </si>
  <si>
    <t xml:space="preserve"> Fête locale – Contrat d’engagement avec la manade des Chanoines pour assurer la Roussataïo du lundi 09 septembre 2019 – Montant   900 euros T.T.C. </t>
  </si>
  <si>
    <t>DGS 19-08-183A </t>
  </si>
  <si>
    <t xml:space="preserve"> Fête locale – Contrat d’engagement avec la manade du Levant pour des manifestations taurines  Abrivado   bandido   les 10,12 et 14 septembre 2019 - Encierro   les 08 et 12 septembre 2019 Montant   3 025 euros T.T.C. (Annule et remplace la DGS19-08-35 pour erreur de date) </t>
  </si>
  <si>
    <t>DGS 19-08-185 </t>
  </si>
  <si>
    <t xml:space="preserve"> Fête locale – Contrat d’engagement avec l’association Les Cavaliers de Gallus pour les Olympiades le vendredi 13 septembre 2019 – Montant   400 euros T.T.C. </t>
  </si>
  <si>
    <t>DGS 19-09-22 </t>
  </si>
  <si>
    <t xml:space="preserve"> Fête locale – Contrat d’engagement avec la Peña du Midi pour des représentations musicales les 07 et 08 septembre 2019 pour un montant de 2 400 euros T.T.C. </t>
  </si>
  <si>
    <t>DGS 19-09-24 </t>
  </si>
  <si>
    <t xml:space="preserve"> Fête locale – Contrat d’engagement avec la manade Jullian pour des manifestations taurines (vachettes à la Plagette) le vendredi 13 septembre 2019 pour un montant de 500 euros T.T.C. </t>
  </si>
  <si>
    <t>DGS 19-09-25 </t>
  </si>
  <si>
    <t xml:space="preserve"> Fête locale – Contrat d’engagement avec le groupe Pause Café pour des représentations musicales les 11, 13 et 14 septembre 2019. Montant   2 550 euros + charges sociales. </t>
  </si>
  <si>
    <t>DGS 19-09-27 </t>
  </si>
  <si>
    <t xml:space="preserve"> Fête locale – Contrat d’engagement avec l’association Groupe Appaloosa pour une animation musicale le mercredi 11 septembre 2019. Le montant de cette prestation s’élève à 600 € T.T.C. </t>
  </si>
  <si>
    <t>DGS 19-09-29 </t>
  </si>
  <si>
    <t xml:space="preserve"> Fête locale – Contrat d’engagement avec la manade Chaballier pour une bandido de nuit le dimanche 11 septembre 2019 pour un montant de 450 euros T.T.C. </t>
  </si>
  <si>
    <t>DGS 19-09-30 </t>
  </si>
  <si>
    <t xml:space="preserve"> Fête locale – Contrat d’engagement avec le groupe Cruz animations pour une animation musicale le samedi 14 septembre 2019. Le montant de cette prestation s’élève à 1 200 euros T.T.C. (charges sociales et repas compris) </t>
  </si>
  <si>
    <t>DGS 19-09-31 </t>
  </si>
  <si>
    <t xml:space="preserve"> Fête locale – Contrat d’engagement avec le groupe Cruz animations pour une animation musicale dansante le lundi 09 septembre 2019 – Montant   1 780 € T.T.C. (charges sociales et repas compris) </t>
  </si>
  <si>
    <t xml:space="preserve"> Fête locale – Contrat d’engagement avec la manade Chaballier pour une bandido de nuit le mercredi 11 septembre 2019 pour un montant de 450 € T.T.C. (annule et remplace la DGS 19-09-29 pour erreur de date) </t>
  </si>
  <si>
    <t>DGS 19-09-40 </t>
  </si>
  <si>
    <t xml:space="preserve"> Fête locale – Contrat de cession avec l’association LGP show pour la grande parade le vendredi 13 septembre 2019. Le montant de cette prestation s’élève à 4 500 euros T.T.C. </t>
  </si>
  <si>
    <t>DGS 19-09-45 </t>
  </si>
  <si>
    <t xml:space="preserve"> Fête locale – Contrat d’engagement avec Monsieur Roland ESBELIN pour l’orchestre Sur 2 Notes pour des représentations musicales le vendredi 13 septembre 2019. Le montant s’élève à 930 euros T.T.C. (annule et remplace la DGS 19-08-61 pour erreur de date) </t>
  </si>
  <si>
    <t>DGS 19-09-46 </t>
  </si>
  <si>
    <t xml:space="preserve"> Fête locale – Contrat d’engagement avec la manade LESCOT pour manifestation taurine bandido / abrivado le samedi 14 septembre 2019. Montant   641 euros T.T.C. </t>
  </si>
  <si>
    <t>DGS 19-09-47 </t>
  </si>
  <si>
    <t xml:space="preserve"> Fête locale – Contrat d’engagement avec l’association Les Renégats pour une représentation musicale le dimanche 08 septembre 2019. Le montant de cette prestation s’élève à 600 euros T.T.C. (repas compris) </t>
  </si>
  <si>
    <t>DGS 19-09-48 </t>
  </si>
  <si>
    <t xml:space="preserve"> Imagi’mômes – Contrat de cession avec la compagnie ARTHEMA pour le spectacle « Tu veux bien être mon ami ? » le 29 octobre 2019. Montant   630 euros T.T.C. </t>
  </si>
  <si>
    <t xml:space="preserve">DGS 19-09-49 </t>
  </si>
  <si>
    <t xml:space="preserve"> Imagi’mômes – Contrat de cession avec l’association ADADIFF CASI pour les spectacles « Chenille mon amour » le 26 octobre 2019 et « L’effet papillon » le 28 octobre 2019 pour un montant de 1 899 € T.T.C. </t>
  </si>
  <si>
    <t>DGS 19-09-60 </t>
  </si>
  <si>
    <t xml:space="preserve"> Fête locale – Contrat d’engagement avec la manade Jullian pour une encierro prévue le vendredi 20 septembre 2019 (en remplacement du mardi 10 septembre 2019   prestation annulée pour raison climatique). Le montant prévu était de 551 euros T.T.C. </t>
  </si>
  <si>
    <t>DGS 19-09-62 </t>
  </si>
  <si>
    <t xml:space="preserve"> Fête locale – Contrat d’engagement avec la mande du Levant pour des manifestations taurines (abrivado / bandido) le samedi 21 septembre 2019 et ce, en remplacement du mardi 10 septembre 2019, prestation annulée pour raison climatique. Le montant de ces prestations s’élève à 641 euros T.T.C. </t>
  </si>
  <si>
    <t>DGS 19-09-63 </t>
  </si>
  <si>
    <t xml:space="preserve"> Fête locale – Contrat d’engagement avec la manade Saint-Louis pour des manifestations taurines (abrivado / bandido) le samedi 21 septembre 2019 et ce en remplacement du mardi 10 septembre 2019, prestation annulée pour raison climatique – Le montant de ces prestations s’élève à 641 euros T.T.C.</t>
  </si>
  <si>
    <t>DGS 19-09-64 </t>
  </si>
  <si>
    <t xml:space="preserve"> Fête locale – Contrat d’engagement de la manade du Gardon pour des manifestations taurines (abrivado / bandido) le samedi 21 septembre 2019 – 641 euros T.T.C. </t>
  </si>
  <si>
    <t>DGS 19-09-65 </t>
  </si>
  <si>
    <t xml:space="preserve"> Ouverture saison théâtrale – Palais des Sports – Contrat de cession avec LUK. EVENTS pour l’accueil du public et une animation cocktail le samedi 12 octobre 2019 – Montant de cette prestation   1 160, 50 € T.T.C. (VHR inclus) </t>
  </si>
  <si>
    <t xml:space="preserve"> Aménagement de l’éco quartier du Grau du Roi – Décision du pouvoir adjudicateur – Vu la convention de mandat passée avec la SPL 30 – Attribuer l’actualisation de l’expertise écologique du projet d’éco quartier des pins, à la société Cabinet Barbanson Environnement, pour un montant de 3 870 euros H.T. </t>
  </si>
  <si>
    <t xml:space="preserve"> Décision du pouvoir adjudicateur – Vu la consultation engagée, suivant la procédure adaptée, pour la passation du marché coordonnateur SPS pour la réhabilitation de   Projet urbain / Eco quartier Méditerranéen   Réhabilitation de l’avenue Pompidou, l’avenue Dossenheim Ouest, la place Antonin Revest, création des espaces publics de l’îlot test du quartier des Pins – Attribution du marché de coordonnateur SPS à DEKRA pour un montant de 10 800 € H.T. </t>
  </si>
  <si>
    <t xml:space="preserve"> Valorisation de l’éco-quartier méditerranéen et son intégration urbaine d’ensemble sur la commune de Le Grau du Roi – Décision du pouvoir adjudicateur – Accord cadre mono-attributaire de prestations intellectuelles de maîtrise d’œuvre – Attribution du marché subséquent n° 8 – Vu l’accord cadre mono-attributaire de prestations intellectuelles de maîtrise d’œuvre urbaine relative à la valorisation de l’éco-quartier méditerranéen et son intégration urbaine d’ensemble sur la commune de Le Grau du Roi, notifié le 26 octobre 2016 au groupement BAU-B Arquitectura y urbanismo SLP / ARCADIS ESG – Attribution du marché subséquent n° 8 à l’accord-cadre de maîtrise d’œuvre urbaine ayant pour objet l’assistance pour l’élaboration ou la mise à jour de documents réglementaires et d’autorisation, pour un montant forfaitaire de 73 925 euros H.T. (tranche ferme et 4 tranches optionnelles) </t>
  </si>
  <si>
    <t xml:space="preserve"> Projet urbain des travaux d’aménagement des espaces publics – Décision du pouvoir adjudicateur – Vu la décision d’engager l’opération et donc la nécessité de passer le marché pour la mission de détection de réseaux – Décide de retenir l’offre de la société BE TECH SUD pour un montant de 10 944 euros H.T. </t>
  </si>
  <si>
    <t xml:space="preserve"> Permis d’aménager ilot test du Quartier des Pins – Décision du pouvoir adjudicateur – Vu la décision d’engager l’opération et donc la nécessité de passer le marché pour la mission de géomètre – Décide de retenir l’offre de la société RELIEF pour un montant de 5 400 euros H.T. </t>
  </si>
  <si>
    <t xml:space="preserve">Projet urbain / Eco quartier Méditerranéen – Réhabilitation de l’Avenue Pompidou, de l’avenue Dossenheim Ouest, de la place Revest, de la rue Victor Granier – Création des espaces publics de l’ilot test du Quartier des Pins – Décision du pouvoir adjudicateur – Considérant la nécessité de modifier le périmètre d’intervention relatif au marché CSPS et mettre à jour le planning d’intervention de ce même marché, conclu avec DEKRA INDUSTRIAL SAS – Décide d’autoriser la SPL 30 en qualité de mandataire de la commune, à signer l’avenant correspondant à ces modifications. </t>
  </si>
  <si>
    <t xml:space="preserve"> Marché à bons de commande pour la réalisation de diagnostic amiante – Projet urbain / Eco quartier Méditerranéen – Réhabilitation de l’avenue Georges Pompidou, l’avenue Dossenheim Ouest, la place Antonin Revest, îlot test du Quartier des Pins et rue Victor Granier – Attribution du marché à bons de commande à la société QUALICONSULT qui présente l’offre économiquement la plus avantageuse pour un montant provisoire de 5 080 euros H.T. </t>
  </si>
  <si>
    <t xml:space="preserve"> Valorisation de l’éco-quartier méditerranéen et son intégration urbaine d’ensemble – Décision du pouvoir adjudicateur – Accord cadre monoattributaire de prestations intellectuelles de maîtrise d’œuvre – Attribution du marché subséquent n° 9 – Vu l’accord cadre mono-attributaire de prestations intellectuelles de maîtrise d’œuvre urbaine relative à la valorisation de l’éco-quartier méditerranéen et son intégration urbaine d’ensemble sur la commune de Le Grau du Roi, notifié le 26 octobre 2016 au groupement BAU-B Arquitectura y urbanismo SLP / ARCADIS ESG – Attribue le marché subséquent n° 9 à l’accord cadre de maîtrise d’œuvre urbaine ayant pour objet la coordination des concessionnaires de réseaux îlot test – Pompidou – Dossenheim – Revest – Granier, pour un montant forfaitaire de 29 240 € H.T. (tranche ferme et tranche optionnelle) </t>
  </si>
  <si>
    <t xml:space="preserve"> Aménagement de l’éco Quartier – Décision du pouvoir adjudicateur – Vu le marché subséquent n° 1 passé avec la SPL 30 constituant un mandat en application de l’article L300-3 du code de l’urbanisme, pour réaliser le pilotage opérationnel, administratif et financier du projet urbain – Vu le devis présenté par l’entreprise relatif à l’évaluation des incidences Natura 2000 – Considérant que le Cabinet Barbanson a établi le volet naturel de l’étude d’impact et que la mission d’évaluation des incidences constitue une continuité de l’étude précitée et que par suite le cabinet a proposé un montant de 2 745 € H.T. pour réaliser cette mission – Décide d’attribuer la mission d’évaluation des incidences concernant le réseau européen Natura 2000, à la société Cabinet Barbason Environnement, pour un montant de 2 745 € H.T. </t>
  </si>
  <si>
    <t xml:space="preserve">Réaménagement du centre-ville du Grau du Roi et réalisation de l’éco-quartier Méditerranéen – Décision du pouvoir adjudicateur – Vu la décision d’engager l’opération et donc la nécessité de passer le marché pour la mission d’étude de sols – Mission G5 – Décide de retenir l’offre de la société ARGEO pour un montant de 1 750 euros H.T. </t>
  </si>
  <si>
    <t>DMDCP19-09-61 </t>
  </si>
  <si>
    <t xml:space="preserve"> Exonération des pénalités pour retard – Accord-cadre de service à bons de commande n° 2016-12-MAC-037 « Vérifications et contrôles périodiques de diverses installations et matériels » - Titulaire   Bureau veritas exploitation – Vu le bon de commande n° 20 notifié le 09 juillet 2019 prononçant le contrôle des installations électriques des postes de secours – Considérant que suite à un problème de planification, le technicien de l’entreprise Bureau Veritas est intervenu avec 10 jours de retard, soit le 1er août 2019 – Considérant que ce retard intervient pour la 1ere fois et que le pouvoir adjudicateur n’a pas subi de préjudice – Exonère totalement les pénalités de retard encourues par l’entreprise Bureau Veritas Exploitation (50 € par jour calendaire – 10 jours de retard = 500 € de pénalités encourues) </t>
  </si>
  <si>
    <t xml:space="preserve">DGS 19-07-96 </t>
  </si>
  <si>
    <t>DGS 19-09-33</t>
  </si>
  <si>
    <t>DMDPA19-03-16</t>
  </si>
  <si>
    <t>DMDPA19-03-17</t>
  </si>
  <si>
    <t>DMDPA19-03-18</t>
  </si>
  <si>
    <t>DMDPA19-03-51</t>
  </si>
  <si>
    <t>DMDPA19-04-037</t>
  </si>
  <si>
    <t>DMDPA19-04-57</t>
  </si>
  <si>
    <t>DMDPA19-05-83</t>
  </si>
  <si>
    <t>DMDPA19-06-108</t>
  </si>
  <si>
    <t>DMDPA19-07-45</t>
  </si>
  <si>
    <t>DMDPA19-09-32</t>
  </si>
  <si>
    <t xml:space="preserve">Monsieur le Maire indique que les membres du conseil municipal ont reçu toutes les décisions administratives, décisions du Maire à la fois sur le service administration générale, culture animation et marché public. Il explique que pour le marché public c’est un élément nouveau. Il pense que les élus sont surpris de voir apparaitre dans ces décisions cette rubrique sur les marchés publics. C’est dans le cadre de ces marchés, cela s’impose. Et que c’est fait depuis mars 2019.  Il demande s’il y a des questions, il ne va pas rentrer dans les détails car il y en a beaucoup pour la simple raison qu’il n’y pas eu de conseil municipal cet été et donne la parole à Monsieur PARASMO. </t>
  </si>
  <si>
    <t>Monsieur PARASMO dit que 75 décisions sont vos prérogatives et il est tout à fait d’accord sur ce point, c’est la loi. Tout ce qui concerne l’animation etc… il le comprend car il n’y a pas eu de conseil municipal depuis le 31 juillet 2019 et des décisions ont été prises pour août et septembre 2019. Par contre, il souhaite revenir sur les 10 dernières décisions municipales concernant les marchés publics, Monsieur le Maire a validé 10 dossiers qui engagent la commune pour 143 000 euros et plus. C’est vrai que toutes ces questions portent sur l’écoquartier, alors que l’enquête publique a fini le 20 septembre dernier, il ne voit pas pourquoi la municipalité a pris toutes ces décisions ou alors il y a urgence ou alors mais il dit que comme Monsieur le Maire est dans la transparence, il ne pense pas que ce soit pour masquer les choses mais comme ça de but en blanc prendre ces 10 décisions, engager la commune à plus de 143 000 euros, il trouve cela un peu cavalier. ◙</t>
  </si>
  <si>
    <t xml:space="preserve">Monsieur le Maire prend la parole et dit que comme l’a précisé Monsieur PARASMO en préambule, la municipalité est strictement dans le cadre règlementaire. Autrefois, il rappelle que ces décisions apparaissaient dans un tableau mais qu’aujourd’hui elles sont prises en tant que décision municipales, ce qui permet de faire la remarque et biensur dans l’actualité de l’écoquartier ce que Monsieur le Maire comprend parfaitement. En tout cas, ces décisions auraient été prises de la même façon dans le cadre d’un tableau de mapa mais il entend bien sa remarque. </t>
  </si>
  <si>
    <t>Madame FLAUGERE souhaite intervenir. Elle dit que cela concerne la DGS 19-08-25 du Tribunal Administratif de Nîmes, la requête et mémoire introductif d’instance par la SARL Autocars Autobus de Ligne de Tourisme (A.A.L.T.O.) et souhaite avoir plus d’information. Elle dit que la première fois, il y avait eu un appel d’offres qui n’a pas été validé, après c’est repassé par une validation et maintenant la commune se retrouve devant le Tribunal Administratif. ◙</t>
  </si>
  <si>
    <t>Monsieur le Maire apporte réponse en expliquant qu’effectivement le marché arrivait à échéance, une procédure d’appel d’offres s’est déroulée, la commission s’est réunie régulièrement, il en a fait état lors du dernier Conseil municipal. Il se trouve qu’une des sociétés qui n’a pas été retenue et c’est son droit, a souhaité contester au Tribunal Administratif la décision qu’avait pris la commission d’appel d’offres. Il a donc fallu dans ce cadre là, designer un avocat et le résultat est que la requête de cette société a été déboutée donnant ainsi raison à la municipalité</t>
  </si>
  <si>
    <t>Question 01 – Sorties d’inventaire </t>
  </si>
  <si>
    <t>Question 02 – Sortie actif port de pêche </t>
  </si>
  <si>
    <t>Monsieur PARASMO dit qu’en clair la Région a pris tout ce qui est dessous et tout ce qui est dessus les commerces restent à la ville. Est ce que c’est ça ? ◙ Monsieur PARASMO demande si les pontons à refaire c’est la Région ? ◙ Monsieur PARASMO demande si la tarification c’est la Région qui l’a donne. ◙ </t>
  </si>
  <si>
    <t>Monsieur le Maire explique que la Région a repris l’infrastructure, les deux môles par exemple, les quais, les pontons dans la darse il parle sous le couvert de Monsieur Lucien TOPIE qui suit ces dossiers, la question du dragage, le pont. ◙Monsieur le Maire répond qu’effectivement ceux dans la darse, c’est la Région qui les refait ainsi que les pontons dans le chenal maritime sauf un. ll y a eu à l’époque des travaux pour faire un quai franc qui avaient coûté à l’époque près de 4 millions d’euros et donc pour ne pas faire peser le remboursement de l’emprunt qui est encore assez conséquent sur l’infrastructure au Port et aux usagers donc les pêcheurs, la collectivité garde ce remboursement sur son budget principal. ◙Monsieur le Maire répond par la négative en indiquant que c’est la mairie et précise que la municipalité a souhaité garder la main sur la tarification. Il ajoute que le conseil portuaire a lieu dans les prochains jours et met aux voix. ◙ </t>
  </si>
  <si>
    <t>Question 03 – Décision modificative de crédits n° 1 – Budget annexe domaine locatif </t>
  </si>
  <si>
    <t>Monsieur PARASMO dit que c’est vrai que les emprunts à taux révisables ont fortement baissé depuis environ 6, 7 ans. C’est dommage que lors des débuts du mandat, la municipalité a fait des compactages en éliminant tout ce qui était emprunt variable parce qu’à ce moment là, ça aurait été tous les emprunts variables qui auraient été gagnés en intérêts comme ces derniers sont pris en fonctionnement, il y aurait plus de fonctionnements dégagé. Le groupe de Monsieur PARASMO estime que c’est dommage d’avoir lissé une dette maintenant pratiquement à taux fixe car les emprunts qui étaient à l’époque à environ 3 % en variable, se retrouvent aujourd’hui à 0.20 %. Il est vrai que quand c’est remboursé, c’est compacté, il n’y a pas de pénalité de remboursement anticipé mais c’est du calcul à court terme, Sur le long terme, s’il est repris les conseils des débuts de mandat, son groupe l’avait dit, les emprunts allaient fortement baisser et ils n’ont pas fini encore. Il ajoute que c’est dommage de s’être privé de ça. </t>
  </si>
  <si>
    <t>Monsieur le Maire rappelle qu’il faut se remettre dans le contexte du début du mandat et met aux voix. </t>
  </si>
  <si>
    <t>22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Sophie PELLEGRIN-PONSOLE). </t>
  </si>
  <si>
    <t xml:space="preserve">7 (MM. Léopold ROSSO, Annie BRACHET, Hervé SARGUEIL, Philippe PARASMO, Alain GUY, Yvette FLAUGERE, Patricia ARENT) </t>
  </si>
  <si>
    <t>Question 04 – Décision modificative de crédits n° 2 – Budget annexe ODAS Régie </t>
  </si>
  <si>
    <t>Monsieur PARASMO intervient pour dire que ce qui est exposé confirme ce que son groupe a dit préalablement et ils voteront contre ces modifications de budget. ◙ Monsieur PARASMO prend la parole et souligne que le début de l’intervention de Monsieur le Maire est hors sujet, ça n’a rien à voir avec l’état des finances. Il est vrai que quand il y a des variables, ils peuvent monter comme baisser mais dans le contexte actuel, quand il y a un équilibre entre les financements comme il y avait à l’époque 60 % ou 70 % de fixes et 30 ou 40 % de variables, ce genre de chose pouvait être permit. Là, il y en a la preuve. ◙</t>
  </si>
  <si>
    <t>Monsieur le maire dit que c’est bien, ça intervient dans l’intérêt de la collectivité pour 52 000 euros. Il a rappelé les éléments contextuels, il est vrai qu’en début de mandat, la municipalité n’était pas dans une situation confortable par rapport aux finances publiques, que les décisions ont été prises dans ce contexte là et que par ailleurs, sur les taux on sait ce qu’ils sont à un moment donné quand il y a des taux révisables mais on ne sait pas ce qu’ils seront à terme. La collectivité n’est pas à l’abri avec des taux révisables dans le cadre d’une crise internationale des finances voir une stabilité, c’est toujours aléatoire. Aujourd’hui, les taux sont faibles, mais cela va-t-il durer ?. ◙Monsieur le Maire répond qu’à ce moment-là, son groupe a fait le choix de la responsabilité et de la prudence ◙ </t>
  </si>
  <si>
    <t>Question 05 – Subvention équipement à la SNSM </t>
  </si>
  <si>
    <t xml:space="preserve"> Madame PELLEGRIN-PONSOLE prend la parole et dit que 4 000 euros qui est donné en début d’année par la municipalité au titre des aides à l’association ainsi que 5 000 euros aujourd’hui, c’est quand même une association d’intérêt public reconnue, de grande envergure et d’utilité, 9 000 euros cela fait très peu. Elle aurait aimé que les élus se penchent sur une subvention exceptionnelle un peu plus conséquente. </t>
  </si>
  <si>
    <t xml:space="preserve"> Monsieur ROSSO explique qu’il n’ira pas dans le même sens que ces deux collègues au niveau de l’argumentation. C’est vraiment un problème national qui est évoqué aujourd’hui, comment peut-il y avoir encore dans un pays aussi moderne que la France, des structures qui marchent de cette manière là ? C’est dans le cadre de la protection des biens et des personnes que la SNSM fait appel au bénévolat et aux dons. Il est vrai que la participation de la commune ne parait pas beaucoup mais cette dernière elle est largement sollicitée sur d’autres dispositifs, (il met à part celui des sapeurs pompiers par exemple) du SDIS où la commune verse pratiquement 1 millions d’euros. Il croit que l’état, à un moment donné sans parler de gouvernement, se doit de jouer son rôle et la protection des biens et des personnes c’est celui du rôle régalien de l’état. Les personnes de la SNSM doivent être encouragées car elles donnent de leur sang, d’ailleurs, il y a eu un drame cet été sur la côte atlantique. C’est complètement anormal en plus pour du matériel, ce n’est pas pour payer des vacations ou autres. La SNSM doit avoir à sa disposition du matériel performant, il regrette mais ce n’est pas aux collectivités d’assumer cette charge. </t>
  </si>
  <si>
    <t>Madame FLAUGERE trouve que la municipalité n’est pas très généreuse, les travaux s’élèvent à 250 000 €, pour ¼ le siège de la SNSM 62 500 €, l’autre quart par la station SNSM du Grau du Roi 62 500 €, ça fait un total de 125 000 euros. La Région 40 000 euros, la commune 5 000 euros, cela fait un total de 170 000 euros et pour arriver au total des travaux il manque 80 000 euros. Comment cette somme va-t-elle être financée ? ◙ Madame FLAUGERE réitère le fait que la commune aurait pu être plus généreuse surtout, quand son groupe voit ce qui est dépensé pour les associations. Des fois, il y a des priorités et celle là en fait partie. ◙ </t>
  </si>
  <si>
    <t>Madame GROS-CHAREYRE souligne qu’à ce jour, il est présenté les financements effectifs donc réels, après la somme de 80 000 € la SNSM se fait fort de trouver des financeurs privés ou publics. ◙Monsieur le Maire suit Madame FLAUGERE sur le fait que la SNSM doit faire l’objet de toute l’attention de la collectivité puisqu’il est rappelé, que cet engagement bénévole au service des secours en mer est de la plus haute importance et qu’il y a certes des financements d’Etat, mais qui ne sont pas majoritaires dans l’ensemble des budgets de la SNSM. Ce sont des dons des collectivités ou des particuliers ou d’organismes privés qui complètent les financements. Pour avoir parlé avec les responsables de la SNSM, ils sont déjà satisfaits que la commune participe au financement de cette révision forte onéreuse de la vedette, la municipalité se rend compte des sommes que cela représente. L’intervention de la Région, il le pense, va déclencher aussi une intervention du Conseil Départemental, il y aura donc un complément qui sera versé par ce dernier, Monsieur ROSSO sera sans doute amené à délibérer sur ce point. Par ailleurs, Monsieur le Maire souhaite rappeler que la SNSM de façon tout à fait régulière, bénéficie d’une subvention de la collectivité et de la prise en charge du loyer du local. Il pense qu’il y a un effort conséquent et consenti par la commune au bénéfice de la SNSM. </t>
  </si>
  <si>
    <t>Question 06 – Subvention éclairage public </t>
  </si>
  <si>
    <t>Question 07 – Adhésion à l’Association Gard Tourisme </t>
  </si>
  <si>
    <t>Madame PELLEGRIN-PONSOLE demande sur quelle base de population va être calculée cette redevance ? Population réelle ou DGF ? ◙ Madame PELLEGRIN-PONSOLE voudrait savoir sur quel budget cela va-t-il être prélevé ? Office ou Mairie ? ◙ Madame PELLEGRIN-PONSOLE ajoute que ce serait intéressant de le savoir. Elle demande ensuite, s’il est porté à la connaissance de Monsieur le Maire si d’autres collectivités de communes ou d’agglomérations ce seraient déjà prononcées contre ce projet d’adhésion.  ◙ Madame PELLEGRIN-PONSOLE l’interrompt pour dire très probablement pour la ville de Nîmes. ◙ Madame PELLEGRIN-PONSOLE lui indique qu’il y en a plusieurs qui sont hésitantes et demande s’il y aurait une clé de répartition parce qu’elle ne comprend pas bien et elle n’a pas trop envie de comprendre comment l’ADT du Gard demande de financer leur plan d’action. Ces derniers vont récupérer 750 000 euros à l’échelle du Gard et si tout le monde adhérait ce qui n’est vraiment pas le cas, elle ne comprend pas bien la clé de répartition aujourd’hui. Quel est l’intérêt de la commune littoral, unique commune littorale du Gard à adhérer à l’ADT parce que de toute façon, ils sont bien obligés de venir au bord de la mer, d’emmener des journalistes ici et de faire des salons en disant qu’ils ont un accès à la mer. Elle ne voit pas quel est le plus que cette redevance et cette cotisation va apporter à la commune. ◙ Madame PELLEGRIN-PONSOLE informe les membres du conseil municipal qu’elle s’abstiendra sur cette question dans l’attente de savoir sur quel budget cette somme sera prélevée. ◙ </t>
  </si>
  <si>
    <t>Monsieur le Maire lui répond que c’est la population réelle et indique que la cotisation de la municipalité sera de l’ordre de 8 500 euros ◙Monsieur le Maire dit que ce n’est pas encore déterminé.  ◙Monsieur le Maire dit que contre non, favorablement oui, l’ensemble des communes du Gard Rhodanien, la ville de Nîmes prochainement. ◙Monsieur le Maire reprend oui très probablement et d’autres collectivités mais à ma connaissance il n’y a pas de communes contre. ◙Monsieur le Maire pense qu’il y a une dynamique commune sur la promotion touristique à devoir conduire à l’échelle départementale où l’on peut toujours se questionner sur le mille-feuilles, l’Etat en l’occurrence, les structures nationales, régionales, départementales, territoriales, locales. C’est la réalité aujourd’hui de l’organisation des instances touristiques en France. La commune peut déjà se questionner sur ce mille feuille en sachant que et il le dit avec honnêteté, lorsqu’il s’est agit selon la loi NOTRe de créer un groupement à l’échelle communautaire, la municipalité n’a pas été de ceux qui l’ont souhaité et il a été préférable de rester dans la dynamique qui avait été choisie à l’échelle locale. Il y a une volonté de dynamique départementale, elle favorise la commune quelque peu. Effectivement le Grau du Roi, Port Camargue représente 25 % de l’économie touristique du département du Gard et la collectivité va participer à une structure qui va développer une politique de promotion pour 8 500 euros, c’est plutôt favorable. Il rajoute que si c’était calculé sur la capacité d’accueil de la ville du Grau du Roi, cela aurait été bien différent. Là, pour 8 500 euros de cotisation la commune va bénéficier d’une force qui va être développée à l’échelle départementale pour une cotisation relativement modeste, c’est son point de vue. ◙ </t>
  </si>
  <si>
    <t>26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Léopold ROSSO, Annie BRACHET, Hervé SARGUEIL, Philippe PARASMO, Alain GUY,). </t>
  </si>
  <si>
    <t>2 (MM Yvette FLAUGERE, Patricia ARENT) </t>
  </si>
  <si>
    <t xml:space="preserve">1   (MME Sophie PELLEGRIN-PONSOLE). </t>
  </si>
  <si>
    <t>Question 00 Monsieur le Maire  si les élus ont des remarques sur le procès-verbal de la séance du 31 juillet 2019</t>
  </si>
  <si>
    <t xml:space="preserve">Monsieur le Maire souhaite donner un point d’information puisque la collectivité est en relation avec le CHU de Nîmes </t>
  </si>
  <si>
    <t xml:space="preserve">Monsieur le Maire souhaite donner un point d’information puisque la collectivité est en relation avec le CHU de Nîmes concernant ce dossier, dire qu’une nouvelle directrice arrive sur le site. Il a eu récemment une conversation avec Monsieur BECHE, Directeur Général du CHU de Nîmes et qu’il y a à la fois la volonté du CHU de relancer le projet d’implantation d’un scanner à l’hôpital du Grau du Roi et la municipalité a soutenu cette initiative auprès de l’ARS. Le dossier a été repoussé sur la première fenêtre et il va être redéposé une nouvelle fois. Dans son projet d’établissement le CHU de Nîmes va porter un projet qui viendra vers nous concernant un permis de construire et de foncier pour installer sur le site du Grau du Roi un centre de dialyse. Il pense que c’est des nouvelles importantes qui donnent encore plus de force à cet établissement et aux patients qui souffrent d’insuffisance rénale chronique. </t>
  </si>
  <si>
    <t>Question 08 – Convention financière avec le camping Les Petits Camarguais </t>
  </si>
  <si>
    <t>Madame PELLEGRIN-PONSOLE souhaite savoir s’il s’agit de travaux prévus par la commune au titre de la sécurité routière. ◙ Madame PELLEGRIN-PONSOLE s’interroge sur le fait de demander à un privé de financer ce passage piéton. ◙ Madame PELLEGRIN-PONSOLE demande sur quelle base a été établi ce devis, qui a réalisé les travaux ? La Mairie ou le privé ? ◙ Madame PELLEGRIN-PONSOLE rajoute que les membres du conseil municipal pourraient avoir les devis. ◙ Madame PELLEGRIN - PONSOLE poursuit en disant que 30 000 euros pour un passage surélevé où il est demandé en plus, de signer aujourd’hui une convention alors que les travaux sont déjà réalisés depuis le mois de juillet, c’est fâcheux. ◙ Madame PELLEGRIN-PONSOLE est bien d’accord sur ce point mais ce qui la gène véritablement et elle ne peut pas être taxée de favoritisme, clientélisme même en cette période préélectorale c’est que ces travaux ont été réalisés et elle souhaiterait savoir si c’est vraiment la commune qui les a réalisé car 30 000 euros pour un passage piéton même surélevé, même avec un panneau photovoltaïque de qualité, elle aimerait avoir les devis. ◙ </t>
  </si>
  <si>
    <t>Monsieur le Maire répond par l’affirmatif. Il explique que sur ce secteur et les élus le connaissent parfaitement bien, il y a une route communale avec une ligne droite importante sur laquelle il y a une fréquentation importante et ce, bien avant qu’il y ait le nouvel établissement. Il est ici souvent décrit des vitesses excessives. ◙Monsieur le Maire indique que le développement du nouvel établissement qui jouxte ce croisement où on a aussi un flux de piétonniers voir de vélos qui viennent de Port Camargue par le Salonique et qui traverse à cet endroit là, vaut la peine lui semble t-il à ce moment là de prendre cette décision et demander au privé de contribuer à ce financement. Ce privé va augmenter le trafic à cet endroit là. Une convention va être établie et ce dernier accepte de participer à moitié à ce financement qui est d’ailleurs de bonne facture. La maitrise de la collectivité sur une bande qui est aux normes, un système d’éclairage avec du photovoltaïque. ◙Monsieur le Maire dit que c’est la Mairie ◙Monsieur le Maire répond que oui. ◙Monsieur le Maire souligne qu’il valait mieux que ce soit fait en début de saison, il pense que c’est un dispositif dont il faudra s’inspirer parce-que le système d’éclairage est assez remarquable, il fonctionne au photovoltaïque et c’est un dispositif qui pourra être répliqué sur d’autres points de la ville, c’est un système expérimental intéressant. ◙Monsieur le Maire lui indique qu’il lui sera fait passer les éléments, qu’il entend ses arguments et met aux voix. ◙ </t>
  </si>
  <si>
    <t>28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Léopold ROSSO, Annie BRACHET, Hervé SARGUEIL, Philippe PARASMO, Alain GUY, Yvette FLAUGERE, Patricia ARENT) </t>
  </si>
  <si>
    <t xml:space="preserve">1   (MME Sophie PELLEGRIN-PONSOLE) </t>
  </si>
  <si>
    <t>Question 09 – Accord-cadre à bons de commande n° 2019-07-MAC-074 – Maintenance de l’éclairage public et sportif </t>
  </si>
  <si>
    <t xml:space="preserve"> Monsieur ROSSO souhaite deux précisions au niveau du libellé, son groupe voit que l’éclairage concerne aussi l’installation sportive, il pense excepté le stade qui a été transféré. En ce qui concerne la régie, il suppose que les points lumineux du port sont compris. ◙ Monsieur ROSSO souligne qu’il voulait savoir si la Régie remboursait.  ◙ </t>
  </si>
  <si>
    <t>Monsieur VIGOUROUX répond qu’au niveau de Port Camargue, la municipalité a immatriculé tous les mâts d’éclairage, chose qui n’était pas faite et s’est aperçue lors de la rétrocession de l’éclairage public de la CCTC à la commune que Port Camargue c’était la nébuleuse, il y en avait pas, il s’excuse il n’était peut-être pas inclus dans le marché mais c’était la Communauté de Communes qui payait. ◙Monsieur le Maire dit que la Mairie a clarifié les choses, les élus ont retravaillé avec la Régie, Monsieur CAVAILLES, les dossiers ont été suivis par Monsieur VIGOUROUX et Monsieur le Directeur Général et ils ont recadré les choses. ◙Monsieur le Maire répond par l’affirmatif et met aux voix. ◙ </t>
  </si>
  <si>
    <t>Madame FLAUGERE intervient pour dire que les élus n’ont pas le descriptif, pas le nombre de points lumineux, ni de communication sur le détail et elle dit que par expérience, elle connait le mode de fonctionnement. Lorsqu’il est fait le tour du Grau du Roi normalement, il y a l’entretien des luminaires et des fois lorsqu’on passe, on ne voit pas alors qu’ils sont éclairés tellement qu’ils sont sales. Elle souhaite avoir le détail de l’appel d’offres qu’elle avait déjà demandé, il devait lui être passé mais elle attend toujours. ◙ Madame FLAUGERE réfute disant que lorsqu’au départ c’était la Communauté des Communes, il y avait l’entretien des points lumineux ainsi que des petits travaux puisqu’il y en a certains qui ne rentrent pas dans le cadre de l’investissement. C’était le travail de la Communauté de Communes, la municipalité ne l’a pas rajouté ou alors ça a été modifié entre temps. Elle se demande s’il y a des tours de nuit. ◙ Madame FLAUGERE reprend la parole et dit que son groupe n’a pas tout ça, elle veut bien croire Monsieur VIGOUROUX mais qu’elle est comme Saint Thomas. ◙ Madame FLAUGERE rétorque que les élus ne l’ont pas et remercie la municipalité que quand son groupe demande quelque chose de ne pas faire trainer car ça fait plusieurs années qu’il le demande et précise s’abstenir sur cette question. ◙ Madame FLAUGERE dit qu’effectivement au départ la CCTC ne s’en occupait pas mais par la suite, il y avait eu une convention et la régie payait au prorata. ◙ </t>
  </si>
  <si>
    <t>Monsieur VIGOUROUX prend la parole disant qu’il donne les chiffres de mémoire, il lui semble qu’il y a autour de 5 500 points lumineux. Il souligne que quand la municipalité a repris la compétence d’éclairage public qui était à la Communauté de Communes avant, c’est peut-être là ou Madame FLAUGERE veut faire allusion, il y avait un contrat de maintenance qui était pour l’ensemble. La municipalité l’a fait passer aux points lumineux. En principe, l’entreprise est assez réactive car chaque semaine et il insiste dessus, il y a un point de fait sur les pannes et là en plus de la maintenance des points lumineux il est prévu avec ce marché de réaliser des réparations, ce qui était avant un investissement, ce n’était pas pris en charge par la Communauté de Communes. ◙Monsieur VIGOUROUX répond par l’affirmatif. ◙Monsieur le Maire intervient et dit que tout cela est inscrit dans le cahier des charges de l’appel d’offres. ◙Monsieur le Maire remercie Madame FLAUGERE sur son éclairage concernant cette question, la collectivité connait parfaitement son expérience et se souvient de l’époque où elle achetait les ampoules en Chine. ◙ </t>
  </si>
  <si>
    <t>27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Léopold ROSSO, Annie BRACHET, Hervé SARGUEIL, Philippe PARASMO, Alain GUY, Sophie PELLEGRINPONSOLE). </t>
  </si>
  <si>
    <t xml:space="preserve">2   (MME Yvette FLAUGERE, Patricia ARENT). </t>
  </si>
  <si>
    <t>Question 10 – Conservatoire du Littoral – Soutien 2019 du Conservatoire des espaces naturels du Languedoc Roussillon (CENLR) </t>
  </si>
  <si>
    <t>Question 11 – Intégration du dispositif TEN (Territoires Engagés pour la Nature) </t>
  </si>
  <si>
    <t>Question 12 – Innovation et transition énergétiques   Un projet hydrogène pour Le Grau du Roi Port Camargue - Approbation </t>
  </si>
  <si>
    <t>Madame PELLEGRIN-PONSOLE demande si à ce stade du projet, il est connu le lieu d’implantation précis et surtout la surface que ça pourrait représenter. </t>
  </si>
  <si>
    <t>Monsieur le Maire répond que ça représente en surface à peu près un terrain de tennis et la municipalité réfléchit sur le lieu d’implantation. Soit à proximité d’un plan d’eau parce-que ça pourrait être aussi un lieu d’alimentation à l’hydrogène, de navire à l’hydrogène dans la cadre notamment de navette à hydrogène fluviale. Il est cher à Madame PELLEGRIN-PONSOLE d’imaginer que comme il est fait dans le cadre d’un dossier ouvert, il puisse être établi à terme, à condition que les exigences soient remplies à travers les propriétaires fonciers, les contraintes de l’état, une aire de stationnement naturel externalisée afin d’alléger la circulation au cœur du Grau du Roi pourrait être reliée par une navette à hydrogène qui réduirait la pollution, c’est un exemple. Monsieur le maire pense que c’est bien de se positionner sur ce développement et met aux voix </t>
  </si>
  <si>
    <t>Question 13 – Marché public de travaux n° 2018-05-MTX-052 « Travaux de renaturation et de valorisation de l’ancien hôpital de Le Grau du Roi » - Lot n° 2   VRD / Revêtements / Mobiliers / Éléments bois – Avenant technique </t>
  </si>
  <si>
    <t>Madame FLAUGERE dit qu’il a été listé la liste des plus-values, pour les moins-values il a été dit que ça allait être des économies faites sur les lumières mais cela n’a pas été communiqué. </t>
  </si>
  <si>
    <t>Monsieur VIGOUROUX explique que le maitre d’œuvre a fait un récapitulatif aussi bien en plus qu’en moins value. Les travaux qui portent sur la délibération d’un montant de 29 368,20 euros sont financés par les économies sur des quantités, sur des linéaires, sur quelque chose qui n’a pas été fait. </t>
  </si>
  <si>
    <t>Question 14 – Convention de regroupement de commandes relatives à la mise en concurrence au titre des services d’assurances entre la commune de Le Grau du Roi et le Centre Communal d’Action Sociale (CCAS) dont l’EHPAD Résidence Saint-Vincent </t>
  </si>
  <si>
    <t>Question 15 – Accord-cadre de fournitures à bons de commande n° 2019-07-MAC-078 – Location quadriennale de décorations de noël avec fournitures, pose, dépose, entretien et stockage </t>
  </si>
  <si>
    <t>Question 16 – Accord-cadre de travaux à bons de commande n° 2018-10-MAC-091 « Travaux d’éclairage public et sportif ainsi que la pose de fourreaux dédiés aux réseaux de fibre optique » - Avenant technique </t>
  </si>
  <si>
    <t>Question 17 – Demande de remboursement suite aux dommages et intérêts versés par le CCAS à Monsieur Mathieu JOLLY </t>
  </si>
  <si>
    <t>Question 18 – Réparation de préjudice décision judiciaire au profit de Monsieur Jessee CASAN </t>
  </si>
  <si>
    <t>Question 19 – Bilan de la concertation sur la déclaration du projet îlot test valant mise en conformité du PLU </t>
  </si>
  <si>
    <t xml:space="preserve"> Madame PELLEGRIN-PONSOLE indique quant à elle que le Cercle du Grau est favorable a ce projet depuis son origine, elle n’a pas peur de le dire même si elle entend des inquiétudes de la part des riverains et pas que des riverains mais ce projet n’a pas été découvert il y a 6 mois. A plusieurs reprises, les élus ont eu l’occasion de pouvoir s’exprimer en faisant notamment des contre propositions qui ont pu être exprimées ouvertement lors de commissions, d’ailleurs elle se réjouie de certaines avancées notamment sur le rabaissement de certains immeubles en limite de propriété ou sur le choix tout récent du dernier architecte qui est Monsieur RICCIOTTI. Madame PELLEGRINPONSOLE confirme qu’elle n’est pas opposée à ce projet car avoir acheté un terrain comme celui là à 9 millions et demi d’euros pour juste en faire un terrain vague, ce serait un peu cher payé. Cependant, elle va continuer à s’abstenir sur les délibérations proposées parce qu’elle n’est pas d’accord et elle a eu l’occasion de le dire à plusieurs reprises ni sur le calendrier, ni sur les aménagements proposés en l’état </t>
  </si>
  <si>
    <t>Monsieur Alain GUY informe que son groupe ne votera pas cette délibération, ils sont contre ce projet dans sa construction actuelle de 500 logements. La municipalité a reçu les félicitations de Monsieur le Préfet pour avoir lancé ce projet de l’écoquartier. Certes, lorsqu’il est regardé la vitrine c’est séduisant mais quand il est gratté un peu le vernis les choses se compliquent, le diable se cache souvent dans les détails. Pour preuve, pas de vision de l’ensemble du projet, l’ensemble du foncier n’est pas maitrisé, une minéralisation outrancière, une augmentation de la pollution de l’air, une densification urbaine, l’émotion des riverains et d’une partie de la population, une dérive environnementale, des inondations, une concentration de l’habitat social, cité dortoir, irrespect de l’identité culturelle surpopulation, infrastructure inadéquate, circulation sans stationnement aux conséquences sous estimées. L’étude d’impact obligatoire réalisée après les travaux de démolition et débroussaillage, ce qui a dû singulièrement modifier les résultats présentés. Le dossier d’aménagement de circulation enquête publique sans approbation du Préfet à propos du schéma d’aménation et de gestion des eaux. Il semble évident qu’il faille attendre l’acceptation du PPRI. A ce sujet, la municipalité peut-elle commenter l’état de connaissance sur les zones menacées par le recul du trait de côte. A-t-il été intégré dans la globalité des problématiques ? Il rajoute qu’il est également mentionné que le projet qui est en zone A, U 3, stipule que l’urbanisation de cette zone est soumis à nécessaire révision préalable du PLU. Qu’en est-il précisément ? Après la réunion houleuse du 3 septembre dernier, Monsieur le Maire n’a pas répondu à leur demande de prolongation de la phase de concertation préalable afin d’associer plus encore le nombre de Graulens aux échanges. Les mesures d’adaptation qui sont préconisées ne sont que des pis-aller et le problème du logement tel qu’il est présenté est erroné. Compte tenu de l’ampleur de ce projet, ce qui dérange le groupe de Monsieur GUY ce sont les enjeux financiers, écologiques, humains, l’incidence sur la population méconnue, l’incidence sur le patrimoine culturel et le paysage méconnus, sur la santé humaine, la qualité de vie au Grau du Roi méconnu. Son groupe ne voit rien qui puisse les rassurer dans les quelques centaines de pages qu’ils ont consultés dans les dossiers. Depuis des mois, les riverains de l’écoquartier vivent dans l’accablement ainsi que dans la colère et les Graulens dans une interrogation anxieuse de l’évolution particulière de la commune. Ils ne disent pas cela par complaisance mais semble-t-il avec beaucoup de discernement. Monsieur Alain GUY déclare qu’il y a trop d’illogisme dans ce dossier et beaucoup d’émotion aussi. Son groupe souhaite que le projet soit stoppé en l’état dans l’attente de la fin d’instruction du PPRI, la modification du PLU et il souhaite à nouveau que ce projet soit soumis à un référendum local. Enfin, pour la petite histoire et pour ceux qui en douteraient, son groupe a sa propre conception du projet, d’urbanisation de cette zone. ◙ Monsieur Alain GUY dit que c’est écrit dans l’enquête d’utilité publique qu’il y aura des commerces qui ne seront pas en confrontation avec ceux de port royal.◙ Monsieur Alain GUY dit qu’il a remarqué que ces appartements étaient plutôt des grandes surfaces de P3 et P4. ◙ Monsieur Alain GUY souhaite prendre la parole et demande ce qu’il en est des biens qui sont à la vente au Grau du Roi. Il y a plus de 1 100 appartements et plus de 100 maisons qui sont sur le marché locatif et sur celui de la vente sur la commune. ◙ La parole est donnée à Monsieur ROSSO qui indique qu’il a bien entendu l’argumentation de Monsieur le Maire et que sa première remarque portera sur le logement social. Le Grau du Roi aujourd’hui, est en capacité de répondre à la loi sur les logements sociaux, c'est-à-dire que la collectivité n’est pas pénalisée financièrement, la commune a acheté des logements sociaux pour sa population existante. Ça ne veut pas dire qu’il ne fallait pas en faire des logements sociaux et la ville avant l’occasion d’en faire, il l’a déjà dit ici par exemple aux anciennes écoles, il aurait pu être fixé de la population dans le centre-ville, ce qui lui manque mais non la municipalité à choisi de laisser les places aux promoteurs. Ça aurait pu être fait aussi sur un terrain que la commune a vendu à la Résidence de Camargue, un parking qui est constructible de 5 000 m² et sur lequel on pouvait faire des logements sociaux. Le logement social, tel qu’il est prévu là, ce n’est pas le fait de faire des logements sociaux, c’est la concentration qui veut dire enfermement, esprit communautariste, c’est ça la problématique. Quand Monsieur le Maire dit que ça va faire revivre le centre commercial de Port Royal, il donnera comme exemple le centre commercial des HLM, il vit ou il vivote ? Au Grau du Roi, s’il est fait du logement social, il s’en fait 100, les 100 seront remplis, s’il en est fait 200 ils seront remplis aussi et pareil pour 1 000. Il précise à Monsieur le Maire que s’il doit être fait du logement social, pourquoi ne pas le phaser sur le lotissement Les Pins, la collectivité à le temps, il faut garder du foncier et ne pas tout faire d’un coup. Pourquoi livrer aussi aux promoteurs encore ? Il faut le garder et essayer de l’équilibrer et même les petites villas ça peut-être du logement social, la ville n’est pas d obligé de faire des immeubles pour faire du logement social. Monsieur ROSSO poursuit en ajoutant qu’au niveau de la méthode, il s’est hasardé à regarder l’étude d’impact. Il pense être quelqu’un capable de lire quelques pages, même de dévorer un livre quand il a le temps, cette étude d’impact fait 800 pages. Il voudrait savoir qui ici dans l’assemblée a lu les 800 pages de l’étude d’impact. Le PPRI va en faire 200. Il pense qu’au niveau de la méthode, il y aurait dû y avoir un travail d’explication, d’information en amont parce-que c’est vraiment indigeste. Il le sait c’est à vouloir dire que son groupe n’y comprend rien, il y a des personnes plus averties qui peuvent leur expliquer pour les élus basiques qu’ils sont, c’est quand même quelque chose de difficile à appréhender. Dans cette méthode là, c’est balancé ça comme ça et il le dit honnêtement, il a du mal à tout assimiler entre les incidences Natura 2000, l’impact hydrologique, la biodiversité et il en passe. Il demande à Monsieur le Maire s’il se rend compte ce que font 800 pages. Quand les services de l’Etat annoncent que le PPRI, sera un copier coller du dernier PPRI, il pense que depuis que le dernier PPRI, il y a environ 7, 8 ans avait été retoqué par la problématique du PPRI d’Aigues-Mortes, il pense que des choses ont évolués, la climatologie a évolué, le risque de la protection du trait de côte a évolué aussi, son groupe se pose toutes ces questions. Et il va être fait un PPRI qui sera un copier coller de celui qui était précédent. Il dit qu’ils vont essayer de s’intéresser et de voir ce que va contenir ce PPRI. Il trouve inquiétant qu’il puisse être programmé de tels aménagements en ayant pas les clés nécessaires pour bien appréhender cette problématique là. Il a vu que certains s’irisaient en parlant de communautarisme, il ne cache pas sa pensée, ce n’est pas lui qui le dit c’est un constat. Depuis des années, la municipalité a construit ces cités où aujourd’hui, il y a une autre politique dans les cités. ◙ </t>
  </si>
  <si>
    <t xml:space="preserve"> Monsieur le Maire remercie Monsieur ROSSO sur cet élément et indique qu’il est de ceux qui se préoccupent du communautarisme. Il dit que la République Française est une « République du vivre ensemble » et il pense qu’il y a effectivement un travail à faire sur cette question. Dans ce cadre là et dans ce projet, justement c’est 25 % de logements sociaux, il y aura donc 75 % de l’aménagement qui ne va pas se faire en 3 jours mais qui va prendre un certains temps, ça va peut-être s’étaler sur 10 à 15 ans. Il y aura donc une progression c’est ce que le groupe de Monsieur ROSSO préconise et ensuite, il s’agit bien de 25 %, ce n’est pas du tout majoritaire, ce n’est pas un ghetto qui est créé au contraire, il y a une intégration avec il le répète, celles et ceux qui habiteront dans leur propre bien car ils y auront accédé de façon facilité par les dispositifs ou qui auront décidé d’acheter un bien dans le cadre de la promotion libre. Après, les questions concernant l’évolution des climats et le dérèglement climatique, ce n’est pas une question qui ne préoccupent pas Monsieur le Maire ni les élus de l’ensemble des littoraux. A ce sujet, il indique participer les 23, 24 et 25 octobre prochain en tant que secrétaire général de l’Association Nationale des Elus du Littoral au congrès des Maires du Littoral. Les sujets tourneront autour de la montée des eaux, de l’érosion et de l’évolution des climats. Pour autant, tout ne se fige pas, la municipalité n’arrête pas à ce jour de porter des projets en étant en conformité avec les préconisations, cela a été vu avec les Orchidées si le projet initial qui comportait de l’habitat résidentiel en rez-de-chaussée était resté en l’état, il n’y aurait pas eu de permis. Il a fallu se battre et dire qu’il faudra à cet endroit mettre des pilotis et au rez-de-chaussée de la transparence hydraulique pour ne pas mettre les personnes en dangers. Certes, les voitures peuvent être exposées mais c’est un bien matériel, ces éléments sont donc pris en compte par la collectivité. Aujourd’hui, on parle même de résidences d’habitat et d’hébergements flottants. Cela interpelle Monsieur le Maire car il n’est pas très favorable dans ces lagunes qui ont une haute valeur environnementale, sur un territoire de 5 000 hectares avec 2 500 hectares d’espaces protégés sur lesquels la municipalité est très investie, les membres du conseil municipal le savent, en terme de protection des espaces naturels et de biodiversité, à ce qu’il soit développé de l’habitat sur ce Littoral et il pense que quelques fois il faut raison garder. Pour autant, il croit qu’en 2019 il peut être porté un projet sur cette ville sur le dernier terrain constructible intégrant les préconisations du PPRI qui n’a pas mit ce terrain en zone rouge et qui avec la transparence hydraulique, permet demain de faire habiter une population sur la ville du Grau du Roi qui, grâce à ces infrastructures qui sont le fruit de la contribution des Graulens mais aussi des décisions prises par ses prédécesseurs qui ont permis sur ces infrastructures d’avoir des écoles vastes, des crèches, des infrastructures sportives, des piscines, des cours de tennis, une salle de théâtre etc… d’accueillir une population nouvelle présentielle qui viendra injecter une dynamique. Il y aura d’abord bien sur les Graulens et si certains viennent de l’extérieur, la commune a toujours été une ville d’accueil. La représentation ici autour de cette table le démontre parfaitement. Il dit que chaque fois qu’il y a eu des évolutions, il y a eu forcément des inquiétudes, cela a été le cas quand Port Camargue s’est fait et l’espace naturel qui a été impacté (Monsieur le Maire demande aux élus de regarder la photographie projetée sur la télé de Port Camargue), les launes étaient vraiment aussi un haut lieu de la biodiversité. Il pense qu’à ce stade là, ce que propose la municipalité est de l’ordre du raisonnable. ◙ </t>
  </si>
  <si>
    <t>Madame FLAUGERE prend la parole et dit qu’effectivement ce n’est pas la première fois que le dossier apparait en conseil, son groupe a régulièrement voté contre car ce projet est important, il change le paysage de la commune, c’est le dernier « site constructible » sur la ville il ne faut pas faire n’importe quoi, il ne faut pas entasser les gens les uns sur les autres, ce ne sont pas des boites à sardines, il y a le respect humain. Lorsqu’il est dit que c’est construit pour les jeunes, que c’est 110 logements sociaux qui sont fait, elle aimerait savoir comment la municipalité va travailler pour que ce soit 110 jeunes ou familles du Grau du Roi qui en bénéficient. Avec qui la collectivité va t’elle travailler puisque si on prend l’exemple d’un Toit pour Tous sur 10, il peut en être au maximum maitrisé 2, en tout cas ce ne sera pas 100 %. Elle rajoute qu’elle aimerait pouvoir répondre là-dessuspour rassurer les personnes. Lorsqu’il est consulté et Madame FLAUGERE avait déjà interpellé Monsieur le Maire, il apparait des locaux d’activités 245 m² affinés en fonction des besoins. Elle souligne que Monsieur le Maire avait dit qu’il n’y aurait pas de commerce mais le doute persiste sur l’orientation de commerces. Merci de bien vouloir confirmer afin de tranquilliser les commerçants du centre commercial de Port Royal qui se posent des questions sur l’avenir et de le devenir de leurs commerces car certains veulent vendre. Comme il se dit tout et n’importe quoi, ce serait très bien ce soir de confirmer, qu’il puisse y avoir des écrits pour rassurer ces personnes. Après, elle laissera le soin aux personnes qui sont dans la salle et elles sont nombreuses de pouvoir s’exprimer. ◙ Madame FLAUGERE intervient pour préciser que son groupe a dit que la municipalité mettait la charrue avant les bœufs. </t>
  </si>
  <si>
    <t>Monsieur le Maire indique qu’il partage le point de vue de Madame FLAUGERE lorsqu’elle dit qu’il s’agit du dernier terrain constructible sur Le Grau du Roi intégrant les éléments du PPRI, lequel va être rétabli en l’état. Ce PPRI avait été contesté et les membres du Conseil municipal le savent sur une question concernant des terrains des Salins du Midi. Il a été retiré, retravaillé et il va revenir en l’état, c'est-à-dire dernier terrain constructible de la ville. Lorsqu’il est intégré les éléments du PPRI, la préconisation c’est que ce terrain est constructible, d’ailleurs, les élus le savent depuis longtemps qu’il est à urbaniser et la transparence hydraulique en rez-de-chaussée, ce qui est respecté. Le dernier terrain constructible sur le Grau du Roi a donc une certaine valeur. La famille était en situation d’indivision, cela aurait pu durer 10 ou 15 ans de plus. Dans ce cadre là, la municipalité n’aurait pas eu à se poser la question, cet endroit serait resté un espace vert, comme il a pu le lire dans la lettre écrite par l’Association, espace qui est bien connu et sur lequel venaient paître les chevaux. Il rajoute que l’indivision a trouvé solution et à partir de la, cette famille a été sollicitée par de grands aménageurs et promoteurs de manière à développer sur ce terrain un programme immobilier avec des propositions financières à hauteur de 12 à 13 millions d’euros qui dans ce cadre là, si cela avait été le cas, même si la collectivité détient à la fois la carte PLU et la carte permis de construire, aurait été une pression foncière lui semble t’il plus forte que lorsqu’il est acheté un terrain 9,5 millions d’euros avec l’EPF, qui permet de maitriser. Ensuite, comme Monsieur le Maire l’a dit à plusieurs reprises, il ne méprise pas et ne déconsidère pas l’expression de celles et ceux qui légitimement sont inquiets ou s’opposent à ce projet. La voie démocratique de cette assemblée en est aussi la représentation avec des expressions différentes, le Grau du Roi Naturellement, Monsieur Alain GUY son contre ce projet et qui voudrait que ça s’arrête, Madame PELLEGRIN-PONSOLE n’est pas contre ce projet mais elle souhaiterait des modifications et vous-même Madame FLAUGERE n’êtes pas contre s’il comprend bien. ◙Monsieur le Maire reprend et explique que la municipalité a essayé dans ce cadre là et parce-que ce terrain à une valeur et comme vous l’avez dit il ne faut pas faire n’importe quoi. Il faut donc s’attacher les services de personnes compétentes, un urbaniste renommé, compétent et aujourd’hui un architecte de renommé international, de manière justement à donner de la valeur et à ne pas mépriser la ville du Grau du Roi sur un projet qui ne serait pas ambitieux de ce point de vue là. Son groupe s’est d’ailleurs posé ces questions, voila le choix qui a été orienté. C’est un travail qui s’est engagé depuis 3 ans, voir peut-être plus, ce n’est pas quelque chose que les membres du conseil municipal découvrent. Il y a eu une première réunion publique au Palais des Sports et de la Culture, salle Jean-Pierre CASSEL, il ne souvient plus de la date, où il y avait 250 personnes sur la première approche. La collectivité avance sur ce projet et est sur la procédure, il comprend les inquiétudes, il maintient à dire et pour répondre à la question de Madame FLAUGERE, il n’y aura pas de commerce d’activité commerciale parce-que la volonté c’est que les résidents de ce quartier soient les clients potentiels de ces commerces de proximité que vous décrivez et que la présence de ces personnes supplémentaires qui vivent au Grau du Roi, pour certaines ce sera un déplacement. Certains vont quitter sur la commune des logements qui ne sont pas conformes à leurs aspirations, vétustes ou trop petits pour venir vivre à cet endroit et Monsieur le Maire a dit pas de commerce dans l’écoquartier, cela n’empêchera pas d’avoir un quartier vivant et cette présence créera de l’économie présentielle pour le commerce de proximité qui en a besoin. Il le redit et l’affirme. Considérant aussi que cela va vers une résidentialisation de personnes qui vivent ici. Il l’affirme à nouveau à Monsieur Alain GUY que ce ne sont pas des commerces qui sont prévus. ◙Monsieur le Maire rétorque, il n’a pas de locaux commerciaux prévus à titre de bar, d’épicerie ou autre… Ensuite, dans ce quartier conformément aux exigences de la loi en France, il y a un nombre de logements sociaux qui s’imposent et il y aura un nombre de logements à caractère locatifs sociaux. Il prétend à dire qu’il y a un véritable besoin pour les Graulens qui ont des revenus modestes, qui soient jeunes ou moins jeunes et qui pourront être logés de façon plus décente et plus confortable avec des loyers aidés, qui leur donneront une meilleure capacité du pouvoir d’achat, il pense que c’est une réalité. Il dit à Madame FLAUGERE qu’elle le sait. A travers les bailleurs sociaux avec lesquels la municipalité va travailler, l’attribution passe par des commissions d’attribution où Madame BINELLO y siège régulièrement et où lui-même y siégera et s’il à la confiance des Graulens, la collectivité défendra comme elle le fait toujours les dossiers des graulens qu’elle présentera. Il ne dit pas qu’il va être obtenu 100 % car il a des dispositifs d’urgence, les élus le savent mais qui bénéficient à des Graulens, il veut parler des dalos droit accès au logement). Il y a des personnes qui sont dans des situations tellement catastrophiques, qu’elles montent des dossiers dalos. Il y a des Graulens qui sont dans cette situation et il leur est proposé un logement social à Saint Laurent d’Aigouze, à Aimargues, à Nîmes et que s’ils n’acceptent pas la proposition, ils perdent leur tour. Cela existe dans l’autre sens, c'est-à-dire que dans la commune, il y a des personnes qui arrivent avec des dossiers dalos, qui sont de Nîmes, d’Alès ou autres villes et que certaines d’entre elles obtiennent des logements mais ce n’est pas du tout la majorité, c’est un faible pourcentage. Il souligne que oui c’est d’abord aux Graulens que cela va profiter. Ensuite, les élus le savent il y aura une part de la proposition qui est celle de faciliter l’accession à la propriété pour celles et ceux qui ont un petit peu plus de pouvoir d’achat. Il faut passer par le montage d’un dossier rigoureux pour ne pas les mettre en difficulté au niveau bancaire et quand ils ont cette capacité là, come cela a été le cas pour certains aux Orchidées et pour d’autres dans la deuxième tranche qui va s’ouvrir, ceux-là, pourront accéder pour la première fois à un premier logement, puis il y aura de la promotion libre au prix du marché de la promotion, ce qui équilibre le projet. Ensuite, pour revenir aux incidences sur la vie de la collectivité et au plus près de celles et ceux qui vivent dans le lotissement Lou Fanal. Il a rencontré les personnes vivant dans ce lotissement et comprend parfaitement leurs inquiétudes. Il avait demandé dès le départ qu’il y est suffisamment d’espace laissé entre les villas de première ligne et les premiers immeubles et que ces derniers ne soient pas les plus haut du quartier, que ce soit des R+2 avec des espaces verts qui se développent entre les deux. Lorsque Monsieur le Maire a eu le premier plan de masse, il a considéré comme eux qu’il y avait des immeubles trop proches des riverains du Lou Fanal et la municipalité les a fait supprimer. Il a donc entendu cette inquiétude ainsi que celle de la problématique de la circulation et du stationnement dans le quartier qui sont déjà prégnants, tout le monde le sait lorsqu’il y a des embouteillages sur la 2x2 voies en sortie, beaucoup de personnes qui connaissent le cheminement passent par Lou Fanal. Ce que la collectivité a préconisé et qui va être appliqué c’est que les voitures qui sortiront du Quartier des Pins, ne pourront rentrer et sortir strictement que par l’avenue Georges Pompidou et non pas par la rue de la Liberté ou autre. Ils devront faire un cheminement obligé pour sortir par l’avenue de Dossenheim et par la piscine, il sera évité ainsi un flux de véhicules par le quartier Lou Fanal. Il s’est engagé à cela et il pense vraiment que cela portera ses fruits. La municipalité fait son maximum pour faire le mieux possible et cet écoquartier ce n’est pas un traitement isolé d’une rénovation urbaine, c’est un traitement global qui comprend la réhabilitation du centre ancien pour faire en sorte que la dérive progressive d’un village de pécheurs qui s’est dénaturé au fil du temps et il y a encore de très belles choses, retrouve cette belle qualité de village de pécheurs. Que les aménagements urbains soient de parfaite qualité, que les placements d’eau, les cheminements soient facilités pour supprimer les pollutions, il était abordé il y a quelques instant l’hydrogène, mais donner cette qualité pour rester ce que sont les Graulens, un peuple de la mer, un village de pêcheurs un quartier méditerranéen et les premières esquisses de Monsieur RICCIOTTI vont dans ce sens ainsi que la réhabilitation de l’ancien Phare, du village, le soutien de la tradition etc… Il est le premier à parfaitement comprendre depuis qu’il réside au Grau du Roi c'est-à-dire 37 ans, que ce village a une âme qui est celle d’un village de pêcheurs et que ça ne doit pas rendre incompatible la capacité de porter un projet sur le dernier terrain constructible qui se veut de qualité entre l’authenticité d’un village de pêcheurs et la modernité a travers un écoquartier labélisé, signé avec le Préfet où l’exigence de respect environnemental est majeure. Telle est la démarche de la collectivité. Il indique comprendre que des personnes puissent être opposées, inquiètes et il donnera la parole à des représentants de l’Association en fin de conseil s’ils le souhaitent. Il répond à Monsieur Alain GUY que non le projet ne va pas être arrêté s’il y a majorité ici ce soir, ni revenir en arrière en proposant un référendum à initiative populaire, il sera donc poursuivi sur la base des arguments présentés. ◙Madame BINELLO souhaite rectifier un chiffre faux mentionné par Madame FLAUGERE. Sur 10 logements, la municipalité n’en gère pas 2 mais 5, c'est-à-dire la moitié. Les autres sont répartis entre la Préfecture et le Département. ◙Monsieur le Maire souhaite apporter un complément d’information, ce que dit Madame BINELLO c’est considérant certains bailleurs, il veut parler de FDI où la municipalité leur a eu orienté plus de la moitié. ◙Madame BINELLO affirme, effectivement la municipalité a effectué plus de la moitié. Elle rajoute que pour les Orchidées, sur 12 logements sociaux 6 propositions ont été faites par la collectivité. ◙Monsieur le Maire souligne qu’ensuite, sur Habitat du Gard c’est bien au-delà, la collectivité avec ce bailleur social qui n’a pas de vocation de promotion, la municipalité a encore beaucoup plus de dossiers qu’elle arrive à défendre et à donner du logement aux jeunes de la commune. Les dernières commissions qui viennent de s’effectuer le démontrent encore où certains de ces jeunes sont en difficultés personnelles importantes sur le plan familiale, financier ont obtenu des appartements, récemment encore. ◙Madame BINELLO ajoute que pour un P2 aujourd’hui il y a plus de 10 ans d’attente car il y en a un qui se libère par an. Tous les jeunes qui veulent se loger mais qui n’ont pas d’enfant ne peuvent pas obtenir de logements sociaux, il y également les personnes seules avec des petites retraites qui ne peuvent pas non plus se loger. ◙Monsieur le Maire dit qu’il y a une réalité qu’il a découverte par rapport à cette demande des P2 qui mène à porter une observation sur la réalité démographique de la cité. L’objectif en fixant des familles de jeunes c’est de trouver un équilibre démographique et de faire en sorte qu’avec des enfants, cet équilibre puisse aller dans l’équilibre d’une population vieillissante, que des classes qui avaient été fermées que ce soit au primaire ou à la maternelle puisse réouvrir, que la commune puisse garder ces jeunes là. Les P2, il y a effectivement beaucoup de personnes isolées et souvent des femmes seules, veuves, qui sont demandeuses de P2 avec de toutes petites retraites. Il faut un pourcentage de P2 non négligeable et il y a aussi des mères isolées qui sont demandeuses à ce moment là plutôt de P3. Ce sont des réalités qui sont fournies par des dossiers traités par la collectivité régulièrement. ◙Monsieur le Maire rétorque en disant qu’il y a un pourcentage non négligeable de P2 parce que la collectivité a bien fait cette observation. Il y a encore et il le répète, 65 % de la population locale du Grau du Roi est éligible à un logement social, c’est une réalité. Pour autant, il n’y aura que 25 % dans ce quartier qui seront dédiés au logement social locatif. Il y aura comme il l’a dit de l’accession à la propriété et de la promotion libre, c’est un véritable équilibre, une harmonie qui peut se trouver à travers cela. ◙Monsieur le Maire répond qu’en l’espace de 3 ans, la municipalité a signé 577 actes d’urbanisme au Grau du Roi. Cela veut dire que l’attractivité de la ville est importante, qu’il y a oui des ventes et desachats mais aussi de l’amélioration de l’habitat vétuste ancien et la collectivité a pris des dispositions notamment sur des révisions de PLU pour permettre la rénovation de petites unités en centre ancien, c’est plutôt intéressant. La commune essai d’avoir une vision cohérente des choses. ◙ </t>
  </si>
  <si>
    <t>21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t>
  </si>
  <si>
    <t xml:space="preserve"> 7   (MM. Léopold ROSSO, Annie BRACHET, Hervé SARGUEIL, Philippe PARASMO, Alain GUY, Yvette FLAUGERE, Patricia ARENT). </t>
  </si>
  <si>
    <t xml:space="preserve"> 1   (MME Sophie PELLEGRIN-PONSOLE) </t>
  </si>
  <si>
    <t>Question 20 – Rétrocession du passage piéton résidence Tivoli </t>
  </si>
  <si>
    <t>Monsieur ROSSO dit qu’il croit qu’il y avait un problème de propriété sur ce passage avec les Brigantines. ◙ Monsieur ROSSO demande si c’est le passage qui sort du Tivoli. ◙ Monsieur ROSSO dit avoir surement confondu. ◙ </t>
  </si>
  <si>
    <t>Monsieur le Maire répond que Monsieur l’adjoint à l’urbanisme corrigera car il n’a peut-être pas pleinement connaissance de ce dossier et le prie de l’excuser. Il indique que ce passage est entre l’Hippocampe et le Tivoli, cet endroit là ne concerne pas les Brigantines, c’est vraiment à distance. ◙Monsieur le Maire confirme et souligne que ça part du camping du Tivoli sur l’arrière et non du camping de l’Eden. Avec l’Eden, effectivement il y a des litiges mais pas avec le Tivoli. ◙ </t>
  </si>
  <si>
    <t>Question 21 – Procédure d’élaboration du plan des préventions des risques inondation </t>
  </si>
  <si>
    <t>Monsieur ROSSO souhaite savoir sur quoi porte le vote, sur la mise en place du PPRI ? ◙ Monsieur ROSSO demande si c’est la mise en enquête publique. ◙ </t>
  </si>
  <si>
    <t>Monsieur le Maire répond qu’il faut se prononcer sur le projet de plan prévention des risques inondation. ◙Monsieur PENIN rajoute qu’il se trouve sur la note, un schéma qui présente la procédure. ◙Monsieur le Maire dit que oui. ◙ </t>
  </si>
  <si>
    <t xml:space="preserve"> 24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Sophie PELLEGRIN-PONSOLE, Yvette FLAUGERE, Patricia ARENT). </t>
  </si>
  <si>
    <t xml:space="preserve"> 5   (MM. Léopold ROSSO, Annie BRACHET, Hervé SARGUEIL, Philippe PARASMO, Alain GUY) </t>
  </si>
  <si>
    <t>Question 22 – Transfert du patrimoine foncier à la CCTC – Mise à disposition d’une partie d’une parcelle château d’eau boucanet </t>
  </si>
  <si>
    <t>Madame PELLEGRIN-PONSOLE demande si vu le plan cadastral qui a été remis aux membres du conseil municipal, vu la proximité de la résidence des Orchidées, est ce que cela une incidence ? </t>
  </si>
  <si>
    <t>Monsieur le Maire répond qu’à cet endroit sur ce terrain, dans le cadre du schéma de l’eau potable c’est de mettre en place un élément de stockage complémentaire, ce n’est pas un nouveau château d’eau. C’est ce qui est appelé une bâche, qui est au sol et ce sera végétalisé </t>
  </si>
  <si>
    <t>Question 23 – Convention BICYCODE </t>
  </si>
  <si>
    <t xml:space="preserve"> Madame PELLEGRIN-PONSOLE demande si la municipalité a circularisé tous les loueurs de vélos sur la commune et combien ont répondu ? ◙ Madame PELLEGRIN-PONSOLE souhaite savoir s’il est ouvert à l’année. ◙ </t>
  </si>
  <si>
    <t>Monsieur le Maire affirme que oui tous les loueurs de vélos ont été contactés sans exception mais qu’il y en a qu’un qui a répondu. ◙Monsieur le Maire dit que oui </t>
  </si>
  <si>
    <t xml:space="preserve"> Monsieur PARASMO a une question technique et indique qu’il est vrai par rapport à ce que dit Madame FLAUGERE que les vélos qui sont un peu haut de gamme sont déjà équipés même de puces, il y a toute un système. Il veut savoir si cette gravure se fait sur tous les vélos y compris ceux à carbone ? ◙ Monsieur PARASMO informe que ce sont des plaques qui sont fixées d’après ce qu’il a compris. ◙ Monsieur PARASMO précise que ces plaques ne peuvent être fixées sur des vélos à carbone. ◙ Monsieur PARASMO poursuit en disant que 5 000 euros pour une machine ça parait très cher ◙ </t>
  </si>
  <si>
    <t>Monsieur le Maire dit qu’il voit l’amateur de vélo et précise qu’il n’a pas cette réponse technique à fournir. ◙Maire le Maire souligne avoir vu ce genre de plaques où le code est déjà inscrit. ◙Monsieur le Maire avoue qu’il à un peu de mal à répondre sur le plan technique. ◙ </t>
  </si>
  <si>
    <t>Madame FLAUGERE demande si la municipalité connait le coût de la machine à graver. ◙ Madame FLAUGERE dit qu’apparemment ça n’existe pas sur le Grau du Roi mais ça doit exister dans d’autres villes annexes, quel est le coût pour faire graver car les élus n’ont aucune valeur. ◙ Madame FLAUGERE ajoute que la collectivité veut dépenser 5 000 euros pour que les personnes de la commune paient 8 euros au lieu de 10. ◙ Madame FLAUGERE intervient pour dire que ce genre de vélo lorsque les personnes les achètent ou même lorsqu’ils les revendent sont déjà équipés. ◙ </t>
  </si>
  <si>
    <t>Monsieur le Maire acquiesce et dit que c’est autour des 5 000 euros. C’est une machine qui permet et les élus l’ont bien compris de graver les vélos avec un code, ce qui est une bonne prévention du vol des vélos car ça reste un problème. Cela permet aussi d’éviter le recel ainsi que de restituer le vélo lorsqu’il est retrouvé à son propriétaire. Dans ce cadre là, par convention le prestataire s’engage à graver des vélos mais aussi de faire un prix préférentiel pour les habitants du Grau du Roi. ◙Monsieur le Maire pense que c’est autour de 10, 12 euros. ◙Monsieur le Maire indique que c’est une démarche qui part dans une volonté et c’est préconisé nationalement, il était même préconisé que l’acquisition soit faite par les collectivités et que la gravure soit effectuée par des agents des municipalités et conformément à ce que disait Monsieur Léopold ROSSO quant au transfert vers les collectivités de certaines tâches, là c’est un prestataire qui le fera. C’est un véritable impact positif par rapport à ce fléau du vol des bicyclettes et comme les élus le savent, le vélo se développe considérablement. Il y a des vélos qui coûtent de plus en plus cher avec certains à assistance électrique etc… ◙Monsieur le Maire dit que ça suscite le débat, il entend ce que Madame FLAUGERE dit et donne la parole à Monsieur PARASMO. ◙ </t>
  </si>
  <si>
    <t xml:space="preserve"> 22   (MM. Robert CRAUSTE, Claude BERNARD, Nathalie GROS-CHAREYRE, Lucien TOPIE, Lucien VIGOUROUX, Chantal VILLANUEVA, Claudette BRUNEL, Pascale BOUILLEVAUX, Olivier PENIN, Marie-Christine ROUVIERE, Pierre DEUSA, Rosine ALLOUCHE-LASPORTES, David SAUVEGRAIN, Mariel BOURY, Françoise DUGARET, Michel BRETON, Roselyne BRUNETTI, Guillaume PIERRE-BÈS, Robert GOURDEL, Anne-Marie BINELLO, Gilles LOUSSERT, Sophie PELLEGRIN-PONSOLE). </t>
  </si>
  <si>
    <t>2   (MME Yvette FLAUGERE, Patricia ARENT). </t>
  </si>
  <si>
    <t xml:space="preserve">5   (MM. Léopold ROSSO, Annie BRACHET, Hervé SARGUEIL, Philippe PARASMO, Alain GUY) </t>
  </si>
  <si>
    <t>Madame PELLEGRIN-PONSOLE pose la question suivante :  requalification de la rue Victor Granier</t>
  </si>
  <si>
    <t>En raison du lancement des travaux de requalification de la rue Victor Granier, vous avez décidé de déplacer le marché du centre-ville derrière l’école maternelle le long de la voie de chemin de fer. Plusieurs remarques et questions   Une concertation préalable à cette décision a-t-elle eu lieu avec les forains du marchés et les commerçants de la rue ? Pourquoi ne pas avoir attendu le 15 novembre, après les vacances de Toussaint durant lesquelles l’activité économique est encore soutenue, pour entamer ce chantier ? Pourquoi ne pas avoir privilégié le front de mer ou la place Constantin pour installer le marché ?◙ Madame PELLEGRIN-PONSOLE intervient pour demander quelle est la durée des travaux</t>
  </si>
  <si>
    <t>Monsieur le Maire explique que c’est un dossier qui a été travaillé en amont et Madame VILLANUEVA s’y est engagé aussi avec certains services, Monsieur HOUNY et la Régie notamment. Il y a eu des rencontres avec les représentants des forains et discussions là-dessus. Il a été admis qu’au départ les travaux devaient débuter plus tôt encore et ils ont été repoussés le plus loin possible, pour justement ne pas impacter cette activité sur les mois d’octobre et novembre, du moins l’impacter le moins possible parce-que la particularité du Grau du Roi et tant mieux maintenant si les arrières saisons sont bonnes et que ça commence à travailler très tôt. La période susceptible de recevoir les travaux est de plus en plus resserrée. C’est pour cette raison qu’il n’a pas pu être inclus le mois de novembre. Il y a eu des rencontres avec les commerçants et les forains et la municipalité a aussi écouté des pétitionnaires. La décision a été prise de déplacer le marché, les forains ne souhaitent pas aller sur le front de mer et l’idée est venue de les disposer sur l’allée du Levant comme il a pu être vu. Après la mise en œuvre de ce marché des mardis et après quelques hésitations sur la mise en place au début, le constat qui est fait, il demandera à Madame ARENT ce qu’elle en pense, puisqu’elle est concernée en tant que forain, c’est que le marché s’est parfaitement bien déroulé. Les forains étaient même satisfaits du linéaire, Madame ARENT dira si c’est la vérité ou pas, y compris chez les Graulens. En ce qui concerne la place du marché, la collectivité a pris un engagement de faire en sorte que le samedi alors qu’il n’y a pas de travaux et donc pas de danger, le marché resterait localiser place de la république afin qu’elle soit vivante le samedi et que les retombées économiques sur les commerces locaux et de proximités soient au rendez-vous. ◙Monsieur le Maire indique que la fin des travaux aura lieu fin février, début mars avec une interruption d’une semaine à noël. Cela n’impactera pas le marché de noël le 30 novembre et le 1er décembre prochain. Il n’y aura pas de problème au niveau de la place de la République pour que le marché de noël se déroule dans de bonnes conditions. Il donne la parole à Madame ARENT. ◙</t>
  </si>
  <si>
    <t>Madame ARENT dit que certains forains ont été satisfaits, d’autres non. Elle précise que c’est Monsieur ROS et Madame BARRE qui sont venus les placer, que tout s’est bien passé mais elle dit que la prochaine fois elle ne sait pas ce que ça va donner. Elle pense qu’elle pourra faire part de la satisfaction des forains que d’ici 15 jours. Elle demande par ailleurs, si elle a bien confirmation pour le samedi car elle n’a pas eu ni de courrier ni de mail par rapport à la lettre qu’elle a fait parvenir.  ◙</t>
  </si>
  <si>
    <t>Monsieur le Maire lui affirme que oui publiquement. ◙</t>
  </si>
  <si>
    <t>Monsieur ROSSO aborde le sujet du plan Vigipirate par rapport au niveau des écoles. ◙</t>
  </si>
  <si>
    <t>Monsieur le Maire dit que c’est un espace public de passage et que par conséquent ils ont tenu compte de cela. ◙</t>
  </si>
  <si>
    <t>Monsieur le Maire apporte une réponse car Monsieur PENIN lui adresse un message qui est qu’en fait pour le PPRI</t>
  </si>
  <si>
    <t xml:space="preserve">Monsieur le Maire apporte une réponse car Monsieur PENIN lui adresse un message qui est qu’en fait pour le PPRI qui a déjà été présenté et validé au scot, les membres du conseil municipal sont là à délibérer et a donné un avis comme personne publique associée dans le cadre de la procédure. Cela veut dire, Si Monsieur le Maire comprend bien, le PPRI aujourd’hui dans sa nouvelle monture rentre dans une procédure et il n’est pas à ce jour validé. Monsieur PENIN indique que dans la procédure, il y a la consultation officielle des personnes publiques associées que ce soit le SCOT, la Communauté des Communes, la ville de Le Grau du Roi, toutes les personnes publiques associées au PPRI et ensuite il y a l’arrêté préfectoral qui défini l’enquête publique qui commence prochainement et donc c’est dans le cadre de cette procédure et les élus ont le schéma, c’est donc la commune qui donne un avis. </t>
  </si>
  <si>
    <t xml:space="preserve">Monsieur ROSSO dit que son groupe finalement s’abstiendra sur cette la question n° 21 concernant le PPRI. </t>
  </si>
  <si>
    <t xml:space="preserve">DGS 19-09-28 </t>
  </si>
  <si>
    <t xml:space="preserve">DGS 19-09-23 </t>
  </si>
  <si>
    <t xml:space="preserve">– Fête locale – Contrat de vente avec JC NITRO pour une animation musicale le samedi 14 septembre 2019 pour un montant de 1 550 euros (VHR inclus) </t>
  </si>
  <si>
    <t xml:space="preserve">– Fête locale – Contrat d’engagement avec la Malaigue d’Or pour une animation musicale le dimanche 15 septembre 2019 – Montant   820 euros T.T.C. </t>
  </si>
  <si>
    <t xml:space="preserve">  Fête locale – Contrat d’engagement avec la manade Les Montilles pour des manifestations taurines le dimanche 15 septembre 2019 – Montant   641 euros T.T.C. </t>
  </si>
  <si>
    <t>DGS 19-08-20</t>
  </si>
  <si>
    <t>190349 </t>
  </si>
  <si>
    <t>190944 </t>
  </si>
  <si>
    <t>190784 </t>
  </si>
  <si>
    <t>190788 </t>
  </si>
  <si>
    <t>190795 </t>
  </si>
  <si>
    <t>190787 </t>
  </si>
  <si>
    <t>1907101 </t>
  </si>
  <si>
    <t>1907104 </t>
  </si>
  <si>
    <t>190802 </t>
  </si>
  <si>
    <t>190803 </t>
  </si>
  <si>
    <t>190804 </t>
  </si>
  <si>
    <t>190805 </t>
  </si>
  <si>
    <t>190806 </t>
  </si>
  <si>
    <t>190821 </t>
  </si>
  <si>
    <t>190831 </t>
  </si>
  <si>
    <t>190832 </t>
  </si>
  <si>
    <t>190833 </t>
  </si>
  <si>
    <t>190834 </t>
  </si>
  <si>
    <t>190835 </t>
  </si>
  <si>
    <t>190836 </t>
  </si>
  <si>
    <t>190837 </t>
  </si>
  <si>
    <t>190845 </t>
  </si>
  <si>
    <t>190852 </t>
  </si>
  <si>
    <t>190856 </t>
  </si>
  <si>
    <t>190860 </t>
  </si>
  <si>
    <t>190861 </t>
  </si>
  <si>
    <t>190862 </t>
  </si>
  <si>
    <t>190863 </t>
  </si>
  <si>
    <t>190871 </t>
  </si>
  <si>
    <t>190872 </t>
  </si>
  <si>
    <t>190874 </t>
  </si>
  <si>
    <t>190875 </t>
  </si>
  <si>
    <t>190876 </t>
  </si>
  <si>
    <t>1908105 </t>
  </si>
  <si>
    <t>1908109 </t>
  </si>
  <si>
    <t>1908185 </t>
  </si>
  <si>
    <t>190922 </t>
  </si>
  <si>
    <t>190924 </t>
  </si>
  <si>
    <t>190925 </t>
  </si>
  <si>
    <t>190927 </t>
  </si>
  <si>
    <t>190929 </t>
  </si>
  <si>
    <t>190930 </t>
  </si>
  <si>
    <t>190931 </t>
  </si>
  <si>
    <t>190940 </t>
  </si>
  <si>
    <t>190945 </t>
  </si>
  <si>
    <t>190946 </t>
  </si>
  <si>
    <t>190947 </t>
  </si>
  <si>
    <t>190948 </t>
  </si>
  <si>
    <t>190960 </t>
  </si>
  <si>
    <t>190962 </t>
  </si>
  <si>
    <t>190963 </t>
  </si>
  <si>
    <t>190964 </t>
  </si>
  <si>
    <t>190965 </t>
  </si>
  <si>
    <t>190961 </t>
  </si>
  <si>
    <t>190855 </t>
  </si>
  <si>
    <t>190851 </t>
  </si>
  <si>
    <t>1906124 </t>
  </si>
  <si>
    <t>1906145 </t>
  </si>
  <si>
    <t>1906169 </t>
  </si>
  <si>
    <t>190728 </t>
  </si>
  <si>
    <t>190719 </t>
  </si>
  <si>
    <t>190727 </t>
  </si>
  <si>
    <t>190718 </t>
  </si>
  <si>
    <t>1906113 </t>
  </si>
  <si>
    <t>1906114 </t>
  </si>
  <si>
    <t>1906117 </t>
  </si>
  <si>
    <t>1906118 </t>
  </si>
  <si>
    <t>1906120 </t>
  </si>
  <si>
    <t>1906125 </t>
  </si>
  <si>
    <t>1906130 </t>
  </si>
  <si>
    <t>1906135 </t>
  </si>
  <si>
    <t>1906139 </t>
  </si>
  <si>
    <t>1906142 </t>
  </si>
  <si>
    <t>1906143 </t>
  </si>
  <si>
    <t>1906147 </t>
  </si>
  <si>
    <t>1906148 </t>
  </si>
  <si>
    <t>1906149 </t>
  </si>
  <si>
    <t>1906171 </t>
  </si>
  <si>
    <t>190710 </t>
  </si>
  <si>
    <t>190720 </t>
  </si>
  <si>
    <t>190722 </t>
  </si>
  <si>
    <t>190723 </t>
  </si>
  <si>
    <t>190724 </t>
  </si>
  <si>
    <t>190725 </t>
  </si>
  <si>
    <t>190730 </t>
  </si>
  <si>
    <t>190746 </t>
  </si>
  <si>
    <t>190756 </t>
  </si>
  <si>
    <t>190757 </t>
  </si>
  <si>
    <t>190859 </t>
  </si>
  <si>
    <t>190825 </t>
  </si>
  <si>
    <t>DGS19-08-25 </t>
  </si>
  <si>
    <t xml:space="preserve"> Madame PELLEGRIN-PONSOLE souhaite intervenir à propos de l’extension du périmètre pour le macaron « hyper centre ». Elle demande ce que la commune compte faire pour les personnes qui se sont déjà acquittées de leur droit de stationnement pour la saison. ◙Madame PELLEGRIN-PONSOLE demande s’ils doivent se déplacer et venir à la régie. Madame PELLEGRIN-PONSOLE répond qu’effectivement elle a été interpellée par deux personnes. </t>
  </si>
  <si>
    <t xml:space="preserve">Monsieur le Maire répond qu’ils étudieront au cas par cas. Il fait savoir qu’il a pris la décision après réflexion de pouvoir étendre sur ce linéaire afin de permettre aux résidents permanents de pouvoir bénéficier du macaron « hyper centre » puisque tout le linéaire devant leur habitation est devenu payant. Il était quand même souhaitable que compte tenu de l’aménagement de grande qualité qui a été réalisé, les véhicules ne se garent plus sur l’espace public comme cela a été le cas pendant des années. Force est de constater aujourd’hui que ces résidents jouent le jeu et que véritablement cela améliore cet espace, cela met en valeur aussi le linéaire de maison jusqu’à la rue Gabriel Péri. Monsieur le Maire a voulu par ce signal les encourager et leur faciliter quelque peu les choses. Donc si certains ont déjà pris un abonnement il les rencontrera. ◙Monsieur le Maire répond positivement, il comprend que Madame PELLEGRIN-PONSOLE a certainement était sollicitée. ◙Monsieur le Maire indique qu’ils les rencontreront. </t>
  </si>
  <si>
    <t xml:space="preserve">Mme Nathalie GROS CHAREYRE lui répond que l’assurance est incluse dans la couverture du volet « mobilier urbain » à hauteur de 750.000 € annuels couvrant donc largement la valeur des œuvres. Donc la commune n’a pas d’assurance complémentaire à payer.M. le Maire note que toutes ces décisions démontrent la dynamique de la commune tout au long de l’année avec des animations musicales, culturelles et cette belle exposition autour l’hôtel de ville. </t>
  </si>
  <si>
    <t xml:space="preserve">Monsieur le Maire explique que c’était simplement un renouvellement d’une antenne déjà existante. ◙Monsieur le Maire répond effectivement qu’ils veilleront à être réguliers sur les procédures. Il la remercie pour la remarque. En ce qui concerne la mise en place de la fibre, il informe que cela va occasionner dans la cité des travaux et des creusements de tranchées. Puisqu’il évoque les travaux dans la ville, il faut savoir aussi que dans le cadre de son schéma directeur de l’eau potable, la Communauté de Communes Terre de Camargue, a engagé des travaux et les premiers démarrent. Ceux qui sont réalisés sur un axe Simone VEIL, Rotonde, Revest et Dossenheim concerne une reprise de conduite d’eau fin d’être remise à des diamètres plus adaptés à la distribution de l’eau potable. Là aussi, ils feront passer l’information à l’ensemble de la population 
</t>
  </si>
  <si>
    <t xml:space="preserve">Monsieur le Maire donne la parole à Monsieur Laurent PELISSIER, Président de la Communauté de Communes Terres de Camargue pour la présentation du rapport d’activités 2018 sous la forme d’un power point, comme suit  </t>
  </si>
  <si>
    <t xml:space="preserve">Monsieur Laurent PELISSIER remercie l’assemblée pour toute leur attention portée à cet exposé. </t>
  </si>
  <si>
    <t xml:space="preserve">Monsieur le Maire le remercie pour cette présentation complète et très précise. Il remercie également Monsieur PENIN. Il ajoute que l’ensemble de ces sujets les intéressent collectivement et à l’échelle du territoire mais ils les intéressent aussi à l’échelle de leur Commune qui participe activement à cette Communauté de Communes. Il a été évoqué dans cette présentation des sujets qui les mobilisent particulièrement, notamment la question générale de l’environnement puisque c’est un axe fort des politiques qu’ils conduisent ici dans la ville de Le Grau du Roi. Sur ce point-là, ils peuvent se satisfaire du résultat de la collecte du tri et de la diminution des volumes incinérés. La propreté de la ville est pour eux aussi une question essentielle et c’est pour cette raison que la Commune de Le Grau du Roi a accordé dans son dernier budget une augmentation significative qui est de quasiment 150 000 € pour la propreté urbaine. Ils ont mis à la discussion ce qui était de l’ordre du pouvoir de police à partager avec l’intercommunalité responsable de la gestion des déchets sur le suivi à ce niveau-là et il y a un chantier qui est ouvert sur lequel ils devront, ceux et celles qui siègeront après les élections municipales et les prochains Elus communautaires, y travailler. Des sujets tels que les schémas directeurs d’assainissement, ils ont eu l’occasion de s’exprimer là dessus. Ils sont bien-sûr mobilisés sur ces adaptations et rénovations nécessaires sur les réseaux. Ils ont évoqué l’eau potable mais aussi sont attentifs à l’assainissement qui pourrait produire des pollutions. Il ne faut pas attendre que cela ne survienne. Il est important que ces schémas se développent et justement les investissements qui sont prévus, soient bien mobilisés à cet effet. Sur la GEMAPI, il y a une forte attention de leur part par rapport aux inondations et pour la gestion des milieux aquatiques, tant ils sont présents sur ce territoire et plus particulièrement au Grau du Roi sur la question du littoral et sur la question des submersions marines. Il pense qu’ils sont sur la bonne voie avec le travail engagé avec le SYMADREM. Ils sont en attente et les temps qui arrivent permettront et il le pense à la ville de Le Grau du Roi de bénéficier à son tour d’une médiathèque car là-aussi, il y a beaucoup d’attente en la matière et le mandat 2020/2026 sera aussi celui d’une édification d’une médiathèque au Grau du Roi. </t>
  </si>
  <si>
    <t xml:space="preserve"> DGS 19-09-95 </t>
  </si>
  <si>
    <t xml:space="preserve"> Tribunal administratif de Nîmes  affaire Syndicat des Copropriétaires Priska Plage c/Commune visant à annuler l’arrêté du 08 avril 2019 par lequel le Maire de la Commune de Le Grau du Roi a délivré à la SAS FDI PROMOTION un permis de construire n° PC03013319Y0002 ainsi que la decision en date du 11 juillet 2019 par laquelle le Maire de la Commune du Grau du Roi a rejeté le recours gracieux des requérants. Et si par extraordinaire, la construction était édifiée, enjoindre la Commune de prendre toute mesure pour faire démolir le bâtiment édifié dans la bande des 100 mètres et espaces proches du rivage. Désignation de la société d’Avocats C.G.C.B. afin de défendre les intérêts de la Commune dans cette affaire.</t>
  </si>
  <si>
    <t xml:space="preserve">  DGS 19-10-02 </t>
  </si>
  <si>
    <t xml:space="preserve">  Tribunal administratif de Nîmes  affaire Syndicat des Copropriétaires le Calypso c/Commune visant à annuler l’arrêté du 08 avril 2019 par lequel le Maire de la Commune de Le Grau du Roi a délivré à la SAS FDI PROMOTION un permis de construire n° PC03013319Y0002 ainsi que la decision en date du 11 juillet 2019 par laquelle le Maire de la Commune du Grau du Roi a rejeté le recours gracieux des requérants du 06 juin 2019, pour, à la place d’un logement individuel, effectuer la réalisation d’un immeuble collectif. Désignation de la société d’Avocats C.G.C.B. afin de défendre les intérêts de la Commune dans cette affaire. </t>
  </si>
  <si>
    <t xml:space="preserve"> DGS 19-10-50 </t>
  </si>
  <si>
    <t xml:space="preserve"> Recours en contestation de la validité du contrat - Tarn &amp; Garonne n°1903412 déposé auprès du Tribunal Administratif de Nîmes par la S.A.R.L Autocars Autobus de Ligne de Tourisme (A.A.L.T.O)  afin de prononcer l’annulation du contrat portant exécution du marché de services n° 2019-05-MSV043 ayant pour objet des prestations régulières de transport en commun par autocars destinées au transport scolaire des enfants des écoles maternelles et élémentaires de la ville du Grau du Roi et du personnel scolaire et périscolaire, avec possibilité de réutilisation d’un ou plusieurs véhicules, afin de prononcer la résiliation du contrat portant exécution du marché de services n° 2019-05MSV-043 ayant pour objet des prestations régulières de transport en commun par autocars destinées au transport scolaire des enfants des écoles maternelles et élémentaires de la ville du Grau du Roi et du personnel scolaire et périscolaire, avec possibilité de réutilisation d’un ou plusieurs véhicules, à condamner la Commune à payer à la société requérante, une somme de 3 000 € au titre des frais irrépétibles non compris dans les dépens. </t>
  </si>
  <si>
    <t xml:space="preserve"> DGS 19-10-69 </t>
  </si>
  <si>
    <t xml:space="preserve"> recours de plein contentieux déposé auprès du Tribunal Administratif de Nîmes par M. Jean-Pierre GOURAT visant à condamner la Commune à indemniser le préjudice matériel du requérant resultant du harcèlement moral par l’octroi de la somme de 10 000 € et le préjudice moral et les troubles subis dans les conditions d’existence par l’octroi de la somme de 50 000 € et payer la somme de 3 000 € au titre des frais irrépétibles. Il convient de confier à la MB Avocats (8 rue Eugène Lisbonne à Montpellier) la défense des intérêts de la Commune dans cette affaire. </t>
  </si>
  <si>
    <t xml:space="preserve"> Exonération des pénalités pour retard - Marché public de fournitures N°2019-04-NFO-034 « Fourniture d’outillage électriciens »  titulaire  Docks Electriques Rhône Durance. Considérant que ce retard intervient pour la première fois et que le pouvoir adjudicateur n’a pas subi de préjudice, il est décidé d’exonérer totalement les pénalités de retard encourues par l’entreprise titulaire du présent marché conformément au tableau ci-dessous  Nom du titulaire DERD Formule de calcul de la pénalité (Article 14. 1. 1. du CCAG F.C.S.) P = V * R / 1000 V Montant HT des fournitures 290.00 € R Nombre de jours de retard 53 P Montant des pénalités encourues 15.37 € </t>
  </si>
  <si>
    <t>DGS 19-09-94 </t>
  </si>
  <si>
    <t xml:space="preserve"> Fête locale - Contrat d’engagement avec l’association Peña Del Fuego pour une animation musicale les 06, 13, 15, 21 et 22 septembre 2019 d’un montant de 4 850,00 € TTC. </t>
  </si>
  <si>
    <t xml:space="preserve"> DGS 19-10-01 </t>
  </si>
  <si>
    <t xml:space="preserve"> Fête locale - Animation musicale du 14/09/2019  Avenant au contrat de vente avec JC NITRO pour une modification sur le tarif (1 550 €  DmDGS19-09-28) concernant une prolongation des horaires de la prestation. Le montant s’élève à 2 400,00 € TTC. </t>
  </si>
  <si>
    <t xml:space="preserve"> DGS 19-10-04 </t>
  </si>
  <si>
    <t xml:space="preserve"> Espace JP Cassel - Contrat cession avec JMD Production pour le spectacle « Les chatouilles ou la danse de la colère » le 06 mars 2020. Le montant de cette prestation s’élève à  Tarif HT  8 550,00 € VHR HT  2 000,00 € TVA 5,5 %   580,25 € Montant total T.T.C. 11 130,25 € </t>
  </si>
  <si>
    <t xml:space="preserve"> DGS 19-10-05 </t>
  </si>
  <si>
    <t xml:space="preserve"> 140 ans de la Commune  contrat de partenariat avec l’artiste Jean-Philippe GUTH-SCHUMACHER pour  l’élaboration d’une structure UNICUBE les 6 et 7 décembre 2019 sur le parking de la Plagette, ateliers au centre de loisirs les 25 septembre, 02 et 16 octobre ainsi que le 06 novembre 2019, ateliers au festival Imagi’mômes les 24 et 30 octobre 2019. Cette prestation sera facturée 11 370,00 € T.T.C. </t>
  </si>
  <si>
    <t>DGS 19-10-06 </t>
  </si>
  <si>
    <t xml:space="preserve"> Fête locale - Contrat avec AMDV (Association Musicale Drôme Vaucluse) pour la peña « Les platt band », pour des représentations musicales le 14 septembre 2019. Le montant de ces prestations s’élève à 960,00 € T.T.C.  </t>
  </si>
  <si>
    <t>DGS 19-10-07 </t>
  </si>
  <si>
    <t xml:space="preserve"> Grand Aïoli du Boucanet - Contrat d’engagement avec Amico and Co, les 05 et 06 octobre 2019 pour assurer une partie musicale et pour un montant total de 1 391,79 € TTC. •  Décision municipale n° DGS 19-10-08  Imagi’mômes - Ecole élémentaire André Quet  occupation du domaine public. Des entreprises privées vont installer des stands pour des activités à destination des enfants dans l’école élémentaire André QUET. Les exposants devront s’acquitter d’un montant de 150,00 € pour un emplacement, quelle que soit sa dimension. </t>
  </si>
  <si>
    <t>DGS 19-10-07 A </t>
  </si>
  <si>
    <t xml:space="preserve"> Grand Aïoli du Boucanet - Contrat d’engagement avec Amico and Co, les 05 et 06 octobre 2019 pour assurer une partie musicale et pour un montant total de 1 263,00 € TTC (Annule et remplace la DGS19-10-07 pour baisse de tarif). </t>
  </si>
  <si>
    <t>DGS 19-10-23 </t>
  </si>
  <si>
    <t xml:space="preserve">  Imagi’mômes - Signature de contrats avec MM. Frédéric Marion et Clément Henssien  un contrat d’engagement pour le spectacle « Les tortillonis » le 25 octobre 2019 ; un contrat de mise à disposition d’un chapiteau, ainsi que tout le matériel nécessaire à son fonctionnement (montage le 23 octobre et démontage le 1er novembre 2019). Le montant de ces prestations s’élève forfaitairement à 6 500 € T.T.C.  </t>
  </si>
  <si>
    <t>DGS 19-10-27 </t>
  </si>
  <si>
    <t xml:space="preserve">Imagi’mômes - Signature d’un contrat de cession avec Mes Scènes de Stars pour l’organisation d’un village d’animations, du 24 au 30 octobre 2019, pour un montant de 16 200,00 € T.T.C.  </t>
  </si>
  <si>
    <t>DGS 19-10-49 </t>
  </si>
  <si>
    <t xml:space="preserve"> Fête locale - Contrat de travail à durée déterminée d’usage du spectacle avec Madame Céline VARRAINE, mandataire du groupe SENSATION et ce, pour une animation musicale les 12 et 15 septembre 2019 pour montant de 1 200,02 € TTC. </t>
  </si>
  <si>
    <t xml:space="preserve"> DGS 19-10-53 </t>
  </si>
  <si>
    <t xml:space="preserve">  Imagi’mômes - convention de partenariat avec l’Association « Ateliers cours de dessin - Théâtre en images » pour l’animation d’ateliers créatifs du 24 au 30 octobre 2019 contre une participation de la Commune d’un montant de 200 €. </t>
  </si>
  <si>
    <t>DGS 19-10-54 </t>
  </si>
  <si>
    <t xml:space="preserve">  Imagi’mômes - Convention pour l’organisation d’animations avec l’Association Yoga de Port Camargue, du 24 au 30 octobre 2019, pour un montant de 161 € T.T.C. (23 € T.T.C. de l’heure). </t>
  </si>
  <si>
    <t xml:space="preserve"> DGS 19-10-64 </t>
  </si>
  <si>
    <t xml:space="preserve"> Espace Jean-Pierre Cassel  signature d’un contrat de cession avec SAS Vincent Ribera Organisation, pour le spectacle de Patrick BOSSO « sans accent », le samedi 02 novembre 2019. Le montant de cette prestation s’élève à Prix de cession H.T. 10 500,00 € (VHR inclus) TVA 5.5 % 577,50 € Montant total   11 077,50 € </t>
  </si>
  <si>
    <t>DGS 19-10-67</t>
  </si>
  <si>
    <t xml:space="preserve">Espace Jean-Pierre Cassel  signature d’un contrat de cession avec l’Association Pena Flamenca Yacin Daoudi, pour le spectacle « ¡ Baile ! », le samedi 25 janvier 2020 pour un montant de 6 000 € T.T.C. non assujetti à la TVA. </t>
  </si>
  <si>
    <t>Monsieur ROSSO demande par rapport à la décision municipale n° DGS 19-10-69  recours de plein contentieux déposé auprès du Tribunal Administratif de Nîmes par M. Jean-Pierre GOURAT, si concernant ce dossier, une provision a été faite du montant des sommes réclamées ou bien, doivent-ils attendre que la procédure aille plus loin ? Il croit savoir que dans pareil cas, il faut provisionner une somme assez conséquente. ◙ Monsieur ROSSO insiste sur le fait qu’il ne faut pas attendre la condamnation.</t>
  </si>
  <si>
    <t xml:space="preserve">Monsieur le Maire le remercie pour ce conseil et répond que la procédure démarre juste et pense qu’il sera nécessaire dans le cadre du budget 2020 de prévoir une provision, si la Commune était condamnée. ◙Monsieur le Maire a très bien compris et ils n’attendront pas une éventuelle condamnation mais évalueront au plus juste le risque financier. </t>
  </si>
  <si>
    <t xml:space="preserve"> DMDCP 19-10-55 </t>
  </si>
  <si>
    <t>Question  00  Monsieur le Maire demande aux Elus s’ils ont des observations à formuler sur le compte-rendu de la séance du 02 octobre 2019. </t>
  </si>
  <si>
    <t>Question  01  Décision modificative de crédits n°2  Budget Principal Commune </t>
  </si>
  <si>
    <t>« Monsieur le Maire, Vous avez fait récemment fait circuler un bulletin « Hissez Haut » présentant le bilan de votre mandat. Vous vous targuez d’une gestion impeccable des fonds publics. Permettez-moi de vous le dire Monsieur le Maire, que ce n’est pas si évident et nous en reparlerons. Juste un exemple pour illustrer mon propos sur le site de la mairie où vous avez mis en ligne un compte-rendu sur le budget et ce compte-rendu ne fait que renforcer mes doutes. Vous y faites références à une baisse de la dette et vous vous gardez bien de porter à la connaissance du lecteur la liste du patrimoine communal vendu, voire bradé et les sommes encaissées à ce titre ! Vous vous abstenez d’évoquer vos charges de fonctionnement, leur évolution. C’est bien de vouloir tout simplifier pour que tout le monde comprenne mais quand les informations sont insuffisantes, parcellaires même, il peut y avoir arnaque sur l’étiquette. C’est pourquoi une nouvelle fois, nous déclarons ce manque de transparence dans l’attente d’explications plus complètes de votre part, nous ne voterons pas cette décision budgétaire portant sur des montants non négligeables et qui ne sont pas encore financés. Merci Monsieur ». ◙ Monsieur GUY réitère à nouveau que dans le bulletin Hissez Haut, il n’a pas donné le détail de tout ce qui a été vendu. Cela n’a pas été mis, est-ce cela la clarté ? ◙ </t>
  </si>
  <si>
    <t>Monsieur le Maire lui répond qu’ils sont dans une transparence absolue et exemplaire. Il n’y a aucun secret ici. Tous les documents sont accessibles et ce, quand ils le veulent. Il n’y a aucun souci et la précision est dite et redite chaque fois sur chaque point, qui fait que oui, à la fin de ce mandat, ils ont la tête haute par rapport aux finances publiques de la ville de Le Grau du Roi. Celles et ceux qui démarreront le mandat suivant, quel qu’ils soient, ne seront pas dans la difficulté qu’eux ont rencontré lorsqu’ils sont arrivés aux responsabilités. Il lui demande de ne pas lui couper la parole car il ne l’a pas fait lui-même. Ce n’est pas à lui qu’ils vont donner des réponses mais ce sont des explications claires à la population du Grau du Roi et qui aura la capacité de bien comprendre là où lui ne semble pas comprendre. ◙Monsieur le Maire lui dit qu’il ne faut pas qu’il s’inquiète, il peut en parler avec fierté. Il écrit et le réécrira, la valorisation du patrimoine là aussi, les Graulens pourront en être satisfaits. ◙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</si>
  <si>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</si>
  <si>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 07  Léopold ROSSO, Hervé SARGUEIL, Annie BRACHET, Philippe PARASMO, Alain GUY, Yvette FLAUGERE, Patricia ARENT. </t>
  </si>
  <si>
    <t>Question  02  Décision modificative de crédits n°3  Budget Annexe  ODAS Régie </t>
  </si>
  <si>
    <t>Question  03  Décision modificative de crédits n°1  Budget Annexe  Régie Services Urbains </t>
  </si>
  <si>
    <t>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</si>
  <si>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07  Léopold ROSSO, Hervé SARGUEIL, Annie BRACHET, Philippe PARASMO, Alain GUY, Yvette FLAUGERE, Patricia ARENT. </t>
  </si>
  <si>
    <t>Question  04  Sorties d’inventaire </t>
  </si>
  <si>
    <t>Question  05  Cautionnement badges professionnels (pêcheurs) </t>
  </si>
  <si>
    <t>Question  06  Délibération de principe sur la création d’une Société Publique Locale (S.P.L.) Seaquarium </t>
  </si>
  <si>
    <t xml:space="preserve"> Madame PELLEGRIN PONSOLE dit qu’elle ne veut pas plomber l’ambiance devant cette telle unanimité mais reste un peu sur sa faim sur cette Question . Comme le disait sa collègue, oui ils ont manqué d’éléments et ne faisant pas partie du Conseil d’administration, elle ne voyait pas bien pourquoi cette création de SPL, bien que ce soit très à la mode dans le domaine du tourisme et il y a 5 ou 6 ans, c’étaient les EPIC, aujourd’hui, ce sont les SPL et tout le monde y passe petit à petit. Elle regrette que premièrement cela arrive en fin de mandat, deuxièmement, que cela n’ait pas été anticipé lors de la création de la SEM Le Grau du Roi Développement, dans laquelle à l’époque, lui semble-t-il lui avoir suggéré déjà d’y mettre le Seaquarium entre autres choses. Elle est désolée de rompre cette unanimité mais elle s’abstiendra pour ne pas faire pire là-dessus. </t>
  </si>
  <si>
    <t>Monsieur le Maire pense que cela est dommage qu’ils n’y ait pas unanimité sur un dossier où finalement, le Seaquarium se voit renforcé, conforté dans son actualité et dans ses projets qu’il porte où la collectivité doit être rassurée car aujourd’hui le principe est voté et la Commune conservera au moins 85 %. Ils sont dans une perspective pérenne et c’est nécessaire aussi de se projeter. Cela arrive maintenant car c’est un dossier qui a démarré au sein même de la SEM du Seaquarium. Il a été suivi par Claude BERNARD, les administrateurs et a connu comme cela un développement de projet où il y a eu des Question s posées, des études complémentaires, des avis pris auprès des juristes. C’est un cheminement normal. Ça arrive en fin de mandat oui, mais tout ne va pas s’arrêter parce qu’il y a une échéance qui arrive. Ils déroulent tout simplement. </t>
  </si>
  <si>
    <t>Monsieur ROSSO le remercie pour cet exposé. Effectivement, les voilà rassurés car ils avaient entendu beaucoup de choses à ce sujet. En tant que membre du Conseil d’administration, il s’était même élevé contre des orientations qui ne lui paraissaient pas être entourées de bon sens. Aujourd’hui, la ville demeure majoritaire à 85 % et c’est une bonne chose. Ensuite, l’orientation sur des Sociétés Publiques Locales, comme a été cité le Département et la Région, il pense au regard de sa compétence en tourisme même si aujourd’hui elle est limitée, peut-être que cela changera un jour, la Communauté de Communes pourrait venir s’asseoir à la table pour compléter, entre guillemets, le pool de partenaires puisque c’est quand même un établissement territorial public. Au-delà de cela aussi, ils ne peuvent que se « féliciter » de cette orientation. Aujourd’hui, la SEM avait trouvé une vitesse de croisière, les choses s’étaient nettement améliorées après des années de galère pour faire effectivement un de ces établissements un fleuron de leur Commune, avec le nombre de visiteurs puis l’attractivité qu’il génère et aussi l’intérêt qu’il suscite auprès des acteurs sociaux les plus proches, que ce soit les écoles, les centres de loisirs et la jeunesse. Et bien-sûr avec ce complément de l’institut marin qui « redonne » une orientation différente mais qui complète bien ce qu’ils ont voulu faire du Seaquarium, c'est-à-dire un outil éducatif bien qu’il soit perçu par certains comme une découverte, un loisir. Ils seront d’accord avec cette orientation et donc voteront même « des deux mains » rassurés que la ville conserve ses 85 %. </t>
  </si>
  <si>
    <t>Madame FLAUGERE dit que le compte rendu que vient de leur faire Monsieur ROSSO est beaucoup plus sécurisant que celui de Monsieur le Maire puisqu’ils apprennent que 85% des parts seront détenues par la Commune. Tout cela, ils ne l’avaient pas et donc étaient un peu septiques. Elle ne renouvellera pas le manque d’information car il aurait été très utile d’avoir eu un dossier complet. Son groupe votera « pour » également. </t>
  </si>
  <si>
    <t>27  Robert CRAUSTE,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Yvette FLAUGERE, Patricia ARENT </t>
  </si>
  <si>
    <t xml:space="preserve"> 1  Sophie PELLEGRIN-PONSOLE </t>
  </si>
  <si>
    <t>Question  07  NEO SEAQUARIUM  Projet de rénovation et d’extension. Plan de financement prévisionnel et demande de subvention </t>
  </si>
  <si>
    <t xml:space="preserve"> Madame PELLEGRIN PONSOLE souhaite un complément d’information. Elle imagine que la Question  précédente est en lien étroit avec celle-ci. Donc, cela va prendre effet quand cette création de SPL ? Car, il n’y a pas de date, il n’y a rien. De tout cela, ils en ont déjà parlé de la convention de maîtrise d’ouvrage. D’ailleurs, elle s’étonne un peu des votes de ses collègues entre le mois de juin l’année dernière et aujourd’hui, mais…Elle voit beaucoup de flou. ◙ Madame PELLEGRIN PONSOLE en déduit qu’en aucun cas cette convention pourrait être supportée par la nouvelle SPL. Il faut la signer maintenant avec la SEM actuelle. Là, c’est la SEM qui va porter ça, ce ne sera pas la SPL. ◙ Madame PELLEGRIN PONSOLE va rester sur son vote du mois de juin, à la différence de ses collègues et donc va s’abstenir car pour elle, c’est vraiment un flou artistique. Il est vrai que c’est un beau projet et elle aussi a confiance en l’équipe du Seaquarium, avec qui elle a eu plaisir de voyager en descendant d’Albi, ce qui explique son retard aussi. Il lui a apporté quelques compléments d’infos qu’elle aurait bien aimé avoir ici en Conseil, car encore une fois, elle ne siège pas en Conseil d’administration du Seaquarium et tous ces éléments-là ne sont pas obtenus. ◙ </t>
  </si>
  <si>
    <t>Monsieur BERNARD explique que pour mettre en place la SPL, il y a quand même des démarches juridico administratives à mener, à trouver des partenaires, à mettre en place la convention en prévoyant tout ce qui peut arriver, cela va prendre quelques mois donc le besoin d’un vote de principe pour engager la démarche. ◙ Monsieur BERNARD confirme que c’est la Commune là avec la SEM actuelle. ◙ </t>
  </si>
  <si>
    <t>Madame FLAUGERE était restée un petit peu sur ces ambigüités. Elle dit qu’ils font payer au Seaquarium avant le dernier projet. C’est un beau projet donc son groupe votera « pour » mais dit qu’il manque de tout et c’est très difficile. Ils voteront « pour » car ils ont confiance au Seaquarium. Ils voient l’évolution et ils font de beaux projets. Mais bon, ils ne polémiqueront pas sur la forme. ◙ </t>
  </si>
  <si>
    <t>28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Yvette FLAUGERE, Patricia ARENT </t>
  </si>
  <si>
    <t xml:space="preserve">1  Sophie PELLEGRIN-PONSOLE </t>
  </si>
  <si>
    <t>Claude BERNARD</t>
  </si>
  <si>
    <t>Question  08  Convention relative au financement de l’Etude Préliminaire (EP) de modification des installations ferroviaires en gare de Le Grau du Roi </t>
  </si>
  <si>
    <t xml:space="preserve"> Madame PELLEGRIN PONSOLE va voter pour et « des deux mains » parce qu’elle se souvient et ce devait être en novembre 2015, où justement ce projet avait été évoqué. Il lui semble que ce projet de raccourcir la voie ferré, ce n’est pas dans un contexte de mobilité pour accéder au Grau du Roi mais au contraire pour favoriser les échanges et utiliser un espace qui aujourd’hui est un espace mort. Elle se souvient qu’elle revenait d’une cérémonie du 11 novembre lui semble-il et ils cheminaient le long de cette voie qui ne sert à rien depuis des années. Donc, elle est plutôt satisfaite qu’enfin ce projet sorte des cartons. Là aussi, elle pense que c’est un peu tard et peut-être est trop impatiente mais elle est extrêmement favorable à cette étude préliminaire. </t>
  </si>
  <si>
    <t xml:space="preserve"> Monsieur le Maire dit que ces Question s, ils se les sont posées et elles se posent depuis de nombreuses années. A un moment donné, il s’agit d’agir et ils agissent et font avancer les choses. Il croit qu’il ne faut pas baisser les bras. Alors renvoyer la gare au-delà de la départementale, bien-sûr il y aurait des aménagements importants car il s’agirait aussi de faire croiser ces passagers piétons qui arriveraient de la gare et qui devraient traverser la départementale. Il y aurait certainement des moyens par voies souterraines ou autres. Il pense qu’il faut prendre une initiative pour faire financer une étude là-dessus pour avancer. Car, ce serait bien-sûr une solution importante sur la problématique de l’entrée et de la sortie de la ville. Ils travaillent aussi sur une aire externalisée, des navettes…puis aussi une réflexion entamée par le Syndicat mixte de la Camargue Gardoise sur les mobilités et les stationnements à l’échelle du territoire et ils participeront à ces réunions pour abonder. Ils sont bien conscient les uns et les autres qu’ils parlent de l’avenir. Il s’agit de prévoir finalement au cœur du village, un pôle d’échange multi-modal qui est un périmètre dans lequel ils arrivent en train, ils changent de modalité de déplacement en étant capable de prendre par exemple une voiture électrique à disposition, de louer un vélo. Et aussi avec l’arrivée de la piste cyclable, c’est un ensemble de services autour de ce pôle. </t>
  </si>
  <si>
    <t xml:space="preserve"> Monsieur ROSSO dit que sur ce dossier, il en mémoire les mots de Monsieur le Maire lorsque le projet de l’écoquartier a été présenté « je ferai en fonction de ce qui sera possible de faire, je ne veux pas aller plus loin pour ne pas bloquer la situation ». Eh bien lui, trouve et au regret de lui dire, que cela manque d’ambition dans la mesure où ils connaissent la problématique de la 2 x 2 voies RD62B et le train sur le passage à niveau qui constitue un obstacle majeur pour l’accès à la rive gauche du Grau du Roi et toutes les infrastructures qui s’y sont développées. Aujourd’hui, c’est un afflux permanent et encombrant, dissuasif et non attractif qui pèse sur ce dossier. Et encore avant-hier, il écrivait au Président du Conseil Départemental pour lui dire de se pencher sur ce dossier. Quand ils voient ce qui a été fait à Saint-Gilles (il n’a rien contre Saint-Gilles) pour un pont qui dessert l’entrée à 3 millions et demi d’euros, il pense qu’ils auraient pu réfléchir. C’est pour cela qu’il écrit et ce, depuis de nombreuses années et d’ailleurs, sans réponse aucune. Pour faire avancer ce dossier, vont-ils enterrer le fait d’avoir l’espoir un jour de pouvoir repousser les trains au-delà de la RD62B ? Car dans d’autres lieux comme Paris, Brest, Sète ou Perpignan, les trains ne vont pas dans l’eau, pas dans la mer, à un moment donné ils s’arrêtent et ils n’ont pas besoin d’une distance de 300 m ou 500 m après. Cela dépend d’une autre perspective dans le cadre de la mobilité, il soutient lui depuis x années aussi la création d’un grand parking à Aimargues et un train/tram entre Aimargues et Le Grau du Roi qui ferait en sorte, comme cela se fait dans des villes en Allemagne ou en Angleterre, d’utiliser le réseau ferré comme desserte d’un tramway. Il regrette un petit peu et il comprend son souci de vouloir activer ce projet et dire « bon, au moins là, je suis sûr que cela passera ». Mais, cela manque quand même d’ambition donc, son groupe s’abstiendra en attendant d’y voir plus clair et de voir un petit peu comment tout cela peut se formaliser. </t>
  </si>
  <si>
    <t>Madame FLAUGERE explique que même s’ils sont contre le projet de l’écoquartier, ils étaient pour le déplacement. Elle a fait la demande du rapport de l’étude réalisée par ARCADIS sur le déplacement du point d’arrêt des voyageurs qui a été effectué en 2018. Ils n’ont pas eu les éléments de l’étude, ni les résultats et une autre étude est renvoyée derrière. Ils ne savent pas à quoi cela correspond, ni les tenants et les aboutissants. Y a-t-il un réel besoin de refaire une étude ? Ils ne savent pas et ne peuvent pas juger. Donc, ils voteront « contre ». </t>
  </si>
  <si>
    <t xml:space="preserve"> Monsieur le Maire lui dit qu’elle a bien noté que la première étude par ARCADIS était une étude d’opportunité. Les résultats lui seront transmis. Il sait qu’il y a eu des échanges téléphoniques et des demandes. Ce document aurait dû lui parvenir. Ensuite, il y a eu une étude suivante qui est préliminaire. Ce sont deux choses bien différentes. Quand il y a une conduite de projet, ils savent parfaitement ce que cela veut dire et quand il s’agit notamment de déplacer des infrastructures ferroviaires, la complexité qu’il pensait relativement simple, apparaît plutôt immense. Il faut savoir à la fois s’armer de patience, de ténacité et aussi prévoir des engagements financiers pour avancer. A terme, il sera fait en sorte que le train puisse s’arrêter plus haut sur la voie ferrée et ainsi libérer le passage pour les déplacements doux de part et d’autre de la gare et ensuite vers les écoles, vers l’écoquartier puis aussi vers le centre ville puisqu’il y aura aussi acquisition de cette partie de voie ferrée qui descend jusqu’à Antonin Revest. Ils ont à devoir financer à hauteur de 50 % et la Région y participera aussi et prendra en charge les 50 % restants. Cela leur permet d’avancer sur ce projet qu’il croit positif pour leur cité. </t>
  </si>
  <si>
    <t xml:space="preserve"> 02  Yvette FLAUGERE, Patricia ARENT. </t>
  </si>
  <si>
    <t xml:space="preserve">05  Léopold ROSSO, Hervé SARGUEIL, Annie BRACHET, Philippe PARASMO, Alain GUY </t>
  </si>
  <si>
    <t>QUESTION  09  Avenant n°2 convention EPF pour paiement échelonné achat terrain Ilot Test </t>
  </si>
  <si>
    <t xml:space="preserve"> 07  Léopold ROSSO, Hervé SARGUEIL, Annie BRACHET, Philippe PARASMO, Alain GUY, Yvette FLAUGERE, Patricia ARENT. </t>
  </si>
  <si>
    <t xml:space="preserve">1Sophie PELLEGRIN-PONSOLE. </t>
  </si>
  <si>
    <t>QUESTION  10  Rétrocession des parcelles en voirie et espaces communs de la ZAC des Marines et du lotissement Mon Plaisir </t>
  </si>
  <si>
    <t>QUESTION  11  Appel à projet Maisons de santé </t>
  </si>
  <si>
    <t>Monsieur ROSSO dit que force est de constater quand même, qu’il y a une phrase qui doit les interpeller, c’est le fait « d’attirer de nouveaux professionnels » sur la Commune. Car il est vrai que lorsqu’ils font le bilan, au bout de quelques années simplement en ce qui concerne les médecins, ils s’aperçoivent qu’en l’espace de quelques temps, pas moins de sept de ses confrères ont quitté leur cabinet et seulement deux sont venus les remplacer. Sont-ils devenus un désert médical ici ? Il ne le sait pas et n’est pas médecin. Toujours est-il et d’après ce qu’ils entendent, cela devrait attirer d’autres professionnels et tous types. Ils espèrent qu’il y aura comme professionnels es qualité des cardiologues, des angiologues, etc… Mais, ce qui l’interpelle, c’est la sémantique qui est employée. Qu’est-ce qu’une maison de santé ? Qu’est-ce qu’une maison médicale ? Qu’est-ce qu’une maison de garde ? Gardons-nous (c’est un jeu de mots) de faire miroiter à la population, des potentialités qui ne seraient pas de mises dans le cadre de cet appel à projet. Il demande qu’il lui soit confirmé que les maisons de santé, ce sont des maisons dans lesquelles sont regroupées des professionnels de la santé mais qui ne sont pas ouvertes le week-end, dans lesquelles il n’y a pas de permanences de médecins la nuit, est-ce le cas ou pas ? Et dernière suggestion, entre les terrains, pourquoi pas en mettre une au Boucanet car il y a un terrain qui s’y prêterait fort bien, c’est le terrain de l’évêché qui appartient à la ville. Il ne pense pas que cela gênerait trop les riverains pour une maison de santé là-bas. </t>
  </si>
  <si>
    <t xml:space="preserve">Madame FLAUGERE attendait la réponse que Monsieur le Maire aurait pu apporter à Monsieur ROSSO sur la façon de voir quels types ils pourraient avoir sur la Commune. L’idée est très bonne mais par contre, au niveau de l’emplacement et pour le parking de la piscine, ils en avaient parlé lorsqu’une réunion avait eu lieu sur l’écoquartier, c’était à l’intérieur qu’il fallait le prévoir, mais pas encore là. Une maison médicale appelle des véhicules pour les professionnels, des véhicules pour les patients et ils empiètent sur un parking. Elle pense cela assez illogique. Elle est sceptique sur le devenir car cela fait très longtemps qu’ils entendent parler de maisons médicales et qui n’arrivent pas au bout. ◙Madame FLAUGERE lui demande s’il se rend compte qu’il leur enlève une vision d’espace vert. Car là, il évoque le parking mais tous voient bien l’emprise de tout l’espace vert. Il dénature. ◙Madame FLAUGERE répond que le Boucanet, c’est le Boucanet, là c’est l’entrée de la Commune. </t>
  </si>
  <si>
    <t xml:space="preserve"> Monsieur le Maire explique qu’ils prennent une initiative en la matière pour tenter de faciliter les choses et c’est une façon d’agir sur le foncier. Chacun sait que le foncier sur leur Commune est cher (le foncier bâti et le non bâti). En mettant à disposition du terrain communal sur la base de baux emphytéotiques, il y aura une répercussion à la baisse du prix à la sortie des projets. Tout ceci sera clair avec les promoteurs qui répondront à l’appel à projet, qui ne feront pas du bénéfice puisque c’est un terrain quasiment mis à disposition du terrain communal. C’est pour cette raison qu’il valait mieux trouver un terrain communal quasiment gratuit plutôt que de prendre un terrain privé ou sur un terrain qui a un certain coût et notamment appartenant à  l’EPF aujourd’hui au sein de ce terrain de l’écoquartier car là, le terrain aurait eu un prix et ils ne partaient pas avec un avantage. Il valait mieux se mettre sur des terrains communaux. C’est pour cette raison qu’ils ont repéré ces deux possibilités. Donc, ils sont facilitateurs c'est-à-dire qu’à la suite de cela, les professionnels de santé ou autres professions libérales en attente de locaux, seront encouragés car le prix, s’ils veulent acheter, sera rabattu ou s’ils veulent être locataires, il y aura des loyers plus faibles et encore une fois, c’est encourageant. C’est un des points qui leur permet de penser que ce sera attractif. Pas attractif uniquement pour des nouveaux qui arriveront mais déjà pour ceux qui sont là. Et tous les contacts qu’il a pu avoir et la réunion qui a eu lieu ici même il y a quelques semaines, avec quelques 35 acteurs des professions de santé, a bien démontré qu’un grand nombre d’entre eux, pas tous, étaient très intéressés pour intégrer des locaux conformes à leurs attentes, à l’accessibilité, modernes, etc… Ensuite, cela peut-être aussi susceptible d’attirer d’autres praticiens et ils peuvent parler maintenant de la définition de ce que sont les maisons de santé. Soit ils ont un pôle santé où il y a des locaux où les praticiens sont regroupés géographiquement mais ils ont un exercice isolé finalement, soit ils incitent ce qu’ils appellent le développement de Maisons de Santé Pluridisciplinaires (MSP) où là il y a vraiment un exercice regroupé, qui permet, Monsieur ROSSO, une organisation de la réponse aux soins car plusieurs praticiens sont regroupés et ils peuvent s’entendre sur des tours d’accueil des patients, ce qu’ils appellent l’accueil déprogrammé pour se rendre dans un cabinet où le praticien reçoit pas forcément sur RDV et puisqu’ils sont nombreux, ils peuvent faire des amplitudes horaires plus importantes au service de la population. Il rappelle qu’en ce qui concerne le territoire, il bénéficie encore de tours de gardes qui permettent d’accéder à des médecins généralistes jusqu’à minuit. En nuit profonde, c’est le 15 qui gérera la destination du patient demandeur mais il y a déjà ce système de garde qui fonctionne encore et aussi les week-ends. Ils ont une problématique sur la réponse par exemple du samedi matin actuellement, où il y a peu ou pas du tout de consultations ouvertes. Dans le cadre d’une MSP, cela pourrait s’organiser. Les MSP sont aujourd’hui encouragées par les pouvoirs publics qui accordent des subventions aux praticiens qui voudraient s’y regrouper. Ils ont eu ici plus de 3 réunions et la dernière fois auprès des praticiens locaux, il y en avait deux qui avaient monté des MSP dont une à Nîmes et une autre à Remoulins et ils ont dit tout le bien qu’ils pensaient de cette expérience de MSP. Force est de reconnaitre que tous les praticiens du Grau du Roi ne sont pas convaincus à ce stade de cette mise en œuvre de ces MSP. Aujourd’hui, il existe de nouveaux dispositifs aussi soutenus par les pouvoirs publics qui sont la mise œuvre de communauté sanitaire de territoire où là-aussi avec de l’argent public, il est encouragé un exercice pas forcément regroupé en un lieu mais regroupé par une coordination qui oriente le patient par rapport à la demande. La nouvelle génération de médecins attend l’exercice regroupé. Lorsque sont interrogés les jeunes médecins, ils attendent plutôt l’exercice regroupé. Il pense qu’initier une facilitation pour avoir des locaux disponibles à bons prix, c’est une première étape, d’autres sont à franchir qui sont effectivement la conviction que les praticiens qui viennent, pourraient se mettre en MSP ou en territoire sanitaire coordonné. En tous les cas, il y a des médecins qui commencent bien-sûr à être sensibles à ces propositions et puis, ils ont eu aussi parmi les quelques jeunes remplaçants qui viennent sur leur cité, un bon nombre d’entre eux qui disent  « Eh bien nous, s’il y a des locaux disponibles, s’il y a une véritable organisation des exercices regroupés, nous viendrons nous installer au Grau du Roi ». Et là, ils auront fait leur part pour prévoir l’avenir afin de faire en sorte que les praticiens au fur et à mesure de leur année d’exercice et de leur retraite arrivée, puissent être pour une part bien remplacés par des jeunes praticiens et qui viendront répondre à la demande de la population. Après, s’ils peuvent espérer que des spécialistes viendraient à venir vers eux, là c’est encore une autre problématique puisqu’ils sont en bout de territoire, ils ne sont pas un point de passage. Là-dessus, ils ont rencontré des offreurs de soins qui seraient enclins à venir mettre des consultations avancées sur le territoire. Donc, ils travaillent à tout cela et là aussi, c’est un long chemin. Il pense que la collectivité peut d’ores et déjà se montrer facilitante sur ce chemin de la réalisation des pôles de santé, des maisons de santé, MSP, etc.. ◙Monsieur le Maire dit qu’ils viennent de rendre 7 hectares à la nature sur le secteur du Boucanet. ◙Monsieur le Maire explique que la Commune détient 160 hectares de pinède au Boucanet, 1 500 hectares d’espaces naturels, des cordons dunaires urbains ici devant la barre d’immeuble, une des plus belles pinèdes où il y a 60 pins, etc… Il lui demande de prendre une vue aérienne du Grau du Roi qui est fortement végétalisé et ils vont continuer à végétaliser et à planter des arbres. Après, il faut faire des choix… </t>
  </si>
  <si>
    <t>26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Léopold ROSSO, Hervé SARGUEIL, Annie BRACHET, Philippe PARASMO, Alain GUY . </t>
  </si>
  <si>
    <t>02  Yvette FLAUGERE, Patricia ARENT. </t>
  </si>
  <si>
    <t>Question  12  Etude d’aménagement du périmètre opérationnel du Pôle d’Echange Multimodal (PEM) sur la Commune  plan de financement prévisionnel et demande de subvention </t>
  </si>
  <si>
    <t>Monsieur le Maire lui explique que quand ils sont sur des projets d’ampleur de rénovation urbaine, quand il s’agit effectivement de déplacer des rails, des infrastructures ferroviaires, etc…oui, il faut des études et les assumer. C’est la continuité, l’opportunité dans un premier temps, le cheminement s’il peut dire. Bien-sûr, ils peuvent effectivement s’offusquer en disant « encore des études et combien d’études à payer encore !!! »◙Monsieur le Maire répond qu’ils avancent normalement sur ces dossiers, techniquement et financièrement et ce, avec cohérence. </t>
  </si>
  <si>
    <t xml:space="preserve"> 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</si>
  <si>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05  Léopold ROSSO, Hervé SARGUEIL, Annie BRACHET, Philippe PARASMO, Alain GUY. </t>
  </si>
  <si>
    <t>QUESTION  13  Cession pour l’euro symbolique de la caserne des pompiers route de l’Espiguette </t>
  </si>
  <si>
    <t xml:space="preserve"> Monsieur ROSSO confirme et souligne que d’autant le SDIS est sur la sellette pour d’autres raisons. Il pense que c’est un bon deal à partir du moment où toutes les casernes ont cédé pratiquement leur foncier aux SDIS et c’est un peu normal qu’en tant qu’opérateur, ils maîtrisent totalement leur foncier et leur extension. Mais aussi 1 000 000 €, cela représente quand même moins que deux ans de cotisation pour la ville de Le Grau du Roi. De mémoire, c’était à 950 000 € ou quelque chose comme cela. Justement à ce propos, lors de la consultation qui a été faite par ses collègues qui siègent au SDIS, ils ont milité pour une participation sans strate, c'est-à-dire sans tenir compte des strates des villes parce que le service est rendu normalement à tout citoyen. Il ne voit pas pourquoi les villes plus petites paieraient moins que les plus grandes, c’est un service qui est universel et que tout le monde se doit d’avoir et pour lequel tout le monde doit participer. Donc, ce service sans strate, s’il a bien lu les propositions qui sont faites et ils ont dû les avoir, pour eux ce serait une augmentation de 10 000 € lissé sur 10 ans, à savoir 1 000 €/an. Il trouve que c’est une proposition raisonnable et pour laquelle avec le groupe auquel il appartient au Département, ont défendu cette proposition. ◙ </t>
  </si>
  <si>
    <t xml:space="preserve"> Monsieur le Maire répond qu’ils ont mis à la discussion ce point. Il faut imaginer que dans 10 ou 20 ans, la politique des SDIS en France et dans le Gard imagine de quitter le Grau du Roi pour implanter la caserne ailleurs alors que le Grau du Roi aujourd’hui est le centre référence pour le territoire, il est quand même dans une grande ville littorale avec ses particularités, etc… Ils ont un peu de mal à l’imaginer. En tous les cas, dans le terme dans lequel ils sont, c’est nécessaire d’avancer de cette façon-là. Il y a une attente. ◙ </t>
  </si>
  <si>
    <t>Monsieur le Maire dit que ce sont des dispositifs nationaux, il en existe déjà d’incitation sur des territoires, sans doute encore moins bien dotés que les nôtres. ◙Monsieur le Maire explique que d’abord à la réunion où ont été invités les acteurs, il y avait des médecins, des orthophonistes, des chirurgiens-dentistes, des pharmaciens, des infirmières et des kinésithérapeutes. Cela ne s’adressait pas uniquement aux médecins généralistes ◙Monsieur le Maire répond que oui ou pas… et bon nombre d’entre eux ont formalisé par courrier leur volonté et leur intérêt à la démarche. Toutes les professions sont concernées et intéressées. Il le répète, ce ne sont pas tous et il respecte le choix de chacun. Il est bien conscient qu’il faut quand même faire avec les praticiens du territoire. C’est une démarche qu’ils essaient de construire avec eux. Après, il y a des mesures nationales qui existent pour l’incitation. Ils n’en sont pas à ce stade-là dans les territoires ciblés par l’agence régionale de santé qui regarde effectivement des territoires bien moins dotés qu’eux, mais pour autant, ils doivent se préoccuper des choses. Pour quelles raisons ? S’ils n’assurent pas cette possibilité d’une arrivée de jeunes praticiens, les praticiens qui sont en place au fur et à mesure partiront à la retraite. Lorsqu’il y en a un qui s’arrête et qui n’est pas remplacé, la charge se reporte sur un nombre restreint de plus en plus. Ceux qui restent sont de plus en plus sollicités et sont en difficultés pour faire face. C’est pourquoi ils ont entendu quelque fois des gens qui ne trouvaient pas de médecin traitant parce que les praticiens sont en surcharge et ne prennent plus personne. Lui-même a interrogé le Conseil de l’ordre des médecins à ce sujet et le Président lui a dit que les praticiens se doivent de donner des soins lorsque le patient se présente à eux, ils sont obligés de soigner. Mais, ils ne sont pas obligés de signer le contrat de médecin traitant. Alors, c’est ennuyeux pour le patient car aujourd’hui, il y a le parcours de soins et que le remboursement en dépend. C’est une problématique assez complexe en sachant que la réalité des choses c’est que même si aujourd’hui le numerus clausus a été ré ouvert il y a peu, il faut quand même du temps pour former un médecin et que pendant longtemps, le numerus clausus a réduit le nombre de jeunes étudiants qui pouvaient arriver au bout faisant beaucoup de frustration chez certains et ce n’était pas la meilleure des choses car certains avaient vraiment cette vocation que de devenir médecin. Ils n’ont pas mathématiquement remplacé le nombre de médecins qui partent aujourd’hui à la retraite de façon massive. Il y a aussi de jeunes praticiens qui veulent travailler différemment avec des exercices regroupés, avec des temps organisés, ce qui est parfaitement compréhensible. Ils n’essaient là-dedans pas de faire des promesses mirobolantes mais d’apporter une pierre à cet édifice pour permettre demain d’offrir des soins de proximité de première intention à la population du Grau du Roi. ◙ Monsieur le Maire tient à compléter sur la Question  du foncier. Le projet à proximité de la piscine et des tennis, il y a 2 000 m² à cet endroit-là. Il est évident que ce projet se devra de faire des parkings en rezde-chaussée. Les structures de soins et d’accueil des patientèles se feront au 1er étage. ◙ </t>
  </si>
  <si>
    <t>Monsieur le Maire dit que Monsieur ROSSO voit ça aussi en tant que Conseiller départemental. ◙
Monsieur le Maire dit qu’il va suivre ce dossier avec beaucoup d’attention. A ce stade-là, il pense encore une fois que c’est avec cette délibération qu’ils contribuent ensemble à donner des bonnes conditions de mise en sécurité des biens et des personnes et des personnels qui sont les sapeurs-pompiers et ils savent toutes les difficultés de leur exercice. </t>
  </si>
  <si>
    <t xml:space="preserve"> Madame FLAUGERE demande s’ils ont des garanties ? Le SDIS va faire des investissements mais qui dit que dans 10 ans, ils ne leur supprimeront pas leur caserne ? Ils n’ont aucune garantie. ◙
Madame FLAUGERE insiste pour que cela soit écrit. </t>
  </si>
  <si>
    <t xml:space="preserve">Question  14  Concession de service public N°2019-2023 PLAGES « Concession de service public pour l’attribution des sous-traités d’exploitation des plages de la Commune » Résiliation d’un sous-traité pour le lot n°3  restaurant de la plage La Baie du Roi </t>
  </si>
  <si>
    <t>Question  15  Enfouissement des réseaux ORANGE - Rue Victor Granier </t>
  </si>
  <si>
    <t>Madame FLAUGERE rappelle que son groupe avait demandé de reporter les travaux de la rue Victor Granier. De ce fait, ils voteront « contre » cette délibération puisque cela va de pair. </t>
  </si>
  <si>
    <t>Monsieur le Maire lui répond qu’elle n’est pas encore majoritaire dans cette assemblée, la démocratie s’exprime et ça se vote. </t>
  </si>
  <si>
    <t xml:space="preserve"> 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</si>
  <si>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 xml:space="preserve"> 02  Yvette FLAUGERE, Patricia ARENT.</t>
  </si>
  <si>
    <t>Question  16  Tarif redevance Occupation du Domaine Public pour la signalisation commerciale SICOM </t>
  </si>
  <si>
    <t>Madame FLAUGERE précise concernant la Commission du 23 octobre, qu’elle était absente tout simplement parce qu’elle n’a pas eu la convocation. Il y a eu une erreur d’e-mail puisque la personne qui fait passer les convocations était absente et c’est passé sur quelqu’un d’autre. Concernant l’écrit, elle l’a reçu jeudi avec le Conseil municipal. Cela ne la gêne pas trop car chaque année, ils votent « contre » et voteront « contre » déjà pour cette Question -là. </t>
  </si>
  <si>
    <t>Monsieur le Maire lui présente des excuses pour ce contre-temps. </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</si>
  <si>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</si>
  <si>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 xml:space="preserve"> 02  Yvette FLAUGERE, Patricia ARENT. </t>
  </si>
  <si>
    <t>Question  17  Occupation du domaine public - Budget commune / Terrasses  tarifs 2020 </t>
  </si>
  <si>
    <t>Question  18  Occupation du domaine public - Budget commune / Ventes ambulantes sur la plage  tarifs 2020 </t>
  </si>
  <si>
    <t>Question  19  Occupation du domaine public - Budget commune / Manèges, jeux d’enfants et autres structures  tarifs 2020 </t>
  </si>
  <si>
    <t>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</si>
  <si>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Question  20  Occupation du domaine public - Budget commune / Taxis  tarifs 2020 </t>
  </si>
  <si>
    <t xml:space="preserve">02  Yvette FLAUGERE, Patricia ARENT. </t>
  </si>
  <si>
    <t>Question  21  Occupation du domaine public - Budget commune / Marchés nocturnes  tarifs 2020 </t>
  </si>
  <si>
    <t>Question  22  Occupation du domaine public - Budget commune / Marchés communaux  tarifs 2020 </t>
  </si>
  <si>
    <t xml:space="preserve">07  Yvette FLAUGERE, Patricia ARENT, Léopold ROSSO, Hervé SARGUEIL, Annie BRACHET, Philippe PARASMO, Alain GUY. </t>
  </si>
  <si>
    <t>Question  23  Occupation du domaine public - Budget commune / Vide grenier municipal  tarifs 2020 </t>
  </si>
  <si>
    <t>27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Léopold ROSSO, Hervé SARGUEIL, Annie BRACHET, Philippe PARASMO, Alain GUY. </t>
  </si>
  <si>
    <t xml:space="preserve">Question  24  Occupation du domaine public - Budget commune / Artistes créateurs  tarifs 2020 </t>
  </si>
  <si>
    <t xml:space="preserve">Question  25  Occupation du domaine public - Budget commune / Télescopes  tarifs </t>
  </si>
  <si>
    <t xml:space="preserve">Question  26  Occupation du domaine public - Budget commune / Petit train touristique et navette Baronnets  tarifs 2020  </t>
  </si>
  <si>
    <t>Question  27  Occupation du domaine public - Budget commune / Pass’graulen et Pass’graulen hyper-centre  tarifs 2020 </t>
  </si>
  <si>
    <t xml:space="preserve">Question  28  Occupation du domaine public - Budget commune / Totems  tarifs 2020  </t>
  </si>
  <si>
    <t>02  Yvette FLAUGERE, Patricia ARENT</t>
  </si>
  <si>
    <t>Question  29  Occupation du domaine public  Budget commune / Taxe Locale sur la Publicité Extérieure (TLPE)  tarifs 2020 </t>
  </si>
  <si>
    <t xml:space="preserve">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</si>
  <si>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Question  30  Occupation du Domaine Public - Budget commune / Horodateurs  tarifs 2020 </t>
  </si>
  <si>
    <t>Madame FLAUGERE admet le fait que d’avoir baissé jusqu’à 21.00 heures a été entendu et c’est bien mais 20.00 heures auraient été parfait. Par contre, pour le forfait post stationnent qui est à 35 €, ce forfait est appliqué mais les clients n’ont pas la possibilité s’ils ont réglé 02.00 heures ou 03.00 heures de faire un chargement s’ils sont loin. Donc, ce n’est pas juste, il faut aller au-delà et que les gens puissent régler avec leur carte bleue. Il y a un système et ça existe, ne serait-ce qu’à la Grande-Motte, lui-semble-t-il. ◙ Madame FLAUGERE répond que non, ils ne peuvent pas recharger et cela ne fonctionne pas. </t>
  </si>
  <si>
    <t>Monsieur le Maire rappelle que leurs horodateurs en sont équipés. ◙Monsieur le Maire lui donnera le mode d’emploi avec les agents qui s’occupent de ça car il y a cette possibilité. </t>
  </si>
  <si>
    <t>Question  31  Occupation du Domaine Public - Budget annexe réseau service urbain RSU  tarifs 2020 </t>
  </si>
  <si>
    <t>Madame PELLEGRIN-PONSOLE a une remarque concernant le square des Marins et les places numérotées qui sont au nombre de 3, lui semble-t-il. Elle souhaiterait avoir davantage d’explications làdessus. Elle a demandé des explications en Commission et aimerait savoir surtout si cette mesure pourrait être étendue à l’ensemble du quai du 19 Mars, si d’autres riverains en faisaient la demande. </t>
  </si>
  <si>
    <t>Monsieur le Maire pense qu’il y a une question  qui est de l’ordre de la configuration spécifique de l’accès de ce square et puis d’une situation qui été un peu désordonnée. Ils ont voulu par cela faciliter les choses et cela n’a pas la vocation à être étendu, a priori. </t>
  </si>
  <si>
    <t xml:space="preserve"> 22  Robert CRAUSTE, Claude BERNARD, Nathalie GROS CHAREYRE, Françoise DUGARET, Claudette BRUNEL, Lucien VIGOUROUX, Chantal VILLANUEVA, Marie-Christine ROUVIERE, Lucien TOPIE, Marièle BOURY, Michel BRETON, Pascale BOUILLEVAUX, Rosine, ALLOUCHE-LASPORTES, Olivier PENIN, Roselyne BRUNETTI, Guillaume PIERRE-BÈS, David SAUVEGRAIN, Pierre DEUSA, Anne-Marie BINELLO, Robert GOURDEL, Gilles LOUSSERT, , Sophie PELLEGRINPONSOLE. </t>
  </si>
  <si>
    <t xml:space="preserve">07  Yvette FLAUGERE, Patricia ARENT, Léopold ROSSO, Hervé SARGUEIL, Annie BRACHET, Philippe PARASMO, Alain GUY </t>
  </si>
  <si>
    <t>QUESTION  32  Occupation du Domaine Public - Budget annexe domaine locatif / Parking Saint Vincent  tarifs 2020 </t>
  </si>
  <si>
    <t>Question 33  Port de pêche  Tarifs 2020 </t>
  </si>
  <si>
    <t>Question 34  Port de pêche  Pontons commerciaux  tarifs 2020  Vu l’avis du Conseil portuaire réuni le 16 octobre 2019, </t>
  </si>
  <si>
    <t xml:space="preserve"> Monsieur ROSSO s’adresse plutôt à Monsieur le Directeur Général des Services par rapport à une Question  posée en Conseil portuaire. Ont-ils davantage de renseignements, plus précisions entre guillemets sur la vocation du budget du port de pêche qui va devenir un budget annexe ? Sera-t-il soumis à une augmentation M4, c'est-à-dire comme dans le cadre d’un EPIC, un Etablissement Public Industriel Commercial ou non ? Parce que vu les dispositions prises à Communauté de Communes avec la taxe sur les sociétés, si cela était le cas, cela pénaliserait fortement le budget du port de pêche. ◙ Monsieur ROSSO dit que pour avoir rencontré récemment Madame GOMEZ dans le cadre de la Communauté de Communes, effectivement elle leur impose un budget M4 par exemple sur l’eau brute. A partir du moment où ils vendent de l’eau brute à des particuliers ou à des villes, cela devient un service commercial, c’est pour ça qu’elle était dans cette philosophie-là. </t>
  </si>
  <si>
    <t>Monsieur le Maire laisse la parole à Monsieur SAVARIN, DGS. Monsieur SAVARIN explique que pour l’instant, cette question  est encore en discussion avec le nouveau receveur du trésor public. Ils doivent s’organiser avec le Conseil régional qui est le propriétaire du port de pêche maintenant et qui avait considéré que la comptabilité générale et classique pouvait s’appliquer. Ils vont donc se revoir avec eux (qui ne gèrent pas qu’un seul port de pêche) et donc pouvaient considérer qu’ils avaient le recul pour avoir une position différente de celle du receveur du trésor public. Mais cela n’est pas tranché encore. ◙ </t>
  </si>
  <si>
    <t>Madame FLAUGERE observe que des efforts ont été faits suite à son intervention de l’an dernier où elle avait demandé le détail des établissements qui avaient droit à l’abattement. Elle est quand même ravie de voir que cela a été rectifié puisque le Café de Paris est classé saisonnier alors que jusqu’à l’an dernier, il avait droit à l’abattement comme les établissements ouverts à l’année. </t>
  </si>
  <si>
    <t>Question 35  Port de pêche - Activités hors port  tarifs 2020 </t>
  </si>
  <si>
    <t>Question 36  Pontons du Vidourle - Emplacements  tarifs 2020 </t>
  </si>
  <si>
    <t>Question 37  Port de pêche - Activités hors port - Appontements amicales  renouvellement de la réduction des tarifs pour les pêcheurs retraités </t>
  </si>
  <si>
    <t>Madame PELLEGRIN PONSOLE souhaite rajouter quelque chose car ils sont passés très vite, notamment sur la Question  n°30 sur les horodateurs et autres. Elle va les épargner de son couplet annuel sur l’aire de stationnement des campings cars qui n’a toujours pas été résolu mais elle découvre avec un peu d’étonnement un nouveau parking sur le site de l’ancien hôpital. Peuvent-t-ils connaître les raisons de la création de ce parking payant ? Elle a l’impression que cela a échappé un peu à tout le monde. ◙ Madame PELLEGRIN PONSOLE suppose qu’un contrôle sera fait pour qu’il n’y ait pas de campings cars à cet endroit-là car c’est un lieu idéal pour eux. ◙Madame PELLEGRIN PONSOLE pense que peut-être ils vont pouvoir bénéficier des ASVP qui ne seront plus utilisés jusqu’à 24.00 heures, d’avoir un peu de masse salariale supplémentaire, ce serait intéressant de le voir</t>
  </si>
  <si>
    <t xml:space="preserve">Monsieur le Maire répond que c’est dans le cadre de la renaturation et aussi de la mise en place au sein de l’ancien bâtiment de structures et le dossier avance avec le CNRS. Ils ont pensé qu’à cet endroit-là, il fallait pour assurer du « turn over », au risque si non de voir des voitures ventouses y passer beaucoup de temps, faire payer et permettre comme cela un « turn over », pour éviter les voitures ventouses. C’est la motivation du fait qu’à cet endroit-là, le parking sera payant. ◙Monsieur le Maire répond que l’aménagement tel qu’il va être, avec une barrière, etc…ne permettra pas aux campings cars de s’implanter. Monsieur le Maire lui dit qu’elle a un esprit rationnel et l’en félicite. </t>
  </si>
  <si>
    <t xml:space="preserve">INFORMATION  personnel communal </t>
  </si>
  <si>
    <t>Monsieur le Maire en profite pour dire à Madame BRUNEL puisqu’il a été évoqué les agents de la collectivité et notamment les postes d’animation, que lors du Conseil d’école qui s’est déroulé hier à l’école André Quet, les ALP ont reçus les remerciements chaleureux de toute la communauté éducative pour le bon travail accompli notamment dans le temps périscolaire avec force animation et force accompagnement de leurs enfants. Il tient à le souligner en séance du Conseil municipal. ◙
La collectivité offre l’opportunité aux jeunes de préparer un diplôme et d’être en immersion dans la vie active par le biais des contrats d’apprentissage. Lors du CT du 16 décembre 2016, la collectivité était passée de 7 à 10 contrats d’apprentissage et pour l’année 2019/2022, il en est comptabilisé 11. ◙
Répartition des apprentis  • 4 au service « espaces verts » • 1 au service « communication » • 1 au service « démocratie citoyenne » • 1 au service des « écoles (ATSEM) » • 3 au service « multi accueil (ancienne appellation crèche et halte-garderie) » • 1 au « CCAS » ◙
L’éventail de diplôme est étendu du CAP au Master 2. Monsieur le Maire se félicite de l’engagement de la Collectivité et pour l’accompagnement de la professionnalisation et des acquis de nombreux jeunes concitoyens ou moins jeunes d’ailleurs, qui leur permet d’évoluer et d’avancer vers des emplois pérennes. ◙</t>
  </si>
  <si>
    <r>
      <t xml:space="preserve">  Monsieur PARASMO dit que c’est justement lié à la subvention qui avait été faite à l’ODAS qui à l’époque n’était pas fiscalisée puisque la TVA n’était pas déclarée. Bien-sûr, les services fiscaux ont fait un redressement dans ces années-là et c’est pour cela qu’il mettait en garde sur les subventions qui avaient été allouées à ces différents budgets. Après, suite au redressement qui a eu lieu (il ne se rappelle plus l’année), il y a eu ce plan de redressement. Il se pourrait bien qu’il y en ait un autre en  2019, 2020 sur les subventions qui ont été votées maintenant. ◙</t>
    </r>
    <r>
      <rPr>
        <sz val="12"/>
        <color theme="1"/>
        <rFont val="Calibri"/>
        <family val="2"/>
      </rPr>
      <t xml:space="preserve"> 
</t>
    </r>
    <r>
      <rPr>
        <sz val="12"/>
        <color theme="1"/>
        <rFont val="Arial Narrow"/>
        <family val="2"/>
      </rPr>
      <t>Monsieur le ROSSO explique que ce n’est absolument pas ce qu’ils demandent mais ne va pas épiloguer là-dessus. Tout dépend des termes qu’ils ont adressés au Préfet, que lui ont t-il demandé ? Ils ne disent pas qu’ils ne sont pas représentés dans les Commissions, ils disent que la SEM du Camping, pour eux étant extra municipale, ils vérifieront et chercheront les jurisprudences car leur groupe devrait être représenté à la SEM du Camping. Il ne voit pas pourquoi son groupe est représenté au Seaquarium et qu’il ne le serait pas à la SEM du Camping.</t>
    </r>
    <r>
      <rPr>
        <sz val="12"/>
        <color theme="1"/>
        <rFont val="Calibri"/>
        <family val="2"/>
      </rPr>
      <t xml:space="preserve"> </t>
    </r>
    <r>
      <rPr>
        <sz val="12"/>
        <color theme="1"/>
        <rFont val="Arial Narrow"/>
        <family val="2"/>
      </rPr>
      <t>Monsieur ROSSO dit que si c’est une association et dans l’Office de tourisme, les statuts réglaient la représentation. Or là, comme c’est une Commission municipale puisque c’est une Société d’Economie Mixte dans laquelle la ville est partie prenante, ça s’applique tout simplement.</t>
    </r>
  </si>
  <si>
    <r>
      <t xml:space="preserve">Monsieur le Maire ouvre la séance à 18.30 heures et demande à l’assemblée de se lever pour l’Hymne national. Avant de débuter la séance, il souhaite à Léopold ROSSO un prompt rétablissement car un incident de santé l’empêche d’être présent ce soir. Par ailleurs, il regrette que sa place à la table du Conseil n’ait pas été respectée dans cette assemblée. En effet, lorsqu’il y a un collègue malade, il pense qu’il est respectueux de ne pas prendre son espace et de ne pas redistribuer les positionnements dans l’assemblée. Voilà une simple remarque qui n’appelle pas de réponse. </t>
    </r>
    <r>
      <rPr>
        <sz val="12"/>
        <color theme="1"/>
        <rFont val="Arial Narrow"/>
        <family val="2"/>
      </rPr>
      <t xml:space="preserve">◙
</t>
    </r>
    <r>
      <rPr>
        <sz val="12"/>
        <color theme="1"/>
        <rFont val="Calibri"/>
        <family val="2"/>
      </rPr>
      <t>Monsieur le Maire rappelle qu’il y a certes, l’ordre du jour à dérouler mais lors de cette séance il y aura aussi la présentation de la DSP des Arènes avec M. Vincent RIBERA qui présentera le bilan de l’année comme il est de coutume et réglementaire de le faire. Ensuite, ce sera la SEM Le Grau du Roi Développement avec Madame Maud HUBIDOS et enfin, la Régie autonome de Port Camargue en la personne de Michel CAVAILLES.</t>
    </r>
  </si>
  <si>
    <r>
      <t xml:space="preserve">M. Jean-Marc GROUL note que cela se fait un peu en retard concernant le bilan 2017 car l’année 2018 est bien avancée ; il présente un Powerpoint. L’année 2017 a comptabilisé 375.000 visiteurs (+ 2 %) représentant un chiffre d’affaires de 4.316.000 € (+ 2%) par rapport à 2016. Il précise en aparté que les actionnaires ne récupèrent pas les dividendes que cette situation engendre et cela permet de pouvoir les utiliser pour de nouveaux aménagements. Le chiffre d’affaires de la boutique a progressé de 3 % par rapport à 2016 (soit 2,25 € par client) ; il représente quasiment le résultat de la S.E.M. et augmente régulièrement. Il faudrait envisager de proposer l’achat à l’avance des places sur Internet : cela permettrait à la clientèle qui s’y prend à l’avance une rotation des finances et ainsi de pouvoir dépenser plus à la boutique. Bilan fonctionnel 2017 : </t>
    </r>
    <r>
      <rPr>
        <sz val="12"/>
        <color theme="1"/>
        <rFont val="Segoe UI Emoji"/>
        <family val="2"/>
      </rPr>
      <t>☑</t>
    </r>
    <r>
      <rPr>
        <sz val="12"/>
        <color theme="1"/>
        <rFont val="Calibri"/>
        <family val="2"/>
      </rPr>
      <t xml:space="preserve"> Aménagement : requins tapis, aquarium pollution, bassin de soins, ouverture de l’Institut Marin du Seaquarium… </t>
    </r>
    <r>
      <rPr>
        <sz val="12"/>
        <color theme="1"/>
        <rFont val="Segoe UI Emoji"/>
        <family val="2"/>
      </rPr>
      <t>☑</t>
    </r>
    <r>
      <rPr>
        <sz val="12"/>
        <color theme="1"/>
        <rFont val="Calibri"/>
        <family val="2"/>
      </rPr>
      <t xml:space="preserve"> Modernisation des installations : laboratoire et zones techniques </t>
    </r>
    <r>
      <rPr>
        <sz val="12"/>
        <color theme="1"/>
        <rFont val="Segoe UI Emoji"/>
        <family val="2"/>
      </rPr>
      <t>☑</t>
    </r>
    <r>
      <rPr>
        <sz val="12"/>
        <color theme="1"/>
        <rFont val="Calibri"/>
        <family val="2"/>
      </rPr>
      <t xml:space="preserve"> Sorties entreprise : les journées de Printemps </t>
    </r>
    <r>
      <rPr>
        <sz val="12"/>
        <color theme="1"/>
        <rFont val="Segoe UI Emoji"/>
        <family val="2"/>
      </rPr>
      <t>☑</t>
    </r>
    <r>
      <rPr>
        <sz val="12"/>
        <color theme="1"/>
        <rFont val="Calibri"/>
        <family val="2"/>
      </rPr>
      <t xml:space="preserve"> Ressources Humaines : actualisation des fiches de postes </t>
    </r>
    <r>
      <rPr>
        <sz val="12"/>
        <color theme="1"/>
        <rFont val="Segoe UI Emoji"/>
        <family val="2"/>
      </rPr>
      <t>☑</t>
    </r>
    <r>
      <rPr>
        <sz val="12"/>
        <color theme="1"/>
        <rFont val="Calibri"/>
        <family val="2"/>
      </rPr>
      <t xml:space="preserve"> Médias  </t>
    </r>
    <r>
      <rPr>
        <sz val="12"/>
        <color theme="1"/>
        <rFont val="Segoe UI Emoji"/>
        <family val="2"/>
      </rPr>
      <t>☑</t>
    </r>
    <r>
      <rPr>
        <sz val="12"/>
        <color theme="1"/>
        <rFont val="Calibri"/>
        <family val="2"/>
      </rPr>
      <t xml:space="preserve"> Reportages : les requins océaniques en mer Rouge </t>
    </r>
    <r>
      <rPr>
        <sz val="12"/>
        <color theme="1"/>
        <rFont val="Segoe UI Emoji"/>
        <family val="2"/>
      </rPr>
      <t>☑</t>
    </r>
    <r>
      <rPr>
        <sz val="12"/>
        <color theme="1"/>
        <rFont val="Calibri"/>
        <family val="2"/>
      </rPr>
      <t xml:space="preserve"> Marketing : enquête économique  Bilan social : 38 salariés à l’année (en CDI) et le chiffre est porté 59 avec les saisonniers. L’Institut marin pour la protection des écosystèmes méditerranéens a été créé. Les actions : </t>
    </r>
    <r>
      <rPr>
        <sz val="12"/>
        <color theme="1"/>
        <rFont val="Segoe UI Emoji"/>
        <family val="2"/>
      </rPr>
      <t>☑</t>
    </r>
    <r>
      <rPr>
        <sz val="12"/>
        <color theme="1"/>
        <rFont val="Calibri"/>
        <family val="2"/>
      </rPr>
      <t xml:space="preserve"> Suivi scientifique: requins, hippocampes. </t>
    </r>
    <r>
      <rPr>
        <sz val="12"/>
        <color theme="1"/>
        <rFont val="Segoe UI Emoji"/>
        <family val="2"/>
      </rPr>
      <t>☑</t>
    </r>
    <r>
      <rPr>
        <sz val="12"/>
        <color theme="1"/>
        <rFont val="Calibri"/>
        <family val="2"/>
      </rPr>
      <t xml:space="preserve"> Innovation technologique: Thalatoo et OIS </t>
    </r>
    <r>
      <rPr>
        <sz val="12"/>
        <color theme="1"/>
        <rFont val="Segoe UI Emoji"/>
        <family val="2"/>
      </rPr>
      <t>☑</t>
    </r>
    <r>
      <rPr>
        <sz val="12"/>
        <color theme="1"/>
        <rFont val="Calibri"/>
        <family val="2"/>
      </rPr>
      <t xml:space="preserve"> Un projet sportif avec la traversée en Méditerranée par Doris Wetzel Projets 2021 - L’ouverture sur la Méditerranée en chiffre : </t>
    </r>
    <r>
      <rPr>
        <sz val="12"/>
        <color theme="1"/>
        <rFont val="Segoe UI Emoji"/>
        <family val="2"/>
      </rPr>
      <t>☑</t>
    </r>
    <r>
      <rPr>
        <sz val="12"/>
        <color theme="1"/>
        <rFont val="Calibri"/>
        <family val="2"/>
      </rPr>
      <t xml:space="preserve"> + 1000 m² </t>
    </r>
    <r>
      <rPr>
        <sz val="12"/>
        <color theme="1"/>
        <rFont val="Segoe UI Emoji"/>
        <family val="2"/>
      </rPr>
      <t>☑</t>
    </r>
    <r>
      <rPr>
        <sz val="12"/>
        <color theme="1"/>
        <rFont val="Calibri"/>
        <family val="2"/>
      </rPr>
      <t xml:space="preserve"> 400 m2 visitables </t>
    </r>
    <r>
      <rPr>
        <sz val="12"/>
        <color theme="1"/>
        <rFont val="Segoe UI Emoji"/>
        <family val="2"/>
      </rPr>
      <t>☑</t>
    </r>
    <r>
      <rPr>
        <sz val="12"/>
        <color theme="1"/>
        <rFont val="Calibri"/>
        <family val="2"/>
      </rPr>
      <t xml:space="preserve"> 25 minutes supplémentaires de visite </t>
    </r>
    <r>
      <rPr>
        <sz val="12"/>
        <color theme="1"/>
        <rFont val="Segoe UI Emoji"/>
        <family val="2"/>
      </rPr>
      <t>☑</t>
    </r>
    <r>
      <rPr>
        <sz val="12"/>
        <color theme="1"/>
        <rFont val="Calibri"/>
        <family val="2"/>
      </rPr>
      <t xml:space="preserve"> 4,2 millions d’euros HT  Promotion 2017 : </t>
    </r>
    <r>
      <rPr>
        <sz val="12"/>
        <color theme="1"/>
        <rFont val="Segoe UI Emoji"/>
        <family val="2"/>
      </rPr>
      <t>☑</t>
    </r>
    <r>
      <rPr>
        <sz val="12"/>
        <color theme="1"/>
        <rFont val="Calibri"/>
        <family val="2"/>
      </rPr>
      <t xml:space="preserve"> Actions annuelles – Salons professionnels o Salons CE : Lyon – Marseille – La Grande-Motte – Montpellier – Cinéma Gaumont multiplexe Montpellier - Salon groupes en Arles. o Les Nautiques Port-Camargue o Arbres de Noel et soirées privatives organisés au Seaquarium M. Jean-Marc GROUL termine son propos en précisant que la stratégie de communication a été axée sur : découvrir, apprendre et protéger.</t>
    </r>
  </si>
  <si>
    <r>
      <t xml:space="preserve">M. le Maire le remercie pour cette présentation et surtout pour le travail accompli. Il sait à quel point il est impliqué et passionné dans cette démarche complète qui est celle de la gestion d’un établissement important. Il tient également à travers lui remercier l’ensemble des agents et personnels du Seaquarium, ainsi que le Conseil administration présidé par le 1er Adjoint, Claude BERNARD. </t>
    </r>
    <r>
      <rPr>
        <sz val="12"/>
        <color theme="1"/>
        <rFont val="Arial Narrow"/>
        <family val="2"/>
      </rPr>
      <t xml:space="preserve">◙
</t>
    </r>
    <r>
      <rPr>
        <sz val="12"/>
        <color theme="1"/>
        <rFont val="Calibri"/>
        <family val="2"/>
      </rPr>
      <t xml:space="preserve">M. Claude BERNARD stipule qu’il est toujours heureux et fier d’être le président de cette structure dynamique, innovante, belle, attachante, avec un personnel aussi motivé. Il remercie lui aussi M. JeanMarc GROUL car cette entreprise est magnifique. </t>
    </r>
    <r>
      <rPr>
        <sz val="12"/>
        <color theme="1"/>
        <rFont val="Arial Narrow"/>
        <family val="2"/>
      </rPr>
      <t xml:space="preserve">◙
</t>
    </r>
    <r>
      <rPr>
        <sz val="12"/>
        <color theme="1"/>
        <rFont val="Calibri"/>
        <family val="2"/>
      </rPr>
      <t>M. le Maire est ravi de partager avec tous –puisque cette séance est retransmise- la dynamique du projet d’extension annoncé il y a maintenant deux ans. Cette perspective est intéressante. Il met en avant le travail qui est fait pour tout définir afin d’avancer sur ce projet.</t>
    </r>
  </si>
  <si>
    <r>
      <t xml:space="preserve">Mme Annie BRACHET aurait une question relative aux naissances qui auraient pu avoir lieu au Seaquarium. </t>
    </r>
    <r>
      <rPr>
        <sz val="12"/>
        <color theme="1"/>
        <rFont val="Arial Narrow"/>
        <family val="2"/>
      </rPr>
      <t xml:space="preserve">◙
</t>
    </r>
    <r>
      <rPr>
        <sz val="12"/>
        <color theme="1"/>
        <rFont val="Calibri"/>
        <family val="2"/>
      </rPr>
      <t xml:space="preserve"> Mme Annie BRACHET le remercie de ces précisions et tient à le féliciter à propos de la boutique dans laquelle il est possible de trouver de jolis produits, pas très chers. Il n’y a que l’embarras du choix.</t>
    </r>
  </si>
  <si>
    <r>
      <t xml:space="preserve">M. Jean-Marc GROUL répond qu’il a y beaucoup naissances, mais toutes ne sont pas forcément spectaculaires. Cet état de fait est important car il convient de retirer le moins possible des animaux de leur milieu naturel. En ce qui concerne les mammifères marins -phoques et otaries- il n’y en a pas eu, mais parce que cela a été contrôlé. Cette année, les animaux mâles et femelles ont été remis ensemble pour la reproduction. Il espère ainsi voir la naissance de petits pour l’anniversaire des 30 ans de l’établissement en 2019. </t>
    </r>
    <r>
      <rPr>
        <sz val="12"/>
        <color theme="1"/>
        <rFont val="Arial Narrow"/>
        <family val="2"/>
      </rPr>
      <t xml:space="preserve">◙
</t>
    </r>
    <r>
      <rPr>
        <sz val="12"/>
        <color theme="1"/>
        <rFont val="Calibri"/>
        <family val="2"/>
      </rPr>
      <t>M. le Maire remercie M. GROUL et reprend le cours de la séance.</t>
    </r>
  </si>
  <si>
    <r>
      <t xml:space="preserve">Monsieur le Maire souhaite faire un point après la saison, en cette période automnale avec un mois de septembre fort agréable sur le plan météorologique, aussi intéressant sur le plan de la fréquentation touristique, sachant l’importance de l’arrière saison, les analyses des activités touristiques se font sur 6 mois et voir même toute l’année maintenant puisque le développement de l’activité et de l’accueil touristique se fait 12/12 mois. </t>
    </r>
    <r>
      <rPr>
        <sz val="12"/>
        <color theme="1"/>
        <rFont val="Arial Narrow"/>
        <family val="2"/>
      </rPr>
      <t xml:space="preserve">◙
</t>
    </r>
    <r>
      <rPr>
        <sz val="12"/>
        <color theme="1"/>
        <rFont val="Calibri"/>
        <family val="2"/>
      </rPr>
      <t xml:space="preserve">Ce mois de septembre a aussi été marqué par la rentrée scolaire qui s’est parfaitement déroulée dans chacune des écoles André QUET, Eugénie DELEUZE et Eric TABARLY. Bien entendu durant la période estivale, une série de travaux a été engagée pour le bon entretien des établissements. Il rappelle que 600 élèves ont regagné les écoles en cette rentrée 2018-2019. </t>
    </r>
    <r>
      <rPr>
        <sz val="12"/>
        <color theme="1"/>
        <rFont val="Arial Narrow"/>
        <family val="2"/>
      </rPr>
      <t xml:space="preserve">◙
</t>
    </r>
    <r>
      <rPr>
        <sz val="12"/>
        <color theme="1"/>
        <rFont val="Calibri"/>
        <family val="2"/>
      </rPr>
      <t xml:space="preserve">Avec également la dynamique habituelle de la fête votive pendant une dizaine de jours, avec là aussi une météo fort agréable et une belle édition de la fête locale avec ses traditions camarguaises et maritimes. Bien sûr, il y a toujours des choses à améliorer c’est pour cette raison qu’une réunion est prévue prochainement avec tous les acteurs de la fête votive. A cette occasion, Monsieur le Maire fait savoir qu’un agent de la Police Municipale a subi un accident à la descente du char, il l’a eu au téléphone ce matin, il va bien et récupère doucement. Tous les membres présents s’associent à Monsieur le Maire pour lui souhaiter un prompt rétablissement. </t>
    </r>
    <r>
      <rPr>
        <sz val="12"/>
        <color theme="1"/>
        <rFont val="Arial Narrow"/>
        <family val="2"/>
      </rPr>
      <t xml:space="preserve">◙
</t>
    </r>
    <r>
      <rPr>
        <sz val="12"/>
        <color theme="1"/>
        <rFont val="Calibri"/>
        <family val="2"/>
      </rPr>
      <t xml:space="preserve">Le mois de septembre se poursuit sur la base de la vie locale, de la vitalité commerciale avec ce weekend après la braderie des commerçants de Port Camargue, la braderie des commerçants en centre-ville et aussi une animation « La grande Aïoli » organisée par l’Association des Commerçants du Boucanet qui travaille en partenariat avec la collectivité. </t>
    </r>
    <r>
      <rPr>
        <sz val="12"/>
        <color theme="1"/>
        <rFont val="Arial Narrow"/>
        <family val="2"/>
      </rPr>
      <t xml:space="preserve">◙
</t>
    </r>
    <r>
      <rPr>
        <sz val="12"/>
        <color theme="1"/>
        <rFont val="Calibri"/>
        <family val="2"/>
      </rPr>
      <t xml:space="preserve">Et puis une manifestation sportive nautique « le Fise » que la commune souhaite voir monter en puissance et qui cette année propose plusieurs épreuves de « wakeboard, kite surf et BMX ». Monsieur le Maire invite les membres présents à se rendre à Plage Sud à Port Camargue. Il remercie le média régional pour la Une de midi libre aujourd’hui, une page entière en troisième page du quotidien. </t>
    </r>
    <r>
      <rPr>
        <sz val="12"/>
        <color theme="1"/>
        <rFont val="Arial Narrow"/>
        <family val="2"/>
      </rPr>
      <t xml:space="preserve">◙
</t>
    </r>
    <r>
      <rPr>
        <sz val="12"/>
        <color theme="1"/>
        <rFont val="Calibri"/>
        <family val="2"/>
      </rPr>
      <t xml:space="preserve">Cette rentrée est aussi marquée par le démarrage de grands chantiers qui ont tous été votés à l’unanimité, notamment la requalification de l’ancien phare, les travaux commencent le 1er octobre. La phase opérationnelle après un temps qui parait toujours trop long, d’études de faisabilité, de plans de financement, tout est prêt les entreprises seront au travail le 1er octobre. C’est aussi le fait de la renaturation du terrain de l’ancien hôpital là aussi démarrage des travaux au 1er octobre. </t>
    </r>
    <r>
      <rPr>
        <sz val="12"/>
        <color theme="1"/>
        <rFont val="Arial Narrow"/>
        <family val="2"/>
      </rPr>
      <t xml:space="preserve">◙
</t>
    </r>
    <r>
      <rPr>
        <sz val="12"/>
        <color theme="1"/>
        <rFont val="Calibri"/>
        <family val="2"/>
      </rPr>
      <t xml:space="preserve">Donc des objets de satisfaction, des objets de questionnement aussi sur la vie touristique. Ils ont été très à l’écoute durant tout l’été et personnellement Monsieur le Maire a été quotidiennement sur le terrain à l’écoute des acteurs de l’économie locale, sur les particularités d’une dynamique touristique qui se modifie dans le mode de consommation, avec un mois de juillet qui n’a pas été beaucoup plus souple que ce qu’il avait pu l’être les autres années. Cela fait déjà deux ou trois ans que c’est le cas, il ne faut pas rester les bras croisés, ne pas se contenter des atouts bien connus et continuer la diversification notamment dans le cadre des rencontres de l’économie touristique du mois de novembre sous la houlette de Maud HUBIDOS, Directrice de station, de pouvoir rassembler les acteurs de cette vie économique et touristique et les sociaux-professionnels afin de réfléchir ensemble aux adaptations qui sont quelquefois nécessaires. </t>
    </r>
    <r>
      <rPr>
        <sz val="12"/>
        <color theme="1"/>
        <rFont val="Arial Narrow"/>
        <family val="2"/>
      </rPr>
      <t xml:space="preserve">◙
</t>
    </r>
    <r>
      <rPr>
        <sz val="12"/>
        <color theme="1"/>
        <rFont val="Calibri"/>
        <family val="2"/>
      </rPr>
      <t xml:space="preserve">Il y a eu aussi quelques désagréments durant cette saison, globalement Monsieur le Maire dirait que cela s’est plutôt bien passé du point de vue de la qualité des eaux de baignade qui a été excellente durant toute la saison. Cela n’a pas toujours été le cas, il y a deux ans la commune avait été contrariée par la nécessité de fermeture de plage. Et cette année la maîtrise de la population de moustiques a été largement correcte par rapport à 2016. Mais il y a eu également une contrariété autour du « Pavillon bleu » puisque la contrôleuse du « Pavillon bleu » sur deux trois éléments de dysfonctionnement pointés, a émis la menace du retrait du pavillon bleu, cela n’avait rien à voir avec la qualité des plages du Grau du Roi et des eaux de baignade, il s’agissait d’éléments qui ne correspondaient pas précisément au cahier des charges. Rapidement les choses ont été prises en main, avec l’attache du Président et de la direction du « Pavillon bleu », une lettre très circonstanciée avec les éléments de réponse a été fournie et cette menace de la suppression du « Pavillon bleu » a été levée. Monsieur le Maire a continué son travail de conviction dans le cadre de la DSP des plages pour que la plage Les Pieds Nus soit maintenue dans la DSP, l’Etat a été drastique sur cette volonté de diminuer les plages. Monsieur le Maire considère que sur le plan de l’accueil touristique, sur le plan de la vitalité économique, de l’emploi, cette plage se justifie pleinement. Monsieur le Maire a largement plaidé pour la conservation de cette plage réussissant à faire introduire la notion en commission des sites d’un amendement qui aujourd’hui n’est pas avéré, la DSP est en cours actuellement avec la suppression de la plage Les Pieds Nus. Monsieur le Maire a exprimé son mécontentement et a amené sur le site Monsieur le Préfet et Monsieur le Sous-préfet mais la direction de la DDTM est vraiment sur la volonté de ne pas reconduire cette plage. </t>
    </r>
    <r>
      <rPr>
        <sz val="12"/>
        <color theme="1"/>
        <rFont val="Arial Narrow"/>
        <family val="2"/>
      </rPr>
      <t xml:space="preserve">◙
</t>
    </r>
    <r>
      <rPr>
        <sz val="12"/>
        <color theme="1"/>
        <rFont val="Calibri"/>
        <family val="2"/>
      </rPr>
      <t xml:space="preserve">Monsieur le Maire espère que dans les jours qui suivent l’avenant qui a été retenu dans le cadre d’un compte rendu à la Préfecture pourra voir le jour, en sachant que dans ce cadre-là il faudra repartir sur une enquête publique et que de ce fait l’adjudication de cette plage n’est pas attendue pour 2019. Voici les quelques mots que Monsieur le Maire voulait livrer en début de séance. </t>
    </r>
    <r>
      <rPr>
        <sz val="12"/>
        <color theme="1"/>
        <rFont val="Arial Narrow"/>
        <family val="2"/>
      </rPr>
      <t>◙</t>
    </r>
  </si>
  <si>
    <r>
      <t xml:space="preserve">Monsieur ROSSO demande à prendre la parole suite au résumé, il ne veut pas dire de satisfecit de Monsieur le Maire. </t>
    </r>
    <r>
      <rPr>
        <sz val="12"/>
        <color theme="1"/>
        <rFont val="Arial Narrow"/>
        <family val="2"/>
      </rPr>
      <t>◙</t>
    </r>
    <r>
      <rPr>
        <sz val="12"/>
        <color theme="1"/>
        <rFont val="Calibri"/>
        <family val="2"/>
      </rPr>
      <t xml:space="preserve"> 
Monsieur ROSSO dit qu’effectivement quand on brosse le tableau d’une rentrée, on sait que l’on est chaque année soumis aux risques de la fête locale, malgré l’accident survenu à l’agent de la Police Municipale, qu’ils ont aussi contacté lors de ce dramatique épisode. La rentrée scolaire, comme toutes les rentrées scolaires, il y en a qui se passent bien d’autres moins bien, les fêtes, heureusement, il n’y a pas eu d’accident beaucoup plus grave que celui-ci, il y aurait pu avoir d’autres accidents, ils le savent. Quand on est Maire on sait le risque encouru avec les voitures de fête par exemple, avec des taureaux dans les rues, c’est sûr que c’est du souci. Enfin, en ce qui concerne le Pavillon bleu, son groupe a été informé, mais ils n’ont pas fait état parce que le Pavillon Bleu est sur la commune depuis de nombreuses années, cela veut dire que depuis de nombreuses années on fait attention à l’environnement et aux critères nécessaires pour l’obtenir. Néanmoins, Monsieur ROSSO est surpris que Monsieur le Maire n’ait pas parlé du PLU parce que c’est quand même un acte majeur dans la vie d’une commune, ce PLU qui était donc en enquête publique et qui fait l’objet de certaines interrogations. De leur côté, le groupe Le Grau du Roi Naturellement a déposé certaines choses et pour venir conforter le positionnement de Monsieur le Maire concernant la DSP Plage, ils ont aussi soumis le fait que c’était une erreur fondamentale de supprimer la plage Les Pieds Nus même si on avance les sites Natura 2000. A Villeneuve-lès-Maguelone, il y a des plages dans les sites Natura 2000, Monsieur ROSSO ne voit pas pourquoi on avancerait cet argument pour la supprimer, ce d’autant qu’un camping à proximité accueille 12 000 personnes, de même que le Village Vacances va en accueillir 2 ou 3 000. Il se demande quelle réponse va-t-on donner à ces nombreuses personnes de proximité sur ce site. Il pense que ce sera pire au niveau environnemental que c’était avec cette plage. Le groupe de Monsieur ROSSO, dans ce cadre là, a déposé auprès du commissaire enquêteur afin que l’on s’interroge sur la pertinence de supprimer cette plage. Il souligne que comme quoi parfois ils peuvent se rejoindre avec Monsieur le Maire. En espérant qu’effectivement les services de l’Etat reviendront sur cette décision qui lui semble pour le moins malencontreuse et pour le moins importante par le fait que cette plage est fréquentée par des milliers de personnes. </t>
    </r>
    <r>
      <rPr>
        <sz val="12"/>
        <color theme="1"/>
        <rFont val="Arial Narrow"/>
        <family val="2"/>
      </rPr>
      <t>◙</t>
    </r>
  </si>
  <si>
    <r>
      <t xml:space="preserve">Monsieur le Maire donne la parole à Monsieur ROSSO bien volontiers puisque celui-ci prône dans d’autres instances qu’il faut être dans un dialogue constructif, donc il n’y a aucun souci. Monsieur le Maire veut bien préciser qu’il n’est pas dans la méthode Coué, il est en capacité lui semble t’il d’analyser les situations, pas dans la stricte volonté de toujours montrer que tout va bien parce qu’il est conscient que la vie d’une collectivité n’est pas un long fleuve tranquille et que bien souvent il y a des écueils. Monsieur le Maire n’est pas dans l’autosatisfaction. </t>
    </r>
    <r>
      <rPr>
        <sz val="12"/>
        <color theme="1"/>
        <rFont val="Arial Narrow"/>
        <family val="2"/>
      </rPr>
      <t>◙</t>
    </r>
    <r>
      <rPr>
        <sz val="12"/>
        <color theme="1"/>
        <rFont val="Calibri"/>
        <family val="2"/>
      </rPr>
      <t xml:space="preserve"> Monsieur le Maire partage le point de vue de Monsieur ROSSO.</t>
    </r>
  </si>
  <si>
    <r>
      <t xml:space="preserve">Marché public de Maîtrise d’œuvre n°2017--MPI-031 « Mission de maîtrise d’œuvre dans le cadre du projet « Cité de la Pêche et des Pêcheurs » basée sur la restauration et la valorisation de l’ancien phare de Le Grau du Roi – Avenant fixant le forfait définitif de rémunération .En mai 2017, le marché de maîtrise d'œuvre pour la restauration et la valorisation de l’ancien phare de LE GRAU DU ROI a été notifié après une procédure de mise en concurrence, au groupement suivant  </t>
    </r>
    <r>
      <rPr>
        <sz val="12"/>
        <color theme="1"/>
        <rFont val="Segoe UI Symbol"/>
        <family val="2"/>
      </rPr>
      <t>➢</t>
    </r>
    <r>
      <rPr>
        <sz val="12"/>
        <color theme="1"/>
        <rFont val="Arial Narrow"/>
        <family val="2"/>
      </rPr>
      <t xml:space="preserve"> Gabrielle WELISCH, Architecte, Mandataire </t>
    </r>
    <r>
      <rPr>
        <sz val="12"/>
        <color theme="1"/>
        <rFont val="Segoe UI Symbol"/>
        <family val="2"/>
      </rPr>
      <t>➢</t>
    </r>
    <r>
      <rPr>
        <sz val="12"/>
        <color theme="1"/>
        <rFont val="Arial Narrow"/>
        <family val="2"/>
      </rPr>
      <t xml:space="preserve"> Claude PRIBETICH AZNAR, Architecte, cotraitant </t>
    </r>
    <r>
      <rPr>
        <sz val="12"/>
        <color theme="1"/>
        <rFont val="Segoe UI Symbol"/>
        <family val="2"/>
      </rPr>
      <t>➢</t>
    </r>
    <r>
      <rPr>
        <sz val="12"/>
        <color theme="1"/>
        <rFont val="Arial Narrow"/>
        <family val="2"/>
      </rPr>
      <t xml:space="preserve"> SARL BERNARD POISSONNIER, Économiste, cotraitant </t>
    </r>
    <r>
      <rPr>
        <sz val="12"/>
        <color theme="1"/>
        <rFont val="Segoe UI Symbol"/>
        <family val="2"/>
      </rPr>
      <t>➢</t>
    </r>
    <r>
      <rPr>
        <sz val="12"/>
        <color theme="1"/>
        <rFont val="Arial Narrow"/>
        <family val="2"/>
      </rPr>
      <t xml:space="preserve"> BET INSE, Bureau d’études Structure et fluides, cotraitant </t>
    </r>
    <r>
      <rPr>
        <sz val="12"/>
        <color theme="1"/>
        <rFont val="Segoe UI Symbol"/>
        <family val="2"/>
      </rPr>
      <t>➢</t>
    </r>
    <r>
      <rPr>
        <sz val="12"/>
        <color theme="1"/>
        <rFont val="Arial Narrow"/>
        <family val="2"/>
      </rPr>
      <t xml:space="preserve"> PRIMA GROUPE, Bureau d’études VRD, cotraitant </t>
    </r>
    <r>
      <rPr>
        <sz val="12"/>
        <color theme="1"/>
        <rFont val="Segoe UI Symbol"/>
        <family val="2"/>
      </rPr>
      <t>➢</t>
    </r>
    <r>
      <rPr>
        <sz val="12"/>
        <color theme="1"/>
        <rFont val="Arial Narrow"/>
        <family val="2"/>
      </rPr>
      <t xml:space="preserve"> APAVE SUD EUROPE SAS, Bureau d’études dépollution, cotraitant ◙L’enveloppe prévisionnelle affectée aux travaux était de  1 250 000,00 euros H.T. (Valeur mars 2017) Le taux de rémunération est de  10 % du montant des travaux ◙Ainsi, le forfait provisoire de rémunération de Maîtrise d’œuvre à la notification était de 125 000,00 euros H.T. ◙Conformément à la règlementation en vigueur et aux pièces contractuelles, le forfait de rémunération à la signature du marché est provisoire. La rémunération définitive du maître d’œuvre est arrêtée par voie d’avenant au plus tard à la remise du projet.  ◙Le projet a été validé en avril dernier, mais des incertitudes liées à l'implantation des nouvelles cuves persistant, la décision a été prise de différer la signature du présent avenant à l’automne.  Il est donc nécessaire désormais, de conclure un avenant fixant la nouvelle rémunération du groupement de maîtrise d’œuvre. ◙Le coût prévisionnel des travaux à la remise du projet était de  1 430 420,00 euros H.T. (Valeur avril 2018) L’augmentation du coût des travaux de 180 420,00 euros H.T. est liée à  - L’organisation d’une première consultation en début d’année pour démarrer les travaux de désamiantage et de déplombage avant l’été - La modification du projet à la demande du maître d’ouvrage  ajout d’un auvent et son éclairage, déplacement de palmiers et création d’un réseau pour la fibre optique à la Villa PARRY Ainsi, ces modifications, non substantielles au sens de l’article 139 5° du Décret n° 2016-360 du 25 mars 2016 relatif aux marchés publics, entraînent une plus-value dont le montant est mentionné ci-après.  MONTANT DE L’AVENANT ENVISAGÉ ET NOUVEAU MONTANT DU MARCHÉ  ◙Forfait provisoire de rémunération H.T. 125 000,00 € Avenant N°1 de Transfert 0,00 € Projet d’avenant H.T. + 18 042,00 € Forfait définitif de rémunération H.T. 143 042,00 € PLUS-VALUE GLOBALE + 14,43 % Les Membres de la Commission des Marchés à Procédure Adaptée, réunis jeudi 15 novembre dernier, ont rendu un avis favorable à la conclusion de cet avenant augmentant de plus de 5 % le montant initial du marché</t>
    </r>
  </si>
  <si>
    <r>
      <t xml:space="preserve">Marché public de Maîtrise d’œuvre n°2017-02-MPI-012 « Maîtrise d’œuvre relative au projet de renaturation et valorisation du site de l’ancien hôpital de Le Grau-du-Roi » - Avenant fixant le forfait définitif de rémunération ◙En mai 2017, le marché de maîtrise d'œuvre pour la renaturation et valorisation du site de l’ancien hôpital de LE GRAU DU ROI a été notifié après une procédure de mise en concurrence, au groupement suivant  </t>
    </r>
    <r>
      <rPr>
        <sz val="12"/>
        <color theme="1"/>
        <rFont val="Segoe UI Symbol"/>
        <family val="2"/>
      </rPr>
      <t>➢</t>
    </r>
    <r>
      <rPr>
        <sz val="12"/>
        <color theme="1"/>
        <rFont val="Arial Narrow"/>
        <family val="2"/>
      </rPr>
      <t xml:space="preserve"> SITETUDES, Mandataire </t>
    </r>
    <r>
      <rPr>
        <sz val="12"/>
        <color theme="1"/>
        <rFont val="Segoe UI Symbol"/>
        <family val="2"/>
      </rPr>
      <t>➢</t>
    </r>
    <r>
      <rPr>
        <sz val="12"/>
        <color theme="1"/>
        <rFont val="Arial Narrow"/>
        <family val="2"/>
      </rPr>
      <t xml:space="preserve"> ANTEA France SAS, Bureau d’études « Pôle Dépollution, désamiantage et démolition », cotraitant </t>
    </r>
    <r>
      <rPr>
        <sz val="12"/>
        <color theme="1"/>
        <rFont val="Segoe UI Symbol"/>
        <family val="2"/>
      </rPr>
      <t>➢</t>
    </r>
    <r>
      <rPr>
        <sz val="12"/>
        <color theme="1"/>
        <rFont val="Arial Narrow"/>
        <family val="2"/>
      </rPr>
      <t xml:space="preserve"> Cabinet BARBANSON ENVIRONNEMENT, Bureau d’études « Pôle Environnement », cotraitant </t>
    </r>
    <r>
      <rPr>
        <sz val="12"/>
        <color theme="1"/>
        <rFont val="Segoe UI Symbol"/>
        <family val="2"/>
      </rPr>
      <t>➢</t>
    </r>
    <r>
      <rPr>
        <sz val="12"/>
        <color theme="1"/>
        <rFont val="Arial Narrow"/>
        <family val="2"/>
      </rPr>
      <t xml:space="preserve"> Cabinet DELORME SARL, Bureau d’études « Structure », cotraitant </t>
    </r>
    <r>
      <rPr>
        <sz val="12"/>
        <color theme="1"/>
        <rFont val="Segoe UI Symbol"/>
        <family val="2"/>
      </rPr>
      <t>➢</t>
    </r>
    <r>
      <rPr>
        <sz val="12"/>
        <color theme="1"/>
        <rFont val="Arial Narrow"/>
        <family val="2"/>
      </rPr>
      <t xml:space="preserve"> CEREG SARL, Bureau d’études « Pôle paysage », cotraitant ◙L’enveloppe prévisionnelle affectée aux travaux était de  4 000 000,00 euros H.T. (Valeur mars 2017) Le taux de rémunération est de  4,564 % du montant des travaux Ainsi, le forfait provisoire de rémunération de Maîtrise d’œuvre à la notification était de 182 575,00 euros H.T. ◙Conformément à la règlementation en vigueur et aux pièces contractuelles, le forfait de rémunération à la signature du marché est provisoire. La rémunération définitive du maître d’œuvre est arrêtée par voie d’avenant au plus tard à la remise du projet. ◙Le projet a été validé en avril dernier, mais la décision a été prise de différer la signature du présent avenant à l’automne, période durant laquelle les derniers partenaires devaient déclarer leurs intentions d’attribution de subventions sur ce projet. ◙Il est donc nécessaire désormais, de conclure un avenant fixant la nouvelle rémunération du groupement de maîtrise d’œuvre. Le coût prévisionnel des travaux à la remise du projet était de  3 500 000,00 euros H.T. (Valeur avril 2018) ◙Néanmoins, malgré cette diminution du coût des travaux, la mission de maîtrise d’œuvre et le programme ont été modifiés, et ce à la demande de la Maîtrise d’ouvrage dans les conditions mentionnées ci-après. ◙</t>
    </r>
    <r>
      <rPr>
        <sz val="12"/>
        <color theme="1"/>
        <rFont val="Segoe UI Symbol"/>
        <family val="2"/>
      </rPr>
      <t>➢</t>
    </r>
    <r>
      <rPr>
        <sz val="12"/>
        <color theme="1"/>
        <rFont val="Arial Narrow"/>
        <family val="2"/>
      </rPr>
      <t xml:space="preserve"> Modifications du programme Lors des premières réunions de travail certains principes de l’esquisse ont été abandonnés, contrairement aux indications du programme de l’opération  - Les 7 jardins thématiques ont totalement disparu - La quasi-totalité des cheminements doux ont été supprimés afin de diminuer l’impact de la déambulation sur le site - La traversée de la route départementale RD 255 pour permettre l’accès au bois du Boucanet a été supprimée - La traversée du projet par la piste cyclable de la Via Rhôna a été abandonnée au profit du maintien du tracé actuel ◙De même, d’autres modifications importantes ont été actées, notamment pour prendre en compte la défense des zones où l’enjeu écologique est majeur  - Refonte complète de la logique d’implantation des ganivelles, - Abandon de la plupart des cheminements doux et création d’un nouveau schéma des cheminements, - Prise en compte plus fine des arbres à conserver, - Modification de l’accès et de la mise en valeur du bas-relief - Modification de l’aire de stationnement naturel en liaison avec le changement d’affectation du bâtiment administratif conservé dans l’enceinte du site ◙</t>
    </r>
    <r>
      <rPr>
        <sz val="12"/>
        <color theme="1"/>
        <rFont val="Segoe UI Symbol"/>
        <family val="2"/>
      </rPr>
      <t>➢</t>
    </r>
    <r>
      <rPr>
        <sz val="12"/>
        <color theme="1"/>
        <rFont val="Arial Narrow"/>
        <family val="2"/>
      </rPr>
      <t xml:space="preserve"> Modification des éléments de mission L’ensemble de ces modifications de programme a nécessité de reprendre la quasi-totalité de l’esquisse, ce qui n’était prévu dans la mission initiale. ◙</t>
    </r>
    <r>
      <rPr>
        <sz val="12"/>
        <color theme="1"/>
        <rFont val="Segoe UI Symbol"/>
        <family val="2"/>
      </rPr>
      <t>➢</t>
    </r>
    <r>
      <rPr>
        <sz val="12"/>
        <color theme="1"/>
        <rFont val="Arial Narrow"/>
        <family val="2"/>
      </rPr>
      <t xml:space="preserve"> Modification du délai En outre, compte tenu des dates impératives à respecter, notamment pour le démarrage des travaux dans le créneau imposé pour la protection des enjeux écologiques, il a été demandé au maître d’œuvre de réaliser la nouvelle esquisse plus la mission AVP dans le même délai que la mission AVP initiale. ◙En conséquence, l’évolution de la mission a un impact financier sur les honoraires maîtrise d’œuvre, lié au temps de travail supplémentaire. La plus-value se chiffre à 20 800,00 euros H.T. (Cf  Détail annexe jointe). Cependant, celle-ci est compensée par la diminution du coût prévisionnel des travaux. ◙Ainsi, ces modifications, non substantielles au sens de l’article 139 5° du Décret n° 2016-360 du 25 mars 2016 relatif aux marchés publics, entraînent une MOINS-VALUE GLOBALE dont le montant est mentionné ci-après. ◙MONTANT DE L’AVENANT ET NOUVEAU MONTANT DU MARCHÉ  Forfait provisoire de rémunération H.T. 182 575,00 € Avenant H.T. - 2 035,00 € Forfait définitif de rémunération H.T. 180 540,00 € MOINS-VALUE GLOBALE - 1,11 %  ◙ANNEXE JUSTIFIANT LA DEMANDE D’HONORAIRES SUPPLÉMENTAIRES ◙Marché public de Maîtrise d’œuvre n°2017-02-MPI-012 « Maîtrise d’œuvre relative au projet de renaturation et valorisation du site de l’ancien hôpital de Le Grau-du-Roi » Refonte de l'esquisse 1,0 6,0 12,0 5,0 24,0 10 750,00 € Modification des stationnements 0,5 1,0 3,5 5,0 2 375,00 € Refonte des aménagements de la RD255 1,0 1,0 2,0 950,00 € Modification des cheminements PMR 0,5 2,5 3,0 1 375,00 € Estimations 0,5 2,0 1,0 3,5 1 750,00 € Editions de documents 0,5 1,0 2,0 3,5 1 400,00 € Réunions 2,0 2,0 4,0 2 200,00 € Totaux 4,0 13,0 21,0 7,0 45,0 20 800,00 €◙Montant H.T 20 800,00 € T.V.A. 20 % 4 160,00 € Montant T.T.C. 24 960,00 €◙Désignation des missions◙Prix à la journée 600,00 € 500,00 € 450,00 € 350,00 €◙Chef de projet◙Groupement◙Grau du Roi - Renaturation du site de l'ancien Hôpital◙Technicien / Projeteur◙Prestations support (1)◙Nombre de jours◙◙Avenant n°1◙Dépenses hors taxes ◙Ingénieur◙</t>
    </r>
  </si>
  <si>
    <t>Question  38  Personnel communal  créations de postes </t>
  </si>
  <si>
    <t>Question  39  Associations Tir sportif camarguais et Tir sportif graulen  convention de mise à disposition d’équipements sportifs. </t>
  </si>
  <si>
    <t>Question  40  Stand de tir sous les tribunes du tennis club et stand de tir municipal de l’Espiguette  convention de délégation d’organisation de service de sécurité avec les associations Tir sportif camarguais et Tir sportif graulen. </t>
  </si>
  <si>
    <t>Question  41  Ecole municipale de musique et de théâtre  demande de subvention de fonctionnement auprès du Conseil Départemental du Gard. </t>
  </si>
  <si>
    <t>Question 42  Subventions à des athlètes </t>
  </si>
  <si>
    <t xml:space="preserve">INFORMATION  Signature d’un avenant - Accord-cadre de service à bons de commande N°2016-12-MAC-037 « Vérifications et contrôles périodiques de diverses installations et matériels » </t>
  </si>
  <si>
    <t xml:space="preserve">Objet  Signature d’un avenant Accord-cadre de service à bons de commande N°2016-12-MAC-037 « Vérifications et contrôles périodiques de diverses installations et matériels », contrat notifié le 10 février 2017 pour une durée de 1 an reconductible 3 fois.En application de la délégation accordée à Monsieur Le Maire (Délibération du Conseil Municipal n°2016-07-11 prise en séance du 27 juillet 2016), un avenant a été conclu au cours du mois d’octobre 2019 concernant le contrat référencé en objet avec la société suivante  BUREAU VERITAS Agence  32 rue Mallet STEVENS – CS 88270 – 30942 NIMES En effet, il convient d’ajouter au présent contrat un nouveau lot d’exécution, à savoir  - Lot d’exécution N°16 « Vérification périodique de machines / outils ». Ce présent lot d’exécution permettra d’assurer la vérification périodique des équipements mentionnés dans le tableau joint en annexe. Par conséquent, un avenant a été signé (modification du marché public au sens de l’article 139-5°du Décret N°2016-360 du 25 mars 2016) afin d’intégrer ces nouvelles vérifications et il a été notifié le 07 octobre 2019 au titulaire. </t>
  </si>
  <si>
    <t xml:space="preserve">Marché public N°2019-06-MTX-058 « Travaux de rénovation des sanitaires de l’école élémentaire A. QUET de Le Grau-du-Roi », lot N°6 « menuiseries intérieures », contrat notifié le 26 juillet 2019 pour une durée de 5 mois (hors période de préparation). </t>
  </si>
  <si>
    <t>En application de la délégation accordée à Monsieur Le Maire (Délibération du Conseil Municipal n°2019-04-21 prise en séance du 30 avril 2019), un avenant va être signé concernant le contrat référencé en objet avec la société suivante  CEDILLE AGENCEMENT, Mandataire Siège Social  16 Rue du moulin d’Aouro - 30620 UCHAUD FG RENOVATION, Co-traitant Siège Social  Mas Gaillard Vauguières Le Haut - 34130 MAUGUIO Le lot N°6 « Menuiseries intérieures » doit faire l’objet de modifications technique et financière. En effet, la réglementation impose un chasse-roue de 8 cm de hauteur sur l’ouvrage permettant l’accessibilité PMR du bâtiment. En cours de chantier, il a été constaté que ce chasse-roue représente un risque de chute pour les élèves de l’école. Après concertation entre la maîtrise d’ouvrage, la maîtrise d’œuvre, l’entreprise et le bureau de contrôle, la décision a été prise d’ajouter un garde-corps métallique au-dessus du chasse roue afin d’éviter les chutes. La plus-value de ces modifications s’élève à 3510,00 € HT. Par conséquent, il est donc indispensable de conclure un avenant afin de prendre en compte ces modifications. MONTANT DE L’AVENANT ET NOUVEAU MONTANT DU MARCHÉ  MONTANT DU MARCHÉ H.T. 24 545,64 € Avenant H.T. + 3 510,00 € Plus-value du marché (lot N°6) 14,30 % NOUVEAU MONTANT DU MARCHÉ H.T. 28 055,64 € PLUS-VALUE GLOBALE DE L’OPERATION – Tous les lots confondus 2,40 % L’article R.2194-8 du Code de la commande publique autorise les modifications d’un marché lorsque le montant de la modification est inférieur  - Aux seuils européens (5 548 000 euros HT) ; - Et à 15 % du montant du marché initial pour les marchés de travaux. Ainsi l’ensemble des conditions étant satisfaites en l’espèce, l’avenant en plus-value est conforme à la réglementation en vigueur. De plus, les Membres de la Commission des Marchés à Procédure adaptée ont rendu un avis favorable à la conclusion de cet avenant lors de la séance du 31 octobre 2019. Par conséquent, un avenant va être signé (modification du marché public au sens du Code de la Commande publique) afin d’intégrer ces modifications</t>
  </si>
  <si>
    <t xml:space="preserve">Convention D’accord-Cadre De Mandats De Maitrise D'ouvrage Pour Le Projet Urbain - « Écoquartier Mediterraneen De Le Grau Du Roi »  Marché Subséquent N°5 </t>
  </si>
  <si>
    <t xml:space="preserve">Par délibération N°2018-09-10 adoptée en séance du Conseil municipal du 26 septembre 2018, Monsieur Le Maire a été autorisé à signer la convention d’accord-cadre mentionnée ci-avant avec la SPL30, ainsi que les marchés subséquents afférant à cette convention et l’ensemble des actes d’exécution, quel que soit leur montant respectif. Dans la continuité des 4 premiers marchés subséquents signés en novembre 2018 et présentés pour information au Conseil Municipal du 28 novembre 2018, et afin de mener à bien le projet urbain de l’Écoquartier Méditerranéen, un nouveau marché a été confié au mandataire de la Commune, la SPL30. Ainsi, Monsieur Le Maire a procédé, en vertu de sa délégation, à la signature du Marché subséquent N°5 ayant pour objet un mandat d’études relatif à la mise en œuvre d’un « Pôle d’Échange Multimodal (PEM) » et la définition du projet global de mobilité » de la Commune pour un montant de 50 050,00 euros HT. </t>
  </si>
  <si>
    <t xml:space="preserve">INFORMATION  TABLEAUX MAPA (remis sur tables) Rapporteur  Monsieur le Maire commente et détaille les deux tableaux ci-après  </t>
  </si>
  <si>
    <t xml:space="preserve">Monsieur le Maire conclut en remerciant tout le monde pour leur participation et demande si quelqu’un veut rajouter autre chose. </t>
  </si>
  <si>
    <t>Madame FLAUGERE explique qu’elle lui a adressé un courrier le 24 octobre 2019. Elle pensait que soit, il aurait fait une Question  écrite, soit une Question  orale. ◙ Madame FLAUGERE lui rappelle qu’ils étaient ensemble dans son bureau à sa demande pour diverses Question s concernant Port Camargue. Et, elle a bien posé la Question  à Monsieur le Directeur de la régie puisqu’il leur a dit  « ça devait se plaider le 10 septembre, c’est reporté au 22 à la demande des demandeurs ». Elle a posé la Question  et dit que Monsieur le Maire l’a entendu comme elle puisqu’ils étaient à côté, elle a demandé s’il y avait des éléments nouveaux pour qu’il y ait un report. Oui ou non ? ◙ Madame FLAUGERE continue en citant cette Question   « Que nous a répondu Monsieur le Directeur ? » Sa réponse a été « Non ». Alors qu’il savait très bien puisque cela venait de lui et qu’il a amené de nouveaux documents. Alors, établis sur des faux ! ◙ Madame FLAUGERE répète qu’elle était présente. ◙ Madame FLAUGERE dit qu’elle ne se victimise pas. ◙</t>
  </si>
  <si>
    <t>Monsieur le Maire lui répond que non et c’est bien à elle de déposer une question  écrite en amont. Il lui dit qu’il y a une instruction en cours prudhommale et donc, il ne va à ce stade-là, prendre quelques décisions. ◙Monsieur le Maire répond par la positive. ◙Monsieur le Maire lui répond que ces allégations sont très graves. ◙Monsieur le Maire lui précise que c’est un sujet qui concerne la régie autonome. Il lui dit qu’elle a demandé et c’est son droit de vouloir rencontrer Monsieur le Directeur de la Régie pour lui poser des Questions. Ce qu’il a tout à fait admit puisqu’ils sont dans une démarche de transparence. Il lui dit d’arrêter de se victimiser en permanence comme quoi elle ne serait pas entendue, ni écoutée et qu’elle n’aurait pas accès à quoi que ce soit. ◙Monsieur le Maire lui répond que c’est tout le temps. Ils l’ont reçue avec le Directeur et des réponses lui ont été apportées. Aujourd’hui et effectivement, il y a eu une séance aux prudhommes, il y a une allégation qui a été exprimée comme quoi des faux auraient été produits, c’est très grave ! Là-dessus, très clairement sans même parler de présomption d’innocence, il a question né bien-sûr et les documents qui ont été fournis sont des documents tout à fait conformes. Si l’avocate défenderesse prétend devoir aller au pénal pour la question , ils verront ça. Il est dans un a priori de confiance. ◙</t>
  </si>
  <si>
    <t xml:space="preserve"> Monsieur ROSSO a quelques Question s de précision. Qui est-ce qui porte la maîtrise d’ouvrage ? Est ce le Seaquarium ? ◙ Monsieur ROSSO dit que de mémoire, dans une assistance à maîtrise d’ouvrage, la ville remboursera le Seaquarium lorsque sa mission sera terminée. ◙Monsieur ROSSO demande si seulement la mission n’allait pas au bout ? ◙ Monsieur ROSSO résume en disant que c’est le Seaquarium, qui avec ses fonds propres, va financer les études. ◙ Monsieur ROSSO demande si là, c’est le Seaquarium qui va solliciter ces subventions. ◙ Monsieur ROSSO en déduit donc que la mission d’assistance à maîtrise d’ouvrage du Seaquarium est terminée. ◙Monsieur ROSSO dit que ce n’est pas le cas aujourd’hui, c’est la Commune qui est propriétaire. Il ne voit pas pourquoi c’est le Seaquarium qui finance. ◙   Monsieur ROSSO dit qu’il ne finance rien alors. ◙ Monsieur ROSSO souligne donc que pour ces 85 000 €, si cela va au bout, c’est le Seaquarium qui les prend sur « son pied ». ◙ Monsieur ROSSO demande mais à qui est le bâtiment ? ◙. ◙Monsieur ROSSO dit que ce n’est pas le cas aujourd’hui, c’est la Commune qui est propriétaire. Il ne voit pas pourquoi c’est le Seaquarium qui finance. ◙ </t>
  </si>
  <si>
    <t>Monsieur BERNARD répond qu’il assure l’assistance au maître d’ouvrage. ◙Monsieur BERNARD explique qu’il avait été convenu que si la mission ne devait pas aller jusqu’au bout, c’est la ville qui prendrait à sa charge les frais initialement engagés par le Seaquarium. Cela n’a pas encore été défini de façon précise. ◙Monsieur BERNARD répond que oui, s’ils n’allaient pas jusqu’au bout des travaux, les frais engagés par le Seaquarium pourraient être remboursés par la mairie. ◙Monsieur BERNARD répond oui sur les études initiales qui ont été faites à hauteur de 85 000 €. ◙Monsieur BERNARD répond que c’est la ville. ◙Monsieur BERNARD explique que la mission d’assistance à maîtrise d’ouvrage reste en place. ◙Monsieur BERNARD répond qu’à ce niveau-là pour les études de maîtrise d’œuvre, c’est non. ◙Monsieur BERNARD dit que ce n’est pas sur « son pied », cela appartient normalement à cette entreprise de lancer… ◙Monsieur BERNARD répond que pour l’instant, il est à la Commune. Mais le projet sera celui du Seaquarium. Le bail sera confié au Seaquarium, ce sera un bail emphytéotique au Seaquarium. ◙ Monsieur BERNARD va prévoir un Conseil d’administration au Seaquarium pour reprendre cela aussi bien au niveau des statuts que là-dessus. Il pense qu’au dernier Conseil d’administration, effectivement ça devait être discuté et entériné que la Commune pouvait prendre en charge si le projet n’arrivait pas au bout. ◙ </t>
  </si>
  <si>
    <t xml:space="preserve"> Madame PELLEGRIN PONSOLE rebondit sur les dires à l’instant de Monsieur le Maire. Prévoir une enveloppe, une coquille pour accueillir des professionnels de santé qui seraient déjà implantés sur le territoire, pourquoi pas, même si à entendre parler certains d’entre eux, elle n’est pas sûre que tous aient besoin de ça. Il n’y a pas non plus que des spécialistes, il y a toutes les professions paramédicales. Est-ce que la collectivité envisage une démarche incitative pour aller rechercher des professionnels de santé, elle entend par là comme cela se pratique dans certains déserts médicaux et elle n’ose pas croire qu’ils en soient un ou qu’ils en deviennent un ici mais par exemple de voir des étudiants en médecine en dernières années qui seraient susceptibles d’offrir quelques années de leur temps de praticien en échange d’un paiement de leurs études, comme cela se pratique déjà ailleurs. ◙Madame PELLEGRIN PONSOLE dit qu’il lui semble qu’aujourd’hui ça devrait aller de pair avec créer une structure pour les accueillir…Madame PELLEGRIN PONSOLE dit que ça s’adressait à des gens qui sont déjà ici et qui sont déjà installés. ◙ Madame PELLEGRIN PONSOLE veut juste dire pourquoi elle s’abstient sur la Question . Elle trouve que le projet n’est pas assez abouti vu qu’il n’y a pas cette politique incitative derrière pour faire venir des praticiens. Et aussi que les terrains qui ont été choisis et plus particulièrement un, ne lui paraît pas du tout adapté. ◙
</t>
  </si>
  <si>
    <t>Madame FLAUGERE constate qu’ils parlent d’études mais pour l’étude de l’ensemble de cet écoquartier,  elle souhaite avoir le montant total. Cela n’a pas débuté et elle suppose qu’il va y en avoir encore. ◙Madame FLAUGERE pense que cela manque de clarté car ils ont un projet global et chaque fois qu’il y a des appels d’offres, il y a des plus values. ◙ </t>
  </si>
  <si>
    <t xml:space="preserve"> 190995 </t>
  </si>
  <si>
    <t xml:space="preserve">  191002 </t>
  </si>
  <si>
    <t xml:space="preserve"> 191050 </t>
  </si>
  <si>
    <t xml:space="preserve"> 191069 </t>
  </si>
  <si>
    <t>190994 </t>
  </si>
  <si>
    <t xml:space="preserve"> 191001 </t>
  </si>
  <si>
    <t xml:space="preserve"> 191004 </t>
  </si>
  <si>
    <t xml:space="preserve"> 191005 </t>
  </si>
  <si>
    <t>191006 </t>
  </si>
  <si>
    <t>191007 </t>
  </si>
  <si>
    <t>191023 </t>
  </si>
  <si>
    <t>191027 </t>
  </si>
  <si>
    <t>191049 </t>
  </si>
  <si>
    <t xml:space="preserve"> 191053 </t>
  </si>
  <si>
    <t>191054 </t>
  </si>
  <si>
    <t xml:space="preserve"> 191064 </t>
  </si>
  <si>
    <t>191055 </t>
  </si>
  <si>
    <t>Monsieur le Maire souhaite apporter des informations complémentaires concernant le recours introductif d’instance en contestation de la redevance de l’EID. Considérant la clef de répartition qui pèse sur les finances publiques de la ville de Le Grau du Roi, avec une contribution de 450 000 € par an pour la démoustication avec pour interface le Conseil Départemental du Gard, une action est engagée au Tribunal Administratif afin d’être entendu dans cette démarche, dans un esprit de juste contribution et d’économie. Il souligne que bien entendu le traitement effectué par l’EID n’est pas remis en question</t>
  </si>
  <si>
    <t>ADMGCIM 19-10-72 </t>
  </si>
  <si>
    <t xml:space="preserve"> Délivrance d’une concession dans le cimetière de la Rive Gauche n°2-H-52 de 15 ans à compter du 28 octobre 2019 moyennant la somme de 425 € (dont 25 € de droit d’enregistrements fixés par le Code Général des Impôts) </t>
  </si>
  <si>
    <t>ADMG 19-11-21 </t>
  </si>
  <si>
    <t xml:space="preserve"> Contrat de location Résidence Christophe COLOMB – logement n°5 pour un montant de 480.22 TTC (Charges comprises) à compter du 23 novembre 2019 pour se terminer le 22 novembre 2022 avec tacite reconduction par période de 3 années, le tout ne dépassant pas une durée de 12 ans </t>
  </si>
  <si>
    <t>ADMGCIM 19-11-30 </t>
  </si>
  <si>
    <t xml:space="preserve">Délivrance d’une case de columbarium dans le cimetière rive gauche de 15 ans à compter du 26 novembre 2019 moyennant la somme de 900 € </t>
  </si>
  <si>
    <t>ADMGCIM 19-11-47 </t>
  </si>
  <si>
    <t>DGS-19-12-03 </t>
  </si>
  <si>
    <t xml:space="preserve"> Tribunal Administratif de Nîmes – Recours introductif d’instance en contestation de la redevance de l’EID (Entente Interdépartementale de Démoustication) : Désignation Cabinet d’Avocats Maitre Guillaume MERLAND </t>
  </si>
  <si>
    <t>DMDPA19-10-74 </t>
  </si>
  <si>
    <t xml:space="preserve"> Réaménagement du centre-ville du Grau du Roi et réalisation de l’écoquartier Méditerranéen : Marché d’accompagnement écologique, la société retenue est C.B.E pour un montant total de 14 995 € HT.</t>
  </si>
  <si>
    <t>DGS 19-10-75 </t>
  </si>
  <si>
    <t xml:space="preserve"> Fête locale : Convention UNASS pour la mise en place d’un poste de secours pour spectacle taurin du 07 au 15 septembre 2019 et du 20 au 22 septembre 2019 pour la somme de 6.260,00 € TTC </t>
  </si>
  <si>
    <t xml:space="preserve">Fête locale : Convention UNASS pour la mise en place d’un dispositif prévisionnel de secours les 7, 12, 13, 14, 21 et 22 septembre 2019 pour la somme de 1.760,00 € TTC </t>
  </si>
  <si>
    <t>DGS 19-11-08 </t>
  </si>
  <si>
    <t xml:space="preserve"> Imagi’mômes : Convention de parrainage COLAS MIDI MÉDITERRANÉE, le montant de la participation financière est de 3.000,00 € TTC </t>
  </si>
  <si>
    <t>DGS 19-11-14 </t>
  </si>
  <si>
    <t xml:space="preserve"> Espace Jean-Pierre CASSEL : Convention de partenariat avec l’association OSADOC : concert le dimanche 12 avril 2020 pour la somme de 1 250 € TTC nets de TVA </t>
  </si>
  <si>
    <t>DGS 19-11-15 </t>
  </si>
  <si>
    <t>DGS 19-11-20 </t>
  </si>
  <si>
    <t xml:space="preserve"> Espace Jean-Pierre CASSEL : Contrat de cession avec l’Association La Savaneskise – Spectacle Peau d’âne, le dimanche 15 décembre 2019 pour la somme de 5 477,98 € TTC </t>
  </si>
  <si>
    <t>DGS 19-11-49 </t>
  </si>
  <si>
    <t xml:space="preserve"> Espace Jean-Pierre CASSEL : Convention de participation aux frais pour l’accueil d’un spectacle de théâtre amateur avec la Compagnie Les Rid’ophiles – Spectacle Le bourgeois gentilhomme le dimanche 02 février 2020 pour la somme de 500,00 € TTC </t>
  </si>
  <si>
    <t>DGS 19-12-06 </t>
  </si>
  <si>
    <t xml:space="preserve"> Espace Jean-Pierre CASSEL : Contrat de cession avec la Compagnie Rivière des Songes Spectacle « Tranche de vie » le samedi 1er février 2020. La participation aux frais s’élève à hauteur de 500 € </t>
  </si>
  <si>
    <t xml:space="preserve">Délivrance d’une case de columbarium dans le cimetière rive gauche de 15 ans à compter du 12 novembre 2019 moyennant la somme de 900 € </t>
  </si>
  <si>
    <t>ADMGCIM 19-11-09</t>
  </si>
  <si>
    <t xml:space="preserve">Délivrance d’une case de columbarium dans le cimetière rive gauche de 15 ans à compter du 28 novembre 2019 moyennant la somme de 900 € </t>
  </si>
  <si>
    <t xml:space="preserve"> Espace Jean-Pierre CASSEL : Convention de participation aux frais pour l’accueil d’un spectacle de théâtre amateur avec l’Association Compagnie Mise en Troupe spectacle « Vive les Mariées » le samedi 1er février 2020. La participation aux frais s’élève à hauteur de 500 € (sur justificatifs) </t>
  </si>
  <si>
    <t>Question-01 – Rapport d’orientations budgétaires 2020</t>
  </si>
  <si>
    <t>Madame PELLEGRIN-PONSOLE prend la parole, et remercie Monsieur le Maire elle avait peur qu’il l’ait oublié, car il est vrai qu’il y a beaucoup de remue-ménage en ce moment. Monsieur le Maire l’interrompt et lui dit que s’il peut se permettre Madame PELLEGRIN-PONSOLE a initié le remue-ménage. Madame PELLEGRIN-PONSOLE souligne qu’il y a 5 ans, elle voulait juste le rappeler à Monsieur le Maire et le premier tour est dans 88 jours, il ne faut pas l’oublier. Elle poursuit son intervention, la lecture des éléments préparatoires à l’élaboration du dernier budget du mandat la laisse un peu pantoise, réduire l’endettement de la commune par des jeux d’écritures et par la vente de la majeure partie du patrimoine municipal, ne lui semble pas être matière à pavaner insolemment. Constater une augmentation des recettes liées au Forfait Post Stationnement n’est guère plus réjouissant au regard de la baisse de 125 000 € des recettes en droit de stationnement, malheureusement synonyme d’une baisse significative de la fréquentation des parkings payants et donc de la fréquentation touristique de la station en 2019. Se satisfaire de n’avoir à provisionner que 300 000 € pour le fameux contentieux des « photocopieurs-fantômes » de l’Office du Tourisme, ne lui paraît être qu’une source de satisfaction aussi toute relative. Mais c’est parfois le lourd tribut de l’héritage à payer. Enfin oublier dans ces orientations budgétaires, les annonces faites lors des différentes réunions et commissions municipales et tout particulièrement lors du Conseil Municipal en mars 2019 que la vente du terrain de l’éco-quartier à un promoteur devait générer près d’un million de plus-value (900 000 € exactement), dédié à l’aménagement des voiries de la commune entre autres, ne lui semble pas non plus particulièrement consciencieux. Mais, d’humeur plutôt enthousiaste et de nature résolument constructive, Madame PELLEGRIN-PONSOLE attend avec impatience la présentation du budget, du dernier budget du groupe majoritaire.</t>
  </si>
  <si>
    <t xml:space="preserve">Monsieur PARASMO n’a pas préparé d’intervention, mais il va intervenir en direct, concernant la réduction de la dette de 24 millions d’euros, il pense qu’il n’y a rien de bien exceptionnel, puisqu’il n’y a pas eu de recourt à l’emprunt du fait que le patrimoine a été vendu pour un montant total de 24 millions d’euros enfin que la municipalité a bradé une partie. Après au sujet des budgets en 2013 en fonctionnement 23 millions d’euros et en 2019, 26 millions d’euros donc 3 millions supplémentaires. D’où proviennent-ils, Monsieur PARASMO souligne que c’est tout simple car Monsieur le Maire l’a indiqué lui-même en 2015 les impôts ont été augmentés de 1 point soit 10 %. Aujourd’hui, Monsieur le Maire est fier de ne pas les avoir augmentés, c’est normal puisque lorsque l’on augmente les impôts de 10 % la première année, on peut se permettre de ne pas les augmenter les 4 années suivantes, là un million a été gagné. Un autre million aussi avec l’augmentation naturelle des bases et aussi sur des recettes qui viennent du casino, Casino que Monsieur le Maire décriait à l’époque mais qu’il est bien content d’avoir aujourd’hui. Il y a aussi, sans influence de la municipalité, les droits de mutation, c'est-à-dire les achats et les ventes sur la ville et également les recettes de stationnement qui étaient de l’ordre de 120 000 € à l’époque sont allégrement montées à 400 000 € ou 700 000 € selon les années. Il n’y a pas de quoi se réjouir. Aujourd’hui Le Grau du Roi, certes à une dette qui est moindre mais son patrimoine a complètement disparu, il reste le phare qui vient d’être rénové donc on ne va pas le vendre et le camping qui pourrait peut-être être cédé, c’est quand même une source de revenus. Il y avait une autre source de revenus qui s’appelait l’Hôtel Résidence de Camargue mais Monsieur le Maire a préféré le vendre en disant que la ville n’avait pas vocation à gérer un tel établissement. Il souligne que le camping est géré depuis bien plus longtemps et que cela rapporte. Concernant les recettes, la gratuité des parkings entre midi et deux heures a été supprimée d’où une diminution de la fréquentation. Il y a eu aussi une baisse de l’engagement de l’Etat 1 100 000 € environ de 2013 à aujourd’hui Monsieur PARASMO précise que la municipalité n’y est pour rien non plus. Par contre, Monsieur le Maire parle aussi du haut niveau de subventions obtenues, Monsieur PARASMO pense qu’ils ne peuvent que s’en féliciter pour la ville. A une époque où Monsieur le Maire siégeait à la Région, lorsque la commune du Grau du Roi demandait des subventions, elle n’en bénéficiait pas,aujourd’hui Monsieur le Maire a plus d’entrées. Encore une fois c’est très bien pour la ville. Enfin pour revenir sur le dernier point concernant les photocopieurs, Monsieur PARASMO, espère que la ville portera plainte contre les personnes responsables. Aujourd’hui, la collectivité s’est portée garante pour l’Office de Tourisme et une fois que tout sera réglé, il faudra se retourner vers les responsables. Effectivement l’endettement a baissé mais il n’y a rien d’extraordinaire, par contre Monsieur PARASMO espère que le nouveau projet ne va pas plomber les 6 années à venir.
Monsieur GUY fait les observations suivantes : S’agissant du chapitre 70 – Produits des services concernant les redevances de stationnement 1 050 000 € et les forfaits de post-stationnement qui abondent et compensent le budget dans le cadre de la Loi MAPTAM, ce compte serait ramené à 1 500 000 € soit inférieur de 500 000 € à celui de 2013. Chapitre 73 – Impôts et taxes, Monsieur GUY observe une augmentation de 3 609 000 € par rapport à 2013, en cela seul l’effort des Graulens est à l’origine de cette augmentation. Ainsi, Monsieur GUY note que les recettes du budget principal sont en augmentation grâce au recouvrement de l’impôt. Améliorer le recouvrement de l’impôt et utile mais il faut que cela profite aux graulens, à l’intérêt collectif dans le cadre d’une bonne gestion de la commune. Or le plus d’impôts vient compenser les baisses des produits de service ce qui n’est pas révélateur d’une gestion optimisée. S’agissant du désendettement que Monsieur le Maire évoque, il n’est pas aussi évident que cela surtout si l’on considère le compactage des prêts 24 226 719 € qui a été mis en place pour une durée de 17 ans auprès du Crédit Agricole qui prolonge la dette jusqu’en 2032 alors que 10 des 12 contrats renégociés se terminaient plus tôt et cela pèsera sur les générations futures. Ces éléments sont actés dans le rapport de la Cour Régionale des Comptes. Monsieur GUY souligne que Monsieur le Maire a fait le choix délibéré d’investir en masse dans de grands travaux la dernière année de son mandat en puisant dans les produits de vente plus de 7 millions contre 4 millions en 2018, 3 millions en 2020 et en reportant les charges budgétaires, c'est-à-dire la dette une nouvelle fois sur les générations à venir notamment l’accessibilité des bâtiments qui de 305 000 € en 2019 augmente à 450 000 € en 2020 et 2021 mais aussi en budgétisant la nécessité d’un emprunt de 2 760 000 € en 2021. Dans ce rapport Monsieur GUY note également que la durée de désendettement en 2014 est de 12,83 années dans le rapport de la Cour des Comptes alors que Monsieur le Maire fait état d’une durée de presque 20 ans. Cette erreur significative mérite d’être soulignée et corrigée dans un sens ou dans l’autre. En conclusion un bel affichage instantané mais qui ne présente pas de visibilité au delà de 6 ans, et le vison de Monsieur le Maire de l’au-delà. Les dépenses d’investissements seront couvertes par le produit des ventes qui n’aura pas été consommé en totalité, laisse Monsieur GUY perplexe.
</t>
  </si>
  <si>
    <t>Madame ARENT ne s’est pas concertée avec Madame FLAUGERE, elle ne lui a pas donné de pouvoir ce soir donc elle ne peut pas donner plus de précisions. Madame ARENT ne fera pas de déclaration, elle restera conseillère municipale jusqu’à la fin de ce mandat.</t>
  </si>
  <si>
    <t xml:space="preserve">Monsieur le Maire l’interrompt et lui dit que s’il peut se permettre Madame PELLEGRIN-PONSOLE a initié le remue-ménage.Monsieur le Maire aurait été surpris que la présentation du Rapport d’Orientations Budgétaires eût entrainé l’enthousiasme absolu des élus d’opposition qui pour certains se sont évertués à chercher, c’est laborieux et pénible quelquefois, une bonne raison de s’opposer. Après, il y a des effets de langage de l’opposition, il faut marquer les choses à quelques encablures des élections. Monsieur le Maire ne va pas reprendre certaines phrases, il veut simplement dire qu’il ne s’agit pas de pavaner, d’être fier et de faire de l’autosatisfaction, il s’agit de travailler utilement au bénéfice du Grau du Roi et des Graulens et le mandat n’est pas terminé. Monsieur le Maire et son équipe sont encore au travail et s’il y a un point qu’il veut souligner, c’est le sentiment d’avoir bien travaillé pour faire le mieux possible, tout n’est pas parfait certainement pendant ce mandat. Ce sentiment Monsieur le Maire le partage avec les élus de sa majorité et avec l’ensemble des agents de la collectivité parce qu’il n’y a pas de bilan d’un exécutif qui ne soit possible s’il n’y a pas l’accompagnement, le travail de l’ensemble d’une administration et d’une collectivité. Monsieur le Maire préfère être dans la situation d’aujourd’hui que dans la situation décrite en 2014 et
2016 car il est utile de remémorer la situation que Monsieur le Maire et sa majorité ont trouvé à leur arrivée aux responsabilités en avril 2014, c’est un constat qui ne se veut pas accablant de qui que ce soit d’autant que bon nombre ne portait pas les responsabilités et qu’elles étaient souvent le fait d’un homme. Il est donc utile de se remémorer que dans son analyse financière présentée le 25 janvier 2015 le cabinet d’audit KLOPFER écrivait : « Des frais financiers 3 fois plus importants que la moyenne »« Des dépenses d’investissement affectées au remboursement de la dette au détriment des opérations d’équipement »« La capacité de désendettement frôle le seuil d’alerte »« Peu de reste à réaliser et peu de fond de réserve »« Déséquilibre budgétaire dés 2016 »« Un besoin de financement 48% comblé par la dette »« Une augmentation de la dette insoutenable dés 2015 »Dans son rapport du 11 juillet 2016 la Chambre Régionale des Comptes précisait :
« De 2010 à 2014 ses charges de gestion ont progressé plus de deux fois plus rapidement que les produits de gestion » « La commune ne pourra maintenir ses équilibres financiers au cours des prochaines années »« La dette par habitant s’élève à 5 626€ en 2014, ce qui est 5 fois supérieur à la moyenne » La Direction Départementale des Finances Publiques émettait ces constats en mai 2015 :« La situation financière de la commune du Grau du Roi se caractérise par :- Une capacité d’autofinancement qui diminue du fait de l’augmentation des charges plus rapide quecelle des produits de la même nature  Des dépenses d ‘équipement qui doublent en 2013 et dont le financement a conduit la commune à puiser fortement dans ses réserves Le fond de roulement devient ainsi négatif et l’endettement reste très au-dessus de la moyenne et surtout au-dessus des capacités financières de la commune. » Alors effectivement, Monsieur le Maire préfère largement le bilan qu’il vient de présenter. Peut-on dire que Monsieur le Maire et son équipe n’y sont pour rien et qu’ils ont bradé le patrimoine ? Monsieur le Maire n’est pas d’accord, il y avait un patrimoine obsolescent en désuétude absolue, il y avait des bâtiments fermés qui perdaient de la valeur. Il y avait des établissements certes en exploitation mais qui arrivaient en fin de bail dans lesquels il pleuvait dans les chambres, voilà quel était l’état de ce patrimoine. Monsieur le Maire ajoute que de la valeur a été redonnée à ce patrimoine parce que des ventes ont été opérées sur la base de consultations et ce sont les mieux-disants qui ont été retenus mais aussi les mieux-disants sur les projets portés qui créent de nouvelles richesses qui sont le patrimoine des Graulens de demain. Et Monsieur le Maire veut saluer la rigueur de la gestion de cette ville et il remercie tous les élus, Monsieur Claude BERNARD et toutes les équipes qui se sont investis dans cette rigueur budgétaire qu’ils ont appliqués. Monsieur le Maire le dit quelquefois et on peut lui reprocher de faire un amalgame quand la décision est prise d’augmenter les impôts en 2015 ce qui rapporte à peine 1 million d’euros, bien sûr on ne peut pas mélanger les choses, il y avait de l’investissement mais la salle Jean-Pierre CASSEL était fermée depuis 2 ans, la maison de retraite n’était pas aux normes incendie et elle ne disposait pas de groupe électrogène. Tout cela a été mis en priorité et l’argent a été engagé dans ces priorités rapidement et le palais des sports et la salle Jean-Pierre CASSEL ont été mis en sécurité et en adaptabilité. Bien sûr, il reste encore beaucoup à faire et malgré cela il a été mené une forte dynamique de projet parce qu’il ne fallait pas rester figé. Monsieur le Maire encore une fois, souligne qu’il a été apporté de la valeur à la commune par une dynamique cohérente. Le front de mer a été refait cela apporte de la qualité et de l’attractivité, la réfection du phare s’adresse au peuple de la mer mais aussi un travail est effectué sur des attractivités nouvelles,
sur la découverte des patrimoines, par la renaturation de l’ancien hôpital. Monsieur le Maire et son équipe font face à une obligation qu’ils s’étaient imposée et le résultat est là et il pourrait aussi parler de l’école de mer etc…. Bien sûr chacun et dans son droit de dire ce qu’il a dire et à penser et à voir les choses, c’est le jeu démocratique et il faut le respecter et Monsieur le Maire respecte les élus de l’opposition dans leur positionnement. Il conclut en s’adressant aux élus et à toutes les Graulennes et les Graulens qui prendront leur décision
démocratique dans les mois qui arrivent. Monsieur le Maire demande aux membres du Conseil municipal de prendre acte de la présentation du Rapport d’Orientations Budgétaires suivi d’un débat.
</t>
  </si>
  <si>
    <t>Question-00– approbation cm 08/11/2019</t>
  </si>
  <si>
    <t>Question-02 – Refacturation croisée CCAS/Mairie </t>
  </si>
  <si>
    <t xml:space="preserve"> 4 (MM. Léopold ROSSO, Annie BRACHET, Hervé SARGUEIL, Philippe PARASMO) </t>
  </si>
  <si>
    <t>Question-03 – Décision modificative de crédits n°3 Budget Principal Commune </t>
  </si>
  <si>
    <t xml:space="preserve"> Question-04 – Décision modificative de crédits n°4 Budget ODAS </t>
  </si>
  <si>
    <t>23 (MM. Robert CRAUSTE, Claude BERNARD, Nathalie GROS-CHAREYRE, Claudette BRUNEL, LucienTOPIE,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Alain GUY, Patricia ARENT)</t>
  </si>
  <si>
    <t xml:space="preserve"> 24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Alain GUY, Patricia ARENT) </t>
  </si>
  <si>
    <t>INFORMATION – Nouveau mode de paiement pour les usagers du parking de la Résidence Saint Vincent</t>
  </si>
  <si>
    <t>yvette Flaugére</t>
  </si>
  <si>
    <t>Question-05 – Autorisation de mandatement des dépenses d’investissement avant le vote du budget primitif 2020 </t>
  </si>
  <si>
    <t>Monsieur PARASMO dit que traditionnellement son groupe votera contre parce que bien que ce soit légal quelque part c’est voter une partie du budget futur. Il ajoute qu’à l’époque Monsieur le Maire quand il était dans l’opposition faisait la même chose. </t>
  </si>
  <si>
    <t>Monsieur le Maire comprend, il met aux voix. </t>
  </si>
  <si>
    <t>23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Alain GUY) </t>
  </si>
  <si>
    <t>5 (MM. Léopold ROSSO, Annie BRACHET, Hervé SARGUEIL, Philippe PARASMO, Patricia ARENT)</t>
  </si>
  <si>
    <t>Question 06     pas de question 6 dans ce compte rendu</t>
  </si>
  <si>
    <t xml:space="preserve"> Question-07 – Sorties d’inventaire</t>
  </si>
  <si>
    <t>Question-08 – Délégation à Monsieur le Maire pour le Budget Annexe Port de Pêche</t>
  </si>
  <si>
    <t>Question-09 – Convention de contrôle allégé en partenariat</t>
  </si>
  <si>
    <t>Question-10 – Création d’un Budget Annexe ECO QUARTIER</t>
  </si>
  <si>
    <r>
      <t>27 (</t>
    </r>
    <r>
      <rPr>
        <sz val="10"/>
        <color rgb="FF000000"/>
        <rFont val="Arial Narrow"/>
        <family val="2"/>
      </rPr>
      <t>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 Alain GUY, Léopold ROSSO, Annie BRACHET, Hervé SARGUEIL, Philippe PARASMO)</t>
    </r>
  </si>
  <si>
    <r>
      <t xml:space="preserve">1 </t>
    </r>
    <r>
      <rPr>
        <sz val="10"/>
        <color rgb="FF000000"/>
        <rFont val="Arial Narrow"/>
        <family val="2"/>
      </rPr>
      <t>(Mme Patricia ARENT)</t>
    </r>
  </si>
  <si>
    <t>Question-11 – Réparation de préjudice décision judiciaire au profit de messieurs Cyril VIOSSANGE et Antonin HODAYE</t>
  </si>
  <si>
    <t>Question-12 – Avenant n°1 pour création de prix nouveaux : Lot 1 Colas Midi Méditerranée –Travaux Granier – Pompidou – Ilot test</t>
  </si>
  <si>
    <t>Madame PELLEGRIN-PONSOLE intervient pour confirmer qu’elle n’a pas eu de réponse à ce sujet.◙ Madame PELLEGRIN-PONSOLE a une autre question, elle demande si l’on peut considérer que ces grilles de prix sur les trois questions à venir peuvent s’appliquer n’importe où. Elle ose espérer qu’ils auraient les mêmes tarifs peu importe que ce soit sur l’ilot test ou ailleurs.◙ Madame PELLEGRIN-PONSOLE demande si la commune bénéficierait de la même grille de prix si les travaux étaient effectués ailleurs.◙</t>
  </si>
  <si>
    <t>Monsieur le Maire indique qu’effectivement il y a un point de malentendu, il s’agit d’une opération globale, indissociable parce que c’est une rénovation urbaine dans laquelle est inclue l’ilot test. L’argent généré par les ventes sera réinjecté dans l’ilot test et l’éco quartier et servira à financer les voiries, les cheminements mais dans le périmètre de l’éco-quartier et non pas comme Monsieur le Maire a pu le dire par erreur, il le conçoit.◙Monsieur VIGOUROUX répond qu’il s’agit de deux réalisations. Il donne l’exemple de l’ilot test qui sera réalisé dans un ou deux ans pour lequel les prix ne seront certainement pas les mêmes. Là, en l’occurrence, il s’agit d’un avenant, au bordereau de prix qui avait été donné sur des réalisations qui doivent être effectuées sur le chantier, en fonction de ce qui a été découvert sur le chantier.◙ Monsieur le Maire répond que cela serait peut-être les mêmes prix mais sur une autre réalisation, un autre marché. Il rappelle qu’il n’y pas d’incidence sur le montant estimé du marché.◙</t>
  </si>
  <si>
    <t>Monsieur ROSSO souhaite obtenir un peu plus d’éclaircissement et de clairvoyance sur cette question et les deux suivantes. Le conseil municipal vient de voter un budget annexe et Monsieur ROSSO veut savoir si ces trois questions vont être intégrées dans le futur budget annexe et il demande ce que vient faire la rue Victor Granier par exemple dans l’éco-quartier. Il ne voit pas la logique dans tout cela, il ne comprendplus rien.◙ Monsieur PARASMO demande une confirmation pour être clair, le budget annexe qui vient d’être voté ne concerne que l’éco-quartier. Les travaux de la rue Victor GRANIER ne sont pas pris en compte .◙ Monsieur ROSSO dit qu’il est vrai qu’ils s’y perdent un peu.◙Monsieur ROSSO ajoute que maintenant si l’éco-quartier c’est Le Grau du Roi !!! Si l’on fait des travaux au Boucanet ou à Port Camargue !!!◙ Monsieur ROSSO indique que s’ils vont plus loin, il va y avoir une opération de vente/revente, tout cela ça va aller dans le budget annexe. Il demande si ces ressources là vont servir à financer la rue Victor GRANIER, l’avenue Georges POMPIDOU, la place Antonin REVEST. C’est cela qui est intéressant de savoir.◙
Monsieur GUY indique que le fondement du marché public est de respecter l’expression des besoins. Les rois délibérations ont été validées par le Maître d’oeuvre, il demande ce qu’il s’est passé et si cela ne pouvait pas être pris en considération, il cherche à savoir.◙</t>
  </si>
  <si>
    <t>Monsieur le Maire répond qu’il s’agit de la rénovation urbaine dans sa globalité. Dans cette globalité, il y a ce qui concerne l’éco-quartier méditerranéen avec l’ilot test et puis il y a une rénovation urbaine structurante qui comporte notamment l’avenue Georges Pompidou, la rue Victor Granier et qui comportera la rénovation de la place Antonin Revest etc… Ce sont deux choses différentes mais complémentaires. Une partie de ces modifications est rattachée. Monsieur VIGOUROUX explique que ces avenants sont dus à différentes situations que les entreprises ont trouvées sur le terrain. En fait, il est demandé par ces avenants l’autorisation de mettre de nouveaux prix dans le bordereau de prix.◙ Monsieur le Maire précise que ces nouveaux prix ne concernent pas l’éco-quartier.◙ Monsieur le Maire explique que les questions 12, 13 et 14 concernent la même chose◙Monsieur le Maire comprend bien et souligne qu’il n’y a pas d’incidence sur le montant estimé des marchés. S’il se réfère à la question 12, il y a notamment des questions relatives à la démolition de pavés sur dalle béton, balayage de dalle béton, épaulement des émergents, arrosage, surfaçage mécanique, regard assainissement, rabotage, terrassement minutieux, géo détection, étude technique, micro grave structurante, joint armé par géo grille, application d'émulsion à liant modifié, reprofilage en micro GB pour support, plus-value pour retailler les pavés porphyres etc… Monsieur le Maire demande à Monsieur VIGOUROUX s’il y a des éléments qui concerne à la fois la rue Victor Granier et l’ilot test, il demande s’il s’agit de l’Eco-quartier ou non. Monsieur VIGOUROUX répond par la négative. Monsieur le Maire ajoute qu’il s’agit d’un problème de libellé.◙Monsieur le Maire fait savoir qu’il va répondre à cette question qui était d’ailleurs contenu dans l’intervention de Madame PELLEGRIN-PONSOLE.
Monsieur VIGOUROUX explique que par exemple concernant la rue Victor GRANIER, il avait été prévu de mettre des suspensions pour l’éclairage et ce n’est pas possible à certains endroits. Il faut également faire des conventions avec tous les propriétaires fonciers de la rue pour pouvoir obtenir l’autorisation d’enlever les câbles existants, les lanternes et de remettre les éclairages. Cela concerne un peu l’électricité, c’est évoqué dans la question suivante mais il a été découvert des dalles bétons, malgré les sondages effectués, dans lesquelles étaient encastrées des réseaux. Il a donc fallu pallier à cela et c’est pour cette raison notamment que n’étant pas prévu dans le marché, des nouveaux prix doivent être inscrits dans le bordereau de prix et il confirme une nouvelle fois que cela n’a pas d’incidence sur le prix du marché.◙</t>
  </si>
  <si>
    <t>Question-13 – Avenant n°1 pour création de prix nouveaux : Lot 2 Inéo Provence et Côte d’Azur – Travaux Granier – Pompidou – Ilot test</t>
  </si>
  <si>
    <t>Question-14 – Avenant n°1 pour création de prix nouveaux : Lot 3 BRL Espaces naturels –Travaux Granier – Pompidou – Ilot test</t>
  </si>
  <si>
    <t>Madame PELLEGRIN-PONSOLE souhaiterait obtenir le montant du marché. Elle demande s’il y a une redevance  ◙Madame PELLEGRIN-PONSOLE demande quelle est l’intérêt pour la société.</t>
  </si>
  <si>
    <t>Question-15 – Concession de service n°2019 Mobilier urbain</t>
  </si>
  <si>
    <t>Monsieur le Maire répond qu’il ne s’agit pas d’un marché c’est un contrat de concession de service, la société qui est retenue installe son matériel sur l’espace public, la collectivité reçoit de cette société l’abribus qui permet de s’abriter et sur lequel sont affichés des éléments d’informations signalétiques, c’est un échange de services et non un échange d’argent. C’est comme cela que cela fonctionne, Monsieur le Maire l’a également intégré.◙ Monsieur le Maire répond qu’elle se rémunère sur les publicités. Il précise que ce qui est intéressant, c’est qu’au-delà de la proposition qui est très significative et améliorante par rapport à l’existant, il n’y a pas non plus une inflation des visuels qui pourraient encombrer l’espace public. A la fois, il y a des éléments deservice et à la fois il n’y a pas multiplications de foultitudes de supports.◙</t>
  </si>
  <si>
    <t>Madame BRACHET demande qui prend en charge les frais lorsqu’il y a de la détérioration</t>
  </si>
  <si>
    <t>Monsieur le Maire répond que c’est la société, il y a des engagements pris par la société (visites régulières, affichage et entretien). Dans ce cadre là, la ville va disposer de journaux électroniques d’informations et de bornes tactiles, c’est un plus.</t>
  </si>
  <si>
    <t>Question-16 – Marché public de services n°2019-09-MSV-097 : Assurances pour les besoins de la ville et CCAS (EHPAD inclus) de la ville de Le Grau du Roi</t>
  </si>
  <si>
    <t>Question-17 – Marché public de travaux n°2018-05-MTX-052 « Travaux de renaturation et de valorisation de l’ancien hôpital de Le Grau du Roi » : Lot n°2 VRD/Revêtements/Mobilier/Éléments bois – Avenant technique n°2</t>
  </si>
  <si>
    <t>Question-18 – Procédure de désaffectation et de déclassement d’une partie du foncier non bâti de la Maison de la Mer</t>
  </si>
  <si>
    <t>Monsieur ROSSO pour reprendre ce que disait Monsieur le Maire loin d’eux l’idée quand même de dire que tout est « blanc blanc » et que tout est « noir noir ». A l’époque où Monsieur le Maire était dans l’opposition, il votait également un certain nombre de dossiers. Quand c’est dans l’intérêt de la ville tout le monde est d’accord. Monsieur ROSSO cite l’exemple du Conseil Général, où on lui dit parfois qu’il vote 90 % des dossiers, mais bien sûr parce qu’il s’agit d’association, où une ville etc…</t>
  </si>
  <si>
    <t>Question-19 – Projet de cession sous la forme d’un bail emphytéotique de la parcelle BE n°264 Maison de la Mer à la Société JOCERI (ENJOLRAS)</t>
  </si>
  <si>
    <t>Question-20 – Classement en domaine public de parcelles et voies communales</t>
  </si>
  <si>
    <t>Question-21 – Approbation du contrat de concession de travaux au bénéfice de la SPL 30 pour le projet de restructuration du bâtiment administratif de l’ancien hôpital</t>
  </si>
  <si>
    <t>Monsieur ROSSO demande pour quelles raisons le premier adjoint doit signer. Monsieur le Maire souligne qu’ils ont demandé d’être partie prenante afin d’avoir un regard sur les choix et les évolutions et d’être renseignés et il ne sait pas si c’est de ce fait que le Maire du Grau du Roi ne doit pas être impliqué. Il n’a pas l’explication administrative, car c’est Monsieur Philippe HOUNY qui a rédigé la question et il en profite là aussi pour lui souhaiter un prompt rétablissement. De ce fait, ils n’ont pas pu croiser le libellé avec la bonne raison.◙ Monsieur SARGUEIL trouve que c’est prématuré de céder ce bâtiment sans en connaître le devenir.◙ Monsieur SARGUEIL ajoute que l’on ne sait pas ce qu’il va se faire dans ce bâtiment.◙ Monsieur SARGUEIL pense que sur 27 ans il n’y a pas beaucoup de risque.◙ Monsieur GUY fait savoir qu’il votera contre parce qu’il n’est pas d’accord sur l’affectation de ce bâtiment.◙</t>
  </si>
  <si>
    <t>Monsieur BERNARD explique que Monsieur le Maire intervient ensuite pour recevoir et authentifier les actes administratifs en sa qualité, il ne peut pas être juge et partie.◙Monsieur le Maire répond qu’il connaisse le devenir à au moins 60 %.◙Monsieur le Maire répond que sur 60 % de la surface le CNRS va s’installer. Dans le sillage du CNRS, des unités vont venir les rejoindre toujours dans la dynamique mer et océan.◙Monsieur SARGUEIL pense que le projet est pris à l’envers. Dans un projet habituellement on connait les loyers et les destinataires.◙Monsieur le Maire entend le point de vue de Monsieur SARGUEIL. Il ajoute que la collectivité transfère un risque locatif à un tiers.◙</t>
  </si>
  <si>
    <r>
      <t>21 (</t>
    </r>
    <r>
      <rPr>
        <sz val="10"/>
        <color rgb="FF000000"/>
        <rFont val="Arial Narrow"/>
        <family val="2"/>
      </rPr>
      <t>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t>
    </r>
  </si>
  <si>
    <r>
      <t xml:space="preserve">7 </t>
    </r>
    <r>
      <rPr>
        <sz val="10"/>
        <color rgb="FF000000"/>
        <rFont val="Arial Narrow"/>
        <family val="2"/>
      </rPr>
      <t>(MM. Léopold ROSSO, Annie BRACHET, Hervé SARGUEIL, Philippe PARASMO, Sophie PELLEGRIN-PONSOLE, Alain GUY, Patricia ARENT)</t>
    </r>
  </si>
  <si>
    <t>Question-22 – Modification des statuts de la Communauté de Communes Terre de Camargue</t>
  </si>
  <si>
    <t>Question-23 – Acquisition d’un terrain non aménagé à l’EPF d’Occitanie projet Îlot test de l’Ecoquartier Méditerranéen</t>
  </si>
  <si>
    <t>Monsieur SARGUEIL dit que la Mairie doit acquérir 1 059 m² de terrain mais il n’a pas vu de sommeaffectée à ce terrain.◙ Monsieur SARGUEIL dit que l’on ne connait pas la somme.◙ Monsieur GUY souhaite obtenir une explication sur les logements sociaux pourquoi 25 % et demande s’il y a eu une réponse des services des Domaines, un avis entre temps. Et quant à la signature avant janvier 2020, il pense qu’il faut peut-être gérer « en bon père de famille » et attendre un petit peu.◙ Monsieur ROSSO souligne que Madame l’adjointe aux affaires sociales dit qu’il y a 400 demandes de logement, il souhaite faire une simple remarque. Dernièrement lors de la commission des listes électorales, en feuilletant les inscriptions sur les listes certaines personnes résidaient dans du logement social comme Le Repausset Levant, Le Kalliste etc.… et ces personnes s’inscrivent sur les listes électorales cela veut dire qu’elles n’étaient pas encore au Grau du Roi ! C’est une simple remarque</t>
  </si>
  <si>
    <t>Monsieur le Maire donne la parole à Monsieur SAVARIN afin qu’il apporte des explications techniques. Monsieur SAVARIN fait savoir qu’effectivement l’acquisition se fait d’un bloc sur les 13 010 m², il y a 11 951 m² il s’agit du périmètre de l’ilot test et il y a 1 059 m² pour l’alignement de l’avenue Pompidou et de la rue Vincent. Et là comme la commune achète à l’EPF, il y a obligation de payer cela ne fait pas partie des procédures d’alignement.◙Monsieur SAVARIN répond que le montant de l’acquisition pour 1 059 m² est de 195 000 €, et le reste sur le budget ilot test de 2 585 000 €.◙Monsieur le Maire fait savoir que la signature aura lieu le 24 décembre 2019, cela représente 20 %, ce n’est pas un cadeau de Noël, c’est de la gestion équilibrée d’un foncier important pour la collectivité. En ce qui concerne le logement social, lorsque l’EPF fait du portage financier pour des collectivités conventionnellement il y a 25 % donc un quart de logement social (minimum) dans les programmes qui se développent. Cela permet de répondre à un véritable besoin, puisqu’il y a 400 dossiers en demande sur la ville du Grau du Roi émanant de Graulens, 65 % des habitants du Grau du Roi sont éligibles au logement social. Parmi ceux là, Monsieur le Maire répond à Monsieur Alain GUY, certains jeunes de la commune qui travaillent, salariés au SMIC, 1 250 € net par mois seul ou en couple avec peut-être madame à temps partiel, sont éligibles. Ils ont besoins de logements à loyers modérés avec des surfaces habitables correctes, des appartements sains et bon nombre sont en demande. Parmi ceux là, d’autres sont dans des situations plus compliquées, il y a plus de 350 familles mono parentales dont des jeunes femmes qui élèvent des enfants toutes seules et qui ont besoin, quand elles ont deux enfants, d’un P3 et dont les conditions sont difficilement compatibles dans le secteur privé. On compte aussi beaucoup de retraités sur la commune avec des revenus très modestes et surtout desfemmes isolées qui ont 750 € de retraite par mois et qui ont besoin de P2. La demande de P2 est expresse et la commune ne peut pas y répondre. Ces besoins sont vraiment nécessaires, et pour ceux dont les revenus sont devenus meilleurs, avec ces dispositifs de primo accession à prix rabattus, ceux-là pourront acquérir un premier bien beaucoup plus facilement que s’ils étaient soumis aux prix du privé. Monsieur le Maire considère que ce sont des bonnes décisions pour répondre à une véritable demande.Monsieur le Maire n’a pas tout compris mais peu importe.</t>
  </si>
  <si>
    <t>Madame PELLEGRIN-PONSOLE a une remarque et une question, il est vrai qu’effectivement on se précipite souvent pour signer. D’ailleurs, il lui semble que l’EPF avait fait l’acquisition un 30 décembre 2015 aussi. C’est vrai que c’est toujours un peu dans l’urgence, c’est toujours un peu le couteau sous la gorge que la signature se fait, peu importe, c’était juste une remarque. Elle souhaiterait savoir quelles sont les garanties de priorité aux habitants du Grau du Roi 25 % de logements sociaux, il y a 65 % des Graulens qui sont éligibles. Madame PELLEGRIN-PONSOLE est heureuse de l’entendre et le partage, mais quelles sont les garanties apportées aujourd’hui aux Graulens pour leur dire qu’ils seront prioritaires et qu’on ne verra pas arriver des gens d’Alès ou du Gard comme cela est le cas actuellement.◙ Madame PELLEGRIN PONSOLE entend bien mais elle demande si ce n’est pas une fausse promesse que de faire croire aux Graulens qu’ils auront prioritairement accès à ces logements sociaux.◙</t>
  </si>
  <si>
    <t>Monsieur le Maire répond que c’est clair et transparent l’obtention et l’attribution des logements sociaux sont soumis à une commission départementale. Dans cette commission départementale, les logements à loyer modéré sociaux sont en grande majorité attribués à des Graulens. Il y a un certain nombre qui est attribué à certaines personnes qui sont issus d’autres villes dans le département, souvent qui sont titulaires de DALO (Droit Au Logement Opposable), c'est-à-dire de dossier d’hébergement d’urgence, c’est la Loi. Il y a des Graulens aussi qui peuvent prétendre au DALO.◙Monsieur le Maire répond par la négative, bon nombre d’entre eux vont trouver des logements au Grau du Roi et cela contribuera aussi à éviter d’avoir un taux de fuite important vers les autres cités. Il explique que certains Graulens sont titulaires d’un DALO et sont prioritaires aussi, mais quelquefois quand une personne sur Le Grau du Roi qui est porteur d’un DALO se voit proposer par la commission un logement à Aigues Mortes où à Saint Laurent, ou à un Bagnolais ou un Alésien un logement au Grau du Roi, cela marche dans ce sens mais c’est rare. Monsieur le Maire met aux voix</t>
  </si>
  <si>
    <r>
      <t xml:space="preserve">6 </t>
    </r>
    <r>
      <rPr>
        <sz val="10"/>
        <color rgb="FF000000"/>
        <rFont val="Arial Narrow"/>
        <family val="2"/>
      </rPr>
      <t>(Léopold ROSSO, Annie BRACHET, Hervé SARGUEIL, Philippe PARASMO, Alain GUY, Patricia ARENT)</t>
    </r>
  </si>
  <si>
    <t>22 (MM. Robert CRAUSTE, Claude BERNARD, Nathalie GROS-CHAREYRE, Claudette BRUNEL, Lucien TOPIE, Lucien VIGOUROUX, Chantal VILLANUEVA, Pascale BOUILLEVAUX, Olivier PENIN, Marie-Christine ROUVIERE, Pierre DEUSA, Rosine ALLOUCHE-LASPORTES, Michel BRETON, Roselyne BRUNETTI, Marièle BOURY, Guillaume PIERRE-BÈS, Robert GOURDEL, Gilles LOUSSERT, Anne-Marie BINELLO, Françoise DUGARET, David SAUVEGRAIN, Sophie PELLEGRIN-PONSOLE)</t>
  </si>
  <si>
    <t>Question-24 – Convention de partenariat de gestion avec le Conservatoire des espaces naturels pour les terrains de l’Espiguette et du Boucanet</t>
  </si>
  <si>
    <t>Question-25 – Vente entre la SCI REDANA et LIDL emportant le droit au bail parcellescadastrées section BM n°11 et 54</t>
  </si>
  <si>
    <t>Question-26 – NEO SEAQUARIUM : Plan de financement prévisionnel pour la première phase d’études de maîtrise d’oeuvre et demande d’aide financière au titre du PITE 2019</t>
  </si>
  <si>
    <t>Question-27 – Valorisation Eco touristique du site et Phare de l’Espiguette : Modification de laparticipation de la Région au titre du Grand Site Occitanie</t>
  </si>
  <si>
    <t>Question-28 – Politique de développement et de valorisation Bourg-Centres Occitanie/Pyrénées Méditerranée : Validation du contrat cadre Bourg Centre</t>
  </si>
  <si>
    <t>Monsieur ROSSO indique que son groupe connait ces dossiers qui sont dans le cadre du contrat de Plan Etat Région, le prochain aura lieu à partir de 2023 donc c’est bien de se prononcer maintenant cela évitera à la collectivité de perdre 2 ans en 2020/2021 et 2022 mais bon si Monsieur le Maire remercie les services. Monsieur ROSSO ne le remercie pas, son groupe découvre et c’est dommage, cela aurait pu faire l’objet d’une commission de travail. Ils sont d’accord mais bon.◙ Monsieur ROSSO souligne qu’il ne siège pas au PETR, il en avait entendu parler à la Communauté de Communes pour Aigues-Mortes puisqu’il avait sollicité l’agent à l’urbanisme.◙ Monsieur ROSSO répond qu’ils sont des élus du Grau du Roi même s’ils sont dans la minorité.</t>
  </si>
  <si>
    <t>Monsieur le Maire répond qu’il s’agit d’un travail de longue haleine qui s’est instauré autour de ces projets. La plupart des projets sont connus par les élus de l’opposition. Monsieur le Maire leur propose de reprendre la lecture des documents. C’est effectivement un travail avec le PETR qui s’est opéré sur ce dossier de contrat cadre bourg centre qui finance des aménagements publics et qui oriente des subventionnements dans le cadre d’une contractualisation à travers le PETR. Monsieur le Maire salue les élus qui siègent au PETR régulièrement, PETR qui permet à l’Etat, à la Région, au Département d’orienter des financements dans le cadre de cohérence territoriale, ce qui est fondamental sur le fond et il sait que les élus partagent ce point de vue.◙Monsieur le Maire dit à Monsieur ROSSO qu’il va être sollicité pour le vote à Aigues Mortes à laCommunauté de Communes.◙</t>
  </si>
  <si>
    <t>Question-29 – MODIFICATIONS RIFSEEP</t>
  </si>
  <si>
    <t>Question-30 – PERSONNEL COMMUNAL : CRÉATIONS ET SUPPRESSIONS DE POSTE 2019/2020</t>
  </si>
  <si>
    <t>Question-31 – PLAFONDS DE PRISE EN CHARGE DU COMPTE PERSONNEL DE FORMATION</t>
  </si>
  <si>
    <t>INFORMATION : ORGANISATION DES SERVICES</t>
  </si>
  <si>
    <r>
      <t>Sur proposition des services du Trésor Public : Mise en place de mandats de prélèvements SEPA.</t>
    </r>
    <r>
      <rPr>
        <b/>
        <sz val="12"/>
        <color rgb="FF000000"/>
        <rFont val="Arial Narrow"/>
        <family val="2"/>
      </rPr>
      <t xml:space="preserve">Les usagers pourront : </t>
    </r>
    <r>
      <rPr>
        <sz val="12"/>
        <color rgb="FF000000"/>
        <rFont val="Arial Narrow"/>
        <family val="2"/>
      </rPr>
      <t xml:space="preserve">- </t>
    </r>
    <r>
      <rPr>
        <i/>
        <sz val="12"/>
        <color rgb="FF000000"/>
        <rFont val="Arial Narrow"/>
        <family val="2"/>
      </rPr>
      <t>Autoriser la Trésorerie d’Aigues-Mortes à envoyer des instructions à leur banque pour débiter leur compte</t>
    </r>
    <r>
      <rPr>
        <sz val="12"/>
        <color rgb="FF000000"/>
        <rFont val="Arial Narrow"/>
        <family val="2"/>
      </rPr>
      <t xml:space="preserve">- </t>
    </r>
    <r>
      <rPr>
        <i/>
        <sz val="12"/>
        <color rgb="FF000000"/>
        <rFont val="Arial Narrow"/>
        <family val="2"/>
      </rPr>
      <t>Autoriser leur banque à débiter leur compte conformément aux instructions de la Trésorerie d’Aigues-Mortes.</t>
    </r>
  </si>
  <si>
    <r>
      <t xml:space="preserve">Pendant la durée de son mandat, la municipalité a été amenée à faire évoluer l’organisation des services pour soit, faire face à de nouveaux besoins (reprise de la compétence Eclairage public), soit, mieux répondre aux besoins existants (suivi du Pavillon bleu et des postes de secours confié au pôle environnement/service des plages). Parallèlement, en cohérence avec les observations de la Chambre Régionale des Comptes, un certain nombre de règles et procédures ont été mises en oeuvre pour mieux maîtriser et rendre plus transparente la gestion des fonds publics. Ainsi, la systématisation de la mise en concurrence des prestataires au-delà même des obligations légales ainsi que la fixation de règles claires en matière d’attribution de primes, d’avancement de carrière, de gestion du temps de travail et des heures supplémentaires ont contribué à la stabilisation des dépenses de fonctionnement et donc, avec l’allègement du poids de la dette, à avoir permis aux finances de la ville de retrouver une situation équilibrée. Pour conserver ses marges de manoeuvre reconstituées, la municipalité a décidé de passer une étape supérieure de l’organisation des services avec un objectif d’optimisation de la dépense publique décliné en deux orientations : </t>
    </r>
    <r>
      <rPr>
        <sz val="10"/>
        <color rgb="FF000000"/>
        <rFont val="Segoe UI Symbol"/>
        <family val="2"/>
      </rPr>
      <t>➢</t>
    </r>
    <r>
      <rPr>
        <sz val="10"/>
        <color rgb="FF000000"/>
        <rFont val="Arial Narrow"/>
        <family val="2"/>
      </rPr>
      <t xml:space="preserve"> Recentrer les missions des services municipaux en prenant plus en compte les retours des usagers, </t>
    </r>
    <r>
      <rPr>
        <sz val="10"/>
        <color rgb="FF000000"/>
        <rFont val="Segoe UI Symbol"/>
        <family val="2"/>
      </rPr>
      <t>➢</t>
    </r>
    <r>
      <rPr>
        <sz val="10"/>
        <color rgb="FF000000"/>
        <rFont val="Arial Narrow"/>
        <family val="2"/>
      </rPr>
      <t xml:space="preserve"> Proportionner au plus juste les moyens mobilisés (humains et financiers) aux besoins à satisfaire et aux objectifs fixés. Ainsi, au-delà des réajustements mineurs de l’organisation des services, il s’agit d’affirmer l’émergence de deux missions rattachées à la Direction Générale des Services, le service démocratie citoyenne et la mission contrôle de gestion. En ce qui concerne cette dernière, elle aura des relations fonctionnelles avec la Direction juridique/commande publique et la Direction des finances/comptabilité parce que naturellement, elle a vocation à suivre la bonne gestion des fonds publics dans le respect du cadre comptable et des règles de mise en concurrence mais elle doit aller plus loin. Elle doit produire des analyses et tableaux de bord pour aider les Elus à la prise de décision en faisant le rapprochement entre les moyens mobilisés et les résultats obtenus, par exemple mettre en balance d’un côté l’acquisition de véhicules d’occasion avec le besoin d’un agent dédié à la maintenance et de l’autre côté, la location de longue durée de ce matériel avec la maintenance intégrée et ce, en intégrant les coûts directs et indirects, récupération de TVA, réactivité, souplesse, … En ce qui concerne le service démocratie citoyenne, sa vocation principale demeure de permettre et d’améliorer la participation citoyenne dans la vie de la Commune mais là aussi, d’aller au-delà et de faire en sorte que cette participation citoyenne puisse contribuer à la réactivité des services et à une plus grande prise en compte des réalités de terrain. Il s’agit donc d’impliquer les responsables de services dans cette démarche qui doit contribuer à l’élaboration des projets de services et du projet d’administration qui sont évolutifs et doivent s’adapter aux besoins de la population et aux priorités fixés par les Elus, en fonction des moyens disponibles. En relation fonctionnelle avec la Direction de Cabinet/Communication, ce service doit également fonctionner en lien avec deux services en prise directe avec le citoyen, l’accueil et la gestion des Conseils municipaux, lieux de rencontre entre l’administration municipale et le citoyen.Enfin, il faut relever la mission de la direction projets et perspective qui doit contribuer à avoir une vision pluriannuelle de principaux investissements en cherchant à obtenir un maximum de subventions pour en limiter le coût. Ainsi, c’est cette direction qui est chargée de préparer les contrats de financement comme le contrat bourg centre avec la région pour réserver et bonifier des investissements sans être tenu par les plannings habituels. Le schéma d’organisation des services présente à titre d’information au Conseil municipal et qui entrera en vigueur à compter du 01/01/2020, a été validé à l’unanimité par les représentants du personnel lors du Comité technique du 17/10/2019. Compte tenu de la dimension du tableau (A3) relatif au schéma d’organisation des services au 1</t>
    </r>
    <r>
      <rPr>
        <vertAlign val="superscript"/>
        <sz val="10"/>
        <color rgb="FF000000"/>
        <rFont val="Arial Narrow"/>
        <family val="2"/>
      </rPr>
      <t>er</t>
    </r>
    <r>
      <rPr>
        <sz val="10"/>
        <color rgb="FF000000"/>
        <rFont val="Arial Narrow"/>
        <family val="2"/>
      </rPr>
      <t xml:space="preserve"> janvier 2020, ce dernier a été adressé par mail en pièce annexe et mis sur table le soir du conseil municipal. Monsieur le Maire fait état du bon travail des services et du bon dialogue social au sein de la collectivité.</t>
    </r>
  </si>
  <si>
    <t>Question-32 – CONVENTION SYSTÈME D’INFORMATION GÉOGRAPHIQUE (SIG)</t>
  </si>
  <si>
    <t xml:space="preserve"> Question-33 – OUVERTURES DOMINICALES : DÉROGATIONS ACCORDÉES PAR LE MAIRE DANS LES COMMERCES POUR L’ANNÉE 2020</t>
  </si>
  <si>
    <t>Question-34 – LUTTE CONTRE LE FRELON ASIATIQUE</t>
  </si>
  <si>
    <t>Question-35 – MOTION DE SOUTIEN AU COLLECTIU OCCITAN</t>
  </si>
  <si>
    <t>Monsieur ROSSO est tout à fait d’accord avec cette démarche, ce matin en tant qu’élu départemental, il a présenté au Conseil Départemental une motion de soutien à l’association des manadiers au regard des difficultés qu’ils rencontrent actuellement par rapport aux spectacles à la fois de rue et en pays. Monsieur ROSSO pense qu’il serait peut-être pertinent de suivre cette démarche. Les manadiers sont aujourd’hui contraints à des primes d’assurance très importantes, bien que la responsabilité appartienne au Maire lorsque que cela s’opère sur le domaine public. Monsieur ROSSO a rencontré les manadiers qui sont conscients de la problématique posée, ils essaient de trouver avec les pouvoirs publics une charte même de bonne conduite. Monsieur ROSSO propose que le conseil municipal aille dans ce sens lors d’une prochaine séance. Les parlementaires ont été saisis à ce sujet notamment Olivier GAILLARD Député de la 5ème circonscription du Gard, le Ministre de l’économie et des finances a également été saisi pour trouver une solution à ce problème au moins un moratoire qui permettrait à l’aube de la saison 2020 de pouvoir continuer ce genre de spectacles. Cela ne concerne pas que les spectacles de rues, cela concerne aussi les spectacles en Pays, c’est un pan de l’identité de la commune et de sa région, de ses traditions, de l’économie et voire de la protection de l’environnement, parce que ce sont des aménageurs de paysage qui sont mis en péril.</t>
  </si>
  <si>
    <t xml:space="preserve">Monsieur le Maire confirme que c’est pertinent, il demande à Monsieur ROSSO de faire passer le texte pour un prochain conseil municipal </t>
  </si>
  <si>
    <t>Question-36 – CHANTIER D’INSERTION : CONVENTION AVEC L’ASSOCIATION LE PASSE MURAILLE</t>
  </si>
  <si>
    <t>DGS 19-10-76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</si>
</sst>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30" x14ac:knownFonts="1">
    <font>
      <sz val="12"/>
      <color theme="1"/>
      <name val="Arial Narrow"/>
      <family val="2"/>
    </font>
    <font>
      <sz val="12"/>
      <color theme="1"/>
      <name val="Arial Narrow"/>
      <family val="2"/>
    </font>
    <font>
      <sz val="10"/>
      <color theme="1"/>
      <name val="Arial Narrow"/>
      <family val="2"/>
    </font>
    <font>
      <sz val="16"/>
      <color theme="1"/>
      <name val="Arial Narrow"/>
      <family val="2"/>
    </font>
    <font>
      <sz val="10"/>
      <color rgb="FF000000"/>
      <name val="Arial Narrow"/>
      <family val="2"/>
    </font>
    <font>
      <sz val="12"/>
      <color theme="1"/>
      <name val="Wingdings"/>
      <charset val="2"/>
    </font>
    <font>
      <sz val="11"/>
      <color theme="1"/>
      <name val="Arial Narrow"/>
      <family val="2"/>
    </font>
    <font>
      <i/>
      <sz val="12"/>
      <color theme="1"/>
      <name val="Arial Narrow"/>
      <family val="2"/>
    </font>
    <font>
      <sz val="11"/>
      <color theme="1"/>
      <name val="Calibri"/>
      <family val="2"/>
    </font>
    <font>
      <sz val="16"/>
      <name val="Arial Narrow"/>
      <family val="2"/>
    </font>
    <font>
      <sz val="10"/>
      <name val="Arial Narrow"/>
      <family val="2"/>
    </font>
    <font>
      <sz val="9"/>
      <color theme="1"/>
      <name val="Arial Narrow"/>
      <family val="2"/>
    </font>
    <font>
      <b/>
      <sz val="9"/>
      <color theme="0"/>
      <name val="Arial Narrow"/>
      <family val="2"/>
    </font>
    <font>
      <sz val="14"/>
      <color theme="1"/>
      <name val="Arial Narrow"/>
      <family val="2"/>
    </font>
    <font>
      <b/>
      <sz val="9"/>
      <color rgb="FFFF0000"/>
      <name val="Arial Narrow"/>
      <family val="2"/>
    </font>
    <font>
      <sz val="20"/>
      <color theme="1"/>
      <name val="Arial Narrow"/>
      <family val="2"/>
    </font>
    <font>
      <sz val="12"/>
      <name val="Arial Narrow"/>
      <family val="2"/>
    </font>
    <font>
      <sz val="12"/>
      <color rgb="FF000000"/>
      <name val="Arial Narrow"/>
      <family val="2"/>
    </font>
    <font>
      <sz val="12"/>
      <color theme="1"/>
      <name val="Calibri"/>
      <family val="2"/>
    </font>
    <font>
      <sz val="12"/>
      <color theme="1"/>
      <name val="Segoe UI Emoji"/>
      <family val="2"/>
    </font>
    <font>
      <sz val="12"/>
      <color theme="1"/>
      <name val="Segoe UI Symbol"/>
      <family val="2"/>
    </font>
    <font>
      <sz val="18"/>
      <color theme="1"/>
      <name val="Arial Narrow"/>
      <family val="2"/>
    </font>
    <font>
      <sz val="12"/>
      <color rgb="FFFF0000"/>
      <name val="Arial Narrow"/>
      <family val="2"/>
    </font>
    <font>
      <b/>
      <sz val="10"/>
      <color rgb="FF000000"/>
      <name val="Arial Narrow"/>
      <family val="2"/>
    </font>
    <font>
      <b/>
      <sz val="12"/>
      <color rgb="FFFF0000"/>
      <name val="Arial Narrow"/>
      <family val="2"/>
    </font>
    <font>
      <b/>
      <sz val="12"/>
      <color rgb="FF000000"/>
      <name val="Arial Narrow"/>
      <family val="2"/>
    </font>
    <font>
      <sz val="11"/>
      <color rgb="FF000000"/>
      <name val="Arial Narrow"/>
      <family val="2"/>
    </font>
    <font>
      <i/>
      <sz val="12"/>
      <color rgb="FF000000"/>
      <name val="Arial Narrow"/>
      <family val="2"/>
    </font>
    <font>
      <sz val="10"/>
      <color rgb="FF000000"/>
      <name val="Segoe UI Symbol"/>
      <family val="2"/>
    </font>
    <font>
      <vertAlign val="superscript"/>
      <sz val="10"/>
      <color rgb="FF000000"/>
      <name val="Arial Narrow"/>
      <family val="2"/>
    </font>
  </fonts>
  <fills count="7">
    <fill>
      <patternFill patternType="none"/>
    </fill>
    <fill>
      <patternFill patternType="gray125"/>
    </fill>
    <fill>
      <patternFill patternType="solid">
        <fgColor rgb="FFFF0000"/>
        <bgColor indexed="64"/>
      </patternFill>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00FF00"/>
        <bgColor indexed="64"/>
      </patternFill>
    </fill>
  </fills>
  <borders count="4">
    <border>
      <left/>
      <right/>
      <top/>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s>
  <cellStyleXfs count="2">
    <xf numFmtId="0" fontId="0" fillId="0" borderId="0"/>
    <xf numFmtId="9" fontId="1" fillId="0" borderId="0" applyFont="0" applyFill="0" applyBorder="0" applyAlignment="0" applyProtection="0"/>
  </cellStyleXfs>
  <cellXfs count="171">
    <xf numFmtId="0" fontId="0" fillId="0" borderId="0" xfId="0"/>
    <xf numFmtId="0" fontId="1" fillId="0" borderId="0" xfId="0" applyFont="1" applyAlignment="1">
      <alignment vertical="center"/>
    </xf>
    <xf numFmtId="0" fontId="0" fillId="0" borderId="0" xfId="0" applyAlignment="1">
      <alignment wrapText="1"/>
    </xf>
    <xf numFmtId="0" fontId="2" fillId="0" borderId="0" xfId="0" applyFont="1" applyAlignment="1">
      <alignment horizontal="left" vertical="top" wrapText="1"/>
    </xf>
    <xf numFmtId="0" fontId="1"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center" vertical="center" wrapText="1"/>
    </xf>
    <xf numFmtId="0" fontId="0" fillId="0" borderId="0" xfId="0" applyAlignment="1">
      <alignment horizontal="left" vertical="top" wrapText="1"/>
    </xf>
    <xf numFmtId="0" fontId="0" fillId="0" borderId="0" xfId="0" applyAlignment="1">
      <alignment horizontal="left" vertical="center" wrapText="1"/>
    </xf>
    <xf numFmtId="14" fontId="0" fillId="0" borderId="0" xfId="0" applyNumberFormat="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top" wrapText="1"/>
    </xf>
    <xf numFmtId="0" fontId="1" fillId="0" borderId="0" xfId="0" applyFont="1" applyAlignment="1">
      <alignment horizontal="left" vertical="center" wrapText="1"/>
    </xf>
    <xf numFmtId="0" fontId="0" fillId="0" borderId="0" xfId="0" applyAlignment="1">
      <alignment vertical="top" wrapText="1"/>
    </xf>
    <xf numFmtId="0" fontId="0" fillId="0" borderId="0" xfId="0" applyAlignment="1">
      <alignment horizontal="left" wrapText="1"/>
    </xf>
    <xf numFmtId="0" fontId="1" fillId="0" borderId="0" xfId="0" applyFont="1" applyAlignment="1">
      <alignment horizontal="center" vertical="top" wrapText="1"/>
    </xf>
    <xf numFmtId="164" fontId="0" fillId="0" borderId="0" xfId="0" applyNumberFormat="1" applyAlignment="1">
      <alignment horizontal="left" vertical="top" wrapText="1"/>
    </xf>
    <xf numFmtId="0" fontId="0" fillId="0" borderId="0" xfId="0" applyAlignment="1">
      <alignment horizontal="left" vertical="top"/>
    </xf>
    <xf numFmtId="164" fontId="0" fillId="0" borderId="0" xfId="0" applyNumberFormat="1" applyAlignment="1">
      <alignment horizontal="left" vertical="top"/>
    </xf>
    <xf numFmtId="3" fontId="0" fillId="0" borderId="0" xfId="0" applyNumberFormat="1" applyAlignment="1">
      <alignment horizontal="left" vertical="top"/>
    </xf>
    <xf numFmtId="0" fontId="1" fillId="0" borderId="0" xfId="0" applyFont="1" applyAlignment="1">
      <alignment vertical="top" wrapText="1"/>
    </xf>
    <xf numFmtId="0" fontId="0" fillId="0" borderId="0" xfId="0" applyAlignment="1">
      <alignment vertical="center"/>
    </xf>
    <xf numFmtId="49" fontId="0" fillId="0" borderId="0" xfId="0" applyNumberFormat="1" applyAlignment="1">
      <alignment vertical="center"/>
    </xf>
    <xf numFmtId="164" fontId="0" fillId="0" borderId="0" xfId="0" applyNumberFormat="1" applyAlignment="1">
      <alignment wrapText="1"/>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top" wrapText="1"/>
    </xf>
    <xf numFmtId="0" fontId="2" fillId="0" borderId="1" xfId="0" applyFont="1" applyBorder="1" applyAlignment="1">
      <alignment horizontal="center" vertical="center" wrapText="1"/>
    </xf>
    <xf numFmtId="0" fontId="5" fillId="0" borderId="1" xfId="0" applyFont="1" applyBorder="1"/>
    <xf numFmtId="0" fontId="4" fillId="0" borderId="1" xfId="0" applyFont="1" applyBorder="1" applyAlignment="1">
      <alignment vertical="center"/>
    </xf>
    <xf numFmtId="0" fontId="1" fillId="0" borderId="1" xfId="0" applyFont="1" applyBorder="1" applyAlignment="1">
      <alignment vertical="center"/>
    </xf>
    <xf numFmtId="0" fontId="0" fillId="0" borderId="1" xfId="0" applyBorder="1" applyAlignment="1">
      <alignment horizontal="left" vertical="top" wrapText="1"/>
    </xf>
    <xf numFmtId="0" fontId="1" fillId="0" borderId="1" xfId="0" applyFont="1" applyBorder="1" applyAlignment="1">
      <alignment horizontal="left" vertical="top" wrapText="1"/>
    </xf>
    <xf numFmtId="4" fontId="2" fillId="0" borderId="1" xfId="0" applyNumberFormat="1" applyFont="1" applyBorder="1" applyAlignment="1">
      <alignment horizontal="left" vertical="top" wrapText="1"/>
    </xf>
    <xf numFmtId="0" fontId="4" fillId="0" borderId="1" xfId="0" applyFont="1" applyBorder="1" applyAlignment="1">
      <alignment wrapText="1"/>
    </xf>
    <xf numFmtId="0" fontId="0" fillId="0" borderId="1" xfId="0" applyBorder="1" applyAlignment="1">
      <alignment vertical="center" wrapText="1"/>
    </xf>
    <xf numFmtId="0" fontId="0" fillId="0" borderId="1" xfId="0" applyBorder="1" applyAlignment="1">
      <alignment vertical="top" wrapText="1"/>
    </xf>
    <xf numFmtId="0" fontId="0" fillId="0" borderId="1" xfId="0" applyBorder="1" applyAlignment="1">
      <alignment horizontal="left" vertical="center" wrapText="1"/>
    </xf>
    <xf numFmtId="0" fontId="1" fillId="0" borderId="1" xfId="0" applyFont="1" applyBorder="1" applyAlignment="1">
      <alignment vertical="center" wrapText="1"/>
    </xf>
    <xf numFmtId="0" fontId="3" fillId="0" borderId="1" xfId="0" applyFont="1" applyBorder="1" applyAlignment="1">
      <alignment horizontal="center" vertical="top" wrapText="1"/>
    </xf>
    <xf numFmtId="14" fontId="3" fillId="0" borderId="1" xfId="0" applyNumberFormat="1" applyFont="1" applyBorder="1" applyAlignment="1">
      <alignment horizontal="center" vertical="top" wrapText="1"/>
    </xf>
    <xf numFmtId="0" fontId="9" fillId="0" borderId="1" xfId="0" applyFont="1" applyBorder="1" applyAlignment="1">
      <alignment horizontal="center" vertical="top" wrapText="1"/>
    </xf>
    <xf numFmtId="14" fontId="9" fillId="0" borderId="1" xfId="0" applyNumberFormat="1" applyFont="1" applyBorder="1" applyAlignment="1">
      <alignment horizontal="center" vertical="top" wrapText="1"/>
    </xf>
    <xf numFmtId="0" fontId="3" fillId="0" borderId="0" xfId="0" applyFont="1" applyAlignment="1">
      <alignment horizontal="center" vertical="top" wrapText="1"/>
    </xf>
    <xf numFmtId="0" fontId="3" fillId="0" borderId="1" xfId="0" applyFont="1" applyBorder="1" applyAlignment="1">
      <alignment horizontal="left" vertical="top" wrapText="1"/>
    </xf>
    <xf numFmtId="0" fontId="6" fillId="0" borderId="1" xfId="0" applyFont="1" applyBorder="1" applyAlignment="1">
      <alignment horizontal="left" vertical="top" wrapText="1"/>
    </xf>
    <xf numFmtId="0" fontId="6" fillId="0" borderId="0" xfId="0" applyFont="1" applyAlignment="1">
      <alignment horizontal="left" vertical="top" wrapText="1"/>
    </xf>
    <xf numFmtId="0" fontId="0" fillId="0" borderId="1" xfId="0" applyBorder="1" applyAlignment="1">
      <alignment horizontal="center" vertical="center" wrapText="1"/>
    </xf>
    <xf numFmtId="0" fontId="0" fillId="0" borderId="1" xfId="0" applyBorder="1"/>
    <xf numFmtId="0" fontId="0" fillId="3" borderId="1" xfId="0" applyFill="1" applyBorder="1"/>
    <xf numFmtId="1" fontId="0" fillId="0" borderId="1" xfId="0" applyNumberFormat="1" applyBorder="1" applyAlignment="1">
      <alignment horizontal="center" vertical="top" wrapText="1"/>
    </xf>
    <xf numFmtId="1" fontId="0" fillId="0" borderId="0" xfId="0" applyNumberFormat="1" applyAlignment="1">
      <alignment horizontal="center" vertical="top" wrapText="1"/>
    </xf>
    <xf numFmtId="1" fontId="11" fillId="0" borderId="1" xfId="0" applyNumberFormat="1" applyFont="1" applyBorder="1" applyAlignment="1">
      <alignment vertical="top" wrapText="1"/>
    </xf>
    <xf numFmtId="0" fontId="11" fillId="0" borderId="1" xfId="0" applyFont="1" applyBorder="1" applyAlignment="1">
      <alignment vertical="top" wrapText="1"/>
    </xf>
    <xf numFmtId="0" fontId="11" fillId="0" borderId="0" xfId="0" applyFont="1" applyAlignment="1">
      <alignment vertical="top" wrapText="1"/>
    </xf>
    <xf numFmtId="10" fontId="11" fillId="0" borderId="1" xfId="1" applyNumberFormat="1" applyFont="1" applyBorder="1" applyAlignment="1">
      <alignment vertical="top" wrapText="1"/>
    </xf>
    <xf numFmtId="0" fontId="12" fillId="2" borderId="1" xfId="0" applyFont="1" applyFill="1" applyBorder="1" applyAlignment="1">
      <alignment vertical="top" wrapText="1"/>
    </xf>
    <xf numFmtId="10" fontId="12" fillId="2" borderId="1" xfId="1" applyNumberFormat="1" applyFont="1" applyFill="1" applyBorder="1" applyAlignment="1">
      <alignment vertical="top" wrapText="1"/>
    </xf>
    <xf numFmtId="0" fontId="2" fillId="0" borderId="1" xfId="0" applyFont="1" applyBorder="1" applyAlignment="1">
      <alignment vertical="top" wrapText="1"/>
    </xf>
    <xf numFmtId="0" fontId="2" fillId="0" borderId="0" xfId="0" applyFont="1" applyAlignment="1">
      <alignment vertical="top" wrapText="1"/>
    </xf>
    <xf numFmtId="14" fontId="2" fillId="0" borderId="1" xfId="0" applyNumberFormat="1" applyFont="1" applyBorder="1" applyAlignment="1">
      <alignment horizontal="center" vertical="top" wrapText="1"/>
    </xf>
    <xf numFmtId="14" fontId="10" fillId="0" borderId="1" xfId="0" applyNumberFormat="1" applyFont="1" applyBorder="1" applyAlignment="1">
      <alignment horizontal="center" vertical="top" wrapText="1"/>
    </xf>
    <xf numFmtId="0" fontId="2" fillId="0" borderId="0" xfId="0" applyFont="1" applyAlignment="1">
      <alignment horizontal="center" vertical="top" wrapText="1"/>
    </xf>
    <xf numFmtId="0" fontId="14" fillId="0" borderId="1" xfId="0" applyFont="1" applyBorder="1" applyAlignment="1">
      <alignment vertical="top" wrapText="1"/>
    </xf>
    <xf numFmtId="0" fontId="8" fillId="0" borderId="0" xfId="0" applyFont="1" applyAlignment="1">
      <alignment horizontal="left" vertical="top" wrapText="1"/>
    </xf>
    <xf numFmtId="14" fontId="0" fillId="0" borderId="0" xfId="0" applyNumberFormat="1" applyAlignment="1">
      <alignment horizontal="left" vertical="top" wrapText="1"/>
    </xf>
    <xf numFmtId="0" fontId="2" fillId="0" borderId="1" xfId="0" applyFont="1" applyBorder="1" applyAlignment="1">
      <alignment horizontal="left" vertical="center" wrapText="1"/>
    </xf>
    <xf numFmtId="0" fontId="8" fillId="0" borderId="0" xfId="0" applyFont="1" applyAlignment="1">
      <alignment vertical="center"/>
    </xf>
    <xf numFmtId="0" fontId="8" fillId="0" borderId="0" xfId="0" applyFont="1" applyAlignment="1">
      <alignment vertical="center" wrapText="1"/>
    </xf>
    <xf numFmtId="0" fontId="8" fillId="0" borderId="0" xfId="0" applyFont="1" applyAlignment="1">
      <alignment vertical="top" wrapText="1"/>
    </xf>
    <xf numFmtId="0" fontId="16" fillId="4" borderId="1" xfId="0" applyFont="1" applyFill="1" applyBorder="1"/>
    <xf numFmtId="0" fontId="0" fillId="4" borderId="1" xfId="0" applyFill="1" applyBorder="1"/>
    <xf numFmtId="0" fontId="13" fillId="4" borderId="1" xfId="0" applyFont="1" applyFill="1" applyBorder="1" applyAlignment="1">
      <alignment vertical="center" wrapText="1"/>
    </xf>
    <xf numFmtId="14" fontId="0" fillId="0" borderId="0" xfId="0" applyNumberFormat="1" applyAlignment="1">
      <alignment horizontal="left" vertical="top"/>
    </xf>
    <xf numFmtId="0" fontId="6" fillId="0" borderId="0" xfId="0" applyFont="1" applyAlignment="1">
      <alignment vertical="top" wrapText="1"/>
    </xf>
    <xf numFmtId="0" fontId="1" fillId="6" borderId="0" xfId="0" applyFont="1" applyFill="1" applyAlignment="1">
      <alignment horizontal="left" vertical="top" wrapText="1"/>
    </xf>
    <xf numFmtId="0" fontId="8" fillId="0" borderId="0" xfId="0" applyFont="1"/>
    <xf numFmtId="0" fontId="6" fillId="0" borderId="0" xfId="0" applyFont="1" applyAlignment="1">
      <alignment vertical="center"/>
    </xf>
    <xf numFmtId="0" fontId="6" fillId="0" borderId="0" xfId="0" applyFont="1" applyAlignment="1">
      <alignment vertical="center" wrapText="1"/>
    </xf>
    <xf numFmtId="0" fontId="0" fillId="0" borderId="3" xfId="0" applyBorder="1" applyAlignment="1">
      <alignment horizontal="left" vertical="center" wrapText="1"/>
    </xf>
    <xf numFmtId="14" fontId="0" fillId="0" borderId="1" xfId="0" applyNumberFormat="1" applyBorder="1" applyAlignment="1">
      <alignment horizontal="center" vertical="center" wrapText="1"/>
    </xf>
    <xf numFmtId="0" fontId="0" fillId="0" borderId="3" xfId="0" applyBorder="1" applyAlignment="1">
      <alignment horizontal="left" vertical="top" wrapText="1"/>
    </xf>
    <xf numFmtId="0" fontId="17" fillId="0" borderId="1" xfId="0" applyFont="1" applyBorder="1" applyAlignment="1">
      <alignment vertical="center"/>
    </xf>
    <xf numFmtId="0" fontId="0" fillId="0" borderId="1" xfId="0" applyBorder="1" applyAlignment="1">
      <alignment vertical="center"/>
    </xf>
    <xf numFmtId="4" fontId="0" fillId="0" borderId="1" xfId="0" applyNumberFormat="1" applyBorder="1" applyAlignment="1">
      <alignment horizontal="left" vertical="top" wrapText="1"/>
    </xf>
    <xf numFmtId="0" fontId="17" fillId="0" borderId="1" xfId="0" applyFont="1" applyBorder="1" applyAlignment="1">
      <alignment horizontal="left" vertical="top" wrapText="1"/>
    </xf>
    <xf numFmtId="0" fontId="0" fillId="0" borderId="1" xfId="0" applyBorder="1" applyAlignment="1">
      <alignment wrapText="1"/>
    </xf>
    <xf numFmtId="0" fontId="16" fillId="0" borderId="1" xfId="0" applyFont="1" applyBorder="1" applyAlignment="1">
      <alignment horizontal="center" vertical="center" wrapText="1"/>
    </xf>
    <xf numFmtId="14" fontId="16" fillId="0" borderId="1" xfId="0" applyNumberFormat="1" applyFont="1" applyBorder="1" applyAlignment="1">
      <alignment horizontal="center" vertical="center" wrapText="1"/>
    </xf>
    <xf numFmtId="0" fontId="0" fillId="6" borderId="1" xfId="0" applyFill="1" applyBorder="1" applyAlignment="1">
      <alignment horizontal="left" vertical="top" wrapText="1"/>
    </xf>
    <xf numFmtId="0" fontId="6" fillId="0" borderId="0" xfId="0" applyFont="1" applyAlignment="1">
      <alignment horizontal="left" vertical="center" wrapText="1"/>
    </xf>
    <xf numFmtId="0" fontId="6" fillId="0" borderId="0" xfId="0" applyFont="1" applyAlignment="1">
      <alignment vertical="top"/>
    </xf>
    <xf numFmtId="0" fontId="6" fillId="0" borderId="0" xfId="0" applyFont="1" applyAlignment="1">
      <alignment horizontal="left" vertical="top"/>
    </xf>
    <xf numFmtId="164" fontId="6" fillId="0" borderId="0" xfId="0" applyNumberFormat="1" applyFont="1" applyAlignment="1">
      <alignment horizontal="left" vertical="top" wrapText="1"/>
    </xf>
    <xf numFmtId="49" fontId="6" fillId="0" borderId="0" xfId="0" applyNumberFormat="1" applyFont="1" applyAlignment="1">
      <alignment vertical="center"/>
    </xf>
    <xf numFmtId="14" fontId="6" fillId="0" borderId="0" xfId="0" applyNumberFormat="1" applyFont="1" applyAlignment="1">
      <alignment wrapText="1"/>
    </xf>
    <xf numFmtId="3" fontId="6" fillId="0" borderId="0" xfId="0" applyNumberFormat="1" applyFont="1" applyAlignment="1">
      <alignment horizontal="left" vertical="top" wrapText="1"/>
    </xf>
    <xf numFmtId="0" fontId="6" fillId="0" borderId="0" xfId="0" applyFont="1" applyAlignment="1">
      <alignment horizontal="center" vertical="center"/>
    </xf>
    <xf numFmtId="164" fontId="6" fillId="0" borderId="0" xfId="0" applyNumberFormat="1" applyFont="1" applyAlignment="1">
      <alignment vertical="center"/>
    </xf>
    <xf numFmtId="14" fontId="6" fillId="0" borderId="0" xfId="0" applyNumberFormat="1" applyFont="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top" wrapText="1"/>
    </xf>
    <xf numFmtId="164" fontId="6" fillId="0" borderId="0" xfId="0" applyNumberFormat="1" applyFont="1" applyAlignment="1">
      <alignment horizontal="left" vertical="top"/>
    </xf>
    <xf numFmtId="0" fontId="2" fillId="0" borderId="0" xfId="0" applyFont="1" applyAlignment="1">
      <alignment vertical="center"/>
    </xf>
    <xf numFmtId="0" fontId="2" fillId="0" borderId="0" xfId="0" applyFont="1" applyAlignment="1">
      <alignment vertical="center" wrapText="1"/>
    </xf>
    <xf numFmtId="0" fontId="0" fillId="0" borderId="1" xfId="0" applyFont="1" applyBorder="1" applyAlignment="1">
      <alignment horizontal="center" vertical="center" wrapText="1"/>
    </xf>
    <xf numFmtId="14" fontId="0" fillId="0" borderId="1" xfId="0" applyNumberFormat="1" applyFont="1" applyBorder="1" applyAlignment="1">
      <alignment horizontal="center" vertical="center" wrapText="1"/>
    </xf>
    <xf numFmtId="0" fontId="0" fillId="0" borderId="0" xfId="0" applyFont="1" applyAlignment="1">
      <alignment vertical="center" wrapText="1"/>
    </xf>
    <xf numFmtId="0" fontId="0" fillId="0" borderId="1" xfId="0" applyFont="1" applyBorder="1" applyAlignment="1">
      <alignment horizontal="left" vertical="top" wrapText="1"/>
    </xf>
    <xf numFmtId="0" fontId="0" fillId="0" borderId="0" xfId="0" applyFont="1" applyAlignment="1">
      <alignment horizontal="left" vertical="top" wrapText="1"/>
    </xf>
    <xf numFmtId="0" fontId="2" fillId="0" borderId="0" xfId="0" applyFont="1" applyAlignment="1">
      <alignment horizontal="left" vertical="center" wrapText="1"/>
    </xf>
    <xf numFmtId="14" fontId="2" fillId="0" borderId="1" xfId="0" applyNumberFormat="1" applyFont="1" applyBorder="1" applyAlignment="1">
      <alignment horizontal="center" vertical="center" wrapText="1"/>
    </xf>
    <xf numFmtId="0" fontId="2" fillId="0" borderId="3" xfId="0" applyFont="1" applyBorder="1" applyAlignment="1">
      <alignment horizontal="left" vertical="top" wrapText="1"/>
    </xf>
    <xf numFmtId="14" fontId="0" fillId="0" borderId="0" xfId="0" applyNumberFormat="1"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center" vertical="center" wrapText="1"/>
    </xf>
    <xf numFmtId="0" fontId="0" fillId="0" borderId="0" xfId="0" applyFont="1" applyAlignment="1">
      <alignment wrapText="1"/>
    </xf>
    <xf numFmtId="0" fontId="0" fillId="0" borderId="0" xfId="0" applyFont="1" applyBorder="1" applyAlignment="1">
      <alignment horizontal="left" vertical="top" wrapText="1"/>
    </xf>
    <xf numFmtId="0" fontId="0" fillId="0" borderId="1" xfId="0" applyFont="1" applyBorder="1" applyAlignment="1">
      <alignment horizontal="left" vertical="center" wrapText="1"/>
    </xf>
    <xf numFmtId="0" fontId="0" fillId="0" borderId="3" xfId="0" applyFont="1" applyBorder="1" applyAlignment="1">
      <alignment horizontal="left" vertical="top" wrapText="1"/>
    </xf>
    <xf numFmtId="0" fontId="0" fillId="0" borderId="0" xfId="0" applyFont="1" applyAlignment="1">
      <alignment vertical="top" wrapText="1"/>
    </xf>
    <xf numFmtId="14" fontId="0" fillId="0" borderId="0" xfId="0" applyNumberFormat="1" applyAlignment="1">
      <alignment horizontal="center" vertical="center"/>
    </xf>
    <xf numFmtId="0" fontId="6" fillId="0" borderId="0" xfId="0" applyNumberFormat="1" applyFont="1" applyAlignment="1">
      <alignment horizontal="center" vertical="center"/>
    </xf>
    <xf numFmtId="0" fontId="6" fillId="0" borderId="0" xfId="0" applyNumberFormat="1" applyFont="1" applyAlignment="1">
      <alignment horizontal="center" vertical="center" wrapText="1"/>
    </xf>
    <xf numFmtId="0" fontId="0" fillId="4" borderId="1" xfId="0" applyFont="1" applyFill="1" applyBorder="1" applyAlignment="1">
      <alignment vertical="center" wrapText="1"/>
    </xf>
    <xf numFmtId="0" fontId="0" fillId="0" borderId="0" xfId="0" applyFont="1" applyAlignment="1">
      <alignment horizontal="center" wrapText="1"/>
    </xf>
    <xf numFmtId="0" fontId="0" fillId="0" borderId="0" xfId="0" applyFont="1" applyAlignment="1">
      <alignment horizontal="left" vertical="center" wrapText="1"/>
    </xf>
    <xf numFmtId="0" fontId="0" fillId="0" borderId="0" xfId="0" applyFont="1" applyAlignment="1">
      <alignment horizontal="left" wrapText="1"/>
    </xf>
    <xf numFmtId="0" fontId="18" fillId="0" borderId="0" xfId="0" applyFont="1" applyAlignment="1">
      <alignment horizontal="left" vertical="top" wrapText="1"/>
    </xf>
    <xf numFmtId="0" fontId="18" fillId="0" borderId="0" xfId="0" applyFont="1" applyAlignment="1">
      <alignment horizontal="left" vertical="top"/>
    </xf>
    <xf numFmtId="0" fontId="18" fillId="0" borderId="0" xfId="0" applyFont="1" applyAlignment="1">
      <alignment horizontal="left" wrapText="1"/>
    </xf>
    <xf numFmtId="0" fontId="18" fillId="0" borderId="0" xfId="0" applyFont="1" applyAlignment="1">
      <alignment vertical="top" wrapText="1"/>
    </xf>
    <xf numFmtId="0" fontId="18" fillId="0" borderId="0" xfId="0" applyFont="1" applyAlignment="1">
      <alignment horizontal="center" vertical="center" wrapText="1"/>
    </xf>
    <xf numFmtId="0" fontId="18" fillId="0" borderId="0" xfId="0" applyFont="1" applyAlignment="1">
      <alignment vertical="center" wrapText="1"/>
    </xf>
    <xf numFmtId="0" fontId="0" fillId="0" borderId="0" xfId="0" applyFont="1" applyAlignment="1">
      <alignment vertical="center"/>
    </xf>
    <xf numFmtId="14" fontId="0" fillId="0" borderId="0" xfId="0" applyNumberFormat="1" applyFont="1" applyAlignment="1">
      <alignment horizontal="center" vertical="top" wrapText="1"/>
    </xf>
    <xf numFmtId="0" fontId="21" fillId="0" borderId="0" xfId="0" applyFont="1" applyAlignment="1">
      <alignment horizontal="center" vertical="center" wrapText="1"/>
    </xf>
    <xf numFmtId="0" fontId="21" fillId="0" borderId="0" xfId="0" applyFont="1" applyAlignment="1">
      <alignment wrapText="1"/>
    </xf>
    <xf numFmtId="0" fontId="4" fillId="0" borderId="0" xfId="0" applyFont="1" applyAlignment="1">
      <alignment vertical="center"/>
    </xf>
    <xf numFmtId="0" fontId="17" fillId="0" borderId="0" xfId="0" applyFont="1" applyAlignment="1">
      <alignment vertical="top"/>
    </xf>
    <xf numFmtId="0" fontId="4" fillId="0" borderId="0" xfId="0" applyFont="1" applyAlignment="1">
      <alignment vertical="center" wrapText="1"/>
    </xf>
    <xf numFmtId="0" fontId="4" fillId="0" borderId="0" xfId="0" applyFont="1" applyAlignment="1">
      <alignment vertical="top" wrapText="1"/>
    </xf>
    <xf numFmtId="0" fontId="23" fillId="0" borderId="0" xfId="0" applyFont="1" applyAlignment="1">
      <alignment vertical="center" wrapText="1"/>
    </xf>
    <xf numFmtId="0" fontId="16" fillId="5" borderId="1" xfId="0" applyFont="1" applyFill="1" applyBorder="1" applyAlignment="1">
      <alignment vertical="top" wrapText="1"/>
    </xf>
    <xf numFmtId="0" fontId="16" fillId="0" borderId="1" xfId="0" applyFont="1" applyBorder="1" applyAlignment="1">
      <alignment vertical="top" wrapText="1"/>
    </xf>
    <xf numFmtId="0" fontId="0" fillId="0" borderId="1" xfId="0" applyFont="1" applyBorder="1" applyAlignment="1">
      <alignment vertical="top" wrapText="1"/>
    </xf>
    <xf numFmtId="0" fontId="16" fillId="0" borderId="1" xfId="0" applyFont="1" applyBorder="1" applyAlignment="1">
      <alignment vertical="center" wrapText="1"/>
    </xf>
    <xf numFmtId="0" fontId="22" fillId="0" borderId="1" xfId="0" applyFont="1" applyBorder="1" applyAlignment="1">
      <alignment horizontal="left" vertical="top" wrapText="1"/>
    </xf>
    <xf numFmtId="0" fontId="24" fillId="0" borderId="1" xfId="0" applyFont="1" applyBorder="1" applyAlignment="1">
      <alignment horizontal="center" vertical="center" wrapText="1"/>
    </xf>
    <xf numFmtId="14" fontId="24" fillId="0" borderId="1" xfId="0" applyNumberFormat="1" applyFont="1" applyBorder="1" applyAlignment="1">
      <alignment horizontal="center" vertical="center" wrapText="1"/>
    </xf>
    <xf numFmtId="0" fontId="24" fillId="0" borderId="1" xfId="0" applyFont="1" applyBorder="1" applyAlignment="1">
      <alignment horizontal="left" vertical="top" wrapText="1"/>
    </xf>
    <xf numFmtId="0" fontId="24" fillId="0" borderId="0" xfId="0" applyFont="1" applyAlignment="1">
      <alignment horizontal="left" vertical="top" wrapText="1"/>
    </xf>
    <xf numFmtId="0" fontId="24" fillId="0" borderId="3" xfId="0" applyFont="1" applyBorder="1" applyAlignment="1">
      <alignment horizontal="left" vertical="top" wrapText="1"/>
    </xf>
    <xf numFmtId="0" fontId="17" fillId="0" borderId="0" xfId="0" applyFont="1" applyAlignment="1">
      <alignment vertical="center"/>
    </xf>
    <xf numFmtId="0" fontId="17" fillId="0" borderId="0" xfId="0" applyFont="1" applyAlignment="1">
      <alignment vertical="top" wrapText="1"/>
    </xf>
    <xf numFmtId="0" fontId="17" fillId="0" borderId="0" xfId="0" applyFont="1" applyAlignment="1">
      <alignment vertical="center" wrapText="1"/>
    </xf>
    <xf numFmtId="0" fontId="24" fillId="0" borderId="1" xfId="0" applyFont="1" applyBorder="1" applyAlignment="1">
      <alignment horizontal="left" vertical="center" wrapText="1"/>
    </xf>
    <xf numFmtId="0" fontId="23" fillId="0" borderId="0" xfId="0" applyFont="1" applyAlignment="1">
      <alignment vertical="top" wrapText="1"/>
    </xf>
    <xf numFmtId="0" fontId="0" fillId="0" borderId="1" xfId="0" applyFont="1" applyBorder="1" applyAlignment="1">
      <alignment horizontal="center" vertical="top" wrapText="1"/>
    </xf>
    <xf numFmtId="0" fontId="17" fillId="0" borderId="0" xfId="0" applyFont="1" applyAlignment="1">
      <alignment wrapText="1"/>
    </xf>
    <xf numFmtId="0" fontId="4" fillId="0" borderId="0" xfId="0" applyFont="1" applyAlignment="1">
      <alignment horizontal="left" vertical="top" wrapText="1"/>
    </xf>
    <xf numFmtId="0" fontId="23" fillId="0" borderId="0" xfId="0" applyFont="1" applyAlignment="1">
      <alignment wrapText="1"/>
    </xf>
    <xf numFmtId="0" fontId="26" fillId="0" borderId="0" xfId="0" applyFont="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cellXfs>
  <cellStyles count="2">
    <cellStyle name="Normal" xfId="0" builtinId="0"/>
    <cellStyle name="Pourcentage" xfId="1" builtinId="5"/>
  </cellStyles>
  <dxfs count="210">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ill>
        <patternFill>
          <bgColor rgb="FF66FF33"/>
        </patternFill>
      </fill>
    </dxf>
    <dxf>
      <fill>
        <patternFill>
          <bgColor rgb="FF66FF33"/>
        </patternFill>
      </fill>
    </dxf>
    <dxf>
      <fill>
        <patternFill>
          <bgColor rgb="FF66FF33"/>
        </patternFill>
      </fill>
    </dxf>
    <dxf>
      <fill>
        <patternFill>
          <bgColor rgb="FF66FF66"/>
        </patternFill>
      </fill>
    </dxf>
    <dxf>
      <fill>
        <patternFill>
          <bgColor rgb="FF66FF33"/>
        </patternFill>
      </fill>
    </dxf>
    <dxf>
      <fill>
        <patternFill>
          <bgColor rgb="FF66FF33"/>
        </patternFill>
      </fill>
    </dxf>
    <dxf>
      <fill>
        <patternFill>
          <bgColor rgb="FF66FF33"/>
        </patternFill>
      </fill>
    </dxf>
    <dxf>
      <fill>
        <patternFill>
          <bgColor rgb="FF66FF33"/>
        </patternFill>
      </fill>
    </dxf>
    <dxf>
      <fill>
        <patternFill>
          <bgColor rgb="FF66FF33"/>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theme="1"/>
      </font>
      <fill>
        <patternFill>
          <bgColor theme="8" tint="0.59996337778862885"/>
        </patternFill>
      </fill>
    </dxf>
    <dxf>
      <font>
        <color auto="1"/>
      </font>
      <fill>
        <patternFill>
          <bgColor rgb="FF00FF00"/>
        </patternFill>
      </fill>
    </dxf>
    <dxf>
      <font>
        <color theme="1"/>
      </font>
      <fill>
        <patternFill>
          <bgColor theme="8" tint="0.59996337778862885"/>
        </patternFill>
      </fill>
    </dxf>
    <dxf>
      <font>
        <color auto="1"/>
      </font>
      <fill>
        <patternFill>
          <bgColor rgb="FF00FF00"/>
        </patternFill>
      </fill>
    </dxf>
    <dxf>
      <fill>
        <patternFill>
          <bgColor rgb="FF00FF00"/>
        </patternFill>
      </fill>
    </dxf>
    <dxf>
      <font>
        <color auto="1"/>
      </font>
      <fill>
        <patternFill>
          <bgColor rgb="FF00FF00"/>
        </patternFill>
      </fill>
    </dxf>
    <dxf>
      <fill>
        <patternFill>
          <bgColor rgb="FF00FF00"/>
        </patternFill>
      </fill>
    </dxf>
    <dxf>
      <font>
        <color rgb="FF9C0006"/>
      </font>
      <fill>
        <patternFill>
          <bgColor rgb="FFFFC7CE"/>
        </patternFill>
      </fill>
    </dxf>
    <dxf>
      <fill>
        <patternFill>
          <bgColor rgb="FF92D050"/>
        </patternFill>
      </fill>
    </dxf>
    <dxf>
      <fill>
        <patternFill>
          <bgColor rgb="FF00B0F0"/>
        </patternFill>
      </fill>
    </dxf>
    <dxf>
      <font>
        <color auto="1"/>
      </font>
      <fill>
        <patternFill>
          <bgColor rgb="FF00FF00"/>
        </patternFill>
      </fill>
    </dxf>
    <dxf>
      <fill>
        <patternFill>
          <bgColor rgb="FF00FF00"/>
        </patternFill>
      </fill>
    </dxf>
    <dxf>
      <font>
        <color theme="1"/>
      </font>
      <fill>
        <patternFill>
          <bgColor theme="8" tint="0.59996337778862885"/>
        </patternFill>
      </fill>
    </dxf>
    <dxf>
      <fill>
        <patternFill>
          <bgColor rgb="FF4FEB35"/>
        </patternFill>
      </fill>
    </dxf>
    <dxf>
      <font>
        <color rgb="FF9C0006"/>
      </font>
      <fill>
        <patternFill>
          <bgColor rgb="FFFFC7CE"/>
        </patternFill>
      </fill>
    </dxf>
    <dxf>
      <fill>
        <patternFill>
          <bgColor rgb="FF66FF66"/>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4FEB35"/>
        </patternFill>
      </fill>
    </dxf>
    <dxf>
      <fill>
        <patternFill>
          <bgColor rgb="FF66FF66"/>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ill>
        <patternFill>
          <bgColor rgb="FF66FF33"/>
        </patternFill>
      </fill>
    </dxf>
    <dxf>
      <fill>
        <patternFill>
          <bgColor rgb="FF00FF00"/>
        </patternFill>
      </fill>
    </dxf>
    <dxf>
      <font>
        <color theme="1"/>
      </font>
      <fill>
        <patternFill>
          <bgColor theme="8" tint="0.59996337778862885"/>
        </patternFill>
      </fill>
    </dxf>
    <dxf>
      <font>
        <color theme="1"/>
      </font>
      <fill>
        <patternFill>
          <bgColor theme="8" tint="0.59996337778862885"/>
        </patternFill>
      </fill>
    </dxf>
    <dxf>
      <fill>
        <patternFill>
          <bgColor rgb="FF4FEB35"/>
        </patternFill>
      </fill>
    </dxf>
    <dxf>
      <fill>
        <patternFill>
          <bgColor rgb="FF00B0F0"/>
        </patternFill>
      </fill>
    </dxf>
    <dxf>
      <fill>
        <patternFill>
          <bgColor rgb="FF00FF00"/>
        </patternFill>
      </fill>
    </dxf>
    <dxf>
      <fill>
        <patternFill>
          <bgColor rgb="FF00B0F0"/>
        </patternFill>
      </fill>
    </dxf>
    <dxf>
      <font>
        <color rgb="FF9C0006"/>
      </font>
      <fill>
        <patternFill>
          <bgColor rgb="FFFFC7CE"/>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ill>
        <patternFill>
          <bgColor rgb="FF00FF00"/>
        </patternFill>
      </fill>
    </dxf>
    <dxf>
      <font>
        <color theme="1"/>
      </font>
      <fill>
        <patternFill>
          <bgColor theme="8" tint="0.59996337778862885"/>
        </patternFill>
      </fill>
    </dxf>
    <dxf>
      <fill>
        <patternFill>
          <bgColor rgb="FF00FF00"/>
        </patternFill>
      </fill>
    </dxf>
    <dxf>
      <font>
        <color theme="1"/>
      </font>
      <fill>
        <patternFill>
          <bgColor theme="8" tint="0.59996337778862885"/>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ill>
        <patternFill>
          <bgColor rgb="FF00FF00"/>
        </patternFill>
      </fill>
    </dxf>
    <dxf>
      <fill>
        <patternFill>
          <bgColor rgb="FF4FEB35"/>
        </patternFill>
      </fill>
    </dxf>
    <dxf>
      <fill>
        <patternFill>
          <bgColor rgb="FF00FF00"/>
        </patternFill>
      </fill>
    </dxf>
    <dxf>
      <fill>
        <patternFill>
          <bgColor rgb="FF4FEB35"/>
        </patternFill>
      </fill>
    </dxf>
    <dxf>
      <font>
        <color rgb="FF9C0006"/>
      </font>
      <fill>
        <patternFill>
          <bgColor rgb="FFFFC7CE"/>
        </patternFill>
      </fill>
    </dxf>
    <dxf>
      <fill>
        <patternFill>
          <bgColor rgb="FF4FEB35"/>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92D050"/>
        </patternFill>
      </fill>
    </dxf>
    <dxf>
      <font>
        <color auto="1"/>
      </font>
      <fill>
        <patternFill>
          <bgColor rgb="FF00FF00"/>
        </patternFill>
      </fill>
    </dxf>
    <dxf>
      <fill>
        <patternFill>
          <bgColor rgb="FF00B0F0"/>
        </patternFill>
      </fill>
    </dxf>
    <dxf>
      <fill>
        <patternFill>
          <bgColor rgb="FF66FF33"/>
        </patternFill>
      </fill>
    </dxf>
    <dxf>
      <fill>
        <patternFill>
          <bgColor rgb="FF00FF00"/>
        </patternFill>
      </fill>
    </dxf>
    <dxf>
      <font>
        <color theme="1"/>
      </font>
      <fill>
        <patternFill>
          <bgColor theme="8" tint="0.59996337778862885"/>
        </patternFill>
      </fill>
    </dxf>
    <dxf>
      <font>
        <color theme="1"/>
      </font>
      <fill>
        <patternFill>
          <bgColor theme="8" tint="0.59996337778862885"/>
        </patternFill>
      </fill>
    </dxf>
    <dxf>
      <fill>
        <patternFill>
          <bgColor rgb="FF66FF33"/>
        </patternFill>
      </fill>
    </dxf>
    <dxf>
      <fill>
        <patternFill>
          <bgColor rgb="FF00FF00"/>
        </patternFill>
      </fill>
    </dxf>
    <dxf>
      <font>
        <color theme="1"/>
      </font>
      <fill>
        <patternFill>
          <bgColor theme="8" tint="0.59996337778862885"/>
        </patternFill>
      </fill>
    </dxf>
    <dxf>
      <font>
        <color rgb="FF9C0006"/>
      </font>
      <fill>
        <patternFill>
          <bgColor rgb="FFFFC7CE"/>
        </patternFill>
      </fill>
    </dxf>
    <dxf>
      <fill>
        <patternFill>
          <bgColor rgb="FF66FF66"/>
        </patternFill>
      </fill>
    </dxf>
    <dxf>
      <font>
        <color rgb="FF9C0006"/>
      </font>
      <fill>
        <patternFill>
          <bgColor rgb="FFFFC7CE"/>
        </patternFill>
      </fill>
    </dxf>
    <dxf>
      <fill>
        <patternFill>
          <bgColor rgb="FF66FF66"/>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theme="1"/>
      </font>
      <fill>
        <patternFill>
          <bgColor theme="8" tint="0.59996337778862885"/>
        </patternFill>
      </fill>
    </dxf>
    <dxf>
      <font>
        <color rgb="FF9C0006"/>
      </font>
      <fill>
        <patternFill>
          <bgColor rgb="FFFFC7CE"/>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99FF99"/>
        </patternFill>
      </fill>
    </dxf>
    <dxf>
      <font>
        <color rgb="FF9C0006"/>
      </font>
      <fill>
        <patternFill>
          <bgColor rgb="FFFFC7CE"/>
        </patternFill>
      </fill>
    </dxf>
    <dxf>
      <font>
        <color theme="1"/>
      </font>
      <fill>
        <patternFill>
          <bgColor theme="8" tint="0.59996337778862885"/>
        </patternFill>
      </fill>
    </dxf>
    <dxf>
      <fill>
        <patternFill>
          <bgColor rgb="FF4FEB35"/>
        </patternFill>
      </fill>
    </dxf>
    <dxf>
      <fill>
        <patternFill patternType="none">
          <bgColor auto="1"/>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ont>
        <color auto="1"/>
      </font>
      <fill>
        <patternFill>
          <bgColor theme="8" tint="0.59996337778862885"/>
        </patternFill>
      </fill>
    </dxf>
    <dxf>
      <font>
        <color auto="1"/>
      </font>
      <fill>
        <patternFill>
          <bgColor rgb="FF92D050"/>
        </patternFill>
      </fill>
    </dxf>
    <dxf>
      <font>
        <color theme="0"/>
      </font>
      <fill>
        <patternFill>
          <bgColor rgb="FFFFC7CE"/>
        </patternFill>
      </fill>
    </dxf>
    <dxf>
      <font>
        <color theme="1"/>
      </font>
      <fill>
        <patternFill>
          <bgColor theme="8" tint="0.59996337778862885"/>
        </patternFill>
      </fill>
    </dxf>
    <dxf>
      <font>
        <color rgb="FF9C0006"/>
      </font>
      <fill>
        <patternFill>
          <bgColor rgb="FFFFC7CE"/>
        </patternFill>
      </fill>
    </dxf>
    <dxf>
      <fill>
        <patternFill>
          <bgColor rgb="FF66FF66"/>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ill>
        <patternFill>
          <bgColor rgb="FF4FEB35"/>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ill>
        <patternFill>
          <bgColor rgb="FF4FEB35"/>
        </patternFill>
      </fill>
    </dxf>
    <dxf>
      <fill>
        <patternFill>
          <bgColor rgb="FF66FF33"/>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32F828"/>
        </patternFill>
      </fill>
    </dxf>
    <dxf>
      <fill>
        <patternFill>
          <bgColor rgb="FF00B0F0"/>
        </patternFill>
      </fill>
    </dxf>
    <dxf>
      <font>
        <color rgb="FF9C0006"/>
      </font>
      <fill>
        <patternFill>
          <bgColor rgb="FFFFC7CE"/>
        </patternFill>
      </fill>
    </dxf>
    <dxf>
      <fill>
        <patternFill>
          <bgColor rgb="FF92D050"/>
        </patternFill>
      </fill>
    </dxf>
    <dxf>
      <fill>
        <patternFill>
          <bgColor rgb="FF00B0F0"/>
        </patternFill>
      </fill>
    </dxf>
    <dxf>
      <fill>
        <patternFill>
          <bgColor rgb="FF00B0F0"/>
        </patternFill>
      </fill>
    </dxf>
    <dxf>
      <fill>
        <patternFill>
          <bgColor rgb="FF66FF33"/>
        </patternFill>
      </fill>
    </dxf>
    <dxf>
      <fill>
        <patternFill>
          <bgColor rgb="FF66FF33"/>
        </patternFill>
      </fill>
    </dxf>
    <dxf>
      <fill>
        <patternFill>
          <bgColor rgb="FF66FF66"/>
        </patternFill>
      </fill>
    </dxf>
    <dxf>
      <fill>
        <patternFill>
          <bgColor rgb="FF66FF66"/>
        </patternFill>
      </fill>
    </dxf>
    <dxf>
      <fill>
        <patternFill>
          <bgColor rgb="FF66FF66"/>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ill>
        <patternFill patternType="none">
          <bgColor auto="1"/>
        </patternFill>
      </fill>
    </dxf>
    <dxf>
      <font>
        <color rgb="FF9C0006"/>
      </font>
      <fill>
        <patternFill>
          <bgColor rgb="FFFFC7CE"/>
        </patternFill>
      </fill>
    </dxf>
    <dxf>
      <fill>
        <patternFill>
          <bgColor rgb="FF92D050"/>
        </patternFill>
      </fill>
    </dxf>
    <dxf>
      <font>
        <color auto="1"/>
      </font>
      <fill>
        <patternFill>
          <bgColor rgb="FF99FF99"/>
        </patternFill>
      </fill>
    </dxf>
    <dxf>
      <fill>
        <patternFill>
          <bgColor rgb="FF00B0F0"/>
        </patternFill>
      </fill>
    </dxf>
    <dxf>
      <fill>
        <patternFill>
          <bgColor rgb="FF00B0F0"/>
        </patternFill>
      </fill>
    </dxf>
    <dxf>
      <fill>
        <patternFill>
          <bgColor rgb="FF00B0F0"/>
        </patternFill>
      </fill>
    </dxf>
    <dxf>
      <fill>
        <patternFill>
          <bgColor rgb="FFFFFF00"/>
        </patternFill>
      </fill>
    </dxf>
  </dxfs>
  <tableStyles count="0" defaultTableStyle="TableStyleMedium2" defaultPivotStyle="PivotStyleLight16"/>
  <colors>
    <mruColors>
      <color rgb="FF32F828"/>
      <color rgb="FF00FF00"/>
      <color rgb="FF4FEB35"/>
      <color rgb="FF66FF33"/>
      <color rgb="FF66FF66"/>
      <color rgb="FFFF3300"/>
      <color rgb="FF66FF99"/>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215900</xdr:colOff>
          <xdr:row>1540</xdr:row>
          <xdr:rowOff>101600</xdr:rowOff>
        </xdr:from>
        <xdr:to>
          <xdr:col>9</xdr:col>
          <xdr:colOff>508000</xdr:colOff>
          <xdr:row>1540</xdr:row>
          <xdr:rowOff>584200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200-0000020C0000}"/>
                </a:ext>
              </a:extLst>
            </xdr:cNvPr>
            <xdr:cNvSpPr/>
          </xdr:nvSpPr>
          <xdr:spPr bwMode="auto">
            <a:xfrm>
              <a:off x="0" y="0"/>
              <a:ext cx="0" cy="0"/>
            </a:xfrm>
            <a:prstGeom prst="rect">
              <a:avLst/>
            </a:prstGeom>
            <a:solidFill>
              <a:srgbClr val="FFFF00" mc:Ignorable="a14" a14:legacySpreadsheetColorIndex="34"/>
            </a:solidFill>
            <a:ln w="38100">
              <a:solidFill>
                <a:srgbClr val="FF0000" mc:Ignorable="a14" a14:legacySpreadsheetColorIndex="10"/>
              </a:solidFill>
              <a:miter lim="800000"/>
              <a:headEnd/>
              <a:tailEnd/>
            </a:ln>
          </xdr:spPr>
        </xdr:sp>
        <xdr:clientData/>
      </xdr:twoCellAnchor>
    </mc:Choice>
    <mc:Fallback/>
  </mc:AlternateContent>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package" Target="../embeddings/Document_Microsoft_Word.docx"/></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58E67-31A9-4C96-A8D2-FE73700B3495}">
  <dimension ref="A1:V1299"/>
  <sheetViews>
    <sheetView zoomScale="75" zoomScaleNormal="75" workbookViewId="0">
      <pane xSplit="5" ySplit="1" topLeftCell="F53" activePane="bottomRight" state="frozen"/>
      <selection pane="topRight" activeCell="F1" sqref="F1"/>
      <selection pane="bottomLeft" activeCell="A2" sqref="A2"/>
      <selection pane="bottomRight" activeCell="A60" sqref="A60:XFD60"/>
    </sheetView>
  </sheetViews>
  <sheetFormatPr baseColWidth="10" defaultColWidth="11.59765625" defaultRowHeight="56.5" customHeight="1" x14ac:dyDescent="0.2"/>
  <cols>
    <col min="1" max="1" width="17.19921875" style="46" customWidth="1"/>
    <col min="2" max="2" width="16.19921875" style="46" customWidth="1"/>
    <col min="3" max="3" width="64.3984375" style="49" customWidth="1"/>
    <col min="4" max="11" width="26.796875" style="3" customWidth="1"/>
    <col min="12" max="12" width="12.59765625" style="10" customWidth="1"/>
    <col min="13" max="15" width="12.59765625" style="3" customWidth="1"/>
    <col min="16" max="16" width="11.59765625" style="27"/>
    <col min="17" max="16384" width="11.59765625" style="3"/>
  </cols>
  <sheetData>
    <row r="1" spans="1:16" s="6" customFormat="1" ht="56.5" customHeight="1" x14ac:dyDescent="0.2">
      <c r="A1" s="42" t="s">
        <v>227</v>
      </c>
      <c r="B1" s="42" t="s">
        <v>68</v>
      </c>
      <c r="C1" s="47" t="s">
        <v>67</v>
      </c>
      <c r="D1" s="28" t="s">
        <v>55</v>
      </c>
      <c r="E1" s="28" t="s">
        <v>42</v>
      </c>
      <c r="F1" s="28" t="s">
        <v>56</v>
      </c>
      <c r="G1" s="28" t="s">
        <v>42</v>
      </c>
      <c r="H1" s="28" t="s">
        <v>57</v>
      </c>
      <c r="I1" s="28" t="s">
        <v>42</v>
      </c>
      <c r="J1" s="28" t="s">
        <v>95</v>
      </c>
      <c r="K1" s="28" t="s">
        <v>42</v>
      </c>
      <c r="L1" s="28" t="s">
        <v>60</v>
      </c>
      <c r="M1" s="28" t="s">
        <v>61</v>
      </c>
      <c r="N1" s="28" t="s">
        <v>58</v>
      </c>
      <c r="O1" s="28" t="s">
        <v>59</v>
      </c>
      <c r="P1" s="28" t="s">
        <v>2898</v>
      </c>
    </row>
    <row r="2" spans="1:16" ht="56.5" customHeight="1" x14ac:dyDescent="0.2">
      <c r="A2" s="42">
        <v>20140401</v>
      </c>
      <c r="B2" s="43">
        <v>41751</v>
      </c>
      <c r="C2" s="48" t="s">
        <v>6224</v>
      </c>
      <c r="D2" s="29"/>
      <c r="E2" s="29"/>
      <c r="F2" s="29"/>
      <c r="G2" s="29"/>
      <c r="H2" s="29"/>
      <c r="I2" s="29"/>
      <c r="J2" s="29"/>
      <c r="K2" s="29"/>
      <c r="L2" s="50" t="s">
        <v>54</v>
      </c>
      <c r="M2" s="29"/>
      <c r="N2" s="29"/>
      <c r="O2" s="29"/>
      <c r="P2" s="30"/>
    </row>
    <row r="3" spans="1:16" ht="56.5" customHeight="1" x14ac:dyDescent="0.2">
      <c r="A3" s="42">
        <v>20140402</v>
      </c>
      <c r="B3" s="43">
        <v>41751</v>
      </c>
      <c r="C3" s="48" t="s">
        <v>6225</v>
      </c>
      <c r="D3" s="29"/>
      <c r="E3" s="29"/>
      <c r="F3" s="29"/>
      <c r="G3" s="29"/>
      <c r="H3" s="29"/>
      <c r="I3" s="29"/>
      <c r="J3" s="29"/>
      <c r="K3" s="29"/>
      <c r="L3" s="50"/>
      <c r="M3" s="29" t="s">
        <v>6749</v>
      </c>
      <c r="N3" s="29" t="s">
        <v>97</v>
      </c>
      <c r="O3" s="29"/>
      <c r="P3" s="30"/>
    </row>
    <row r="4" spans="1:16" ht="56.5" customHeight="1" x14ac:dyDescent="0.2">
      <c r="A4" s="42">
        <v>20140403</v>
      </c>
      <c r="B4" s="43">
        <v>41751</v>
      </c>
      <c r="C4" s="48" t="s">
        <v>5701</v>
      </c>
      <c r="D4" s="29"/>
      <c r="E4" s="29"/>
      <c r="F4" s="29"/>
      <c r="G4" s="29"/>
      <c r="H4" s="29"/>
      <c r="I4" s="29"/>
      <c r="J4" s="29"/>
      <c r="K4" s="29"/>
      <c r="L4" s="50"/>
      <c r="M4" s="29" t="s">
        <v>6750</v>
      </c>
      <c r="N4" s="29"/>
      <c r="O4" s="29" t="s">
        <v>97</v>
      </c>
      <c r="P4" s="30"/>
    </row>
    <row r="5" spans="1:16" ht="56.5" customHeight="1" x14ac:dyDescent="0.2">
      <c r="A5" s="42">
        <v>20140404</v>
      </c>
      <c r="B5" s="43">
        <v>41751</v>
      </c>
      <c r="C5" s="48" t="s">
        <v>120</v>
      </c>
      <c r="D5" s="29"/>
      <c r="E5" s="29"/>
      <c r="F5" s="29"/>
      <c r="G5" s="29"/>
      <c r="H5" s="29"/>
      <c r="I5" s="29"/>
      <c r="J5" s="29"/>
      <c r="K5" s="29"/>
      <c r="L5" s="50"/>
      <c r="M5" s="29" t="s">
        <v>6750</v>
      </c>
      <c r="N5" s="29"/>
      <c r="O5" s="29" t="s">
        <v>97</v>
      </c>
      <c r="P5" s="30"/>
    </row>
    <row r="6" spans="1:16" ht="56.5" customHeight="1" x14ac:dyDescent="0.2">
      <c r="A6" s="42">
        <v>20140405</v>
      </c>
      <c r="B6" s="43">
        <v>41751</v>
      </c>
      <c r="C6" s="48" t="s">
        <v>121</v>
      </c>
      <c r="D6" s="29"/>
      <c r="E6" s="29"/>
      <c r="F6" s="29"/>
      <c r="G6" s="29"/>
      <c r="H6" s="29"/>
      <c r="I6" s="29"/>
      <c r="J6" s="29"/>
      <c r="K6" s="29"/>
      <c r="L6" s="50"/>
      <c r="M6" s="29" t="s">
        <v>6750</v>
      </c>
      <c r="N6" s="29"/>
      <c r="O6" s="29" t="s">
        <v>97</v>
      </c>
      <c r="P6" s="30"/>
    </row>
    <row r="7" spans="1:16" ht="56.5" customHeight="1" x14ac:dyDescent="0.2">
      <c r="A7" s="42">
        <v>20140406</v>
      </c>
      <c r="B7" s="43">
        <v>41751</v>
      </c>
      <c r="C7" s="48" t="s">
        <v>122</v>
      </c>
      <c r="D7" s="29"/>
      <c r="E7" s="29"/>
      <c r="F7" s="29"/>
      <c r="G7" s="29"/>
      <c r="H7" s="29"/>
      <c r="I7" s="29"/>
      <c r="J7" s="29"/>
      <c r="K7" s="29"/>
      <c r="L7" s="50"/>
      <c r="M7" s="29" t="s">
        <v>6750</v>
      </c>
      <c r="N7" s="29"/>
      <c r="O7" s="29" t="s">
        <v>97</v>
      </c>
      <c r="P7" s="30"/>
    </row>
    <row r="8" spans="1:16" ht="56.5" customHeight="1" x14ac:dyDescent="0.2">
      <c r="A8" s="42">
        <v>20140407</v>
      </c>
      <c r="B8" s="43">
        <v>41751</v>
      </c>
      <c r="C8" s="48" t="s">
        <v>5702</v>
      </c>
      <c r="D8" s="29"/>
      <c r="E8" s="29"/>
      <c r="F8" s="29"/>
      <c r="G8" s="29"/>
      <c r="H8" s="29"/>
      <c r="I8" s="29"/>
      <c r="J8" s="29"/>
      <c r="K8" s="29"/>
      <c r="L8" s="50"/>
      <c r="M8" s="29" t="s">
        <v>6750</v>
      </c>
      <c r="N8" s="29"/>
      <c r="O8" s="29" t="s">
        <v>97</v>
      </c>
      <c r="P8" s="30"/>
    </row>
    <row r="9" spans="1:16" ht="56.5" customHeight="1" x14ac:dyDescent="0.2">
      <c r="A9" s="42">
        <v>20140408</v>
      </c>
      <c r="B9" s="43">
        <v>41751</v>
      </c>
      <c r="C9" s="48" t="s">
        <v>5703</v>
      </c>
      <c r="D9" s="29"/>
      <c r="E9" s="29"/>
      <c r="F9" s="29" t="s">
        <v>98</v>
      </c>
      <c r="G9" s="29" t="s">
        <v>99</v>
      </c>
      <c r="H9" s="29"/>
      <c r="I9" s="29"/>
      <c r="J9" s="29" t="s">
        <v>100</v>
      </c>
      <c r="K9" s="29" t="s">
        <v>101</v>
      </c>
      <c r="L9" s="50"/>
      <c r="M9" s="29" t="s">
        <v>6751</v>
      </c>
      <c r="N9" s="29" t="s">
        <v>102</v>
      </c>
      <c r="O9" s="29"/>
      <c r="P9" s="30"/>
    </row>
    <row r="10" spans="1:16" ht="56.5" customHeight="1" x14ac:dyDescent="0.2">
      <c r="A10" s="42">
        <v>20140409</v>
      </c>
      <c r="B10" s="43">
        <v>41751</v>
      </c>
      <c r="C10" s="48" t="s">
        <v>5704</v>
      </c>
      <c r="D10" s="29"/>
      <c r="E10" s="29"/>
      <c r="F10" s="29"/>
      <c r="G10" s="29"/>
      <c r="H10" s="29"/>
      <c r="I10" s="29"/>
      <c r="J10" s="29"/>
      <c r="K10" s="29"/>
      <c r="L10" s="50" t="s">
        <v>96</v>
      </c>
      <c r="M10" s="29"/>
      <c r="N10" s="29"/>
      <c r="O10" s="29"/>
      <c r="P10" s="30"/>
    </row>
    <row r="11" spans="1:16" ht="56.5" customHeight="1" x14ac:dyDescent="0.2">
      <c r="A11" s="42">
        <v>20140410</v>
      </c>
      <c r="B11" s="43">
        <v>41751</v>
      </c>
      <c r="C11" s="48" t="s">
        <v>5705</v>
      </c>
      <c r="D11" s="29"/>
      <c r="E11" s="29"/>
      <c r="F11" s="29"/>
      <c r="G11" s="29"/>
      <c r="H11" s="29"/>
      <c r="I11" s="29"/>
      <c r="J11" s="29"/>
      <c r="K11" s="29"/>
      <c r="L11" s="50" t="s">
        <v>96</v>
      </c>
      <c r="M11" s="29"/>
      <c r="N11" s="29"/>
      <c r="O11" s="29"/>
      <c r="P11" s="30"/>
    </row>
    <row r="12" spans="1:16" ht="56.5" customHeight="1" x14ac:dyDescent="0.2">
      <c r="A12" s="42">
        <v>20140411</v>
      </c>
      <c r="B12" s="43">
        <v>41751</v>
      </c>
      <c r="C12" s="48" t="s">
        <v>5706</v>
      </c>
      <c r="D12" s="29" t="s">
        <v>0</v>
      </c>
      <c r="E12" s="29"/>
      <c r="F12" s="29" t="s">
        <v>104</v>
      </c>
      <c r="G12" s="29" t="s">
        <v>105</v>
      </c>
      <c r="H12" s="29"/>
      <c r="I12" s="29"/>
      <c r="J12" s="29"/>
      <c r="K12" s="29"/>
      <c r="L12" s="50" t="s">
        <v>96</v>
      </c>
      <c r="M12" s="29"/>
      <c r="N12" s="29"/>
      <c r="O12" s="29"/>
      <c r="P12" s="30"/>
    </row>
    <row r="13" spans="1:16" ht="56.5" customHeight="1" x14ac:dyDescent="0.2">
      <c r="A13" s="42">
        <v>20140412</v>
      </c>
      <c r="B13" s="43">
        <v>41751</v>
      </c>
      <c r="C13" s="48" t="s">
        <v>5707</v>
      </c>
      <c r="D13" s="29"/>
      <c r="E13" s="29"/>
      <c r="F13" s="29"/>
      <c r="G13" s="29"/>
      <c r="H13" s="29"/>
      <c r="I13" s="29"/>
      <c r="J13" s="29"/>
      <c r="K13" s="29"/>
      <c r="L13" s="50" t="s">
        <v>96</v>
      </c>
      <c r="M13" s="29"/>
      <c r="N13" s="29"/>
      <c r="O13" s="29"/>
      <c r="P13" s="30"/>
    </row>
    <row r="14" spans="1:16" ht="56.5" customHeight="1" x14ac:dyDescent="0.2">
      <c r="A14" s="42">
        <v>20140413</v>
      </c>
      <c r="B14" s="43">
        <v>41751</v>
      </c>
      <c r="C14" s="48" t="s">
        <v>5708</v>
      </c>
      <c r="D14" s="29"/>
      <c r="E14" s="29"/>
      <c r="F14" s="29"/>
      <c r="G14" s="29"/>
      <c r="H14" s="29"/>
      <c r="I14" s="29"/>
      <c r="J14" s="29"/>
      <c r="K14" s="29"/>
      <c r="L14" s="50" t="s">
        <v>103</v>
      </c>
      <c r="M14" s="29"/>
      <c r="N14" s="29"/>
      <c r="O14" s="29"/>
      <c r="P14" s="30"/>
    </row>
    <row r="15" spans="1:16" ht="56.5" customHeight="1" x14ac:dyDescent="0.2">
      <c r="A15" s="42">
        <v>20140414</v>
      </c>
      <c r="B15" s="43">
        <v>41751</v>
      </c>
      <c r="C15" s="48" t="s">
        <v>6226</v>
      </c>
      <c r="D15" s="29"/>
      <c r="E15" s="29"/>
      <c r="F15" s="29"/>
      <c r="G15" s="29"/>
      <c r="H15" s="29"/>
      <c r="I15" s="29"/>
      <c r="J15" s="29"/>
      <c r="K15" s="29"/>
      <c r="L15" s="50" t="s">
        <v>96</v>
      </c>
      <c r="M15" s="29"/>
      <c r="N15" s="29"/>
      <c r="O15" s="29"/>
      <c r="P15" s="30"/>
    </row>
    <row r="16" spans="1:16" ht="56.5" customHeight="1" x14ac:dyDescent="0.2">
      <c r="A16" s="42">
        <v>20140415</v>
      </c>
      <c r="B16" s="43">
        <v>41751</v>
      </c>
      <c r="C16" s="48" t="s">
        <v>6227</v>
      </c>
      <c r="D16" s="29"/>
      <c r="E16" s="29"/>
      <c r="F16" s="29"/>
      <c r="G16" s="29"/>
      <c r="H16" s="29"/>
      <c r="I16" s="29"/>
      <c r="J16" s="29"/>
      <c r="K16" s="29"/>
      <c r="L16" s="50" t="s">
        <v>96</v>
      </c>
      <c r="M16" s="29"/>
      <c r="N16" s="29"/>
      <c r="O16" s="29"/>
      <c r="P16" s="30"/>
    </row>
    <row r="17" spans="1:16" ht="56.5" customHeight="1" x14ac:dyDescent="0.2">
      <c r="A17" s="42">
        <v>20140416</v>
      </c>
      <c r="B17" s="43">
        <v>41751</v>
      </c>
      <c r="C17" s="48" t="s">
        <v>123</v>
      </c>
      <c r="D17" s="29"/>
      <c r="E17" s="29"/>
      <c r="F17" s="29"/>
      <c r="G17" s="29"/>
      <c r="H17" s="29"/>
      <c r="I17" s="29"/>
      <c r="J17" s="29"/>
      <c r="K17" s="29"/>
      <c r="L17" s="50" t="s">
        <v>96</v>
      </c>
      <c r="M17" s="29"/>
      <c r="N17" s="29"/>
      <c r="O17" s="29"/>
      <c r="P17" s="30"/>
    </row>
    <row r="18" spans="1:16" ht="56.5" customHeight="1" x14ac:dyDescent="0.2">
      <c r="A18" s="42">
        <v>20140417</v>
      </c>
      <c r="B18" s="43">
        <v>41751</v>
      </c>
      <c r="C18" s="48" t="s">
        <v>124</v>
      </c>
      <c r="D18" s="29"/>
      <c r="E18" s="29"/>
      <c r="F18" s="29"/>
      <c r="G18" s="29"/>
      <c r="H18" s="29"/>
      <c r="I18" s="29"/>
      <c r="J18" s="29"/>
      <c r="K18" s="29"/>
      <c r="L18" s="50" t="s">
        <v>96</v>
      </c>
      <c r="M18" s="29"/>
      <c r="N18" s="29"/>
      <c r="O18" s="29"/>
      <c r="P18" s="30"/>
    </row>
    <row r="19" spans="1:16" ht="56.5" customHeight="1" x14ac:dyDescent="0.2">
      <c r="A19" s="42">
        <v>20140418</v>
      </c>
      <c r="B19" s="43">
        <v>41751</v>
      </c>
      <c r="C19" s="48" t="s">
        <v>125</v>
      </c>
      <c r="D19" s="29"/>
      <c r="E19" s="29"/>
      <c r="F19" s="29"/>
      <c r="G19" s="29"/>
      <c r="H19" s="29"/>
      <c r="I19" s="29"/>
      <c r="J19" s="29"/>
      <c r="K19" s="29"/>
      <c r="L19" s="50" t="s">
        <v>96</v>
      </c>
      <c r="M19" s="29"/>
      <c r="N19" s="29"/>
      <c r="O19" s="29"/>
      <c r="P19" s="30"/>
    </row>
    <row r="20" spans="1:16" ht="56.5" customHeight="1" x14ac:dyDescent="0.2">
      <c r="A20" s="42">
        <v>20140419</v>
      </c>
      <c r="B20" s="43">
        <v>41751</v>
      </c>
      <c r="C20" s="48" t="s">
        <v>5616</v>
      </c>
      <c r="D20" s="29"/>
      <c r="E20" s="29"/>
      <c r="F20" s="29"/>
      <c r="G20" s="29"/>
      <c r="H20" s="29"/>
      <c r="I20" s="29"/>
      <c r="J20" s="29"/>
      <c r="K20" s="29"/>
      <c r="L20" s="50" t="s">
        <v>96</v>
      </c>
      <c r="M20" s="29"/>
      <c r="N20" s="29"/>
      <c r="O20" s="29"/>
      <c r="P20" s="30"/>
    </row>
    <row r="21" spans="1:16" ht="56.5" customHeight="1" x14ac:dyDescent="0.2">
      <c r="A21" s="42">
        <v>20140420</v>
      </c>
      <c r="B21" s="43">
        <v>41751</v>
      </c>
      <c r="C21" s="48" t="s">
        <v>126</v>
      </c>
      <c r="D21" s="29"/>
      <c r="E21" s="29"/>
      <c r="F21" s="29"/>
      <c r="G21" s="29"/>
      <c r="H21" s="29"/>
      <c r="I21" s="29"/>
      <c r="J21" s="29"/>
      <c r="K21" s="29"/>
      <c r="L21" s="50"/>
      <c r="M21" s="29" t="s">
        <v>6752</v>
      </c>
      <c r="N21" s="29" t="s">
        <v>106</v>
      </c>
      <c r="O21" s="29"/>
      <c r="P21" s="30"/>
    </row>
    <row r="22" spans="1:16" ht="56.5" customHeight="1" x14ac:dyDescent="0.2">
      <c r="A22" s="42">
        <v>20140421</v>
      </c>
      <c r="B22" s="43">
        <v>41751</v>
      </c>
      <c r="C22" s="48" t="s">
        <v>5617</v>
      </c>
      <c r="D22" s="29"/>
      <c r="E22" s="29"/>
      <c r="F22" s="29"/>
      <c r="G22" s="29"/>
      <c r="H22" s="29"/>
      <c r="I22" s="29"/>
      <c r="J22" s="29"/>
      <c r="K22" s="29"/>
      <c r="L22" s="50"/>
      <c r="M22" s="29" t="s">
        <v>6753</v>
      </c>
      <c r="N22" s="29" t="s">
        <v>106</v>
      </c>
      <c r="O22" s="29"/>
      <c r="P22" s="30"/>
    </row>
    <row r="23" spans="1:16" ht="56.5" customHeight="1" x14ac:dyDescent="0.2">
      <c r="A23" s="42">
        <v>20140422</v>
      </c>
      <c r="B23" s="43">
        <v>41751</v>
      </c>
      <c r="C23" s="48" t="s">
        <v>5618</v>
      </c>
      <c r="D23" s="29"/>
      <c r="E23" s="29"/>
      <c r="F23" s="29"/>
      <c r="G23" s="29"/>
      <c r="H23" s="29"/>
      <c r="I23" s="29"/>
      <c r="J23" s="29"/>
      <c r="K23" s="29"/>
      <c r="L23" s="50" t="s">
        <v>96</v>
      </c>
      <c r="M23" s="29"/>
      <c r="N23" s="29"/>
      <c r="O23" s="29"/>
      <c r="P23" s="30"/>
    </row>
    <row r="24" spans="1:16" ht="56.5" customHeight="1" x14ac:dyDescent="0.2">
      <c r="A24" s="42">
        <v>20140423</v>
      </c>
      <c r="B24" s="43">
        <v>41751</v>
      </c>
      <c r="C24" s="48" t="s">
        <v>6239</v>
      </c>
      <c r="D24" s="29"/>
      <c r="E24" s="29"/>
      <c r="F24" s="29"/>
      <c r="G24" s="29"/>
      <c r="H24" s="29"/>
      <c r="I24" s="29"/>
      <c r="J24" s="29"/>
      <c r="K24" s="29"/>
      <c r="L24" s="50" t="s">
        <v>96</v>
      </c>
      <c r="M24" s="29"/>
      <c r="N24" s="29"/>
      <c r="O24" s="29"/>
      <c r="P24" s="30"/>
    </row>
    <row r="25" spans="1:16" ht="56.5" customHeight="1" x14ac:dyDescent="0.2">
      <c r="A25" s="42">
        <v>20140424</v>
      </c>
      <c r="B25" s="43">
        <v>41751</v>
      </c>
      <c r="C25" s="48" t="s">
        <v>127</v>
      </c>
      <c r="D25" s="29"/>
      <c r="E25" s="29"/>
      <c r="F25" s="29"/>
      <c r="G25" s="29"/>
      <c r="H25" s="29"/>
      <c r="I25" s="29"/>
      <c r="J25" s="29"/>
      <c r="K25" s="29"/>
      <c r="L25" s="50" t="s">
        <v>96</v>
      </c>
      <c r="M25" s="29"/>
      <c r="N25" s="29"/>
      <c r="O25" s="29"/>
      <c r="P25" s="30"/>
    </row>
    <row r="26" spans="1:16" ht="56.5" customHeight="1" x14ac:dyDescent="0.2">
      <c r="A26" s="42">
        <v>20140425</v>
      </c>
      <c r="B26" s="43">
        <v>41751</v>
      </c>
      <c r="C26" s="48" t="s">
        <v>128</v>
      </c>
      <c r="D26" s="29"/>
      <c r="E26" s="29"/>
      <c r="F26" s="29"/>
      <c r="G26" s="29"/>
      <c r="H26" s="29"/>
      <c r="I26" s="29"/>
      <c r="J26" s="29"/>
      <c r="K26" s="29"/>
      <c r="L26" s="50" t="s">
        <v>96</v>
      </c>
      <c r="M26" s="29"/>
      <c r="N26" s="29"/>
      <c r="O26" s="29"/>
      <c r="P26" s="30"/>
    </row>
    <row r="27" spans="1:16" ht="56.5" customHeight="1" x14ac:dyDescent="0.2">
      <c r="A27" s="42">
        <v>20140426</v>
      </c>
      <c r="B27" s="43">
        <v>41751</v>
      </c>
      <c r="C27" s="48" t="s">
        <v>129</v>
      </c>
      <c r="D27" s="29"/>
      <c r="E27" s="29"/>
      <c r="F27" s="29"/>
      <c r="G27" s="29"/>
      <c r="H27" s="29"/>
      <c r="I27" s="29"/>
      <c r="J27" s="29"/>
      <c r="K27" s="29"/>
      <c r="L27" s="50" t="s">
        <v>96</v>
      </c>
      <c r="M27" s="29"/>
      <c r="N27" s="29"/>
      <c r="O27" s="29"/>
      <c r="P27" s="30"/>
    </row>
    <row r="28" spans="1:16" ht="56.5" customHeight="1" x14ac:dyDescent="0.2">
      <c r="A28" s="42">
        <v>20140427</v>
      </c>
      <c r="B28" s="43">
        <v>41751</v>
      </c>
      <c r="C28" s="48" t="s">
        <v>5709</v>
      </c>
      <c r="D28" s="29"/>
      <c r="E28" s="29"/>
      <c r="F28" s="29"/>
      <c r="G28" s="29" t="s">
        <v>0</v>
      </c>
      <c r="H28" s="29"/>
      <c r="I28" s="29"/>
      <c r="J28" s="29"/>
      <c r="K28" s="29"/>
      <c r="L28" s="50"/>
      <c r="M28" s="29"/>
      <c r="N28" s="29"/>
      <c r="O28" s="29"/>
      <c r="P28" s="30" t="s">
        <v>2897</v>
      </c>
    </row>
    <row r="29" spans="1:16" ht="56.5" customHeight="1" x14ac:dyDescent="0.2">
      <c r="A29" s="42">
        <v>20140428</v>
      </c>
      <c r="B29" s="43">
        <v>41751</v>
      </c>
      <c r="C29" s="48" t="s">
        <v>6364</v>
      </c>
      <c r="D29" s="29" t="s">
        <v>0</v>
      </c>
      <c r="E29" s="29"/>
      <c r="F29" s="29"/>
      <c r="G29" s="29"/>
      <c r="H29" s="29" t="s">
        <v>110</v>
      </c>
      <c r="I29" s="29"/>
      <c r="J29" s="29"/>
      <c r="K29" s="29"/>
      <c r="L29" s="50"/>
      <c r="M29" s="29"/>
      <c r="N29" s="29"/>
      <c r="O29" s="29"/>
      <c r="P29" s="30" t="s">
        <v>2897</v>
      </c>
    </row>
    <row r="30" spans="1:16" ht="56.5" customHeight="1" x14ac:dyDescent="0.2">
      <c r="A30" s="42">
        <v>20140429</v>
      </c>
      <c r="B30" s="43">
        <v>41751</v>
      </c>
      <c r="C30" s="48" t="s">
        <v>5710</v>
      </c>
      <c r="D30" s="29"/>
      <c r="E30" s="29"/>
      <c r="F30" s="29"/>
      <c r="G30" s="29"/>
      <c r="H30" s="29"/>
      <c r="I30" s="29"/>
      <c r="J30" s="29"/>
      <c r="K30" s="29"/>
      <c r="L30" s="50" t="s">
        <v>96</v>
      </c>
      <c r="M30" s="29"/>
      <c r="N30" s="29"/>
      <c r="O30" s="29"/>
      <c r="P30" s="30"/>
    </row>
    <row r="31" spans="1:16" ht="56.5" customHeight="1" x14ac:dyDescent="0.2">
      <c r="A31" s="42">
        <v>20140430</v>
      </c>
      <c r="B31" s="43">
        <v>41751</v>
      </c>
      <c r="C31" s="48" t="s">
        <v>130</v>
      </c>
      <c r="D31" s="29"/>
      <c r="E31" s="29"/>
      <c r="F31" s="29" t="s">
        <v>107</v>
      </c>
      <c r="G31" s="29" t="s">
        <v>108</v>
      </c>
      <c r="H31" s="29"/>
      <c r="I31" s="29"/>
      <c r="J31" s="29"/>
      <c r="K31" s="29"/>
      <c r="L31" s="50" t="s">
        <v>109</v>
      </c>
      <c r="M31" s="29"/>
      <c r="N31" s="29"/>
      <c r="O31" s="29"/>
      <c r="P31" s="30"/>
    </row>
    <row r="32" spans="1:16" ht="56.5" customHeight="1" x14ac:dyDescent="0.2">
      <c r="A32" s="42">
        <v>20140431</v>
      </c>
      <c r="B32" s="43">
        <v>41751</v>
      </c>
      <c r="C32" s="48" t="s">
        <v>6240</v>
      </c>
      <c r="D32" s="29"/>
      <c r="E32" s="29"/>
      <c r="F32" s="29" t="s">
        <v>111</v>
      </c>
      <c r="G32" s="29" t="s">
        <v>112</v>
      </c>
      <c r="H32" s="29"/>
      <c r="I32" s="29"/>
      <c r="J32" s="29"/>
      <c r="K32" s="29"/>
      <c r="L32" s="50"/>
      <c r="M32" s="29" t="s">
        <v>6754</v>
      </c>
      <c r="N32" s="29" t="s">
        <v>113</v>
      </c>
      <c r="O32" s="29" t="s">
        <v>114</v>
      </c>
      <c r="P32" s="30"/>
    </row>
    <row r="33" spans="1:16" ht="56.5" customHeight="1" x14ac:dyDescent="0.2">
      <c r="A33" s="42">
        <v>20140432</v>
      </c>
      <c r="B33" s="43">
        <v>41751</v>
      </c>
      <c r="C33" s="48" t="s">
        <v>6365</v>
      </c>
      <c r="D33" s="29"/>
      <c r="E33" s="29"/>
      <c r="F33" s="29"/>
      <c r="G33" s="29"/>
      <c r="H33" s="29"/>
      <c r="I33" s="29"/>
      <c r="J33" s="29"/>
      <c r="K33" s="29"/>
      <c r="L33" s="50" t="s">
        <v>115</v>
      </c>
      <c r="M33" s="29"/>
      <c r="N33" s="29"/>
      <c r="O33" s="29"/>
      <c r="P33" s="30"/>
    </row>
    <row r="34" spans="1:16" ht="56.5" customHeight="1" x14ac:dyDescent="0.2">
      <c r="A34" s="42">
        <v>20140433</v>
      </c>
      <c r="B34" s="43">
        <v>41751</v>
      </c>
      <c r="C34" s="48" t="s">
        <v>131</v>
      </c>
      <c r="D34" s="29"/>
      <c r="E34" s="29"/>
      <c r="F34" s="29" t="s">
        <v>116</v>
      </c>
      <c r="G34" s="29" t="s">
        <v>117</v>
      </c>
      <c r="H34" s="29"/>
      <c r="I34" s="29"/>
      <c r="J34" s="29"/>
      <c r="K34" s="29"/>
      <c r="L34" s="50" t="s">
        <v>96</v>
      </c>
      <c r="M34" s="29"/>
      <c r="N34" s="29"/>
      <c r="O34" s="29"/>
      <c r="P34" s="30"/>
    </row>
    <row r="35" spans="1:16" ht="56.5" customHeight="1" x14ac:dyDescent="0.2">
      <c r="A35" s="42">
        <v>20140434</v>
      </c>
      <c r="B35" s="43">
        <v>41751</v>
      </c>
      <c r="C35" s="48" t="s">
        <v>132</v>
      </c>
      <c r="D35" s="29" t="s">
        <v>0</v>
      </c>
      <c r="E35" s="29"/>
      <c r="F35" s="29" t="s">
        <v>2969</v>
      </c>
      <c r="G35" s="29" t="s">
        <v>2970</v>
      </c>
      <c r="H35" s="29" t="s">
        <v>119</v>
      </c>
      <c r="I35" s="31"/>
      <c r="J35" s="29" t="s">
        <v>0</v>
      </c>
      <c r="K35" s="29"/>
      <c r="L35" s="50" t="s">
        <v>0</v>
      </c>
      <c r="M35" s="29"/>
      <c r="N35" s="29"/>
      <c r="O35" s="29"/>
      <c r="P35" s="30" t="s">
        <v>2897</v>
      </c>
    </row>
    <row r="36" spans="1:16" ht="56.5" customHeight="1" x14ac:dyDescent="0.2">
      <c r="A36" s="42">
        <v>20140435</v>
      </c>
      <c r="B36" s="43">
        <v>41751</v>
      </c>
      <c r="C36" s="48" t="s">
        <v>133</v>
      </c>
      <c r="D36" s="29"/>
      <c r="E36" s="29"/>
      <c r="F36" s="29" t="s">
        <v>118</v>
      </c>
      <c r="G36" s="29"/>
      <c r="H36" s="29"/>
      <c r="I36" s="29"/>
      <c r="J36" s="29"/>
      <c r="K36" s="29"/>
      <c r="L36" s="50"/>
      <c r="M36" s="29"/>
      <c r="N36" s="29"/>
      <c r="O36" s="29"/>
      <c r="P36" s="30" t="s">
        <v>2897</v>
      </c>
    </row>
    <row r="37" spans="1:16" ht="56.5" customHeight="1" x14ac:dyDescent="0.2">
      <c r="A37" s="42">
        <v>20140436</v>
      </c>
      <c r="B37" s="43">
        <v>41751</v>
      </c>
      <c r="C37" s="48" t="s">
        <v>134</v>
      </c>
      <c r="D37" s="29"/>
      <c r="E37" s="29"/>
      <c r="F37" s="29"/>
      <c r="G37" s="29"/>
      <c r="H37" s="29"/>
      <c r="I37" s="29"/>
      <c r="J37" s="29"/>
      <c r="K37" s="29"/>
      <c r="L37" s="50" t="s">
        <v>96</v>
      </c>
      <c r="M37" s="29"/>
      <c r="N37" s="29"/>
      <c r="O37" s="29"/>
      <c r="P37" s="30"/>
    </row>
    <row r="38" spans="1:16" ht="56.5" customHeight="1" x14ac:dyDescent="0.2">
      <c r="A38" s="42">
        <v>20140437</v>
      </c>
      <c r="B38" s="43">
        <v>41751</v>
      </c>
      <c r="C38" s="48" t="s">
        <v>135</v>
      </c>
      <c r="D38" s="29" t="s">
        <v>0</v>
      </c>
      <c r="E38" s="29"/>
      <c r="F38" s="29"/>
      <c r="G38" s="29"/>
      <c r="H38" s="29"/>
      <c r="I38" s="29"/>
      <c r="J38" s="29"/>
      <c r="K38" s="29"/>
      <c r="L38" s="50"/>
      <c r="M38" s="29"/>
      <c r="N38" s="29"/>
      <c r="O38" s="29"/>
      <c r="P38" s="30" t="s">
        <v>2897</v>
      </c>
    </row>
    <row r="39" spans="1:16" ht="56.5" customHeight="1" x14ac:dyDescent="0.2">
      <c r="A39" s="42">
        <v>20140438</v>
      </c>
      <c r="B39" s="43">
        <v>41751</v>
      </c>
      <c r="C39" s="48" t="s">
        <v>5711</v>
      </c>
      <c r="D39" s="29"/>
      <c r="E39" s="29"/>
      <c r="F39" s="29" t="s">
        <v>2971</v>
      </c>
      <c r="G39" s="29" t="s">
        <v>2972</v>
      </c>
      <c r="H39" s="29"/>
      <c r="I39" s="29"/>
      <c r="J39" s="29"/>
      <c r="K39" s="29"/>
      <c r="L39" s="50"/>
      <c r="M39" s="29" t="s">
        <v>6750</v>
      </c>
      <c r="N39" s="29" t="s">
        <v>106</v>
      </c>
      <c r="O39" s="29"/>
      <c r="P39" s="30"/>
    </row>
    <row r="40" spans="1:16" ht="56.5" customHeight="1" x14ac:dyDescent="0.2">
      <c r="A40" s="42">
        <v>20140439</v>
      </c>
      <c r="B40" s="43">
        <v>41751</v>
      </c>
      <c r="C40" s="48" t="s">
        <v>223</v>
      </c>
      <c r="D40" s="29"/>
      <c r="E40" s="29"/>
      <c r="F40" s="29" t="s">
        <v>2973</v>
      </c>
      <c r="G40" s="29" t="s">
        <v>2974</v>
      </c>
      <c r="H40" s="29"/>
      <c r="I40" s="29"/>
      <c r="J40" s="29" t="s">
        <v>136</v>
      </c>
      <c r="K40" s="29" t="s">
        <v>137</v>
      </c>
      <c r="L40" s="50" t="s">
        <v>96</v>
      </c>
      <c r="M40" s="29"/>
      <c r="N40" s="29"/>
      <c r="O40" s="29"/>
      <c r="P40" s="30"/>
    </row>
    <row r="41" spans="1:16" ht="56.5" customHeight="1" x14ac:dyDescent="0.2">
      <c r="A41" s="42">
        <v>20140440</v>
      </c>
      <c r="B41" s="43">
        <v>41751</v>
      </c>
      <c r="C41" s="48" t="s">
        <v>5712</v>
      </c>
      <c r="D41" s="29"/>
      <c r="E41" s="29"/>
      <c r="F41" s="29"/>
      <c r="G41" s="29"/>
      <c r="H41" s="29"/>
      <c r="I41" s="29"/>
      <c r="J41" s="29"/>
      <c r="K41" s="29"/>
      <c r="L41" s="50" t="s">
        <v>96</v>
      </c>
      <c r="M41" s="29"/>
      <c r="N41" s="29"/>
      <c r="O41" s="29"/>
      <c r="P41" s="30"/>
    </row>
    <row r="42" spans="1:16" ht="56.5" customHeight="1" x14ac:dyDescent="0.2">
      <c r="A42" s="42">
        <v>20140441</v>
      </c>
      <c r="B42" s="43">
        <v>41751</v>
      </c>
      <c r="C42" s="48" t="s">
        <v>149</v>
      </c>
      <c r="D42" s="29"/>
      <c r="E42" s="29"/>
      <c r="F42" s="29" t="s">
        <v>138</v>
      </c>
      <c r="G42" s="29" t="s">
        <v>139</v>
      </c>
      <c r="H42" s="29"/>
      <c r="I42" s="29"/>
      <c r="J42" s="29"/>
      <c r="K42" s="29"/>
      <c r="L42" s="50" t="s">
        <v>96</v>
      </c>
      <c r="M42" s="29"/>
      <c r="N42" s="29"/>
      <c r="O42" s="29"/>
      <c r="P42" s="30"/>
    </row>
    <row r="43" spans="1:16" ht="56.5" customHeight="1" x14ac:dyDescent="0.2">
      <c r="A43" s="42">
        <v>20140442</v>
      </c>
      <c r="B43" s="43">
        <v>41751</v>
      </c>
      <c r="C43" s="48" t="s">
        <v>5713</v>
      </c>
      <c r="D43" s="29" t="s">
        <v>8</v>
      </c>
      <c r="E43" s="29"/>
      <c r="F43" s="29"/>
      <c r="G43" s="29"/>
      <c r="H43" s="29"/>
      <c r="I43" s="29"/>
      <c r="J43" s="29"/>
      <c r="K43" s="29"/>
      <c r="L43" s="50" t="s">
        <v>96</v>
      </c>
      <c r="M43" s="29"/>
      <c r="N43" s="29"/>
      <c r="O43" s="29"/>
      <c r="P43" s="30"/>
    </row>
    <row r="44" spans="1:16" ht="56.5" customHeight="1" x14ac:dyDescent="0.2">
      <c r="A44" s="42">
        <v>20140443</v>
      </c>
      <c r="B44" s="43">
        <v>41751</v>
      </c>
      <c r="C44" s="48" t="s">
        <v>150</v>
      </c>
      <c r="D44" s="29"/>
      <c r="E44" s="29"/>
      <c r="F44" s="29" t="s">
        <v>2975</v>
      </c>
      <c r="G44" s="29" t="s">
        <v>2976</v>
      </c>
      <c r="H44" s="29"/>
      <c r="I44" s="29"/>
      <c r="J44" s="29"/>
      <c r="K44" s="29"/>
      <c r="L44" s="50" t="s">
        <v>96</v>
      </c>
      <c r="M44" s="29"/>
      <c r="N44" s="29"/>
      <c r="O44" s="29"/>
      <c r="P44" s="30"/>
    </row>
    <row r="45" spans="1:16" ht="56.5" customHeight="1" x14ac:dyDescent="0.2">
      <c r="A45" s="42">
        <v>20140444</v>
      </c>
      <c r="B45" s="43">
        <v>41751</v>
      </c>
      <c r="C45" s="48" t="s">
        <v>6241</v>
      </c>
      <c r="D45" s="29"/>
      <c r="E45" s="29"/>
      <c r="F45" s="29" t="s">
        <v>2977</v>
      </c>
      <c r="G45" s="29" t="s">
        <v>140</v>
      </c>
      <c r="H45" s="29"/>
      <c r="I45" s="29"/>
      <c r="J45" s="29"/>
      <c r="K45" s="29"/>
      <c r="L45" s="50" t="s">
        <v>96</v>
      </c>
      <c r="M45" s="29"/>
      <c r="N45" s="29"/>
      <c r="O45" s="29"/>
      <c r="P45" s="30"/>
    </row>
    <row r="46" spans="1:16" ht="56.5" customHeight="1" x14ac:dyDescent="0.2">
      <c r="A46" s="42">
        <v>20140445</v>
      </c>
      <c r="B46" s="43">
        <v>41751</v>
      </c>
      <c r="C46" s="48" t="s">
        <v>151</v>
      </c>
      <c r="D46" s="29"/>
      <c r="E46" s="29"/>
      <c r="F46" s="29"/>
      <c r="G46" s="29"/>
      <c r="H46" s="29"/>
      <c r="I46" s="29"/>
      <c r="J46" s="29"/>
      <c r="K46" s="29"/>
      <c r="L46" s="50" t="s">
        <v>96</v>
      </c>
      <c r="M46" s="29"/>
      <c r="N46" s="29"/>
      <c r="O46" s="29"/>
      <c r="P46" s="30"/>
    </row>
    <row r="47" spans="1:16" ht="56.5" customHeight="1" x14ac:dyDescent="0.2">
      <c r="A47" s="42">
        <v>20140446</v>
      </c>
      <c r="B47" s="43">
        <v>41751</v>
      </c>
      <c r="C47" s="48" t="s">
        <v>152</v>
      </c>
      <c r="D47" s="29" t="s">
        <v>8</v>
      </c>
      <c r="E47" s="32"/>
      <c r="F47" s="29"/>
      <c r="G47" s="29"/>
      <c r="H47" s="29"/>
      <c r="I47" s="29"/>
      <c r="J47" s="29"/>
      <c r="K47" s="29"/>
      <c r="L47" s="50" t="s">
        <v>96</v>
      </c>
      <c r="M47" s="29"/>
      <c r="N47" s="29"/>
      <c r="O47" s="29"/>
      <c r="P47" s="30"/>
    </row>
    <row r="48" spans="1:16" ht="56.5" customHeight="1" x14ac:dyDescent="0.2">
      <c r="A48" s="42">
        <v>20140447</v>
      </c>
      <c r="B48" s="43">
        <v>41751</v>
      </c>
      <c r="C48" s="48" t="s">
        <v>153</v>
      </c>
      <c r="D48" s="29"/>
      <c r="E48" s="33" t="s">
        <v>224</v>
      </c>
      <c r="F48" s="29"/>
      <c r="G48" s="29"/>
      <c r="H48" s="29"/>
      <c r="I48" s="29"/>
      <c r="J48" s="29"/>
      <c r="K48" s="29"/>
      <c r="L48" s="50" t="s">
        <v>96</v>
      </c>
      <c r="M48" s="29"/>
      <c r="N48" s="29"/>
      <c r="O48" s="29"/>
      <c r="P48" s="30"/>
    </row>
    <row r="49" spans="1:22" ht="56.5" customHeight="1" x14ac:dyDescent="0.2">
      <c r="A49" s="42">
        <v>20140448</v>
      </c>
      <c r="B49" s="43">
        <v>41751</v>
      </c>
      <c r="C49" s="48" t="s">
        <v>154</v>
      </c>
      <c r="D49" s="29"/>
      <c r="E49" s="29"/>
      <c r="F49" s="29"/>
      <c r="G49" s="29"/>
      <c r="H49" s="29"/>
      <c r="I49" s="29"/>
      <c r="J49" s="29"/>
      <c r="K49" s="29"/>
      <c r="L49" s="50"/>
      <c r="M49" s="29"/>
      <c r="N49" s="29"/>
      <c r="O49" s="29"/>
      <c r="P49" s="30" t="s">
        <v>2897</v>
      </c>
    </row>
    <row r="50" spans="1:22" ht="56.5" customHeight="1" x14ac:dyDescent="0.2">
      <c r="A50" s="42">
        <v>20140449</v>
      </c>
      <c r="B50" s="43">
        <v>41751</v>
      </c>
      <c r="C50" s="48" t="s">
        <v>155</v>
      </c>
      <c r="D50" s="29"/>
      <c r="E50" s="29"/>
      <c r="F50" s="29"/>
      <c r="G50" s="29"/>
      <c r="H50" s="29"/>
      <c r="I50" s="29"/>
      <c r="J50" s="29"/>
      <c r="K50" s="29"/>
      <c r="L50" s="50" t="s">
        <v>96</v>
      </c>
      <c r="M50" s="29"/>
      <c r="N50" s="29"/>
      <c r="O50" s="29"/>
      <c r="P50" s="30"/>
    </row>
    <row r="51" spans="1:22" ht="56.5" customHeight="1" x14ac:dyDescent="0.2">
      <c r="A51" s="42">
        <v>20140450</v>
      </c>
      <c r="B51" s="43">
        <v>41751</v>
      </c>
      <c r="C51" s="48" t="s">
        <v>156</v>
      </c>
      <c r="D51" s="29"/>
      <c r="E51" s="29"/>
      <c r="F51" s="29"/>
      <c r="G51" s="29"/>
      <c r="H51" s="29"/>
      <c r="I51" s="29"/>
      <c r="J51" s="29"/>
      <c r="K51" s="29"/>
      <c r="L51" s="50" t="s">
        <v>96</v>
      </c>
      <c r="M51" s="29"/>
      <c r="N51" s="29"/>
      <c r="O51" s="29"/>
      <c r="P51" s="30"/>
    </row>
    <row r="52" spans="1:22" ht="56.5" customHeight="1" x14ac:dyDescent="0.2">
      <c r="A52" s="42">
        <v>20140451</v>
      </c>
      <c r="B52" s="43">
        <v>41751</v>
      </c>
      <c r="C52" s="48" t="s">
        <v>5714</v>
      </c>
      <c r="D52" s="29"/>
      <c r="E52" s="29"/>
      <c r="F52" s="29" t="s">
        <v>141</v>
      </c>
      <c r="G52" s="29" t="s">
        <v>142</v>
      </c>
      <c r="H52" s="29"/>
      <c r="I52" s="29"/>
      <c r="J52" s="29"/>
      <c r="K52" s="29"/>
      <c r="L52" s="50" t="s">
        <v>96</v>
      </c>
      <c r="M52" s="29"/>
      <c r="N52" s="29"/>
      <c r="O52" s="29"/>
      <c r="P52" s="30"/>
    </row>
    <row r="53" spans="1:22" ht="56.5" customHeight="1" x14ac:dyDescent="0.2">
      <c r="A53" s="42">
        <v>20140452</v>
      </c>
      <c r="B53" s="43">
        <v>41751</v>
      </c>
      <c r="C53" s="48" t="s">
        <v>5715</v>
      </c>
      <c r="D53" s="29" t="s">
        <v>119</v>
      </c>
      <c r="E53" s="29"/>
      <c r="F53" s="29"/>
      <c r="G53" s="29"/>
      <c r="H53" s="29"/>
      <c r="I53" s="29"/>
      <c r="J53" s="29"/>
      <c r="K53" s="29"/>
      <c r="L53" s="50"/>
      <c r="M53" s="29"/>
      <c r="N53" s="29"/>
      <c r="O53" s="29"/>
      <c r="P53" s="30" t="s">
        <v>2897</v>
      </c>
    </row>
    <row r="54" spans="1:22" ht="56.5" customHeight="1" x14ac:dyDescent="0.2">
      <c r="A54" s="42">
        <v>20140453</v>
      </c>
      <c r="B54" s="43">
        <v>41751</v>
      </c>
      <c r="C54" s="48" t="s">
        <v>5716</v>
      </c>
      <c r="D54" s="29"/>
      <c r="E54" s="29"/>
      <c r="F54" s="29" t="s">
        <v>143</v>
      </c>
      <c r="G54" s="29" t="s">
        <v>144</v>
      </c>
      <c r="H54" s="29"/>
      <c r="I54" s="29"/>
      <c r="J54" s="29"/>
      <c r="K54" s="29"/>
      <c r="L54" s="50"/>
      <c r="M54" s="29"/>
      <c r="N54" s="29"/>
      <c r="O54" s="29"/>
      <c r="P54" s="30" t="s">
        <v>2897</v>
      </c>
    </row>
    <row r="55" spans="1:22" ht="56.5" customHeight="1" x14ac:dyDescent="0.2">
      <c r="A55" s="42">
        <v>20140454</v>
      </c>
      <c r="B55" s="43">
        <v>41751</v>
      </c>
      <c r="C55" s="48" t="s">
        <v>157</v>
      </c>
      <c r="D55" s="29"/>
      <c r="E55" s="29"/>
      <c r="F55" s="29"/>
      <c r="G55" s="29"/>
      <c r="H55" s="29"/>
      <c r="I55" s="29"/>
      <c r="J55" s="29"/>
      <c r="K55" s="29"/>
      <c r="L55" s="50"/>
      <c r="M55" s="29"/>
      <c r="N55" s="29"/>
      <c r="O55" s="29"/>
      <c r="P55" s="30" t="s">
        <v>2897</v>
      </c>
    </row>
    <row r="56" spans="1:22" ht="56.5" customHeight="1" x14ac:dyDescent="0.2">
      <c r="A56" s="42">
        <v>20140455</v>
      </c>
      <c r="B56" s="43">
        <v>41751</v>
      </c>
      <c r="C56" s="48" t="s">
        <v>6242</v>
      </c>
      <c r="D56" s="29"/>
      <c r="E56" s="29"/>
      <c r="F56" s="29"/>
      <c r="G56" s="29"/>
      <c r="H56" s="29"/>
      <c r="I56" s="29"/>
      <c r="J56" s="29"/>
      <c r="K56" s="29"/>
      <c r="L56" s="50"/>
      <c r="M56" s="29"/>
      <c r="N56" s="29"/>
      <c r="O56" s="29"/>
      <c r="P56" s="30" t="s">
        <v>2897</v>
      </c>
    </row>
    <row r="57" spans="1:22" ht="56.5" customHeight="1" x14ac:dyDescent="0.2">
      <c r="A57" s="42">
        <v>20140456</v>
      </c>
      <c r="B57" s="43">
        <v>41751</v>
      </c>
      <c r="C57" s="48" t="s">
        <v>6243</v>
      </c>
      <c r="D57" s="29"/>
      <c r="E57" s="29"/>
      <c r="F57" s="29"/>
      <c r="G57" s="29"/>
      <c r="H57" s="29"/>
      <c r="I57" s="29"/>
      <c r="J57" s="29"/>
      <c r="K57" s="29"/>
      <c r="L57" s="50"/>
      <c r="M57" s="29"/>
      <c r="N57" s="29"/>
      <c r="O57" s="29"/>
      <c r="P57" s="30" t="s">
        <v>2897</v>
      </c>
    </row>
    <row r="58" spans="1:22" ht="56.5" customHeight="1" x14ac:dyDescent="0.2">
      <c r="A58" s="42">
        <v>20140457</v>
      </c>
      <c r="B58" s="43">
        <v>41751</v>
      </c>
      <c r="C58" s="48" t="s">
        <v>6244</v>
      </c>
      <c r="D58" s="29"/>
      <c r="E58" s="29"/>
      <c r="F58" s="29"/>
      <c r="G58" s="29"/>
      <c r="H58" s="29"/>
      <c r="I58" s="29"/>
      <c r="J58" s="29"/>
      <c r="K58" s="29"/>
      <c r="L58" s="50"/>
      <c r="M58" s="29"/>
      <c r="N58" s="29"/>
      <c r="O58" s="29"/>
      <c r="P58" s="30" t="s">
        <v>2897</v>
      </c>
    </row>
    <row r="59" spans="1:22" ht="56.5" customHeight="1" x14ac:dyDescent="0.2">
      <c r="A59" s="42">
        <v>20140458</v>
      </c>
      <c r="B59" s="43">
        <v>41751</v>
      </c>
      <c r="C59" s="48" t="s">
        <v>5717</v>
      </c>
      <c r="D59" s="29"/>
      <c r="E59" s="29"/>
      <c r="F59" s="29"/>
      <c r="G59" s="29"/>
      <c r="H59" s="29"/>
      <c r="I59" s="29"/>
      <c r="J59" s="29"/>
      <c r="K59" s="29"/>
      <c r="L59" s="50" t="s">
        <v>96</v>
      </c>
      <c r="M59" s="29"/>
      <c r="N59" s="29"/>
      <c r="O59" s="29"/>
      <c r="P59" s="30"/>
    </row>
    <row r="60" spans="1:22" ht="56.5" customHeight="1" x14ac:dyDescent="0.2">
      <c r="A60" s="42">
        <v>20140459</v>
      </c>
      <c r="B60" s="43">
        <v>41751</v>
      </c>
      <c r="C60" s="48" t="s">
        <v>5718</v>
      </c>
      <c r="D60" s="29"/>
      <c r="E60" s="29"/>
      <c r="F60" s="29" t="s">
        <v>145</v>
      </c>
      <c r="G60" s="29" t="s">
        <v>146</v>
      </c>
      <c r="H60" s="29"/>
      <c r="I60" s="29"/>
      <c r="J60" s="29"/>
      <c r="K60" s="29"/>
      <c r="L60" s="50" t="s">
        <v>96</v>
      </c>
      <c r="M60" s="29"/>
      <c r="N60" s="29"/>
      <c r="O60" s="29"/>
      <c r="P60" s="30"/>
    </row>
    <row r="61" spans="1:22" ht="56.5" customHeight="1" x14ac:dyDescent="0.2">
      <c r="A61" s="42">
        <v>20140460</v>
      </c>
      <c r="B61" s="43">
        <v>41751</v>
      </c>
      <c r="C61" s="48" t="s">
        <v>5719</v>
      </c>
      <c r="D61" s="29" t="s">
        <v>147</v>
      </c>
      <c r="E61" s="29" t="s">
        <v>148</v>
      </c>
      <c r="F61" s="29"/>
      <c r="G61" s="29"/>
      <c r="H61" s="29"/>
      <c r="I61" s="29"/>
      <c r="J61" s="29"/>
      <c r="K61" s="29"/>
      <c r="L61" s="50"/>
      <c r="M61" s="29"/>
      <c r="N61" s="29"/>
      <c r="O61" s="29"/>
      <c r="P61" s="30" t="s">
        <v>2897</v>
      </c>
    </row>
    <row r="62" spans="1:22" ht="56.5" customHeight="1" x14ac:dyDescent="0.2">
      <c r="A62" s="42">
        <v>20140461</v>
      </c>
      <c r="B62" s="43">
        <v>41751</v>
      </c>
      <c r="C62" s="48" t="s">
        <v>5720</v>
      </c>
      <c r="D62" s="29"/>
      <c r="E62" s="29"/>
      <c r="F62" s="29"/>
      <c r="G62" s="29"/>
      <c r="H62" s="29"/>
      <c r="I62" s="29"/>
      <c r="J62" s="29"/>
      <c r="K62" s="29"/>
      <c r="L62" s="50" t="s">
        <v>96</v>
      </c>
      <c r="M62" s="29"/>
      <c r="N62" s="29"/>
      <c r="O62" s="29"/>
      <c r="P62" s="30"/>
      <c r="V62" s="3" t="s">
        <v>96</v>
      </c>
    </row>
    <row r="63" spans="1:22" ht="56.5" customHeight="1" x14ac:dyDescent="0.2">
      <c r="A63" s="42">
        <v>20140462</v>
      </c>
      <c r="B63" s="43">
        <v>41751</v>
      </c>
      <c r="C63" s="48" t="s">
        <v>5721</v>
      </c>
      <c r="D63" s="29"/>
      <c r="E63" s="29"/>
      <c r="F63" s="29"/>
      <c r="G63" s="29"/>
      <c r="H63" s="29"/>
      <c r="I63" s="29"/>
      <c r="J63" s="29"/>
      <c r="K63" s="29"/>
      <c r="L63" s="50" t="s">
        <v>96</v>
      </c>
      <c r="M63" s="29"/>
      <c r="N63" s="29"/>
      <c r="O63" s="29"/>
      <c r="P63" s="30"/>
    </row>
    <row r="64" spans="1:22" ht="56.5" customHeight="1" x14ac:dyDescent="0.2">
      <c r="A64" s="42">
        <v>20140463</v>
      </c>
      <c r="B64" s="43">
        <v>41751</v>
      </c>
      <c r="C64" s="48" t="s">
        <v>5722</v>
      </c>
      <c r="D64" s="29"/>
      <c r="E64" s="29"/>
      <c r="F64" s="29" t="s">
        <v>158</v>
      </c>
      <c r="G64" s="29" t="s">
        <v>159</v>
      </c>
      <c r="H64" s="29"/>
      <c r="I64" s="29"/>
      <c r="J64" s="29"/>
      <c r="K64" s="29"/>
      <c r="L64" s="50" t="s">
        <v>103</v>
      </c>
      <c r="M64" s="29"/>
      <c r="N64" s="29"/>
      <c r="O64" s="29"/>
      <c r="P64" s="30"/>
    </row>
    <row r="65" spans="1:16" ht="56.5" customHeight="1" x14ac:dyDescent="0.2">
      <c r="A65" s="42">
        <v>20140464</v>
      </c>
      <c r="B65" s="43">
        <v>41751</v>
      </c>
      <c r="C65" s="48" t="s">
        <v>162</v>
      </c>
      <c r="D65" s="29"/>
      <c r="E65" s="29"/>
      <c r="F65" s="29"/>
      <c r="G65" s="29"/>
      <c r="H65" s="29"/>
      <c r="I65" s="29"/>
      <c r="J65" s="29"/>
      <c r="K65" s="29"/>
      <c r="L65" s="50" t="s">
        <v>96</v>
      </c>
      <c r="M65" s="29"/>
      <c r="N65" s="29"/>
      <c r="O65" s="29"/>
      <c r="P65" s="30"/>
    </row>
    <row r="66" spans="1:16" ht="56.5" customHeight="1" x14ac:dyDescent="0.2">
      <c r="A66" s="42">
        <v>20140465</v>
      </c>
      <c r="B66" s="43">
        <v>41751</v>
      </c>
      <c r="C66" s="48" t="s">
        <v>5723</v>
      </c>
      <c r="D66" s="29"/>
      <c r="E66" s="29"/>
      <c r="F66" s="29" t="s">
        <v>160</v>
      </c>
      <c r="G66" s="29" t="s">
        <v>161</v>
      </c>
      <c r="H66" s="29"/>
      <c r="I66" s="29"/>
      <c r="J66" s="29"/>
      <c r="K66" s="29"/>
      <c r="L66" s="50" t="s">
        <v>96</v>
      </c>
      <c r="M66" s="29"/>
      <c r="N66" s="29"/>
      <c r="O66" s="29"/>
      <c r="P66" s="30"/>
    </row>
    <row r="67" spans="1:16" ht="56.5" customHeight="1" x14ac:dyDescent="0.2">
      <c r="A67" s="42">
        <v>20140466</v>
      </c>
      <c r="B67" s="43">
        <v>41751</v>
      </c>
      <c r="C67" s="48" t="s">
        <v>163</v>
      </c>
      <c r="D67" s="29"/>
      <c r="E67" s="29"/>
      <c r="F67" s="34" t="s">
        <v>164</v>
      </c>
      <c r="G67" s="35" t="s">
        <v>165</v>
      </c>
      <c r="H67" s="29"/>
      <c r="I67" s="29"/>
      <c r="J67" s="29"/>
      <c r="K67" s="29"/>
      <c r="L67" s="50" t="s">
        <v>103</v>
      </c>
      <c r="M67" s="29"/>
      <c r="N67" s="29"/>
      <c r="O67" s="29"/>
      <c r="P67" s="30"/>
    </row>
    <row r="68" spans="1:16" ht="56.5" customHeight="1" x14ac:dyDescent="0.2">
      <c r="A68" s="42">
        <v>20140601</v>
      </c>
      <c r="B68" s="43">
        <v>41792</v>
      </c>
      <c r="C68" s="48" t="s">
        <v>5724</v>
      </c>
      <c r="D68" s="29"/>
      <c r="E68" s="29"/>
      <c r="F68" s="29" t="s">
        <v>167</v>
      </c>
      <c r="G68" s="29" t="s">
        <v>168</v>
      </c>
      <c r="H68" s="29" t="s">
        <v>2978</v>
      </c>
      <c r="I68" s="29" t="s">
        <v>166</v>
      </c>
      <c r="J68" s="29"/>
      <c r="K68" s="29"/>
      <c r="L68" s="50"/>
      <c r="M68" s="29"/>
      <c r="N68" s="29"/>
      <c r="O68" s="29"/>
      <c r="P68" s="30" t="s">
        <v>2897</v>
      </c>
    </row>
    <row r="69" spans="1:16" ht="56.5" customHeight="1" x14ac:dyDescent="0.2">
      <c r="A69" s="42">
        <v>20140602</v>
      </c>
      <c r="B69" s="43">
        <v>41792</v>
      </c>
      <c r="C69" s="48" t="s">
        <v>205</v>
      </c>
      <c r="D69" s="29"/>
      <c r="E69" s="29"/>
      <c r="F69" s="29"/>
      <c r="G69" s="29"/>
      <c r="H69" s="29"/>
      <c r="I69" s="29"/>
      <c r="J69" s="29"/>
      <c r="K69" s="29"/>
      <c r="L69" s="50"/>
      <c r="M69" s="29"/>
      <c r="N69" s="29"/>
      <c r="O69" s="29"/>
      <c r="P69" s="30" t="s">
        <v>2897</v>
      </c>
    </row>
    <row r="70" spans="1:16" ht="56.5" customHeight="1" x14ac:dyDescent="0.2">
      <c r="A70" s="42">
        <v>20140603</v>
      </c>
      <c r="B70" s="43">
        <v>41792</v>
      </c>
      <c r="C70" s="48" t="s">
        <v>6228</v>
      </c>
      <c r="D70" s="29"/>
      <c r="E70" s="29"/>
      <c r="F70" s="29"/>
      <c r="G70" s="29"/>
      <c r="H70" s="29"/>
      <c r="I70" s="29"/>
      <c r="J70" s="29"/>
      <c r="K70" s="29"/>
      <c r="L70" s="50" t="s">
        <v>96</v>
      </c>
      <c r="M70" s="29"/>
      <c r="N70" s="29"/>
      <c r="O70" s="29"/>
      <c r="P70" s="30"/>
    </row>
    <row r="71" spans="1:16" ht="56.5" customHeight="1" x14ac:dyDescent="0.2">
      <c r="A71" s="42">
        <v>20140604</v>
      </c>
      <c r="B71" s="43">
        <v>41792</v>
      </c>
      <c r="C71" s="48" t="s">
        <v>6229</v>
      </c>
      <c r="D71" s="29"/>
      <c r="E71" s="29"/>
      <c r="F71" s="29"/>
      <c r="G71" s="29"/>
      <c r="H71" s="29"/>
      <c r="I71" s="29"/>
      <c r="J71" s="29"/>
      <c r="K71" s="29"/>
      <c r="L71" s="50" t="s">
        <v>96</v>
      </c>
      <c r="M71" s="29"/>
      <c r="N71" s="29"/>
      <c r="O71" s="29"/>
      <c r="P71" s="30"/>
    </row>
    <row r="72" spans="1:16" ht="56.5" customHeight="1" x14ac:dyDescent="0.2">
      <c r="A72" s="42">
        <v>20140605</v>
      </c>
      <c r="B72" s="43">
        <v>41792</v>
      </c>
      <c r="C72" s="48" t="s">
        <v>5725</v>
      </c>
      <c r="D72" s="29"/>
      <c r="E72" s="29"/>
      <c r="F72" s="29"/>
      <c r="G72" s="29"/>
      <c r="H72" s="29"/>
      <c r="I72" s="29"/>
      <c r="J72" s="29"/>
      <c r="K72" s="29"/>
      <c r="L72" s="50"/>
      <c r="M72" s="29" t="s">
        <v>6755</v>
      </c>
      <c r="N72" s="29" t="s">
        <v>169</v>
      </c>
      <c r="O72" s="29"/>
      <c r="P72" s="30"/>
    </row>
    <row r="73" spans="1:16" ht="56.5" customHeight="1" x14ac:dyDescent="0.2">
      <c r="A73" s="42">
        <v>20140606</v>
      </c>
      <c r="B73" s="43">
        <v>41792</v>
      </c>
      <c r="C73" s="48" t="s">
        <v>5726</v>
      </c>
      <c r="D73" s="29"/>
      <c r="E73" s="29"/>
      <c r="F73" s="29"/>
      <c r="G73" s="29"/>
      <c r="H73" s="29"/>
      <c r="I73" s="29"/>
      <c r="J73" s="29"/>
      <c r="K73" s="29"/>
      <c r="L73" s="50"/>
      <c r="M73" s="29" t="s">
        <v>6755</v>
      </c>
      <c r="N73" s="29" t="s">
        <v>169</v>
      </c>
      <c r="O73" s="29"/>
      <c r="P73" s="30"/>
    </row>
    <row r="74" spans="1:16" ht="56.5" customHeight="1" x14ac:dyDescent="0.2">
      <c r="A74" s="42">
        <v>20140607</v>
      </c>
      <c r="B74" s="43">
        <v>41792</v>
      </c>
      <c r="C74" s="48" t="s">
        <v>5727</v>
      </c>
      <c r="D74" s="29"/>
      <c r="E74" s="29"/>
      <c r="F74" s="29"/>
      <c r="G74" s="29"/>
      <c r="H74" s="29"/>
      <c r="I74" s="29"/>
      <c r="J74" s="29"/>
      <c r="K74" s="29"/>
      <c r="L74" s="50"/>
      <c r="M74" s="29" t="s">
        <v>6755</v>
      </c>
      <c r="N74" s="29" t="s">
        <v>169</v>
      </c>
      <c r="O74" s="29"/>
      <c r="P74" s="30"/>
    </row>
    <row r="75" spans="1:16" ht="56.5" customHeight="1" x14ac:dyDescent="0.2">
      <c r="A75" s="42">
        <v>20140608</v>
      </c>
      <c r="B75" s="43">
        <v>41792</v>
      </c>
      <c r="C75" s="48" t="s">
        <v>5728</v>
      </c>
      <c r="D75" s="29"/>
      <c r="E75" s="29"/>
      <c r="F75" s="29"/>
      <c r="G75" s="29"/>
      <c r="H75" s="29"/>
      <c r="I75" s="29"/>
      <c r="J75" s="29"/>
      <c r="K75" s="29"/>
      <c r="L75" s="50"/>
      <c r="M75" s="29" t="s">
        <v>6755</v>
      </c>
      <c r="N75" s="29" t="s">
        <v>169</v>
      </c>
      <c r="O75" s="29"/>
      <c r="P75" s="30"/>
    </row>
    <row r="76" spans="1:16" ht="56.5" customHeight="1" x14ac:dyDescent="0.2">
      <c r="A76" s="42">
        <v>20140609</v>
      </c>
      <c r="B76" s="43">
        <v>41792</v>
      </c>
      <c r="C76" s="48" t="s">
        <v>5729</v>
      </c>
      <c r="D76" s="29"/>
      <c r="E76" s="29"/>
      <c r="F76" s="29"/>
      <c r="G76" s="29"/>
      <c r="H76" s="29"/>
      <c r="I76" s="29"/>
      <c r="J76" s="29"/>
      <c r="K76" s="29"/>
      <c r="L76" s="50"/>
      <c r="M76" s="29" t="s">
        <v>6755</v>
      </c>
      <c r="N76" s="29" t="s">
        <v>169</v>
      </c>
      <c r="O76" s="29"/>
      <c r="P76" s="30"/>
    </row>
    <row r="77" spans="1:16" ht="56.5" customHeight="1" x14ac:dyDescent="0.2">
      <c r="A77" s="42">
        <v>20140610</v>
      </c>
      <c r="B77" s="43">
        <v>41792</v>
      </c>
      <c r="C77" s="48" t="s">
        <v>5730</v>
      </c>
      <c r="D77" s="29"/>
      <c r="E77" s="29"/>
      <c r="F77" s="29"/>
      <c r="G77" s="29"/>
      <c r="H77" s="29"/>
      <c r="I77" s="29"/>
      <c r="J77" s="29"/>
      <c r="K77" s="29"/>
      <c r="L77" s="50"/>
      <c r="M77" s="29" t="s">
        <v>6755</v>
      </c>
      <c r="N77" s="29" t="s">
        <v>169</v>
      </c>
      <c r="O77" s="29"/>
      <c r="P77" s="30"/>
    </row>
    <row r="78" spans="1:16" ht="56.5" customHeight="1" x14ac:dyDescent="0.2">
      <c r="A78" s="42">
        <v>20140611</v>
      </c>
      <c r="B78" s="43">
        <v>41792</v>
      </c>
      <c r="C78" s="48" t="s">
        <v>5731</v>
      </c>
      <c r="D78" s="29"/>
      <c r="E78" s="29"/>
      <c r="F78" s="29"/>
      <c r="G78" s="29"/>
      <c r="H78" s="29"/>
      <c r="I78" s="29"/>
      <c r="J78" s="29"/>
      <c r="K78" s="29"/>
      <c r="L78" s="50"/>
      <c r="M78" s="29" t="s">
        <v>6755</v>
      </c>
      <c r="N78" s="29" t="s">
        <v>169</v>
      </c>
      <c r="O78" s="29"/>
      <c r="P78" s="30"/>
    </row>
    <row r="79" spans="1:16" ht="56.5" customHeight="1" x14ac:dyDescent="0.2">
      <c r="A79" s="42">
        <v>20140612</v>
      </c>
      <c r="B79" s="43">
        <v>41792</v>
      </c>
      <c r="C79" s="48" t="s">
        <v>206</v>
      </c>
      <c r="D79" s="29"/>
      <c r="E79" s="29"/>
      <c r="F79" s="29"/>
      <c r="G79" s="29"/>
      <c r="H79" s="29"/>
      <c r="I79" s="29"/>
      <c r="J79" s="29"/>
      <c r="K79" s="29"/>
      <c r="L79" s="50"/>
      <c r="M79" s="29" t="s">
        <v>6756</v>
      </c>
      <c r="N79" s="29" t="s">
        <v>170</v>
      </c>
      <c r="O79" s="29"/>
      <c r="P79" s="30"/>
    </row>
    <row r="80" spans="1:16" ht="56.5" customHeight="1" x14ac:dyDescent="0.2">
      <c r="A80" s="42">
        <v>20140613</v>
      </c>
      <c r="B80" s="43">
        <v>41792</v>
      </c>
      <c r="C80" s="48" t="s">
        <v>5732</v>
      </c>
      <c r="D80" s="29"/>
      <c r="E80" s="29"/>
      <c r="F80" s="29" t="s">
        <v>2979</v>
      </c>
      <c r="G80" s="29" t="s">
        <v>2980</v>
      </c>
      <c r="H80" s="29"/>
      <c r="I80" s="29"/>
      <c r="J80" s="29"/>
      <c r="K80" s="29"/>
      <c r="L80" s="50"/>
      <c r="M80" s="29" t="s">
        <v>6757</v>
      </c>
      <c r="N80" s="29" t="s">
        <v>171</v>
      </c>
      <c r="O80" s="29"/>
      <c r="P80" s="30"/>
    </row>
    <row r="81" spans="1:16" ht="56.5" customHeight="1" x14ac:dyDescent="0.2">
      <c r="A81" s="42">
        <v>20140614</v>
      </c>
      <c r="B81" s="43">
        <v>41792</v>
      </c>
      <c r="C81" s="48" t="s">
        <v>207</v>
      </c>
      <c r="D81" s="29"/>
      <c r="E81" s="29"/>
      <c r="F81" s="29" t="s">
        <v>2981</v>
      </c>
      <c r="G81" s="29" t="s">
        <v>2982</v>
      </c>
      <c r="H81" s="29"/>
      <c r="I81" s="29"/>
      <c r="J81" s="29"/>
      <c r="K81" s="29"/>
      <c r="L81" s="50"/>
      <c r="M81" s="29" t="s">
        <v>6757</v>
      </c>
      <c r="N81" s="29" t="s">
        <v>172</v>
      </c>
      <c r="O81" s="29"/>
      <c r="P81" s="30"/>
    </row>
    <row r="82" spans="1:16" ht="56.5" customHeight="1" x14ac:dyDescent="0.2">
      <c r="A82" s="42">
        <v>20140615</v>
      </c>
      <c r="B82" s="43">
        <v>41792</v>
      </c>
      <c r="C82" s="48" t="s">
        <v>5733</v>
      </c>
      <c r="D82" s="29"/>
      <c r="E82" s="29"/>
      <c r="F82" s="29"/>
      <c r="G82" s="29"/>
      <c r="H82" s="29"/>
      <c r="I82" s="29"/>
      <c r="J82" s="29"/>
      <c r="K82" s="29"/>
      <c r="L82" s="50" t="s">
        <v>96</v>
      </c>
      <c r="M82" s="29"/>
      <c r="N82" s="29"/>
      <c r="O82" s="29"/>
      <c r="P82" s="30"/>
    </row>
    <row r="83" spans="1:16" ht="56.5" customHeight="1" x14ac:dyDescent="0.2">
      <c r="A83" s="42">
        <v>20140616</v>
      </c>
      <c r="B83" s="43">
        <v>41792</v>
      </c>
      <c r="C83" s="48" t="s">
        <v>5734</v>
      </c>
      <c r="D83" s="29"/>
      <c r="E83" s="29"/>
      <c r="F83" s="29"/>
      <c r="G83" s="29"/>
      <c r="H83" s="29"/>
      <c r="I83" s="29"/>
      <c r="J83" s="29"/>
      <c r="K83" s="29"/>
      <c r="L83" s="50"/>
      <c r="M83" s="29" t="s">
        <v>6758</v>
      </c>
      <c r="N83" s="29" t="s">
        <v>176</v>
      </c>
      <c r="O83" s="29"/>
      <c r="P83" s="30"/>
    </row>
    <row r="84" spans="1:16" ht="56.5" customHeight="1" x14ac:dyDescent="0.2">
      <c r="A84" s="42">
        <v>20140617</v>
      </c>
      <c r="B84" s="43">
        <v>41792</v>
      </c>
      <c r="C84" s="48" t="s">
        <v>5735</v>
      </c>
      <c r="D84" s="29"/>
      <c r="E84" s="29"/>
      <c r="F84" s="29" t="s">
        <v>2983</v>
      </c>
      <c r="G84" s="29" t="s">
        <v>2984</v>
      </c>
      <c r="H84" s="29"/>
      <c r="I84" s="29"/>
      <c r="J84" s="29"/>
      <c r="K84" s="29"/>
      <c r="L84" s="50"/>
      <c r="M84" s="29" t="s">
        <v>6758</v>
      </c>
      <c r="N84" s="29" t="s">
        <v>176</v>
      </c>
      <c r="O84" s="29"/>
      <c r="P84" s="30"/>
    </row>
    <row r="85" spans="1:16" ht="56.5" customHeight="1" x14ac:dyDescent="0.2">
      <c r="A85" s="42">
        <v>20140618</v>
      </c>
      <c r="B85" s="43">
        <v>41792</v>
      </c>
      <c r="C85" s="48" t="s">
        <v>5736</v>
      </c>
      <c r="D85" s="29"/>
      <c r="E85" s="29"/>
      <c r="F85" s="29"/>
      <c r="G85" s="29"/>
      <c r="H85" s="29"/>
      <c r="I85" s="29"/>
      <c r="J85" s="29"/>
      <c r="K85" s="29"/>
      <c r="L85" s="50"/>
      <c r="M85" s="29" t="s">
        <v>6759</v>
      </c>
      <c r="N85" s="29" t="s">
        <v>176</v>
      </c>
      <c r="O85" s="29"/>
      <c r="P85" s="30"/>
    </row>
    <row r="86" spans="1:16" ht="56.5" customHeight="1" x14ac:dyDescent="0.2">
      <c r="A86" s="42">
        <v>20140619</v>
      </c>
      <c r="B86" s="43">
        <v>41792</v>
      </c>
      <c r="C86" s="48" t="s">
        <v>5737</v>
      </c>
      <c r="D86" s="29"/>
      <c r="E86" s="29"/>
      <c r="F86" s="29"/>
      <c r="G86" s="29"/>
      <c r="H86" s="29"/>
      <c r="I86" s="29"/>
      <c r="J86" s="29"/>
      <c r="K86" s="29"/>
      <c r="L86" s="50"/>
      <c r="M86" s="29" t="s">
        <v>6759</v>
      </c>
      <c r="N86" s="29" t="s">
        <v>176</v>
      </c>
      <c r="O86" s="29"/>
      <c r="P86" s="30"/>
    </row>
    <row r="87" spans="1:16" ht="56.5" customHeight="1" x14ac:dyDescent="0.2">
      <c r="A87" s="42">
        <v>20140620</v>
      </c>
      <c r="B87" s="43">
        <v>41792</v>
      </c>
      <c r="C87" s="48" t="s">
        <v>5738</v>
      </c>
      <c r="D87" s="29"/>
      <c r="E87" s="29"/>
      <c r="F87" s="29" t="s">
        <v>2985</v>
      </c>
      <c r="G87" s="29" t="s">
        <v>2986</v>
      </c>
      <c r="H87" s="29"/>
      <c r="I87" s="29"/>
      <c r="J87" s="29" t="s">
        <v>173</v>
      </c>
      <c r="K87" s="29"/>
      <c r="L87" s="50"/>
      <c r="M87" s="29" t="s">
        <v>6760</v>
      </c>
      <c r="N87" s="29" t="s">
        <v>174</v>
      </c>
      <c r="O87" s="29" t="s">
        <v>175</v>
      </c>
      <c r="P87" s="30"/>
    </row>
    <row r="88" spans="1:16" ht="56.5" customHeight="1" x14ac:dyDescent="0.2">
      <c r="A88" s="42">
        <v>20140621</v>
      </c>
      <c r="B88" s="43">
        <v>41792</v>
      </c>
      <c r="C88" s="48" t="s">
        <v>5739</v>
      </c>
      <c r="D88" s="29"/>
      <c r="E88" s="29"/>
      <c r="F88" s="29"/>
      <c r="G88" s="29"/>
      <c r="H88" s="29"/>
      <c r="I88" s="29"/>
      <c r="J88" s="29"/>
      <c r="K88" s="29"/>
      <c r="L88" s="50" t="s">
        <v>96</v>
      </c>
      <c r="M88" s="29"/>
      <c r="N88" s="29"/>
      <c r="O88" s="29"/>
      <c r="P88" s="30"/>
    </row>
    <row r="89" spans="1:16" ht="56.5" customHeight="1" x14ac:dyDescent="0.2">
      <c r="A89" s="42">
        <v>20140622</v>
      </c>
      <c r="B89" s="43">
        <v>41792</v>
      </c>
      <c r="C89" s="48" t="s">
        <v>208</v>
      </c>
      <c r="D89" s="29"/>
      <c r="E89" s="29"/>
      <c r="F89" s="29"/>
      <c r="G89" s="29"/>
      <c r="H89" s="29"/>
      <c r="I89" s="29"/>
      <c r="J89" s="29"/>
      <c r="K89" s="29"/>
      <c r="L89" s="50"/>
      <c r="M89" s="29" t="s">
        <v>6760</v>
      </c>
      <c r="N89" s="29" t="s">
        <v>179</v>
      </c>
      <c r="O89" s="29"/>
      <c r="P89" s="30"/>
    </row>
    <row r="90" spans="1:16" ht="56.5" customHeight="1" x14ac:dyDescent="0.2">
      <c r="A90" s="42">
        <v>20140623</v>
      </c>
      <c r="B90" s="43">
        <v>41792</v>
      </c>
      <c r="C90" s="48" t="s">
        <v>5740</v>
      </c>
      <c r="D90" s="29"/>
      <c r="E90" s="29"/>
      <c r="F90" s="29"/>
      <c r="G90" s="29"/>
      <c r="H90" s="29"/>
      <c r="I90" s="29"/>
      <c r="J90" s="29"/>
      <c r="K90" s="29"/>
      <c r="L90" s="50" t="s">
        <v>96</v>
      </c>
      <c r="M90" s="29"/>
      <c r="N90" s="29"/>
      <c r="O90" s="29"/>
      <c r="P90" s="30"/>
    </row>
    <row r="91" spans="1:16" ht="56.5" customHeight="1" x14ac:dyDescent="0.2">
      <c r="A91" s="42">
        <v>20140624</v>
      </c>
      <c r="B91" s="43">
        <v>41792</v>
      </c>
      <c r="C91" s="48" t="s">
        <v>6245</v>
      </c>
      <c r="D91" s="29"/>
      <c r="E91" s="29" t="s">
        <v>180</v>
      </c>
      <c r="F91" s="29" t="s">
        <v>181</v>
      </c>
      <c r="G91" s="29"/>
      <c r="H91" s="29"/>
      <c r="I91" s="29"/>
      <c r="J91" s="29"/>
      <c r="K91" s="29"/>
      <c r="L91" s="50"/>
      <c r="M91" s="29"/>
      <c r="N91" s="29"/>
      <c r="O91" s="29"/>
      <c r="P91" s="30" t="s">
        <v>2897</v>
      </c>
    </row>
    <row r="92" spans="1:16" ht="56.5" customHeight="1" x14ac:dyDescent="0.2">
      <c r="A92" s="42">
        <v>20140625</v>
      </c>
      <c r="B92" s="43">
        <v>41792</v>
      </c>
      <c r="C92" s="48" t="s">
        <v>5741</v>
      </c>
      <c r="D92" s="29"/>
      <c r="E92" s="29"/>
      <c r="F92" s="29"/>
      <c r="G92" s="29"/>
      <c r="H92" s="29"/>
      <c r="I92" s="29"/>
      <c r="J92" s="29"/>
      <c r="K92" s="29"/>
      <c r="L92" s="50" t="s">
        <v>109</v>
      </c>
      <c r="M92" s="29"/>
      <c r="N92" s="29"/>
      <c r="O92" s="29"/>
      <c r="P92" s="30"/>
    </row>
    <row r="93" spans="1:16" ht="56.5" customHeight="1" x14ac:dyDescent="0.2">
      <c r="A93" s="42">
        <v>20140626</v>
      </c>
      <c r="B93" s="43">
        <v>41792</v>
      </c>
      <c r="C93" s="48" t="s">
        <v>5742</v>
      </c>
      <c r="D93" s="29"/>
      <c r="E93" s="29"/>
      <c r="F93" s="29"/>
      <c r="G93" s="29"/>
      <c r="H93" s="29"/>
      <c r="I93" s="29"/>
      <c r="J93" s="29"/>
      <c r="K93" s="29"/>
      <c r="L93" s="50" t="s">
        <v>96</v>
      </c>
      <c r="M93" s="29"/>
      <c r="N93" s="29"/>
      <c r="O93" s="29"/>
      <c r="P93" s="30"/>
    </row>
    <row r="94" spans="1:16" ht="56.5" customHeight="1" x14ac:dyDescent="0.2">
      <c r="A94" s="42">
        <v>20140627</v>
      </c>
      <c r="B94" s="43">
        <v>41792</v>
      </c>
      <c r="C94" s="48" t="s">
        <v>5743</v>
      </c>
      <c r="D94" s="29"/>
      <c r="E94" s="29"/>
      <c r="F94" s="29"/>
      <c r="G94" s="29"/>
      <c r="H94" s="29"/>
      <c r="I94" s="29"/>
      <c r="J94" s="29"/>
      <c r="K94" s="29"/>
      <c r="L94" s="50" t="s">
        <v>96</v>
      </c>
      <c r="M94" s="29"/>
      <c r="N94" s="29"/>
      <c r="O94" s="29"/>
      <c r="P94" s="30"/>
    </row>
    <row r="95" spans="1:16" ht="56.5" customHeight="1" x14ac:dyDescent="0.2">
      <c r="A95" s="42">
        <v>20140628</v>
      </c>
      <c r="B95" s="43">
        <v>41792</v>
      </c>
      <c r="C95" s="48" t="s">
        <v>5744</v>
      </c>
      <c r="D95" s="29"/>
      <c r="E95" s="29"/>
      <c r="F95" s="29"/>
      <c r="G95" s="29"/>
      <c r="H95" s="29"/>
      <c r="I95" s="29"/>
      <c r="J95" s="29"/>
      <c r="K95" s="29"/>
      <c r="L95" s="50"/>
      <c r="M95" s="34" t="s">
        <v>6761</v>
      </c>
      <c r="N95" s="34" t="s">
        <v>6372</v>
      </c>
      <c r="O95" s="34" t="s">
        <v>182</v>
      </c>
      <c r="P95" s="30"/>
    </row>
    <row r="96" spans="1:16" ht="56.5" customHeight="1" x14ac:dyDescent="0.2">
      <c r="A96" s="42">
        <v>20140629</v>
      </c>
      <c r="B96" s="43">
        <v>41792</v>
      </c>
      <c r="C96" s="48" t="s">
        <v>5745</v>
      </c>
      <c r="D96" s="29" t="s">
        <v>183</v>
      </c>
      <c r="E96" s="29" t="s">
        <v>184</v>
      </c>
      <c r="F96" s="29"/>
      <c r="G96" s="29"/>
      <c r="H96" s="29" t="s">
        <v>185</v>
      </c>
      <c r="I96" s="29" t="s">
        <v>186</v>
      </c>
      <c r="J96" s="29"/>
      <c r="K96" s="29"/>
      <c r="L96" s="50"/>
      <c r="M96" s="29" t="s">
        <v>6762</v>
      </c>
      <c r="N96" s="29" t="s">
        <v>187</v>
      </c>
      <c r="O96" s="29"/>
      <c r="P96" s="30"/>
    </row>
    <row r="97" spans="1:16" ht="56.5" customHeight="1" x14ac:dyDescent="0.2">
      <c r="A97" s="42">
        <v>20140630</v>
      </c>
      <c r="B97" s="43">
        <v>41792</v>
      </c>
      <c r="C97" s="48" t="s">
        <v>5746</v>
      </c>
      <c r="D97" s="29"/>
      <c r="E97" s="29"/>
      <c r="F97" s="29"/>
      <c r="G97" s="29"/>
      <c r="H97" s="29"/>
      <c r="I97" s="29"/>
      <c r="J97" s="29"/>
      <c r="K97" s="29"/>
      <c r="L97" s="50" t="s">
        <v>96</v>
      </c>
      <c r="M97" s="29"/>
      <c r="N97" s="29"/>
      <c r="O97" s="29"/>
      <c r="P97" s="30"/>
    </row>
    <row r="98" spans="1:16" ht="56.5" customHeight="1" x14ac:dyDescent="0.2">
      <c r="A98" s="42">
        <v>20140631</v>
      </c>
      <c r="B98" s="43">
        <v>41792</v>
      </c>
      <c r="C98" s="48" t="s">
        <v>5747</v>
      </c>
      <c r="D98" s="29"/>
      <c r="E98" s="29"/>
      <c r="F98" s="29" t="s">
        <v>2987</v>
      </c>
      <c r="G98" s="29" t="s">
        <v>2988</v>
      </c>
      <c r="H98" s="29"/>
      <c r="I98" s="29"/>
      <c r="J98" s="29"/>
      <c r="K98" s="29"/>
      <c r="L98" s="50"/>
      <c r="M98" s="29" t="s">
        <v>6763</v>
      </c>
      <c r="N98" s="29"/>
      <c r="O98" s="29" t="s">
        <v>192</v>
      </c>
      <c r="P98" s="30"/>
    </row>
    <row r="99" spans="1:16" ht="56.5" customHeight="1" x14ac:dyDescent="0.2">
      <c r="A99" s="42">
        <v>20140632</v>
      </c>
      <c r="B99" s="43">
        <v>41792</v>
      </c>
      <c r="C99" s="48" t="s">
        <v>5748</v>
      </c>
      <c r="D99" s="29"/>
      <c r="E99" s="29"/>
      <c r="F99" s="29"/>
      <c r="G99" s="29"/>
      <c r="H99" s="29"/>
      <c r="I99" s="29"/>
      <c r="J99" s="29"/>
      <c r="K99" s="29"/>
      <c r="L99" s="50"/>
      <c r="M99" s="29"/>
      <c r="N99" s="29"/>
      <c r="O99" s="29"/>
      <c r="P99" s="30" t="s">
        <v>2897</v>
      </c>
    </row>
    <row r="100" spans="1:16" ht="56.5" customHeight="1" x14ac:dyDescent="0.2">
      <c r="A100" s="42">
        <v>20140633</v>
      </c>
      <c r="B100" s="43">
        <v>41792</v>
      </c>
      <c r="C100" s="48" t="s">
        <v>5749</v>
      </c>
      <c r="D100" s="29"/>
      <c r="E100" s="29"/>
      <c r="F100" s="29" t="s">
        <v>188</v>
      </c>
      <c r="G100" s="29" t="s">
        <v>189</v>
      </c>
      <c r="H100" s="29"/>
      <c r="I100" s="29"/>
      <c r="J100" s="29"/>
      <c r="K100" s="29"/>
      <c r="L100" s="50" t="s">
        <v>96</v>
      </c>
      <c r="M100" s="29"/>
      <c r="N100" s="29"/>
      <c r="O100" s="29"/>
      <c r="P100" s="30"/>
    </row>
    <row r="101" spans="1:16" ht="56.5" customHeight="1" x14ac:dyDescent="0.2">
      <c r="A101" s="42">
        <v>20140634</v>
      </c>
      <c r="B101" s="43">
        <v>41792</v>
      </c>
      <c r="C101" s="48" t="s">
        <v>5750</v>
      </c>
      <c r="D101" s="29"/>
      <c r="E101" s="29"/>
      <c r="F101" s="29"/>
      <c r="G101" s="29"/>
      <c r="H101" s="29"/>
      <c r="I101" s="29"/>
      <c r="J101" s="29"/>
      <c r="K101" s="29"/>
      <c r="L101" s="50"/>
      <c r="M101" s="29"/>
      <c r="N101" s="29"/>
      <c r="O101" s="29"/>
      <c r="P101" s="30" t="s">
        <v>2897</v>
      </c>
    </row>
    <row r="102" spans="1:16" ht="56.5" customHeight="1" x14ac:dyDescent="0.2">
      <c r="A102" s="42">
        <v>20140635</v>
      </c>
      <c r="B102" s="43">
        <v>41792</v>
      </c>
      <c r="C102" s="48" t="s">
        <v>5751</v>
      </c>
      <c r="D102" s="29"/>
      <c r="E102" s="29"/>
      <c r="F102" s="29"/>
      <c r="G102" s="29"/>
      <c r="H102" s="29"/>
      <c r="I102" s="29"/>
      <c r="J102" s="29"/>
      <c r="K102" s="29"/>
      <c r="L102" s="50"/>
      <c r="M102" s="29" t="s">
        <v>6763</v>
      </c>
      <c r="N102" s="29" t="s">
        <v>6373</v>
      </c>
      <c r="O102" s="29"/>
      <c r="P102" s="30"/>
    </row>
    <row r="103" spans="1:16" ht="56.5" customHeight="1" x14ac:dyDescent="0.2">
      <c r="A103" s="42">
        <v>20140636</v>
      </c>
      <c r="B103" s="43">
        <v>41792</v>
      </c>
      <c r="C103" s="48" t="s">
        <v>5752</v>
      </c>
      <c r="D103" s="29"/>
      <c r="E103" s="29"/>
      <c r="F103" s="29"/>
      <c r="G103" s="29"/>
      <c r="H103" s="29"/>
      <c r="I103" s="29"/>
      <c r="J103" s="29"/>
      <c r="K103" s="29"/>
      <c r="L103" s="50"/>
      <c r="M103" s="29" t="s">
        <v>6763</v>
      </c>
      <c r="N103" s="29" t="s">
        <v>6374</v>
      </c>
      <c r="O103" s="29"/>
      <c r="P103" s="30"/>
    </row>
    <row r="104" spans="1:16" ht="56.5" customHeight="1" x14ac:dyDescent="0.2">
      <c r="A104" s="42">
        <v>20140637</v>
      </c>
      <c r="B104" s="43">
        <v>41792</v>
      </c>
      <c r="C104" s="48" t="s">
        <v>5753</v>
      </c>
      <c r="D104" s="29"/>
      <c r="E104" s="29"/>
      <c r="F104" s="29"/>
      <c r="G104" s="29"/>
      <c r="H104" s="29"/>
      <c r="I104" s="29"/>
      <c r="J104" s="29"/>
      <c r="K104" s="29"/>
      <c r="L104" s="50" t="s">
        <v>96</v>
      </c>
      <c r="M104" s="29"/>
      <c r="N104" s="29"/>
      <c r="O104" s="29"/>
      <c r="P104" s="30"/>
    </row>
    <row r="105" spans="1:16" ht="56.5" customHeight="1" x14ac:dyDescent="0.2">
      <c r="A105" s="42">
        <v>20140638</v>
      </c>
      <c r="B105" s="43">
        <v>41792</v>
      </c>
      <c r="C105" s="48" t="s">
        <v>6246</v>
      </c>
      <c r="D105" s="29"/>
      <c r="E105" s="29"/>
      <c r="F105" s="29"/>
      <c r="G105" s="29"/>
      <c r="H105" s="29"/>
      <c r="I105" s="29"/>
      <c r="J105" s="29"/>
      <c r="K105" s="29"/>
      <c r="L105" s="50" t="s">
        <v>96</v>
      </c>
      <c r="M105" s="29"/>
      <c r="N105" s="29"/>
      <c r="O105" s="29"/>
      <c r="P105" s="30"/>
    </row>
    <row r="106" spans="1:16" ht="56.5" customHeight="1" x14ac:dyDescent="0.2">
      <c r="A106" s="42">
        <v>20140639</v>
      </c>
      <c r="B106" s="43">
        <v>41792</v>
      </c>
      <c r="C106" s="48" t="s">
        <v>5754</v>
      </c>
      <c r="D106" s="29"/>
      <c r="E106" s="29"/>
      <c r="F106" s="29"/>
      <c r="G106" s="29"/>
      <c r="H106" s="29"/>
      <c r="I106" s="29"/>
      <c r="J106" s="29"/>
      <c r="K106" s="29"/>
      <c r="L106" s="50" t="s">
        <v>96</v>
      </c>
      <c r="M106" s="29"/>
      <c r="N106" s="29"/>
      <c r="O106" s="29"/>
      <c r="P106" s="30"/>
    </row>
    <row r="107" spans="1:16" ht="56.5" customHeight="1" x14ac:dyDescent="0.2">
      <c r="A107" s="42">
        <v>20140640</v>
      </c>
      <c r="B107" s="43">
        <v>41792</v>
      </c>
      <c r="C107" s="48" t="s">
        <v>5755</v>
      </c>
      <c r="D107" s="29"/>
      <c r="E107" s="29"/>
      <c r="F107" s="29"/>
      <c r="G107" s="29"/>
      <c r="H107" s="29"/>
      <c r="I107" s="29"/>
      <c r="J107" s="29"/>
      <c r="K107" s="29"/>
      <c r="L107" s="50" t="s">
        <v>96</v>
      </c>
      <c r="M107" s="29"/>
      <c r="N107" s="29"/>
      <c r="O107" s="29"/>
      <c r="P107" s="30"/>
    </row>
    <row r="108" spans="1:16" ht="56.5" customHeight="1" x14ac:dyDescent="0.2">
      <c r="A108" s="42">
        <v>20140641</v>
      </c>
      <c r="B108" s="43">
        <v>41792</v>
      </c>
      <c r="C108" s="48" t="s">
        <v>5756</v>
      </c>
      <c r="D108" s="29"/>
      <c r="E108" s="29"/>
      <c r="F108" s="29"/>
      <c r="G108" s="29"/>
      <c r="H108" s="29"/>
      <c r="I108" s="36"/>
      <c r="J108" s="29"/>
      <c r="K108" s="29"/>
      <c r="L108" s="50" t="s">
        <v>96</v>
      </c>
      <c r="M108" s="29"/>
      <c r="N108" s="29"/>
      <c r="O108" s="29"/>
      <c r="P108" s="30"/>
    </row>
    <row r="109" spans="1:16" ht="56.5" customHeight="1" x14ac:dyDescent="0.2">
      <c r="A109" s="42">
        <v>20140642</v>
      </c>
      <c r="B109" s="43">
        <v>41792</v>
      </c>
      <c r="C109" s="48" t="s">
        <v>5757</v>
      </c>
      <c r="D109" s="29"/>
      <c r="E109" s="29"/>
      <c r="F109" s="29"/>
      <c r="G109" s="29"/>
      <c r="H109" s="29"/>
      <c r="I109" s="29"/>
      <c r="J109" s="29"/>
      <c r="K109" s="29"/>
      <c r="L109" s="50" t="s">
        <v>96</v>
      </c>
      <c r="M109" s="29"/>
      <c r="N109" s="29"/>
      <c r="O109" s="29"/>
      <c r="P109" s="30"/>
    </row>
    <row r="110" spans="1:16" ht="56.5" customHeight="1" x14ac:dyDescent="0.2">
      <c r="A110" s="42">
        <v>20140643</v>
      </c>
      <c r="B110" s="43">
        <v>41792</v>
      </c>
      <c r="C110" s="48" t="s">
        <v>5758</v>
      </c>
      <c r="D110" s="29"/>
      <c r="E110" s="29"/>
      <c r="F110" s="29" t="s">
        <v>190</v>
      </c>
      <c r="G110" s="29" t="s">
        <v>191</v>
      </c>
      <c r="H110" s="29"/>
      <c r="I110" s="29"/>
      <c r="J110" s="29"/>
      <c r="K110" s="29"/>
      <c r="L110" s="50" t="s">
        <v>96</v>
      </c>
      <c r="M110" s="29"/>
      <c r="N110" s="29"/>
      <c r="O110" s="29"/>
      <c r="P110" s="30"/>
    </row>
    <row r="111" spans="1:16" ht="56.5" customHeight="1" x14ac:dyDescent="0.2">
      <c r="A111" s="42">
        <v>20140644</v>
      </c>
      <c r="B111" s="43">
        <v>41792</v>
      </c>
      <c r="C111" s="48" t="s">
        <v>5759</v>
      </c>
      <c r="D111" s="29"/>
      <c r="E111" s="29"/>
      <c r="F111" s="29"/>
      <c r="G111" s="29"/>
      <c r="H111" s="29"/>
      <c r="I111" s="29"/>
      <c r="J111" s="29"/>
      <c r="K111" s="29"/>
      <c r="L111" s="50"/>
      <c r="M111" s="29"/>
      <c r="N111" s="29"/>
      <c r="O111" s="29"/>
      <c r="P111" s="30" t="s">
        <v>2897</v>
      </c>
    </row>
    <row r="112" spans="1:16" ht="56.5" customHeight="1" x14ac:dyDescent="0.2">
      <c r="A112" s="42">
        <v>20140645</v>
      </c>
      <c r="B112" s="43">
        <v>41792</v>
      </c>
      <c r="C112" s="48" t="s">
        <v>5760</v>
      </c>
      <c r="D112" s="29"/>
      <c r="E112" s="29"/>
      <c r="F112" s="29" t="s">
        <v>193</v>
      </c>
      <c r="G112" s="29" t="s">
        <v>194</v>
      </c>
      <c r="H112" s="29"/>
      <c r="I112" s="29"/>
      <c r="J112" s="29"/>
      <c r="K112" s="29"/>
      <c r="L112" s="50" t="s">
        <v>96</v>
      </c>
      <c r="M112" s="29"/>
      <c r="N112" s="29"/>
      <c r="O112" s="29"/>
      <c r="P112" s="30"/>
    </row>
    <row r="113" spans="1:16" ht="56.5" customHeight="1" x14ac:dyDescent="0.2">
      <c r="A113" s="42">
        <v>20140646</v>
      </c>
      <c r="B113" s="43">
        <v>41792</v>
      </c>
      <c r="C113" s="48" t="s">
        <v>5761</v>
      </c>
      <c r="D113" s="29"/>
      <c r="E113" s="29"/>
      <c r="F113" s="29" t="s">
        <v>195</v>
      </c>
      <c r="G113" s="29" t="s">
        <v>196</v>
      </c>
      <c r="H113" s="29"/>
      <c r="I113" s="29"/>
      <c r="J113" s="29"/>
      <c r="K113" s="29"/>
      <c r="L113" s="50" t="s">
        <v>96</v>
      </c>
      <c r="M113" s="29"/>
      <c r="N113" s="29"/>
      <c r="O113" s="29"/>
      <c r="P113" s="30"/>
    </row>
    <row r="114" spans="1:16" ht="56.5" customHeight="1" x14ac:dyDescent="0.2">
      <c r="A114" s="42">
        <v>20140647</v>
      </c>
      <c r="B114" s="43">
        <v>41792</v>
      </c>
      <c r="C114" s="48" t="s">
        <v>5762</v>
      </c>
      <c r="D114" s="29"/>
      <c r="E114" s="29"/>
      <c r="F114" s="29"/>
      <c r="G114" s="29"/>
      <c r="H114" s="29"/>
      <c r="I114" s="29"/>
      <c r="J114" s="29"/>
      <c r="K114" s="29"/>
      <c r="L114" s="50" t="s">
        <v>197</v>
      </c>
      <c r="M114" s="29"/>
      <c r="N114" s="29"/>
      <c r="O114" s="29"/>
      <c r="P114" s="30"/>
    </row>
    <row r="115" spans="1:16" ht="56.5" customHeight="1" x14ac:dyDescent="0.2">
      <c r="A115" s="42">
        <v>20140648</v>
      </c>
      <c r="B115" s="43">
        <v>41792</v>
      </c>
      <c r="C115" s="48" t="s">
        <v>5763</v>
      </c>
      <c r="D115" s="29"/>
      <c r="E115" s="29"/>
      <c r="F115" s="29"/>
      <c r="G115" s="29"/>
      <c r="H115" s="29"/>
      <c r="I115" s="29"/>
      <c r="J115" s="29"/>
      <c r="K115" s="29"/>
      <c r="L115" s="50" t="s">
        <v>96</v>
      </c>
      <c r="M115" s="29"/>
      <c r="N115" s="29"/>
      <c r="O115" s="29"/>
      <c r="P115" s="30"/>
    </row>
    <row r="116" spans="1:16" ht="56.5" customHeight="1" x14ac:dyDescent="0.2">
      <c r="A116" s="42">
        <v>20140649</v>
      </c>
      <c r="B116" s="43">
        <v>41792</v>
      </c>
      <c r="C116" s="48" t="s">
        <v>5764</v>
      </c>
      <c r="D116" s="29"/>
      <c r="E116" s="29"/>
      <c r="F116" s="29"/>
      <c r="G116" s="29"/>
      <c r="H116" s="29"/>
      <c r="I116" s="29"/>
      <c r="J116" s="29"/>
      <c r="K116" s="29"/>
      <c r="L116" s="50" t="s">
        <v>96</v>
      </c>
      <c r="M116" s="29"/>
      <c r="N116" s="29"/>
      <c r="O116" s="29"/>
      <c r="P116" s="30"/>
    </row>
    <row r="117" spans="1:16" ht="56.5" customHeight="1" x14ac:dyDescent="0.2">
      <c r="A117" s="42">
        <v>20140650</v>
      </c>
      <c r="B117" s="43">
        <v>41792</v>
      </c>
      <c r="C117" s="48" t="s">
        <v>5765</v>
      </c>
      <c r="D117" s="29"/>
      <c r="E117" s="29"/>
      <c r="F117" s="29"/>
      <c r="G117" s="29"/>
      <c r="H117" s="29"/>
      <c r="I117" s="29"/>
      <c r="J117" s="29"/>
      <c r="K117" s="29"/>
      <c r="L117" s="50" t="s">
        <v>96</v>
      </c>
      <c r="M117" s="29"/>
      <c r="N117" s="29"/>
      <c r="O117" s="29"/>
      <c r="P117" s="30"/>
    </row>
    <row r="118" spans="1:16" ht="56.5" customHeight="1" x14ac:dyDescent="0.2">
      <c r="A118" s="42">
        <v>20140651</v>
      </c>
      <c r="B118" s="43">
        <v>41792</v>
      </c>
      <c r="C118" s="48" t="s">
        <v>5766</v>
      </c>
      <c r="D118" s="29"/>
      <c r="E118" s="29"/>
      <c r="F118" s="29"/>
      <c r="G118" s="29"/>
      <c r="H118" s="29"/>
      <c r="I118" s="29"/>
      <c r="J118" s="29"/>
      <c r="K118" s="29"/>
      <c r="L118" s="50" t="s">
        <v>96</v>
      </c>
      <c r="M118" s="29"/>
      <c r="N118" s="29"/>
      <c r="O118" s="29"/>
      <c r="P118" s="30"/>
    </row>
    <row r="119" spans="1:16" ht="56.5" customHeight="1" x14ac:dyDescent="0.2">
      <c r="A119" s="42">
        <v>20140652</v>
      </c>
      <c r="B119" s="43">
        <v>41792</v>
      </c>
      <c r="C119" s="48" t="s">
        <v>5767</v>
      </c>
      <c r="D119" s="29"/>
      <c r="E119" s="29"/>
      <c r="F119" s="29"/>
      <c r="G119" s="29"/>
      <c r="H119" s="29"/>
      <c r="I119" s="29"/>
      <c r="J119" s="29"/>
      <c r="K119" s="29"/>
      <c r="L119" s="50" t="s">
        <v>103</v>
      </c>
      <c r="M119" s="29"/>
      <c r="N119" s="29"/>
      <c r="O119" s="29"/>
      <c r="P119" s="30"/>
    </row>
    <row r="120" spans="1:16" ht="56.5" customHeight="1" x14ac:dyDescent="0.2">
      <c r="A120" s="42">
        <v>20140653</v>
      </c>
      <c r="B120" s="43">
        <v>41792</v>
      </c>
      <c r="C120" s="48" t="s">
        <v>5768</v>
      </c>
      <c r="D120" s="29"/>
      <c r="E120" s="29"/>
      <c r="F120" s="29"/>
      <c r="G120" s="29"/>
      <c r="H120" s="29"/>
      <c r="I120" s="29"/>
      <c r="J120" s="29"/>
      <c r="K120" s="29"/>
      <c r="L120" s="50" t="s">
        <v>103</v>
      </c>
      <c r="M120" s="29"/>
      <c r="N120" s="29"/>
      <c r="O120" s="29"/>
      <c r="P120" s="30"/>
    </row>
    <row r="121" spans="1:16" ht="56.5" customHeight="1" x14ac:dyDescent="0.2">
      <c r="A121" s="42">
        <v>20140654</v>
      </c>
      <c r="B121" s="43">
        <v>41792</v>
      </c>
      <c r="C121" s="48" t="s">
        <v>5769</v>
      </c>
      <c r="D121" s="29"/>
      <c r="E121" s="29"/>
      <c r="F121" s="29"/>
      <c r="G121" s="29"/>
      <c r="H121" s="29"/>
      <c r="I121" s="29"/>
      <c r="J121" s="29"/>
      <c r="K121" s="29"/>
      <c r="L121" s="50" t="s">
        <v>103</v>
      </c>
      <c r="M121" s="29"/>
      <c r="N121" s="29"/>
      <c r="O121" s="29"/>
      <c r="P121" s="30"/>
    </row>
    <row r="122" spans="1:16" ht="56.5" customHeight="1" x14ac:dyDescent="0.2">
      <c r="A122" s="42">
        <v>20140655</v>
      </c>
      <c r="B122" s="43">
        <v>41792</v>
      </c>
      <c r="C122" s="48" t="s">
        <v>5770</v>
      </c>
      <c r="D122" s="29"/>
      <c r="E122" s="29"/>
      <c r="F122" s="29"/>
      <c r="G122" s="29"/>
      <c r="H122" s="29"/>
      <c r="I122" s="29"/>
      <c r="J122" s="29"/>
      <c r="K122" s="29"/>
      <c r="L122" s="50" t="s">
        <v>103</v>
      </c>
      <c r="M122" s="29"/>
      <c r="N122" s="29"/>
      <c r="O122" s="29"/>
      <c r="P122" s="30"/>
    </row>
    <row r="123" spans="1:16" ht="56.5" customHeight="1" x14ac:dyDescent="0.15">
      <c r="A123" s="42">
        <v>20140681</v>
      </c>
      <c r="B123" s="43">
        <v>41810</v>
      </c>
      <c r="C123" s="48" t="s">
        <v>5771</v>
      </c>
      <c r="D123" s="29" t="s">
        <v>5535</v>
      </c>
      <c r="E123" s="29" t="s">
        <v>198</v>
      </c>
      <c r="F123" s="37" t="s">
        <v>2989</v>
      </c>
      <c r="G123" s="29" t="s">
        <v>2990</v>
      </c>
      <c r="H123" s="29" t="s">
        <v>2991</v>
      </c>
      <c r="I123" s="29" t="s">
        <v>2992</v>
      </c>
      <c r="J123" s="29"/>
      <c r="K123" s="29"/>
      <c r="L123" s="50"/>
      <c r="M123" s="29"/>
      <c r="N123" s="29"/>
      <c r="O123" s="29"/>
      <c r="P123" s="30" t="s">
        <v>2897</v>
      </c>
    </row>
    <row r="124" spans="1:16" ht="56.5" customHeight="1" x14ac:dyDescent="0.2">
      <c r="A124" s="42">
        <v>20140682</v>
      </c>
      <c r="B124" s="43">
        <v>41810</v>
      </c>
      <c r="C124" s="48" t="s">
        <v>204</v>
      </c>
      <c r="D124" s="29"/>
      <c r="E124" s="29"/>
      <c r="F124" s="29"/>
      <c r="G124" s="29"/>
      <c r="H124" s="29"/>
      <c r="I124" s="29"/>
      <c r="J124" s="29"/>
      <c r="K124" s="29"/>
      <c r="L124" s="50" t="s">
        <v>103</v>
      </c>
      <c r="M124" s="29"/>
      <c r="N124" s="29"/>
      <c r="O124" s="29"/>
      <c r="P124" s="30"/>
    </row>
    <row r="125" spans="1:16" ht="56.5" customHeight="1" x14ac:dyDescent="0.2">
      <c r="A125" s="42">
        <v>20140683</v>
      </c>
      <c r="B125" s="43">
        <v>41810</v>
      </c>
      <c r="C125" s="48" t="s">
        <v>5772</v>
      </c>
      <c r="D125" s="29"/>
      <c r="E125" s="29"/>
      <c r="F125" s="29"/>
      <c r="G125" s="29"/>
      <c r="H125" s="29" t="s">
        <v>199</v>
      </c>
      <c r="I125" s="29" t="s">
        <v>200</v>
      </c>
      <c r="J125" s="29"/>
      <c r="K125" s="29"/>
      <c r="L125" s="50" t="s">
        <v>103</v>
      </c>
      <c r="M125" s="29"/>
      <c r="N125" s="29"/>
      <c r="O125" s="29"/>
      <c r="P125" s="30"/>
    </row>
    <row r="126" spans="1:16" ht="56.5" customHeight="1" x14ac:dyDescent="0.2">
      <c r="A126" s="42">
        <v>20140684</v>
      </c>
      <c r="B126" s="43">
        <v>41810</v>
      </c>
      <c r="C126" s="48" t="s">
        <v>5773</v>
      </c>
      <c r="D126" s="29"/>
      <c r="E126" s="29"/>
      <c r="F126" s="29"/>
      <c r="G126" s="29"/>
      <c r="H126" s="29"/>
      <c r="I126" s="29"/>
      <c r="J126" s="29"/>
      <c r="K126" s="29"/>
      <c r="L126" s="50" t="s">
        <v>201</v>
      </c>
      <c r="M126" s="29"/>
      <c r="N126" s="29"/>
      <c r="O126" s="29"/>
      <c r="P126" s="30"/>
    </row>
    <row r="127" spans="1:16" ht="56.5" customHeight="1" x14ac:dyDescent="0.2">
      <c r="A127" s="42">
        <v>20140685</v>
      </c>
      <c r="B127" s="43">
        <v>41810</v>
      </c>
      <c r="C127" s="48" t="s">
        <v>5774</v>
      </c>
      <c r="D127" s="29"/>
      <c r="E127" s="29"/>
      <c r="F127" s="29"/>
      <c r="G127" s="29"/>
      <c r="H127" s="29" t="s">
        <v>2993</v>
      </c>
      <c r="I127" s="29" t="s">
        <v>202</v>
      </c>
      <c r="J127" s="29"/>
      <c r="K127" s="29"/>
      <c r="L127" s="50"/>
      <c r="M127" s="29" t="s">
        <v>6764</v>
      </c>
      <c r="N127" s="29" t="s">
        <v>203</v>
      </c>
      <c r="O127" s="29"/>
      <c r="P127" s="30"/>
    </row>
    <row r="128" spans="1:16" ht="56.5" customHeight="1" x14ac:dyDescent="0.2">
      <c r="A128" s="42">
        <v>20140686</v>
      </c>
      <c r="B128" s="43">
        <v>41810</v>
      </c>
      <c r="C128" s="48" t="s">
        <v>209</v>
      </c>
      <c r="D128" s="29"/>
      <c r="E128" s="29"/>
      <c r="F128" s="29"/>
      <c r="G128" s="29"/>
      <c r="H128" s="29"/>
      <c r="I128" s="29"/>
      <c r="J128" s="29"/>
      <c r="K128" s="29"/>
      <c r="L128" s="50" t="s">
        <v>96</v>
      </c>
      <c r="M128" s="29"/>
      <c r="N128" s="29"/>
      <c r="O128" s="29"/>
      <c r="P128" s="30"/>
    </row>
    <row r="129" spans="1:16" ht="56.5" customHeight="1" x14ac:dyDescent="0.2">
      <c r="A129" s="42">
        <v>20140701</v>
      </c>
      <c r="B129" s="43">
        <v>41837</v>
      </c>
      <c r="C129" s="48" t="s">
        <v>5775</v>
      </c>
      <c r="D129" s="29"/>
      <c r="E129" s="29"/>
      <c r="F129" s="29"/>
      <c r="G129" s="29"/>
      <c r="H129" s="29"/>
      <c r="I129" s="29"/>
      <c r="J129" s="29"/>
      <c r="K129" s="29"/>
      <c r="L129" s="50" t="s">
        <v>228</v>
      </c>
      <c r="M129" s="29"/>
      <c r="N129" s="29"/>
      <c r="O129" s="29"/>
      <c r="P129" s="30"/>
    </row>
    <row r="130" spans="1:16" ht="56.5" customHeight="1" x14ac:dyDescent="0.2">
      <c r="A130" s="42">
        <v>20140702</v>
      </c>
      <c r="B130" s="43">
        <v>41837</v>
      </c>
      <c r="C130" s="48" t="s">
        <v>232</v>
      </c>
      <c r="D130" s="29"/>
      <c r="E130" s="33"/>
      <c r="F130" s="29"/>
      <c r="G130" s="29"/>
      <c r="H130" s="29"/>
      <c r="I130" s="29"/>
      <c r="J130" s="29"/>
      <c r="K130" s="29"/>
      <c r="L130" s="50" t="s">
        <v>197</v>
      </c>
      <c r="M130" s="29"/>
      <c r="N130" s="29"/>
      <c r="O130" s="29"/>
      <c r="P130" s="30"/>
    </row>
    <row r="131" spans="1:16" ht="56.5" customHeight="1" x14ac:dyDescent="0.2">
      <c r="A131" s="42">
        <v>20140703</v>
      </c>
      <c r="B131" s="43">
        <v>41837</v>
      </c>
      <c r="C131" s="48" t="s">
        <v>5776</v>
      </c>
      <c r="D131" s="29"/>
      <c r="E131" s="29"/>
      <c r="F131" s="29"/>
      <c r="G131" s="29"/>
      <c r="H131" s="29"/>
      <c r="I131" s="29"/>
      <c r="J131" s="29"/>
      <c r="K131" s="29"/>
      <c r="L131" s="50" t="s">
        <v>197</v>
      </c>
      <c r="M131" s="29"/>
      <c r="N131" s="29"/>
      <c r="O131" s="29"/>
      <c r="P131" s="30"/>
    </row>
    <row r="132" spans="1:16" ht="56.5" customHeight="1" x14ac:dyDescent="0.2">
      <c r="A132" s="42">
        <v>20140704</v>
      </c>
      <c r="B132" s="43">
        <v>41837</v>
      </c>
      <c r="C132" s="48" t="s">
        <v>233</v>
      </c>
      <c r="D132" s="29" t="s">
        <v>0</v>
      </c>
      <c r="E132" s="29"/>
      <c r="F132" s="29" t="s">
        <v>229</v>
      </c>
      <c r="G132" s="29" t="s">
        <v>230</v>
      </c>
      <c r="H132" s="29" t="s">
        <v>2994</v>
      </c>
      <c r="I132" s="29" t="s">
        <v>2995</v>
      </c>
      <c r="J132" s="29"/>
      <c r="K132" s="29"/>
      <c r="L132" s="50"/>
      <c r="M132" s="29" t="s">
        <v>6765</v>
      </c>
      <c r="N132" s="29" t="s">
        <v>231</v>
      </c>
      <c r="O132" s="29"/>
      <c r="P132" s="30"/>
    </row>
    <row r="133" spans="1:16" ht="56.5" customHeight="1" x14ac:dyDescent="0.2">
      <c r="A133" s="42">
        <v>20140705</v>
      </c>
      <c r="B133" s="43">
        <v>41837</v>
      </c>
      <c r="C133" s="34" t="s">
        <v>270</v>
      </c>
      <c r="D133" s="29"/>
      <c r="E133" s="29"/>
      <c r="F133" s="29" t="s">
        <v>2996</v>
      </c>
      <c r="G133" s="29" t="s">
        <v>2997</v>
      </c>
      <c r="H133" s="29"/>
      <c r="I133" s="29"/>
      <c r="J133" s="29"/>
      <c r="K133" s="29"/>
      <c r="L133" s="50" t="s">
        <v>103</v>
      </c>
      <c r="M133" s="29"/>
      <c r="N133" s="29"/>
      <c r="O133" s="29"/>
      <c r="P133" s="30"/>
    </row>
    <row r="134" spans="1:16" ht="56.5" customHeight="1" x14ac:dyDescent="0.2">
      <c r="A134" s="42">
        <v>20140706</v>
      </c>
      <c r="B134" s="43">
        <v>41837</v>
      </c>
      <c r="C134" s="34" t="s">
        <v>5777</v>
      </c>
      <c r="D134" s="29"/>
      <c r="E134" s="29"/>
      <c r="F134" s="29"/>
      <c r="G134" s="29"/>
      <c r="H134" s="29"/>
      <c r="I134" s="29"/>
      <c r="J134" s="29"/>
      <c r="K134" s="29"/>
      <c r="L134" s="50"/>
      <c r="M134" s="29"/>
      <c r="N134" s="29"/>
      <c r="O134" s="29"/>
      <c r="P134" s="30" t="s">
        <v>2897</v>
      </c>
    </row>
    <row r="135" spans="1:16" ht="56.5" customHeight="1" x14ac:dyDescent="0.2">
      <c r="A135" s="42">
        <v>20140707</v>
      </c>
      <c r="B135" s="43">
        <v>41837</v>
      </c>
      <c r="C135" s="34" t="s">
        <v>269</v>
      </c>
      <c r="D135" s="29"/>
      <c r="E135" s="29"/>
      <c r="F135" s="38" t="s">
        <v>2998</v>
      </c>
      <c r="G135" s="29" t="s">
        <v>2999</v>
      </c>
      <c r="H135" s="29" t="s">
        <v>3000</v>
      </c>
      <c r="I135" s="29" t="s">
        <v>3001</v>
      </c>
      <c r="J135" s="29"/>
      <c r="K135" s="29"/>
      <c r="L135" s="50"/>
      <c r="M135" s="39" t="s">
        <v>6766</v>
      </c>
      <c r="N135" s="39" t="s">
        <v>234</v>
      </c>
      <c r="O135" s="29"/>
      <c r="P135" s="30"/>
    </row>
    <row r="136" spans="1:16" ht="56.5" customHeight="1" x14ac:dyDescent="0.2">
      <c r="A136" s="42">
        <v>20140708</v>
      </c>
      <c r="B136" s="43">
        <v>41837</v>
      </c>
      <c r="C136" s="34" t="s">
        <v>5778</v>
      </c>
      <c r="D136" s="29"/>
      <c r="E136" s="29"/>
      <c r="F136" s="29" t="s">
        <v>235</v>
      </c>
      <c r="G136" s="29" t="s">
        <v>236</v>
      </c>
      <c r="H136" s="29"/>
      <c r="I136" s="29"/>
      <c r="J136" s="29"/>
      <c r="K136" s="29"/>
      <c r="L136" s="50"/>
      <c r="M136" s="29" t="s">
        <v>6767</v>
      </c>
      <c r="N136" s="29" t="s">
        <v>237</v>
      </c>
      <c r="O136" s="29"/>
      <c r="P136" s="30"/>
    </row>
    <row r="137" spans="1:16" ht="56.5" customHeight="1" x14ac:dyDescent="0.2">
      <c r="A137" s="42">
        <v>20140709</v>
      </c>
      <c r="B137" s="43">
        <v>41837</v>
      </c>
      <c r="C137" s="34" t="s">
        <v>268</v>
      </c>
      <c r="D137" s="29"/>
      <c r="E137" s="29"/>
      <c r="F137" s="29" t="s">
        <v>3002</v>
      </c>
      <c r="G137" s="29" t="s">
        <v>3003</v>
      </c>
      <c r="H137" s="29" t="s">
        <v>238</v>
      </c>
      <c r="I137" s="29" t="s">
        <v>239</v>
      </c>
      <c r="J137" s="29"/>
      <c r="K137" s="29"/>
      <c r="L137" s="50"/>
      <c r="M137" s="29" t="s">
        <v>6767</v>
      </c>
      <c r="N137" s="29" t="s">
        <v>240</v>
      </c>
      <c r="O137" s="29"/>
      <c r="P137" s="30"/>
    </row>
    <row r="138" spans="1:16" ht="56.5" customHeight="1" x14ac:dyDescent="0.2">
      <c r="A138" s="42">
        <v>20140710</v>
      </c>
      <c r="B138" s="43">
        <v>41837</v>
      </c>
      <c r="C138" s="34" t="s">
        <v>5779</v>
      </c>
      <c r="D138" s="29"/>
      <c r="E138" s="29"/>
      <c r="F138" s="29"/>
      <c r="G138" s="29"/>
      <c r="H138" s="29" t="s">
        <v>241</v>
      </c>
      <c r="I138" s="29" t="s">
        <v>242</v>
      </c>
      <c r="J138" s="29"/>
      <c r="K138" s="29"/>
      <c r="L138" s="50"/>
      <c r="M138" s="29" t="s">
        <v>6768</v>
      </c>
      <c r="N138" s="29" t="s">
        <v>237</v>
      </c>
      <c r="O138" s="29"/>
      <c r="P138" s="30"/>
    </row>
    <row r="139" spans="1:16" ht="56.5" customHeight="1" x14ac:dyDescent="0.2">
      <c r="A139" s="42">
        <v>20140711</v>
      </c>
      <c r="B139" s="43">
        <v>41837</v>
      </c>
      <c r="C139" s="34" t="s">
        <v>5780</v>
      </c>
      <c r="D139" s="29"/>
      <c r="E139" s="29"/>
      <c r="F139" s="29" t="s">
        <v>243</v>
      </c>
      <c r="G139" s="29"/>
      <c r="H139" s="29" t="s">
        <v>244</v>
      </c>
      <c r="I139" s="29" t="s">
        <v>245</v>
      </c>
      <c r="J139" s="29"/>
      <c r="K139" s="29"/>
      <c r="L139" s="50"/>
      <c r="M139" s="29" t="s">
        <v>6767</v>
      </c>
      <c r="N139" s="29" t="s">
        <v>240</v>
      </c>
      <c r="O139" s="29"/>
      <c r="P139" s="30"/>
    </row>
    <row r="140" spans="1:16" ht="56.5" customHeight="1" x14ac:dyDescent="0.2">
      <c r="A140" s="42">
        <v>20140712</v>
      </c>
      <c r="B140" s="43">
        <v>41837</v>
      </c>
      <c r="C140" s="34" t="s">
        <v>5781</v>
      </c>
      <c r="D140" s="29"/>
      <c r="E140" s="29"/>
      <c r="F140" s="29"/>
      <c r="G140" s="29"/>
      <c r="H140" s="29"/>
      <c r="I140" s="29"/>
      <c r="J140" s="29"/>
      <c r="K140" s="29"/>
      <c r="L140" s="50" t="s">
        <v>109</v>
      </c>
      <c r="M140" s="29"/>
      <c r="N140" s="29"/>
      <c r="O140" s="29"/>
      <c r="P140" s="30"/>
    </row>
    <row r="141" spans="1:16" ht="56.5" customHeight="1" x14ac:dyDescent="0.2">
      <c r="A141" s="42">
        <v>20140713</v>
      </c>
      <c r="B141" s="43">
        <v>41837</v>
      </c>
      <c r="C141" s="34" t="s">
        <v>5782</v>
      </c>
      <c r="D141" s="29"/>
      <c r="E141" s="29"/>
      <c r="F141" s="29" t="s">
        <v>246</v>
      </c>
      <c r="G141" s="29"/>
      <c r="H141" s="29"/>
      <c r="I141" s="29"/>
      <c r="J141" s="29"/>
      <c r="K141" s="29"/>
      <c r="L141" s="50"/>
      <c r="M141" s="29" t="s">
        <v>6767</v>
      </c>
      <c r="N141" s="29" t="s">
        <v>247</v>
      </c>
      <c r="O141" s="29"/>
      <c r="P141" s="30"/>
    </row>
    <row r="142" spans="1:16" ht="56.5" customHeight="1" x14ac:dyDescent="0.2">
      <c r="A142" s="42">
        <v>20140714</v>
      </c>
      <c r="B142" s="43">
        <v>41837</v>
      </c>
      <c r="C142" s="34" t="s">
        <v>5783</v>
      </c>
      <c r="D142" s="29"/>
      <c r="E142" s="29"/>
      <c r="F142" s="29"/>
      <c r="G142" s="29"/>
      <c r="H142" s="29"/>
      <c r="I142" s="29"/>
      <c r="J142" s="29"/>
      <c r="K142" s="29"/>
      <c r="L142" s="50" t="s">
        <v>109</v>
      </c>
      <c r="M142" s="29"/>
      <c r="N142" s="29"/>
      <c r="O142" s="29"/>
      <c r="P142" s="30"/>
    </row>
    <row r="143" spans="1:16" ht="56.5" customHeight="1" x14ac:dyDescent="0.2">
      <c r="A143" s="42">
        <v>20140715</v>
      </c>
      <c r="B143" s="43">
        <v>41837</v>
      </c>
      <c r="C143" s="34" t="s">
        <v>5784</v>
      </c>
      <c r="D143" s="29"/>
      <c r="E143" s="29"/>
      <c r="F143" s="29"/>
      <c r="G143" s="29"/>
      <c r="H143" s="29"/>
      <c r="I143" s="29"/>
      <c r="J143" s="29"/>
      <c r="K143" s="29"/>
      <c r="L143" s="50" t="s">
        <v>96</v>
      </c>
      <c r="M143" s="29"/>
      <c r="N143" s="29"/>
      <c r="O143" s="29"/>
      <c r="P143" s="30"/>
    </row>
    <row r="144" spans="1:16" ht="56.5" customHeight="1" x14ac:dyDescent="0.2">
      <c r="A144" s="42">
        <v>20140716</v>
      </c>
      <c r="B144" s="43">
        <v>41837</v>
      </c>
      <c r="C144" s="34" t="s">
        <v>5785</v>
      </c>
      <c r="D144" s="29"/>
      <c r="E144" s="29"/>
      <c r="F144" s="29"/>
      <c r="G144" s="29"/>
      <c r="H144" s="29"/>
      <c r="I144" s="29"/>
      <c r="J144" s="29"/>
      <c r="K144" s="29"/>
      <c r="L144" s="50" t="s">
        <v>228</v>
      </c>
      <c r="M144" s="29"/>
      <c r="N144" s="29"/>
      <c r="O144" s="29"/>
      <c r="P144" s="30"/>
    </row>
    <row r="145" spans="1:16" ht="56.5" customHeight="1" x14ac:dyDescent="0.2">
      <c r="A145" s="42">
        <v>20140717</v>
      </c>
      <c r="B145" s="43">
        <v>41837</v>
      </c>
      <c r="C145" s="34" t="s">
        <v>6247</v>
      </c>
      <c r="D145" s="29"/>
      <c r="E145" s="29"/>
      <c r="F145" s="29"/>
      <c r="G145" s="29"/>
      <c r="H145" s="29" t="s">
        <v>248</v>
      </c>
      <c r="I145" s="29"/>
      <c r="J145" s="29"/>
      <c r="K145" s="29"/>
      <c r="L145" s="50"/>
      <c r="M145" s="29" t="s">
        <v>6767</v>
      </c>
      <c r="N145" s="29"/>
      <c r="O145" s="29" t="s">
        <v>237</v>
      </c>
      <c r="P145" s="30"/>
    </row>
    <row r="146" spans="1:16" ht="56.5" customHeight="1" x14ac:dyDescent="0.2">
      <c r="A146" s="42">
        <v>20140718</v>
      </c>
      <c r="B146" s="43">
        <v>41837</v>
      </c>
      <c r="C146" s="34" t="s">
        <v>5786</v>
      </c>
      <c r="D146" s="29"/>
      <c r="E146" s="29"/>
      <c r="F146" s="29" t="s">
        <v>249</v>
      </c>
      <c r="G146" s="29" t="s">
        <v>250</v>
      </c>
      <c r="H146" s="29" t="s">
        <v>251</v>
      </c>
      <c r="I146" s="29"/>
      <c r="J146" s="29"/>
      <c r="K146" s="29"/>
      <c r="L146" s="50"/>
      <c r="M146" s="29"/>
      <c r="N146" s="29"/>
      <c r="O146" s="29"/>
      <c r="P146" s="30" t="s">
        <v>2897</v>
      </c>
    </row>
    <row r="147" spans="1:16" ht="56.5" customHeight="1" x14ac:dyDescent="0.2">
      <c r="A147" s="42">
        <v>20140719</v>
      </c>
      <c r="B147" s="43">
        <v>41837</v>
      </c>
      <c r="C147" s="34" t="s">
        <v>5787</v>
      </c>
      <c r="D147" s="29"/>
      <c r="E147" s="29"/>
      <c r="F147" s="29"/>
      <c r="G147" s="29"/>
      <c r="H147" s="29" t="s">
        <v>252</v>
      </c>
      <c r="I147" s="29"/>
      <c r="J147" s="29"/>
      <c r="K147" s="29"/>
      <c r="L147" s="50"/>
      <c r="M147" s="29"/>
      <c r="N147" s="29"/>
      <c r="O147" s="29"/>
      <c r="P147" s="30" t="s">
        <v>2897</v>
      </c>
    </row>
    <row r="148" spans="1:16" ht="56.5" customHeight="1" x14ac:dyDescent="0.2">
      <c r="A148" s="42">
        <v>20140720</v>
      </c>
      <c r="B148" s="43">
        <v>41837</v>
      </c>
      <c r="C148" s="34" t="s">
        <v>5788</v>
      </c>
      <c r="D148" s="29"/>
      <c r="E148" s="29"/>
      <c r="F148" s="29" t="s">
        <v>3004</v>
      </c>
      <c r="G148" s="29" t="s">
        <v>3005</v>
      </c>
      <c r="H148" s="29"/>
      <c r="I148" s="29"/>
      <c r="J148" s="29"/>
      <c r="K148" s="29"/>
      <c r="L148" s="50"/>
      <c r="M148" s="29"/>
      <c r="N148" s="29"/>
      <c r="O148" s="29"/>
      <c r="P148" s="30" t="s">
        <v>2897</v>
      </c>
    </row>
    <row r="149" spans="1:16" ht="56.5" customHeight="1" x14ac:dyDescent="0.2">
      <c r="A149" s="42">
        <v>20140721</v>
      </c>
      <c r="B149" s="43">
        <v>41837</v>
      </c>
      <c r="C149" s="34" t="s">
        <v>5789</v>
      </c>
      <c r="D149" s="29"/>
      <c r="E149" s="29"/>
      <c r="F149" s="29"/>
      <c r="G149" s="29"/>
      <c r="H149" s="29"/>
      <c r="I149" s="29"/>
      <c r="J149" s="29"/>
      <c r="K149" s="29"/>
      <c r="L149" s="50" t="s">
        <v>109</v>
      </c>
      <c r="M149" s="29"/>
      <c r="N149" s="29"/>
      <c r="O149" s="29"/>
      <c r="P149" s="30"/>
    </row>
    <row r="150" spans="1:16" ht="56.5" customHeight="1" x14ac:dyDescent="0.2">
      <c r="A150" s="42">
        <v>20140722</v>
      </c>
      <c r="B150" s="43">
        <v>41837</v>
      </c>
      <c r="C150" s="34" t="s">
        <v>5790</v>
      </c>
      <c r="D150" s="29"/>
      <c r="E150" s="29"/>
      <c r="F150" s="29" t="s">
        <v>253</v>
      </c>
      <c r="G150" s="29" t="s">
        <v>254</v>
      </c>
      <c r="H150" s="29" t="s">
        <v>3006</v>
      </c>
      <c r="I150" s="29" t="s">
        <v>3007</v>
      </c>
      <c r="J150" s="29"/>
      <c r="K150" s="29"/>
      <c r="L150" s="50"/>
      <c r="M150" s="29" t="s">
        <v>6767</v>
      </c>
      <c r="N150" s="29" t="s">
        <v>240</v>
      </c>
      <c r="O150" s="29"/>
      <c r="P150" s="30"/>
    </row>
    <row r="151" spans="1:16" ht="56.5" customHeight="1" x14ac:dyDescent="0.2">
      <c r="A151" s="42">
        <v>20140723</v>
      </c>
      <c r="B151" s="43">
        <v>41837</v>
      </c>
      <c r="C151" s="34" t="s">
        <v>5791</v>
      </c>
      <c r="D151" s="29"/>
      <c r="E151" s="29"/>
      <c r="F151" s="29"/>
      <c r="G151" s="29"/>
      <c r="H151" s="29" t="s">
        <v>255</v>
      </c>
      <c r="I151" s="29" t="s">
        <v>256</v>
      </c>
      <c r="J151" s="29"/>
      <c r="K151" s="29"/>
      <c r="L151" s="50"/>
      <c r="M151" s="29" t="s">
        <v>6769</v>
      </c>
      <c r="N151" s="29" t="s">
        <v>237</v>
      </c>
      <c r="O151" s="29"/>
      <c r="P151" s="30"/>
    </row>
    <row r="152" spans="1:16" ht="56.5" customHeight="1" x14ac:dyDescent="0.2">
      <c r="A152" s="42">
        <v>20140724</v>
      </c>
      <c r="B152" s="43">
        <v>41837</v>
      </c>
      <c r="C152" s="34" t="s">
        <v>5792</v>
      </c>
      <c r="D152" s="29"/>
      <c r="E152" s="29"/>
      <c r="F152" s="29" t="s">
        <v>257</v>
      </c>
      <c r="G152" s="29" t="s">
        <v>258</v>
      </c>
      <c r="H152" s="38" t="s">
        <v>259</v>
      </c>
      <c r="I152" s="29"/>
      <c r="J152" s="29"/>
      <c r="K152" s="29"/>
      <c r="L152" s="50" t="s">
        <v>103</v>
      </c>
      <c r="M152" s="29"/>
      <c r="N152" s="29"/>
      <c r="O152" s="29"/>
      <c r="P152" s="30"/>
    </row>
    <row r="153" spans="1:16" ht="56.5" customHeight="1" x14ac:dyDescent="0.2">
      <c r="A153" s="42">
        <v>20140725</v>
      </c>
      <c r="B153" s="43">
        <v>41837</v>
      </c>
      <c r="C153" s="34" t="s">
        <v>6248</v>
      </c>
      <c r="D153" s="29"/>
      <c r="E153" s="29"/>
      <c r="F153" s="29" t="s">
        <v>3008</v>
      </c>
      <c r="G153" s="29" t="s">
        <v>3009</v>
      </c>
      <c r="H153" s="29"/>
      <c r="I153" s="29"/>
      <c r="J153" s="29"/>
      <c r="K153" s="29"/>
      <c r="L153" s="50" t="s">
        <v>96</v>
      </c>
      <c r="M153" s="29"/>
      <c r="N153" s="29"/>
      <c r="O153" s="29"/>
      <c r="P153" s="30"/>
    </row>
    <row r="154" spans="1:16" ht="56.5" customHeight="1" x14ac:dyDescent="0.2">
      <c r="A154" s="42">
        <v>20140726</v>
      </c>
      <c r="B154" s="43">
        <v>41837</v>
      </c>
      <c r="C154" s="34" t="s">
        <v>5793</v>
      </c>
      <c r="D154" s="29"/>
      <c r="E154" s="29"/>
      <c r="F154" s="29"/>
      <c r="G154" s="29"/>
      <c r="H154" s="29"/>
      <c r="I154" s="29"/>
      <c r="J154" s="29"/>
      <c r="K154" s="29"/>
      <c r="L154" s="50" t="s">
        <v>109</v>
      </c>
      <c r="M154" s="29"/>
      <c r="N154" s="29"/>
      <c r="O154" s="29"/>
      <c r="P154" s="30"/>
    </row>
    <row r="155" spans="1:16" ht="56.5" customHeight="1" x14ac:dyDescent="0.2">
      <c r="A155" s="42">
        <v>20140727</v>
      </c>
      <c r="B155" s="43">
        <v>41837</v>
      </c>
      <c r="C155" s="34" t="s">
        <v>5794</v>
      </c>
      <c r="D155" s="29"/>
      <c r="E155" s="29"/>
      <c r="F155" s="29" t="s">
        <v>260</v>
      </c>
      <c r="G155" s="29" t="s">
        <v>261</v>
      </c>
      <c r="H155" s="29"/>
      <c r="I155" s="29"/>
      <c r="J155" s="29"/>
      <c r="K155" s="29"/>
      <c r="L155" s="50" t="s">
        <v>115</v>
      </c>
      <c r="M155" s="29"/>
      <c r="N155" s="29"/>
      <c r="O155" s="29"/>
      <c r="P155" s="30"/>
    </row>
    <row r="156" spans="1:16" ht="56.5" customHeight="1" x14ac:dyDescent="0.2">
      <c r="A156" s="42">
        <v>20140728</v>
      </c>
      <c r="B156" s="43">
        <v>41837</v>
      </c>
      <c r="C156" s="34" t="s">
        <v>5795</v>
      </c>
      <c r="D156" s="29"/>
      <c r="E156" s="29"/>
      <c r="F156" s="34" t="s">
        <v>3010</v>
      </c>
      <c r="G156" s="29" t="s">
        <v>3011</v>
      </c>
      <c r="H156" s="29" t="s">
        <v>262</v>
      </c>
      <c r="I156" s="29"/>
      <c r="J156" s="29"/>
      <c r="K156" s="29"/>
      <c r="L156" s="50"/>
      <c r="M156" s="29" t="s">
        <v>6770</v>
      </c>
      <c r="N156" s="29" t="s">
        <v>6375</v>
      </c>
      <c r="O156" s="29" t="s">
        <v>263</v>
      </c>
      <c r="P156" s="30"/>
    </row>
    <row r="157" spans="1:16" ht="56.5" customHeight="1" x14ac:dyDescent="0.2">
      <c r="A157" s="42">
        <v>20140729</v>
      </c>
      <c r="B157" s="43">
        <v>41837</v>
      </c>
      <c r="C157" s="34" t="s">
        <v>5796</v>
      </c>
      <c r="D157" s="29"/>
      <c r="E157" s="29"/>
      <c r="F157" s="29" t="s">
        <v>264</v>
      </c>
      <c r="G157" s="29" t="s">
        <v>265</v>
      </c>
      <c r="H157" s="29" t="s">
        <v>266</v>
      </c>
      <c r="I157" s="29"/>
      <c r="J157" s="29"/>
      <c r="K157" s="29"/>
      <c r="L157" s="50"/>
      <c r="M157" s="29" t="s">
        <v>6570</v>
      </c>
      <c r="N157" s="29" t="s">
        <v>267</v>
      </c>
      <c r="O157" s="29"/>
      <c r="P157" s="30"/>
    </row>
    <row r="158" spans="1:16" ht="56.5" customHeight="1" x14ac:dyDescent="0.2">
      <c r="A158" s="42">
        <v>20140730</v>
      </c>
      <c r="B158" s="43">
        <v>41837</v>
      </c>
      <c r="C158" s="34" t="s">
        <v>6249</v>
      </c>
      <c r="D158" s="29"/>
      <c r="E158" s="29"/>
      <c r="F158" s="29" t="s">
        <v>273</v>
      </c>
      <c r="G158" s="29"/>
      <c r="H158" s="29"/>
      <c r="I158" s="29"/>
      <c r="J158" s="29"/>
      <c r="K158" s="29"/>
      <c r="L158" s="50"/>
      <c r="M158" s="29"/>
      <c r="N158" s="29"/>
      <c r="O158" s="29"/>
      <c r="P158" s="30" t="s">
        <v>2897</v>
      </c>
    </row>
    <row r="159" spans="1:16" ht="56.5" customHeight="1" x14ac:dyDescent="0.2">
      <c r="A159" s="42">
        <v>20140731</v>
      </c>
      <c r="B159" s="43">
        <v>41837</v>
      </c>
      <c r="C159" s="34" t="s">
        <v>6250</v>
      </c>
      <c r="D159" s="29"/>
      <c r="E159" s="29"/>
      <c r="F159" s="29"/>
      <c r="G159" s="29"/>
      <c r="H159" s="29"/>
      <c r="I159" s="29"/>
      <c r="J159" s="29"/>
      <c r="K159" s="29"/>
      <c r="L159" s="50"/>
      <c r="M159" s="29"/>
      <c r="N159" s="29"/>
      <c r="O159" s="29"/>
      <c r="P159" s="30" t="s">
        <v>2897</v>
      </c>
    </row>
    <row r="160" spans="1:16" ht="56.5" customHeight="1" x14ac:dyDescent="0.2">
      <c r="A160" s="42">
        <v>20140732</v>
      </c>
      <c r="B160" s="43">
        <v>41837</v>
      </c>
      <c r="C160" s="34" t="s">
        <v>5797</v>
      </c>
      <c r="D160" s="29"/>
      <c r="E160" s="29"/>
      <c r="F160" s="29" t="s">
        <v>274</v>
      </c>
      <c r="G160" s="29" t="s">
        <v>275</v>
      </c>
      <c r="H160" s="29"/>
      <c r="I160" s="29"/>
      <c r="J160" s="29"/>
      <c r="K160" s="29"/>
      <c r="L160" s="50"/>
      <c r="M160" s="29"/>
      <c r="N160" s="29"/>
      <c r="O160" s="29"/>
      <c r="P160" s="30" t="s">
        <v>2897</v>
      </c>
    </row>
    <row r="161" spans="1:16" ht="54" customHeight="1" x14ac:dyDescent="0.2">
      <c r="A161" s="42">
        <v>20140733</v>
      </c>
      <c r="B161" s="43">
        <v>41837</v>
      </c>
      <c r="C161" s="34" t="s">
        <v>5798</v>
      </c>
      <c r="D161" s="29"/>
      <c r="E161" s="29"/>
      <c r="F161" s="29"/>
      <c r="G161" s="29"/>
      <c r="H161" s="29"/>
      <c r="I161" s="29"/>
      <c r="J161" s="29"/>
      <c r="K161" s="29"/>
      <c r="L161" s="50" t="s">
        <v>109</v>
      </c>
      <c r="M161" s="29"/>
      <c r="N161" s="29"/>
      <c r="O161" s="29"/>
      <c r="P161" s="30"/>
    </row>
    <row r="162" spans="1:16" ht="56.5" customHeight="1" x14ac:dyDescent="0.2">
      <c r="A162" s="42">
        <v>20140734</v>
      </c>
      <c r="B162" s="43">
        <v>41837</v>
      </c>
      <c r="C162" s="34" t="s">
        <v>277</v>
      </c>
      <c r="D162" s="29"/>
      <c r="E162" s="29"/>
      <c r="F162" s="29"/>
      <c r="G162" s="29"/>
      <c r="H162" s="29"/>
      <c r="I162" s="29"/>
      <c r="J162" s="29"/>
      <c r="K162" s="29"/>
      <c r="L162" s="50" t="s">
        <v>96</v>
      </c>
      <c r="M162" s="29"/>
      <c r="N162" s="29"/>
      <c r="O162" s="29"/>
      <c r="P162" s="30"/>
    </row>
    <row r="163" spans="1:16" ht="56.5" customHeight="1" x14ac:dyDescent="0.2">
      <c r="A163" s="42">
        <v>20140735</v>
      </c>
      <c r="B163" s="43">
        <v>41837</v>
      </c>
      <c r="C163" s="34" t="s">
        <v>5799</v>
      </c>
      <c r="D163" s="29"/>
      <c r="E163" s="29"/>
      <c r="F163" s="29"/>
      <c r="G163" s="29"/>
      <c r="H163" s="29" t="s">
        <v>276</v>
      </c>
      <c r="I163" s="29"/>
      <c r="J163" s="29"/>
      <c r="K163" s="29"/>
      <c r="L163" s="50"/>
      <c r="M163" s="29" t="s">
        <v>6767</v>
      </c>
      <c r="N163" s="29" t="s">
        <v>240</v>
      </c>
      <c r="O163" s="29"/>
      <c r="P163" s="30"/>
    </row>
    <row r="164" spans="1:16" ht="56.5" customHeight="1" x14ac:dyDescent="0.2">
      <c r="A164" s="42">
        <v>20140736</v>
      </c>
      <c r="B164" s="43">
        <v>41837</v>
      </c>
      <c r="C164" s="34" t="s">
        <v>5800</v>
      </c>
      <c r="D164" s="29"/>
      <c r="E164" s="29"/>
      <c r="F164" s="29"/>
      <c r="G164" s="29"/>
      <c r="H164" s="29"/>
      <c r="I164" s="29"/>
      <c r="J164" s="29"/>
      <c r="K164" s="29"/>
      <c r="L164" s="50" t="s">
        <v>96</v>
      </c>
      <c r="M164" s="29"/>
      <c r="N164" s="29"/>
      <c r="O164" s="29"/>
      <c r="P164" s="30"/>
    </row>
    <row r="165" spans="1:16" ht="56.5" customHeight="1" x14ac:dyDescent="0.2">
      <c r="A165" s="42">
        <v>20140737</v>
      </c>
      <c r="B165" s="43">
        <v>41837</v>
      </c>
      <c r="C165" s="34" t="s">
        <v>5801</v>
      </c>
      <c r="D165" s="29"/>
      <c r="E165" s="29"/>
      <c r="F165" s="29"/>
      <c r="G165" s="29"/>
      <c r="H165" s="29"/>
      <c r="I165" s="29"/>
      <c r="J165" s="29"/>
      <c r="K165" s="29"/>
      <c r="L165" s="50" t="s">
        <v>96</v>
      </c>
      <c r="M165" s="29"/>
      <c r="N165" s="29"/>
      <c r="O165" s="29"/>
      <c r="P165" s="30"/>
    </row>
    <row r="166" spans="1:16" ht="56.5" customHeight="1" x14ac:dyDescent="0.2">
      <c r="A166" s="42">
        <v>20140738</v>
      </c>
      <c r="B166" s="43">
        <v>41837</v>
      </c>
      <c r="C166" s="34" t="s">
        <v>5802</v>
      </c>
      <c r="D166" s="29"/>
      <c r="E166" s="29"/>
      <c r="F166" s="40" t="s">
        <v>3012</v>
      </c>
      <c r="G166" s="29" t="s">
        <v>3013</v>
      </c>
      <c r="H166" s="29"/>
      <c r="I166" s="29"/>
      <c r="J166" s="29"/>
      <c r="K166" s="29"/>
      <c r="L166" s="50"/>
      <c r="M166" s="29" t="s">
        <v>6767</v>
      </c>
      <c r="N166" s="29" t="s">
        <v>6376</v>
      </c>
      <c r="O166" s="29"/>
      <c r="P166" s="30"/>
    </row>
    <row r="167" spans="1:16" ht="56.5" customHeight="1" x14ac:dyDescent="0.2">
      <c r="A167" s="42">
        <v>20140739</v>
      </c>
      <c r="B167" s="43">
        <v>41837</v>
      </c>
      <c r="C167" s="34" t="s">
        <v>5803</v>
      </c>
      <c r="D167" s="29"/>
      <c r="E167" s="29"/>
      <c r="F167" s="29"/>
      <c r="G167" s="29"/>
      <c r="H167" s="29"/>
      <c r="I167" s="29"/>
      <c r="J167" s="29"/>
      <c r="K167" s="29"/>
      <c r="L167" s="50" t="s">
        <v>96</v>
      </c>
      <c r="M167" s="29"/>
      <c r="N167" s="29"/>
      <c r="O167" s="29"/>
      <c r="P167" s="30"/>
    </row>
    <row r="168" spans="1:16" ht="56.5" customHeight="1" x14ac:dyDescent="0.2">
      <c r="A168" s="42">
        <v>20140901</v>
      </c>
      <c r="B168" s="43">
        <v>41894</v>
      </c>
      <c r="C168" s="34" t="s">
        <v>5804</v>
      </c>
      <c r="D168" s="29"/>
      <c r="E168" s="29"/>
      <c r="F168" s="29"/>
      <c r="G168" s="29"/>
      <c r="H168" s="29" t="s">
        <v>278</v>
      </c>
      <c r="I168" s="29" t="s">
        <v>279</v>
      </c>
      <c r="J168" s="29"/>
      <c r="K168" s="29"/>
      <c r="L168" s="50"/>
      <c r="M168" s="29"/>
      <c r="N168" s="29"/>
      <c r="O168" s="29"/>
      <c r="P168" s="30"/>
    </row>
    <row r="169" spans="1:16" ht="56.5" customHeight="1" x14ac:dyDescent="0.2">
      <c r="A169" s="42">
        <v>20140902</v>
      </c>
      <c r="B169" s="43">
        <v>41894</v>
      </c>
      <c r="C169" s="34" t="s">
        <v>5805</v>
      </c>
      <c r="D169" s="29"/>
      <c r="E169" s="29"/>
      <c r="F169" s="29"/>
      <c r="G169" s="29"/>
      <c r="H169" s="29"/>
      <c r="I169" s="29"/>
      <c r="J169" s="29"/>
      <c r="K169" s="29"/>
      <c r="L169" s="50" t="s">
        <v>96</v>
      </c>
      <c r="M169" s="29"/>
      <c r="N169" s="29"/>
      <c r="O169" s="29"/>
      <c r="P169" s="30"/>
    </row>
    <row r="170" spans="1:16" ht="56.5" customHeight="1" x14ac:dyDescent="0.2">
      <c r="A170" s="42">
        <v>20140903</v>
      </c>
      <c r="B170" s="43">
        <v>41894</v>
      </c>
      <c r="C170" s="34" t="s">
        <v>5619</v>
      </c>
      <c r="D170" s="29"/>
      <c r="E170" s="29"/>
      <c r="F170" s="29"/>
      <c r="G170" s="29"/>
      <c r="H170" s="29"/>
      <c r="I170" s="29"/>
      <c r="J170" s="29"/>
      <c r="K170" s="29"/>
      <c r="L170" s="50" t="s">
        <v>96</v>
      </c>
      <c r="M170" s="29"/>
      <c r="N170" s="29"/>
      <c r="O170" s="29"/>
      <c r="P170" s="30"/>
    </row>
    <row r="171" spans="1:16" ht="56.5" customHeight="1" x14ac:dyDescent="0.2">
      <c r="A171" s="42">
        <v>20140904</v>
      </c>
      <c r="B171" s="43">
        <v>41894</v>
      </c>
      <c r="C171" s="34" t="s">
        <v>5806</v>
      </c>
      <c r="D171" s="29"/>
      <c r="E171" s="29"/>
      <c r="F171" s="29"/>
      <c r="G171" s="29"/>
      <c r="H171" s="29"/>
      <c r="I171" s="29"/>
      <c r="J171" s="29"/>
      <c r="K171" s="29"/>
      <c r="L171" s="50"/>
      <c r="M171" s="29" t="s">
        <v>6771</v>
      </c>
      <c r="N171" s="29" t="s">
        <v>280</v>
      </c>
      <c r="O171" s="29"/>
      <c r="P171" s="30"/>
    </row>
    <row r="172" spans="1:16" ht="56.5" customHeight="1" x14ac:dyDescent="0.2">
      <c r="A172" s="42">
        <v>20140905</v>
      </c>
      <c r="B172" s="43">
        <v>41894</v>
      </c>
      <c r="C172" s="34" t="s">
        <v>305</v>
      </c>
      <c r="D172" s="29"/>
      <c r="E172" s="29"/>
      <c r="F172" s="29" t="s">
        <v>3014</v>
      </c>
      <c r="G172" s="29" t="s">
        <v>3015</v>
      </c>
      <c r="H172" s="29"/>
      <c r="I172" s="29"/>
      <c r="J172" s="29"/>
      <c r="K172" s="29"/>
      <c r="L172" s="50" t="s">
        <v>228</v>
      </c>
      <c r="M172" s="29"/>
      <c r="N172" s="29"/>
      <c r="O172" s="29"/>
      <c r="P172" s="30"/>
    </row>
    <row r="173" spans="1:16" ht="56.5" customHeight="1" x14ac:dyDescent="0.2">
      <c r="A173" s="42">
        <v>20140906</v>
      </c>
      <c r="B173" s="43">
        <v>41894</v>
      </c>
      <c r="C173" s="34" t="s">
        <v>5807</v>
      </c>
      <c r="D173" s="29"/>
      <c r="E173" s="29"/>
      <c r="F173" s="34" t="s">
        <v>3016</v>
      </c>
      <c r="G173" s="29" t="s">
        <v>3017</v>
      </c>
      <c r="H173" s="29"/>
      <c r="I173" s="29"/>
      <c r="J173" s="29"/>
      <c r="K173" s="29"/>
      <c r="L173" s="50" t="s">
        <v>96</v>
      </c>
      <c r="M173" s="29"/>
      <c r="N173" s="29"/>
      <c r="O173" s="29"/>
      <c r="P173" s="30"/>
    </row>
    <row r="174" spans="1:16" ht="56.5" customHeight="1" x14ac:dyDescent="0.2">
      <c r="A174" s="42">
        <v>20140907</v>
      </c>
      <c r="B174" s="43">
        <v>41894</v>
      </c>
      <c r="C174" s="34" t="s">
        <v>306</v>
      </c>
      <c r="D174" s="29"/>
      <c r="E174" s="29"/>
      <c r="F174" s="29"/>
      <c r="G174" s="29"/>
      <c r="H174" s="29"/>
      <c r="I174" s="29"/>
      <c r="J174" s="29"/>
      <c r="K174" s="29"/>
      <c r="L174" s="50"/>
      <c r="M174" s="29" t="s">
        <v>6771</v>
      </c>
      <c r="N174" s="29" t="s">
        <v>280</v>
      </c>
      <c r="O174" s="29"/>
      <c r="P174" s="30"/>
    </row>
    <row r="175" spans="1:16" ht="56.5" customHeight="1" x14ac:dyDescent="0.2">
      <c r="A175" s="42">
        <v>20140908</v>
      </c>
      <c r="B175" s="43">
        <v>41894</v>
      </c>
      <c r="C175" s="34" t="s">
        <v>5808</v>
      </c>
      <c r="D175" s="29"/>
      <c r="E175" s="29"/>
      <c r="F175" s="29"/>
      <c r="G175" s="29"/>
      <c r="H175" s="29"/>
      <c r="I175" s="29"/>
      <c r="J175" s="29"/>
      <c r="K175" s="29"/>
      <c r="L175" s="50"/>
      <c r="M175" s="29" t="s">
        <v>6772</v>
      </c>
      <c r="N175" s="29" t="s">
        <v>6377</v>
      </c>
      <c r="O175" s="29"/>
      <c r="P175" s="30"/>
    </row>
    <row r="176" spans="1:16" ht="56.5" customHeight="1" x14ac:dyDescent="0.2">
      <c r="A176" s="42">
        <v>20140909</v>
      </c>
      <c r="B176" s="43">
        <v>41894</v>
      </c>
      <c r="C176" s="34" t="s">
        <v>5809</v>
      </c>
      <c r="D176" s="29"/>
      <c r="E176" s="29"/>
      <c r="F176" s="29"/>
      <c r="G176" s="29"/>
      <c r="H176" s="29"/>
      <c r="I176" s="29"/>
      <c r="J176" s="29"/>
      <c r="K176" s="29"/>
      <c r="L176" s="50"/>
      <c r="M176" s="29" t="s">
        <v>6773</v>
      </c>
      <c r="N176" s="29" t="s">
        <v>6377</v>
      </c>
      <c r="O176" s="29"/>
      <c r="P176" s="30"/>
    </row>
    <row r="177" spans="1:16" ht="56.5" customHeight="1" x14ac:dyDescent="0.2">
      <c r="A177" s="42">
        <v>20140910</v>
      </c>
      <c r="B177" s="43">
        <v>41894</v>
      </c>
      <c r="C177" s="34" t="s">
        <v>307</v>
      </c>
      <c r="D177" s="29"/>
      <c r="E177" s="29"/>
      <c r="F177" s="29" t="s">
        <v>3018</v>
      </c>
      <c r="G177" s="29" t="s">
        <v>3019</v>
      </c>
      <c r="H177" s="29"/>
      <c r="I177" s="29"/>
      <c r="J177" s="29"/>
      <c r="K177" s="29"/>
      <c r="L177" s="50"/>
      <c r="M177" s="29"/>
      <c r="N177" s="29"/>
      <c r="O177" s="29"/>
      <c r="P177" s="30" t="s">
        <v>2897</v>
      </c>
    </row>
    <row r="178" spans="1:16" ht="56.5" customHeight="1" x14ac:dyDescent="0.2">
      <c r="A178" s="42">
        <v>20140911</v>
      </c>
      <c r="B178" s="43">
        <v>41894</v>
      </c>
      <c r="C178" s="34" t="s">
        <v>308</v>
      </c>
      <c r="D178" s="29"/>
      <c r="E178" s="29"/>
      <c r="F178" s="29" t="s">
        <v>3020</v>
      </c>
      <c r="G178" s="29"/>
      <c r="H178" s="29"/>
      <c r="I178" s="29"/>
      <c r="J178" s="29"/>
      <c r="K178" s="29"/>
      <c r="L178" s="50"/>
      <c r="M178" s="29"/>
      <c r="N178" s="29"/>
      <c r="O178" s="29"/>
      <c r="P178" s="30" t="s">
        <v>2897</v>
      </c>
    </row>
    <row r="179" spans="1:16" ht="56.5" customHeight="1" x14ac:dyDescent="0.2">
      <c r="A179" s="42">
        <v>20140912</v>
      </c>
      <c r="B179" s="43">
        <v>41894</v>
      </c>
      <c r="C179" s="34" t="s">
        <v>309</v>
      </c>
      <c r="D179" s="29" t="s">
        <v>5536</v>
      </c>
      <c r="E179" s="29" t="s">
        <v>281</v>
      </c>
      <c r="F179" s="29"/>
      <c r="G179" s="29"/>
      <c r="H179" s="29"/>
      <c r="I179" s="29"/>
      <c r="J179" s="29"/>
      <c r="K179" s="29"/>
      <c r="L179" s="50"/>
      <c r="M179" s="29" t="s">
        <v>6774</v>
      </c>
      <c r="N179" s="29" t="s">
        <v>282</v>
      </c>
      <c r="O179" s="29" t="s">
        <v>283</v>
      </c>
      <c r="P179" s="30"/>
    </row>
    <row r="180" spans="1:16" ht="56.5" customHeight="1" x14ac:dyDescent="0.2">
      <c r="A180" s="42">
        <v>20140913</v>
      </c>
      <c r="B180" s="43">
        <v>41894</v>
      </c>
      <c r="C180" s="34" t="s">
        <v>310</v>
      </c>
      <c r="D180" s="29" t="s">
        <v>5537</v>
      </c>
      <c r="E180" s="29" t="s">
        <v>284</v>
      </c>
      <c r="F180" s="40" t="s">
        <v>3021</v>
      </c>
      <c r="G180" s="29" t="s">
        <v>3022</v>
      </c>
      <c r="H180" s="29"/>
      <c r="I180" s="29"/>
      <c r="J180" s="29"/>
      <c r="K180" s="29"/>
      <c r="L180" s="50"/>
      <c r="M180" s="29" t="s">
        <v>6774</v>
      </c>
      <c r="N180" s="29" t="s">
        <v>282</v>
      </c>
      <c r="O180" s="29" t="s">
        <v>285</v>
      </c>
      <c r="P180" s="30"/>
    </row>
    <row r="181" spans="1:16" ht="56.5" customHeight="1" x14ac:dyDescent="0.2">
      <c r="A181" s="42">
        <v>20140914</v>
      </c>
      <c r="B181" s="43">
        <v>41894</v>
      </c>
      <c r="C181" s="34" t="s">
        <v>5810</v>
      </c>
      <c r="D181" s="29"/>
      <c r="E181" s="29"/>
      <c r="F181" s="29"/>
      <c r="G181" s="29"/>
      <c r="H181" s="29"/>
      <c r="I181" s="29"/>
      <c r="J181" s="29"/>
      <c r="K181" s="29"/>
      <c r="L181" s="50" t="s">
        <v>96</v>
      </c>
      <c r="M181" s="29"/>
      <c r="N181" s="29"/>
      <c r="O181" s="29"/>
      <c r="P181" s="30"/>
    </row>
    <row r="182" spans="1:16" ht="56.5" customHeight="1" x14ac:dyDescent="0.2">
      <c r="A182" s="42">
        <v>20140915</v>
      </c>
      <c r="B182" s="43">
        <v>41894</v>
      </c>
      <c r="C182" s="34" t="s">
        <v>6251</v>
      </c>
      <c r="D182" s="29"/>
      <c r="E182" s="29"/>
      <c r="F182" s="29" t="s">
        <v>286</v>
      </c>
      <c r="G182" s="29" t="s">
        <v>287</v>
      </c>
      <c r="H182" s="29"/>
      <c r="I182" s="29"/>
      <c r="J182" s="29"/>
      <c r="K182" s="29"/>
      <c r="L182" s="50" t="s">
        <v>96</v>
      </c>
      <c r="M182" s="29"/>
      <c r="N182" s="29"/>
      <c r="O182" s="29"/>
      <c r="P182" s="30"/>
    </row>
    <row r="183" spans="1:16" ht="56.5" customHeight="1" x14ac:dyDescent="0.2">
      <c r="A183" s="42">
        <v>20140916</v>
      </c>
      <c r="B183" s="43">
        <v>41894</v>
      </c>
      <c r="C183" s="34" t="s">
        <v>6252</v>
      </c>
      <c r="D183" s="29"/>
      <c r="E183" s="29"/>
      <c r="F183" s="29"/>
      <c r="G183" s="29"/>
      <c r="H183" s="29"/>
      <c r="I183" s="29"/>
      <c r="J183" s="29"/>
      <c r="K183" s="29"/>
      <c r="L183" s="50" t="s">
        <v>115</v>
      </c>
      <c r="M183" s="29"/>
      <c r="N183" s="29"/>
      <c r="O183" s="29"/>
      <c r="P183" s="30"/>
    </row>
    <row r="184" spans="1:16" ht="56.5" customHeight="1" x14ac:dyDescent="0.2">
      <c r="A184" s="42">
        <v>20140917</v>
      </c>
      <c r="B184" s="43">
        <v>41894</v>
      </c>
      <c r="C184" s="34" t="s">
        <v>311</v>
      </c>
      <c r="D184" s="29"/>
      <c r="E184" s="29"/>
      <c r="F184" s="29"/>
      <c r="G184" s="29"/>
      <c r="H184" s="29"/>
      <c r="I184" s="29"/>
      <c r="J184" s="29"/>
      <c r="K184" s="29"/>
      <c r="L184" s="50" t="s">
        <v>96</v>
      </c>
      <c r="M184" s="29"/>
      <c r="N184" s="29"/>
      <c r="O184" s="29"/>
      <c r="P184" s="30"/>
    </row>
    <row r="185" spans="1:16" ht="56.5" customHeight="1" x14ac:dyDescent="0.2">
      <c r="A185" s="42">
        <v>20140918</v>
      </c>
      <c r="B185" s="43">
        <v>41894</v>
      </c>
      <c r="C185" s="34" t="s">
        <v>312</v>
      </c>
      <c r="D185" s="29"/>
      <c r="E185" s="29"/>
      <c r="F185" s="29" t="s">
        <v>288</v>
      </c>
      <c r="G185" s="29" t="s">
        <v>289</v>
      </c>
      <c r="H185" s="29"/>
      <c r="I185" s="29"/>
      <c r="J185" s="29"/>
      <c r="K185" s="29"/>
      <c r="L185" s="50" t="s">
        <v>96</v>
      </c>
      <c r="M185" s="29"/>
      <c r="N185" s="29"/>
      <c r="O185" s="29"/>
      <c r="P185" s="30"/>
    </row>
    <row r="186" spans="1:16" ht="56.5" customHeight="1" x14ac:dyDescent="0.2">
      <c r="A186" s="42">
        <v>20140919</v>
      </c>
      <c r="B186" s="43">
        <v>41894</v>
      </c>
      <c r="C186" s="34" t="s">
        <v>313</v>
      </c>
      <c r="D186" s="29"/>
      <c r="E186" s="29"/>
      <c r="F186" s="29" t="s">
        <v>3023</v>
      </c>
      <c r="G186" s="29" t="s">
        <v>3024</v>
      </c>
      <c r="H186" s="29"/>
      <c r="I186" s="29"/>
      <c r="J186" s="29"/>
      <c r="K186" s="29"/>
      <c r="L186" s="50" t="s">
        <v>109</v>
      </c>
      <c r="M186" s="29"/>
      <c r="N186" s="29"/>
      <c r="O186" s="29"/>
      <c r="P186" s="30"/>
    </row>
    <row r="187" spans="1:16" ht="56.5" customHeight="1" x14ac:dyDescent="0.2">
      <c r="A187" s="42">
        <v>20140920</v>
      </c>
      <c r="B187" s="43">
        <v>41894</v>
      </c>
      <c r="C187" s="34" t="s">
        <v>314</v>
      </c>
      <c r="D187" s="29"/>
      <c r="E187" s="29"/>
      <c r="F187" s="29" t="s">
        <v>290</v>
      </c>
      <c r="G187" s="29" t="s">
        <v>291</v>
      </c>
      <c r="H187" s="29"/>
      <c r="I187" s="29"/>
      <c r="J187" s="29"/>
      <c r="K187" s="29"/>
      <c r="L187" s="50"/>
      <c r="M187" s="29"/>
      <c r="N187" s="29"/>
      <c r="O187" s="29"/>
      <c r="P187" s="30" t="s">
        <v>2897</v>
      </c>
    </row>
    <row r="188" spans="1:16" ht="56.5" customHeight="1" x14ac:dyDescent="0.2">
      <c r="A188" s="42">
        <v>20140921</v>
      </c>
      <c r="B188" s="43">
        <v>41894</v>
      </c>
      <c r="C188" s="34" t="s">
        <v>315</v>
      </c>
      <c r="D188" s="29"/>
      <c r="E188" s="29"/>
      <c r="F188" s="29" t="s">
        <v>292</v>
      </c>
      <c r="G188" s="29"/>
      <c r="H188" s="29"/>
      <c r="I188" s="29"/>
      <c r="J188" s="29"/>
      <c r="K188" s="29"/>
      <c r="L188" s="50"/>
      <c r="M188" s="29"/>
      <c r="N188" s="29"/>
      <c r="O188" s="29"/>
      <c r="P188" s="30" t="s">
        <v>2897</v>
      </c>
    </row>
    <row r="189" spans="1:16" ht="56.5" customHeight="1" x14ac:dyDescent="0.2">
      <c r="A189" s="42">
        <v>20140922</v>
      </c>
      <c r="B189" s="43">
        <v>41894</v>
      </c>
      <c r="C189" s="34" t="s">
        <v>316</v>
      </c>
      <c r="D189" s="29"/>
      <c r="E189" s="29"/>
      <c r="F189" s="29"/>
      <c r="G189" s="29"/>
      <c r="H189" s="29"/>
      <c r="I189" s="29"/>
      <c r="J189" s="29"/>
      <c r="K189" s="29"/>
      <c r="L189" s="50"/>
      <c r="M189" s="29"/>
      <c r="N189" s="29"/>
      <c r="O189" s="29"/>
      <c r="P189" s="30" t="s">
        <v>2897</v>
      </c>
    </row>
    <row r="190" spans="1:16" ht="56.5" customHeight="1" x14ac:dyDescent="0.2">
      <c r="A190" s="42">
        <v>20140923</v>
      </c>
      <c r="B190" s="43">
        <v>41894</v>
      </c>
      <c r="C190" s="34" t="s">
        <v>317</v>
      </c>
      <c r="D190" s="29"/>
      <c r="E190" s="29"/>
      <c r="F190" s="29"/>
      <c r="G190" s="29"/>
      <c r="H190" s="29"/>
      <c r="I190" s="29"/>
      <c r="J190" s="29"/>
      <c r="K190" s="29"/>
      <c r="L190" s="50"/>
      <c r="M190" s="29"/>
      <c r="N190" s="29"/>
      <c r="O190" s="29"/>
      <c r="P190" s="30" t="s">
        <v>2897</v>
      </c>
    </row>
    <row r="191" spans="1:16" ht="56.5" customHeight="1" x14ac:dyDescent="0.2">
      <c r="A191" s="42">
        <v>20140924</v>
      </c>
      <c r="B191" s="43">
        <v>41894</v>
      </c>
      <c r="C191" s="34" t="s">
        <v>318</v>
      </c>
      <c r="D191" s="29"/>
      <c r="E191" s="29"/>
      <c r="F191" s="29" t="s">
        <v>293</v>
      </c>
      <c r="G191" s="29" t="s">
        <v>294</v>
      </c>
      <c r="H191" s="29"/>
      <c r="I191" s="29"/>
      <c r="J191" s="29"/>
      <c r="K191" s="29"/>
      <c r="L191" s="50" t="s">
        <v>295</v>
      </c>
      <c r="M191" s="29"/>
      <c r="N191" s="29"/>
      <c r="O191" s="29"/>
      <c r="P191" s="30"/>
    </row>
    <row r="192" spans="1:16" ht="56.5" customHeight="1" x14ac:dyDescent="0.2">
      <c r="A192" s="42">
        <v>20140925</v>
      </c>
      <c r="B192" s="43">
        <v>41894</v>
      </c>
      <c r="C192" s="34" t="s">
        <v>5811</v>
      </c>
      <c r="D192" s="29"/>
      <c r="E192" s="29"/>
      <c r="F192" s="29"/>
      <c r="G192" s="29"/>
      <c r="H192" s="29"/>
      <c r="I192" s="29"/>
      <c r="J192" s="29"/>
      <c r="K192" s="29"/>
      <c r="L192" s="50"/>
      <c r="M192" s="29"/>
      <c r="N192" s="29"/>
      <c r="O192" s="29"/>
      <c r="P192" s="30" t="s">
        <v>2897</v>
      </c>
    </row>
    <row r="193" spans="1:16" ht="56.5" customHeight="1" x14ac:dyDescent="0.2">
      <c r="A193" s="42">
        <v>20140926</v>
      </c>
      <c r="B193" s="43">
        <v>41894</v>
      </c>
      <c r="C193" s="34" t="s">
        <v>5812</v>
      </c>
      <c r="D193" s="29"/>
      <c r="E193" s="29"/>
      <c r="F193" s="29"/>
      <c r="G193" s="29"/>
      <c r="H193" s="29"/>
      <c r="I193" s="29"/>
      <c r="J193" s="29"/>
      <c r="K193" s="29"/>
      <c r="L193" s="50"/>
      <c r="M193" s="29"/>
      <c r="N193" s="29"/>
      <c r="O193" s="29"/>
      <c r="P193" s="30" t="s">
        <v>2897</v>
      </c>
    </row>
    <row r="194" spans="1:16" ht="56.5" customHeight="1" x14ac:dyDescent="0.2">
      <c r="A194" s="42">
        <v>20140927</v>
      </c>
      <c r="B194" s="43">
        <v>41894</v>
      </c>
      <c r="C194" s="34" t="s">
        <v>319</v>
      </c>
      <c r="D194" s="29"/>
      <c r="E194" s="29"/>
      <c r="F194" s="29"/>
      <c r="G194" s="29"/>
      <c r="H194" s="29"/>
      <c r="I194" s="29"/>
      <c r="J194" s="29"/>
      <c r="K194" s="29"/>
      <c r="L194" s="50" t="s">
        <v>197</v>
      </c>
      <c r="M194" s="29"/>
      <c r="N194" s="29"/>
      <c r="O194" s="29"/>
      <c r="P194" s="30"/>
    </row>
    <row r="195" spans="1:16" ht="56.5" customHeight="1" x14ac:dyDescent="0.2">
      <c r="A195" s="42">
        <v>20140928</v>
      </c>
      <c r="B195" s="43">
        <v>41894</v>
      </c>
      <c r="C195" s="34" t="s">
        <v>320</v>
      </c>
      <c r="D195" s="29"/>
      <c r="E195" s="29"/>
      <c r="F195" s="29"/>
      <c r="G195" s="29"/>
      <c r="H195" s="29"/>
      <c r="I195" s="29"/>
      <c r="J195" s="29"/>
      <c r="K195" s="29"/>
      <c r="L195" s="50"/>
      <c r="M195" s="29"/>
      <c r="N195" s="29"/>
      <c r="O195" s="29"/>
      <c r="P195" s="30" t="s">
        <v>2897</v>
      </c>
    </row>
    <row r="196" spans="1:16" ht="56.5" customHeight="1" x14ac:dyDescent="0.2">
      <c r="A196" s="42">
        <v>20140929</v>
      </c>
      <c r="B196" s="43">
        <v>41894</v>
      </c>
      <c r="C196" s="34" t="s">
        <v>321</v>
      </c>
      <c r="D196" s="29"/>
      <c r="E196" s="29"/>
      <c r="F196" s="29" t="s">
        <v>3025</v>
      </c>
      <c r="G196" s="29" t="s">
        <v>452</v>
      </c>
      <c r="H196" s="29"/>
      <c r="I196" s="29"/>
      <c r="J196" s="29"/>
      <c r="K196" s="29"/>
      <c r="L196" s="50"/>
      <c r="M196" s="29"/>
      <c r="N196" s="29"/>
      <c r="O196" s="29"/>
      <c r="P196" s="30" t="s">
        <v>2897</v>
      </c>
    </row>
    <row r="197" spans="1:16" ht="56.5" customHeight="1" x14ac:dyDescent="0.2">
      <c r="A197" s="42">
        <v>20140930</v>
      </c>
      <c r="B197" s="43">
        <v>41894</v>
      </c>
      <c r="C197" s="34" t="s">
        <v>5620</v>
      </c>
      <c r="D197" s="29"/>
      <c r="E197" s="29"/>
      <c r="F197" s="29"/>
      <c r="G197" s="29"/>
      <c r="H197" s="29"/>
      <c r="I197" s="29"/>
      <c r="J197" s="29"/>
      <c r="K197" s="29"/>
      <c r="L197" s="50"/>
      <c r="M197" s="29"/>
      <c r="N197" s="29"/>
      <c r="O197" s="29"/>
      <c r="P197" s="30" t="s">
        <v>2897</v>
      </c>
    </row>
    <row r="198" spans="1:16" ht="56.5" customHeight="1" x14ac:dyDescent="0.2">
      <c r="A198" s="42">
        <v>20140931</v>
      </c>
      <c r="B198" s="43">
        <v>41894</v>
      </c>
      <c r="C198" s="34" t="s">
        <v>5621</v>
      </c>
      <c r="D198" s="29"/>
      <c r="E198" s="29"/>
      <c r="F198" s="29"/>
      <c r="G198" s="29"/>
      <c r="H198" s="29"/>
      <c r="I198" s="29"/>
      <c r="J198" s="29"/>
      <c r="K198" s="29"/>
      <c r="L198" s="50" t="s">
        <v>197</v>
      </c>
      <c r="M198" s="29"/>
      <c r="N198" s="29"/>
      <c r="O198" s="29"/>
      <c r="P198" s="30"/>
    </row>
    <row r="199" spans="1:16" ht="56.5" customHeight="1" x14ac:dyDescent="0.2">
      <c r="A199" s="42">
        <v>20140932</v>
      </c>
      <c r="B199" s="43">
        <v>41894</v>
      </c>
      <c r="C199" s="34" t="s">
        <v>5813</v>
      </c>
      <c r="D199" s="29"/>
      <c r="E199" s="29"/>
      <c r="F199" s="29" t="s">
        <v>296</v>
      </c>
      <c r="G199" s="29" t="s">
        <v>297</v>
      </c>
      <c r="H199" s="29"/>
      <c r="I199" s="29"/>
      <c r="J199" s="29"/>
      <c r="K199" s="29"/>
      <c r="L199" s="50" t="s">
        <v>197</v>
      </c>
      <c r="M199" s="29"/>
      <c r="N199" s="29"/>
      <c r="O199" s="29"/>
      <c r="P199" s="30"/>
    </row>
    <row r="200" spans="1:16" ht="56.5" customHeight="1" x14ac:dyDescent="0.2">
      <c r="A200" s="42">
        <v>20140933</v>
      </c>
      <c r="B200" s="43">
        <v>41894</v>
      </c>
      <c r="C200" s="34" t="s">
        <v>322</v>
      </c>
      <c r="D200" s="29"/>
      <c r="E200" s="29"/>
      <c r="F200" s="29" t="s">
        <v>298</v>
      </c>
      <c r="G200" s="29" t="s">
        <v>299</v>
      </c>
      <c r="H200" s="29"/>
      <c r="I200" s="29"/>
      <c r="J200" s="29"/>
      <c r="K200" s="29"/>
      <c r="L200" s="50" t="s">
        <v>197</v>
      </c>
      <c r="M200" s="29"/>
      <c r="N200" s="29"/>
      <c r="O200" s="29"/>
      <c r="P200" s="30"/>
    </row>
    <row r="201" spans="1:16" ht="56.5" customHeight="1" x14ac:dyDescent="0.2">
      <c r="A201" s="42">
        <v>20140934</v>
      </c>
      <c r="B201" s="43">
        <v>41894</v>
      </c>
      <c r="C201" s="34" t="s">
        <v>6253</v>
      </c>
      <c r="D201" s="29"/>
      <c r="E201" s="29"/>
      <c r="F201" s="29"/>
      <c r="G201" s="29"/>
      <c r="H201" s="29"/>
      <c r="I201" s="29"/>
      <c r="J201" s="29"/>
      <c r="K201" s="29"/>
      <c r="L201" s="50" t="s">
        <v>96</v>
      </c>
      <c r="M201" s="29"/>
      <c r="N201" s="29"/>
      <c r="O201" s="29"/>
      <c r="P201" s="30"/>
    </row>
    <row r="202" spans="1:16" ht="56.5" customHeight="1" x14ac:dyDescent="0.2">
      <c r="A202" s="42">
        <v>20140935</v>
      </c>
      <c r="B202" s="43">
        <v>41894</v>
      </c>
      <c r="C202" s="34" t="s">
        <v>6254</v>
      </c>
      <c r="D202" s="29"/>
      <c r="E202" s="29"/>
      <c r="F202" s="29"/>
      <c r="G202" s="29"/>
      <c r="H202" s="29"/>
      <c r="I202" s="29"/>
      <c r="J202" s="29"/>
      <c r="K202" s="29"/>
      <c r="L202" s="50" t="s">
        <v>109</v>
      </c>
      <c r="M202" s="29"/>
      <c r="N202" s="29"/>
      <c r="O202" s="29"/>
      <c r="P202" s="30"/>
    </row>
    <row r="203" spans="1:16" ht="56.5" customHeight="1" x14ac:dyDescent="0.2">
      <c r="A203" s="42">
        <v>20140936</v>
      </c>
      <c r="B203" s="43">
        <v>41894</v>
      </c>
      <c r="C203" s="34" t="s">
        <v>6255</v>
      </c>
      <c r="D203" s="29"/>
      <c r="E203" s="29"/>
      <c r="F203" s="29"/>
      <c r="G203" s="29"/>
      <c r="H203" s="29"/>
      <c r="I203" s="29"/>
      <c r="J203" s="29"/>
      <c r="K203" s="29"/>
      <c r="L203" s="50" t="s">
        <v>96</v>
      </c>
      <c r="M203" s="29"/>
      <c r="N203" s="29"/>
      <c r="O203" s="29"/>
      <c r="P203" s="30"/>
    </row>
    <row r="204" spans="1:16" ht="56.5" customHeight="1" x14ac:dyDescent="0.2">
      <c r="A204" s="42">
        <v>20140937</v>
      </c>
      <c r="B204" s="43">
        <v>41894</v>
      </c>
      <c r="C204" s="34" t="s">
        <v>6256</v>
      </c>
      <c r="D204" s="29"/>
      <c r="E204" s="29"/>
      <c r="F204" s="29"/>
      <c r="G204" s="29"/>
      <c r="H204" s="29"/>
      <c r="I204" s="29"/>
      <c r="J204" s="29"/>
      <c r="K204" s="29"/>
      <c r="L204" s="50" t="s">
        <v>103</v>
      </c>
      <c r="M204" s="29"/>
      <c r="N204" s="29"/>
      <c r="O204" s="29"/>
      <c r="P204" s="30"/>
    </row>
    <row r="205" spans="1:16" ht="56.5" customHeight="1" x14ac:dyDescent="0.2">
      <c r="A205" s="42">
        <v>20140938</v>
      </c>
      <c r="B205" s="43">
        <v>41894</v>
      </c>
      <c r="C205" s="34" t="s">
        <v>5814</v>
      </c>
      <c r="D205" s="29"/>
      <c r="E205" s="29"/>
      <c r="F205" s="29"/>
      <c r="G205" s="29"/>
      <c r="H205" s="29"/>
      <c r="I205" s="29"/>
      <c r="J205" s="29"/>
      <c r="K205" s="29"/>
      <c r="L205" s="50" t="s">
        <v>109</v>
      </c>
      <c r="M205" s="29"/>
      <c r="N205" s="29"/>
      <c r="O205" s="29"/>
      <c r="P205" s="30"/>
    </row>
    <row r="206" spans="1:16" ht="56.5" customHeight="1" x14ac:dyDescent="0.2">
      <c r="A206" s="42">
        <v>20140939</v>
      </c>
      <c r="B206" s="43">
        <v>41894</v>
      </c>
      <c r="C206" s="34" t="s">
        <v>5815</v>
      </c>
      <c r="D206" s="29"/>
      <c r="E206" s="29"/>
      <c r="F206" s="29"/>
      <c r="G206" s="29"/>
      <c r="H206" s="29"/>
      <c r="I206" s="29"/>
      <c r="J206" s="29"/>
      <c r="K206" s="29"/>
      <c r="L206" s="50" t="s">
        <v>115</v>
      </c>
      <c r="M206" s="29"/>
      <c r="N206" s="29"/>
      <c r="O206" s="29"/>
      <c r="P206" s="30"/>
    </row>
    <row r="207" spans="1:16" ht="56.5" customHeight="1" x14ac:dyDescent="0.2">
      <c r="A207" s="42">
        <v>20140940</v>
      </c>
      <c r="B207" s="43">
        <v>41894</v>
      </c>
      <c r="C207" s="34" t="s">
        <v>5816</v>
      </c>
      <c r="D207" s="29"/>
      <c r="E207" s="29"/>
      <c r="F207" s="29"/>
      <c r="G207" s="29"/>
      <c r="H207" s="29"/>
      <c r="I207" s="29"/>
      <c r="J207" s="29"/>
      <c r="K207" s="29"/>
      <c r="L207" s="50"/>
      <c r="M207" s="29"/>
      <c r="N207" s="29"/>
      <c r="O207" s="29"/>
      <c r="P207" s="30" t="s">
        <v>2897</v>
      </c>
    </row>
    <row r="208" spans="1:16" ht="56.5" customHeight="1" x14ac:dyDescent="0.2">
      <c r="A208" s="42">
        <v>20140941</v>
      </c>
      <c r="B208" s="43">
        <v>41894</v>
      </c>
      <c r="C208" s="34" t="s">
        <v>5817</v>
      </c>
      <c r="D208" s="29"/>
      <c r="E208" s="29"/>
      <c r="F208" s="29"/>
      <c r="G208" s="29"/>
      <c r="H208" s="29"/>
      <c r="I208" s="29"/>
      <c r="J208" s="29"/>
      <c r="K208" s="29"/>
      <c r="L208" s="50" t="s">
        <v>115</v>
      </c>
      <c r="M208" s="29"/>
      <c r="N208" s="29"/>
      <c r="O208" s="29"/>
      <c r="P208" s="30"/>
    </row>
    <row r="209" spans="1:16" ht="56.5" customHeight="1" x14ac:dyDescent="0.2">
      <c r="A209" s="42">
        <v>20140942</v>
      </c>
      <c r="B209" s="43">
        <v>41894</v>
      </c>
      <c r="C209" s="34" t="s">
        <v>5818</v>
      </c>
      <c r="D209" s="29" t="s">
        <v>8</v>
      </c>
      <c r="E209" s="29"/>
      <c r="F209" s="29" t="s">
        <v>300</v>
      </c>
      <c r="G209" s="29" t="s">
        <v>301</v>
      </c>
      <c r="H209" s="29"/>
      <c r="I209" s="29"/>
      <c r="J209" s="29"/>
      <c r="K209" s="29"/>
      <c r="L209" s="50" t="s">
        <v>115</v>
      </c>
      <c r="M209" s="29"/>
      <c r="N209" s="29"/>
      <c r="O209" s="29"/>
      <c r="P209" s="30"/>
    </row>
    <row r="210" spans="1:16" ht="56.5" customHeight="1" x14ac:dyDescent="0.2">
      <c r="A210" s="42">
        <v>20140943</v>
      </c>
      <c r="B210" s="43">
        <v>41894</v>
      </c>
      <c r="C210" s="34" t="s">
        <v>5819</v>
      </c>
      <c r="D210" s="29"/>
      <c r="E210" s="29"/>
      <c r="F210" s="29"/>
      <c r="G210" s="29"/>
      <c r="H210" s="29"/>
      <c r="I210" s="29"/>
      <c r="J210" s="29"/>
      <c r="K210" s="29"/>
      <c r="L210" s="50" t="s">
        <v>103</v>
      </c>
      <c r="M210" s="29"/>
      <c r="N210" s="29"/>
      <c r="O210" s="29"/>
      <c r="P210" s="30"/>
    </row>
    <row r="211" spans="1:16" ht="56.5" customHeight="1" x14ac:dyDescent="0.2">
      <c r="A211" s="42">
        <v>20140944</v>
      </c>
      <c r="B211" s="43">
        <v>41894</v>
      </c>
      <c r="C211" s="34" t="s">
        <v>6257</v>
      </c>
      <c r="D211" s="29"/>
      <c r="E211" s="29"/>
      <c r="F211" s="29"/>
      <c r="G211" s="29"/>
      <c r="H211" s="29"/>
      <c r="I211" s="29"/>
      <c r="J211" s="29"/>
      <c r="K211" s="29"/>
      <c r="L211" s="50" t="s">
        <v>103</v>
      </c>
      <c r="M211" s="29"/>
      <c r="N211" s="29"/>
      <c r="O211" s="29"/>
      <c r="P211" s="30"/>
    </row>
    <row r="212" spans="1:16" ht="56.5" customHeight="1" x14ac:dyDescent="0.2">
      <c r="A212" s="42">
        <v>20140945</v>
      </c>
      <c r="B212" s="43">
        <v>41894</v>
      </c>
      <c r="C212" s="34" t="s">
        <v>5622</v>
      </c>
      <c r="D212" s="29"/>
      <c r="E212" s="29"/>
      <c r="F212" s="29"/>
      <c r="G212" s="29"/>
      <c r="H212" s="29"/>
      <c r="I212" s="29"/>
      <c r="J212" s="29"/>
      <c r="K212" s="29"/>
      <c r="L212" s="50" t="s">
        <v>103</v>
      </c>
      <c r="M212" s="29"/>
      <c r="N212" s="29"/>
      <c r="O212" s="29"/>
      <c r="P212" s="30"/>
    </row>
    <row r="213" spans="1:16" ht="56.5" customHeight="1" x14ac:dyDescent="0.2">
      <c r="A213" s="42">
        <v>20140946</v>
      </c>
      <c r="B213" s="43">
        <v>41894</v>
      </c>
      <c r="C213" s="34" t="s">
        <v>5820</v>
      </c>
      <c r="D213" s="29"/>
      <c r="E213" s="29"/>
      <c r="F213" s="29"/>
      <c r="G213" s="29"/>
      <c r="H213" s="29"/>
      <c r="I213" s="29"/>
      <c r="J213" s="29"/>
      <c r="K213" s="29"/>
      <c r="L213" s="50" t="s">
        <v>103</v>
      </c>
      <c r="M213" s="29"/>
      <c r="N213" s="29"/>
      <c r="O213" s="29"/>
      <c r="P213" s="30"/>
    </row>
    <row r="214" spans="1:16" ht="56.5" customHeight="1" x14ac:dyDescent="0.2">
      <c r="A214" s="42">
        <v>20140947</v>
      </c>
      <c r="B214" s="43">
        <v>41894</v>
      </c>
      <c r="C214" s="34" t="s">
        <v>6846</v>
      </c>
      <c r="D214" s="29"/>
      <c r="E214" s="29"/>
      <c r="F214" s="29"/>
      <c r="G214" s="29"/>
      <c r="H214" s="29"/>
      <c r="I214" s="29"/>
      <c r="J214" s="29"/>
      <c r="K214" s="29"/>
      <c r="L214" s="50" t="s">
        <v>103</v>
      </c>
      <c r="M214" s="29"/>
      <c r="N214" s="29"/>
      <c r="O214" s="29"/>
      <c r="P214" s="30"/>
    </row>
    <row r="215" spans="1:16" ht="56.5" customHeight="1" x14ac:dyDescent="0.2">
      <c r="A215" s="42">
        <v>20140948</v>
      </c>
      <c r="B215" s="43">
        <v>41894</v>
      </c>
      <c r="C215" s="34" t="s">
        <v>5822</v>
      </c>
      <c r="D215" s="29"/>
      <c r="E215" s="29"/>
      <c r="F215" s="29" t="s">
        <v>3026</v>
      </c>
      <c r="G215" s="29" t="s">
        <v>3027</v>
      </c>
      <c r="H215" s="29"/>
      <c r="I215" s="29"/>
      <c r="J215" s="29"/>
      <c r="K215" s="29"/>
      <c r="L215" s="50" t="s">
        <v>103</v>
      </c>
      <c r="M215" s="29"/>
      <c r="N215" s="29"/>
      <c r="O215" s="29"/>
      <c r="P215" s="30"/>
    </row>
    <row r="216" spans="1:16" ht="56.5" customHeight="1" x14ac:dyDescent="0.2">
      <c r="A216" s="42">
        <v>20140949</v>
      </c>
      <c r="B216" s="43">
        <v>41894</v>
      </c>
      <c r="C216" s="34" t="s">
        <v>5623</v>
      </c>
      <c r="D216" s="29"/>
      <c r="E216" s="29"/>
      <c r="F216" s="29"/>
      <c r="G216" s="29"/>
      <c r="H216" s="29"/>
      <c r="I216" s="29"/>
      <c r="J216" s="29"/>
      <c r="K216" s="29"/>
      <c r="L216" s="50" t="s">
        <v>103</v>
      </c>
      <c r="M216" s="29"/>
      <c r="N216" s="29"/>
      <c r="O216" s="29"/>
      <c r="P216" s="30"/>
    </row>
    <row r="217" spans="1:16" ht="56.5" customHeight="1" x14ac:dyDescent="0.2">
      <c r="A217" s="42">
        <v>20140950</v>
      </c>
      <c r="B217" s="43">
        <v>41894</v>
      </c>
      <c r="C217" s="34" t="s">
        <v>323</v>
      </c>
      <c r="D217" s="29"/>
      <c r="E217" s="29"/>
      <c r="F217" s="29" t="s">
        <v>3028</v>
      </c>
      <c r="G217" s="29" t="s">
        <v>302</v>
      </c>
      <c r="H217" s="29"/>
      <c r="I217" s="29"/>
      <c r="J217" s="29"/>
      <c r="K217" s="29"/>
      <c r="L217" s="50"/>
      <c r="M217" s="29"/>
      <c r="N217" s="29"/>
      <c r="O217" s="29"/>
      <c r="P217" s="30" t="s">
        <v>2897</v>
      </c>
    </row>
    <row r="218" spans="1:16" ht="56.5" customHeight="1" x14ac:dyDescent="0.2">
      <c r="A218" s="42">
        <v>20140951</v>
      </c>
      <c r="B218" s="43">
        <v>41894</v>
      </c>
      <c r="C218" s="34" t="s">
        <v>324</v>
      </c>
      <c r="D218" s="29"/>
      <c r="E218" s="29"/>
      <c r="F218" s="29" t="s">
        <v>303</v>
      </c>
      <c r="G218" s="29" t="s">
        <v>304</v>
      </c>
      <c r="H218" s="29"/>
      <c r="I218" s="29"/>
      <c r="J218" s="29"/>
      <c r="K218" s="29"/>
      <c r="L218" s="50"/>
      <c r="M218" s="29"/>
      <c r="N218" s="29"/>
      <c r="O218" s="29"/>
      <c r="P218" s="30" t="s">
        <v>2897</v>
      </c>
    </row>
    <row r="219" spans="1:16" ht="56.5" customHeight="1" x14ac:dyDescent="0.2">
      <c r="A219" s="42">
        <v>20141001</v>
      </c>
      <c r="B219" s="43">
        <v>41921</v>
      </c>
      <c r="C219" s="34" t="s">
        <v>5823</v>
      </c>
      <c r="D219" s="29"/>
      <c r="E219" s="29"/>
      <c r="F219" s="29"/>
      <c r="G219" s="29"/>
      <c r="H219" s="29"/>
      <c r="I219" s="29"/>
      <c r="J219" s="29"/>
      <c r="K219" s="29"/>
      <c r="L219" s="50" t="s">
        <v>96</v>
      </c>
      <c r="M219" s="29"/>
      <c r="N219" s="29"/>
      <c r="O219" s="29"/>
      <c r="P219" s="30"/>
    </row>
    <row r="220" spans="1:16" ht="56.5" customHeight="1" x14ac:dyDescent="0.2">
      <c r="A220" s="42">
        <v>20141002</v>
      </c>
      <c r="B220" s="43">
        <v>41921</v>
      </c>
      <c r="C220" s="34" t="s">
        <v>336</v>
      </c>
      <c r="D220" s="29"/>
      <c r="E220" s="29"/>
      <c r="F220" s="29"/>
      <c r="G220" s="29"/>
      <c r="H220" s="29"/>
      <c r="I220" s="29"/>
      <c r="J220" s="29"/>
      <c r="K220" s="29"/>
      <c r="L220" s="50" t="s">
        <v>103</v>
      </c>
      <c r="M220" s="29"/>
      <c r="N220" s="29"/>
      <c r="O220" s="29"/>
      <c r="P220" s="30"/>
    </row>
    <row r="221" spans="1:16" ht="56.5" customHeight="1" x14ac:dyDescent="0.2">
      <c r="A221" s="42">
        <v>20141003</v>
      </c>
      <c r="B221" s="43">
        <v>41921</v>
      </c>
      <c r="C221" s="34" t="s">
        <v>6230</v>
      </c>
      <c r="D221" s="29"/>
      <c r="E221" s="29"/>
      <c r="F221" s="29"/>
      <c r="G221" s="29"/>
      <c r="H221" s="29"/>
      <c r="I221" s="29"/>
      <c r="J221" s="29"/>
      <c r="K221" s="29"/>
      <c r="L221" s="50" t="s">
        <v>103</v>
      </c>
      <c r="M221" s="29"/>
      <c r="N221" s="29"/>
      <c r="O221" s="29"/>
      <c r="P221" s="30"/>
    </row>
    <row r="222" spans="1:16" ht="56.5" customHeight="1" x14ac:dyDescent="0.2">
      <c r="A222" s="42">
        <v>20141004</v>
      </c>
      <c r="B222" s="43">
        <v>41921</v>
      </c>
      <c r="C222" s="34" t="s">
        <v>6231</v>
      </c>
      <c r="D222" s="29"/>
      <c r="E222" s="29"/>
      <c r="F222" s="29"/>
      <c r="G222" s="29"/>
      <c r="H222" s="29"/>
      <c r="I222" s="29"/>
      <c r="J222" s="29"/>
      <c r="K222" s="29"/>
      <c r="L222" s="50" t="s">
        <v>96</v>
      </c>
      <c r="M222" s="29"/>
      <c r="N222" s="29"/>
      <c r="O222" s="29"/>
      <c r="P222" s="30"/>
    </row>
    <row r="223" spans="1:16" ht="56.5" customHeight="1" x14ac:dyDescent="0.2">
      <c r="A223" s="42">
        <v>20141005</v>
      </c>
      <c r="B223" s="43">
        <v>41921</v>
      </c>
      <c r="C223" s="34" t="s">
        <v>337</v>
      </c>
      <c r="D223" s="29"/>
      <c r="E223" s="29"/>
      <c r="F223" s="29"/>
      <c r="G223" s="29"/>
      <c r="H223" s="29"/>
      <c r="I223" s="29"/>
      <c r="J223" s="29"/>
      <c r="K223" s="29"/>
      <c r="L223" s="50" t="s">
        <v>197</v>
      </c>
      <c r="M223" s="29"/>
      <c r="N223" s="29"/>
      <c r="O223" s="29"/>
      <c r="P223" s="30"/>
    </row>
    <row r="224" spans="1:16" ht="56.5" customHeight="1" x14ac:dyDescent="0.2">
      <c r="A224" s="42">
        <v>20141006</v>
      </c>
      <c r="B224" s="43">
        <v>41921</v>
      </c>
      <c r="C224" s="34" t="s">
        <v>338</v>
      </c>
      <c r="D224" s="29"/>
      <c r="E224" s="29"/>
      <c r="F224" s="29"/>
      <c r="G224" s="29"/>
      <c r="H224" s="29"/>
      <c r="I224" s="29"/>
      <c r="J224" s="29"/>
      <c r="K224" s="29"/>
      <c r="L224" s="50" t="s">
        <v>96</v>
      </c>
      <c r="M224" s="29"/>
      <c r="N224" s="29"/>
      <c r="O224" s="29"/>
      <c r="P224" s="30"/>
    </row>
    <row r="225" spans="1:16" ht="56.5" customHeight="1" x14ac:dyDescent="0.2">
      <c r="A225" s="42">
        <v>20141007</v>
      </c>
      <c r="B225" s="43">
        <v>41921</v>
      </c>
      <c r="C225" s="34" t="s">
        <v>6232</v>
      </c>
      <c r="D225" s="29"/>
      <c r="E225" s="29"/>
      <c r="F225" s="29"/>
      <c r="G225" s="29"/>
      <c r="H225" s="29"/>
      <c r="I225" s="29"/>
      <c r="J225" s="29"/>
      <c r="K225" s="29"/>
      <c r="L225" s="50" t="s">
        <v>103</v>
      </c>
      <c r="M225" s="29"/>
      <c r="N225" s="29"/>
      <c r="O225" s="29"/>
      <c r="P225" s="30"/>
    </row>
    <row r="226" spans="1:16" ht="56.5" customHeight="1" x14ac:dyDescent="0.2">
      <c r="A226" s="42">
        <v>20141008</v>
      </c>
      <c r="B226" s="43">
        <v>41921</v>
      </c>
      <c r="C226" s="34" t="s">
        <v>339</v>
      </c>
      <c r="D226" s="29"/>
      <c r="E226" s="29"/>
      <c r="F226" s="29"/>
      <c r="G226" s="29"/>
      <c r="H226" s="29"/>
      <c r="I226" s="29"/>
      <c r="J226" s="29"/>
      <c r="K226" s="29"/>
      <c r="L226" s="50" t="s">
        <v>326</v>
      </c>
      <c r="M226" s="29"/>
      <c r="N226" s="29"/>
      <c r="O226" s="29"/>
      <c r="P226" s="30"/>
    </row>
    <row r="227" spans="1:16" ht="56.5" customHeight="1" x14ac:dyDescent="0.2">
      <c r="A227" s="42">
        <v>20141009</v>
      </c>
      <c r="B227" s="43">
        <v>41921</v>
      </c>
      <c r="C227" s="34" t="s">
        <v>340</v>
      </c>
      <c r="D227" s="29"/>
      <c r="E227" s="29"/>
      <c r="F227" s="29"/>
      <c r="G227" s="29"/>
      <c r="H227" s="29"/>
      <c r="I227" s="29"/>
      <c r="J227" s="29"/>
      <c r="K227" s="29"/>
      <c r="L227" s="50" t="s">
        <v>326</v>
      </c>
      <c r="M227" s="29"/>
      <c r="N227" s="29"/>
      <c r="O227" s="29"/>
      <c r="P227" s="30"/>
    </row>
    <row r="228" spans="1:16" ht="56.5" customHeight="1" x14ac:dyDescent="0.2">
      <c r="A228" s="42">
        <v>20141010</v>
      </c>
      <c r="B228" s="43">
        <v>41921</v>
      </c>
      <c r="C228" s="34" t="s">
        <v>6258</v>
      </c>
      <c r="D228" s="29"/>
      <c r="E228" s="29"/>
      <c r="F228" s="29"/>
      <c r="G228" s="29"/>
      <c r="H228" s="29"/>
      <c r="I228" s="29"/>
      <c r="J228" s="29"/>
      <c r="K228" s="29"/>
      <c r="L228" s="50" t="s">
        <v>326</v>
      </c>
      <c r="M228" s="29"/>
      <c r="N228" s="29"/>
      <c r="O228" s="29"/>
      <c r="P228" s="30"/>
    </row>
    <row r="229" spans="1:16" ht="56.5" customHeight="1" x14ac:dyDescent="0.2">
      <c r="A229" s="42">
        <v>20141011</v>
      </c>
      <c r="B229" s="43">
        <v>41921</v>
      </c>
      <c r="C229" s="34" t="s">
        <v>6259</v>
      </c>
      <c r="D229" s="29"/>
      <c r="E229" s="29"/>
      <c r="F229" s="29"/>
      <c r="G229" s="29"/>
      <c r="H229" s="29"/>
      <c r="I229" s="29"/>
      <c r="J229" s="29"/>
      <c r="K229" s="29"/>
      <c r="L229" s="50" t="s">
        <v>326</v>
      </c>
      <c r="M229" s="29"/>
      <c r="N229" s="29"/>
      <c r="O229" s="29"/>
      <c r="P229" s="30"/>
    </row>
    <row r="230" spans="1:16" ht="56.5" customHeight="1" x14ac:dyDescent="0.2">
      <c r="A230" s="42">
        <v>20141012</v>
      </c>
      <c r="B230" s="43">
        <v>41921</v>
      </c>
      <c r="C230" s="34" t="s">
        <v>6260</v>
      </c>
      <c r="D230" s="29"/>
      <c r="E230" s="29"/>
      <c r="F230" s="29" t="s">
        <v>327</v>
      </c>
      <c r="G230" s="29" t="s">
        <v>328</v>
      </c>
      <c r="H230" s="29"/>
      <c r="I230" s="29"/>
      <c r="J230" s="29"/>
      <c r="K230" s="29"/>
      <c r="L230" s="50" t="s">
        <v>326</v>
      </c>
      <c r="M230" s="29"/>
      <c r="N230" s="29"/>
      <c r="O230" s="29"/>
      <c r="P230" s="30"/>
    </row>
    <row r="231" spans="1:16" ht="56.5" customHeight="1" x14ac:dyDescent="0.2">
      <c r="A231" s="42">
        <v>20141013</v>
      </c>
      <c r="B231" s="43">
        <v>41921</v>
      </c>
      <c r="C231" s="34" t="s">
        <v>6261</v>
      </c>
      <c r="D231" s="29"/>
      <c r="E231" s="29"/>
      <c r="F231" s="29"/>
      <c r="G231" s="29"/>
      <c r="H231" s="29"/>
      <c r="I231" s="29"/>
      <c r="J231" s="29"/>
      <c r="K231" s="29"/>
      <c r="L231" s="50"/>
      <c r="M231" s="29"/>
      <c r="N231" s="29"/>
      <c r="O231" s="29"/>
      <c r="P231" s="30" t="s">
        <v>2897</v>
      </c>
    </row>
    <row r="232" spans="1:16" ht="56.5" customHeight="1" x14ac:dyDescent="0.2">
      <c r="A232" s="42">
        <v>20141014</v>
      </c>
      <c r="B232" s="43">
        <v>41921</v>
      </c>
      <c r="C232" s="34" t="s">
        <v>5824</v>
      </c>
      <c r="D232" s="29"/>
      <c r="E232" s="29"/>
      <c r="F232" s="29" t="s">
        <v>3029</v>
      </c>
      <c r="G232" s="29" t="s">
        <v>3030</v>
      </c>
      <c r="H232" s="29"/>
      <c r="I232" s="29"/>
      <c r="J232" s="29"/>
      <c r="K232" s="29"/>
      <c r="L232" s="50"/>
      <c r="M232" s="29" t="s">
        <v>6775</v>
      </c>
      <c r="N232" s="29" t="s">
        <v>285</v>
      </c>
      <c r="O232" s="29"/>
      <c r="P232" s="30"/>
    </row>
    <row r="233" spans="1:16" ht="56.5" customHeight="1" x14ac:dyDescent="0.2">
      <c r="A233" s="42">
        <v>20141015</v>
      </c>
      <c r="B233" s="43">
        <v>41921</v>
      </c>
      <c r="C233" s="34" t="s">
        <v>5825</v>
      </c>
      <c r="D233" s="29"/>
      <c r="E233" s="29"/>
      <c r="F233" s="29"/>
      <c r="G233" s="29"/>
      <c r="H233" s="29"/>
      <c r="I233" s="29"/>
      <c r="J233" s="29"/>
      <c r="K233" s="29"/>
      <c r="L233" s="50" t="s">
        <v>54</v>
      </c>
      <c r="M233" s="29"/>
      <c r="N233" s="29"/>
      <c r="O233" s="29"/>
      <c r="P233" s="30"/>
    </row>
    <row r="234" spans="1:16" ht="56.5" customHeight="1" x14ac:dyDescent="0.2">
      <c r="A234" s="42">
        <v>20141016</v>
      </c>
      <c r="B234" s="43">
        <v>41921</v>
      </c>
      <c r="C234" s="34" t="s">
        <v>341</v>
      </c>
      <c r="D234" s="29"/>
      <c r="E234" s="29"/>
      <c r="F234" s="29"/>
      <c r="G234" s="29"/>
      <c r="H234" s="29"/>
      <c r="I234" s="29"/>
      <c r="J234" s="29"/>
      <c r="K234" s="29"/>
      <c r="L234" s="50" t="s">
        <v>54</v>
      </c>
      <c r="M234" s="29"/>
      <c r="N234" s="29"/>
      <c r="O234" s="29"/>
      <c r="P234" s="30"/>
    </row>
    <row r="235" spans="1:16" ht="56.5" customHeight="1" x14ac:dyDescent="0.2">
      <c r="A235" s="42">
        <v>20141017</v>
      </c>
      <c r="B235" s="43">
        <v>41921</v>
      </c>
      <c r="C235" s="34" t="s">
        <v>5826</v>
      </c>
      <c r="D235" s="29"/>
      <c r="E235" s="29"/>
      <c r="F235" s="29" t="s">
        <v>329</v>
      </c>
      <c r="G235" s="29" t="s">
        <v>330</v>
      </c>
      <c r="H235" s="29"/>
      <c r="I235" s="29"/>
      <c r="J235" s="29"/>
      <c r="K235" s="29"/>
      <c r="L235" s="50" t="s">
        <v>54</v>
      </c>
      <c r="M235" s="29"/>
      <c r="N235" s="29"/>
      <c r="O235" s="29"/>
      <c r="P235" s="30"/>
    </row>
    <row r="236" spans="1:16" ht="56.5" customHeight="1" x14ac:dyDescent="0.2">
      <c r="A236" s="42">
        <v>20141018</v>
      </c>
      <c r="B236" s="43">
        <v>41921</v>
      </c>
      <c r="C236" s="34" t="s">
        <v>5827</v>
      </c>
      <c r="D236" s="29"/>
      <c r="E236" s="29"/>
      <c r="F236" s="29" t="s">
        <v>331</v>
      </c>
      <c r="G236" s="29" t="s">
        <v>332</v>
      </c>
      <c r="H236" s="29"/>
      <c r="I236" s="29"/>
      <c r="J236" s="29"/>
      <c r="K236" s="29"/>
      <c r="L236" s="50" t="s">
        <v>54</v>
      </c>
      <c r="M236" s="29"/>
      <c r="N236" s="29"/>
      <c r="O236" s="29"/>
      <c r="P236" s="30"/>
    </row>
    <row r="237" spans="1:16" ht="56.5" customHeight="1" x14ac:dyDescent="0.2">
      <c r="A237" s="42">
        <v>20141019</v>
      </c>
      <c r="B237" s="43">
        <v>41921</v>
      </c>
      <c r="C237" s="34" t="s">
        <v>342</v>
      </c>
      <c r="D237" s="29"/>
      <c r="E237" s="29"/>
      <c r="F237" s="29"/>
      <c r="G237" s="29"/>
      <c r="H237" s="29"/>
      <c r="I237" s="29"/>
      <c r="J237" s="29"/>
      <c r="K237" s="29"/>
      <c r="L237" s="50" t="s">
        <v>96</v>
      </c>
      <c r="M237" s="29"/>
      <c r="N237" s="29"/>
      <c r="O237" s="29"/>
      <c r="P237" s="30"/>
    </row>
    <row r="238" spans="1:16" ht="56.5" customHeight="1" x14ac:dyDescent="0.2">
      <c r="A238" s="42">
        <v>20141020</v>
      </c>
      <c r="B238" s="43">
        <v>41921</v>
      </c>
      <c r="C238" s="34" t="s">
        <v>5828</v>
      </c>
      <c r="D238" s="29"/>
      <c r="E238" s="29"/>
      <c r="F238" s="29" t="s">
        <v>333</v>
      </c>
      <c r="G238" s="29" t="s">
        <v>334</v>
      </c>
      <c r="H238" s="29"/>
      <c r="I238" s="29"/>
      <c r="J238" s="29"/>
      <c r="K238" s="29"/>
      <c r="L238" s="50"/>
      <c r="M238" s="29"/>
      <c r="N238" s="29"/>
      <c r="O238" s="29"/>
      <c r="P238" s="30" t="s">
        <v>2897</v>
      </c>
    </row>
    <row r="239" spans="1:16" ht="56.5" customHeight="1" x14ac:dyDescent="0.2">
      <c r="A239" s="42">
        <v>20141021</v>
      </c>
      <c r="B239" s="43">
        <v>41921</v>
      </c>
      <c r="C239" s="34" t="s">
        <v>5624</v>
      </c>
      <c r="D239" s="29"/>
      <c r="E239" s="29"/>
      <c r="F239" s="29"/>
      <c r="G239" s="29"/>
      <c r="H239" s="29"/>
      <c r="I239" s="29"/>
      <c r="J239" s="29"/>
      <c r="K239" s="29"/>
      <c r="L239" s="50" t="s">
        <v>96</v>
      </c>
      <c r="M239" s="29"/>
      <c r="N239" s="29"/>
      <c r="O239" s="29"/>
      <c r="P239" s="30"/>
    </row>
    <row r="240" spans="1:16" ht="56.5" customHeight="1" x14ac:dyDescent="0.2">
      <c r="A240" s="42">
        <v>20141022</v>
      </c>
      <c r="B240" s="43">
        <v>41921</v>
      </c>
      <c r="C240" s="34" t="s">
        <v>5829</v>
      </c>
      <c r="D240" s="29"/>
      <c r="E240" s="29"/>
      <c r="F240" s="29"/>
      <c r="G240" s="29"/>
      <c r="H240" s="29"/>
      <c r="I240" s="29"/>
      <c r="J240" s="29"/>
      <c r="K240" s="29"/>
      <c r="L240" s="50" t="s">
        <v>54</v>
      </c>
      <c r="M240" s="29"/>
      <c r="N240" s="29"/>
      <c r="O240" s="29"/>
      <c r="P240" s="30"/>
    </row>
    <row r="241" spans="1:16" ht="56.5" customHeight="1" x14ac:dyDescent="0.2">
      <c r="A241" s="42">
        <v>20141023</v>
      </c>
      <c r="B241" s="43">
        <v>41921</v>
      </c>
      <c r="C241" s="34" t="s">
        <v>5830</v>
      </c>
      <c r="D241" s="29"/>
      <c r="E241" s="29"/>
      <c r="F241" s="29" t="s">
        <v>3031</v>
      </c>
      <c r="G241" s="29" t="s">
        <v>335</v>
      </c>
      <c r="H241" s="29"/>
      <c r="I241" s="29"/>
      <c r="J241" s="29"/>
      <c r="K241" s="29"/>
      <c r="L241" s="50"/>
      <c r="M241" s="29"/>
      <c r="N241" s="29"/>
      <c r="O241" s="29"/>
      <c r="P241" s="30" t="s">
        <v>2897</v>
      </c>
    </row>
    <row r="242" spans="1:16" ht="56.5" customHeight="1" x14ac:dyDescent="0.2">
      <c r="A242" s="42">
        <v>20141024</v>
      </c>
      <c r="B242" s="43">
        <v>41921</v>
      </c>
      <c r="C242" s="34" t="s">
        <v>5831</v>
      </c>
      <c r="D242" s="29"/>
      <c r="E242" s="29"/>
      <c r="F242" s="29"/>
      <c r="G242" s="29"/>
      <c r="H242" s="29"/>
      <c r="I242" s="29"/>
      <c r="J242" s="29"/>
      <c r="K242" s="29"/>
      <c r="L242" s="50" t="s">
        <v>96</v>
      </c>
      <c r="M242" s="29"/>
      <c r="N242" s="29"/>
      <c r="O242" s="29"/>
      <c r="P242" s="30"/>
    </row>
    <row r="243" spans="1:16" ht="56.5" customHeight="1" x14ac:dyDescent="0.2">
      <c r="A243" s="42">
        <v>20141025</v>
      </c>
      <c r="B243" s="43">
        <v>41921</v>
      </c>
      <c r="C243" s="34" t="s">
        <v>5832</v>
      </c>
      <c r="D243" s="29"/>
      <c r="E243" s="29"/>
      <c r="F243" s="29"/>
      <c r="G243" s="29"/>
      <c r="H243" s="29"/>
      <c r="I243" s="29"/>
      <c r="J243" s="29"/>
      <c r="K243" s="29"/>
      <c r="L243" s="50"/>
      <c r="M243" s="29"/>
      <c r="N243" s="29"/>
      <c r="O243" s="29"/>
      <c r="P243" s="30" t="s">
        <v>2897</v>
      </c>
    </row>
    <row r="244" spans="1:16" ht="56.5" customHeight="1" x14ac:dyDescent="0.2">
      <c r="A244" s="42">
        <v>20141026</v>
      </c>
      <c r="B244" s="43">
        <v>41921</v>
      </c>
      <c r="C244" s="34" t="s">
        <v>6262</v>
      </c>
      <c r="D244" s="29"/>
      <c r="E244" s="29"/>
      <c r="F244" s="29"/>
      <c r="G244" s="29"/>
      <c r="H244" s="29"/>
      <c r="I244" s="29"/>
      <c r="J244" s="29"/>
      <c r="K244" s="29"/>
      <c r="L244" s="50"/>
      <c r="M244" s="29"/>
      <c r="N244" s="29"/>
      <c r="O244" s="29"/>
      <c r="P244" s="30" t="s">
        <v>2897</v>
      </c>
    </row>
    <row r="245" spans="1:16" ht="56.5" customHeight="1" x14ac:dyDescent="0.2">
      <c r="A245" s="42">
        <v>20141027</v>
      </c>
      <c r="B245" s="43">
        <v>41921</v>
      </c>
      <c r="C245" s="34" t="s">
        <v>343</v>
      </c>
      <c r="D245" s="29"/>
      <c r="E245" s="29"/>
      <c r="F245" s="29"/>
      <c r="G245" s="29"/>
      <c r="H245" s="29"/>
      <c r="I245" s="29"/>
      <c r="J245" s="29"/>
      <c r="K245" s="29"/>
      <c r="L245" s="50" t="s">
        <v>96</v>
      </c>
      <c r="M245" s="29"/>
      <c r="N245" s="29"/>
      <c r="O245" s="29"/>
      <c r="P245" s="30"/>
    </row>
    <row r="246" spans="1:16" ht="56.5" customHeight="1" x14ac:dyDescent="0.2">
      <c r="A246" s="42">
        <v>20141028</v>
      </c>
      <c r="B246" s="43">
        <v>41921</v>
      </c>
      <c r="C246" s="34" t="s">
        <v>5833</v>
      </c>
      <c r="D246" s="29"/>
      <c r="E246" s="29"/>
      <c r="F246" s="29"/>
      <c r="G246" s="29"/>
      <c r="H246" s="29"/>
      <c r="I246" s="29"/>
      <c r="J246" s="29"/>
      <c r="K246" s="29"/>
      <c r="L246" s="50" t="s">
        <v>295</v>
      </c>
      <c r="M246" s="29"/>
      <c r="N246" s="29"/>
      <c r="O246" s="29"/>
      <c r="P246" s="30"/>
    </row>
    <row r="247" spans="1:16" ht="56.5" customHeight="1" x14ac:dyDescent="0.2">
      <c r="A247" s="42">
        <v>20141029</v>
      </c>
      <c r="B247" s="43">
        <v>41921</v>
      </c>
      <c r="C247" s="34" t="s">
        <v>5834</v>
      </c>
      <c r="D247" s="29"/>
      <c r="E247" s="29"/>
      <c r="F247" s="29"/>
      <c r="G247" s="29"/>
      <c r="H247" s="29"/>
      <c r="I247" s="29"/>
      <c r="J247" s="29"/>
      <c r="K247" s="29"/>
      <c r="L247" s="50" t="s">
        <v>96</v>
      </c>
      <c r="M247" s="29"/>
      <c r="N247" s="29"/>
      <c r="O247" s="29"/>
      <c r="P247" s="30"/>
    </row>
    <row r="248" spans="1:16" ht="56.5" customHeight="1" x14ac:dyDescent="0.2">
      <c r="A248" s="42">
        <v>20141030</v>
      </c>
      <c r="B248" s="43">
        <v>41921</v>
      </c>
      <c r="C248" s="34" t="s">
        <v>5835</v>
      </c>
      <c r="D248" s="29"/>
      <c r="E248" s="29"/>
      <c r="F248" s="29"/>
      <c r="G248" s="29"/>
      <c r="H248" s="29"/>
      <c r="I248" s="29"/>
      <c r="J248" s="29"/>
      <c r="K248" s="29"/>
      <c r="L248" s="50" t="s">
        <v>96</v>
      </c>
      <c r="M248" s="29"/>
      <c r="N248" s="29"/>
      <c r="O248" s="29"/>
      <c r="P248" s="30"/>
    </row>
    <row r="249" spans="1:16" ht="56.5" customHeight="1" x14ac:dyDescent="0.2">
      <c r="A249" s="42">
        <v>20141031</v>
      </c>
      <c r="B249" s="43">
        <v>41921</v>
      </c>
      <c r="C249" s="34" t="s">
        <v>5836</v>
      </c>
      <c r="D249" s="29"/>
      <c r="E249" s="29"/>
      <c r="F249" s="29"/>
      <c r="G249" s="29"/>
      <c r="H249" s="29"/>
      <c r="I249" s="29"/>
      <c r="J249" s="29"/>
      <c r="K249" s="29"/>
      <c r="L249" s="50" t="s">
        <v>96</v>
      </c>
      <c r="M249" s="29"/>
      <c r="N249" s="29"/>
      <c r="O249" s="29"/>
      <c r="P249" s="30"/>
    </row>
    <row r="250" spans="1:16" ht="56.5" customHeight="1" x14ac:dyDescent="0.2">
      <c r="A250" s="42">
        <v>20141101</v>
      </c>
      <c r="B250" s="43">
        <v>41948</v>
      </c>
      <c r="C250" s="34" t="s">
        <v>5837</v>
      </c>
      <c r="D250" s="29"/>
      <c r="E250" s="29"/>
      <c r="F250" s="29"/>
      <c r="G250" s="29"/>
      <c r="H250" s="29"/>
      <c r="I250" s="29"/>
      <c r="J250" s="29"/>
      <c r="K250" s="29"/>
      <c r="L250" s="50" t="s">
        <v>228</v>
      </c>
      <c r="M250" s="29"/>
      <c r="N250" s="29"/>
      <c r="O250" s="29"/>
      <c r="P250" s="30"/>
    </row>
    <row r="251" spans="1:16" ht="56.5" customHeight="1" x14ac:dyDescent="0.2">
      <c r="A251" s="42">
        <v>20141102</v>
      </c>
      <c r="B251" s="43">
        <v>41948</v>
      </c>
      <c r="C251" s="34" t="s">
        <v>364</v>
      </c>
      <c r="D251" s="29"/>
      <c r="E251" s="29"/>
      <c r="F251" s="29" t="s">
        <v>344</v>
      </c>
      <c r="G251" s="29" t="s">
        <v>345</v>
      </c>
      <c r="H251" s="29"/>
      <c r="I251" s="29"/>
      <c r="J251" s="29"/>
      <c r="K251" s="29"/>
      <c r="L251" s="50"/>
      <c r="M251" s="29"/>
      <c r="N251" s="29"/>
      <c r="O251" s="29"/>
      <c r="P251" s="30" t="s">
        <v>2897</v>
      </c>
    </row>
    <row r="252" spans="1:16" ht="56.5" customHeight="1" x14ac:dyDescent="0.2">
      <c r="A252" s="42">
        <v>20141103</v>
      </c>
      <c r="B252" s="43">
        <v>41948</v>
      </c>
      <c r="C252" s="34" t="s">
        <v>5838</v>
      </c>
      <c r="D252" s="29"/>
      <c r="E252" s="29"/>
      <c r="F252" s="29" t="s">
        <v>3032</v>
      </c>
      <c r="G252" s="29" t="s">
        <v>3033</v>
      </c>
      <c r="H252" s="29" t="s">
        <v>3034</v>
      </c>
      <c r="I252" s="29" t="s">
        <v>3035</v>
      </c>
      <c r="J252" s="29" t="s">
        <v>346</v>
      </c>
      <c r="K252" s="29" t="s">
        <v>347</v>
      </c>
      <c r="L252" s="50"/>
      <c r="M252" s="29" t="s">
        <v>6776</v>
      </c>
      <c r="N252" s="29" t="s">
        <v>348</v>
      </c>
      <c r="O252" s="29" t="s">
        <v>6378</v>
      </c>
      <c r="P252" s="30"/>
    </row>
    <row r="253" spans="1:16" ht="56.5" customHeight="1" x14ac:dyDescent="0.2">
      <c r="A253" s="42">
        <v>20141104</v>
      </c>
      <c r="B253" s="43">
        <v>41948</v>
      </c>
      <c r="C253" s="34" t="s">
        <v>5839</v>
      </c>
      <c r="D253" s="29"/>
      <c r="E253" s="29"/>
      <c r="F253" s="29"/>
      <c r="G253" s="29"/>
      <c r="H253" s="29"/>
      <c r="I253" s="29"/>
      <c r="J253" s="29"/>
      <c r="K253" s="29"/>
      <c r="L253" s="50"/>
      <c r="M253" s="29"/>
      <c r="N253" s="29"/>
      <c r="O253" s="29"/>
      <c r="P253" s="30" t="s">
        <v>2897</v>
      </c>
    </row>
    <row r="254" spans="1:16" ht="56.5" customHeight="1" x14ac:dyDescent="0.2">
      <c r="A254" s="42">
        <v>20141105</v>
      </c>
      <c r="B254" s="43">
        <v>41948</v>
      </c>
      <c r="C254" s="34" t="s">
        <v>5840</v>
      </c>
      <c r="D254" s="29"/>
      <c r="E254" s="29"/>
      <c r="F254" s="29"/>
      <c r="G254" s="29"/>
      <c r="H254" s="29"/>
      <c r="I254" s="29"/>
      <c r="J254" s="29"/>
      <c r="K254" s="29"/>
      <c r="L254" s="50"/>
      <c r="M254" s="29"/>
      <c r="N254" s="29"/>
      <c r="O254" s="29"/>
      <c r="P254" s="30" t="s">
        <v>2897</v>
      </c>
    </row>
    <row r="255" spans="1:16" ht="56.5" customHeight="1" x14ac:dyDescent="0.2">
      <c r="A255" s="42">
        <v>20141106</v>
      </c>
      <c r="B255" s="43">
        <v>41948</v>
      </c>
      <c r="C255" s="34" t="s">
        <v>5841</v>
      </c>
      <c r="D255" s="29"/>
      <c r="E255" s="29"/>
      <c r="F255" s="29"/>
      <c r="G255" s="29"/>
      <c r="H255" s="29"/>
      <c r="I255" s="29"/>
      <c r="J255" s="29"/>
      <c r="K255" s="29"/>
      <c r="L255" s="50"/>
      <c r="M255" s="29" t="s">
        <v>6777</v>
      </c>
      <c r="N255" s="29" t="s">
        <v>349</v>
      </c>
      <c r="O255" s="29" t="s">
        <v>350</v>
      </c>
      <c r="P255" s="30"/>
    </row>
    <row r="256" spans="1:16" ht="56.5" customHeight="1" x14ac:dyDescent="0.2">
      <c r="A256" s="42">
        <v>20141107</v>
      </c>
      <c r="B256" s="43">
        <v>41948</v>
      </c>
      <c r="C256" s="34" t="s">
        <v>5842</v>
      </c>
      <c r="D256" s="29"/>
      <c r="E256" s="29"/>
      <c r="F256" s="29" t="s">
        <v>3036</v>
      </c>
      <c r="G256" s="29" t="s">
        <v>3037</v>
      </c>
      <c r="H256" s="29"/>
      <c r="I256" s="29"/>
      <c r="J256" s="29"/>
      <c r="K256" s="29"/>
      <c r="L256" s="50"/>
      <c r="M256" s="29" t="s">
        <v>6778</v>
      </c>
      <c r="N256" s="29" t="s">
        <v>6368</v>
      </c>
      <c r="O256" s="29" t="s">
        <v>350</v>
      </c>
      <c r="P256" s="30"/>
    </row>
    <row r="257" spans="1:16" ht="56.5" customHeight="1" x14ac:dyDescent="0.2">
      <c r="A257" s="42">
        <v>20141108</v>
      </c>
      <c r="B257" s="43">
        <v>41948</v>
      </c>
      <c r="C257" s="34" t="s">
        <v>365</v>
      </c>
      <c r="D257" s="29"/>
      <c r="E257" s="29"/>
      <c r="F257" s="29" t="s">
        <v>3038</v>
      </c>
      <c r="G257" s="29" t="s">
        <v>3039</v>
      </c>
      <c r="H257" s="29" t="s">
        <v>351</v>
      </c>
      <c r="I257" s="29" t="s">
        <v>352</v>
      </c>
      <c r="J257" s="29"/>
      <c r="K257" s="29"/>
      <c r="L257" s="50"/>
      <c r="M257" s="29" t="s">
        <v>6777</v>
      </c>
      <c r="N257" s="29" t="s">
        <v>349</v>
      </c>
      <c r="O257" s="29" t="s">
        <v>353</v>
      </c>
      <c r="P257" s="30"/>
    </row>
    <row r="258" spans="1:16" ht="56.5" customHeight="1" x14ac:dyDescent="0.2">
      <c r="A258" s="42">
        <v>20141109</v>
      </c>
      <c r="B258" s="43">
        <v>41948</v>
      </c>
      <c r="C258" s="34" t="s">
        <v>5843</v>
      </c>
      <c r="D258" s="29"/>
      <c r="E258" s="29"/>
      <c r="F258" s="29"/>
      <c r="G258" s="29"/>
      <c r="H258" s="29" t="s">
        <v>354</v>
      </c>
      <c r="I258" s="29" t="s">
        <v>355</v>
      </c>
      <c r="J258" s="29"/>
      <c r="K258" s="29"/>
      <c r="L258" s="50"/>
      <c r="M258" s="29" t="s">
        <v>6779</v>
      </c>
      <c r="N258" s="29" t="s">
        <v>240</v>
      </c>
      <c r="O258" s="29"/>
      <c r="P258" s="30"/>
    </row>
    <row r="259" spans="1:16" ht="56.5" customHeight="1" x14ac:dyDescent="0.2">
      <c r="A259" s="42">
        <v>20141110</v>
      </c>
      <c r="B259" s="43">
        <v>41948</v>
      </c>
      <c r="C259" s="34" t="s">
        <v>6263</v>
      </c>
      <c r="D259" s="29"/>
      <c r="E259" s="29"/>
      <c r="F259" s="29"/>
      <c r="G259" s="29"/>
      <c r="H259" s="29"/>
      <c r="I259" s="29"/>
      <c r="J259" s="29"/>
      <c r="K259" s="29"/>
      <c r="L259" s="50" t="s">
        <v>54</v>
      </c>
      <c r="M259" s="29"/>
      <c r="N259" s="29"/>
      <c r="O259" s="29"/>
      <c r="P259" s="30"/>
    </row>
    <row r="260" spans="1:16" ht="56.5" customHeight="1" x14ac:dyDescent="0.2">
      <c r="A260" s="42">
        <v>20141111</v>
      </c>
      <c r="B260" s="43">
        <v>41948</v>
      </c>
      <c r="C260" s="34" t="s">
        <v>5844</v>
      </c>
      <c r="D260" s="29"/>
      <c r="E260" s="29"/>
      <c r="F260" s="29" t="s">
        <v>356</v>
      </c>
      <c r="G260" s="29"/>
      <c r="H260" s="29"/>
      <c r="I260" s="29"/>
      <c r="J260" s="29"/>
      <c r="K260" s="29"/>
      <c r="L260" s="50" t="s">
        <v>54</v>
      </c>
      <c r="M260" s="29"/>
      <c r="N260" s="29"/>
      <c r="O260" s="29"/>
      <c r="P260" s="30"/>
    </row>
    <row r="261" spans="1:16" ht="56.5" customHeight="1" x14ac:dyDescent="0.2">
      <c r="A261" s="42">
        <v>20141112</v>
      </c>
      <c r="B261" s="43">
        <v>41948</v>
      </c>
      <c r="C261" s="34" t="s">
        <v>366</v>
      </c>
      <c r="D261" s="29"/>
      <c r="E261" s="29"/>
      <c r="F261" s="29"/>
      <c r="G261" s="29"/>
      <c r="H261" s="29"/>
      <c r="I261" s="29"/>
      <c r="J261" s="29"/>
      <c r="K261" s="29"/>
      <c r="L261" s="50" t="s">
        <v>54</v>
      </c>
      <c r="M261" s="29"/>
      <c r="N261" s="29"/>
      <c r="O261" s="29"/>
      <c r="P261" s="30"/>
    </row>
    <row r="262" spans="1:16" ht="56.5" customHeight="1" x14ac:dyDescent="0.2">
      <c r="A262" s="42">
        <v>20141113</v>
      </c>
      <c r="B262" s="43">
        <v>41948</v>
      </c>
      <c r="C262" s="34" t="s">
        <v>6264</v>
      </c>
      <c r="D262" s="29"/>
      <c r="E262" s="29"/>
      <c r="F262" s="29"/>
      <c r="G262" s="29"/>
      <c r="H262" s="29"/>
      <c r="I262" s="29"/>
      <c r="J262" s="29"/>
      <c r="K262" s="29"/>
      <c r="L262" s="50" t="s">
        <v>96</v>
      </c>
      <c r="M262" s="29"/>
      <c r="N262" s="29"/>
      <c r="O262" s="29"/>
      <c r="P262" s="30"/>
    </row>
    <row r="263" spans="1:16" ht="56.5" customHeight="1" x14ac:dyDescent="0.2">
      <c r="A263" s="42">
        <v>20141114</v>
      </c>
      <c r="B263" s="43">
        <v>41948</v>
      </c>
      <c r="C263" s="34" t="s">
        <v>5845</v>
      </c>
      <c r="D263" s="29"/>
      <c r="E263" s="29"/>
      <c r="F263" s="29"/>
      <c r="G263" s="29"/>
      <c r="H263" s="29"/>
      <c r="I263" s="29"/>
      <c r="J263" s="29"/>
      <c r="K263" s="29"/>
      <c r="L263" s="50"/>
      <c r="M263" s="29" t="s">
        <v>6780</v>
      </c>
      <c r="N263" s="29" t="s">
        <v>6379</v>
      </c>
      <c r="O263" s="29"/>
      <c r="P263" s="30"/>
    </row>
    <row r="264" spans="1:16" ht="56.5" customHeight="1" x14ac:dyDescent="0.2">
      <c r="A264" s="42">
        <v>20141115</v>
      </c>
      <c r="B264" s="43">
        <v>41948</v>
      </c>
      <c r="C264" s="34" t="s">
        <v>5846</v>
      </c>
      <c r="D264" s="29"/>
      <c r="E264" s="29"/>
      <c r="F264" s="29"/>
      <c r="G264" s="29"/>
      <c r="H264" s="29"/>
      <c r="I264" s="29"/>
      <c r="J264" s="29"/>
      <c r="K264" s="29"/>
      <c r="L264" s="50" t="s">
        <v>96</v>
      </c>
      <c r="M264" s="29"/>
      <c r="N264" s="29"/>
      <c r="O264" s="29"/>
      <c r="P264" s="30"/>
    </row>
    <row r="265" spans="1:16" ht="56.5" customHeight="1" x14ac:dyDescent="0.2">
      <c r="A265" s="42">
        <v>20141116</v>
      </c>
      <c r="B265" s="43">
        <v>41948</v>
      </c>
      <c r="C265" s="34" t="s">
        <v>5847</v>
      </c>
      <c r="D265" s="29"/>
      <c r="E265" s="29"/>
      <c r="F265" s="29" t="s">
        <v>357</v>
      </c>
      <c r="G265" s="29" t="s">
        <v>358</v>
      </c>
      <c r="H265" s="29"/>
      <c r="I265" s="29"/>
      <c r="J265" s="29"/>
      <c r="K265" s="29"/>
      <c r="L265" s="50" t="s">
        <v>359</v>
      </c>
      <c r="M265" s="29"/>
      <c r="N265" s="29"/>
      <c r="O265" s="29"/>
      <c r="P265" s="30"/>
    </row>
    <row r="266" spans="1:16" ht="56.5" customHeight="1" x14ac:dyDescent="0.2">
      <c r="A266" s="42">
        <v>20141117</v>
      </c>
      <c r="B266" s="43">
        <v>41948</v>
      </c>
      <c r="C266" s="34" t="s">
        <v>6265</v>
      </c>
      <c r="D266" s="29"/>
      <c r="E266" s="29"/>
      <c r="F266" s="35" t="s">
        <v>360</v>
      </c>
      <c r="G266" s="29" t="s">
        <v>361</v>
      </c>
      <c r="H266" s="29" t="s">
        <v>362</v>
      </c>
      <c r="I266" s="29" t="s">
        <v>363</v>
      </c>
      <c r="J266" s="29"/>
      <c r="K266" s="29"/>
      <c r="L266" s="50"/>
      <c r="M266" s="29" t="s">
        <v>6779</v>
      </c>
      <c r="N266" s="29" t="s">
        <v>240</v>
      </c>
      <c r="O266" s="29"/>
      <c r="P266" s="30"/>
    </row>
    <row r="267" spans="1:16" ht="56.5" customHeight="1" x14ac:dyDescent="0.2">
      <c r="A267" s="42">
        <v>20141118</v>
      </c>
      <c r="B267" s="43">
        <v>41948</v>
      </c>
      <c r="C267" s="34" t="s">
        <v>6266</v>
      </c>
      <c r="D267" s="29"/>
      <c r="E267" s="29"/>
      <c r="F267" s="29" t="s">
        <v>369</v>
      </c>
      <c r="G267" s="29" t="s">
        <v>370</v>
      </c>
      <c r="H267" s="40" t="s">
        <v>3040</v>
      </c>
      <c r="I267" s="29" t="s">
        <v>3041</v>
      </c>
      <c r="J267" s="29"/>
      <c r="K267" s="29"/>
      <c r="L267" s="50"/>
      <c r="M267" s="29" t="s">
        <v>6779</v>
      </c>
      <c r="N267" s="29" t="s">
        <v>240</v>
      </c>
      <c r="O267" s="29"/>
      <c r="P267" s="30"/>
    </row>
    <row r="268" spans="1:16" ht="56.5" customHeight="1" x14ac:dyDescent="0.2">
      <c r="A268" s="42">
        <v>20141119</v>
      </c>
      <c r="B268" s="43">
        <v>41948</v>
      </c>
      <c r="C268" s="34" t="s">
        <v>5848</v>
      </c>
      <c r="D268" s="29"/>
      <c r="E268" s="29"/>
      <c r="F268" s="29"/>
      <c r="G268" s="29"/>
      <c r="H268" s="29"/>
      <c r="I268" s="29"/>
      <c r="J268" s="29"/>
      <c r="K268" s="29"/>
      <c r="L268" s="50"/>
      <c r="M268" s="29"/>
      <c r="N268" s="29"/>
      <c r="O268" s="29"/>
      <c r="P268" s="30" t="s">
        <v>2897</v>
      </c>
    </row>
    <row r="269" spans="1:16" ht="56.5" customHeight="1" x14ac:dyDescent="0.2">
      <c r="A269" s="42">
        <v>20141120</v>
      </c>
      <c r="B269" s="43">
        <v>41948</v>
      </c>
      <c r="C269" s="34" t="s">
        <v>5849</v>
      </c>
      <c r="D269" s="29"/>
      <c r="E269" s="29"/>
      <c r="F269" s="29"/>
      <c r="G269" s="29"/>
      <c r="H269" s="29"/>
      <c r="I269" s="29"/>
      <c r="J269" s="29"/>
      <c r="K269" s="29"/>
      <c r="L269" s="50"/>
      <c r="M269" s="29"/>
      <c r="N269" s="29"/>
      <c r="O269" s="29"/>
      <c r="P269" s="30" t="s">
        <v>2897</v>
      </c>
    </row>
    <row r="270" spans="1:16" ht="56.5" customHeight="1" x14ac:dyDescent="0.2">
      <c r="A270" s="42">
        <v>20141121</v>
      </c>
      <c r="B270" s="43">
        <v>41948</v>
      </c>
      <c r="C270" s="34" t="s">
        <v>5850</v>
      </c>
      <c r="D270" s="29"/>
      <c r="E270" s="29"/>
      <c r="F270" s="29"/>
      <c r="G270" s="29"/>
      <c r="H270" s="29"/>
      <c r="I270" s="29"/>
      <c r="J270" s="29"/>
      <c r="K270" s="29"/>
      <c r="L270" s="50"/>
      <c r="M270" s="29"/>
      <c r="N270" s="29"/>
      <c r="O270" s="29"/>
      <c r="P270" s="30" t="s">
        <v>2897</v>
      </c>
    </row>
    <row r="271" spans="1:16" ht="56.5" customHeight="1" x14ac:dyDescent="0.2">
      <c r="A271" s="42">
        <v>20141122</v>
      </c>
      <c r="B271" s="43">
        <v>41948</v>
      </c>
      <c r="C271" s="34" t="s">
        <v>5851</v>
      </c>
      <c r="D271" s="29"/>
      <c r="E271" s="29"/>
      <c r="F271" s="29"/>
      <c r="G271" s="29"/>
      <c r="H271" s="29" t="s">
        <v>371</v>
      </c>
      <c r="I271" s="29" t="s">
        <v>372</v>
      </c>
      <c r="J271" s="29"/>
      <c r="K271" s="29"/>
      <c r="L271" s="50"/>
      <c r="M271" s="29"/>
      <c r="N271" s="29"/>
      <c r="O271" s="29"/>
      <c r="P271" s="30" t="s">
        <v>2897</v>
      </c>
    </row>
    <row r="272" spans="1:16" ht="56.5" customHeight="1" x14ac:dyDescent="0.2">
      <c r="A272" s="42">
        <v>20141123</v>
      </c>
      <c r="B272" s="43">
        <v>41948</v>
      </c>
      <c r="C272" s="34" t="s">
        <v>5852</v>
      </c>
      <c r="D272" s="29"/>
      <c r="E272" s="29"/>
      <c r="F272" s="29" t="s">
        <v>373</v>
      </c>
      <c r="G272" s="29" t="s">
        <v>374</v>
      </c>
      <c r="H272" s="29"/>
      <c r="I272" s="29"/>
      <c r="J272" s="29"/>
      <c r="K272" s="29"/>
      <c r="L272" s="50"/>
      <c r="M272" s="29"/>
      <c r="N272" s="29"/>
      <c r="O272" s="29"/>
      <c r="P272" s="30" t="s">
        <v>2897</v>
      </c>
    </row>
    <row r="273" spans="1:16" ht="56.5" customHeight="1" x14ac:dyDescent="0.2">
      <c r="A273" s="42">
        <v>20141124</v>
      </c>
      <c r="B273" s="43">
        <v>41948</v>
      </c>
      <c r="C273" s="34" t="s">
        <v>6267</v>
      </c>
      <c r="D273" s="29"/>
      <c r="E273" s="29"/>
      <c r="F273" s="29"/>
      <c r="G273" s="29"/>
      <c r="H273" s="29"/>
      <c r="I273" s="29"/>
      <c r="J273" s="29"/>
      <c r="K273" s="29"/>
      <c r="L273" s="50"/>
      <c r="M273" s="29"/>
      <c r="N273" s="29"/>
      <c r="O273" s="29"/>
      <c r="P273" s="30" t="s">
        <v>2897</v>
      </c>
    </row>
    <row r="274" spans="1:16" ht="56.5" customHeight="1" x14ac:dyDescent="0.2">
      <c r="A274" s="42">
        <v>20141125</v>
      </c>
      <c r="B274" s="43">
        <v>41948</v>
      </c>
      <c r="C274" s="34" t="s">
        <v>5853</v>
      </c>
      <c r="D274" s="29"/>
      <c r="E274" s="29"/>
      <c r="F274" s="29" t="s">
        <v>375</v>
      </c>
      <c r="G274" s="29" t="s">
        <v>376</v>
      </c>
      <c r="H274" s="29"/>
      <c r="I274" s="29"/>
      <c r="J274" s="29" t="s">
        <v>3042</v>
      </c>
      <c r="K274" s="29" t="s">
        <v>3043</v>
      </c>
      <c r="L274" s="50" t="s">
        <v>96</v>
      </c>
      <c r="M274" s="29"/>
      <c r="N274" s="29"/>
      <c r="O274" s="29"/>
      <c r="P274" s="30"/>
    </row>
    <row r="275" spans="1:16" ht="56.5" customHeight="1" x14ac:dyDescent="0.2">
      <c r="A275" s="42">
        <v>20141126</v>
      </c>
      <c r="B275" s="43">
        <v>41948</v>
      </c>
      <c r="C275" s="34" t="s">
        <v>5854</v>
      </c>
      <c r="D275" s="29"/>
      <c r="E275" s="29"/>
      <c r="F275" s="29"/>
      <c r="G275" s="29"/>
      <c r="H275" s="29"/>
      <c r="I275" s="29"/>
      <c r="J275" s="29"/>
      <c r="K275" s="29"/>
      <c r="L275" s="50" t="s">
        <v>326</v>
      </c>
      <c r="M275" s="29"/>
      <c r="N275" s="29"/>
      <c r="O275" s="29"/>
      <c r="P275" s="30"/>
    </row>
    <row r="276" spans="1:16" ht="56.5" customHeight="1" x14ac:dyDescent="0.2">
      <c r="A276" s="42">
        <v>20141127</v>
      </c>
      <c r="B276" s="43">
        <v>41948</v>
      </c>
      <c r="C276" s="34" t="s">
        <v>5855</v>
      </c>
      <c r="D276" s="29"/>
      <c r="E276" s="29"/>
      <c r="F276" s="29"/>
      <c r="G276" s="29"/>
      <c r="H276" s="29"/>
      <c r="I276" s="29"/>
      <c r="J276" s="29"/>
      <c r="K276" s="29"/>
      <c r="L276" s="50" t="s">
        <v>96</v>
      </c>
      <c r="M276" s="29"/>
      <c r="N276" s="29"/>
      <c r="O276" s="29"/>
      <c r="P276" s="30"/>
    </row>
    <row r="277" spans="1:16" ht="56.5" customHeight="1" x14ac:dyDescent="0.2">
      <c r="A277" s="42">
        <v>20141128</v>
      </c>
      <c r="B277" s="43">
        <v>41948</v>
      </c>
      <c r="C277" s="34" t="s">
        <v>439</v>
      </c>
      <c r="D277" s="29" t="s">
        <v>5538</v>
      </c>
      <c r="E277" s="29" t="s">
        <v>377</v>
      </c>
      <c r="F277" s="29" t="s">
        <v>3044</v>
      </c>
      <c r="G277" s="29" t="s">
        <v>3045</v>
      </c>
      <c r="H277" s="29" t="s">
        <v>378</v>
      </c>
      <c r="I277" s="29" t="s">
        <v>379</v>
      </c>
      <c r="J277" s="29"/>
      <c r="K277" s="29"/>
      <c r="L277" s="50"/>
      <c r="M277" s="29" t="s">
        <v>6779</v>
      </c>
      <c r="N277" s="29" t="s">
        <v>237</v>
      </c>
      <c r="O277" s="29"/>
      <c r="P277" s="30"/>
    </row>
    <row r="278" spans="1:16" ht="56.5" customHeight="1" x14ac:dyDescent="0.2">
      <c r="A278" s="42">
        <v>20141129</v>
      </c>
      <c r="B278" s="43">
        <v>41948</v>
      </c>
      <c r="C278" s="34" t="s">
        <v>440</v>
      </c>
      <c r="D278" s="29"/>
      <c r="E278" s="29"/>
      <c r="F278" s="29"/>
      <c r="G278" s="29"/>
      <c r="H278" s="29"/>
      <c r="I278" s="29"/>
      <c r="J278" s="29"/>
      <c r="K278" s="29"/>
      <c r="L278" s="50"/>
      <c r="M278" s="29" t="s">
        <v>6779</v>
      </c>
      <c r="N278" s="29" t="s">
        <v>237</v>
      </c>
      <c r="O278" s="29"/>
      <c r="P278" s="30"/>
    </row>
    <row r="279" spans="1:16" ht="56.5" customHeight="1" x14ac:dyDescent="0.2">
      <c r="A279" s="42">
        <v>20141130</v>
      </c>
      <c r="B279" s="43">
        <v>41948</v>
      </c>
      <c r="C279" s="34" t="s">
        <v>6268</v>
      </c>
      <c r="D279" s="29"/>
      <c r="E279" s="29"/>
      <c r="F279" s="29"/>
      <c r="G279" s="29"/>
      <c r="H279" s="29"/>
      <c r="I279" s="29"/>
      <c r="J279" s="29"/>
      <c r="K279" s="29"/>
      <c r="L279" s="50" t="s">
        <v>96</v>
      </c>
      <c r="M279" s="29"/>
      <c r="N279" s="29"/>
      <c r="O279" s="29"/>
      <c r="P279" s="30"/>
    </row>
    <row r="280" spans="1:16" ht="56.5" customHeight="1" x14ac:dyDescent="0.2">
      <c r="A280" s="42">
        <v>20141131</v>
      </c>
      <c r="B280" s="43">
        <v>41948</v>
      </c>
      <c r="C280" s="34" t="s">
        <v>5856</v>
      </c>
      <c r="D280" s="29"/>
      <c r="E280" s="29"/>
      <c r="F280" s="29"/>
      <c r="G280" s="29"/>
      <c r="H280" s="29" t="s">
        <v>380</v>
      </c>
      <c r="I280" s="29" t="s">
        <v>381</v>
      </c>
      <c r="J280" s="29"/>
      <c r="K280" s="29"/>
      <c r="L280" s="50" t="s">
        <v>96</v>
      </c>
      <c r="M280" s="29"/>
      <c r="N280" s="29"/>
      <c r="O280" s="29"/>
      <c r="P280" s="30"/>
    </row>
    <row r="281" spans="1:16" ht="56.5" customHeight="1" x14ac:dyDescent="0.2">
      <c r="A281" s="42">
        <v>20141132</v>
      </c>
      <c r="B281" s="43">
        <v>41948</v>
      </c>
      <c r="C281" s="34" t="s">
        <v>5857</v>
      </c>
      <c r="D281" s="29"/>
      <c r="E281" s="29"/>
      <c r="F281" s="29"/>
      <c r="G281" s="29"/>
      <c r="H281" s="29"/>
      <c r="I281" s="29"/>
      <c r="J281" s="29"/>
      <c r="K281" s="29"/>
      <c r="L281" s="50" t="s">
        <v>54</v>
      </c>
      <c r="M281" s="29"/>
      <c r="N281" s="29"/>
      <c r="O281" s="29"/>
      <c r="P281" s="30"/>
    </row>
    <row r="282" spans="1:16" ht="56.5" customHeight="1" x14ac:dyDescent="0.2">
      <c r="A282" s="42">
        <v>20141133</v>
      </c>
      <c r="B282" s="43">
        <v>41948</v>
      </c>
      <c r="C282" s="34" t="s">
        <v>441</v>
      </c>
      <c r="D282" s="29"/>
      <c r="E282" s="29"/>
      <c r="F282" s="29"/>
      <c r="G282" s="29"/>
      <c r="H282" s="29"/>
      <c r="I282" s="29"/>
      <c r="J282" s="29"/>
      <c r="K282" s="29"/>
      <c r="L282" s="50" t="s">
        <v>326</v>
      </c>
      <c r="M282" s="29"/>
      <c r="N282" s="29"/>
      <c r="O282" s="29"/>
      <c r="P282" s="30"/>
    </row>
    <row r="283" spans="1:16" ht="56.5" customHeight="1" x14ac:dyDescent="0.2">
      <c r="A283" s="42">
        <v>20141134</v>
      </c>
      <c r="B283" s="43">
        <v>41948</v>
      </c>
      <c r="C283" s="34" t="s">
        <v>6269</v>
      </c>
      <c r="D283" s="29"/>
      <c r="E283" s="29"/>
      <c r="F283" s="29"/>
      <c r="G283" s="29"/>
      <c r="H283" s="29"/>
      <c r="I283" s="29"/>
      <c r="J283" s="29"/>
      <c r="K283" s="29"/>
      <c r="L283" s="50" t="s">
        <v>115</v>
      </c>
      <c r="M283" s="29"/>
      <c r="N283" s="29"/>
      <c r="O283" s="29"/>
      <c r="P283" s="30"/>
    </row>
    <row r="284" spans="1:16" ht="56.5" customHeight="1" x14ac:dyDescent="0.2">
      <c r="A284" s="42">
        <v>20141135</v>
      </c>
      <c r="B284" s="43">
        <v>41948</v>
      </c>
      <c r="C284" s="34" t="s">
        <v>5858</v>
      </c>
      <c r="D284" s="29"/>
      <c r="E284" s="29"/>
      <c r="F284" s="29" t="s">
        <v>382</v>
      </c>
      <c r="G284" s="29" t="s">
        <v>383</v>
      </c>
      <c r="H284" s="29" t="s">
        <v>384</v>
      </c>
      <c r="I284" s="29"/>
      <c r="J284" s="29"/>
      <c r="K284" s="29"/>
      <c r="L284" s="50"/>
      <c r="M284" s="29" t="s">
        <v>6779</v>
      </c>
      <c r="N284" s="29"/>
      <c r="O284" s="29"/>
      <c r="P284" s="30"/>
    </row>
    <row r="285" spans="1:16" ht="56.5" customHeight="1" x14ac:dyDescent="0.2">
      <c r="A285" s="42">
        <v>20141201</v>
      </c>
      <c r="B285" s="43">
        <v>41989</v>
      </c>
      <c r="C285" s="34" t="s">
        <v>5859</v>
      </c>
      <c r="D285" s="29"/>
      <c r="E285" s="29"/>
      <c r="F285" s="29" t="s">
        <v>3046</v>
      </c>
      <c r="G285" s="29" t="s">
        <v>3047</v>
      </c>
      <c r="H285" s="29" t="s">
        <v>3048</v>
      </c>
      <c r="I285" s="29"/>
      <c r="J285" s="29"/>
      <c r="K285" s="29"/>
      <c r="L285" s="50"/>
      <c r="M285" s="29" t="s">
        <v>390</v>
      </c>
      <c r="N285" s="29"/>
      <c r="O285" s="29" t="s">
        <v>237</v>
      </c>
      <c r="P285" s="30"/>
    </row>
    <row r="286" spans="1:16" ht="56.5" customHeight="1" x14ac:dyDescent="0.2">
      <c r="A286" s="42">
        <v>20141202</v>
      </c>
      <c r="B286" s="43">
        <v>41989</v>
      </c>
      <c r="C286" s="34" t="s">
        <v>5860</v>
      </c>
      <c r="D286" s="29"/>
      <c r="E286" s="29"/>
      <c r="F286" s="29"/>
      <c r="G286" s="29"/>
      <c r="H286" s="29"/>
      <c r="I286" s="29"/>
      <c r="J286" s="29"/>
      <c r="K286" s="29"/>
      <c r="L286" s="50"/>
      <c r="M286" s="29"/>
      <c r="N286" s="29"/>
      <c r="O286" s="29"/>
      <c r="P286" s="30" t="s">
        <v>2897</v>
      </c>
    </row>
    <row r="287" spans="1:16" ht="56.5" customHeight="1" x14ac:dyDescent="0.2">
      <c r="A287" s="42">
        <v>20141203</v>
      </c>
      <c r="B287" s="43">
        <v>41989</v>
      </c>
      <c r="C287" s="34" t="s">
        <v>5861</v>
      </c>
      <c r="D287" s="29"/>
      <c r="E287" s="29"/>
      <c r="F287" s="34" t="s">
        <v>3049</v>
      </c>
      <c r="G287" s="29" t="s">
        <v>3050</v>
      </c>
      <c r="H287" s="29"/>
      <c r="I287" s="29"/>
      <c r="J287" s="29"/>
      <c r="K287" s="29"/>
      <c r="L287" s="50"/>
      <c r="M287" s="29" t="s">
        <v>385</v>
      </c>
      <c r="N287" s="29" t="s">
        <v>386</v>
      </c>
      <c r="O287" s="29" t="s">
        <v>387</v>
      </c>
      <c r="P287" s="30"/>
    </row>
    <row r="288" spans="1:16" ht="56.5" customHeight="1" x14ac:dyDescent="0.2">
      <c r="A288" s="42">
        <v>20141204</v>
      </c>
      <c r="B288" s="43">
        <v>41989</v>
      </c>
      <c r="C288" s="34" t="s">
        <v>442</v>
      </c>
      <c r="D288" s="29"/>
      <c r="E288" s="29"/>
      <c r="F288" s="29" t="s">
        <v>3051</v>
      </c>
      <c r="G288" s="29" t="s">
        <v>3052</v>
      </c>
      <c r="H288" s="29" t="s">
        <v>3053</v>
      </c>
      <c r="I288" s="29" t="s">
        <v>3054</v>
      </c>
      <c r="J288" s="29"/>
      <c r="K288" s="29"/>
      <c r="L288" s="50" t="s">
        <v>96</v>
      </c>
      <c r="M288" s="29"/>
      <c r="N288" s="29"/>
      <c r="O288" s="29"/>
      <c r="P288" s="30"/>
    </row>
    <row r="289" spans="1:16" ht="56.5" customHeight="1" x14ac:dyDescent="0.2">
      <c r="A289" s="42">
        <v>20141205</v>
      </c>
      <c r="B289" s="43">
        <v>41989</v>
      </c>
      <c r="C289" s="34" t="s">
        <v>443</v>
      </c>
      <c r="D289" s="29"/>
      <c r="E289" s="29"/>
      <c r="F289" s="29"/>
      <c r="G289" s="29"/>
      <c r="H289" s="29"/>
      <c r="I289" s="29"/>
      <c r="J289" s="29"/>
      <c r="K289" s="29"/>
      <c r="L289" s="50" t="s">
        <v>96</v>
      </c>
      <c r="M289" s="29"/>
      <c r="N289" s="29"/>
      <c r="O289" s="29"/>
      <c r="P289" s="30"/>
    </row>
    <row r="290" spans="1:16" ht="56.5" customHeight="1" x14ac:dyDescent="0.2">
      <c r="A290" s="42">
        <v>20141206</v>
      </c>
      <c r="B290" s="43">
        <v>41989</v>
      </c>
      <c r="C290" s="34" t="s">
        <v>6270</v>
      </c>
      <c r="D290" s="29"/>
      <c r="E290" s="29"/>
      <c r="F290" s="29"/>
      <c r="G290" s="29"/>
      <c r="H290" s="29"/>
      <c r="I290" s="29"/>
      <c r="J290" s="29"/>
      <c r="K290" s="29"/>
      <c r="L290" s="50" t="s">
        <v>96</v>
      </c>
      <c r="M290" s="29"/>
      <c r="N290" s="29"/>
      <c r="O290" s="29"/>
      <c r="P290" s="30"/>
    </row>
    <row r="291" spans="1:16" ht="56.5" customHeight="1" x14ac:dyDescent="0.2">
      <c r="A291" s="42">
        <v>20141207</v>
      </c>
      <c r="B291" s="43">
        <v>41989</v>
      </c>
      <c r="C291" s="34" t="s">
        <v>444</v>
      </c>
      <c r="D291" s="29"/>
      <c r="E291" s="29"/>
      <c r="F291" s="29"/>
      <c r="G291" s="29"/>
      <c r="H291" s="29"/>
      <c r="I291" s="29"/>
      <c r="J291" s="29"/>
      <c r="K291" s="29"/>
      <c r="L291" s="50"/>
      <c r="M291" s="29" t="s">
        <v>402</v>
      </c>
      <c r="N291" s="29" t="s">
        <v>386</v>
      </c>
      <c r="O291" s="29"/>
      <c r="P291" s="30"/>
    </row>
    <row r="292" spans="1:16" ht="56.5" customHeight="1" x14ac:dyDescent="0.2">
      <c r="A292" s="42">
        <v>20141208</v>
      </c>
      <c r="B292" s="43">
        <v>41989</v>
      </c>
      <c r="C292" s="34" t="s">
        <v>5862</v>
      </c>
      <c r="D292" s="29"/>
      <c r="E292" s="29"/>
      <c r="F292" s="29"/>
      <c r="G292" s="29"/>
      <c r="H292" s="29"/>
      <c r="I292" s="29"/>
      <c r="J292" s="29"/>
      <c r="K292" s="29"/>
      <c r="L292" s="50" t="s">
        <v>96</v>
      </c>
      <c r="M292" s="29"/>
      <c r="N292" s="29"/>
      <c r="O292" s="29"/>
      <c r="P292" s="30"/>
    </row>
    <row r="293" spans="1:16" ht="56.5" customHeight="1" x14ac:dyDescent="0.2">
      <c r="A293" s="42">
        <v>20141209</v>
      </c>
      <c r="B293" s="43">
        <v>41989</v>
      </c>
      <c r="C293" s="34" t="s">
        <v>5863</v>
      </c>
      <c r="D293" s="29"/>
      <c r="E293" s="29"/>
      <c r="F293" s="29" t="s">
        <v>388</v>
      </c>
      <c r="G293" s="29" t="s">
        <v>389</v>
      </c>
      <c r="H293" s="29"/>
      <c r="I293" s="29"/>
      <c r="J293" s="29"/>
      <c r="K293" s="29"/>
      <c r="L293" s="50" t="s">
        <v>96</v>
      </c>
      <c r="M293" s="29"/>
      <c r="N293" s="29"/>
      <c r="O293" s="29"/>
      <c r="P293" s="30"/>
    </row>
    <row r="294" spans="1:16" ht="56.5" customHeight="1" x14ac:dyDescent="0.2">
      <c r="A294" s="42">
        <v>20141210</v>
      </c>
      <c r="B294" s="43">
        <v>41989</v>
      </c>
      <c r="C294" s="34" t="s">
        <v>5864</v>
      </c>
      <c r="D294" s="29"/>
      <c r="E294" s="29"/>
      <c r="F294" s="29"/>
      <c r="G294" s="29"/>
      <c r="H294" s="29"/>
      <c r="I294" s="29"/>
      <c r="J294" s="29"/>
      <c r="K294" s="29"/>
      <c r="L294" s="50" t="s">
        <v>96</v>
      </c>
      <c r="M294" s="29"/>
      <c r="N294" s="29"/>
      <c r="O294" s="29"/>
      <c r="P294" s="30"/>
    </row>
    <row r="295" spans="1:16" ht="56.5" customHeight="1" x14ac:dyDescent="0.2">
      <c r="A295" s="42">
        <v>20141211</v>
      </c>
      <c r="B295" s="43">
        <v>41989</v>
      </c>
      <c r="C295" s="34" t="s">
        <v>5865</v>
      </c>
      <c r="D295" s="29"/>
      <c r="E295" s="29"/>
      <c r="F295" s="29" t="s">
        <v>391</v>
      </c>
      <c r="G295" s="29" t="s">
        <v>392</v>
      </c>
      <c r="H295" s="29"/>
      <c r="I295" s="29"/>
      <c r="J295" s="29"/>
      <c r="K295" s="29"/>
      <c r="L295" s="50" t="s">
        <v>109</v>
      </c>
      <c r="M295" s="29"/>
      <c r="N295" s="29"/>
      <c r="O295" s="29"/>
      <c r="P295" s="30"/>
    </row>
    <row r="296" spans="1:16" ht="56.5" customHeight="1" x14ac:dyDescent="0.2">
      <c r="A296" s="42">
        <v>20141212</v>
      </c>
      <c r="B296" s="43">
        <v>41989</v>
      </c>
      <c r="C296" s="34" t="s">
        <v>5866</v>
      </c>
      <c r="D296" s="29"/>
      <c r="E296" s="29"/>
      <c r="F296" s="29" t="s">
        <v>3055</v>
      </c>
      <c r="G296" s="29" t="s">
        <v>3056</v>
      </c>
      <c r="H296" s="29"/>
      <c r="I296" s="29"/>
      <c r="J296" s="29"/>
      <c r="K296" s="29"/>
      <c r="L296" s="50"/>
      <c r="M296" s="29" t="s">
        <v>402</v>
      </c>
      <c r="N296" s="29"/>
      <c r="O296" s="29" t="s">
        <v>6371</v>
      </c>
      <c r="P296" s="30"/>
    </row>
    <row r="297" spans="1:16" ht="56.5" customHeight="1" x14ac:dyDescent="0.2">
      <c r="A297" s="42">
        <v>20141213</v>
      </c>
      <c r="B297" s="43">
        <v>41989</v>
      </c>
      <c r="C297" s="34" t="s">
        <v>5867</v>
      </c>
      <c r="D297" s="29"/>
      <c r="E297" s="29"/>
      <c r="F297" s="29"/>
      <c r="G297" s="29"/>
      <c r="H297" s="29"/>
      <c r="I297" s="29"/>
      <c r="J297" s="29"/>
      <c r="K297" s="29"/>
      <c r="L297" s="50"/>
      <c r="M297" s="29" t="s">
        <v>393</v>
      </c>
      <c r="N297" s="29"/>
      <c r="O297" s="29" t="s">
        <v>6371</v>
      </c>
      <c r="P297" s="30"/>
    </row>
    <row r="298" spans="1:16" ht="56.5" customHeight="1" x14ac:dyDescent="0.2">
      <c r="A298" s="42">
        <v>20141214</v>
      </c>
      <c r="B298" s="43">
        <v>41989</v>
      </c>
      <c r="C298" s="34" t="s">
        <v>445</v>
      </c>
      <c r="D298" s="29"/>
      <c r="E298" s="29"/>
      <c r="F298" s="29"/>
      <c r="G298" s="29"/>
      <c r="H298" s="29"/>
      <c r="I298" s="29"/>
      <c r="J298" s="29"/>
      <c r="K298" s="29"/>
      <c r="L298" s="50" t="s">
        <v>96</v>
      </c>
      <c r="M298" s="29"/>
      <c r="N298" s="29"/>
      <c r="O298" s="29"/>
      <c r="P298" s="30"/>
    </row>
    <row r="299" spans="1:16" ht="56.5" customHeight="1" x14ac:dyDescent="0.2">
      <c r="A299" s="42">
        <v>20141215</v>
      </c>
      <c r="B299" s="43">
        <v>41989</v>
      </c>
      <c r="C299" s="34" t="s">
        <v>446</v>
      </c>
      <c r="D299" s="29"/>
      <c r="E299" s="29"/>
      <c r="F299" s="29"/>
      <c r="G299" s="29"/>
      <c r="H299" s="29"/>
      <c r="I299" s="29"/>
      <c r="J299" s="29"/>
      <c r="K299" s="29"/>
      <c r="L299" s="50" t="s">
        <v>96</v>
      </c>
      <c r="M299" s="29"/>
      <c r="N299" s="29"/>
      <c r="O299" s="29"/>
      <c r="P299" s="30"/>
    </row>
    <row r="300" spans="1:16" ht="56.5" customHeight="1" x14ac:dyDescent="0.2">
      <c r="A300" s="42">
        <v>20141216</v>
      </c>
      <c r="B300" s="43">
        <v>41989</v>
      </c>
      <c r="C300" s="34" t="s">
        <v>5625</v>
      </c>
      <c r="D300" s="29"/>
      <c r="E300" s="29"/>
      <c r="F300" s="29"/>
      <c r="G300" s="29"/>
      <c r="H300" s="29"/>
      <c r="I300" s="29"/>
      <c r="J300" s="29"/>
      <c r="K300" s="29"/>
      <c r="L300" s="50" t="s">
        <v>96</v>
      </c>
      <c r="M300" s="29"/>
      <c r="N300" s="29"/>
      <c r="O300" s="29"/>
      <c r="P300" s="30"/>
    </row>
    <row r="301" spans="1:16" ht="56.5" customHeight="1" x14ac:dyDescent="0.2">
      <c r="A301" s="42">
        <v>20141217</v>
      </c>
      <c r="B301" s="43">
        <v>41989</v>
      </c>
      <c r="C301" s="34" t="s">
        <v>5626</v>
      </c>
      <c r="D301" s="29"/>
      <c r="E301" s="29"/>
      <c r="F301" s="29"/>
      <c r="G301" s="29"/>
      <c r="H301" s="29" t="s">
        <v>3057</v>
      </c>
      <c r="I301" s="29" t="s">
        <v>3058</v>
      </c>
      <c r="J301" s="29"/>
      <c r="K301" s="29"/>
      <c r="L301" s="50"/>
      <c r="M301" s="29" t="s">
        <v>394</v>
      </c>
      <c r="N301" s="29" t="s">
        <v>6371</v>
      </c>
      <c r="O301" s="29"/>
      <c r="P301" s="30"/>
    </row>
    <row r="302" spans="1:16" ht="56.5" customHeight="1" x14ac:dyDescent="0.2">
      <c r="A302" s="42">
        <v>20141218</v>
      </c>
      <c r="B302" s="43">
        <v>41989</v>
      </c>
      <c r="C302" s="34" t="s">
        <v>5627</v>
      </c>
      <c r="D302" s="29"/>
      <c r="E302" s="29"/>
      <c r="F302" s="29"/>
      <c r="G302" s="29"/>
      <c r="H302" s="29"/>
      <c r="I302" s="29"/>
      <c r="J302" s="29"/>
      <c r="K302" s="29"/>
      <c r="L302" s="50" t="s">
        <v>326</v>
      </c>
      <c r="M302" s="29"/>
      <c r="N302" s="29"/>
      <c r="O302" s="29"/>
      <c r="P302" s="30"/>
    </row>
    <row r="303" spans="1:16" ht="56.5" customHeight="1" x14ac:dyDescent="0.2">
      <c r="A303" s="42">
        <v>20141219</v>
      </c>
      <c r="B303" s="43">
        <v>41989</v>
      </c>
      <c r="C303" s="34" t="s">
        <v>5628</v>
      </c>
      <c r="D303" s="29"/>
      <c r="E303" s="29"/>
      <c r="F303" s="29"/>
      <c r="G303" s="29"/>
      <c r="H303" s="29"/>
      <c r="I303" s="29"/>
      <c r="J303" s="29" t="s">
        <v>3059</v>
      </c>
      <c r="K303" s="29" t="s">
        <v>3060</v>
      </c>
      <c r="L303" s="50" t="s">
        <v>96</v>
      </c>
      <c r="M303" s="29"/>
      <c r="N303" s="29"/>
      <c r="O303" s="29"/>
      <c r="P303" s="30"/>
    </row>
    <row r="304" spans="1:16" ht="56.5" customHeight="1" x14ac:dyDescent="0.2">
      <c r="A304" s="42">
        <v>20141220</v>
      </c>
      <c r="B304" s="43">
        <v>41989</v>
      </c>
      <c r="C304" s="34" t="s">
        <v>447</v>
      </c>
      <c r="D304" s="29" t="s">
        <v>5539</v>
      </c>
      <c r="E304" s="29" t="s">
        <v>395</v>
      </c>
      <c r="F304" s="29" t="s">
        <v>8</v>
      </c>
      <c r="G304" s="29" t="s">
        <v>396</v>
      </c>
      <c r="H304" s="29" t="s">
        <v>3061</v>
      </c>
      <c r="I304" s="29" t="s">
        <v>0</v>
      </c>
      <c r="J304" s="29"/>
      <c r="K304" s="29"/>
      <c r="L304" s="50"/>
      <c r="M304" s="29" t="s">
        <v>397</v>
      </c>
      <c r="N304" s="29"/>
      <c r="O304" s="29" t="s">
        <v>683</v>
      </c>
      <c r="P304" s="30"/>
    </row>
    <row r="305" spans="1:16" ht="56.5" customHeight="1" x14ac:dyDescent="0.2">
      <c r="A305" s="42">
        <v>20141221</v>
      </c>
      <c r="B305" s="43">
        <v>41989</v>
      </c>
      <c r="C305" s="34" t="s">
        <v>5868</v>
      </c>
      <c r="D305" s="29"/>
      <c r="E305" s="29"/>
      <c r="F305" s="29"/>
      <c r="G305" s="29"/>
      <c r="H305" s="29"/>
      <c r="I305" s="29"/>
      <c r="J305" s="29"/>
      <c r="K305" s="29"/>
      <c r="L305" s="50" t="s">
        <v>96</v>
      </c>
      <c r="M305" s="29"/>
      <c r="N305" s="29"/>
      <c r="O305" s="29"/>
      <c r="P305" s="30"/>
    </row>
    <row r="306" spans="1:16" ht="56.5" customHeight="1" x14ac:dyDescent="0.2">
      <c r="A306" s="42">
        <v>20141222</v>
      </c>
      <c r="B306" s="43">
        <v>41989</v>
      </c>
      <c r="C306" s="34" t="s">
        <v>5869</v>
      </c>
      <c r="D306" s="29"/>
      <c r="E306" s="29"/>
      <c r="F306" s="29"/>
      <c r="G306" s="29"/>
      <c r="H306" s="29"/>
      <c r="I306" s="29"/>
      <c r="J306" s="29" t="s">
        <v>3062</v>
      </c>
      <c r="K306" s="29" t="s">
        <v>3063</v>
      </c>
      <c r="L306" s="50"/>
      <c r="M306" s="29" t="s">
        <v>402</v>
      </c>
      <c r="N306" s="29"/>
      <c r="O306" s="29" t="s">
        <v>6371</v>
      </c>
      <c r="P306" s="30"/>
    </row>
    <row r="307" spans="1:16" ht="56.5" customHeight="1" x14ac:dyDescent="0.2">
      <c r="A307" s="42">
        <v>20141223</v>
      </c>
      <c r="B307" s="43">
        <v>41989</v>
      </c>
      <c r="C307" s="34" t="s">
        <v>5629</v>
      </c>
      <c r="D307" s="29"/>
      <c r="E307" s="29"/>
      <c r="F307" s="29" t="s">
        <v>403</v>
      </c>
      <c r="G307" s="29" t="s">
        <v>404</v>
      </c>
      <c r="H307" s="29"/>
      <c r="I307" s="29"/>
      <c r="J307" s="29"/>
      <c r="K307" s="29"/>
      <c r="L307" s="50" t="s">
        <v>96</v>
      </c>
      <c r="M307" s="29"/>
      <c r="N307" s="29"/>
      <c r="O307" s="29"/>
      <c r="P307" s="30"/>
    </row>
    <row r="308" spans="1:16" ht="56.5" customHeight="1" x14ac:dyDescent="0.2">
      <c r="A308" s="42">
        <v>20141224</v>
      </c>
      <c r="B308" s="43">
        <v>41989</v>
      </c>
      <c r="C308" s="34" t="s">
        <v>448</v>
      </c>
      <c r="D308" s="29"/>
      <c r="E308" s="29"/>
      <c r="F308" s="29" t="s">
        <v>405</v>
      </c>
      <c r="G308" s="29"/>
      <c r="H308" s="29"/>
      <c r="I308" s="29"/>
      <c r="J308" s="29"/>
      <c r="K308" s="29"/>
      <c r="L308" s="50" t="s">
        <v>96</v>
      </c>
      <c r="M308" s="29"/>
      <c r="N308" s="29"/>
      <c r="O308" s="29"/>
      <c r="P308" s="30"/>
    </row>
    <row r="309" spans="1:16" ht="56.5" customHeight="1" x14ac:dyDescent="0.2">
      <c r="A309" s="42">
        <v>20141225</v>
      </c>
      <c r="B309" s="43">
        <v>41989</v>
      </c>
      <c r="C309" s="34" t="s">
        <v>5870</v>
      </c>
      <c r="D309" s="29"/>
      <c r="E309" s="29"/>
      <c r="F309" s="29" t="s">
        <v>406</v>
      </c>
      <c r="G309" s="29" t="s">
        <v>407</v>
      </c>
      <c r="H309" s="29"/>
      <c r="I309" s="29"/>
      <c r="J309" s="29"/>
      <c r="K309" s="29"/>
      <c r="L309" s="50" t="s">
        <v>96</v>
      </c>
      <c r="M309" s="29"/>
      <c r="N309" s="29"/>
      <c r="O309" s="29"/>
      <c r="P309" s="30"/>
    </row>
    <row r="310" spans="1:16" ht="56.5" customHeight="1" x14ac:dyDescent="0.2">
      <c r="A310" s="42">
        <v>20141226</v>
      </c>
      <c r="B310" s="43">
        <v>41989</v>
      </c>
      <c r="C310" s="34" t="s">
        <v>5871</v>
      </c>
      <c r="D310" s="29"/>
      <c r="E310" s="29"/>
      <c r="F310" s="29"/>
      <c r="G310" s="29"/>
      <c r="H310" s="29"/>
      <c r="I310" s="29"/>
      <c r="J310" s="29"/>
      <c r="K310" s="29"/>
      <c r="L310" s="50" t="s">
        <v>96</v>
      </c>
      <c r="M310" s="29"/>
      <c r="N310" s="29"/>
      <c r="O310" s="29"/>
      <c r="P310" s="30"/>
    </row>
    <row r="311" spans="1:16" ht="56.5" customHeight="1" x14ac:dyDescent="0.2">
      <c r="A311" s="42">
        <v>20141227</v>
      </c>
      <c r="B311" s="43">
        <v>41989</v>
      </c>
      <c r="C311" s="34" t="s">
        <v>408</v>
      </c>
      <c r="D311" s="29"/>
      <c r="E311" s="29"/>
      <c r="F311" s="29" t="s">
        <v>3064</v>
      </c>
      <c r="G311" s="29" t="s">
        <v>3065</v>
      </c>
      <c r="H311" s="29"/>
      <c r="I311" s="29"/>
      <c r="J311" s="29"/>
      <c r="K311" s="29"/>
      <c r="L311" s="50"/>
      <c r="M311" s="29" t="s">
        <v>385</v>
      </c>
      <c r="N311" s="29" t="s">
        <v>6491</v>
      </c>
      <c r="O311" s="29" t="s">
        <v>6380</v>
      </c>
      <c r="P311" s="30"/>
    </row>
    <row r="312" spans="1:16" ht="56.5" customHeight="1" x14ac:dyDescent="0.2">
      <c r="A312" s="42">
        <v>20141228</v>
      </c>
      <c r="B312" s="43">
        <v>41989</v>
      </c>
      <c r="C312" s="34" t="s">
        <v>5872</v>
      </c>
      <c r="D312" s="29"/>
      <c r="E312" s="29"/>
      <c r="F312" s="29"/>
      <c r="G312" s="29"/>
      <c r="H312" s="29"/>
      <c r="I312" s="29"/>
      <c r="J312" s="29"/>
      <c r="K312" s="29"/>
      <c r="L312" s="50" t="s">
        <v>96</v>
      </c>
      <c r="M312" s="29"/>
      <c r="N312" s="29"/>
      <c r="O312" s="29"/>
      <c r="P312" s="30"/>
    </row>
    <row r="313" spans="1:16" ht="56.5" customHeight="1" x14ac:dyDescent="0.2">
      <c r="A313" s="42">
        <v>20141229</v>
      </c>
      <c r="B313" s="43">
        <v>41989</v>
      </c>
      <c r="C313" s="34" t="s">
        <v>5873</v>
      </c>
      <c r="D313" s="29"/>
      <c r="E313" s="29"/>
      <c r="F313" s="29"/>
      <c r="G313" s="29"/>
      <c r="H313" s="29" t="s">
        <v>3066</v>
      </c>
      <c r="I313" s="29" t="s">
        <v>3067</v>
      </c>
      <c r="J313" s="29"/>
      <c r="K313" s="29"/>
      <c r="L313" s="50"/>
      <c r="M313" s="29" t="s">
        <v>394</v>
      </c>
      <c r="N313" s="29"/>
      <c r="O313" s="29" t="s">
        <v>6371</v>
      </c>
      <c r="P313" s="30"/>
    </row>
    <row r="314" spans="1:16" ht="56.5" customHeight="1" x14ac:dyDescent="0.2">
      <c r="A314" s="42">
        <v>20150101</v>
      </c>
      <c r="B314" s="43">
        <v>42032</v>
      </c>
      <c r="C314" s="34" t="s">
        <v>5874</v>
      </c>
      <c r="D314" s="29"/>
      <c r="E314" s="29"/>
      <c r="F314" s="29"/>
      <c r="G314" s="29"/>
      <c r="H314" s="29"/>
      <c r="I314" s="29"/>
      <c r="J314" s="29"/>
      <c r="K314" s="29"/>
      <c r="L314" s="50"/>
      <c r="M314" s="29"/>
      <c r="N314" s="29"/>
      <c r="O314" s="29"/>
      <c r="P314" s="30" t="s">
        <v>2897</v>
      </c>
    </row>
    <row r="315" spans="1:16" ht="56.5" customHeight="1" x14ac:dyDescent="0.2">
      <c r="A315" s="42">
        <v>20150102</v>
      </c>
      <c r="B315" s="43">
        <v>42032</v>
      </c>
      <c r="C315" s="34" t="s">
        <v>5875</v>
      </c>
      <c r="D315" s="29"/>
      <c r="E315" s="29"/>
      <c r="F315" s="29"/>
      <c r="G315" s="29"/>
      <c r="H315" s="29"/>
      <c r="I315" s="29"/>
      <c r="J315" s="29"/>
      <c r="K315" s="29"/>
      <c r="L315" s="50"/>
      <c r="M315" s="29" t="s">
        <v>6781</v>
      </c>
      <c r="N315" s="29" t="s">
        <v>6492</v>
      </c>
      <c r="O315" s="29" t="s">
        <v>6381</v>
      </c>
      <c r="P315" s="30"/>
    </row>
    <row r="316" spans="1:16" ht="56.5" customHeight="1" x14ac:dyDescent="0.2">
      <c r="A316" s="42">
        <v>20150103</v>
      </c>
      <c r="B316" s="43">
        <v>42032</v>
      </c>
      <c r="C316" s="34" t="s">
        <v>449</v>
      </c>
      <c r="D316" s="29"/>
      <c r="E316" s="29"/>
      <c r="F316" s="29" t="s">
        <v>3068</v>
      </c>
      <c r="G316" s="29" t="s">
        <v>436</v>
      </c>
      <c r="H316" s="29"/>
      <c r="I316" s="29"/>
      <c r="J316" s="29" t="s">
        <v>6485</v>
      </c>
      <c r="K316" s="29" t="s">
        <v>437</v>
      </c>
      <c r="L316" s="50"/>
      <c r="M316" s="29" t="s">
        <v>6782</v>
      </c>
      <c r="N316" s="29" t="s">
        <v>819</v>
      </c>
      <c r="O316" s="29"/>
      <c r="P316" s="30"/>
    </row>
    <row r="317" spans="1:16" ht="56.5" customHeight="1" x14ac:dyDescent="0.2">
      <c r="A317" s="42">
        <v>20150104</v>
      </c>
      <c r="B317" s="43">
        <v>42032</v>
      </c>
      <c r="C317" s="34" t="s">
        <v>6271</v>
      </c>
      <c r="D317" s="29"/>
      <c r="E317" s="29"/>
      <c r="F317" s="29" t="s">
        <v>3069</v>
      </c>
      <c r="G317" s="29" t="s">
        <v>3070</v>
      </c>
      <c r="H317" s="29" t="s">
        <v>3071</v>
      </c>
      <c r="I317" s="29" t="s">
        <v>3072</v>
      </c>
      <c r="J317" s="29" t="s">
        <v>438</v>
      </c>
      <c r="K317" s="29"/>
      <c r="L317" s="50"/>
      <c r="M317" s="29" t="s">
        <v>6781</v>
      </c>
      <c r="N317" s="29" t="s">
        <v>6493</v>
      </c>
      <c r="O317" s="29"/>
      <c r="P317" s="30"/>
    </row>
    <row r="318" spans="1:16" ht="56.5" customHeight="1" x14ac:dyDescent="0.2">
      <c r="A318" s="42">
        <v>20150105</v>
      </c>
      <c r="B318" s="43">
        <v>42032</v>
      </c>
      <c r="C318" s="34" t="s">
        <v>5876</v>
      </c>
      <c r="D318" s="29"/>
      <c r="E318" s="29"/>
      <c r="F318" s="29"/>
      <c r="G318" s="29"/>
      <c r="H318" s="29" t="s">
        <v>453</v>
      </c>
      <c r="I318" s="29" t="s">
        <v>454</v>
      </c>
      <c r="J318" s="29"/>
      <c r="K318" s="29"/>
      <c r="L318" s="50"/>
      <c r="M318" s="29" t="s">
        <v>6783</v>
      </c>
      <c r="N318" s="29" t="s">
        <v>455</v>
      </c>
      <c r="O318" s="29"/>
      <c r="P318" s="30"/>
    </row>
    <row r="319" spans="1:16" ht="56.5" customHeight="1" x14ac:dyDescent="0.2">
      <c r="A319" s="42">
        <v>20150106</v>
      </c>
      <c r="B319" s="43">
        <v>42032</v>
      </c>
      <c r="C319" s="34" t="s">
        <v>661</v>
      </c>
      <c r="D319" s="29"/>
      <c r="E319" s="29"/>
      <c r="F319" s="29"/>
      <c r="G319" s="29"/>
      <c r="H319" s="29"/>
      <c r="I319" s="29"/>
      <c r="J319" s="29"/>
      <c r="K319" s="29"/>
      <c r="L319" s="50"/>
      <c r="M319" s="29" t="s">
        <v>6783</v>
      </c>
      <c r="N319" s="29" t="s">
        <v>455</v>
      </c>
      <c r="O319" s="29"/>
      <c r="P319" s="30"/>
    </row>
    <row r="320" spans="1:16" ht="56.5" customHeight="1" x14ac:dyDescent="0.2">
      <c r="A320" s="42">
        <v>20150107</v>
      </c>
      <c r="B320" s="43">
        <v>42032</v>
      </c>
      <c r="C320" s="34" t="s">
        <v>5877</v>
      </c>
      <c r="D320" s="29"/>
      <c r="E320" s="29"/>
      <c r="F320" s="29"/>
      <c r="G320" s="29"/>
      <c r="H320" s="29"/>
      <c r="I320" s="29"/>
      <c r="J320" s="29"/>
      <c r="K320" s="29"/>
      <c r="L320" s="50"/>
      <c r="M320" s="29" t="s">
        <v>6781</v>
      </c>
      <c r="N320" s="29" t="s">
        <v>6492</v>
      </c>
      <c r="O320" s="29" t="s">
        <v>6381</v>
      </c>
      <c r="P320" s="30"/>
    </row>
    <row r="321" spans="1:16" ht="56.5" customHeight="1" x14ac:dyDescent="0.2">
      <c r="A321" s="42">
        <v>20150108</v>
      </c>
      <c r="B321" s="43">
        <v>42032</v>
      </c>
      <c r="C321" s="34" t="s">
        <v>5878</v>
      </c>
      <c r="D321" s="29"/>
      <c r="E321" s="29"/>
      <c r="F321" s="29"/>
      <c r="G321" s="29"/>
      <c r="H321" s="29"/>
      <c r="I321" s="29"/>
      <c r="J321" s="29"/>
      <c r="K321" s="29"/>
      <c r="L321" s="50"/>
      <c r="M321" s="29" t="s">
        <v>6781</v>
      </c>
      <c r="N321" s="29" t="s">
        <v>6492</v>
      </c>
      <c r="O321" s="29" t="s">
        <v>6381</v>
      </c>
      <c r="P321" s="30"/>
    </row>
    <row r="322" spans="1:16" ht="56.5" customHeight="1" x14ac:dyDescent="0.2">
      <c r="A322" s="42">
        <v>20150109</v>
      </c>
      <c r="B322" s="43">
        <v>42032</v>
      </c>
      <c r="C322" s="34" t="s">
        <v>5879</v>
      </c>
      <c r="D322" s="29"/>
      <c r="E322" s="29"/>
      <c r="F322" s="29" t="s">
        <v>456</v>
      </c>
      <c r="G322" s="29" t="s">
        <v>457</v>
      </c>
      <c r="H322" s="29"/>
      <c r="I322" s="29"/>
      <c r="J322" s="29"/>
      <c r="K322" s="29"/>
      <c r="L322" s="50"/>
      <c r="M322" s="29" t="s">
        <v>6781</v>
      </c>
      <c r="N322" s="29" t="s">
        <v>6494</v>
      </c>
      <c r="O322" s="29" t="s">
        <v>6381</v>
      </c>
      <c r="P322" s="30"/>
    </row>
    <row r="323" spans="1:16" ht="56.5" customHeight="1" x14ac:dyDescent="0.2">
      <c r="A323" s="42">
        <v>20150110</v>
      </c>
      <c r="B323" s="43">
        <v>42032</v>
      </c>
      <c r="C323" s="34" t="s">
        <v>5880</v>
      </c>
      <c r="D323" s="29"/>
      <c r="E323" s="29"/>
      <c r="F323" s="29"/>
      <c r="G323" s="29"/>
      <c r="H323" s="29"/>
      <c r="I323" s="29"/>
      <c r="J323" s="29"/>
      <c r="K323" s="29"/>
      <c r="L323" s="50"/>
      <c r="M323" s="29" t="s">
        <v>6572</v>
      </c>
      <c r="N323" s="29" t="s">
        <v>6495</v>
      </c>
      <c r="O323" s="29"/>
      <c r="P323" s="30"/>
    </row>
    <row r="324" spans="1:16" ht="56.5" customHeight="1" x14ac:dyDescent="0.2">
      <c r="A324" s="42">
        <v>20150111</v>
      </c>
      <c r="B324" s="43">
        <v>42032</v>
      </c>
      <c r="C324" s="34" t="s">
        <v>5881</v>
      </c>
      <c r="D324" s="29"/>
      <c r="E324" s="29"/>
      <c r="F324" s="29"/>
      <c r="G324" s="29"/>
      <c r="H324" s="29"/>
      <c r="I324" s="29"/>
      <c r="J324" s="29"/>
      <c r="K324" s="29"/>
      <c r="L324" s="50"/>
      <c r="M324" s="29" t="s">
        <v>6572</v>
      </c>
      <c r="N324" s="29" t="s">
        <v>6495</v>
      </c>
      <c r="O324" s="29"/>
      <c r="P324" s="30"/>
    </row>
    <row r="325" spans="1:16" ht="56.5" customHeight="1" x14ac:dyDescent="0.2">
      <c r="A325" s="42">
        <v>20150112</v>
      </c>
      <c r="B325" s="43">
        <v>42032</v>
      </c>
      <c r="C325" s="34" t="s">
        <v>5882</v>
      </c>
      <c r="D325" s="29"/>
      <c r="E325" s="29"/>
      <c r="F325" s="29"/>
      <c r="G325" s="29"/>
      <c r="H325" s="29"/>
      <c r="I325" s="29"/>
      <c r="J325" s="29"/>
      <c r="K325" s="29"/>
      <c r="L325" s="50" t="s">
        <v>96</v>
      </c>
      <c r="M325" s="29"/>
      <c r="N325" s="29"/>
      <c r="O325" s="29"/>
      <c r="P325" s="30"/>
    </row>
    <row r="326" spans="1:16" ht="56.5" customHeight="1" x14ac:dyDescent="0.2">
      <c r="A326" s="42">
        <v>20150113</v>
      </c>
      <c r="B326" s="43">
        <v>42032</v>
      </c>
      <c r="C326" s="34" t="s">
        <v>5883</v>
      </c>
      <c r="D326" s="29"/>
      <c r="E326" s="29"/>
      <c r="F326" s="29"/>
      <c r="G326" s="29"/>
      <c r="H326" s="29"/>
      <c r="I326" s="29"/>
      <c r="J326" s="29"/>
      <c r="K326" s="29"/>
      <c r="L326" s="50"/>
      <c r="M326" s="29" t="s">
        <v>6783</v>
      </c>
      <c r="N326" s="29" t="s">
        <v>819</v>
      </c>
      <c r="O326" s="29"/>
      <c r="P326" s="30"/>
    </row>
    <row r="327" spans="1:16" ht="56.5" customHeight="1" x14ac:dyDescent="0.2">
      <c r="A327" s="42">
        <v>20150114</v>
      </c>
      <c r="B327" s="43">
        <v>42032</v>
      </c>
      <c r="C327" s="34" t="s">
        <v>5884</v>
      </c>
      <c r="D327" s="29"/>
      <c r="E327" s="29"/>
      <c r="F327" s="29"/>
      <c r="G327" s="29"/>
      <c r="H327" s="29"/>
      <c r="I327" s="29"/>
      <c r="J327" s="29"/>
      <c r="K327" s="29"/>
      <c r="L327" s="50"/>
      <c r="M327" s="29" t="s">
        <v>6783</v>
      </c>
      <c r="N327" s="29" t="s">
        <v>819</v>
      </c>
      <c r="O327" s="29"/>
      <c r="P327" s="30"/>
    </row>
    <row r="328" spans="1:16" ht="56.5" customHeight="1" x14ac:dyDescent="0.2">
      <c r="A328" s="42">
        <v>20150115</v>
      </c>
      <c r="B328" s="43">
        <v>42032</v>
      </c>
      <c r="C328" s="34" t="s">
        <v>5885</v>
      </c>
      <c r="D328" s="29"/>
      <c r="E328" s="29"/>
      <c r="F328" s="29"/>
      <c r="G328" s="29"/>
      <c r="H328" s="29"/>
      <c r="I328" s="29"/>
      <c r="J328" s="29"/>
      <c r="K328" s="29"/>
      <c r="L328" s="50"/>
      <c r="M328" s="29" t="s">
        <v>6784</v>
      </c>
      <c r="N328" s="29" t="s">
        <v>6495</v>
      </c>
      <c r="O328" s="29"/>
      <c r="P328" s="30"/>
    </row>
    <row r="329" spans="1:16" ht="56.5" customHeight="1" x14ac:dyDescent="0.2">
      <c r="A329" s="42">
        <v>20150116</v>
      </c>
      <c r="B329" s="43">
        <v>42032</v>
      </c>
      <c r="C329" s="34" t="s">
        <v>5886</v>
      </c>
      <c r="D329" s="29"/>
      <c r="E329" s="29"/>
      <c r="F329" s="29"/>
      <c r="G329" s="29"/>
      <c r="H329" s="29" t="s">
        <v>458</v>
      </c>
      <c r="I329" s="29" t="s">
        <v>459</v>
      </c>
      <c r="J329" s="29"/>
      <c r="K329" s="29"/>
      <c r="L329" s="50"/>
      <c r="M329" s="29" t="s">
        <v>6785</v>
      </c>
      <c r="N329" s="29" t="s">
        <v>6382</v>
      </c>
      <c r="O329" s="29"/>
      <c r="P329" s="30"/>
    </row>
    <row r="330" spans="1:16" ht="56.5" customHeight="1" x14ac:dyDescent="0.2">
      <c r="A330" s="42">
        <v>20150117</v>
      </c>
      <c r="B330" s="43">
        <v>42032</v>
      </c>
      <c r="C330" s="34" t="s">
        <v>5887</v>
      </c>
      <c r="D330" s="29"/>
      <c r="E330" s="29"/>
      <c r="F330" s="29"/>
      <c r="G330" s="29"/>
      <c r="H330" s="29" t="s">
        <v>460</v>
      </c>
      <c r="I330" s="29" t="s">
        <v>461</v>
      </c>
      <c r="J330" s="29"/>
      <c r="K330" s="29"/>
      <c r="L330" s="50"/>
      <c r="M330" s="29" t="s">
        <v>6782</v>
      </c>
      <c r="N330" s="29"/>
      <c r="O330" s="29" t="s">
        <v>6383</v>
      </c>
      <c r="P330" s="30"/>
    </row>
    <row r="331" spans="1:16" ht="56.5" customHeight="1" x14ac:dyDescent="0.2">
      <c r="A331" s="42">
        <v>20150118</v>
      </c>
      <c r="B331" s="43">
        <v>42032</v>
      </c>
      <c r="C331" s="34" t="s">
        <v>5888</v>
      </c>
      <c r="D331" s="29"/>
      <c r="E331" s="29"/>
      <c r="F331" s="29" t="s">
        <v>462</v>
      </c>
      <c r="G331" s="29" t="s">
        <v>463</v>
      </c>
      <c r="H331" s="29"/>
      <c r="I331" s="29"/>
      <c r="J331" s="29"/>
      <c r="K331" s="29"/>
      <c r="L331" s="50"/>
      <c r="M331" s="29" t="s">
        <v>6781</v>
      </c>
      <c r="N331" s="29" t="s">
        <v>6494</v>
      </c>
      <c r="O331" s="29" t="s">
        <v>6384</v>
      </c>
      <c r="P331" s="30"/>
    </row>
    <row r="332" spans="1:16" ht="56.5" customHeight="1" x14ac:dyDescent="0.2">
      <c r="A332" s="42">
        <v>20150119</v>
      </c>
      <c r="B332" s="43">
        <v>42032</v>
      </c>
      <c r="C332" s="34" t="s">
        <v>5889</v>
      </c>
      <c r="D332" s="29"/>
      <c r="E332" s="29"/>
      <c r="F332" s="29"/>
      <c r="G332" s="29"/>
      <c r="H332" s="29"/>
      <c r="I332" s="29"/>
      <c r="J332" s="29"/>
      <c r="K332" s="29"/>
      <c r="L332" s="50" t="s">
        <v>109</v>
      </c>
      <c r="M332" s="29"/>
      <c r="N332" s="29"/>
      <c r="O332" s="29"/>
      <c r="P332" s="30"/>
    </row>
    <row r="333" spans="1:16" ht="56.5" customHeight="1" x14ac:dyDescent="0.2">
      <c r="A333" s="42">
        <v>20150120</v>
      </c>
      <c r="B333" s="43">
        <v>42032</v>
      </c>
      <c r="C333" s="34" t="s">
        <v>5890</v>
      </c>
      <c r="D333" s="29"/>
      <c r="E333" s="29"/>
      <c r="F333" s="29" t="s">
        <v>464</v>
      </c>
      <c r="G333" s="29" t="s">
        <v>465</v>
      </c>
      <c r="H333" s="29"/>
      <c r="I333" s="29"/>
      <c r="J333" s="29"/>
      <c r="K333" s="29"/>
      <c r="L333" s="50"/>
      <c r="M333" s="29" t="s">
        <v>6781</v>
      </c>
      <c r="N333" s="29" t="s">
        <v>6492</v>
      </c>
      <c r="O333" s="29" t="s">
        <v>6369</v>
      </c>
      <c r="P333" s="30"/>
    </row>
    <row r="334" spans="1:16" ht="56.5" customHeight="1" x14ac:dyDescent="0.2">
      <c r="A334" s="42">
        <v>20150121</v>
      </c>
      <c r="B334" s="43">
        <v>42032</v>
      </c>
      <c r="C334" s="34" t="s">
        <v>5891</v>
      </c>
      <c r="D334" s="29"/>
      <c r="E334" s="29"/>
      <c r="F334" s="29"/>
      <c r="G334" s="29"/>
      <c r="H334" s="29"/>
      <c r="I334" s="29"/>
      <c r="J334" s="29"/>
      <c r="K334" s="29"/>
      <c r="L334" s="50" t="s">
        <v>54</v>
      </c>
      <c r="M334" s="29"/>
      <c r="N334" s="29"/>
      <c r="O334" s="29"/>
      <c r="P334" s="30"/>
    </row>
    <row r="335" spans="1:16" ht="56.5" customHeight="1" x14ac:dyDescent="0.2">
      <c r="A335" s="42">
        <v>20150122</v>
      </c>
      <c r="B335" s="43">
        <v>42032</v>
      </c>
      <c r="C335" s="34" t="s">
        <v>5892</v>
      </c>
      <c r="D335" s="29" t="s">
        <v>5540</v>
      </c>
      <c r="E335" s="29" t="s">
        <v>3073</v>
      </c>
      <c r="F335" s="29" t="s">
        <v>466</v>
      </c>
      <c r="G335" s="29" t="s">
        <v>467</v>
      </c>
      <c r="H335" s="29" t="s">
        <v>3074</v>
      </c>
      <c r="I335" s="29"/>
      <c r="J335" s="29"/>
      <c r="K335" s="29"/>
      <c r="L335" s="50"/>
      <c r="M335" s="29" t="s">
        <v>6781</v>
      </c>
      <c r="N335" s="29" t="s">
        <v>6492</v>
      </c>
      <c r="O335" s="29" t="s">
        <v>6381</v>
      </c>
      <c r="P335" s="30"/>
    </row>
    <row r="336" spans="1:16" ht="56.5" customHeight="1" x14ac:dyDescent="0.2">
      <c r="A336" s="42">
        <v>20150123</v>
      </c>
      <c r="B336" s="43">
        <v>42032</v>
      </c>
      <c r="C336" s="34" t="s">
        <v>5893</v>
      </c>
      <c r="D336" s="29"/>
      <c r="E336" s="29"/>
      <c r="F336" s="29"/>
      <c r="G336" s="29"/>
      <c r="H336" s="29"/>
      <c r="I336" s="29"/>
      <c r="J336" s="29"/>
      <c r="K336" s="29"/>
      <c r="L336" s="50"/>
      <c r="M336" s="29" t="s">
        <v>6572</v>
      </c>
      <c r="N336" s="29" t="s">
        <v>6495</v>
      </c>
      <c r="O336" s="29"/>
      <c r="P336" s="30"/>
    </row>
    <row r="337" spans="1:16" ht="56.5" customHeight="1" x14ac:dyDescent="0.2">
      <c r="A337" s="42">
        <v>20150124</v>
      </c>
      <c r="B337" s="43">
        <v>42032</v>
      </c>
      <c r="C337" s="34" t="s">
        <v>5894</v>
      </c>
      <c r="D337" s="29"/>
      <c r="E337" s="29"/>
      <c r="F337" s="29" t="s">
        <v>468</v>
      </c>
      <c r="G337" s="29" t="s">
        <v>469</v>
      </c>
      <c r="H337" s="29" t="s">
        <v>470</v>
      </c>
      <c r="I337" s="29" t="s">
        <v>471</v>
      </c>
      <c r="J337" s="29"/>
      <c r="K337" s="29"/>
      <c r="L337" s="50"/>
      <c r="M337" s="29" t="s">
        <v>6781</v>
      </c>
      <c r="N337" s="29" t="s">
        <v>6494</v>
      </c>
      <c r="O337" s="29" t="s">
        <v>6381</v>
      </c>
      <c r="P337" s="30"/>
    </row>
    <row r="338" spans="1:16" ht="56.5" customHeight="1" x14ac:dyDescent="0.2">
      <c r="A338" s="42">
        <v>20150125</v>
      </c>
      <c r="B338" s="43">
        <v>42032</v>
      </c>
      <c r="C338" s="34" t="s">
        <v>5895</v>
      </c>
      <c r="D338" s="29"/>
      <c r="E338" s="29"/>
      <c r="F338" s="29"/>
      <c r="G338" s="29"/>
      <c r="H338" s="29"/>
      <c r="I338" s="29"/>
      <c r="J338" s="29"/>
      <c r="K338" s="29"/>
      <c r="L338" s="50"/>
      <c r="M338" s="29" t="s">
        <v>6572</v>
      </c>
      <c r="N338" s="29" t="s">
        <v>6492</v>
      </c>
      <c r="O338" s="29" t="s">
        <v>6381</v>
      </c>
      <c r="P338" s="30"/>
    </row>
    <row r="339" spans="1:16" ht="56.5" customHeight="1" x14ac:dyDescent="0.2">
      <c r="A339" s="42">
        <v>20150126</v>
      </c>
      <c r="B339" s="43">
        <v>42032</v>
      </c>
      <c r="C339" s="34" t="s">
        <v>5896</v>
      </c>
      <c r="D339" s="29"/>
      <c r="E339" s="29"/>
      <c r="F339" s="29"/>
      <c r="G339" s="29"/>
      <c r="H339" s="29"/>
      <c r="I339" s="29"/>
      <c r="J339" s="29"/>
      <c r="K339" s="29"/>
      <c r="L339" s="50"/>
      <c r="M339" s="29" t="s">
        <v>6781</v>
      </c>
      <c r="N339" s="29" t="s">
        <v>6494</v>
      </c>
      <c r="O339" s="29" t="s">
        <v>6381</v>
      </c>
      <c r="P339" s="30"/>
    </row>
    <row r="340" spans="1:16" ht="56.5" customHeight="1" x14ac:dyDescent="0.2">
      <c r="A340" s="42">
        <v>20150127</v>
      </c>
      <c r="B340" s="43">
        <v>42032</v>
      </c>
      <c r="C340" s="34" t="s">
        <v>5897</v>
      </c>
      <c r="D340" s="29"/>
      <c r="E340" s="29"/>
      <c r="F340" s="29"/>
      <c r="G340" s="29"/>
      <c r="H340" s="29"/>
      <c r="I340" s="29"/>
      <c r="J340" s="29"/>
      <c r="K340" s="29"/>
      <c r="L340" s="50"/>
      <c r="M340" s="29" t="s">
        <v>109</v>
      </c>
      <c r="N340" s="29"/>
      <c r="O340" s="29"/>
      <c r="P340" s="30"/>
    </row>
    <row r="341" spans="1:16" ht="56.5" customHeight="1" x14ac:dyDescent="0.2">
      <c r="A341" s="42">
        <v>20150128</v>
      </c>
      <c r="B341" s="43">
        <v>42032</v>
      </c>
      <c r="C341" s="34" t="s">
        <v>5898</v>
      </c>
      <c r="D341" s="29"/>
      <c r="E341" s="29"/>
      <c r="F341" s="29"/>
      <c r="G341" s="29"/>
      <c r="H341" s="29"/>
      <c r="I341" s="29"/>
      <c r="J341" s="29"/>
      <c r="K341" s="29"/>
      <c r="L341" s="50"/>
      <c r="M341" s="29" t="s">
        <v>96</v>
      </c>
      <c r="N341" s="29"/>
      <c r="O341" s="29"/>
      <c r="P341" s="30"/>
    </row>
    <row r="342" spans="1:16" ht="56.5" customHeight="1" x14ac:dyDescent="0.2">
      <c r="A342" s="42">
        <v>20150129</v>
      </c>
      <c r="B342" s="43">
        <v>42032</v>
      </c>
      <c r="C342" s="34" t="s">
        <v>5630</v>
      </c>
      <c r="D342" s="29"/>
      <c r="E342" s="29"/>
      <c r="F342" s="29"/>
      <c r="G342" s="29"/>
      <c r="H342" s="29" t="s">
        <v>472</v>
      </c>
      <c r="I342" s="29" t="s">
        <v>473</v>
      </c>
      <c r="J342" s="29"/>
      <c r="K342" s="29"/>
      <c r="L342" s="50"/>
      <c r="M342" s="29" t="s">
        <v>6781</v>
      </c>
      <c r="N342" s="29" t="s">
        <v>6493</v>
      </c>
      <c r="O342" s="29"/>
      <c r="P342" s="30"/>
    </row>
    <row r="343" spans="1:16" ht="56.5" customHeight="1" x14ac:dyDescent="0.2">
      <c r="A343" s="42">
        <v>20150130</v>
      </c>
      <c r="B343" s="43">
        <v>42032</v>
      </c>
      <c r="C343" s="34" t="s">
        <v>6272</v>
      </c>
      <c r="D343" s="29"/>
      <c r="E343" s="29"/>
      <c r="F343" s="29"/>
      <c r="G343" s="29"/>
      <c r="H343" s="29"/>
      <c r="I343" s="29"/>
      <c r="J343" s="29"/>
      <c r="K343" s="29"/>
      <c r="L343" s="50"/>
      <c r="M343" s="29" t="s">
        <v>96</v>
      </c>
      <c r="N343" s="29"/>
      <c r="O343" s="29"/>
      <c r="P343" s="30"/>
    </row>
    <row r="344" spans="1:16" ht="56.5" customHeight="1" x14ac:dyDescent="0.2">
      <c r="A344" s="42">
        <v>20150131</v>
      </c>
      <c r="B344" s="43">
        <v>42032</v>
      </c>
      <c r="C344" s="34" t="s">
        <v>5899</v>
      </c>
      <c r="D344" s="29"/>
      <c r="E344" s="29"/>
      <c r="F344" s="29" t="s">
        <v>474</v>
      </c>
      <c r="G344" s="29" t="s">
        <v>475</v>
      </c>
      <c r="H344" s="29"/>
      <c r="I344" s="29"/>
      <c r="J344" s="29"/>
      <c r="K344" s="29"/>
      <c r="L344" s="50"/>
      <c r="M344" s="29"/>
      <c r="N344" s="29"/>
      <c r="O344" s="29"/>
      <c r="P344" s="30" t="s">
        <v>2897</v>
      </c>
    </row>
    <row r="345" spans="1:16" ht="56.5" customHeight="1" x14ac:dyDescent="0.2">
      <c r="A345" s="42">
        <v>20150132</v>
      </c>
      <c r="B345" s="43">
        <v>42032</v>
      </c>
      <c r="C345" s="34" t="s">
        <v>5900</v>
      </c>
      <c r="D345" s="29"/>
      <c r="E345" s="29"/>
      <c r="F345" s="29" t="s">
        <v>476</v>
      </c>
      <c r="G345" s="29"/>
      <c r="H345" s="29"/>
      <c r="I345" s="29"/>
      <c r="J345" s="29"/>
      <c r="K345" s="29"/>
      <c r="L345" s="50" t="s">
        <v>109</v>
      </c>
      <c r="M345" s="29"/>
      <c r="N345" s="29"/>
      <c r="O345" s="29"/>
      <c r="P345" s="30"/>
    </row>
    <row r="346" spans="1:16" ht="56.5" customHeight="1" x14ac:dyDescent="0.2">
      <c r="A346" s="42">
        <v>20150133</v>
      </c>
      <c r="B346" s="43">
        <v>42032</v>
      </c>
      <c r="C346" s="34" t="s">
        <v>5901</v>
      </c>
      <c r="D346" s="29"/>
      <c r="E346" s="29"/>
      <c r="F346" s="29"/>
      <c r="G346" s="29"/>
      <c r="H346" s="29"/>
      <c r="I346" s="29"/>
      <c r="J346" s="29"/>
      <c r="K346" s="29"/>
      <c r="L346" s="50"/>
      <c r="M346" s="29" t="s">
        <v>6782</v>
      </c>
      <c r="N346" s="29"/>
      <c r="O346" s="29" t="s">
        <v>6383</v>
      </c>
      <c r="P346" s="30"/>
    </row>
    <row r="347" spans="1:16" ht="56.5" customHeight="1" x14ac:dyDescent="0.2">
      <c r="A347" s="42">
        <v>20150134</v>
      </c>
      <c r="B347" s="43">
        <v>42032</v>
      </c>
      <c r="C347" s="34" t="s">
        <v>5902</v>
      </c>
      <c r="D347" s="29"/>
      <c r="E347" s="29"/>
      <c r="F347" s="29" t="s">
        <v>477</v>
      </c>
      <c r="G347" s="29" t="s">
        <v>478</v>
      </c>
      <c r="H347" s="29"/>
      <c r="I347" s="29"/>
      <c r="J347" s="29"/>
      <c r="K347" s="29"/>
      <c r="L347" s="50" t="s">
        <v>96</v>
      </c>
      <c r="M347" s="29"/>
      <c r="N347" s="29"/>
      <c r="O347" s="29"/>
      <c r="P347" s="30"/>
    </row>
    <row r="348" spans="1:16" ht="56.5" customHeight="1" x14ac:dyDescent="0.2">
      <c r="A348" s="42">
        <v>20150135</v>
      </c>
      <c r="B348" s="43">
        <v>42032</v>
      </c>
      <c r="C348" s="34" t="s">
        <v>662</v>
      </c>
      <c r="D348" s="29"/>
      <c r="E348" s="29"/>
      <c r="F348" s="29"/>
      <c r="G348" s="29"/>
      <c r="H348" s="29" t="s">
        <v>479</v>
      </c>
      <c r="I348" s="29" t="s">
        <v>480</v>
      </c>
      <c r="J348" s="29"/>
      <c r="K348" s="29"/>
      <c r="L348" s="50" t="s">
        <v>96</v>
      </c>
      <c r="M348" s="29"/>
      <c r="N348" s="29"/>
      <c r="O348" s="29"/>
      <c r="P348" s="30"/>
    </row>
    <row r="349" spans="1:16" ht="56.5" customHeight="1" x14ac:dyDescent="0.2">
      <c r="A349" s="42">
        <v>20150136</v>
      </c>
      <c r="B349" s="43">
        <v>42032</v>
      </c>
      <c r="C349" s="34" t="s">
        <v>6273</v>
      </c>
      <c r="D349" s="29"/>
      <c r="E349" s="29"/>
      <c r="F349" s="29"/>
      <c r="G349" s="29"/>
      <c r="H349" s="29"/>
      <c r="I349" s="29"/>
      <c r="J349" s="29"/>
      <c r="K349" s="29"/>
      <c r="L349" s="50" t="s">
        <v>109</v>
      </c>
      <c r="M349" s="29"/>
      <c r="N349" s="29"/>
      <c r="O349" s="29"/>
      <c r="P349" s="30"/>
    </row>
    <row r="350" spans="1:16" ht="56.5" customHeight="1" x14ac:dyDescent="0.2">
      <c r="A350" s="42">
        <v>20150137</v>
      </c>
      <c r="B350" s="43">
        <v>42032</v>
      </c>
      <c r="C350" s="34" t="s">
        <v>5903</v>
      </c>
      <c r="D350" s="29"/>
      <c r="E350" s="29"/>
      <c r="F350" s="29"/>
      <c r="G350" s="29"/>
      <c r="H350" s="29"/>
      <c r="I350" s="29"/>
      <c r="J350" s="29"/>
      <c r="K350" s="29"/>
      <c r="L350" s="50" t="s">
        <v>96</v>
      </c>
      <c r="M350" s="29"/>
      <c r="N350" s="29"/>
      <c r="O350" s="29"/>
      <c r="P350" s="30"/>
    </row>
    <row r="351" spans="1:16" ht="56.5" customHeight="1" x14ac:dyDescent="0.2">
      <c r="A351" s="42">
        <v>20150201</v>
      </c>
      <c r="B351" s="43">
        <v>42060</v>
      </c>
      <c r="C351" s="34" t="s">
        <v>5904</v>
      </c>
      <c r="D351" s="29"/>
      <c r="E351" s="29"/>
      <c r="F351" s="29"/>
      <c r="G351" s="29"/>
      <c r="H351" s="29"/>
      <c r="I351" s="29"/>
      <c r="J351" s="29"/>
      <c r="K351" s="29"/>
      <c r="L351" s="50"/>
      <c r="M351" s="29" t="s">
        <v>6573</v>
      </c>
      <c r="N351" s="29"/>
      <c r="O351" s="29" t="s">
        <v>6385</v>
      </c>
      <c r="P351" s="30"/>
    </row>
    <row r="352" spans="1:16" ht="56.5" customHeight="1" x14ac:dyDescent="0.2">
      <c r="A352" s="42">
        <v>20150202</v>
      </c>
      <c r="B352" s="43">
        <v>42060</v>
      </c>
      <c r="C352" s="34" t="s">
        <v>5905</v>
      </c>
      <c r="D352" s="29"/>
      <c r="E352" s="29"/>
      <c r="F352" s="29"/>
      <c r="G352" s="29"/>
      <c r="H352" s="29"/>
      <c r="I352" s="29"/>
      <c r="J352" s="29" t="s">
        <v>532</v>
      </c>
      <c r="K352" s="29" t="s">
        <v>533</v>
      </c>
      <c r="L352" s="50"/>
      <c r="M352" s="29" t="s">
        <v>6574</v>
      </c>
      <c r="N352" s="29" t="s">
        <v>6496</v>
      </c>
      <c r="O352" s="29"/>
      <c r="P352" s="30"/>
    </row>
    <row r="353" spans="1:16" ht="56.5" customHeight="1" x14ac:dyDescent="0.2">
      <c r="A353" s="42">
        <v>20150203</v>
      </c>
      <c r="B353" s="43">
        <v>42060</v>
      </c>
      <c r="C353" s="34" t="s">
        <v>5906</v>
      </c>
      <c r="D353" s="29"/>
      <c r="E353" s="29"/>
      <c r="F353" s="29"/>
      <c r="G353" s="29"/>
      <c r="H353" s="29" t="s">
        <v>3075</v>
      </c>
      <c r="I353" s="29" t="s">
        <v>3076</v>
      </c>
      <c r="J353" s="29"/>
      <c r="K353" s="29"/>
      <c r="L353" s="50"/>
      <c r="M353" s="29" t="s">
        <v>6573</v>
      </c>
      <c r="N353" s="29" t="s">
        <v>534</v>
      </c>
      <c r="O353" s="29"/>
      <c r="P353" s="30"/>
    </row>
    <row r="354" spans="1:16" ht="56.5" customHeight="1" x14ac:dyDescent="0.2">
      <c r="A354" s="42">
        <v>20150204</v>
      </c>
      <c r="B354" s="43">
        <v>42060</v>
      </c>
      <c r="C354" s="34" t="s">
        <v>5907</v>
      </c>
      <c r="D354" s="29"/>
      <c r="E354" s="29"/>
      <c r="F354" s="29"/>
      <c r="G354" s="29"/>
      <c r="H354" s="29" t="s">
        <v>535</v>
      </c>
      <c r="I354" s="29" t="s">
        <v>536</v>
      </c>
      <c r="J354" s="29"/>
      <c r="K354" s="29"/>
      <c r="L354" s="50"/>
      <c r="M354" s="29" t="s">
        <v>6573</v>
      </c>
      <c r="N354" s="29"/>
      <c r="O354" s="29" t="s">
        <v>6385</v>
      </c>
      <c r="P354" s="30"/>
    </row>
    <row r="355" spans="1:16" ht="56.5" customHeight="1" x14ac:dyDescent="0.2">
      <c r="A355" s="42">
        <v>20150205</v>
      </c>
      <c r="B355" s="43">
        <v>42060</v>
      </c>
      <c r="C355" s="34" t="s">
        <v>5908</v>
      </c>
      <c r="D355" s="29"/>
      <c r="E355" s="29"/>
      <c r="F355" s="29"/>
      <c r="G355" s="29"/>
      <c r="H355" s="29"/>
      <c r="I355" s="29"/>
      <c r="J355" s="29"/>
      <c r="K355" s="29"/>
      <c r="L355" s="50" t="s">
        <v>109</v>
      </c>
      <c r="M355" s="29"/>
      <c r="N355" s="29"/>
      <c r="O355" s="29"/>
      <c r="P355" s="30"/>
    </row>
    <row r="356" spans="1:16" ht="56.5" customHeight="1" x14ac:dyDescent="0.2">
      <c r="A356" s="42">
        <v>20150206</v>
      </c>
      <c r="B356" s="43">
        <v>42060</v>
      </c>
      <c r="C356" s="34" t="s">
        <v>5909</v>
      </c>
      <c r="D356" s="29"/>
      <c r="E356" s="29"/>
      <c r="F356" s="29"/>
      <c r="G356" s="29"/>
      <c r="H356" s="29"/>
      <c r="I356" s="29"/>
      <c r="J356" s="29"/>
      <c r="K356" s="29"/>
      <c r="L356" s="50" t="s">
        <v>537</v>
      </c>
      <c r="M356" s="29"/>
      <c r="N356" s="29"/>
      <c r="O356" s="29"/>
      <c r="P356" s="30"/>
    </row>
    <row r="357" spans="1:16" ht="56.5" customHeight="1" x14ac:dyDescent="0.2">
      <c r="A357" s="42">
        <v>20150207</v>
      </c>
      <c r="B357" s="43">
        <v>42060</v>
      </c>
      <c r="C357" s="34" t="s">
        <v>5910</v>
      </c>
      <c r="D357" s="29"/>
      <c r="E357" s="29"/>
      <c r="F357" s="29" t="s">
        <v>3077</v>
      </c>
      <c r="G357" s="29" t="s">
        <v>3078</v>
      </c>
      <c r="H357" s="29"/>
      <c r="I357" s="29"/>
      <c r="J357" s="29" t="s">
        <v>3079</v>
      </c>
      <c r="K357" s="29" t="s">
        <v>3080</v>
      </c>
      <c r="L357" s="50"/>
      <c r="M357" s="29"/>
      <c r="N357" s="29"/>
      <c r="O357" s="29"/>
      <c r="P357" s="30" t="s">
        <v>2897</v>
      </c>
    </row>
    <row r="358" spans="1:16" ht="56.5" customHeight="1" x14ac:dyDescent="0.2">
      <c r="A358" s="42">
        <v>20150301</v>
      </c>
      <c r="B358" s="43">
        <v>42088</v>
      </c>
      <c r="C358" s="34" t="s">
        <v>663</v>
      </c>
      <c r="D358" s="29"/>
      <c r="E358" s="29"/>
      <c r="F358" s="29"/>
      <c r="G358" s="29"/>
      <c r="H358" s="29"/>
      <c r="I358" s="29"/>
      <c r="J358" s="29"/>
      <c r="K358" s="29"/>
      <c r="L358" s="50"/>
      <c r="M358" s="29" t="s">
        <v>6575</v>
      </c>
      <c r="N358" s="29" t="s">
        <v>6386</v>
      </c>
      <c r="O358" s="29"/>
      <c r="P358" s="30"/>
    </row>
    <row r="359" spans="1:16" ht="56.5" customHeight="1" x14ac:dyDescent="0.2">
      <c r="A359" s="42">
        <v>20150302</v>
      </c>
      <c r="B359" s="43">
        <v>42088</v>
      </c>
      <c r="C359" s="34" t="s">
        <v>664</v>
      </c>
      <c r="D359" s="29"/>
      <c r="E359" s="29"/>
      <c r="F359" s="29"/>
      <c r="G359" s="29"/>
      <c r="H359" s="29"/>
      <c r="I359" s="29"/>
      <c r="J359" s="29"/>
      <c r="K359" s="29"/>
      <c r="L359" s="50"/>
      <c r="M359" s="29" t="s">
        <v>390</v>
      </c>
      <c r="N359" s="29" t="s">
        <v>6371</v>
      </c>
      <c r="O359" s="29"/>
      <c r="P359" s="30"/>
    </row>
    <row r="360" spans="1:16" ht="56.5" customHeight="1" x14ac:dyDescent="0.2">
      <c r="A360" s="42">
        <v>20150303</v>
      </c>
      <c r="B360" s="43">
        <v>42088</v>
      </c>
      <c r="C360" s="34" t="s">
        <v>665</v>
      </c>
      <c r="D360" s="29"/>
      <c r="E360" s="29"/>
      <c r="F360" s="29"/>
      <c r="G360" s="29"/>
      <c r="H360" s="29"/>
      <c r="I360" s="29"/>
      <c r="J360" s="29"/>
      <c r="K360" s="29"/>
      <c r="L360" s="50"/>
      <c r="M360" s="29" t="s">
        <v>6576</v>
      </c>
      <c r="N360" s="29" t="s">
        <v>386</v>
      </c>
      <c r="O360" s="29"/>
      <c r="P360" s="30"/>
    </row>
    <row r="361" spans="1:16" ht="56.5" customHeight="1" x14ac:dyDescent="0.2">
      <c r="A361" s="42">
        <v>20150304</v>
      </c>
      <c r="B361" s="43">
        <v>42088</v>
      </c>
      <c r="C361" s="34" t="s">
        <v>666</v>
      </c>
      <c r="D361" s="29"/>
      <c r="E361" s="29"/>
      <c r="F361" s="29"/>
      <c r="G361" s="29"/>
      <c r="H361" s="29"/>
      <c r="I361" s="29"/>
      <c r="J361" s="29"/>
      <c r="K361" s="29"/>
      <c r="L361" s="50" t="s">
        <v>115</v>
      </c>
      <c r="M361" s="29"/>
      <c r="N361" s="29"/>
      <c r="O361" s="29"/>
      <c r="P361" s="30"/>
    </row>
    <row r="362" spans="1:16" ht="56.5" customHeight="1" x14ac:dyDescent="0.2">
      <c r="A362" s="42">
        <v>20150305</v>
      </c>
      <c r="B362" s="43">
        <v>42088</v>
      </c>
      <c r="C362" s="34" t="s">
        <v>667</v>
      </c>
      <c r="D362" s="29"/>
      <c r="E362" s="29"/>
      <c r="F362" s="29"/>
      <c r="G362" s="29"/>
      <c r="H362" s="29"/>
      <c r="I362" s="29"/>
      <c r="J362" s="29"/>
      <c r="K362" s="29"/>
      <c r="L362" s="50"/>
      <c r="M362" s="29" t="s">
        <v>6577</v>
      </c>
      <c r="N362" s="29" t="s">
        <v>386</v>
      </c>
      <c r="O362" s="29"/>
      <c r="P362" s="30"/>
    </row>
    <row r="363" spans="1:16" ht="56.5" customHeight="1" x14ac:dyDescent="0.2">
      <c r="A363" s="42">
        <v>20150306</v>
      </c>
      <c r="B363" s="43">
        <v>42088</v>
      </c>
      <c r="C363" s="34" t="s">
        <v>668</v>
      </c>
      <c r="D363" s="29"/>
      <c r="E363" s="29"/>
      <c r="F363" s="29"/>
      <c r="G363" s="29"/>
      <c r="H363" s="29"/>
      <c r="I363" s="29"/>
      <c r="J363" s="29"/>
      <c r="K363" s="29"/>
      <c r="L363" s="50"/>
      <c r="M363" s="29" t="s">
        <v>6578</v>
      </c>
      <c r="N363" s="29" t="s">
        <v>6497</v>
      </c>
      <c r="O363" s="29"/>
      <c r="P363" s="30"/>
    </row>
    <row r="364" spans="1:16" ht="56.5" customHeight="1" x14ac:dyDescent="0.2">
      <c r="A364" s="42">
        <v>20150307</v>
      </c>
      <c r="B364" s="43">
        <v>42088</v>
      </c>
      <c r="C364" s="34" t="s">
        <v>669</v>
      </c>
      <c r="D364" s="29"/>
      <c r="E364" s="29"/>
      <c r="F364" s="29"/>
      <c r="G364" s="29"/>
      <c r="H364" s="29"/>
      <c r="I364" s="29"/>
      <c r="J364" s="29"/>
      <c r="K364" s="29"/>
      <c r="L364" s="50"/>
      <c r="M364" s="29" t="s">
        <v>656</v>
      </c>
      <c r="N364" s="29" t="s">
        <v>657</v>
      </c>
      <c r="O364" s="29"/>
      <c r="P364" s="30"/>
    </row>
    <row r="365" spans="1:16" ht="56.5" customHeight="1" x14ac:dyDescent="0.2">
      <c r="A365" s="42">
        <v>20150308</v>
      </c>
      <c r="B365" s="43">
        <v>42088</v>
      </c>
      <c r="C365" s="34" t="s">
        <v>670</v>
      </c>
      <c r="D365" s="29"/>
      <c r="E365" s="29"/>
      <c r="F365" s="29"/>
      <c r="G365" s="29"/>
      <c r="H365" s="29"/>
      <c r="I365" s="29"/>
      <c r="J365" s="29"/>
      <c r="K365" s="29"/>
      <c r="L365" s="50"/>
      <c r="M365" s="29" t="s">
        <v>658</v>
      </c>
      <c r="N365" s="29" t="s">
        <v>657</v>
      </c>
      <c r="O365" s="29"/>
      <c r="P365" s="30"/>
    </row>
    <row r="366" spans="1:16" ht="56.5" customHeight="1" x14ac:dyDescent="0.2">
      <c r="A366" s="42">
        <v>20150309</v>
      </c>
      <c r="B366" s="43">
        <v>42088</v>
      </c>
      <c r="C366" s="34" t="s">
        <v>671</v>
      </c>
      <c r="D366" s="29"/>
      <c r="E366" s="29"/>
      <c r="F366" s="29"/>
      <c r="G366" s="29"/>
      <c r="H366" s="29"/>
      <c r="I366" s="29"/>
      <c r="J366" s="29"/>
      <c r="K366" s="29"/>
      <c r="L366" s="50"/>
      <c r="M366" s="29" t="s">
        <v>658</v>
      </c>
      <c r="N366" s="29" t="s">
        <v>657</v>
      </c>
      <c r="O366" s="29"/>
      <c r="P366" s="30"/>
    </row>
    <row r="367" spans="1:16" ht="56.5" customHeight="1" x14ac:dyDescent="0.2">
      <c r="A367" s="42">
        <v>20150310</v>
      </c>
      <c r="B367" s="43">
        <v>42088</v>
      </c>
      <c r="C367" s="34" t="s">
        <v>672</v>
      </c>
      <c r="D367" s="29"/>
      <c r="E367" s="29"/>
      <c r="F367" s="29"/>
      <c r="G367" s="29"/>
      <c r="H367" s="29"/>
      <c r="I367" s="29"/>
      <c r="J367" s="29"/>
      <c r="K367" s="29"/>
      <c r="L367" s="50"/>
      <c r="M367" s="29" t="s">
        <v>6579</v>
      </c>
      <c r="N367" s="29" t="s">
        <v>657</v>
      </c>
      <c r="O367" s="29"/>
      <c r="P367" s="30"/>
    </row>
    <row r="368" spans="1:16" ht="56.5" customHeight="1" x14ac:dyDescent="0.2">
      <c r="A368" s="42">
        <v>20150311</v>
      </c>
      <c r="B368" s="43">
        <v>42088</v>
      </c>
      <c r="C368" s="34" t="s">
        <v>673</v>
      </c>
      <c r="D368" s="29"/>
      <c r="E368" s="29"/>
      <c r="F368" s="29" t="s">
        <v>3081</v>
      </c>
      <c r="G368" s="29" t="s">
        <v>3082</v>
      </c>
      <c r="H368" s="29"/>
      <c r="I368" s="29"/>
      <c r="J368" s="29" t="s">
        <v>3083</v>
      </c>
      <c r="K368" s="29" t="s">
        <v>3084</v>
      </c>
      <c r="L368" s="50"/>
      <c r="M368" s="29" t="s">
        <v>6579</v>
      </c>
      <c r="N368" s="29" t="s">
        <v>657</v>
      </c>
      <c r="O368" s="29"/>
      <c r="P368" s="30"/>
    </row>
    <row r="369" spans="1:16" ht="56.5" customHeight="1" x14ac:dyDescent="0.2">
      <c r="A369" s="42">
        <v>20150312</v>
      </c>
      <c r="B369" s="43">
        <v>42088</v>
      </c>
      <c r="C369" s="34" t="s">
        <v>674</v>
      </c>
      <c r="D369" s="29"/>
      <c r="E369" s="29"/>
      <c r="F369" s="29"/>
      <c r="G369" s="29"/>
      <c r="H369" s="29"/>
      <c r="I369" s="29"/>
      <c r="J369" s="29"/>
      <c r="K369" s="29"/>
      <c r="L369" s="50"/>
      <c r="M369" s="29" t="s">
        <v>658</v>
      </c>
      <c r="N369" s="29" t="s">
        <v>659</v>
      </c>
      <c r="O369" s="29"/>
      <c r="P369" s="30"/>
    </row>
    <row r="370" spans="1:16" ht="56.5" customHeight="1" x14ac:dyDescent="0.2">
      <c r="A370" s="42">
        <v>20150313</v>
      </c>
      <c r="B370" s="43">
        <v>42088</v>
      </c>
      <c r="C370" s="34" t="s">
        <v>675</v>
      </c>
      <c r="D370" s="29"/>
      <c r="E370" s="29"/>
      <c r="F370" s="29"/>
      <c r="G370" s="29"/>
      <c r="H370" s="29"/>
      <c r="I370" s="29"/>
      <c r="J370" s="29"/>
      <c r="K370" s="29"/>
      <c r="L370" s="50"/>
      <c r="M370" s="29" t="s">
        <v>6580</v>
      </c>
      <c r="N370" s="29" t="s">
        <v>657</v>
      </c>
      <c r="O370" s="29"/>
      <c r="P370" s="30"/>
    </row>
    <row r="371" spans="1:16" ht="56.5" customHeight="1" x14ac:dyDescent="0.2">
      <c r="A371" s="42">
        <v>20150314</v>
      </c>
      <c r="B371" s="43">
        <v>42088</v>
      </c>
      <c r="C371" s="34" t="s">
        <v>676</v>
      </c>
      <c r="D371" s="29"/>
      <c r="E371" s="29"/>
      <c r="F371" s="29"/>
      <c r="G371" s="29"/>
      <c r="H371" s="29"/>
      <c r="I371" s="29"/>
      <c r="J371" s="29"/>
      <c r="K371" s="29"/>
      <c r="L371" s="50"/>
      <c r="M371" s="29" t="s">
        <v>658</v>
      </c>
      <c r="N371" s="29" t="s">
        <v>6498</v>
      </c>
      <c r="O371" s="29"/>
      <c r="P371" s="30"/>
    </row>
    <row r="372" spans="1:16" ht="56.5" customHeight="1" x14ac:dyDescent="0.2">
      <c r="A372" s="42">
        <v>20150315</v>
      </c>
      <c r="B372" s="43">
        <v>42088</v>
      </c>
      <c r="C372" s="34" t="s">
        <v>677</v>
      </c>
      <c r="D372" s="29"/>
      <c r="E372" s="29"/>
      <c r="F372" s="29"/>
      <c r="G372" s="29"/>
      <c r="H372" s="29"/>
      <c r="I372" s="29"/>
      <c r="J372" s="29"/>
      <c r="K372" s="29"/>
      <c r="L372" s="50"/>
      <c r="M372" s="29" t="s">
        <v>6578</v>
      </c>
      <c r="N372" s="29" t="s">
        <v>6499</v>
      </c>
      <c r="O372" s="29"/>
      <c r="P372" s="30"/>
    </row>
    <row r="373" spans="1:16" ht="56.5" customHeight="1" x14ac:dyDescent="0.2">
      <c r="A373" s="42">
        <v>20150316</v>
      </c>
      <c r="B373" s="43">
        <v>42088</v>
      </c>
      <c r="C373" s="34" t="s">
        <v>678</v>
      </c>
      <c r="D373" s="29"/>
      <c r="E373" s="29"/>
      <c r="F373" s="29" t="s">
        <v>660</v>
      </c>
      <c r="G373" s="29"/>
      <c r="H373" s="29"/>
      <c r="I373" s="29"/>
      <c r="J373" s="29"/>
      <c r="K373" s="29"/>
      <c r="L373" s="50"/>
      <c r="M373" s="29" t="s">
        <v>6581</v>
      </c>
      <c r="N373" s="29"/>
      <c r="O373" s="29"/>
      <c r="P373" s="30"/>
    </row>
    <row r="374" spans="1:16" ht="56.5" customHeight="1" x14ac:dyDescent="0.2">
      <c r="A374" s="42">
        <v>20150317</v>
      </c>
      <c r="B374" s="43">
        <v>42088</v>
      </c>
      <c r="C374" s="34" t="s">
        <v>5631</v>
      </c>
      <c r="D374" s="29"/>
      <c r="E374" s="29"/>
      <c r="F374" s="34" t="s">
        <v>3085</v>
      </c>
      <c r="G374" s="29" t="s">
        <v>3086</v>
      </c>
      <c r="H374" s="29"/>
      <c r="I374" s="29"/>
      <c r="J374" s="29"/>
      <c r="K374" s="29"/>
      <c r="L374" s="50"/>
      <c r="M374" s="29" t="s">
        <v>6582</v>
      </c>
      <c r="N374" s="29" t="s">
        <v>6498</v>
      </c>
      <c r="O374" s="29"/>
      <c r="P374" s="30"/>
    </row>
    <row r="375" spans="1:16" ht="56.5" customHeight="1" x14ac:dyDescent="0.2">
      <c r="A375" s="42">
        <v>20150318</v>
      </c>
      <c r="B375" s="43">
        <v>42088</v>
      </c>
      <c r="C375" s="34" t="s">
        <v>5632</v>
      </c>
      <c r="D375" s="29" t="s">
        <v>5541</v>
      </c>
      <c r="E375" s="29" t="s">
        <v>679</v>
      </c>
      <c r="F375" s="29"/>
      <c r="G375" s="29"/>
      <c r="H375" s="29"/>
      <c r="I375" s="29"/>
      <c r="J375" s="29"/>
      <c r="K375" s="29"/>
      <c r="L375" s="50"/>
      <c r="M375" s="29" t="s">
        <v>6583</v>
      </c>
      <c r="N375" s="29"/>
      <c r="O375" s="29" t="s">
        <v>6499</v>
      </c>
      <c r="P375" s="30"/>
    </row>
    <row r="376" spans="1:16" ht="56.5" customHeight="1" x14ac:dyDescent="0.2">
      <c r="A376" s="42">
        <v>20150319</v>
      </c>
      <c r="B376" s="43">
        <v>42088</v>
      </c>
      <c r="C376" s="34" t="s">
        <v>706</v>
      </c>
      <c r="D376" s="29"/>
      <c r="E376" s="29"/>
      <c r="F376" s="29" t="s">
        <v>3087</v>
      </c>
      <c r="G376" s="29" t="s">
        <v>3088</v>
      </c>
      <c r="H376" s="29"/>
      <c r="I376" s="29"/>
      <c r="J376" s="29"/>
      <c r="K376" s="29"/>
      <c r="L376" s="50"/>
      <c r="M376" s="29" t="s">
        <v>680</v>
      </c>
      <c r="N376" s="29" t="s">
        <v>681</v>
      </c>
      <c r="O376" s="29" t="s">
        <v>6500</v>
      </c>
      <c r="P376" s="30"/>
    </row>
    <row r="377" spans="1:16" ht="56.5" customHeight="1" x14ac:dyDescent="0.2">
      <c r="A377" s="42">
        <v>20150320</v>
      </c>
      <c r="B377" s="43">
        <v>42088</v>
      </c>
      <c r="C377" s="34" t="s">
        <v>707</v>
      </c>
      <c r="D377" s="29" t="s">
        <v>5542</v>
      </c>
      <c r="E377" s="29" t="s">
        <v>3089</v>
      </c>
      <c r="F377" s="29" t="s">
        <v>3090</v>
      </c>
      <c r="G377" s="29" t="s">
        <v>3091</v>
      </c>
      <c r="H377" s="29" t="s">
        <v>3092</v>
      </c>
      <c r="I377" s="29" t="s">
        <v>3093</v>
      </c>
      <c r="J377" s="29"/>
      <c r="K377" s="29"/>
      <c r="L377" s="50"/>
      <c r="M377" s="29" t="s">
        <v>682</v>
      </c>
      <c r="N377" s="29"/>
      <c r="O377" s="29" t="s">
        <v>683</v>
      </c>
      <c r="P377" s="30"/>
    </row>
    <row r="378" spans="1:16" ht="56.5" customHeight="1" x14ac:dyDescent="0.2">
      <c r="A378" s="42">
        <v>20150321</v>
      </c>
      <c r="B378" s="43">
        <v>42088</v>
      </c>
      <c r="C378" s="34" t="s">
        <v>708</v>
      </c>
      <c r="D378" s="29"/>
      <c r="E378" s="29"/>
      <c r="F378" s="29" t="s">
        <v>3094</v>
      </c>
      <c r="G378" s="29" t="s">
        <v>3095</v>
      </c>
      <c r="H378" s="29"/>
      <c r="I378" s="29"/>
      <c r="J378" s="29"/>
      <c r="K378" s="29"/>
      <c r="L378" s="50" t="s">
        <v>115</v>
      </c>
      <c r="M378" s="29"/>
      <c r="N378" s="29"/>
      <c r="O378" s="29"/>
      <c r="P378" s="30"/>
    </row>
    <row r="379" spans="1:16" ht="56.5" customHeight="1" x14ac:dyDescent="0.2">
      <c r="A379" s="42">
        <v>20150322</v>
      </c>
      <c r="B379" s="43">
        <v>42088</v>
      </c>
      <c r="C379" s="34" t="s">
        <v>709</v>
      </c>
      <c r="D379" s="29"/>
      <c r="E379" s="29"/>
      <c r="F379" s="29"/>
      <c r="G379" s="29"/>
      <c r="H379" s="29"/>
      <c r="I379" s="29"/>
      <c r="J379" s="29"/>
      <c r="K379" s="29"/>
      <c r="L379" s="50" t="s">
        <v>103</v>
      </c>
      <c r="M379" s="29"/>
      <c r="N379" s="29"/>
      <c r="O379" s="29"/>
      <c r="P379" s="30"/>
    </row>
    <row r="380" spans="1:16" ht="56.5" customHeight="1" x14ac:dyDescent="0.2">
      <c r="A380" s="42">
        <v>20150323</v>
      </c>
      <c r="B380" s="43">
        <v>42088</v>
      </c>
      <c r="C380" s="34" t="s">
        <v>710</v>
      </c>
      <c r="D380" s="29"/>
      <c r="E380" s="29"/>
      <c r="F380" s="29"/>
      <c r="G380" s="29"/>
      <c r="H380" s="29"/>
      <c r="I380" s="29"/>
      <c r="J380" s="29"/>
      <c r="K380" s="29"/>
      <c r="L380" s="50" t="s">
        <v>103</v>
      </c>
      <c r="M380" s="29"/>
      <c r="N380" s="29"/>
      <c r="O380" s="29"/>
      <c r="P380" s="30"/>
    </row>
    <row r="381" spans="1:16" ht="56.5" customHeight="1" x14ac:dyDescent="0.2">
      <c r="A381" s="42">
        <v>20150324</v>
      </c>
      <c r="B381" s="43">
        <v>42088</v>
      </c>
      <c r="C381" s="34" t="s">
        <v>711</v>
      </c>
      <c r="D381" s="29"/>
      <c r="E381" s="29"/>
      <c r="F381" s="29"/>
      <c r="G381" s="29"/>
      <c r="H381" s="29"/>
      <c r="I381" s="29"/>
      <c r="J381" s="29"/>
      <c r="K381" s="29"/>
      <c r="L381" s="50" t="s">
        <v>103</v>
      </c>
      <c r="M381" s="29"/>
      <c r="N381" s="29"/>
      <c r="O381" s="29"/>
      <c r="P381" s="30"/>
    </row>
    <row r="382" spans="1:16" ht="56.5" customHeight="1" x14ac:dyDescent="0.2">
      <c r="A382" s="42">
        <v>20150325</v>
      </c>
      <c r="B382" s="43">
        <v>42088</v>
      </c>
      <c r="C382" s="34" t="s">
        <v>712</v>
      </c>
      <c r="D382" s="29"/>
      <c r="E382" s="29"/>
      <c r="F382" s="29"/>
      <c r="G382" s="29"/>
      <c r="H382" s="29"/>
      <c r="I382" s="29"/>
      <c r="J382" s="29"/>
      <c r="K382" s="29"/>
      <c r="L382" s="50"/>
      <c r="M382" s="29" t="s">
        <v>684</v>
      </c>
      <c r="N382" s="29" t="s">
        <v>685</v>
      </c>
      <c r="O382" s="29"/>
      <c r="P382" s="30"/>
    </row>
    <row r="383" spans="1:16" ht="56.5" customHeight="1" x14ac:dyDescent="0.2">
      <c r="A383" s="42">
        <v>20150326</v>
      </c>
      <c r="B383" s="43">
        <v>42088</v>
      </c>
      <c r="C383" s="34" t="s">
        <v>713</v>
      </c>
      <c r="D383" s="29"/>
      <c r="E383" s="29"/>
      <c r="F383" s="29"/>
      <c r="G383" s="29"/>
      <c r="H383" s="29"/>
      <c r="I383" s="29"/>
      <c r="J383" s="29"/>
      <c r="K383" s="29"/>
      <c r="L383" s="50"/>
      <c r="M383" s="29" t="s">
        <v>686</v>
      </c>
      <c r="N383" s="29" t="s">
        <v>6501</v>
      </c>
      <c r="O383" s="29" t="s">
        <v>687</v>
      </c>
      <c r="P383" s="30"/>
    </row>
    <row r="384" spans="1:16" ht="56.5" customHeight="1" x14ac:dyDescent="0.2">
      <c r="A384" s="42">
        <v>20150327</v>
      </c>
      <c r="B384" s="43">
        <v>42088</v>
      </c>
      <c r="C384" s="34" t="s">
        <v>714</v>
      </c>
      <c r="D384" s="29"/>
      <c r="E384" s="29"/>
      <c r="F384" s="29" t="s">
        <v>3096</v>
      </c>
      <c r="G384" s="29" t="s">
        <v>3097</v>
      </c>
      <c r="H384" s="29" t="s">
        <v>688</v>
      </c>
      <c r="I384" s="29" t="s">
        <v>689</v>
      </c>
      <c r="J384" s="29"/>
      <c r="K384" s="29"/>
      <c r="L384" s="50"/>
      <c r="M384" s="29" t="s">
        <v>658</v>
      </c>
      <c r="N384" s="29" t="s">
        <v>6501</v>
      </c>
      <c r="O384" s="29" t="s">
        <v>687</v>
      </c>
      <c r="P384" s="30"/>
    </row>
    <row r="385" spans="1:16" ht="56.5" customHeight="1" x14ac:dyDescent="0.2">
      <c r="A385" s="42">
        <v>20150328</v>
      </c>
      <c r="B385" s="43">
        <v>42088</v>
      </c>
      <c r="C385" s="34" t="s">
        <v>715</v>
      </c>
      <c r="D385" s="29"/>
      <c r="E385" s="29"/>
      <c r="F385" s="29"/>
      <c r="G385" s="29"/>
      <c r="H385" s="29"/>
      <c r="I385" s="29"/>
      <c r="J385" s="29"/>
      <c r="K385" s="29"/>
      <c r="L385" s="50"/>
      <c r="M385" s="29" t="s">
        <v>690</v>
      </c>
      <c r="N385" s="29" t="s">
        <v>6387</v>
      </c>
      <c r="O385" s="29" t="s">
        <v>691</v>
      </c>
      <c r="P385" s="30"/>
    </row>
    <row r="386" spans="1:16" ht="56.5" customHeight="1" x14ac:dyDescent="0.2">
      <c r="A386" s="42">
        <v>20150329</v>
      </c>
      <c r="B386" s="43">
        <v>42088</v>
      </c>
      <c r="C386" s="34" t="s">
        <v>716</v>
      </c>
      <c r="D386" s="29"/>
      <c r="E386" s="29"/>
      <c r="F386" s="29"/>
      <c r="G386" s="29"/>
      <c r="H386" s="29"/>
      <c r="I386" s="29"/>
      <c r="J386" s="29"/>
      <c r="K386" s="29"/>
      <c r="L386" s="50"/>
      <c r="M386" s="29" t="s">
        <v>692</v>
      </c>
      <c r="N386" s="29" t="s">
        <v>681</v>
      </c>
      <c r="O386" s="29" t="s">
        <v>6388</v>
      </c>
      <c r="P386" s="30"/>
    </row>
    <row r="387" spans="1:16" ht="56.5" customHeight="1" x14ac:dyDescent="0.2">
      <c r="A387" s="42">
        <v>20150330</v>
      </c>
      <c r="B387" s="43">
        <v>42088</v>
      </c>
      <c r="C387" s="34" t="s">
        <v>717</v>
      </c>
      <c r="D387" s="29"/>
      <c r="E387" s="29"/>
      <c r="F387" s="29"/>
      <c r="G387" s="29"/>
      <c r="H387" s="29" t="s">
        <v>693</v>
      </c>
      <c r="I387" s="29" t="s">
        <v>694</v>
      </c>
      <c r="J387" s="29"/>
      <c r="K387" s="29"/>
      <c r="L387" s="50"/>
      <c r="M387" s="29" t="s">
        <v>6584</v>
      </c>
      <c r="N387" s="29" t="s">
        <v>695</v>
      </c>
      <c r="O387" s="29" t="s">
        <v>687</v>
      </c>
      <c r="P387" s="30"/>
    </row>
    <row r="388" spans="1:16" ht="56.5" customHeight="1" x14ac:dyDescent="0.2">
      <c r="A388" s="42">
        <v>20150331</v>
      </c>
      <c r="B388" s="43">
        <v>42088</v>
      </c>
      <c r="C388" s="34" t="s">
        <v>718</v>
      </c>
      <c r="D388" s="29"/>
      <c r="E388" s="29"/>
      <c r="F388" s="29" t="s">
        <v>3098</v>
      </c>
      <c r="G388" s="29" t="s">
        <v>3099</v>
      </c>
      <c r="H388" s="29"/>
      <c r="I388" s="29"/>
      <c r="J388" s="29" t="s">
        <v>3100</v>
      </c>
      <c r="K388" s="29" t="s">
        <v>3101</v>
      </c>
      <c r="L388" s="50"/>
      <c r="M388" s="29" t="s">
        <v>6585</v>
      </c>
      <c r="N388" s="29" t="s">
        <v>696</v>
      </c>
      <c r="O388" s="29"/>
      <c r="P388" s="30"/>
    </row>
    <row r="389" spans="1:16" ht="56.5" customHeight="1" x14ac:dyDescent="0.2">
      <c r="A389" s="42">
        <v>20150332</v>
      </c>
      <c r="B389" s="43">
        <v>42088</v>
      </c>
      <c r="C389" s="34" t="s">
        <v>719</v>
      </c>
      <c r="D389" s="29"/>
      <c r="E389" s="29"/>
      <c r="F389" s="29"/>
      <c r="G389" s="29"/>
      <c r="H389" s="29"/>
      <c r="I389" s="29"/>
      <c r="J389" s="29"/>
      <c r="K389" s="29"/>
      <c r="L389" s="50" t="s">
        <v>115</v>
      </c>
      <c r="M389" s="29"/>
      <c r="N389" s="29"/>
      <c r="O389" s="29"/>
      <c r="P389" s="30"/>
    </row>
    <row r="390" spans="1:16" ht="56.5" customHeight="1" x14ac:dyDescent="0.2">
      <c r="A390" s="42">
        <v>20150333</v>
      </c>
      <c r="B390" s="43">
        <v>42088</v>
      </c>
      <c r="C390" s="34" t="s">
        <v>6274</v>
      </c>
      <c r="D390" s="29"/>
      <c r="E390" s="29"/>
      <c r="F390" s="29"/>
      <c r="G390" s="29"/>
      <c r="H390" s="29"/>
      <c r="I390" s="29"/>
      <c r="J390" s="29"/>
      <c r="K390" s="29"/>
      <c r="L390" s="50" t="s">
        <v>115</v>
      </c>
      <c r="M390" s="29"/>
      <c r="N390" s="29"/>
      <c r="O390" s="29"/>
      <c r="P390" s="30"/>
    </row>
    <row r="391" spans="1:16" ht="56.5" customHeight="1" x14ac:dyDescent="0.2">
      <c r="A391" s="42">
        <v>20150334</v>
      </c>
      <c r="B391" s="43">
        <v>42088</v>
      </c>
      <c r="C391" s="34" t="s">
        <v>720</v>
      </c>
      <c r="D391" s="29"/>
      <c r="E391" s="29"/>
      <c r="F391" s="29"/>
      <c r="G391" s="29"/>
      <c r="H391" s="29"/>
      <c r="I391" s="29"/>
      <c r="J391" s="29"/>
      <c r="K391" s="29"/>
      <c r="L391" s="50" t="s">
        <v>697</v>
      </c>
      <c r="M391" s="29"/>
      <c r="N391" s="29"/>
      <c r="O391" s="29"/>
      <c r="P391" s="30"/>
    </row>
    <row r="392" spans="1:16" ht="56.5" customHeight="1" x14ac:dyDescent="0.2">
      <c r="A392" s="42">
        <v>20150335</v>
      </c>
      <c r="B392" s="43">
        <v>42088</v>
      </c>
      <c r="C392" s="34" t="s">
        <v>5633</v>
      </c>
      <c r="D392" s="29"/>
      <c r="E392" s="29"/>
      <c r="F392" s="29"/>
      <c r="G392" s="29"/>
      <c r="H392" s="29"/>
      <c r="I392" s="29"/>
      <c r="J392" s="29"/>
      <c r="K392" s="29"/>
      <c r="L392" s="50" t="s">
        <v>115</v>
      </c>
      <c r="M392" s="29"/>
      <c r="N392" s="29"/>
      <c r="O392" s="29"/>
      <c r="P392" s="30"/>
    </row>
    <row r="393" spans="1:16" ht="56.5" customHeight="1" x14ac:dyDescent="0.2">
      <c r="A393" s="42">
        <v>20150336</v>
      </c>
      <c r="B393" s="43">
        <v>42088</v>
      </c>
      <c r="C393" s="34" t="s">
        <v>5911</v>
      </c>
      <c r="D393" s="29"/>
      <c r="E393" s="29"/>
      <c r="F393" s="29" t="s">
        <v>3102</v>
      </c>
      <c r="G393" s="29" t="s">
        <v>3103</v>
      </c>
      <c r="H393" s="29"/>
      <c r="I393" s="29"/>
      <c r="J393" s="29"/>
      <c r="K393" s="29"/>
      <c r="L393" s="50" t="s">
        <v>115</v>
      </c>
      <c r="M393" s="29"/>
      <c r="N393" s="29"/>
      <c r="O393" s="29"/>
      <c r="P393" s="30"/>
    </row>
    <row r="394" spans="1:16" ht="56.5" customHeight="1" x14ac:dyDescent="0.2">
      <c r="A394" s="42">
        <v>20150337</v>
      </c>
      <c r="B394" s="43">
        <v>42088</v>
      </c>
      <c r="C394" s="34" t="s">
        <v>5634</v>
      </c>
      <c r="D394" s="29"/>
      <c r="E394" s="29"/>
      <c r="F394" s="29"/>
      <c r="G394" s="29"/>
      <c r="H394" s="29"/>
      <c r="I394" s="29"/>
      <c r="J394" s="29"/>
      <c r="K394" s="29"/>
      <c r="L394" s="50" t="s">
        <v>115</v>
      </c>
      <c r="M394" s="29"/>
      <c r="N394" s="29"/>
      <c r="O394" s="29"/>
      <c r="P394" s="30"/>
    </row>
    <row r="395" spans="1:16" ht="56.5" customHeight="1" x14ac:dyDescent="0.2">
      <c r="A395" s="42">
        <v>20150338</v>
      </c>
      <c r="B395" s="43">
        <v>42088</v>
      </c>
      <c r="C395" s="34" t="s">
        <v>5635</v>
      </c>
      <c r="D395" s="29"/>
      <c r="E395" s="29"/>
      <c r="F395" s="29"/>
      <c r="G395" s="29"/>
      <c r="H395" s="29"/>
      <c r="I395" s="29"/>
      <c r="J395" s="29"/>
      <c r="K395" s="29"/>
      <c r="L395" s="50" t="s">
        <v>697</v>
      </c>
      <c r="M395" s="29"/>
      <c r="N395" s="29"/>
      <c r="O395" s="29"/>
      <c r="P395" s="30"/>
    </row>
    <row r="396" spans="1:16" ht="56.5" customHeight="1" x14ac:dyDescent="0.2">
      <c r="A396" s="42">
        <v>20150339</v>
      </c>
      <c r="B396" s="43">
        <v>42088</v>
      </c>
      <c r="C396" s="34" t="s">
        <v>721</v>
      </c>
      <c r="D396" s="29"/>
      <c r="E396" s="29"/>
      <c r="F396" s="29" t="s">
        <v>3104</v>
      </c>
      <c r="G396" s="29" t="s">
        <v>3105</v>
      </c>
      <c r="H396" s="29"/>
      <c r="I396" s="29"/>
      <c r="J396" s="29"/>
      <c r="K396" s="29"/>
      <c r="L396" s="50"/>
      <c r="M396" s="29" t="s">
        <v>6586</v>
      </c>
      <c r="N396" s="29" t="s">
        <v>698</v>
      </c>
      <c r="O396" s="29"/>
      <c r="P396" s="30"/>
    </row>
    <row r="397" spans="1:16" ht="56.5" customHeight="1" x14ac:dyDescent="0.2">
      <c r="A397" s="42">
        <v>20150340</v>
      </c>
      <c r="B397" s="43">
        <v>42088</v>
      </c>
      <c r="C397" s="34" t="s">
        <v>5912</v>
      </c>
      <c r="D397" s="29"/>
      <c r="E397" s="29"/>
      <c r="F397" s="29" t="s">
        <v>3106</v>
      </c>
      <c r="G397" s="29" t="s">
        <v>3107</v>
      </c>
      <c r="H397" s="29"/>
      <c r="I397" s="29"/>
      <c r="J397" s="29"/>
      <c r="K397" s="29"/>
      <c r="L397" s="50"/>
      <c r="M397" s="29" t="s">
        <v>699</v>
      </c>
      <c r="N397" s="29"/>
      <c r="O397" s="29" t="s">
        <v>6389</v>
      </c>
      <c r="P397" s="30"/>
    </row>
    <row r="398" spans="1:16" ht="56.5" customHeight="1" x14ac:dyDescent="0.2">
      <c r="A398" s="42">
        <v>20150341</v>
      </c>
      <c r="B398" s="43">
        <v>42088</v>
      </c>
      <c r="C398" s="34" t="s">
        <v>5636</v>
      </c>
      <c r="D398" s="29"/>
      <c r="E398" s="29"/>
      <c r="F398" s="29"/>
      <c r="G398" s="29"/>
      <c r="H398" s="29"/>
      <c r="I398" s="29"/>
      <c r="J398" s="29"/>
      <c r="K398" s="29"/>
      <c r="L398" s="50" t="s">
        <v>115</v>
      </c>
      <c r="M398" s="29"/>
      <c r="N398" s="29"/>
      <c r="O398" s="29"/>
      <c r="P398" s="30"/>
    </row>
    <row r="399" spans="1:16" ht="56.5" customHeight="1" x14ac:dyDescent="0.2">
      <c r="A399" s="42">
        <v>20150342</v>
      </c>
      <c r="B399" s="43">
        <v>42088</v>
      </c>
      <c r="C399" s="34" t="s">
        <v>5637</v>
      </c>
      <c r="D399" s="29"/>
      <c r="E399" s="29"/>
      <c r="F399" s="29"/>
      <c r="G399" s="29"/>
      <c r="H399" s="29" t="s">
        <v>700</v>
      </c>
      <c r="I399" s="29"/>
      <c r="J399" s="29"/>
      <c r="K399" s="29"/>
      <c r="L399" s="50" t="s">
        <v>103</v>
      </c>
      <c r="M399" s="29"/>
      <c r="N399" s="29"/>
      <c r="O399" s="29"/>
      <c r="P399" s="30"/>
    </row>
    <row r="400" spans="1:16" ht="56.5" customHeight="1" x14ac:dyDescent="0.2">
      <c r="A400" s="42">
        <v>20150343</v>
      </c>
      <c r="B400" s="43">
        <v>42088</v>
      </c>
      <c r="C400" s="34" t="s">
        <v>5638</v>
      </c>
      <c r="D400" s="29"/>
      <c r="E400" s="29"/>
      <c r="F400" s="29"/>
      <c r="G400" s="29"/>
      <c r="H400" s="29"/>
      <c r="I400" s="29"/>
      <c r="J400" s="29"/>
      <c r="K400" s="29"/>
      <c r="L400" s="50" t="s">
        <v>115</v>
      </c>
      <c r="M400" s="29"/>
      <c r="N400" s="29"/>
      <c r="O400" s="29"/>
      <c r="P400" s="30"/>
    </row>
    <row r="401" spans="1:16" ht="56.5" customHeight="1" x14ac:dyDescent="0.2">
      <c r="A401" s="42">
        <v>20150344</v>
      </c>
      <c r="B401" s="43">
        <v>42088</v>
      </c>
      <c r="C401" s="34" t="s">
        <v>6275</v>
      </c>
      <c r="D401" s="29"/>
      <c r="E401" s="29"/>
      <c r="F401" s="29"/>
      <c r="G401" s="29"/>
      <c r="H401" s="29"/>
      <c r="I401" s="29"/>
      <c r="J401" s="29"/>
      <c r="K401" s="29"/>
      <c r="L401" s="50" t="s">
        <v>115</v>
      </c>
      <c r="M401" s="29"/>
      <c r="N401" s="29"/>
      <c r="O401" s="29"/>
      <c r="P401" s="30"/>
    </row>
    <row r="402" spans="1:16" ht="56.5" customHeight="1" x14ac:dyDescent="0.2">
      <c r="A402" s="42">
        <v>20150345</v>
      </c>
      <c r="B402" s="43">
        <v>42088</v>
      </c>
      <c r="C402" s="34" t="s">
        <v>5639</v>
      </c>
      <c r="D402" s="29"/>
      <c r="E402" s="29"/>
      <c r="F402" s="29"/>
      <c r="G402" s="29"/>
      <c r="H402" s="29"/>
      <c r="I402" s="29"/>
      <c r="J402" s="29"/>
      <c r="K402" s="29"/>
      <c r="L402" s="50" t="s">
        <v>115</v>
      </c>
      <c r="M402" s="29"/>
      <c r="N402" s="29"/>
      <c r="O402" s="29"/>
      <c r="P402" s="30"/>
    </row>
    <row r="403" spans="1:16" ht="56.5" customHeight="1" x14ac:dyDescent="0.2">
      <c r="A403" s="42">
        <v>20150346</v>
      </c>
      <c r="B403" s="43">
        <v>42088</v>
      </c>
      <c r="C403" s="34" t="s">
        <v>5913</v>
      </c>
      <c r="D403" s="29"/>
      <c r="E403" s="29"/>
      <c r="F403" s="29"/>
      <c r="G403" s="29"/>
      <c r="H403" s="29" t="s">
        <v>3108</v>
      </c>
      <c r="I403" s="29" t="s">
        <v>3109</v>
      </c>
      <c r="J403" s="29"/>
      <c r="K403" s="29"/>
      <c r="L403" s="50"/>
      <c r="M403" s="29" t="s">
        <v>6587</v>
      </c>
      <c r="N403" s="29"/>
      <c r="O403" s="29"/>
      <c r="P403" s="30" t="s">
        <v>6486</v>
      </c>
    </row>
    <row r="404" spans="1:16" ht="56.5" customHeight="1" x14ac:dyDescent="0.2">
      <c r="A404" s="42">
        <v>20150347</v>
      </c>
      <c r="B404" s="43">
        <v>42088</v>
      </c>
      <c r="C404" s="34" t="s">
        <v>5914</v>
      </c>
      <c r="D404" s="29"/>
      <c r="E404" s="29"/>
      <c r="F404" s="29"/>
      <c r="G404" s="29"/>
      <c r="H404" s="29"/>
      <c r="I404" s="29"/>
      <c r="J404" s="29"/>
      <c r="K404" s="29"/>
      <c r="L404" s="50"/>
      <c r="M404" s="29" t="s">
        <v>6587</v>
      </c>
      <c r="N404" s="29"/>
      <c r="O404" s="29"/>
      <c r="P404" s="30" t="s">
        <v>6487</v>
      </c>
    </row>
    <row r="405" spans="1:16" ht="56.5" customHeight="1" x14ac:dyDescent="0.2">
      <c r="A405" s="42">
        <v>20150348</v>
      </c>
      <c r="B405" s="43">
        <v>42088</v>
      </c>
      <c r="C405" s="34" t="s">
        <v>5640</v>
      </c>
      <c r="D405" s="29"/>
      <c r="E405" s="29"/>
      <c r="F405" s="29"/>
      <c r="G405" s="29"/>
      <c r="H405" s="29"/>
      <c r="I405" s="29"/>
      <c r="J405" s="29"/>
      <c r="K405" s="29"/>
      <c r="L405" s="50" t="s">
        <v>115</v>
      </c>
      <c r="M405" s="29"/>
      <c r="N405" s="29"/>
      <c r="O405" s="29"/>
      <c r="P405" s="30"/>
    </row>
    <row r="406" spans="1:16" ht="56.5" customHeight="1" x14ac:dyDescent="0.2">
      <c r="A406" s="42">
        <v>20150349</v>
      </c>
      <c r="B406" s="43">
        <v>42088</v>
      </c>
      <c r="C406" s="34" t="s">
        <v>722</v>
      </c>
      <c r="D406" s="29"/>
      <c r="E406" s="29"/>
      <c r="F406" s="29" t="s">
        <v>3110</v>
      </c>
      <c r="G406" s="29" t="s">
        <v>3111</v>
      </c>
      <c r="H406" s="29"/>
      <c r="I406" s="29"/>
      <c r="J406" s="29"/>
      <c r="K406" s="29"/>
      <c r="L406" s="50" t="s">
        <v>115</v>
      </c>
      <c r="M406" s="29"/>
      <c r="N406" s="29"/>
      <c r="O406" s="29"/>
      <c r="P406" s="30"/>
    </row>
    <row r="407" spans="1:16" ht="56.5" customHeight="1" x14ac:dyDescent="0.2">
      <c r="A407" s="42">
        <v>20150350</v>
      </c>
      <c r="B407" s="43">
        <v>42088</v>
      </c>
      <c r="C407" s="34" t="s">
        <v>5915</v>
      </c>
      <c r="D407" s="29" t="s">
        <v>5543</v>
      </c>
      <c r="E407" s="29"/>
      <c r="F407" s="29"/>
      <c r="G407" s="29"/>
      <c r="H407" s="35" t="s">
        <v>701</v>
      </c>
      <c r="I407" s="29"/>
      <c r="J407" s="29" t="s">
        <v>3112</v>
      </c>
      <c r="K407" s="29" t="s">
        <v>3113</v>
      </c>
      <c r="L407" s="50"/>
      <c r="M407" s="29" t="s">
        <v>385</v>
      </c>
      <c r="N407" s="29" t="s">
        <v>702</v>
      </c>
      <c r="O407" s="29" t="s">
        <v>6390</v>
      </c>
      <c r="P407" s="30"/>
    </row>
    <row r="408" spans="1:16" ht="56.5" customHeight="1" x14ac:dyDescent="0.2">
      <c r="A408" s="42">
        <v>20150351</v>
      </c>
      <c r="B408" s="43">
        <v>42088</v>
      </c>
      <c r="C408" s="34" t="s">
        <v>723</v>
      </c>
      <c r="D408" s="29"/>
      <c r="E408" s="29"/>
      <c r="F408" s="29"/>
      <c r="G408" s="29"/>
      <c r="H408" s="29" t="s">
        <v>703</v>
      </c>
      <c r="I408" s="29" t="s">
        <v>704</v>
      </c>
      <c r="J408" s="29"/>
      <c r="K408" s="29"/>
      <c r="L408" s="50"/>
      <c r="M408" s="29" t="s">
        <v>6587</v>
      </c>
      <c r="N408" s="29" t="s">
        <v>705</v>
      </c>
      <c r="O408" s="29"/>
      <c r="P408" s="30"/>
    </row>
    <row r="409" spans="1:16" ht="56.5" customHeight="1" x14ac:dyDescent="0.2">
      <c r="A409" s="42">
        <v>20150352</v>
      </c>
      <c r="B409" s="43">
        <v>42088</v>
      </c>
      <c r="C409" s="34" t="s">
        <v>5916</v>
      </c>
      <c r="D409" s="29"/>
      <c r="E409" s="29"/>
      <c r="F409" s="29"/>
      <c r="G409" s="29"/>
      <c r="H409" s="29"/>
      <c r="I409" s="29"/>
      <c r="J409" s="29"/>
      <c r="K409" s="29"/>
      <c r="L409" s="50" t="s">
        <v>103</v>
      </c>
      <c r="M409" s="29"/>
      <c r="N409" s="29"/>
      <c r="O409" s="29"/>
      <c r="P409" s="30"/>
    </row>
    <row r="410" spans="1:16" ht="56.5" customHeight="1" x14ac:dyDescent="0.2">
      <c r="A410" s="42">
        <v>20150401</v>
      </c>
      <c r="B410" s="43">
        <v>42123</v>
      </c>
      <c r="C410" s="34" t="s">
        <v>5917</v>
      </c>
      <c r="D410" s="29"/>
      <c r="E410" s="29"/>
      <c r="F410" s="29" t="s">
        <v>810</v>
      </c>
      <c r="G410" s="29" t="s">
        <v>811</v>
      </c>
      <c r="H410" s="29" t="s">
        <v>812</v>
      </c>
      <c r="I410" s="29" t="s">
        <v>813</v>
      </c>
      <c r="J410" s="29"/>
      <c r="K410" s="29"/>
      <c r="L410" s="50"/>
      <c r="M410" s="29" t="s">
        <v>6786</v>
      </c>
      <c r="N410" s="29" t="s">
        <v>814</v>
      </c>
      <c r="O410" s="29"/>
      <c r="P410" s="30"/>
    </row>
    <row r="411" spans="1:16" ht="56.5" customHeight="1" x14ac:dyDescent="0.2">
      <c r="A411" s="42">
        <v>20150402</v>
      </c>
      <c r="B411" s="43">
        <v>42123</v>
      </c>
      <c r="C411" s="34" t="s">
        <v>5918</v>
      </c>
      <c r="D411" s="29"/>
      <c r="E411" s="29"/>
      <c r="F411" s="29"/>
      <c r="G411" s="29"/>
      <c r="H411" s="29"/>
      <c r="I411" s="29"/>
      <c r="J411" s="29"/>
      <c r="K411" s="29"/>
      <c r="L411" s="50"/>
      <c r="M411" s="29" t="s">
        <v>6786</v>
      </c>
      <c r="N411" s="29" t="s">
        <v>819</v>
      </c>
      <c r="O411" s="29"/>
      <c r="P411" s="30"/>
    </row>
    <row r="412" spans="1:16" ht="56.5" customHeight="1" x14ac:dyDescent="0.2">
      <c r="A412" s="42">
        <v>20150403</v>
      </c>
      <c r="B412" s="43">
        <v>42123</v>
      </c>
      <c r="C412" s="34" t="s">
        <v>5919</v>
      </c>
      <c r="D412" s="29"/>
      <c r="E412" s="29"/>
      <c r="F412" s="29" t="s">
        <v>815</v>
      </c>
      <c r="G412" s="29" t="s">
        <v>816</v>
      </c>
      <c r="H412" s="29"/>
      <c r="I412" s="29"/>
      <c r="J412" s="29"/>
      <c r="K412" s="29"/>
      <c r="L412" s="50"/>
      <c r="M412" s="29" t="s">
        <v>6787</v>
      </c>
      <c r="N412" s="29" t="s">
        <v>455</v>
      </c>
      <c r="O412" s="29"/>
      <c r="P412" s="30"/>
    </row>
    <row r="413" spans="1:16" ht="56.5" customHeight="1" x14ac:dyDescent="0.2">
      <c r="A413" s="42">
        <v>20150404</v>
      </c>
      <c r="B413" s="43">
        <v>42123</v>
      </c>
      <c r="C413" s="34" t="s">
        <v>5920</v>
      </c>
      <c r="D413" s="29"/>
      <c r="E413" s="29"/>
      <c r="F413" s="29"/>
      <c r="G413" s="29"/>
      <c r="H413" s="29"/>
      <c r="I413" s="29"/>
      <c r="J413" s="29"/>
      <c r="K413" s="29"/>
      <c r="L413" s="50"/>
      <c r="M413" s="29" t="s">
        <v>6787</v>
      </c>
      <c r="N413" s="29" t="s">
        <v>455</v>
      </c>
      <c r="O413" s="29"/>
      <c r="P413" s="30"/>
    </row>
    <row r="414" spans="1:16" ht="56.5" customHeight="1" x14ac:dyDescent="0.2">
      <c r="A414" s="42">
        <v>20150405</v>
      </c>
      <c r="B414" s="43">
        <v>42123</v>
      </c>
      <c r="C414" s="34" t="s">
        <v>5921</v>
      </c>
      <c r="D414" s="29"/>
      <c r="E414" s="29"/>
      <c r="F414" s="29"/>
      <c r="G414" s="29"/>
      <c r="H414" s="29" t="s">
        <v>817</v>
      </c>
      <c r="I414" s="29" t="s">
        <v>818</v>
      </c>
      <c r="J414" s="29"/>
      <c r="K414" s="29"/>
      <c r="L414" s="50"/>
      <c r="M414" s="29" t="s">
        <v>6787</v>
      </c>
      <c r="N414" s="29" t="s">
        <v>455</v>
      </c>
      <c r="O414" s="29"/>
      <c r="P414" s="30"/>
    </row>
    <row r="415" spans="1:16" ht="56.5" customHeight="1" x14ac:dyDescent="0.2">
      <c r="A415" s="42">
        <v>20150406</v>
      </c>
      <c r="B415" s="43">
        <v>42123</v>
      </c>
      <c r="C415" s="34" t="s">
        <v>5922</v>
      </c>
      <c r="D415" s="29"/>
      <c r="E415" s="29"/>
      <c r="F415" s="29"/>
      <c r="G415" s="29"/>
      <c r="H415" s="29"/>
      <c r="I415" s="29"/>
      <c r="J415" s="29"/>
      <c r="K415" s="29"/>
      <c r="L415" s="50"/>
      <c r="M415" s="29" t="s">
        <v>6787</v>
      </c>
      <c r="N415" s="29" t="s">
        <v>455</v>
      </c>
      <c r="O415" s="29"/>
      <c r="P415" s="30"/>
    </row>
    <row r="416" spans="1:16" ht="56.5" customHeight="1" x14ac:dyDescent="0.2">
      <c r="A416" s="42">
        <v>20150407</v>
      </c>
      <c r="B416" s="43">
        <v>42123</v>
      </c>
      <c r="C416" s="34" t="s">
        <v>5923</v>
      </c>
      <c r="D416" s="29"/>
      <c r="E416" s="29"/>
      <c r="F416" s="29"/>
      <c r="G416" s="29"/>
      <c r="H416" s="29"/>
      <c r="I416" s="29"/>
      <c r="J416" s="29"/>
      <c r="K416" s="29"/>
      <c r="L416" s="50"/>
      <c r="M416" s="29" t="s">
        <v>6787</v>
      </c>
      <c r="N416" s="29" t="s">
        <v>819</v>
      </c>
      <c r="O416" s="29"/>
      <c r="P416" s="30"/>
    </row>
    <row r="417" spans="1:16" ht="56.5" customHeight="1" x14ac:dyDescent="0.2">
      <c r="A417" s="42">
        <v>20150408</v>
      </c>
      <c r="B417" s="43">
        <v>42123</v>
      </c>
      <c r="C417" s="34" t="s">
        <v>5924</v>
      </c>
      <c r="D417" s="29"/>
      <c r="E417" s="29"/>
      <c r="F417" s="29"/>
      <c r="G417" s="29"/>
      <c r="H417" s="29"/>
      <c r="I417" s="29"/>
      <c r="J417" s="29"/>
      <c r="K417" s="29"/>
      <c r="L417" s="50"/>
      <c r="M417" s="29" t="s">
        <v>6786</v>
      </c>
      <c r="N417" s="29" t="s">
        <v>455</v>
      </c>
      <c r="O417" s="29"/>
      <c r="P417" s="30"/>
    </row>
    <row r="418" spans="1:16" ht="56.5" customHeight="1" x14ac:dyDescent="0.2">
      <c r="A418" s="42">
        <v>20150409</v>
      </c>
      <c r="B418" s="43">
        <v>42123</v>
      </c>
      <c r="C418" s="34" t="s">
        <v>5925</v>
      </c>
      <c r="D418" s="29"/>
      <c r="E418" s="29"/>
      <c r="F418" s="29"/>
      <c r="G418" s="29"/>
      <c r="H418" s="29"/>
      <c r="I418" s="29"/>
      <c r="J418" s="29"/>
      <c r="K418" s="29"/>
      <c r="L418" s="50"/>
      <c r="M418" s="29" t="s">
        <v>6787</v>
      </c>
      <c r="N418" s="29" t="s">
        <v>455</v>
      </c>
      <c r="O418" s="29"/>
      <c r="P418" s="30"/>
    </row>
    <row r="419" spans="1:16" ht="56.5" customHeight="1" x14ac:dyDescent="0.2">
      <c r="A419" s="42">
        <v>20150410</v>
      </c>
      <c r="B419" s="43">
        <v>42123</v>
      </c>
      <c r="C419" s="34" t="s">
        <v>833</v>
      </c>
      <c r="D419" s="29"/>
      <c r="E419" s="29"/>
      <c r="F419" s="29"/>
      <c r="G419" s="29"/>
      <c r="H419" s="29"/>
      <c r="I419" s="29"/>
      <c r="J419" s="29"/>
      <c r="K419" s="29"/>
      <c r="L419" s="50" t="s">
        <v>96</v>
      </c>
      <c r="M419" s="29"/>
      <c r="N419" s="29"/>
      <c r="O419" s="29"/>
      <c r="P419" s="30"/>
    </row>
    <row r="420" spans="1:16" ht="56.5" customHeight="1" x14ac:dyDescent="0.2">
      <c r="A420" s="42">
        <v>20150411</v>
      </c>
      <c r="B420" s="43">
        <v>42123</v>
      </c>
      <c r="C420" s="34" t="s">
        <v>834</v>
      </c>
      <c r="D420" s="29"/>
      <c r="E420" s="29"/>
      <c r="F420" s="29"/>
      <c r="G420" s="29"/>
      <c r="H420" s="29"/>
      <c r="I420" s="29"/>
      <c r="J420" s="29"/>
      <c r="K420" s="29"/>
      <c r="L420" s="50" t="s">
        <v>96</v>
      </c>
      <c r="M420" s="29"/>
      <c r="N420" s="29"/>
      <c r="O420" s="29"/>
      <c r="P420" s="30"/>
    </row>
    <row r="421" spans="1:16" ht="56.5" customHeight="1" x14ac:dyDescent="0.2">
      <c r="A421" s="42">
        <v>20150412</v>
      </c>
      <c r="B421" s="43">
        <v>42123</v>
      </c>
      <c r="C421" s="34" t="s">
        <v>835</v>
      </c>
      <c r="D421" s="29"/>
      <c r="E421" s="29"/>
      <c r="F421" s="29"/>
      <c r="G421" s="29"/>
      <c r="H421" s="29"/>
      <c r="I421" s="29"/>
      <c r="J421" s="29"/>
      <c r="K421" s="29"/>
      <c r="L421" s="50" t="s">
        <v>96</v>
      </c>
      <c r="M421" s="29"/>
      <c r="N421" s="29"/>
      <c r="O421" s="29"/>
      <c r="P421" s="30"/>
    </row>
    <row r="422" spans="1:16" ht="56.5" customHeight="1" x14ac:dyDescent="0.2">
      <c r="A422" s="42">
        <v>20150413</v>
      </c>
      <c r="B422" s="43">
        <v>42123</v>
      </c>
      <c r="C422" s="34" t="s">
        <v>836</v>
      </c>
      <c r="D422" s="29"/>
      <c r="E422" s="29"/>
      <c r="F422" s="29"/>
      <c r="G422" s="29"/>
      <c r="H422" s="29"/>
      <c r="I422" s="29"/>
      <c r="J422" s="29"/>
      <c r="K422" s="29"/>
      <c r="L422" s="50" t="s">
        <v>54</v>
      </c>
      <c r="M422" s="29"/>
      <c r="N422" s="29"/>
      <c r="O422" s="29"/>
      <c r="P422" s="30"/>
    </row>
    <row r="423" spans="1:16" ht="56.5" customHeight="1" x14ac:dyDescent="0.2">
      <c r="A423" s="42">
        <v>20150414</v>
      </c>
      <c r="B423" s="43">
        <v>42123</v>
      </c>
      <c r="C423" s="34" t="s">
        <v>5926</v>
      </c>
      <c r="D423" s="29"/>
      <c r="E423" s="29"/>
      <c r="F423" s="29"/>
      <c r="G423" s="29"/>
      <c r="H423" s="29"/>
      <c r="I423" s="29"/>
      <c r="J423" s="29"/>
      <c r="K423" s="29"/>
      <c r="L423" s="50" t="s">
        <v>54</v>
      </c>
      <c r="M423" s="29"/>
      <c r="N423" s="29"/>
      <c r="O423" s="29"/>
      <c r="P423" s="30"/>
    </row>
    <row r="424" spans="1:16" ht="56.5" customHeight="1" x14ac:dyDescent="0.2">
      <c r="A424" s="42">
        <v>20150415</v>
      </c>
      <c r="B424" s="43">
        <v>42123</v>
      </c>
      <c r="C424" s="34" t="s">
        <v>837</v>
      </c>
      <c r="D424" s="29"/>
      <c r="E424" s="29"/>
      <c r="F424" s="29"/>
      <c r="G424" s="29"/>
      <c r="H424" s="29"/>
      <c r="I424" s="29"/>
      <c r="J424" s="29"/>
      <c r="K424" s="29"/>
      <c r="L424" s="50" t="s">
        <v>103</v>
      </c>
      <c r="M424" s="29"/>
      <c r="N424" s="29"/>
      <c r="O424" s="29"/>
      <c r="P424" s="30"/>
    </row>
    <row r="425" spans="1:16" ht="56.5" customHeight="1" x14ac:dyDescent="0.2">
      <c r="A425" s="42">
        <v>20150416</v>
      </c>
      <c r="B425" s="43">
        <v>42123</v>
      </c>
      <c r="C425" s="34" t="s">
        <v>5927</v>
      </c>
      <c r="D425" s="29"/>
      <c r="E425" s="29"/>
      <c r="F425" s="29"/>
      <c r="G425" s="29"/>
      <c r="H425" s="29" t="s">
        <v>820</v>
      </c>
      <c r="I425" s="29" t="s">
        <v>821</v>
      </c>
      <c r="J425" s="29"/>
      <c r="K425" s="29"/>
      <c r="L425" s="50"/>
      <c r="M425" s="29" t="s">
        <v>6787</v>
      </c>
      <c r="N425" s="29" t="s">
        <v>455</v>
      </c>
      <c r="O425" s="29"/>
      <c r="P425" s="30"/>
    </row>
    <row r="426" spans="1:16" ht="56.5" customHeight="1" x14ac:dyDescent="0.2">
      <c r="A426" s="42">
        <v>20150417</v>
      </c>
      <c r="B426" s="43">
        <v>42123</v>
      </c>
      <c r="C426" s="34" t="s">
        <v>5928</v>
      </c>
      <c r="D426" s="29"/>
      <c r="E426" s="29"/>
      <c r="F426" s="29"/>
      <c r="G426" s="29"/>
      <c r="H426" s="29" t="s">
        <v>3114</v>
      </c>
      <c r="I426" s="29" t="s">
        <v>822</v>
      </c>
      <c r="J426" s="29"/>
      <c r="K426" s="29"/>
      <c r="L426" s="50"/>
      <c r="M426" s="29" t="s">
        <v>6788</v>
      </c>
      <c r="N426" s="29"/>
      <c r="O426" s="29" t="s">
        <v>6502</v>
      </c>
      <c r="P426" s="30"/>
    </row>
    <row r="427" spans="1:16" ht="56.5" customHeight="1" x14ac:dyDescent="0.2">
      <c r="A427" s="42">
        <v>20150418</v>
      </c>
      <c r="B427" s="43">
        <v>42123</v>
      </c>
      <c r="C427" s="34" t="s">
        <v>5929</v>
      </c>
      <c r="D427" s="29"/>
      <c r="E427" s="29"/>
      <c r="F427" s="29" t="s">
        <v>823</v>
      </c>
      <c r="G427" s="29" t="s">
        <v>824</v>
      </c>
      <c r="H427" s="29"/>
      <c r="I427" s="29"/>
      <c r="J427" s="29"/>
      <c r="K427" s="29"/>
      <c r="L427" s="50"/>
      <c r="M427" s="29" t="s">
        <v>54</v>
      </c>
      <c r="N427" s="29"/>
      <c r="O427" s="29"/>
      <c r="P427" s="30"/>
    </row>
    <row r="428" spans="1:16" ht="56.5" customHeight="1" x14ac:dyDescent="0.2">
      <c r="A428" s="42">
        <v>20150419</v>
      </c>
      <c r="B428" s="43">
        <v>42123</v>
      </c>
      <c r="C428" s="34" t="s">
        <v>6276</v>
      </c>
      <c r="D428" s="29"/>
      <c r="E428" s="29"/>
      <c r="F428" s="29" t="s">
        <v>825</v>
      </c>
      <c r="G428" s="29" t="s">
        <v>826</v>
      </c>
      <c r="H428" s="29" t="s">
        <v>827</v>
      </c>
      <c r="I428" s="29"/>
      <c r="J428" s="29"/>
      <c r="K428" s="29"/>
      <c r="L428" s="50"/>
      <c r="M428" s="29" t="s">
        <v>54</v>
      </c>
      <c r="N428" s="29"/>
      <c r="O428" s="29"/>
      <c r="P428" s="30"/>
    </row>
    <row r="429" spans="1:16" ht="56.5" customHeight="1" x14ac:dyDescent="0.2">
      <c r="A429" s="42">
        <v>20150420</v>
      </c>
      <c r="B429" s="43">
        <v>42123</v>
      </c>
      <c r="C429" s="34" t="s">
        <v>6277</v>
      </c>
      <c r="D429" s="29"/>
      <c r="E429" s="29"/>
      <c r="F429" s="29"/>
      <c r="G429" s="29"/>
      <c r="H429" s="29"/>
      <c r="I429" s="29"/>
      <c r="J429" s="29"/>
      <c r="K429" s="29"/>
      <c r="L429" s="50"/>
      <c r="M429" s="29" t="s">
        <v>6787</v>
      </c>
      <c r="N429" s="29"/>
      <c r="O429" s="29" t="s">
        <v>6383</v>
      </c>
      <c r="P429" s="30"/>
    </row>
    <row r="430" spans="1:16" ht="56.5" customHeight="1" x14ac:dyDescent="0.2">
      <c r="A430" s="42">
        <v>20150421</v>
      </c>
      <c r="B430" s="43">
        <v>42123</v>
      </c>
      <c r="C430" s="34" t="s">
        <v>5930</v>
      </c>
      <c r="D430" s="29"/>
      <c r="E430" s="29"/>
      <c r="F430" s="29"/>
      <c r="G430" s="29"/>
      <c r="H430" s="29" t="s">
        <v>828</v>
      </c>
      <c r="I430" s="29" t="s">
        <v>829</v>
      </c>
      <c r="J430" s="29"/>
      <c r="K430" s="29"/>
      <c r="L430" s="50"/>
      <c r="M430" s="29" t="s">
        <v>6787</v>
      </c>
      <c r="N430" s="29"/>
      <c r="O430" s="29" t="s">
        <v>455</v>
      </c>
      <c r="P430" s="30"/>
    </row>
    <row r="431" spans="1:16" ht="56.5" customHeight="1" x14ac:dyDescent="0.2">
      <c r="A431" s="42">
        <v>20150422</v>
      </c>
      <c r="B431" s="43">
        <v>42123</v>
      </c>
      <c r="C431" s="34" t="s">
        <v>5931</v>
      </c>
      <c r="D431" s="29"/>
      <c r="E431" s="29"/>
      <c r="F431" s="29"/>
      <c r="G431" s="29"/>
      <c r="H431" s="29"/>
      <c r="I431" s="29"/>
      <c r="J431" s="29"/>
      <c r="K431" s="29"/>
      <c r="L431" s="50" t="s">
        <v>96</v>
      </c>
      <c r="M431" s="29"/>
      <c r="N431" s="29"/>
      <c r="O431" s="29"/>
      <c r="P431" s="30"/>
    </row>
    <row r="432" spans="1:16" ht="56.5" customHeight="1" x14ac:dyDescent="0.2">
      <c r="A432" s="42">
        <v>20150423</v>
      </c>
      <c r="B432" s="43">
        <v>42123</v>
      </c>
      <c r="C432" s="34" t="s">
        <v>5932</v>
      </c>
      <c r="D432" s="29"/>
      <c r="E432" s="29"/>
      <c r="F432" s="29"/>
      <c r="G432" s="29"/>
      <c r="H432" s="29"/>
      <c r="I432" s="29"/>
      <c r="J432" s="29"/>
      <c r="K432" s="29"/>
      <c r="L432" s="50" t="s">
        <v>295</v>
      </c>
      <c r="M432" s="29"/>
      <c r="N432" s="29"/>
      <c r="O432" s="29"/>
      <c r="P432" s="30"/>
    </row>
    <row r="433" spans="1:16" ht="56.5" customHeight="1" x14ac:dyDescent="0.2">
      <c r="A433" s="42">
        <v>20150424</v>
      </c>
      <c r="B433" s="43">
        <v>42123</v>
      </c>
      <c r="C433" s="34" t="s">
        <v>5933</v>
      </c>
      <c r="D433" s="29"/>
      <c r="E433" s="29"/>
      <c r="F433" s="29"/>
      <c r="G433" s="29"/>
      <c r="H433" s="29" t="s">
        <v>830</v>
      </c>
      <c r="I433" s="29" t="s">
        <v>831</v>
      </c>
      <c r="J433" s="29"/>
      <c r="K433" s="29"/>
      <c r="L433" s="50"/>
      <c r="M433" s="29" t="s">
        <v>6787</v>
      </c>
      <c r="N433" s="29"/>
      <c r="O433" s="29" t="s">
        <v>819</v>
      </c>
      <c r="P433" s="30"/>
    </row>
    <row r="434" spans="1:16" ht="56.5" customHeight="1" x14ac:dyDescent="0.2">
      <c r="A434" s="42">
        <v>20150425</v>
      </c>
      <c r="B434" s="43">
        <v>42123</v>
      </c>
      <c r="C434" s="34" t="s">
        <v>6278</v>
      </c>
      <c r="D434" s="29"/>
      <c r="E434" s="29"/>
      <c r="F434" s="29"/>
      <c r="G434" s="29"/>
      <c r="H434" s="29"/>
      <c r="I434" s="29"/>
      <c r="J434" s="29"/>
      <c r="K434" s="29"/>
      <c r="L434" s="50" t="s">
        <v>96</v>
      </c>
      <c r="M434" s="29"/>
      <c r="N434" s="29"/>
      <c r="O434" s="29"/>
      <c r="P434" s="30"/>
    </row>
    <row r="435" spans="1:16" ht="56.5" customHeight="1" x14ac:dyDescent="0.2">
      <c r="A435" s="42">
        <v>20150426</v>
      </c>
      <c r="B435" s="43">
        <v>42123</v>
      </c>
      <c r="C435" s="34" t="s">
        <v>838</v>
      </c>
      <c r="D435" s="29"/>
      <c r="E435" s="29"/>
      <c r="F435" s="29" t="s">
        <v>832</v>
      </c>
      <c r="G435" s="29"/>
      <c r="H435" s="29"/>
      <c r="I435" s="29"/>
      <c r="J435" s="29"/>
      <c r="K435" s="29"/>
      <c r="L435" s="50" t="s">
        <v>295</v>
      </c>
      <c r="M435" s="29"/>
      <c r="N435" s="29"/>
      <c r="O435" s="29"/>
      <c r="P435" s="30"/>
    </row>
    <row r="436" spans="1:16" ht="56.5" customHeight="1" x14ac:dyDescent="0.2">
      <c r="A436" s="42">
        <v>20150427</v>
      </c>
      <c r="B436" s="43">
        <v>42123</v>
      </c>
      <c r="C436" s="34" t="s">
        <v>839</v>
      </c>
      <c r="D436" s="29"/>
      <c r="E436" s="29"/>
      <c r="F436" s="29"/>
      <c r="G436" s="29"/>
      <c r="H436" s="29"/>
      <c r="I436" s="29"/>
      <c r="J436" s="29"/>
      <c r="K436" s="29"/>
      <c r="L436" s="50" t="s">
        <v>96</v>
      </c>
      <c r="M436" s="29"/>
      <c r="N436" s="29"/>
      <c r="O436" s="29"/>
      <c r="P436" s="30"/>
    </row>
    <row r="437" spans="1:16" ht="56.5" customHeight="1" x14ac:dyDescent="0.2">
      <c r="A437" s="42">
        <v>20150428</v>
      </c>
      <c r="B437" s="43">
        <v>42123</v>
      </c>
      <c r="C437" s="34" t="s">
        <v>840</v>
      </c>
      <c r="D437" s="29"/>
      <c r="E437" s="29"/>
      <c r="F437" s="29" t="s">
        <v>3115</v>
      </c>
      <c r="G437" s="29" t="s">
        <v>3116</v>
      </c>
      <c r="H437" s="29"/>
      <c r="I437" s="29"/>
      <c r="J437" s="29"/>
      <c r="K437" s="29"/>
      <c r="L437" s="50"/>
      <c r="M437" s="29" t="s">
        <v>6789</v>
      </c>
      <c r="N437" s="29"/>
      <c r="O437" s="29" t="s">
        <v>6503</v>
      </c>
      <c r="P437" s="30"/>
    </row>
    <row r="438" spans="1:16" ht="56.5" customHeight="1" x14ac:dyDescent="0.2">
      <c r="A438" s="42">
        <v>20150429</v>
      </c>
      <c r="B438" s="43">
        <v>42123</v>
      </c>
      <c r="C438" s="34" t="s">
        <v>5641</v>
      </c>
      <c r="D438" s="29"/>
      <c r="E438" s="29"/>
      <c r="F438" s="29"/>
      <c r="G438" s="29"/>
      <c r="H438" s="29"/>
      <c r="I438" s="29"/>
      <c r="J438" s="29"/>
      <c r="K438" s="29"/>
      <c r="L438" s="50" t="s">
        <v>96</v>
      </c>
      <c r="M438" s="29"/>
      <c r="N438" s="29"/>
      <c r="O438" s="29"/>
      <c r="P438" s="30"/>
    </row>
    <row r="439" spans="1:16" ht="56.5" customHeight="1" x14ac:dyDescent="0.2">
      <c r="A439" s="42">
        <v>20150430</v>
      </c>
      <c r="B439" s="43">
        <v>42123</v>
      </c>
      <c r="C439" s="34" t="s">
        <v>5934</v>
      </c>
      <c r="D439" s="29"/>
      <c r="E439" s="29"/>
      <c r="F439" s="29"/>
      <c r="G439" s="29"/>
      <c r="H439" s="29"/>
      <c r="I439" s="29"/>
      <c r="J439" s="29"/>
      <c r="K439" s="29"/>
      <c r="L439" s="50" t="s">
        <v>54</v>
      </c>
      <c r="M439" s="29"/>
      <c r="N439" s="29"/>
      <c r="O439" s="29"/>
      <c r="P439" s="30"/>
    </row>
    <row r="440" spans="1:16" ht="56.5" customHeight="1" x14ac:dyDescent="0.2">
      <c r="A440" s="42">
        <v>20150431</v>
      </c>
      <c r="B440" s="43">
        <v>42123</v>
      </c>
      <c r="C440" s="34" t="s">
        <v>5935</v>
      </c>
      <c r="D440" s="29"/>
      <c r="E440" s="29"/>
      <c r="F440" s="29" t="s">
        <v>3117</v>
      </c>
      <c r="G440" s="29" t="s">
        <v>3118</v>
      </c>
      <c r="H440" s="29"/>
      <c r="I440" s="29"/>
      <c r="J440" s="29"/>
      <c r="K440" s="29"/>
      <c r="L440" s="50"/>
      <c r="M440" s="29" t="s">
        <v>6789</v>
      </c>
      <c r="N440" s="29"/>
      <c r="O440" s="29" t="s">
        <v>6504</v>
      </c>
      <c r="P440" s="30"/>
    </row>
    <row r="441" spans="1:16" ht="56.5" customHeight="1" x14ac:dyDescent="0.2">
      <c r="A441" s="42">
        <v>20150432</v>
      </c>
      <c r="B441" s="43">
        <v>42123</v>
      </c>
      <c r="C441" s="34" t="s">
        <v>5936</v>
      </c>
      <c r="D441" s="29"/>
      <c r="E441" s="29"/>
      <c r="F441" s="29" t="s">
        <v>3119</v>
      </c>
      <c r="G441" s="29" t="s">
        <v>3120</v>
      </c>
      <c r="H441" s="29" t="s">
        <v>3121</v>
      </c>
      <c r="I441" s="29" t="s">
        <v>3122</v>
      </c>
      <c r="J441" s="29"/>
      <c r="K441" s="29"/>
      <c r="L441" s="50"/>
      <c r="M441" s="29" t="s">
        <v>6789</v>
      </c>
      <c r="N441" s="29" t="s">
        <v>6391</v>
      </c>
      <c r="O441" s="29" t="s">
        <v>6505</v>
      </c>
      <c r="P441" s="30"/>
    </row>
    <row r="442" spans="1:16" ht="56.5" customHeight="1" x14ac:dyDescent="0.2">
      <c r="A442" s="42">
        <v>20150433</v>
      </c>
      <c r="B442" s="43">
        <v>42123</v>
      </c>
      <c r="C442" s="34" t="s">
        <v>5937</v>
      </c>
      <c r="D442" s="29"/>
      <c r="E442" s="29"/>
      <c r="F442" s="29"/>
      <c r="G442" s="29"/>
      <c r="H442" s="29"/>
      <c r="I442" s="29"/>
      <c r="J442" s="29"/>
      <c r="K442" s="29"/>
      <c r="L442" s="50"/>
      <c r="M442" s="29" t="s">
        <v>6790</v>
      </c>
      <c r="N442" s="29" t="s">
        <v>6391</v>
      </c>
      <c r="O442" s="29" t="s">
        <v>6505</v>
      </c>
      <c r="P442" s="30"/>
    </row>
    <row r="443" spans="1:16" ht="56.5" customHeight="1" x14ac:dyDescent="0.2">
      <c r="A443" s="42">
        <v>20150501</v>
      </c>
      <c r="B443" s="43">
        <v>42151</v>
      </c>
      <c r="C443" s="34" t="s">
        <v>5938</v>
      </c>
      <c r="D443" s="29"/>
      <c r="E443" s="29"/>
      <c r="F443" s="29" t="s">
        <v>3123</v>
      </c>
      <c r="G443" s="29" t="s">
        <v>3124</v>
      </c>
      <c r="H443" s="29"/>
      <c r="I443" s="29"/>
      <c r="J443" s="29"/>
      <c r="K443" s="29"/>
      <c r="L443" s="50"/>
      <c r="M443" s="29" t="s">
        <v>6588</v>
      </c>
      <c r="N443" s="29"/>
      <c r="O443" s="29" t="s">
        <v>6392</v>
      </c>
      <c r="P443" s="30"/>
    </row>
    <row r="444" spans="1:16" ht="56.5" customHeight="1" x14ac:dyDescent="0.2">
      <c r="A444" s="42">
        <v>20150502</v>
      </c>
      <c r="B444" s="43">
        <v>42151</v>
      </c>
      <c r="C444" s="34" t="s">
        <v>5939</v>
      </c>
      <c r="D444" s="29"/>
      <c r="E444" s="29"/>
      <c r="F444" s="29"/>
      <c r="G444" s="29"/>
      <c r="H444" s="29" t="s">
        <v>916</v>
      </c>
      <c r="I444" s="29"/>
      <c r="J444" s="29"/>
      <c r="K444" s="29"/>
      <c r="L444" s="50"/>
      <c r="M444" s="29" t="s">
        <v>6588</v>
      </c>
      <c r="N444" s="29" t="s">
        <v>6392</v>
      </c>
      <c r="O444" s="29"/>
      <c r="P444" s="30"/>
    </row>
    <row r="445" spans="1:16" ht="56.5" customHeight="1" x14ac:dyDescent="0.2">
      <c r="A445" s="42">
        <v>20150503</v>
      </c>
      <c r="B445" s="43">
        <v>42151</v>
      </c>
      <c r="C445" s="34" t="s">
        <v>6279</v>
      </c>
      <c r="D445" s="29"/>
      <c r="E445" s="29"/>
      <c r="F445" s="29" t="s">
        <v>917</v>
      </c>
      <c r="G445" s="29"/>
      <c r="H445" s="29"/>
      <c r="I445" s="29"/>
      <c r="J445" s="29"/>
      <c r="K445" s="29"/>
      <c r="L445" s="50"/>
      <c r="M445" s="29" t="s">
        <v>6589</v>
      </c>
      <c r="N445" s="29" t="s">
        <v>6506</v>
      </c>
      <c r="O445" s="29" t="s">
        <v>6393</v>
      </c>
      <c r="P445" s="30"/>
    </row>
    <row r="446" spans="1:16" ht="56.5" customHeight="1" x14ac:dyDescent="0.2">
      <c r="A446" s="42">
        <v>20150504</v>
      </c>
      <c r="B446" s="43">
        <v>42151</v>
      </c>
      <c r="C446" s="34" t="s">
        <v>5940</v>
      </c>
      <c r="D446" s="29"/>
      <c r="E446" s="29"/>
      <c r="F446" s="29"/>
      <c r="G446" s="29"/>
      <c r="H446" s="29"/>
      <c r="I446" s="29"/>
      <c r="J446" s="29"/>
      <c r="K446" s="29"/>
      <c r="L446" s="50"/>
      <c r="M446" s="29" t="s">
        <v>6589</v>
      </c>
      <c r="N446" s="29" t="s">
        <v>6506</v>
      </c>
      <c r="O446" s="29" t="s">
        <v>6394</v>
      </c>
      <c r="P446" s="30"/>
    </row>
    <row r="447" spans="1:16" ht="56.5" customHeight="1" x14ac:dyDescent="0.2">
      <c r="A447" s="42">
        <v>20150505</v>
      </c>
      <c r="B447" s="43">
        <v>42151</v>
      </c>
      <c r="C447" s="34" t="s">
        <v>5941</v>
      </c>
      <c r="D447" s="29"/>
      <c r="E447" s="29"/>
      <c r="F447" s="29"/>
      <c r="G447" s="29"/>
      <c r="H447" s="29"/>
      <c r="I447" s="29"/>
      <c r="J447" s="29"/>
      <c r="K447" s="29"/>
      <c r="L447" s="50"/>
      <c r="M447" s="29" t="s">
        <v>6589</v>
      </c>
      <c r="N447" s="29" t="s">
        <v>6506</v>
      </c>
      <c r="O447" s="29" t="s">
        <v>6393</v>
      </c>
      <c r="P447" s="30"/>
    </row>
    <row r="448" spans="1:16" ht="56.5" customHeight="1" x14ac:dyDescent="0.2">
      <c r="A448" s="42">
        <v>20150506</v>
      </c>
      <c r="B448" s="43">
        <v>42151</v>
      </c>
      <c r="C448" s="34" t="s">
        <v>5942</v>
      </c>
      <c r="D448" s="29"/>
      <c r="E448" s="29"/>
      <c r="F448" s="29" t="s">
        <v>918</v>
      </c>
      <c r="G448" s="29" t="s">
        <v>919</v>
      </c>
      <c r="H448" s="29"/>
      <c r="I448" s="29"/>
      <c r="J448" s="29" t="s">
        <v>920</v>
      </c>
      <c r="K448" s="29" t="s">
        <v>921</v>
      </c>
      <c r="L448" s="50"/>
      <c r="M448" s="29" t="s">
        <v>6590</v>
      </c>
      <c r="N448" s="29" t="s">
        <v>6507</v>
      </c>
      <c r="O448" s="29"/>
      <c r="P448" s="30"/>
    </row>
    <row r="449" spans="1:16" ht="56.5" customHeight="1" x14ac:dyDescent="0.2">
      <c r="A449" s="42">
        <v>20150507</v>
      </c>
      <c r="B449" s="43">
        <v>42151</v>
      </c>
      <c r="C449" s="34" t="s">
        <v>5943</v>
      </c>
      <c r="D449" s="29"/>
      <c r="E449" s="29"/>
      <c r="F449" s="29"/>
      <c r="G449" s="29"/>
      <c r="H449" s="29"/>
      <c r="I449" s="29"/>
      <c r="J449" s="29" t="s">
        <v>922</v>
      </c>
      <c r="K449" s="29" t="s">
        <v>3125</v>
      </c>
      <c r="L449" s="50" t="s">
        <v>109</v>
      </c>
      <c r="M449" s="29"/>
      <c r="N449" s="29"/>
      <c r="O449" s="29"/>
      <c r="P449" s="30"/>
    </row>
    <row r="450" spans="1:16" ht="56.5" customHeight="1" x14ac:dyDescent="0.2">
      <c r="A450" s="42">
        <v>20150508</v>
      </c>
      <c r="B450" s="43">
        <v>42151</v>
      </c>
      <c r="C450" s="34" t="s">
        <v>6280</v>
      </c>
      <c r="D450" s="29"/>
      <c r="E450" s="29"/>
      <c r="F450" s="29"/>
      <c r="G450" s="29"/>
      <c r="H450" s="29"/>
      <c r="I450" s="29"/>
      <c r="J450" s="29"/>
      <c r="K450" s="29"/>
      <c r="L450" s="50" t="s">
        <v>109</v>
      </c>
      <c r="M450" s="29"/>
      <c r="N450" s="29"/>
      <c r="O450" s="29"/>
      <c r="P450" s="30"/>
    </row>
    <row r="451" spans="1:16" ht="56.5" customHeight="1" x14ac:dyDescent="0.2">
      <c r="A451" s="42">
        <v>20150509</v>
      </c>
      <c r="B451" s="43">
        <v>42151</v>
      </c>
      <c r="C451" s="34" t="s">
        <v>5944</v>
      </c>
      <c r="D451" s="29"/>
      <c r="E451" s="29"/>
      <c r="F451" s="29"/>
      <c r="G451" s="29"/>
      <c r="H451" s="29"/>
      <c r="I451" s="29"/>
      <c r="J451" s="29"/>
      <c r="K451" s="29"/>
      <c r="L451" s="50" t="s">
        <v>54</v>
      </c>
      <c r="M451" s="29"/>
      <c r="N451" s="29"/>
      <c r="O451" s="29"/>
      <c r="P451" s="30"/>
    </row>
    <row r="452" spans="1:16" ht="56.5" customHeight="1" x14ac:dyDescent="0.2">
      <c r="A452" s="42">
        <v>20150510</v>
      </c>
      <c r="B452" s="43">
        <v>42151</v>
      </c>
      <c r="C452" s="34" t="s">
        <v>5945</v>
      </c>
      <c r="D452" s="29"/>
      <c r="E452" s="29"/>
      <c r="F452" s="29" t="s">
        <v>3126</v>
      </c>
      <c r="G452" s="29" t="s">
        <v>3127</v>
      </c>
      <c r="H452" s="29" t="s">
        <v>923</v>
      </c>
      <c r="I452" s="29" t="s">
        <v>924</v>
      </c>
      <c r="J452" s="29" t="s">
        <v>3128</v>
      </c>
      <c r="K452" s="29" t="s">
        <v>3129</v>
      </c>
      <c r="L452" s="50" t="s">
        <v>103</v>
      </c>
      <c r="M452" s="29"/>
      <c r="N452" s="29"/>
      <c r="O452" s="29"/>
      <c r="P452" s="30"/>
    </row>
    <row r="453" spans="1:16" ht="56.5" customHeight="1" x14ac:dyDescent="0.2">
      <c r="A453" s="42">
        <v>20150511</v>
      </c>
      <c r="B453" s="43">
        <v>42151</v>
      </c>
      <c r="C453" s="34" t="s">
        <v>5946</v>
      </c>
      <c r="D453" s="29"/>
      <c r="E453" s="29"/>
      <c r="F453" s="29" t="s">
        <v>925</v>
      </c>
      <c r="G453" s="29" t="s">
        <v>3130</v>
      </c>
      <c r="H453" s="29"/>
      <c r="I453" s="29"/>
      <c r="J453" s="29"/>
      <c r="K453" s="29"/>
      <c r="L453" s="50"/>
      <c r="M453" s="29" t="s">
        <v>6588</v>
      </c>
      <c r="N453" s="29" t="s">
        <v>6395</v>
      </c>
      <c r="O453" s="29"/>
      <c r="P453" s="30"/>
    </row>
    <row r="454" spans="1:16" ht="56.5" customHeight="1" x14ac:dyDescent="0.2">
      <c r="A454" s="42">
        <v>20150512</v>
      </c>
      <c r="B454" s="43">
        <v>42151</v>
      </c>
      <c r="C454" s="34" t="s">
        <v>5947</v>
      </c>
      <c r="D454" s="29"/>
      <c r="E454" s="29"/>
      <c r="F454" s="29"/>
      <c r="G454" s="29"/>
      <c r="H454" s="29" t="s">
        <v>926</v>
      </c>
      <c r="I454" s="29" t="s">
        <v>3131</v>
      </c>
      <c r="J454" s="29" t="s">
        <v>3132</v>
      </c>
      <c r="K454" s="29" t="s">
        <v>3133</v>
      </c>
      <c r="L454" s="50"/>
      <c r="M454" s="29" t="s">
        <v>6589</v>
      </c>
      <c r="N454" s="29" t="s">
        <v>6508</v>
      </c>
      <c r="O454" s="29"/>
      <c r="P454" s="30"/>
    </row>
    <row r="455" spans="1:16" ht="56.5" customHeight="1" x14ac:dyDescent="0.2">
      <c r="A455" s="42">
        <v>20150513</v>
      </c>
      <c r="B455" s="43">
        <v>42151</v>
      </c>
      <c r="C455" s="34" t="s">
        <v>5948</v>
      </c>
      <c r="D455" s="29"/>
      <c r="E455" s="29"/>
      <c r="F455" s="29" t="s">
        <v>3134</v>
      </c>
      <c r="G455" s="29" t="s">
        <v>3135</v>
      </c>
      <c r="H455" s="29" t="s">
        <v>3136</v>
      </c>
      <c r="I455" s="29"/>
      <c r="J455" s="29"/>
      <c r="K455" s="29"/>
      <c r="L455" s="50"/>
      <c r="M455" s="29" t="s">
        <v>6591</v>
      </c>
      <c r="N455" s="29"/>
      <c r="O455" s="29" t="s">
        <v>927</v>
      </c>
      <c r="P455" s="30"/>
    </row>
    <row r="456" spans="1:16" ht="56.5" customHeight="1" x14ac:dyDescent="0.2">
      <c r="A456" s="42">
        <v>20150514</v>
      </c>
      <c r="B456" s="43">
        <v>42151</v>
      </c>
      <c r="C456" s="34" t="s">
        <v>5642</v>
      </c>
      <c r="D456" s="29"/>
      <c r="E456" s="29"/>
      <c r="F456" s="29"/>
      <c r="G456" s="29"/>
      <c r="H456" s="29" t="s">
        <v>3137</v>
      </c>
      <c r="I456" s="29" t="s">
        <v>3138</v>
      </c>
      <c r="J456" s="29"/>
      <c r="K456" s="29"/>
      <c r="L456" s="50"/>
      <c r="M456" s="29" t="s">
        <v>6591</v>
      </c>
      <c r="N456" s="29"/>
      <c r="O456" s="29" t="s">
        <v>6509</v>
      </c>
      <c r="P456" s="30"/>
    </row>
    <row r="457" spans="1:16" ht="56.5" customHeight="1" x14ac:dyDescent="0.2">
      <c r="A457" s="42">
        <v>20150515</v>
      </c>
      <c r="B457" s="43">
        <v>42151</v>
      </c>
      <c r="C457" s="34" t="s">
        <v>5949</v>
      </c>
      <c r="D457" s="29"/>
      <c r="E457" s="29"/>
      <c r="F457" s="29" t="s">
        <v>928</v>
      </c>
      <c r="G457" s="29" t="s">
        <v>929</v>
      </c>
      <c r="H457" s="29"/>
      <c r="I457" s="29"/>
      <c r="J457" s="29"/>
      <c r="K457" s="29"/>
      <c r="L457" s="50" t="s">
        <v>96</v>
      </c>
      <c r="M457" s="29"/>
      <c r="N457" s="29"/>
      <c r="O457" s="29"/>
      <c r="P457" s="30"/>
    </row>
    <row r="458" spans="1:16" ht="56.5" customHeight="1" x14ac:dyDescent="0.2">
      <c r="A458" s="42">
        <v>20150516</v>
      </c>
      <c r="B458" s="43">
        <v>42151</v>
      </c>
      <c r="C458" s="34" t="s">
        <v>5950</v>
      </c>
      <c r="D458" s="29"/>
      <c r="E458" s="29"/>
      <c r="F458" s="29"/>
      <c r="G458" s="29"/>
      <c r="H458" s="29"/>
      <c r="I458" s="29"/>
      <c r="J458" s="29"/>
      <c r="K458" s="29"/>
      <c r="L458" s="50" t="s">
        <v>103</v>
      </c>
      <c r="M458" s="29"/>
      <c r="N458" s="29"/>
      <c r="O458" s="29"/>
      <c r="P458" s="30"/>
    </row>
    <row r="459" spans="1:16" ht="56.5" customHeight="1" x14ac:dyDescent="0.2">
      <c r="A459" s="42">
        <v>20150517</v>
      </c>
      <c r="B459" s="43">
        <v>42151</v>
      </c>
      <c r="C459" s="34" t="s">
        <v>5951</v>
      </c>
      <c r="D459" s="29"/>
      <c r="E459" s="29"/>
      <c r="F459" s="29"/>
      <c r="G459" s="29"/>
      <c r="H459" s="29"/>
      <c r="I459" s="29"/>
      <c r="J459" s="29"/>
      <c r="K459" s="29"/>
      <c r="L459" s="50" t="s">
        <v>103</v>
      </c>
      <c r="M459" s="29"/>
      <c r="N459" s="29"/>
      <c r="O459" s="29"/>
      <c r="P459" s="30"/>
    </row>
    <row r="460" spans="1:16" ht="56.5" customHeight="1" x14ac:dyDescent="0.2">
      <c r="A460" s="42">
        <v>20150518</v>
      </c>
      <c r="B460" s="43">
        <v>42151</v>
      </c>
      <c r="C460" s="34" t="s">
        <v>5952</v>
      </c>
      <c r="D460" s="29"/>
      <c r="E460" s="29"/>
      <c r="F460" s="29"/>
      <c r="G460" s="29"/>
      <c r="H460" s="29"/>
      <c r="I460" s="29"/>
      <c r="J460" s="29"/>
      <c r="K460" s="29"/>
      <c r="L460" s="50" t="s">
        <v>103</v>
      </c>
      <c r="M460" s="29"/>
      <c r="N460" s="29"/>
      <c r="O460" s="29"/>
      <c r="P460" s="30"/>
    </row>
    <row r="461" spans="1:16" ht="56.5" customHeight="1" x14ac:dyDescent="0.2">
      <c r="A461" s="42">
        <v>20150601</v>
      </c>
      <c r="B461" s="43">
        <v>42179</v>
      </c>
      <c r="C461" s="34" t="s">
        <v>5953</v>
      </c>
      <c r="D461" s="29"/>
      <c r="E461" s="29"/>
      <c r="F461" s="29" t="s">
        <v>3139</v>
      </c>
      <c r="G461" s="29" t="s">
        <v>1025</v>
      </c>
      <c r="H461" s="29" t="s">
        <v>3140</v>
      </c>
      <c r="I461" s="29" t="s">
        <v>3141</v>
      </c>
      <c r="J461" s="29"/>
      <c r="K461" s="29"/>
      <c r="L461" s="50" t="s">
        <v>103</v>
      </c>
      <c r="M461" s="29"/>
      <c r="N461" s="29"/>
      <c r="O461" s="29"/>
      <c r="P461" s="30"/>
    </row>
    <row r="462" spans="1:16" ht="56.5" customHeight="1" x14ac:dyDescent="0.2">
      <c r="A462" s="42">
        <v>20150602</v>
      </c>
      <c r="B462" s="43">
        <v>42179</v>
      </c>
      <c r="C462" s="34" t="s">
        <v>1141</v>
      </c>
      <c r="D462" s="29"/>
      <c r="E462" s="29"/>
      <c r="F462" s="29"/>
      <c r="G462" s="29"/>
      <c r="H462" s="29"/>
      <c r="I462" s="29"/>
      <c r="J462" s="29"/>
      <c r="K462" s="29"/>
      <c r="L462" s="50"/>
      <c r="M462" s="29" t="s">
        <v>6592</v>
      </c>
      <c r="N462" s="29" t="s">
        <v>6396</v>
      </c>
      <c r="O462" s="29"/>
      <c r="P462" s="30"/>
    </row>
    <row r="463" spans="1:16" ht="56.5" customHeight="1" x14ac:dyDescent="0.2">
      <c r="A463" s="42">
        <v>20150603</v>
      </c>
      <c r="B463" s="43">
        <v>42179</v>
      </c>
      <c r="C463" s="34" t="s">
        <v>5643</v>
      </c>
      <c r="D463" s="29"/>
      <c r="E463" s="29"/>
      <c r="F463" s="29"/>
      <c r="G463" s="29"/>
      <c r="H463" s="29" t="s">
        <v>1026</v>
      </c>
      <c r="I463" s="29" t="s">
        <v>1027</v>
      </c>
      <c r="J463" s="29"/>
      <c r="K463" s="29"/>
      <c r="L463" s="50"/>
      <c r="M463" s="29" t="s">
        <v>6592</v>
      </c>
      <c r="N463" s="29"/>
      <c r="O463" s="29" t="s">
        <v>6397</v>
      </c>
      <c r="P463" s="30"/>
    </row>
    <row r="464" spans="1:16" ht="56.5" customHeight="1" x14ac:dyDescent="0.2">
      <c r="A464" s="42">
        <v>20150604</v>
      </c>
      <c r="B464" s="43">
        <v>42179</v>
      </c>
      <c r="C464" s="34" t="s">
        <v>6281</v>
      </c>
      <c r="D464" s="29"/>
      <c r="E464" s="29"/>
      <c r="F464" s="29"/>
      <c r="G464" s="29"/>
      <c r="H464" s="29"/>
      <c r="I464" s="29"/>
      <c r="J464" s="29"/>
      <c r="K464" s="29"/>
      <c r="L464" s="50"/>
      <c r="M464" s="29" t="s">
        <v>6593</v>
      </c>
      <c r="N464" s="29" t="s">
        <v>1028</v>
      </c>
      <c r="O464" s="29" t="s">
        <v>1029</v>
      </c>
      <c r="P464" s="30"/>
    </row>
    <row r="465" spans="1:16" ht="56.5" customHeight="1" x14ac:dyDescent="0.2">
      <c r="A465" s="42">
        <v>20150605</v>
      </c>
      <c r="B465" s="43">
        <v>42179</v>
      </c>
      <c r="C465" s="34" t="s">
        <v>1142</v>
      </c>
      <c r="D465" s="29"/>
      <c r="E465" s="29"/>
      <c r="F465" s="29" t="s">
        <v>3142</v>
      </c>
      <c r="G465" s="29" t="s">
        <v>3143</v>
      </c>
      <c r="H465" s="29"/>
      <c r="I465" s="29"/>
      <c r="J465" s="29"/>
      <c r="K465" s="29"/>
      <c r="L465" s="50"/>
      <c r="M465" s="29" t="s">
        <v>6593</v>
      </c>
      <c r="N465" s="29" t="s">
        <v>1028</v>
      </c>
      <c r="O465" s="29" t="s">
        <v>1029</v>
      </c>
      <c r="P465" s="30"/>
    </row>
    <row r="466" spans="1:16" ht="56.5" customHeight="1" x14ac:dyDescent="0.2">
      <c r="A466" s="42">
        <v>20150606</v>
      </c>
      <c r="B466" s="43">
        <v>42179</v>
      </c>
      <c r="C466" s="34" t="s">
        <v>1143</v>
      </c>
      <c r="D466" s="29"/>
      <c r="E466" s="29"/>
      <c r="F466" s="29"/>
      <c r="G466" s="29"/>
      <c r="H466" s="29"/>
      <c r="I466" s="29"/>
      <c r="J466" s="29"/>
      <c r="K466" s="29"/>
      <c r="L466" s="50"/>
      <c r="M466" s="29" t="s">
        <v>6594</v>
      </c>
      <c r="N466" s="29" t="s">
        <v>6510</v>
      </c>
      <c r="O466" s="29" t="s">
        <v>1030</v>
      </c>
      <c r="P466" s="30"/>
    </row>
    <row r="467" spans="1:16" ht="56.5" customHeight="1" x14ac:dyDescent="0.2">
      <c r="A467" s="42">
        <v>20150607</v>
      </c>
      <c r="B467" s="43">
        <v>42179</v>
      </c>
      <c r="C467" s="34" t="s">
        <v>1144</v>
      </c>
      <c r="D467" s="29"/>
      <c r="E467" s="29"/>
      <c r="F467" s="29" t="s">
        <v>1031</v>
      </c>
      <c r="G467" s="29" t="s">
        <v>1032</v>
      </c>
      <c r="H467" s="29"/>
      <c r="I467" s="29"/>
      <c r="J467" s="29"/>
      <c r="K467" s="29"/>
      <c r="L467" s="50"/>
      <c r="M467" s="29" t="s">
        <v>96</v>
      </c>
      <c r="N467" s="29"/>
      <c r="O467" s="29"/>
      <c r="P467" s="30"/>
    </row>
    <row r="468" spans="1:16" ht="56.5" customHeight="1" x14ac:dyDescent="0.2">
      <c r="A468" s="42">
        <v>20150608</v>
      </c>
      <c r="B468" s="43">
        <v>42179</v>
      </c>
      <c r="C468" s="34" t="s">
        <v>5644</v>
      </c>
      <c r="D468" s="29"/>
      <c r="E468" s="29"/>
      <c r="F468" s="29"/>
      <c r="G468" s="29"/>
      <c r="H468" s="29"/>
      <c r="I468" s="29"/>
      <c r="J468" s="29"/>
      <c r="K468" s="29"/>
      <c r="L468" s="50" t="s">
        <v>96</v>
      </c>
      <c r="M468" s="29"/>
      <c r="N468" s="29"/>
      <c r="O468" s="29"/>
      <c r="P468" s="30"/>
    </row>
    <row r="469" spans="1:16" ht="56.5" customHeight="1" x14ac:dyDescent="0.2">
      <c r="A469" s="42">
        <v>20150609</v>
      </c>
      <c r="B469" s="43">
        <v>42179</v>
      </c>
      <c r="C469" s="34" t="s">
        <v>1145</v>
      </c>
      <c r="D469" s="35" t="s">
        <v>5544</v>
      </c>
      <c r="E469" s="29" t="s">
        <v>1033</v>
      </c>
      <c r="F469" s="29" t="s">
        <v>3144</v>
      </c>
      <c r="G469" s="29" t="s">
        <v>3145</v>
      </c>
      <c r="H469" s="29"/>
      <c r="I469" s="29"/>
      <c r="J469" s="29"/>
      <c r="K469" s="29"/>
      <c r="L469" s="50" t="s">
        <v>96</v>
      </c>
      <c r="M469" s="29"/>
      <c r="N469" s="29"/>
      <c r="O469" s="29"/>
      <c r="P469" s="30"/>
    </row>
    <row r="470" spans="1:16" ht="56.5" customHeight="1" x14ac:dyDescent="0.2">
      <c r="A470" s="42">
        <v>20150610</v>
      </c>
      <c r="B470" s="43">
        <v>42179</v>
      </c>
      <c r="C470" s="29" t="s">
        <v>1146</v>
      </c>
      <c r="D470" s="29"/>
      <c r="E470" s="29"/>
      <c r="F470" s="29"/>
      <c r="G470" s="29"/>
      <c r="H470" s="29"/>
      <c r="I470" s="29"/>
      <c r="J470" s="29"/>
      <c r="K470" s="29"/>
      <c r="L470" s="50" t="s">
        <v>96</v>
      </c>
      <c r="M470" s="29"/>
      <c r="N470" s="29"/>
      <c r="O470" s="29"/>
      <c r="P470" s="30"/>
    </row>
    <row r="471" spans="1:16" ht="56.5" customHeight="1" x14ac:dyDescent="0.2">
      <c r="A471" s="42">
        <v>20150611</v>
      </c>
      <c r="B471" s="43">
        <v>42179</v>
      </c>
      <c r="C471" s="34" t="s">
        <v>1147</v>
      </c>
      <c r="D471" s="29"/>
      <c r="E471" s="29"/>
      <c r="F471" s="29" t="s">
        <v>3146</v>
      </c>
      <c r="G471" s="29" t="s">
        <v>3147</v>
      </c>
      <c r="H471" s="29"/>
      <c r="I471" s="29"/>
      <c r="J471" s="29"/>
      <c r="K471" s="29"/>
      <c r="L471" s="50" t="s">
        <v>96</v>
      </c>
      <c r="M471" s="29"/>
      <c r="N471" s="29"/>
      <c r="O471" s="29"/>
      <c r="P471" s="30"/>
    </row>
    <row r="472" spans="1:16" ht="56.5" customHeight="1" x14ac:dyDescent="0.2">
      <c r="A472" s="42">
        <v>20150612</v>
      </c>
      <c r="B472" s="43">
        <v>42179</v>
      </c>
      <c r="C472" s="34" t="s">
        <v>1148</v>
      </c>
      <c r="D472" s="29"/>
      <c r="E472" s="29"/>
      <c r="F472" s="29"/>
      <c r="G472" s="29"/>
      <c r="H472" s="29"/>
      <c r="I472" s="29"/>
      <c r="J472" s="29"/>
      <c r="K472" s="29"/>
      <c r="L472" s="50"/>
      <c r="M472" s="29" t="s">
        <v>6595</v>
      </c>
      <c r="N472" s="29"/>
      <c r="O472" s="29" t="s">
        <v>6398</v>
      </c>
      <c r="P472" s="30"/>
    </row>
    <row r="473" spans="1:16" ht="56.5" customHeight="1" x14ac:dyDescent="0.2">
      <c r="A473" s="42">
        <v>20150613</v>
      </c>
      <c r="B473" s="43">
        <v>42179</v>
      </c>
      <c r="C473" s="34" t="s">
        <v>1149</v>
      </c>
      <c r="D473" s="29"/>
      <c r="E473" s="29"/>
      <c r="F473" s="29"/>
      <c r="G473" s="29"/>
      <c r="H473" s="29"/>
      <c r="I473" s="29"/>
      <c r="J473" s="29"/>
      <c r="K473" s="29"/>
      <c r="L473" s="50" t="s">
        <v>96</v>
      </c>
      <c r="M473" s="29"/>
      <c r="N473" s="29"/>
      <c r="O473" s="29"/>
      <c r="P473" s="30"/>
    </row>
    <row r="474" spans="1:16" ht="56.5" customHeight="1" x14ac:dyDescent="0.2">
      <c r="A474" s="42">
        <v>20150614</v>
      </c>
      <c r="B474" s="43">
        <v>42179</v>
      </c>
      <c r="C474" s="34" t="s">
        <v>1150</v>
      </c>
      <c r="D474" s="29"/>
      <c r="E474" s="29"/>
      <c r="F474" s="29"/>
      <c r="G474" s="29"/>
      <c r="H474" s="29"/>
      <c r="I474" s="29"/>
      <c r="J474" s="29"/>
      <c r="K474" s="29"/>
      <c r="L474" s="50" t="s">
        <v>96</v>
      </c>
      <c r="M474" s="29"/>
      <c r="N474" s="29"/>
      <c r="O474" s="29"/>
      <c r="P474" s="30"/>
    </row>
    <row r="475" spans="1:16" ht="56.5" customHeight="1" x14ac:dyDescent="0.2">
      <c r="A475" s="42">
        <v>20150615</v>
      </c>
      <c r="B475" s="43">
        <v>42179</v>
      </c>
      <c r="C475" s="34" t="s">
        <v>1151</v>
      </c>
      <c r="D475" s="29"/>
      <c r="E475" s="29"/>
      <c r="F475" s="29" t="s">
        <v>3148</v>
      </c>
      <c r="G475" s="29" t="s">
        <v>3149</v>
      </c>
      <c r="H475" s="29"/>
      <c r="I475" s="29"/>
      <c r="J475" s="29"/>
      <c r="K475" s="29"/>
      <c r="L475" s="50" t="s">
        <v>96</v>
      </c>
      <c r="M475" s="29"/>
      <c r="N475" s="29"/>
      <c r="O475" s="29"/>
      <c r="P475" s="30"/>
    </row>
    <row r="476" spans="1:16" ht="56.5" customHeight="1" x14ac:dyDescent="0.2">
      <c r="A476" s="42">
        <v>20150616</v>
      </c>
      <c r="B476" s="43">
        <v>42179</v>
      </c>
      <c r="C476" s="34" t="s">
        <v>5954</v>
      </c>
      <c r="D476" s="29"/>
      <c r="E476" s="29"/>
      <c r="F476" s="29" t="s">
        <v>1034</v>
      </c>
      <c r="G476" s="29" t="s">
        <v>1035</v>
      </c>
      <c r="H476" s="29"/>
      <c r="I476" s="29"/>
      <c r="J476" s="29"/>
      <c r="K476" s="29"/>
      <c r="L476" s="50" t="s">
        <v>96</v>
      </c>
      <c r="M476" s="29"/>
      <c r="N476" s="29"/>
      <c r="O476" s="29"/>
      <c r="P476" s="30"/>
    </row>
    <row r="477" spans="1:16" ht="56.5" customHeight="1" x14ac:dyDescent="0.2">
      <c r="A477" s="42">
        <v>20150617</v>
      </c>
      <c r="B477" s="43">
        <v>42179</v>
      </c>
      <c r="C477" s="34" t="s">
        <v>5955</v>
      </c>
      <c r="D477" s="29"/>
      <c r="E477" s="29"/>
      <c r="F477" s="29"/>
      <c r="G477" s="29"/>
      <c r="H477" s="29"/>
      <c r="I477" s="29"/>
      <c r="J477" s="29"/>
      <c r="K477" s="29"/>
      <c r="L477" s="50" t="s">
        <v>96</v>
      </c>
      <c r="M477" s="29"/>
      <c r="N477" s="29"/>
      <c r="O477" s="29"/>
      <c r="P477" s="30"/>
    </row>
    <row r="478" spans="1:16" ht="56.5" customHeight="1" x14ac:dyDescent="0.2">
      <c r="A478" s="42">
        <v>20150618</v>
      </c>
      <c r="B478" s="43">
        <v>42179</v>
      </c>
      <c r="C478" s="34" t="s">
        <v>1152</v>
      </c>
      <c r="D478" s="29"/>
      <c r="E478" s="29"/>
      <c r="F478" s="29"/>
      <c r="G478" s="29"/>
      <c r="H478" s="29"/>
      <c r="I478" s="29"/>
      <c r="J478" s="29"/>
      <c r="K478" s="29"/>
      <c r="L478" s="50" t="s">
        <v>96</v>
      </c>
      <c r="M478" s="29"/>
      <c r="N478" s="29"/>
      <c r="O478" s="29"/>
      <c r="P478" s="30"/>
    </row>
    <row r="479" spans="1:16" ht="56.5" customHeight="1" x14ac:dyDescent="0.2">
      <c r="A479" s="42">
        <v>20150619</v>
      </c>
      <c r="B479" s="43">
        <v>42179</v>
      </c>
      <c r="C479" s="34" t="s">
        <v>5645</v>
      </c>
      <c r="D479" s="29"/>
      <c r="E479" s="29"/>
      <c r="F479" s="29" t="s">
        <v>1036</v>
      </c>
      <c r="G479" s="29" t="s">
        <v>1037</v>
      </c>
      <c r="H479" s="29"/>
      <c r="I479" s="29"/>
      <c r="J479" s="29"/>
      <c r="K479" s="29"/>
      <c r="L479" s="50" t="s">
        <v>96</v>
      </c>
      <c r="M479" s="29"/>
      <c r="N479" s="29"/>
      <c r="O479" s="29"/>
      <c r="P479" s="30"/>
    </row>
    <row r="480" spans="1:16" ht="56.5" customHeight="1" x14ac:dyDescent="0.2">
      <c r="A480" s="42">
        <v>20150620</v>
      </c>
      <c r="B480" s="43">
        <v>42179</v>
      </c>
      <c r="C480" s="34" t="s">
        <v>5646</v>
      </c>
      <c r="D480" s="29"/>
      <c r="E480" s="29"/>
      <c r="F480" s="29"/>
      <c r="G480" s="29"/>
      <c r="H480" s="29" t="s">
        <v>1038</v>
      </c>
      <c r="I480" s="29" t="s">
        <v>3150</v>
      </c>
      <c r="J480" s="29" t="s">
        <v>3151</v>
      </c>
      <c r="K480" s="29" t="s">
        <v>3152</v>
      </c>
      <c r="L480" s="50" t="s">
        <v>109</v>
      </c>
      <c r="M480" s="29"/>
      <c r="N480" s="29"/>
      <c r="O480" s="29"/>
      <c r="P480" s="30"/>
    </row>
    <row r="481" spans="1:16" ht="56.5" customHeight="1" x14ac:dyDescent="0.2">
      <c r="A481" s="42">
        <v>20150621</v>
      </c>
      <c r="B481" s="43">
        <v>42179</v>
      </c>
      <c r="C481" s="34" t="s">
        <v>5647</v>
      </c>
      <c r="D481" s="29"/>
      <c r="E481" s="29"/>
      <c r="F481" s="29" t="s">
        <v>1039</v>
      </c>
      <c r="G481" s="29"/>
      <c r="H481" s="29"/>
      <c r="I481" s="29"/>
      <c r="J481" s="29"/>
      <c r="K481" s="29"/>
      <c r="L481" s="50"/>
      <c r="M481" s="29" t="s">
        <v>6594</v>
      </c>
      <c r="N481" s="29" t="s">
        <v>1028</v>
      </c>
      <c r="O481" s="29" t="s">
        <v>1029</v>
      </c>
      <c r="P481" s="30"/>
    </row>
    <row r="482" spans="1:16" ht="56.5" customHeight="1" x14ac:dyDescent="0.2">
      <c r="A482" s="42">
        <v>20150622</v>
      </c>
      <c r="B482" s="43">
        <v>42179</v>
      </c>
      <c r="C482" s="34" t="s">
        <v>5956</v>
      </c>
      <c r="D482" s="29"/>
      <c r="E482" s="29"/>
      <c r="F482" s="29"/>
      <c r="G482" s="29"/>
      <c r="H482" s="29"/>
      <c r="I482" s="29"/>
      <c r="J482" s="29"/>
      <c r="K482" s="29"/>
      <c r="L482" s="50"/>
      <c r="M482" s="29" t="s">
        <v>6594</v>
      </c>
      <c r="N482" s="29" t="s">
        <v>1028</v>
      </c>
      <c r="O482" s="29" t="s">
        <v>1040</v>
      </c>
      <c r="P482" s="30"/>
    </row>
    <row r="483" spans="1:16" ht="56.5" customHeight="1" x14ac:dyDescent="0.2">
      <c r="A483" s="42">
        <v>20150623</v>
      </c>
      <c r="B483" s="43">
        <v>42179</v>
      </c>
      <c r="C483" s="34" t="s">
        <v>5648</v>
      </c>
      <c r="D483" s="29"/>
      <c r="E483" s="29"/>
      <c r="F483" s="29"/>
      <c r="G483" s="29"/>
      <c r="H483" s="29"/>
      <c r="I483" s="29"/>
      <c r="J483" s="29"/>
      <c r="K483" s="29"/>
      <c r="L483" s="50"/>
      <c r="M483" s="29" t="s">
        <v>6596</v>
      </c>
      <c r="N483" s="29" t="s">
        <v>1041</v>
      </c>
      <c r="O483" s="29"/>
      <c r="P483" s="30"/>
    </row>
    <row r="484" spans="1:16" ht="56.5" customHeight="1" x14ac:dyDescent="0.2">
      <c r="A484" s="42">
        <v>20150624</v>
      </c>
      <c r="B484" s="43">
        <v>42179</v>
      </c>
      <c r="C484" s="34" t="s">
        <v>1153</v>
      </c>
      <c r="D484" s="29"/>
      <c r="E484" s="29" t="s">
        <v>1042</v>
      </c>
      <c r="F484" s="29" t="s">
        <v>3153</v>
      </c>
      <c r="G484" s="29"/>
      <c r="H484" s="29"/>
      <c r="I484" s="29"/>
      <c r="J484" s="29"/>
      <c r="K484" s="29"/>
      <c r="L484" s="50" t="s">
        <v>228</v>
      </c>
      <c r="M484" s="29"/>
      <c r="N484" s="29"/>
      <c r="O484" s="29"/>
      <c r="P484" s="30"/>
    </row>
    <row r="485" spans="1:16" ht="56.5" customHeight="1" x14ac:dyDescent="0.2">
      <c r="A485" s="42">
        <v>20150625</v>
      </c>
      <c r="B485" s="43">
        <v>42179</v>
      </c>
      <c r="C485" s="34" t="s">
        <v>1154</v>
      </c>
      <c r="D485" s="29"/>
      <c r="E485" s="29"/>
      <c r="F485" s="29"/>
      <c r="G485" s="29"/>
      <c r="H485" s="29"/>
      <c r="I485" s="29"/>
      <c r="J485" s="29"/>
      <c r="K485" s="29"/>
      <c r="L485" s="50" t="s">
        <v>228</v>
      </c>
      <c r="M485" s="29"/>
      <c r="N485" s="29"/>
      <c r="O485" s="29"/>
      <c r="P485" s="30"/>
    </row>
    <row r="486" spans="1:16" ht="56.5" customHeight="1" x14ac:dyDescent="0.2">
      <c r="A486" s="42">
        <v>20150626</v>
      </c>
      <c r="B486" s="43">
        <v>42179</v>
      </c>
      <c r="C486" s="34" t="s">
        <v>1155</v>
      </c>
      <c r="D486" s="29"/>
      <c r="E486" s="29"/>
      <c r="F486" s="29"/>
      <c r="G486" s="29"/>
      <c r="H486" s="29"/>
      <c r="I486" s="29"/>
      <c r="J486" s="29"/>
      <c r="K486" s="29"/>
      <c r="L486" s="50" t="s">
        <v>228</v>
      </c>
      <c r="M486" s="29"/>
      <c r="N486" s="29"/>
      <c r="O486" s="29"/>
      <c r="P486" s="30"/>
    </row>
    <row r="487" spans="1:16" ht="56.5" customHeight="1" x14ac:dyDescent="0.2">
      <c r="A487" s="42">
        <v>20150627</v>
      </c>
      <c r="B487" s="43">
        <v>42179</v>
      </c>
      <c r="C487" s="34" t="s">
        <v>5957</v>
      </c>
      <c r="D487" s="29"/>
      <c r="E487" s="29"/>
      <c r="F487" s="29" t="s">
        <v>3154</v>
      </c>
      <c r="G487" s="29" t="s">
        <v>3155</v>
      </c>
      <c r="H487" s="29"/>
      <c r="I487" s="29"/>
      <c r="J487" s="29"/>
      <c r="K487" s="29"/>
      <c r="L487" s="50"/>
      <c r="M487" s="29" t="s">
        <v>6593</v>
      </c>
      <c r="N487" s="29" t="s">
        <v>6510</v>
      </c>
      <c r="O487" s="29" t="s">
        <v>1029</v>
      </c>
      <c r="P487" s="30"/>
    </row>
    <row r="488" spans="1:16" ht="56.5" customHeight="1" x14ac:dyDescent="0.2">
      <c r="A488" s="42">
        <v>20150628</v>
      </c>
      <c r="B488" s="43">
        <v>42179</v>
      </c>
      <c r="C488" s="34" t="s">
        <v>5958</v>
      </c>
      <c r="D488" s="29"/>
      <c r="E488" s="29"/>
      <c r="F488" s="29"/>
      <c r="G488" s="29"/>
      <c r="H488" s="29"/>
      <c r="I488" s="29"/>
      <c r="J488" s="29"/>
      <c r="K488" s="29"/>
      <c r="L488" s="50"/>
      <c r="M488" s="29" t="s">
        <v>6593</v>
      </c>
      <c r="N488" s="29" t="s">
        <v>1028</v>
      </c>
      <c r="O488" s="29" t="s">
        <v>1029</v>
      </c>
      <c r="P488" s="30"/>
    </row>
    <row r="489" spans="1:16" ht="56.5" customHeight="1" x14ac:dyDescent="0.2">
      <c r="A489" s="42">
        <v>20150629</v>
      </c>
      <c r="B489" s="43">
        <v>42179</v>
      </c>
      <c r="C489" s="34" t="s">
        <v>1156</v>
      </c>
      <c r="D489" s="29"/>
      <c r="E489" s="29"/>
      <c r="F489" s="29"/>
      <c r="G489" s="29"/>
      <c r="H489" s="29"/>
      <c r="I489" s="29"/>
      <c r="J489" s="29"/>
      <c r="K489" s="29"/>
      <c r="L489" s="50"/>
      <c r="M489" s="29" t="s">
        <v>6597</v>
      </c>
      <c r="N489" s="29" t="s">
        <v>6399</v>
      </c>
      <c r="O489" s="29"/>
      <c r="P489" s="30"/>
    </row>
    <row r="490" spans="1:16" ht="56.5" customHeight="1" x14ac:dyDescent="0.2">
      <c r="A490" s="42">
        <v>20150630</v>
      </c>
      <c r="B490" s="43">
        <v>42179</v>
      </c>
      <c r="C490" s="34" t="s">
        <v>5959</v>
      </c>
      <c r="D490" s="29"/>
      <c r="E490" s="29"/>
      <c r="F490" s="29"/>
      <c r="G490" s="29"/>
      <c r="H490" s="29" t="s">
        <v>3156</v>
      </c>
      <c r="I490" s="29" t="s">
        <v>3157</v>
      </c>
      <c r="J490" s="29"/>
      <c r="K490" s="29"/>
      <c r="L490" s="50" t="s">
        <v>109</v>
      </c>
      <c r="M490" s="29"/>
      <c r="N490" s="29"/>
      <c r="O490" s="29"/>
      <c r="P490" s="30"/>
    </row>
    <row r="491" spans="1:16" ht="56.5" customHeight="1" x14ac:dyDescent="0.2">
      <c r="A491" s="42">
        <v>20150631</v>
      </c>
      <c r="B491" s="43">
        <v>42179</v>
      </c>
      <c r="C491" s="34" t="s">
        <v>1157</v>
      </c>
      <c r="D491" s="29"/>
      <c r="E491" s="29"/>
      <c r="F491" s="29"/>
      <c r="G491" s="29"/>
      <c r="H491" s="29"/>
      <c r="I491" s="29"/>
      <c r="J491" s="29"/>
      <c r="K491" s="29"/>
      <c r="L491" s="50" t="s">
        <v>96</v>
      </c>
      <c r="M491" s="29"/>
      <c r="N491" s="29"/>
      <c r="O491" s="29"/>
      <c r="P491" s="30"/>
    </row>
    <row r="492" spans="1:16" ht="56.5" customHeight="1" x14ac:dyDescent="0.2">
      <c r="A492" s="42">
        <v>20150632</v>
      </c>
      <c r="B492" s="43">
        <v>42179</v>
      </c>
      <c r="C492" s="34" t="s">
        <v>1158</v>
      </c>
      <c r="D492" s="29" t="s">
        <v>5545</v>
      </c>
      <c r="E492" s="29" t="s">
        <v>3158</v>
      </c>
      <c r="F492" s="29"/>
      <c r="G492" s="29" t="s">
        <v>3159</v>
      </c>
      <c r="H492" s="29" t="s">
        <v>3160</v>
      </c>
      <c r="I492" s="29"/>
      <c r="J492" s="29"/>
      <c r="K492" s="29"/>
      <c r="L492" s="50"/>
      <c r="M492" s="29"/>
      <c r="N492" s="29"/>
      <c r="O492" s="29"/>
      <c r="P492" s="29" t="s">
        <v>6488</v>
      </c>
    </row>
    <row r="493" spans="1:16" ht="56.5" customHeight="1" x14ac:dyDescent="0.2">
      <c r="A493" s="42">
        <v>20150633</v>
      </c>
      <c r="B493" s="43">
        <v>42179</v>
      </c>
      <c r="C493" s="34" t="s">
        <v>1159</v>
      </c>
      <c r="D493" s="29"/>
      <c r="E493" s="29"/>
      <c r="F493" s="29"/>
      <c r="G493" s="29"/>
      <c r="H493" s="29" t="s">
        <v>1043</v>
      </c>
      <c r="I493" s="29" t="s">
        <v>1044</v>
      </c>
      <c r="J493" s="29"/>
      <c r="K493" s="29"/>
      <c r="L493" s="50" t="s">
        <v>96</v>
      </c>
      <c r="M493" s="29"/>
      <c r="N493" s="29"/>
      <c r="O493" s="29"/>
      <c r="P493" s="30"/>
    </row>
    <row r="494" spans="1:16" ht="56.5" customHeight="1" x14ac:dyDescent="0.2">
      <c r="A494" s="42">
        <v>20150634</v>
      </c>
      <c r="B494" s="43">
        <v>42179</v>
      </c>
      <c r="C494" s="34" t="s">
        <v>5960</v>
      </c>
      <c r="D494" s="29"/>
      <c r="E494" s="29"/>
      <c r="F494" s="29"/>
      <c r="G494" s="29"/>
      <c r="H494" s="29"/>
      <c r="I494" s="29"/>
      <c r="J494" s="29"/>
      <c r="K494" s="29"/>
      <c r="L494" s="50" t="s">
        <v>96</v>
      </c>
      <c r="M494" s="29"/>
      <c r="N494" s="29"/>
      <c r="O494" s="29"/>
      <c r="P494" s="30"/>
    </row>
    <row r="495" spans="1:16" ht="56.5" customHeight="1" x14ac:dyDescent="0.2">
      <c r="A495" s="42">
        <v>20150635</v>
      </c>
      <c r="B495" s="43">
        <v>42179</v>
      </c>
      <c r="C495" s="34" t="s">
        <v>5961</v>
      </c>
      <c r="D495" s="29"/>
      <c r="E495" s="29"/>
      <c r="F495" s="29"/>
      <c r="G495" s="29"/>
      <c r="H495" s="29"/>
      <c r="I495" s="29"/>
      <c r="J495" s="29"/>
      <c r="K495" s="29"/>
      <c r="L495" s="50" t="s">
        <v>96</v>
      </c>
      <c r="M495" s="29"/>
      <c r="N495" s="29"/>
      <c r="O495" s="29"/>
      <c r="P495" s="30"/>
    </row>
    <row r="496" spans="1:16" ht="56.5" customHeight="1" x14ac:dyDescent="0.2">
      <c r="A496" s="42">
        <v>20150636</v>
      </c>
      <c r="B496" s="43">
        <v>42179</v>
      </c>
      <c r="C496" s="34" t="s">
        <v>5962</v>
      </c>
      <c r="D496" s="29"/>
      <c r="E496" s="29"/>
      <c r="F496" s="29"/>
      <c r="G496" s="29"/>
      <c r="H496" s="29"/>
      <c r="I496" s="29"/>
      <c r="J496" s="29"/>
      <c r="K496" s="29"/>
      <c r="L496" s="50" t="s">
        <v>96</v>
      </c>
      <c r="M496" s="29"/>
      <c r="N496" s="29"/>
      <c r="O496" s="29"/>
      <c r="P496" s="30"/>
    </row>
    <row r="497" spans="1:16" ht="56.5" customHeight="1" x14ac:dyDescent="0.2">
      <c r="A497" s="42">
        <v>20150637</v>
      </c>
      <c r="B497" s="43">
        <v>42179</v>
      </c>
      <c r="C497" s="34" t="s">
        <v>5963</v>
      </c>
      <c r="D497" s="29"/>
      <c r="E497" s="29"/>
      <c r="F497" s="29"/>
      <c r="G497" s="29"/>
      <c r="H497" s="29"/>
      <c r="I497" s="29"/>
      <c r="J497" s="29"/>
      <c r="K497" s="29"/>
      <c r="L497" s="50" t="s">
        <v>96</v>
      </c>
      <c r="M497" s="29"/>
      <c r="N497" s="29"/>
      <c r="O497" s="29"/>
      <c r="P497" s="30"/>
    </row>
    <row r="498" spans="1:16" ht="56.5" customHeight="1" x14ac:dyDescent="0.2">
      <c r="A498" s="42">
        <v>20150638</v>
      </c>
      <c r="B498" s="43">
        <v>42179</v>
      </c>
      <c r="C498" s="34" t="s">
        <v>1160</v>
      </c>
      <c r="D498" s="29"/>
      <c r="E498" s="29"/>
      <c r="F498" s="29" t="s">
        <v>1045</v>
      </c>
      <c r="G498" s="29" t="s">
        <v>1046</v>
      </c>
      <c r="H498" s="29"/>
      <c r="I498" s="29"/>
      <c r="J498" s="29"/>
      <c r="K498" s="29"/>
      <c r="L498" s="50" t="s">
        <v>96</v>
      </c>
      <c r="M498" s="29"/>
      <c r="N498" s="29"/>
      <c r="O498" s="29"/>
      <c r="P498" s="30"/>
    </row>
    <row r="499" spans="1:16" ht="56.5" customHeight="1" x14ac:dyDescent="0.2">
      <c r="A499" s="42">
        <v>20150639</v>
      </c>
      <c r="B499" s="43">
        <v>42179</v>
      </c>
      <c r="C499" s="34" t="s">
        <v>1161</v>
      </c>
      <c r="D499" s="29"/>
      <c r="E499" s="29"/>
      <c r="F499" s="29"/>
      <c r="G499" s="29"/>
      <c r="H499" s="29"/>
      <c r="I499" s="29"/>
      <c r="J499" s="29"/>
      <c r="K499" s="29"/>
      <c r="L499" s="50" t="s">
        <v>109</v>
      </c>
      <c r="M499" s="29"/>
      <c r="N499" s="29"/>
      <c r="O499" s="29"/>
      <c r="P499" s="30"/>
    </row>
    <row r="500" spans="1:16" ht="56.5" customHeight="1" x14ac:dyDescent="0.2">
      <c r="A500" s="42">
        <v>20150640</v>
      </c>
      <c r="B500" s="43">
        <v>42179</v>
      </c>
      <c r="C500" s="34" t="s">
        <v>1162</v>
      </c>
      <c r="D500" s="29"/>
      <c r="E500" s="29"/>
      <c r="F500" s="29"/>
      <c r="G500" s="29"/>
      <c r="H500" s="29"/>
      <c r="I500" s="29"/>
      <c r="J500" s="29"/>
      <c r="K500" s="29"/>
      <c r="L500" s="50" t="s">
        <v>54</v>
      </c>
      <c r="M500" s="29"/>
      <c r="N500" s="29"/>
      <c r="O500" s="29"/>
      <c r="P500" s="30"/>
    </row>
    <row r="501" spans="1:16" ht="56.5" customHeight="1" x14ac:dyDescent="0.2">
      <c r="A501" s="42">
        <v>20150641</v>
      </c>
      <c r="B501" s="43">
        <v>42179</v>
      </c>
      <c r="C501" s="34" t="s">
        <v>1163</v>
      </c>
      <c r="D501" s="29"/>
      <c r="E501" s="29"/>
      <c r="F501" s="29"/>
      <c r="G501" s="29"/>
      <c r="H501" s="29" t="s">
        <v>1047</v>
      </c>
      <c r="I501" s="29" t="s">
        <v>1048</v>
      </c>
      <c r="J501" s="29"/>
      <c r="K501" s="29"/>
      <c r="L501" s="50"/>
      <c r="M501" s="29" t="s">
        <v>6598</v>
      </c>
      <c r="N501" s="29"/>
      <c r="O501" s="29" t="s">
        <v>48</v>
      </c>
      <c r="P501" s="30"/>
    </row>
    <row r="502" spans="1:16" ht="56.5" customHeight="1" x14ac:dyDescent="0.2">
      <c r="A502" s="42">
        <v>20150642</v>
      </c>
      <c r="B502" s="43">
        <v>42179</v>
      </c>
      <c r="C502" s="34" t="s">
        <v>1164</v>
      </c>
      <c r="D502" s="29"/>
      <c r="E502" s="29"/>
      <c r="F502" s="29" t="s">
        <v>3161</v>
      </c>
      <c r="G502" s="29" t="s">
        <v>1049</v>
      </c>
      <c r="H502" s="29"/>
      <c r="I502" s="29"/>
      <c r="J502" s="29"/>
      <c r="K502" s="29"/>
      <c r="L502" s="50" t="s">
        <v>96</v>
      </c>
      <c r="M502" s="29"/>
      <c r="N502" s="29"/>
      <c r="O502" s="29"/>
      <c r="P502" s="30"/>
    </row>
    <row r="503" spans="1:16" ht="56.5" customHeight="1" x14ac:dyDescent="0.2">
      <c r="A503" s="42">
        <v>20150701</v>
      </c>
      <c r="B503" s="43">
        <v>42212</v>
      </c>
      <c r="C503" s="34" t="s">
        <v>5964</v>
      </c>
      <c r="D503" s="29"/>
      <c r="E503" s="29"/>
      <c r="F503" s="29"/>
      <c r="G503" s="29"/>
      <c r="H503" s="29" t="s">
        <v>3162</v>
      </c>
      <c r="I503" s="29"/>
      <c r="J503" s="29"/>
      <c r="K503" s="29"/>
      <c r="L503" s="50" t="s">
        <v>96</v>
      </c>
      <c r="M503" s="29"/>
      <c r="N503" s="29"/>
      <c r="O503" s="29"/>
      <c r="P503" s="30"/>
    </row>
    <row r="504" spans="1:16" ht="56.5" customHeight="1" x14ac:dyDescent="0.2">
      <c r="A504" s="42">
        <v>20150702</v>
      </c>
      <c r="B504" s="43">
        <v>42212</v>
      </c>
      <c r="C504" s="34" t="s">
        <v>6282</v>
      </c>
      <c r="D504" s="29"/>
      <c r="E504" s="29"/>
      <c r="F504" s="29" t="s">
        <v>1126</v>
      </c>
      <c r="G504" s="29"/>
      <c r="H504" s="29"/>
      <c r="I504" s="29"/>
      <c r="J504" s="29"/>
      <c r="K504" s="29"/>
      <c r="L504" s="50"/>
      <c r="M504" s="29" t="s">
        <v>6599</v>
      </c>
      <c r="N504" s="29" t="s">
        <v>6400</v>
      </c>
      <c r="O504" s="29"/>
      <c r="P504" s="30"/>
    </row>
    <row r="505" spans="1:16" ht="56.5" customHeight="1" x14ac:dyDescent="0.2">
      <c r="A505" s="42">
        <v>20150703</v>
      </c>
      <c r="B505" s="43">
        <v>42212</v>
      </c>
      <c r="C505" s="34" t="s">
        <v>5965</v>
      </c>
      <c r="D505" s="29"/>
      <c r="E505" s="29"/>
      <c r="F505" s="29"/>
      <c r="G505" s="29"/>
      <c r="H505" s="29"/>
      <c r="I505" s="29"/>
      <c r="J505" s="29"/>
      <c r="K505" s="29"/>
      <c r="L505" s="50" t="s">
        <v>96</v>
      </c>
      <c r="M505" s="29"/>
      <c r="N505" s="29"/>
      <c r="O505" s="29"/>
      <c r="P505" s="30"/>
    </row>
    <row r="506" spans="1:16" ht="56.5" customHeight="1" x14ac:dyDescent="0.2">
      <c r="A506" s="42">
        <v>20150704</v>
      </c>
      <c r="B506" s="43">
        <v>42212</v>
      </c>
      <c r="C506" s="34" t="s">
        <v>1165</v>
      </c>
      <c r="D506" s="29"/>
      <c r="E506" s="29"/>
      <c r="F506" s="29"/>
      <c r="G506" s="29"/>
      <c r="H506" s="29"/>
      <c r="I506" s="29"/>
      <c r="J506" s="29"/>
      <c r="K506" s="29"/>
      <c r="L506" s="50" t="s">
        <v>96</v>
      </c>
      <c r="M506" s="29"/>
      <c r="N506" s="29"/>
      <c r="O506" s="29"/>
      <c r="P506" s="30"/>
    </row>
    <row r="507" spans="1:16" ht="56.5" customHeight="1" x14ac:dyDescent="0.2">
      <c r="A507" s="42">
        <v>20150705</v>
      </c>
      <c r="B507" s="43">
        <v>42212</v>
      </c>
      <c r="C507" s="34" t="s">
        <v>5966</v>
      </c>
      <c r="D507" s="29"/>
      <c r="E507" s="29"/>
      <c r="F507" s="29"/>
      <c r="G507" s="29"/>
      <c r="H507" s="29"/>
      <c r="I507" s="29"/>
      <c r="J507" s="29"/>
      <c r="K507" s="29"/>
      <c r="L507" s="50" t="s">
        <v>96</v>
      </c>
      <c r="M507" s="29"/>
      <c r="N507" s="29"/>
      <c r="O507" s="29"/>
      <c r="P507" s="30"/>
    </row>
    <row r="508" spans="1:16" ht="56.5" customHeight="1" x14ac:dyDescent="0.2">
      <c r="A508" s="42">
        <v>20150706</v>
      </c>
      <c r="B508" s="43">
        <v>42212</v>
      </c>
      <c r="C508" s="34" t="s">
        <v>5967</v>
      </c>
      <c r="D508" s="29"/>
      <c r="E508" s="29"/>
      <c r="F508" s="29"/>
      <c r="G508" s="29"/>
      <c r="H508" s="29"/>
      <c r="I508" s="29"/>
      <c r="J508" s="29"/>
      <c r="K508" s="29"/>
      <c r="L508" s="50" t="s">
        <v>96</v>
      </c>
      <c r="M508" s="29"/>
      <c r="N508" s="29"/>
      <c r="O508" s="29"/>
      <c r="P508" s="30"/>
    </row>
    <row r="509" spans="1:16" ht="56.5" customHeight="1" x14ac:dyDescent="0.2">
      <c r="A509" s="42">
        <v>20150707</v>
      </c>
      <c r="B509" s="43">
        <v>42212</v>
      </c>
      <c r="C509" s="34" t="s">
        <v>5968</v>
      </c>
      <c r="D509" s="29"/>
      <c r="E509" s="29"/>
      <c r="F509" s="29"/>
      <c r="G509" s="29"/>
      <c r="H509" s="29"/>
      <c r="I509" s="29"/>
      <c r="J509" s="29"/>
      <c r="K509" s="29"/>
      <c r="L509" s="50"/>
      <c r="M509" s="29"/>
      <c r="N509" s="29"/>
      <c r="O509" s="29"/>
      <c r="P509" s="30" t="s">
        <v>2897</v>
      </c>
    </row>
    <row r="510" spans="1:16" ht="56.5" customHeight="1" x14ac:dyDescent="0.2">
      <c r="A510" s="42">
        <v>20150708</v>
      </c>
      <c r="B510" s="43">
        <v>42212</v>
      </c>
      <c r="C510" s="34" t="s">
        <v>6233</v>
      </c>
      <c r="D510" s="29"/>
      <c r="E510" s="29"/>
      <c r="F510" s="29"/>
      <c r="G510" s="29"/>
      <c r="H510" s="29"/>
      <c r="I510" s="29"/>
      <c r="J510" s="29"/>
      <c r="K510" s="29"/>
      <c r="L510" s="50" t="s">
        <v>54</v>
      </c>
      <c r="M510" s="29"/>
      <c r="N510" s="29"/>
      <c r="O510" s="29"/>
      <c r="P510" s="30"/>
    </row>
    <row r="511" spans="1:16" ht="56.5" customHeight="1" x14ac:dyDescent="0.2">
      <c r="A511" s="42">
        <v>20150709</v>
      </c>
      <c r="B511" s="43">
        <v>42212</v>
      </c>
      <c r="C511" s="34" t="s">
        <v>5969</v>
      </c>
      <c r="D511" s="29"/>
      <c r="E511" s="29"/>
      <c r="F511" s="29"/>
      <c r="G511" s="29"/>
      <c r="H511" s="29"/>
      <c r="I511" s="29"/>
      <c r="J511" s="29"/>
      <c r="K511" s="29"/>
      <c r="L511" s="50" t="s">
        <v>96</v>
      </c>
      <c r="M511" s="29"/>
      <c r="N511" s="29"/>
      <c r="O511" s="29"/>
      <c r="P511" s="30"/>
    </row>
    <row r="512" spans="1:16" ht="56.5" customHeight="1" x14ac:dyDescent="0.2">
      <c r="A512" s="42">
        <v>20150710</v>
      </c>
      <c r="B512" s="43">
        <v>42212</v>
      </c>
      <c r="C512" s="34" t="s">
        <v>5649</v>
      </c>
      <c r="D512" s="29"/>
      <c r="E512" s="29"/>
      <c r="F512" s="29"/>
      <c r="G512" s="29"/>
      <c r="H512" s="29"/>
      <c r="I512" s="29"/>
      <c r="J512" s="29"/>
      <c r="K512" s="29"/>
      <c r="L512" s="50" t="s">
        <v>96</v>
      </c>
      <c r="M512" s="29"/>
      <c r="N512" s="29"/>
      <c r="O512" s="29"/>
      <c r="P512" s="30"/>
    </row>
    <row r="513" spans="1:16" ht="56.5" customHeight="1" x14ac:dyDescent="0.2">
      <c r="A513" s="42">
        <v>20150711</v>
      </c>
      <c r="B513" s="43">
        <v>42212</v>
      </c>
      <c r="C513" s="34" t="s">
        <v>5970</v>
      </c>
      <c r="D513" s="29"/>
      <c r="E513" s="29"/>
      <c r="F513" s="29"/>
      <c r="G513" s="29"/>
      <c r="H513" s="29"/>
      <c r="I513" s="29"/>
      <c r="J513" s="29"/>
      <c r="K513" s="29"/>
      <c r="L513" s="50"/>
      <c r="M513" s="29" t="s">
        <v>6600</v>
      </c>
      <c r="N513" s="29" t="s">
        <v>6511</v>
      </c>
      <c r="O513" s="29"/>
      <c r="P513" s="30"/>
    </row>
    <row r="514" spans="1:16" ht="56.5" customHeight="1" x14ac:dyDescent="0.2">
      <c r="A514" s="42">
        <v>20150712</v>
      </c>
      <c r="B514" s="43">
        <v>42212</v>
      </c>
      <c r="C514" s="34" t="s">
        <v>5971</v>
      </c>
      <c r="D514" s="29"/>
      <c r="E514" s="29"/>
      <c r="F514" s="29"/>
      <c r="G514" s="29"/>
      <c r="H514" s="29"/>
      <c r="I514" s="29"/>
      <c r="J514" s="29"/>
      <c r="K514" s="29"/>
      <c r="L514" s="50" t="s">
        <v>96</v>
      </c>
      <c r="M514" s="29"/>
      <c r="N514" s="29"/>
      <c r="O514" s="29"/>
      <c r="P514" s="30"/>
    </row>
    <row r="515" spans="1:16" ht="56.5" customHeight="1" x14ac:dyDescent="0.2">
      <c r="A515" s="42">
        <v>20150713</v>
      </c>
      <c r="B515" s="43">
        <v>42212</v>
      </c>
      <c r="C515" s="34" t="s">
        <v>5972</v>
      </c>
      <c r="D515" s="29"/>
      <c r="E515" s="29"/>
      <c r="F515" s="29"/>
      <c r="G515" s="29"/>
      <c r="H515" s="29"/>
      <c r="I515" s="29"/>
      <c r="J515" s="29"/>
      <c r="K515" s="29"/>
      <c r="L515" s="50" t="s">
        <v>96</v>
      </c>
      <c r="M515" s="29"/>
      <c r="N515" s="29"/>
      <c r="O515" s="29"/>
      <c r="P515" s="30"/>
    </row>
    <row r="516" spans="1:16" ht="56.5" customHeight="1" x14ac:dyDescent="0.2">
      <c r="A516" s="42">
        <v>20150714</v>
      </c>
      <c r="B516" s="43">
        <v>42212</v>
      </c>
      <c r="C516" s="34" t="s">
        <v>5973</v>
      </c>
      <c r="D516" s="29"/>
      <c r="E516" s="29"/>
      <c r="F516" s="29"/>
      <c r="G516" s="29"/>
      <c r="H516" s="29"/>
      <c r="I516" s="29"/>
      <c r="J516" s="29"/>
      <c r="K516" s="29"/>
      <c r="L516" s="50" t="s">
        <v>96</v>
      </c>
      <c r="M516" s="29"/>
      <c r="N516" s="29"/>
      <c r="O516" s="29"/>
      <c r="P516" s="30"/>
    </row>
    <row r="517" spans="1:16" ht="56.5" customHeight="1" x14ac:dyDescent="0.2">
      <c r="A517" s="42">
        <v>20150715</v>
      </c>
      <c r="B517" s="43">
        <v>42212</v>
      </c>
      <c r="C517" s="34" t="s">
        <v>5974</v>
      </c>
      <c r="D517" s="29"/>
      <c r="E517" s="29"/>
      <c r="F517" s="29"/>
      <c r="G517" s="29"/>
      <c r="H517" s="29"/>
      <c r="I517" s="29"/>
      <c r="J517" s="29"/>
      <c r="K517" s="29"/>
      <c r="L517" s="50" t="s">
        <v>96</v>
      </c>
      <c r="M517" s="29"/>
      <c r="N517" s="29"/>
      <c r="O517" s="29"/>
      <c r="P517" s="30"/>
    </row>
    <row r="518" spans="1:16" ht="56.5" customHeight="1" x14ac:dyDescent="0.2">
      <c r="A518" s="42">
        <v>20150716</v>
      </c>
      <c r="B518" s="43">
        <v>42212</v>
      </c>
      <c r="C518" s="34" t="s">
        <v>5975</v>
      </c>
      <c r="D518" s="29"/>
      <c r="E518" s="29"/>
      <c r="F518" s="29"/>
      <c r="G518" s="29"/>
      <c r="H518" s="29"/>
      <c r="I518" s="29"/>
      <c r="J518" s="29"/>
      <c r="K518" s="29"/>
      <c r="L518" s="50" t="s">
        <v>228</v>
      </c>
      <c r="M518" s="29"/>
      <c r="N518" s="29"/>
      <c r="O518" s="29"/>
      <c r="P518" s="30"/>
    </row>
    <row r="519" spans="1:16" ht="56.5" customHeight="1" x14ac:dyDescent="0.2">
      <c r="A519" s="42">
        <v>20150717</v>
      </c>
      <c r="B519" s="43">
        <v>42212</v>
      </c>
      <c r="C519" s="34" t="s">
        <v>5976</v>
      </c>
      <c r="D519" s="29"/>
      <c r="E519" s="29"/>
      <c r="F519" s="29"/>
      <c r="G519" s="29"/>
      <c r="H519" s="29"/>
      <c r="I519" s="29"/>
      <c r="J519" s="29"/>
      <c r="K519" s="29"/>
      <c r="L519" s="50"/>
      <c r="M519" s="29" t="s">
        <v>6599</v>
      </c>
      <c r="N519" s="29" t="s">
        <v>6401</v>
      </c>
      <c r="O519" s="29"/>
      <c r="P519" s="30"/>
    </row>
    <row r="520" spans="1:16" ht="56.5" customHeight="1" x14ac:dyDescent="0.2">
      <c r="A520" s="42">
        <v>20150718</v>
      </c>
      <c r="B520" s="43">
        <v>42212</v>
      </c>
      <c r="C520" s="34" t="s">
        <v>5977</v>
      </c>
      <c r="D520" s="29"/>
      <c r="E520" s="29"/>
      <c r="F520" s="29"/>
      <c r="G520" s="29"/>
      <c r="H520" s="29" t="s">
        <v>1127</v>
      </c>
      <c r="I520" s="29" t="s">
        <v>1128</v>
      </c>
      <c r="J520" s="29"/>
      <c r="K520" s="29"/>
      <c r="L520" s="50" t="s">
        <v>96</v>
      </c>
      <c r="M520" s="29"/>
      <c r="N520" s="29"/>
      <c r="O520" s="29"/>
      <c r="P520" s="30"/>
    </row>
    <row r="521" spans="1:16" ht="56.5" customHeight="1" x14ac:dyDescent="0.2">
      <c r="A521" s="42">
        <v>20150719</v>
      </c>
      <c r="B521" s="43">
        <v>42212</v>
      </c>
      <c r="C521" s="34" t="s">
        <v>5978</v>
      </c>
      <c r="D521" s="29"/>
      <c r="E521" s="29"/>
      <c r="F521" s="29"/>
      <c r="G521" s="29"/>
      <c r="H521" s="29"/>
      <c r="I521" s="29"/>
      <c r="J521" s="29"/>
      <c r="K521" s="29"/>
      <c r="L521" s="50" t="s">
        <v>103</v>
      </c>
      <c r="M521" s="29"/>
      <c r="N521" s="29"/>
      <c r="O521" s="29"/>
      <c r="P521" s="30"/>
    </row>
    <row r="522" spans="1:16" ht="56.5" customHeight="1" x14ac:dyDescent="0.2">
      <c r="A522" s="42">
        <v>20150720</v>
      </c>
      <c r="B522" s="43">
        <v>42212</v>
      </c>
      <c r="C522" s="34" t="s">
        <v>5979</v>
      </c>
      <c r="D522" s="29"/>
      <c r="E522" s="29"/>
      <c r="F522" s="29"/>
      <c r="G522" s="29"/>
      <c r="H522" s="29"/>
      <c r="I522" s="29"/>
      <c r="J522" s="29"/>
      <c r="K522" s="29"/>
      <c r="L522" s="50" t="s">
        <v>96</v>
      </c>
      <c r="M522" s="29"/>
      <c r="N522" s="29"/>
      <c r="O522" s="29"/>
      <c r="P522" s="30"/>
    </row>
    <row r="523" spans="1:16" ht="56.5" customHeight="1" x14ac:dyDescent="0.2">
      <c r="A523" s="42">
        <v>20150721</v>
      </c>
      <c r="B523" s="43">
        <v>42212</v>
      </c>
      <c r="C523" s="34" t="s">
        <v>5980</v>
      </c>
      <c r="D523" s="29"/>
      <c r="E523" s="29"/>
      <c r="F523" s="29" t="s">
        <v>1129</v>
      </c>
      <c r="G523" s="29" t="s">
        <v>1130</v>
      </c>
      <c r="H523" s="29" t="s">
        <v>1131</v>
      </c>
      <c r="I523" s="29" t="s">
        <v>1132</v>
      </c>
      <c r="J523" s="29"/>
      <c r="K523" s="29"/>
      <c r="L523" s="50" t="s">
        <v>96</v>
      </c>
      <c r="M523" s="29"/>
      <c r="N523" s="29"/>
      <c r="O523" s="29"/>
      <c r="P523" s="30"/>
    </row>
    <row r="524" spans="1:16" ht="56.5" customHeight="1" x14ac:dyDescent="0.2">
      <c r="A524" s="42">
        <v>20150722</v>
      </c>
      <c r="B524" s="43">
        <v>42212</v>
      </c>
      <c r="C524" s="34" t="s">
        <v>5981</v>
      </c>
      <c r="D524" s="29"/>
      <c r="E524" s="29"/>
      <c r="F524" s="29"/>
      <c r="G524" s="29"/>
      <c r="H524" s="29"/>
      <c r="I524" s="29"/>
      <c r="J524" s="29"/>
      <c r="K524" s="29"/>
      <c r="L524" s="50" t="s">
        <v>96</v>
      </c>
      <c r="M524" s="29"/>
      <c r="N524" s="29"/>
      <c r="O524" s="29"/>
      <c r="P524" s="30"/>
    </row>
    <row r="525" spans="1:16" ht="56.5" customHeight="1" x14ac:dyDescent="0.2">
      <c r="A525" s="42">
        <v>20150723</v>
      </c>
      <c r="B525" s="43">
        <v>42212</v>
      </c>
      <c r="C525" s="34" t="s">
        <v>5982</v>
      </c>
      <c r="D525" s="29"/>
      <c r="E525" s="29"/>
      <c r="F525" s="29" t="s">
        <v>3163</v>
      </c>
      <c r="G525" s="29" t="s">
        <v>3164</v>
      </c>
      <c r="H525" s="29" t="s">
        <v>1133</v>
      </c>
      <c r="I525" s="29"/>
      <c r="J525" s="29"/>
      <c r="K525" s="29"/>
      <c r="L525" s="50"/>
      <c r="M525" s="29" t="s">
        <v>6601</v>
      </c>
      <c r="N525" s="29" t="s">
        <v>6512</v>
      </c>
      <c r="O525" s="29"/>
      <c r="P525" s="30"/>
    </row>
    <row r="526" spans="1:16" ht="56.5" customHeight="1" x14ac:dyDescent="0.2">
      <c r="A526" s="42">
        <v>20150724</v>
      </c>
      <c r="B526" s="43">
        <v>42212</v>
      </c>
      <c r="C526" s="34" t="s">
        <v>5983</v>
      </c>
      <c r="D526" s="29"/>
      <c r="E526" s="29"/>
      <c r="F526" s="29"/>
      <c r="G526" s="29"/>
      <c r="H526" s="29"/>
      <c r="I526" s="29"/>
      <c r="J526" s="29"/>
      <c r="K526" s="29"/>
      <c r="L526" s="50"/>
      <c r="M526" s="29" t="s">
        <v>6602</v>
      </c>
      <c r="N526" s="29" t="s">
        <v>6513</v>
      </c>
      <c r="O526" s="29"/>
      <c r="P526" s="30"/>
    </row>
    <row r="527" spans="1:16" ht="56.5" customHeight="1" x14ac:dyDescent="0.2">
      <c r="A527" s="42">
        <v>20150725</v>
      </c>
      <c r="B527" s="43">
        <v>42212</v>
      </c>
      <c r="C527" s="34" t="s">
        <v>5984</v>
      </c>
      <c r="D527" s="29"/>
      <c r="E527" s="29"/>
      <c r="F527" s="29" t="s">
        <v>1134</v>
      </c>
      <c r="G527" s="29" t="s">
        <v>3165</v>
      </c>
      <c r="H527" s="29" t="s">
        <v>1135</v>
      </c>
      <c r="I527" s="29"/>
      <c r="J527" s="29"/>
      <c r="K527" s="29"/>
      <c r="L527" s="50" t="s">
        <v>295</v>
      </c>
      <c r="M527" s="29"/>
      <c r="N527" s="29"/>
      <c r="O527" s="29"/>
      <c r="P527" s="30"/>
    </row>
    <row r="528" spans="1:16" ht="56.5" customHeight="1" x14ac:dyDescent="0.2">
      <c r="A528" s="42">
        <v>20150726</v>
      </c>
      <c r="B528" s="43">
        <v>42212</v>
      </c>
      <c r="C528" s="34" t="s">
        <v>5985</v>
      </c>
      <c r="D528" s="29"/>
      <c r="E528" s="29"/>
      <c r="F528" s="29" t="s">
        <v>3166</v>
      </c>
      <c r="G528" s="29" t="s">
        <v>3167</v>
      </c>
      <c r="H528" s="29" t="s">
        <v>3168</v>
      </c>
      <c r="I528" s="29" t="s">
        <v>3169</v>
      </c>
      <c r="J528" s="29" t="s">
        <v>3170</v>
      </c>
      <c r="K528" s="29" t="s">
        <v>3171</v>
      </c>
      <c r="L528" s="50"/>
      <c r="M528" s="29" t="s">
        <v>6602</v>
      </c>
      <c r="N528" s="29" t="s">
        <v>6514</v>
      </c>
      <c r="O528" s="29" t="s">
        <v>1136</v>
      </c>
      <c r="P528" s="30"/>
    </row>
    <row r="529" spans="1:16" ht="56.5" customHeight="1" x14ac:dyDescent="0.2">
      <c r="A529" s="42">
        <v>20150727</v>
      </c>
      <c r="B529" s="43">
        <v>42212</v>
      </c>
      <c r="C529" s="34" t="s">
        <v>6283</v>
      </c>
      <c r="D529" s="29"/>
      <c r="E529" s="29"/>
      <c r="F529" s="29" t="s">
        <v>3172</v>
      </c>
      <c r="G529" s="29" t="s">
        <v>3173</v>
      </c>
      <c r="H529" s="29"/>
      <c r="I529" s="29"/>
      <c r="J529" s="29"/>
      <c r="K529" s="29"/>
      <c r="L529" s="50"/>
      <c r="M529" s="29" t="s">
        <v>96</v>
      </c>
      <c r="N529" s="29"/>
      <c r="O529" s="29"/>
      <c r="P529" s="30"/>
    </row>
    <row r="530" spans="1:16" ht="56.5" customHeight="1" x14ac:dyDescent="0.2">
      <c r="A530" s="42">
        <v>20150728</v>
      </c>
      <c r="B530" s="43">
        <v>42212</v>
      </c>
      <c r="C530" s="34" t="s">
        <v>5986</v>
      </c>
      <c r="D530" s="29"/>
      <c r="E530" s="29"/>
      <c r="F530" s="29" t="s">
        <v>3174</v>
      </c>
      <c r="G530" s="29" t="s">
        <v>3175</v>
      </c>
      <c r="H530" s="29" t="s">
        <v>3176</v>
      </c>
      <c r="I530" s="29" t="s">
        <v>3177</v>
      </c>
      <c r="J530" s="29"/>
      <c r="K530" s="29"/>
      <c r="L530" s="50"/>
      <c r="M530" s="29" t="s">
        <v>6601</v>
      </c>
      <c r="N530" s="29" t="s">
        <v>6515</v>
      </c>
      <c r="O530" s="29"/>
      <c r="P530" s="30"/>
    </row>
    <row r="531" spans="1:16" ht="56.5" customHeight="1" x14ac:dyDescent="0.2">
      <c r="A531" s="42">
        <v>20150729</v>
      </c>
      <c r="B531" s="43">
        <v>42212</v>
      </c>
      <c r="C531" s="34" t="s">
        <v>5987</v>
      </c>
      <c r="D531" s="29"/>
      <c r="E531" s="29"/>
      <c r="F531" s="29"/>
      <c r="G531" s="29"/>
      <c r="H531" s="29"/>
      <c r="I531" s="29"/>
      <c r="J531" s="29"/>
      <c r="K531" s="29"/>
      <c r="L531" s="50"/>
      <c r="M531" s="29" t="s">
        <v>6603</v>
      </c>
      <c r="N531" s="29" t="s">
        <v>6516</v>
      </c>
      <c r="O531" s="29"/>
      <c r="P531" s="30"/>
    </row>
    <row r="532" spans="1:16" ht="56.5" customHeight="1" x14ac:dyDescent="0.2">
      <c r="A532" s="42">
        <v>20150730</v>
      </c>
      <c r="B532" s="43">
        <v>42212</v>
      </c>
      <c r="C532" s="34" t="s">
        <v>5988</v>
      </c>
      <c r="D532" s="29"/>
      <c r="E532" s="29"/>
      <c r="F532" s="29"/>
      <c r="G532" s="29"/>
      <c r="H532" s="29"/>
      <c r="I532" s="29"/>
      <c r="J532" s="29"/>
      <c r="K532" s="29"/>
      <c r="L532" s="50" t="s">
        <v>96</v>
      </c>
      <c r="M532" s="29"/>
      <c r="N532" s="29"/>
      <c r="O532" s="29"/>
      <c r="P532" s="30"/>
    </row>
    <row r="533" spans="1:16" ht="56.5" customHeight="1" x14ac:dyDescent="0.2">
      <c r="A533" s="42">
        <v>20150731</v>
      </c>
      <c r="B533" s="43">
        <v>42212</v>
      </c>
      <c r="C533" s="34" t="s">
        <v>5989</v>
      </c>
      <c r="D533" s="29"/>
      <c r="E533" s="29"/>
      <c r="F533" s="29" t="s">
        <v>1137</v>
      </c>
      <c r="G533" s="29" t="s">
        <v>1138</v>
      </c>
      <c r="H533" s="29"/>
      <c r="I533" s="29"/>
      <c r="J533" s="29"/>
      <c r="K533" s="29"/>
      <c r="L533" s="50" t="s">
        <v>96</v>
      </c>
      <c r="M533" s="29"/>
      <c r="N533" s="29"/>
      <c r="O533" s="29"/>
      <c r="P533" s="30"/>
    </row>
    <row r="534" spans="1:16" ht="56.5" customHeight="1" x14ac:dyDescent="0.2">
      <c r="A534" s="42">
        <v>20150732</v>
      </c>
      <c r="B534" s="43">
        <v>42212</v>
      </c>
      <c r="C534" s="34" t="s">
        <v>5990</v>
      </c>
      <c r="D534" s="29"/>
      <c r="E534" s="29"/>
      <c r="F534" s="29" t="s">
        <v>1139</v>
      </c>
      <c r="G534" s="29" t="s">
        <v>1140</v>
      </c>
      <c r="H534" s="29"/>
      <c r="I534" s="29"/>
      <c r="J534" s="29"/>
      <c r="K534" s="29"/>
      <c r="L534" s="50" t="s">
        <v>96</v>
      </c>
      <c r="M534" s="29"/>
      <c r="N534" s="29"/>
      <c r="O534" s="29"/>
      <c r="P534" s="30"/>
    </row>
    <row r="535" spans="1:16" ht="56.5" customHeight="1" x14ac:dyDescent="0.2">
      <c r="A535" s="42">
        <v>20150901</v>
      </c>
      <c r="B535" s="43">
        <v>42275</v>
      </c>
      <c r="C535" s="34" t="s">
        <v>5991</v>
      </c>
      <c r="D535" s="29"/>
      <c r="E535" s="29"/>
      <c r="F535" s="29"/>
      <c r="G535" s="29"/>
      <c r="H535" s="29" t="s">
        <v>1377</v>
      </c>
      <c r="I535" s="29" t="s">
        <v>1378</v>
      </c>
      <c r="J535" s="29"/>
      <c r="K535" s="29"/>
      <c r="L535" s="50" t="s">
        <v>96</v>
      </c>
      <c r="M535" s="29"/>
      <c r="N535" s="29"/>
      <c r="O535" s="29"/>
      <c r="P535" s="30"/>
    </row>
    <row r="536" spans="1:16" ht="56.5" customHeight="1" x14ac:dyDescent="0.2">
      <c r="A536" s="42">
        <v>20150902</v>
      </c>
      <c r="B536" s="43">
        <v>42275</v>
      </c>
      <c r="C536" s="34" t="s">
        <v>1404</v>
      </c>
      <c r="D536" s="29"/>
      <c r="E536" s="29"/>
      <c r="F536" s="29" t="s">
        <v>1379</v>
      </c>
      <c r="G536" s="29" t="s">
        <v>1380</v>
      </c>
      <c r="H536" s="29"/>
      <c r="I536" s="29"/>
      <c r="J536" s="29"/>
      <c r="K536" s="29"/>
      <c r="L536" s="50"/>
      <c r="M536" s="29" t="s">
        <v>6604</v>
      </c>
      <c r="N536" s="29" t="s">
        <v>6402</v>
      </c>
      <c r="O536" s="29"/>
      <c r="P536" s="30"/>
    </row>
    <row r="537" spans="1:16" ht="56.5" customHeight="1" x14ac:dyDescent="0.2">
      <c r="A537" s="42">
        <v>20150903</v>
      </c>
      <c r="B537" s="43">
        <v>42275</v>
      </c>
      <c r="C537" s="34" t="s">
        <v>5992</v>
      </c>
      <c r="D537" s="29"/>
      <c r="E537" s="29"/>
      <c r="F537" s="29"/>
      <c r="G537" s="29"/>
      <c r="H537" s="29"/>
      <c r="I537" s="29"/>
      <c r="J537" s="29"/>
      <c r="K537" s="29"/>
      <c r="L537" s="50"/>
      <c r="M537" s="29" t="s">
        <v>6605</v>
      </c>
      <c r="N537" s="29" t="s">
        <v>6403</v>
      </c>
      <c r="O537" s="29" t="s">
        <v>1381</v>
      </c>
      <c r="P537" s="30"/>
    </row>
    <row r="538" spans="1:16" ht="56.5" customHeight="1" x14ac:dyDescent="0.2">
      <c r="A538" s="42">
        <v>20150904</v>
      </c>
      <c r="B538" s="43">
        <v>42275</v>
      </c>
      <c r="C538" s="34" t="s">
        <v>5993</v>
      </c>
      <c r="D538" s="29"/>
      <c r="E538" s="29"/>
      <c r="F538" s="29" t="s">
        <v>3178</v>
      </c>
      <c r="G538" s="29" t="s">
        <v>3179</v>
      </c>
      <c r="H538" s="29"/>
      <c r="I538" s="29"/>
      <c r="J538" s="29"/>
      <c r="K538" s="29"/>
      <c r="L538" s="50"/>
      <c r="M538" s="29" t="s">
        <v>6606</v>
      </c>
      <c r="N538" s="29" t="s">
        <v>6404</v>
      </c>
      <c r="O538" s="29" t="s">
        <v>1381</v>
      </c>
      <c r="P538" s="30"/>
    </row>
    <row r="539" spans="1:16" ht="56.5" customHeight="1" x14ac:dyDescent="0.2">
      <c r="A539" s="42">
        <v>20150905</v>
      </c>
      <c r="B539" s="43">
        <v>42275</v>
      </c>
      <c r="C539" s="34" t="s">
        <v>6284</v>
      </c>
      <c r="D539" s="29"/>
      <c r="E539" s="29"/>
      <c r="F539" s="29" t="s">
        <v>1382</v>
      </c>
      <c r="G539" s="29" t="s">
        <v>1383</v>
      </c>
      <c r="H539" s="29"/>
      <c r="I539" s="29"/>
      <c r="J539" s="29"/>
      <c r="K539" s="29"/>
      <c r="L539" s="50"/>
      <c r="M539" s="34" t="s">
        <v>6607</v>
      </c>
      <c r="N539" s="29" t="s">
        <v>6405</v>
      </c>
      <c r="O539" s="29" t="s">
        <v>1381</v>
      </c>
      <c r="P539" s="30"/>
    </row>
    <row r="540" spans="1:16" ht="56.5" customHeight="1" x14ac:dyDescent="0.2">
      <c r="A540" s="42">
        <v>20150906</v>
      </c>
      <c r="B540" s="43">
        <v>42275</v>
      </c>
      <c r="C540" s="34" t="s">
        <v>6285</v>
      </c>
      <c r="D540" s="29"/>
      <c r="E540" s="29"/>
      <c r="F540" s="29" t="s">
        <v>3180</v>
      </c>
      <c r="G540" s="29" t="s">
        <v>3181</v>
      </c>
      <c r="H540" s="29"/>
      <c r="I540" s="29"/>
      <c r="J540" s="29"/>
      <c r="K540" s="29"/>
      <c r="L540" s="50"/>
      <c r="M540" s="29" t="s">
        <v>6606</v>
      </c>
      <c r="N540" s="29" t="s">
        <v>6404</v>
      </c>
      <c r="O540" s="29" t="s">
        <v>1384</v>
      </c>
      <c r="P540" s="30"/>
    </row>
    <row r="541" spans="1:16" ht="56.5" customHeight="1" x14ac:dyDescent="0.2">
      <c r="A541" s="42">
        <v>20150907</v>
      </c>
      <c r="B541" s="43">
        <v>42275</v>
      </c>
      <c r="C541" s="34" t="s">
        <v>5994</v>
      </c>
      <c r="D541" s="29" t="s">
        <v>1385</v>
      </c>
      <c r="E541" s="29" t="s">
        <v>1386</v>
      </c>
      <c r="F541" s="29"/>
      <c r="G541" s="29"/>
      <c r="H541" s="29"/>
      <c r="I541" s="29"/>
      <c r="J541" s="29"/>
      <c r="K541" s="29"/>
      <c r="L541" s="50"/>
      <c r="M541" s="29" t="s">
        <v>6604</v>
      </c>
      <c r="N541" s="29" t="s">
        <v>6402</v>
      </c>
      <c r="O541" s="29"/>
      <c r="P541" s="30"/>
    </row>
    <row r="542" spans="1:16" ht="56.5" customHeight="1" x14ac:dyDescent="0.2">
      <c r="A542" s="42">
        <v>20150908</v>
      </c>
      <c r="B542" s="43">
        <v>42275</v>
      </c>
      <c r="C542" s="34" t="s">
        <v>6234</v>
      </c>
      <c r="D542" s="29"/>
      <c r="E542" s="29"/>
      <c r="F542" s="29"/>
      <c r="G542" s="29"/>
      <c r="H542" s="29"/>
      <c r="I542" s="29"/>
      <c r="J542" s="29"/>
      <c r="K542" s="29"/>
      <c r="L542" s="50" t="s">
        <v>96</v>
      </c>
      <c r="M542" s="29"/>
      <c r="N542" s="29"/>
      <c r="O542" s="29"/>
      <c r="P542" s="30"/>
    </row>
    <row r="543" spans="1:16" ht="56.5" customHeight="1" x14ac:dyDescent="0.2">
      <c r="A543" s="42">
        <v>20150909</v>
      </c>
      <c r="B543" s="43">
        <v>42275</v>
      </c>
      <c r="C543" s="34" t="s">
        <v>5995</v>
      </c>
      <c r="D543" s="29"/>
      <c r="E543" s="29"/>
      <c r="F543" s="29"/>
      <c r="G543" s="29"/>
      <c r="H543" s="29"/>
      <c r="I543" s="29"/>
      <c r="J543" s="29"/>
      <c r="K543" s="29"/>
      <c r="L543" s="50" t="s">
        <v>96</v>
      </c>
      <c r="M543" s="29"/>
      <c r="N543" s="29"/>
      <c r="O543" s="29"/>
      <c r="P543" s="30"/>
    </row>
    <row r="544" spans="1:16" ht="56.5" customHeight="1" x14ac:dyDescent="0.2">
      <c r="A544" s="42">
        <v>20150910</v>
      </c>
      <c r="B544" s="43">
        <v>42275</v>
      </c>
      <c r="C544" s="34" t="s">
        <v>6286</v>
      </c>
      <c r="D544" s="29"/>
      <c r="E544" s="29"/>
      <c r="F544" s="29"/>
      <c r="G544" s="29"/>
      <c r="H544" s="29"/>
      <c r="I544" s="29"/>
      <c r="J544" s="29"/>
      <c r="K544" s="29"/>
      <c r="L544" s="50" t="s">
        <v>96</v>
      </c>
      <c r="M544" s="29"/>
      <c r="N544" s="29"/>
      <c r="O544" s="29"/>
      <c r="P544" s="30"/>
    </row>
    <row r="545" spans="1:16" ht="56.5" customHeight="1" x14ac:dyDescent="0.2">
      <c r="A545" s="42">
        <v>20150911</v>
      </c>
      <c r="B545" s="43">
        <v>42275</v>
      </c>
      <c r="C545" s="34" t="s">
        <v>5996</v>
      </c>
      <c r="D545" s="29"/>
      <c r="E545" s="29"/>
      <c r="F545" s="29" t="s">
        <v>3182</v>
      </c>
      <c r="G545" s="29" t="s">
        <v>3183</v>
      </c>
      <c r="H545" s="29" t="s">
        <v>1387</v>
      </c>
      <c r="I545" s="29"/>
      <c r="J545" s="29"/>
      <c r="K545" s="29"/>
      <c r="L545" s="50"/>
      <c r="M545" s="29" t="s">
        <v>6604</v>
      </c>
      <c r="N545" s="29"/>
      <c r="O545" s="29" t="s">
        <v>6402</v>
      </c>
      <c r="P545" s="30"/>
    </row>
    <row r="546" spans="1:16" ht="56.5" customHeight="1" x14ac:dyDescent="0.2">
      <c r="A546" s="42">
        <v>20150912</v>
      </c>
      <c r="B546" s="43">
        <v>42275</v>
      </c>
      <c r="C546" s="34" t="s">
        <v>5997</v>
      </c>
      <c r="D546" s="29"/>
      <c r="E546" s="29"/>
      <c r="F546" s="29" t="s">
        <v>1388</v>
      </c>
      <c r="G546" s="29" t="s">
        <v>1389</v>
      </c>
      <c r="H546" s="29"/>
      <c r="I546" s="29"/>
      <c r="J546" s="29"/>
      <c r="K546" s="29"/>
      <c r="L546" s="50" t="s">
        <v>96</v>
      </c>
      <c r="M546" s="29"/>
      <c r="N546" s="29"/>
      <c r="O546" s="29"/>
      <c r="P546" s="30"/>
    </row>
    <row r="547" spans="1:16" ht="56.5" customHeight="1" x14ac:dyDescent="0.2">
      <c r="A547" s="42">
        <v>20150913</v>
      </c>
      <c r="B547" s="43">
        <v>42275</v>
      </c>
      <c r="C547" s="34" t="s">
        <v>5998</v>
      </c>
      <c r="D547" s="29"/>
      <c r="E547" s="29"/>
      <c r="F547" s="29" t="s">
        <v>1390</v>
      </c>
      <c r="G547" s="29" t="s">
        <v>1391</v>
      </c>
      <c r="H547" s="29"/>
      <c r="I547" s="29"/>
      <c r="J547" s="29"/>
      <c r="K547" s="29"/>
      <c r="L547" s="50" t="s">
        <v>96</v>
      </c>
      <c r="M547" s="29"/>
      <c r="N547" s="29"/>
      <c r="O547" s="29"/>
      <c r="P547" s="30"/>
    </row>
    <row r="548" spans="1:16" ht="56.5" customHeight="1" x14ac:dyDescent="0.2">
      <c r="A548" s="42">
        <v>20150914</v>
      </c>
      <c r="B548" s="43">
        <v>42275</v>
      </c>
      <c r="C548" s="34" t="s">
        <v>5999</v>
      </c>
      <c r="D548" s="29"/>
      <c r="E548" s="29"/>
      <c r="F548" s="29"/>
      <c r="G548" s="29"/>
      <c r="H548" s="29"/>
      <c r="I548" s="29"/>
      <c r="J548" s="29"/>
      <c r="K548" s="29"/>
      <c r="L548" s="50" t="s">
        <v>96</v>
      </c>
      <c r="M548" s="29"/>
      <c r="N548" s="29"/>
      <c r="O548" s="29"/>
      <c r="P548" s="30"/>
    </row>
    <row r="549" spans="1:16" ht="56.5" customHeight="1" x14ac:dyDescent="0.2">
      <c r="A549" s="42">
        <v>20150915</v>
      </c>
      <c r="B549" s="43">
        <v>42275</v>
      </c>
      <c r="C549" s="34" t="s">
        <v>6000</v>
      </c>
      <c r="D549" s="29"/>
      <c r="E549" s="29"/>
      <c r="F549" s="29"/>
      <c r="G549" s="29"/>
      <c r="H549" s="29" t="s">
        <v>1392</v>
      </c>
      <c r="I549" s="29" t="s">
        <v>1393</v>
      </c>
      <c r="J549" s="29"/>
      <c r="K549" s="29"/>
      <c r="L549" s="50" t="s">
        <v>96</v>
      </c>
      <c r="M549" s="29"/>
      <c r="N549" s="29"/>
      <c r="O549" s="29"/>
      <c r="P549" s="30"/>
    </row>
    <row r="550" spans="1:16" ht="56.5" customHeight="1" x14ac:dyDescent="0.2">
      <c r="A550" s="42">
        <v>20150916</v>
      </c>
      <c r="B550" s="43">
        <v>42275</v>
      </c>
      <c r="C550" s="34" t="s">
        <v>6001</v>
      </c>
      <c r="D550" s="29"/>
      <c r="E550" s="29"/>
      <c r="F550" s="29"/>
      <c r="G550" s="29"/>
      <c r="H550" s="29"/>
      <c r="I550" s="29"/>
      <c r="J550" s="29"/>
      <c r="K550" s="29"/>
      <c r="L550" s="50" t="s">
        <v>96</v>
      </c>
      <c r="M550" s="29"/>
      <c r="N550" s="29"/>
      <c r="O550" s="29"/>
      <c r="P550" s="30"/>
    </row>
    <row r="551" spans="1:16" ht="56.5" customHeight="1" x14ac:dyDescent="0.2">
      <c r="A551" s="42">
        <v>20150917</v>
      </c>
      <c r="B551" s="43">
        <v>42275</v>
      </c>
      <c r="C551" s="34" t="s">
        <v>6002</v>
      </c>
      <c r="D551" s="29"/>
      <c r="E551" s="29"/>
      <c r="F551" s="29" t="s">
        <v>1394</v>
      </c>
      <c r="G551" s="29" t="s">
        <v>1395</v>
      </c>
      <c r="H551" s="29"/>
      <c r="I551" s="29"/>
      <c r="J551" s="29"/>
      <c r="K551" s="29"/>
      <c r="L551" s="50" t="s">
        <v>96</v>
      </c>
      <c r="M551" s="29"/>
      <c r="N551" s="29"/>
      <c r="O551" s="29"/>
      <c r="P551" s="30"/>
    </row>
    <row r="552" spans="1:16" ht="56.5" customHeight="1" x14ac:dyDescent="0.2">
      <c r="A552" s="42">
        <v>20150918</v>
      </c>
      <c r="B552" s="43">
        <v>42275</v>
      </c>
      <c r="C552" s="34" t="s">
        <v>6287</v>
      </c>
      <c r="D552" s="29" t="s">
        <v>1396</v>
      </c>
      <c r="E552" s="29" t="s">
        <v>1397</v>
      </c>
      <c r="F552" s="29"/>
      <c r="G552" s="29"/>
      <c r="H552" s="29" t="s">
        <v>1398</v>
      </c>
      <c r="I552" s="29" t="s">
        <v>1399</v>
      </c>
      <c r="J552" s="29"/>
      <c r="K552" s="29"/>
      <c r="L552" s="50" t="s">
        <v>96</v>
      </c>
      <c r="M552" s="29"/>
      <c r="N552" s="29"/>
      <c r="O552" s="29"/>
      <c r="P552" s="30"/>
    </row>
    <row r="553" spans="1:16" ht="56.5" customHeight="1" x14ac:dyDescent="0.2">
      <c r="A553" s="42">
        <v>20150919</v>
      </c>
      <c r="B553" s="43">
        <v>42275</v>
      </c>
      <c r="C553" s="34" t="s">
        <v>6003</v>
      </c>
      <c r="D553" s="29"/>
      <c r="E553" s="29"/>
      <c r="F553" s="29" t="s">
        <v>1400</v>
      </c>
      <c r="G553" s="29" t="s">
        <v>1401</v>
      </c>
      <c r="H553" s="29"/>
      <c r="I553" s="29"/>
      <c r="J553" s="29"/>
      <c r="K553" s="29"/>
      <c r="L553" s="50"/>
      <c r="M553" s="29" t="s">
        <v>6608</v>
      </c>
      <c r="N553" s="29"/>
      <c r="O553" s="29"/>
      <c r="P553" s="30"/>
    </row>
    <row r="554" spans="1:16" ht="56.5" customHeight="1" x14ac:dyDescent="0.2">
      <c r="A554" s="42">
        <v>20150920</v>
      </c>
      <c r="B554" s="43">
        <v>42275</v>
      </c>
      <c r="C554" s="34" t="s">
        <v>6004</v>
      </c>
      <c r="D554" s="29"/>
      <c r="E554" s="29"/>
      <c r="F554" s="29"/>
      <c r="G554" s="29"/>
      <c r="H554" s="29"/>
      <c r="I554" s="29"/>
      <c r="J554" s="29"/>
      <c r="K554" s="29"/>
      <c r="L554" s="50" t="s">
        <v>96</v>
      </c>
      <c r="M554" s="29"/>
      <c r="N554" s="29"/>
      <c r="O554" s="29"/>
      <c r="P554" s="30"/>
    </row>
    <row r="555" spans="1:16" ht="56.5" customHeight="1" x14ac:dyDescent="0.2">
      <c r="A555" s="42">
        <v>20150921</v>
      </c>
      <c r="B555" s="43">
        <v>42275</v>
      </c>
      <c r="C555" s="34" t="s">
        <v>6005</v>
      </c>
      <c r="D555" s="29"/>
      <c r="E555" s="29"/>
      <c r="F555" s="29"/>
      <c r="G555" s="29"/>
      <c r="H555" s="29"/>
      <c r="I555" s="29"/>
      <c r="J555" s="29"/>
      <c r="K555" s="29"/>
      <c r="L555" s="50" t="s">
        <v>96</v>
      </c>
      <c r="M555" s="29"/>
      <c r="N555" s="29"/>
      <c r="O555" s="29"/>
      <c r="P555" s="30"/>
    </row>
    <row r="556" spans="1:16" ht="56.5" customHeight="1" x14ac:dyDescent="0.2">
      <c r="A556" s="42">
        <v>20150922</v>
      </c>
      <c r="B556" s="43">
        <v>42275</v>
      </c>
      <c r="C556" s="34" t="s">
        <v>6006</v>
      </c>
      <c r="D556" s="29"/>
      <c r="E556" s="29"/>
      <c r="F556" s="29"/>
      <c r="G556" s="29"/>
      <c r="H556" s="29"/>
      <c r="I556" s="29"/>
      <c r="J556" s="29"/>
      <c r="K556" s="29"/>
      <c r="L556" s="50" t="s">
        <v>109</v>
      </c>
      <c r="M556" s="29"/>
      <c r="N556" s="29"/>
      <c r="O556" s="29"/>
      <c r="P556" s="30"/>
    </row>
    <row r="557" spans="1:16" ht="56.5" customHeight="1" x14ac:dyDescent="0.2">
      <c r="A557" s="42">
        <v>20150923</v>
      </c>
      <c r="B557" s="43">
        <v>42275</v>
      </c>
      <c r="C557" s="34" t="s">
        <v>6007</v>
      </c>
      <c r="D557" s="29"/>
      <c r="E557" s="29"/>
      <c r="F557" s="29" t="s">
        <v>3184</v>
      </c>
      <c r="G557" s="29" t="s">
        <v>3185</v>
      </c>
      <c r="H557" s="29"/>
      <c r="I557" s="29"/>
      <c r="J557" s="29"/>
      <c r="K557" s="29"/>
      <c r="L557" s="50" t="s">
        <v>295</v>
      </c>
      <c r="M557" s="29"/>
      <c r="N557" s="29"/>
      <c r="O557" s="29"/>
      <c r="P557" s="30"/>
    </row>
    <row r="558" spans="1:16" ht="56.5" customHeight="1" x14ac:dyDescent="0.2">
      <c r="A558" s="42">
        <v>20150924</v>
      </c>
      <c r="B558" s="43">
        <v>42275</v>
      </c>
      <c r="C558" s="34" t="s">
        <v>6288</v>
      </c>
      <c r="D558" s="29"/>
      <c r="E558" s="29"/>
      <c r="F558" s="29" t="s">
        <v>3186</v>
      </c>
      <c r="G558" s="29" t="s">
        <v>3187</v>
      </c>
      <c r="H558" s="29"/>
      <c r="I558" s="29"/>
      <c r="J558" s="29" t="s">
        <v>1402</v>
      </c>
      <c r="K558" s="29" t="s">
        <v>1403</v>
      </c>
      <c r="L558" s="50" t="s">
        <v>109</v>
      </c>
      <c r="M558" s="29"/>
      <c r="N558" s="29"/>
      <c r="O558" s="29"/>
      <c r="P558" s="30"/>
    </row>
    <row r="559" spans="1:16" ht="56.5" customHeight="1" x14ac:dyDescent="0.2">
      <c r="A559" s="42">
        <v>20150925</v>
      </c>
      <c r="B559" s="43">
        <v>42275</v>
      </c>
      <c r="C559" s="34" t="s">
        <v>6008</v>
      </c>
      <c r="D559" s="29"/>
      <c r="E559" s="29"/>
      <c r="F559" s="29"/>
      <c r="G559" s="29"/>
      <c r="H559" s="29"/>
      <c r="I559" s="29"/>
      <c r="J559" s="29"/>
      <c r="K559" s="29"/>
      <c r="L559" s="50" t="s">
        <v>96</v>
      </c>
      <c r="M559" s="29"/>
      <c r="N559" s="29"/>
      <c r="O559" s="29"/>
      <c r="P559" s="30"/>
    </row>
    <row r="560" spans="1:16" ht="56.5" customHeight="1" x14ac:dyDescent="0.2">
      <c r="A560" s="42">
        <v>20151001</v>
      </c>
      <c r="B560" s="43">
        <v>42303</v>
      </c>
      <c r="C560" s="34" t="s">
        <v>6009</v>
      </c>
      <c r="D560" s="29"/>
      <c r="E560" s="29"/>
      <c r="F560" s="29"/>
      <c r="G560" s="29"/>
      <c r="H560" s="29"/>
      <c r="I560" s="29"/>
      <c r="J560" s="29"/>
      <c r="K560" s="29"/>
      <c r="L560" s="50" t="s">
        <v>96</v>
      </c>
      <c r="M560" s="29"/>
      <c r="N560" s="29"/>
      <c r="O560" s="29"/>
      <c r="P560" s="30"/>
    </row>
    <row r="561" spans="1:16" ht="56.5" customHeight="1" x14ac:dyDescent="0.2">
      <c r="A561" s="42">
        <v>20151002</v>
      </c>
      <c r="B561" s="43">
        <v>42303</v>
      </c>
      <c r="C561" s="34" t="s">
        <v>1527</v>
      </c>
      <c r="D561" s="29"/>
      <c r="E561" s="29"/>
      <c r="F561" s="29"/>
      <c r="G561" s="29"/>
      <c r="H561" s="29"/>
      <c r="I561" s="29"/>
      <c r="J561" s="29"/>
      <c r="K561" s="29"/>
      <c r="L561" s="50" t="s">
        <v>109</v>
      </c>
      <c r="M561" s="29"/>
      <c r="N561" s="29"/>
      <c r="O561" s="29"/>
      <c r="P561" s="30"/>
    </row>
    <row r="562" spans="1:16" ht="56.5" customHeight="1" x14ac:dyDescent="0.2">
      <c r="A562" s="42">
        <v>20151003</v>
      </c>
      <c r="B562" s="43">
        <v>42303</v>
      </c>
      <c r="C562" s="34" t="s">
        <v>1528</v>
      </c>
      <c r="D562" s="29"/>
      <c r="E562" s="29"/>
      <c r="F562" s="35" t="s">
        <v>1459</v>
      </c>
      <c r="G562" s="29" t="s">
        <v>3188</v>
      </c>
      <c r="H562" s="29"/>
      <c r="I562" s="29"/>
      <c r="J562" s="29"/>
      <c r="K562" s="29"/>
      <c r="L562" s="50" t="s">
        <v>96</v>
      </c>
      <c r="M562" s="29"/>
      <c r="N562" s="29"/>
      <c r="O562" s="29"/>
      <c r="P562" s="30"/>
    </row>
    <row r="563" spans="1:16" ht="56.5" customHeight="1" x14ac:dyDescent="0.2">
      <c r="A563" s="42">
        <v>20151004</v>
      </c>
      <c r="B563" s="43">
        <v>42303</v>
      </c>
      <c r="C563" s="34" t="s">
        <v>1529</v>
      </c>
      <c r="D563" s="29"/>
      <c r="E563" s="29"/>
      <c r="F563" s="29" t="s">
        <v>1460</v>
      </c>
      <c r="G563" s="29" t="s">
        <v>1461</v>
      </c>
      <c r="H563" s="29" t="s">
        <v>1462</v>
      </c>
      <c r="I563" s="29" t="s">
        <v>1463</v>
      </c>
      <c r="J563" s="29" t="s">
        <v>1464</v>
      </c>
      <c r="K563" s="29" t="s">
        <v>1465</v>
      </c>
      <c r="L563" s="50"/>
      <c r="M563" s="29" t="s">
        <v>6609</v>
      </c>
      <c r="N563" s="29" t="s">
        <v>1466</v>
      </c>
      <c r="O563" s="29"/>
      <c r="P563" s="30"/>
    </row>
    <row r="564" spans="1:16" ht="56.5" customHeight="1" x14ac:dyDescent="0.2">
      <c r="A564" s="42">
        <v>20151005</v>
      </c>
      <c r="B564" s="43">
        <v>42303</v>
      </c>
      <c r="C564" s="34" t="s">
        <v>1530</v>
      </c>
      <c r="D564" s="29" t="s">
        <v>5546</v>
      </c>
      <c r="E564" s="29" t="s">
        <v>3189</v>
      </c>
      <c r="F564" s="29" t="s">
        <v>3190</v>
      </c>
      <c r="G564" s="29" t="s">
        <v>3191</v>
      </c>
      <c r="H564" s="29"/>
      <c r="I564" s="29"/>
      <c r="J564" s="29"/>
      <c r="K564" s="29"/>
      <c r="L564" s="50"/>
      <c r="M564" s="29" t="s">
        <v>6610</v>
      </c>
      <c r="N564" s="29" t="s">
        <v>6517</v>
      </c>
      <c r="O564" s="29"/>
      <c r="P564" s="30"/>
    </row>
    <row r="565" spans="1:16" ht="56.5" customHeight="1" x14ac:dyDescent="0.2">
      <c r="A565" s="42">
        <v>20151006</v>
      </c>
      <c r="B565" s="43">
        <v>42303</v>
      </c>
      <c r="C565" s="34" t="s">
        <v>5650</v>
      </c>
      <c r="D565" s="29"/>
      <c r="E565" s="29"/>
      <c r="F565" s="29"/>
      <c r="G565" s="29"/>
      <c r="H565" s="29" t="s">
        <v>1467</v>
      </c>
      <c r="I565" s="29" t="s">
        <v>1468</v>
      </c>
      <c r="J565" s="29"/>
      <c r="K565" s="29"/>
      <c r="L565" s="50" t="s">
        <v>96</v>
      </c>
      <c r="M565" s="29"/>
      <c r="N565" s="29"/>
      <c r="O565" s="29"/>
      <c r="P565" s="30"/>
    </row>
    <row r="566" spans="1:16" ht="56.5" customHeight="1" x14ac:dyDescent="0.2">
      <c r="A566" s="42">
        <v>20151007</v>
      </c>
      <c r="B566" s="43">
        <v>42303</v>
      </c>
      <c r="C566" s="34" t="s">
        <v>1531</v>
      </c>
      <c r="D566" s="29"/>
      <c r="E566" s="29"/>
      <c r="F566" s="29"/>
      <c r="G566" s="29"/>
      <c r="H566" s="29"/>
      <c r="I566" s="29"/>
      <c r="J566" s="29"/>
      <c r="K566" s="29"/>
      <c r="L566" s="50" t="s">
        <v>96</v>
      </c>
      <c r="M566" s="29"/>
      <c r="N566" s="29"/>
      <c r="O566" s="29"/>
      <c r="P566" s="30"/>
    </row>
    <row r="567" spans="1:16" ht="56.5" customHeight="1" x14ac:dyDescent="0.2">
      <c r="A567" s="42">
        <v>20151008</v>
      </c>
      <c r="B567" s="43">
        <v>42303</v>
      </c>
      <c r="C567" s="34" t="s">
        <v>1532</v>
      </c>
      <c r="D567" s="29"/>
      <c r="E567" s="29"/>
      <c r="F567" s="29"/>
      <c r="G567" s="29"/>
      <c r="H567" s="29"/>
      <c r="I567" s="29"/>
      <c r="J567" s="29"/>
      <c r="K567" s="29"/>
      <c r="L567" s="50" t="s">
        <v>96</v>
      </c>
      <c r="M567" s="29"/>
      <c r="N567" s="29"/>
      <c r="O567" s="29"/>
      <c r="P567" s="30"/>
    </row>
    <row r="568" spans="1:16" ht="56.5" customHeight="1" x14ac:dyDescent="0.2">
      <c r="A568" s="42">
        <v>20151009</v>
      </c>
      <c r="B568" s="43">
        <v>42303</v>
      </c>
      <c r="C568" s="34" t="s">
        <v>6010</v>
      </c>
      <c r="D568" s="29"/>
      <c r="E568" s="29"/>
      <c r="F568" s="29" t="s">
        <v>3192</v>
      </c>
      <c r="G568" s="29" t="s">
        <v>3193</v>
      </c>
      <c r="H568" s="29"/>
      <c r="I568" s="29"/>
      <c r="J568" s="29"/>
      <c r="K568" s="29"/>
      <c r="L568" s="50" t="s">
        <v>96</v>
      </c>
      <c r="M568" s="29"/>
      <c r="N568" s="29"/>
      <c r="O568" s="29"/>
      <c r="P568" s="30"/>
    </row>
    <row r="569" spans="1:16" ht="56.5" customHeight="1" x14ac:dyDescent="0.2">
      <c r="A569" s="42">
        <v>20151010</v>
      </c>
      <c r="B569" s="43">
        <v>42303</v>
      </c>
      <c r="C569" s="34" t="s">
        <v>6289</v>
      </c>
      <c r="D569" s="29"/>
      <c r="E569" s="29"/>
      <c r="F569" s="29"/>
      <c r="G569" s="29"/>
      <c r="H569" s="29"/>
      <c r="I569" s="29"/>
      <c r="J569" s="29"/>
      <c r="K569" s="29"/>
      <c r="L569" s="50" t="s">
        <v>96</v>
      </c>
      <c r="M569" s="29"/>
      <c r="N569" s="29"/>
      <c r="O569" s="29"/>
      <c r="P569" s="30"/>
    </row>
    <row r="570" spans="1:16" ht="56.5" customHeight="1" x14ac:dyDescent="0.2">
      <c r="A570" s="42">
        <v>20151011</v>
      </c>
      <c r="B570" s="43">
        <v>42303</v>
      </c>
      <c r="C570" s="34" t="s">
        <v>5651</v>
      </c>
      <c r="D570" s="29"/>
      <c r="E570" s="29"/>
      <c r="F570" s="29" t="s">
        <v>3194</v>
      </c>
      <c r="G570" s="29" t="s">
        <v>3195</v>
      </c>
      <c r="H570" s="29" t="s">
        <v>3196</v>
      </c>
      <c r="I570" s="29" t="s">
        <v>3197</v>
      </c>
      <c r="J570" s="29"/>
      <c r="K570" s="29"/>
      <c r="L570" s="50" t="s">
        <v>96</v>
      </c>
      <c r="M570" s="29"/>
      <c r="N570" s="29"/>
      <c r="O570" s="29"/>
      <c r="P570" s="30"/>
    </row>
    <row r="571" spans="1:16" ht="56.5" customHeight="1" x14ac:dyDescent="0.2">
      <c r="A571" s="42">
        <v>20151012</v>
      </c>
      <c r="B571" s="43">
        <v>42303</v>
      </c>
      <c r="C571" s="34" t="s">
        <v>6011</v>
      </c>
      <c r="D571" s="29"/>
      <c r="E571" s="29"/>
      <c r="F571" s="29"/>
      <c r="G571" s="29"/>
      <c r="H571" s="29"/>
      <c r="I571" s="29"/>
      <c r="J571" s="29"/>
      <c r="K571" s="29"/>
      <c r="L571" s="50" t="s">
        <v>96</v>
      </c>
      <c r="M571" s="29"/>
      <c r="N571" s="29"/>
      <c r="O571" s="29"/>
      <c r="P571" s="30"/>
    </row>
    <row r="572" spans="1:16" ht="56.5" customHeight="1" x14ac:dyDescent="0.2">
      <c r="A572" s="42">
        <v>20151013</v>
      </c>
      <c r="B572" s="43">
        <v>42303</v>
      </c>
      <c r="C572" s="34" t="s">
        <v>1533</v>
      </c>
      <c r="D572" s="29"/>
      <c r="E572" s="29"/>
      <c r="F572" s="29"/>
      <c r="G572" s="29"/>
      <c r="H572" s="29"/>
      <c r="I572" s="29"/>
      <c r="J572" s="29"/>
      <c r="K572" s="29"/>
      <c r="L572" s="50" t="s">
        <v>96</v>
      </c>
      <c r="M572" s="29"/>
      <c r="N572" s="29"/>
      <c r="O572" s="29"/>
      <c r="P572" s="30"/>
    </row>
    <row r="573" spans="1:16" ht="56.5" customHeight="1" x14ac:dyDescent="0.2">
      <c r="A573" s="42">
        <v>20151014</v>
      </c>
      <c r="B573" s="43">
        <v>42303</v>
      </c>
      <c r="C573" s="34" t="s">
        <v>1535</v>
      </c>
      <c r="D573" s="29"/>
      <c r="E573" s="29"/>
      <c r="F573" s="29"/>
      <c r="G573" s="29"/>
      <c r="H573" s="29"/>
      <c r="I573" s="29"/>
      <c r="J573" s="29"/>
      <c r="K573" s="29"/>
      <c r="L573" s="50" t="s">
        <v>96</v>
      </c>
      <c r="M573" s="29"/>
      <c r="N573" s="29"/>
      <c r="O573" s="29"/>
      <c r="P573" s="30"/>
    </row>
    <row r="574" spans="1:16" ht="56.5" customHeight="1" x14ac:dyDescent="0.2">
      <c r="A574" s="42">
        <v>20151015</v>
      </c>
      <c r="B574" s="43">
        <v>42303</v>
      </c>
      <c r="C574" s="34" t="s">
        <v>1534</v>
      </c>
      <c r="D574" s="35" t="s">
        <v>1469</v>
      </c>
      <c r="E574" s="29" t="s">
        <v>3198</v>
      </c>
      <c r="F574" s="29" t="s">
        <v>1470</v>
      </c>
      <c r="G574" s="29"/>
      <c r="H574" s="29" t="s">
        <v>1471</v>
      </c>
      <c r="I574" s="29"/>
      <c r="J574" s="29"/>
      <c r="K574" s="29"/>
      <c r="L574" s="50" t="s">
        <v>96</v>
      </c>
      <c r="M574" s="29"/>
      <c r="N574" s="29"/>
      <c r="O574" s="29"/>
      <c r="P574" s="30"/>
    </row>
    <row r="575" spans="1:16" ht="56.5" customHeight="1" x14ac:dyDescent="0.2">
      <c r="A575" s="42">
        <v>20151016</v>
      </c>
      <c r="B575" s="43">
        <v>42303</v>
      </c>
      <c r="C575" s="35" t="s">
        <v>1472</v>
      </c>
      <c r="D575" s="29"/>
      <c r="E575" s="29"/>
      <c r="F575" s="29"/>
      <c r="G575" s="29"/>
      <c r="H575" s="29"/>
      <c r="I575" s="29"/>
      <c r="J575" s="29"/>
      <c r="K575" s="29"/>
      <c r="L575" s="50" t="s">
        <v>54</v>
      </c>
      <c r="M575" s="29"/>
      <c r="N575" s="29"/>
      <c r="O575" s="29"/>
      <c r="P575" s="30"/>
    </row>
    <row r="576" spans="1:16" ht="56.5" customHeight="1" x14ac:dyDescent="0.2">
      <c r="A576" s="42">
        <v>20151101</v>
      </c>
      <c r="B576" s="43">
        <v>42333</v>
      </c>
      <c r="C576" s="34" t="s">
        <v>6012</v>
      </c>
      <c r="D576" s="29"/>
      <c r="E576" s="29"/>
      <c r="F576" s="29"/>
      <c r="G576" s="29"/>
      <c r="H576" s="29"/>
      <c r="I576" s="29"/>
      <c r="J576" s="29"/>
      <c r="K576" s="29"/>
      <c r="L576" s="50" t="s">
        <v>96</v>
      </c>
      <c r="M576" s="29"/>
      <c r="N576" s="29"/>
      <c r="O576" s="29"/>
      <c r="P576" s="30"/>
    </row>
    <row r="577" spans="1:16" ht="56.5" customHeight="1" x14ac:dyDescent="0.2">
      <c r="A577" s="42">
        <v>20151102</v>
      </c>
      <c r="B577" s="43">
        <v>42333</v>
      </c>
      <c r="C577" s="34" t="s">
        <v>1536</v>
      </c>
      <c r="D577" s="29"/>
      <c r="E577" s="29"/>
      <c r="F577" s="29"/>
      <c r="G577" s="29"/>
      <c r="H577" s="29"/>
      <c r="I577" s="29"/>
      <c r="J577" s="29"/>
      <c r="K577" s="29"/>
      <c r="L577" s="50"/>
      <c r="M577" s="29" t="s">
        <v>6611</v>
      </c>
      <c r="N577" s="29" t="s">
        <v>6406</v>
      </c>
      <c r="O577" s="29" t="s">
        <v>6518</v>
      </c>
      <c r="P577" s="30"/>
    </row>
    <row r="578" spans="1:16" ht="56.5" customHeight="1" x14ac:dyDescent="0.2">
      <c r="A578" s="42">
        <v>20151103</v>
      </c>
      <c r="B578" s="43">
        <v>42333</v>
      </c>
      <c r="C578" s="34" t="s">
        <v>1537</v>
      </c>
      <c r="D578" s="29"/>
      <c r="E578" s="29"/>
      <c r="F578" s="29"/>
      <c r="G578" s="29"/>
      <c r="H578" s="29"/>
      <c r="I578" s="29"/>
      <c r="J578" s="29"/>
      <c r="K578" s="29"/>
      <c r="L578" s="50"/>
      <c r="M578" s="29" t="s">
        <v>6612</v>
      </c>
      <c r="N578" s="29" t="s">
        <v>6519</v>
      </c>
      <c r="O578" s="29"/>
      <c r="P578" s="30"/>
    </row>
    <row r="579" spans="1:16" ht="56.5" customHeight="1" x14ac:dyDescent="0.2">
      <c r="A579" s="42">
        <v>20151104</v>
      </c>
      <c r="B579" s="43">
        <v>42333</v>
      </c>
      <c r="C579" s="34" t="s">
        <v>1538</v>
      </c>
      <c r="D579" s="29"/>
      <c r="E579" s="29"/>
      <c r="F579" s="29"/>
      <c r="G579" s="29"/>
      <c r="H579" s="29"/>
      <c r="I579" s="29"/>
      <c r="J579" s="29"/>
      <c r="K579" s="29"/>
      <c r="L579" s="50"/>
      <c r="M579" s="29" t="s">
        <v>6606</v>
      </c>
      <c r="N579" s="29" t="s">
        <v>6407</v>
      </c>
      <c r="O579" s="29" t="s">
        <v>6520</v>
      </c>
      <c r="P579" s="30"/>
    </row>
    <row r="580" spans="1:16" ht="56.5" customHeight="1" x14ac:dyDescent="0.2">
      <c r="A580" s="42">
        <v>20151105</v>
      </c>
      <c r="B580" s="43">
        <v>42333</v>
      </c>
      <c r="C580" s="34" t="s">
        <v>6013</v>
      </c>
      <c r="D580" s="29"/>
      <c r="E580" s="29"/>
      <c r="F580" s="29"/>
      <c r="G580" s="29"/>
      <c r="H580" s="29"/>
      <c r="I580" s="29"/>
      <c r="J580" s="29"/>
      <c r="K580" s="29"/>
      <c r="L580" s="50" t="s">
        <v>96</v>
      </c>
      <c r="M580" s="29"/>
      <c r="N580" s="29"/>
      <c r="O580" s="29"/>
      <c r="P580" s="30"/>
    </row>
    <row r="581" spans="1:16" ht="56.5" customHeight="1" x14ac:dyDescent="0.2">
      <c r="A581" s="42">
        <v>20151106</v>
      </c>
      <c r="B581" s="43">
        <v>42333</v>
      </c>
      <c r="C581" s="34" t="s">
        <v>6290</v>
      </c>
      <c r="D581" s="29" t="s">
        <v>5547</v>
      </c>
      <c r="E581" s="29"/>
      <c r="F581" s="29" t="s">
        <v>3199</v>
      </c>
      <c r="G581" s="29" t="s">
        <v>3200</v>
      </c>
      <c r="H581" s="29"/>
      <c r="I581" s="29"/>
      <c r="J581" s="29"/>
      <c r="K581" s="29"/>
      <c r="L581" s="50"/>
      <c r="M581" s="29" t="s">
        <v>6606</v>
      </c>
      <c r="N581" s="29" t="s">
        <v>6406</v>
      </c>
      <c r="O581" s="29" t="s">
        <v>6521</v>
      </c>
      <c r="P581" s="30"/>
    </row>
    <row r="582" spans="1:16" ht="56.5" customHeight="1" x14ac:dyDescent="0.2">
      <c r="A582" s="42">
        <v>20151107</v>
      </c>
      <c r="B582" s="43">
        <v>42333</v>
      </c>
      <c r="C582" s="34" t="s">
        <v>6014</v>
      </c>
      <c r="D582" s="29" t="s">
        <v>1520</v>
      </c>
      <c r="E582" s="29" t="s">
        <v>1521</v>
      </c>
      <c r="F582" s="29"/>
      <c r="G582" s="29"/>
      <c r="H582" s="29"/>
      <c r="I582" s="29"/>
      <c r="J582" s="29"/>
      <c r="K582" s="29"/>
      <c r="L582" s="50"/>
      <c r="M582" s="29" t="s">
        <v>6613</v>
      </c>
      <c r="N582" s="29"/>
      <c r="O582" s="29" t="s">
        <v>6521</v>
      </c>
      <c r="P582" s="30"/>
    </row>
    <row r="583" spans="1:16" ht="56.5" customHeight="1" x14ac:dyDescent="0.2">
      <c r="A583" s="42">
        <v>20151108</v>
      </c>
      <c r="B583" s="43">
        <v>42333</v>
      </c>
      <c r="C583" s="34" t="s">
        <v>6015</v>
      </c>
      <c r="D583" s="29"/>
      <c r="E583" s="29"/>
      <c r="F583" s="29"/>
      <c r="G583" s="29"/>
      <c r="H583" s="29"/>
      <c r="I583" s="29"/>
      <c r="J583" s="29"/>
      <c r="K583" s="29"/>
      <c r="L583" s="50" t="s">
        <v>96</v>
      </c>
      <c r="M583" s="29"/>
      <c r="N583" s="29"/>
      <c r="O583" s="29"/>
      <c r="P583" s="30"/>
    </row>
    <row r="584" spans="1:16" ht="56.5" customHeight="1" x14ac:dyDescent="0.2">
      <c r="A584" s="42">
        <v>20151109</v>
      </c>
      <c r="B584" s="43">
        <v>42333</v>
      </c>
      <c r="C584" s="34" t="s">
        <v>6016</v>
      </c>
      <c r="D584" s="29" t="s">
        <v>6367</v>
      </c>
      <c r="E584" s="29"/>
      <c r="F584" s="29" t="s">
        <v>3201</v>
      </c>
      <c r="G584" s="29" t="s">
        <v>3202</v>
      </c>
      <c r="H584" s="29" t="s">
        <v>3203</v>
      </c>
      <c r="I584" s="29"/>
      <c r="J584" s="29" t="s">
        <v>3204</v>
      </c>
      <c r="K584" s="29" t="s">
        <v>1522</v>
      </c>
      <c r="L584" s="50"/>
      <c r="M584" s="29" t="s">
        <v>6614</v>
      </c>
      <c r="N584" s="29" t="s">
        <v>6408</v>
      </c>
      <c r="O584" s="29" t="s">
        <v>6522</v>
      </c>
      <c r="P584" s="30"/>
    </row>
    <row r="585" spans="1:16" ht="56.5" customHeight="1" x14ac:dyDescent="0.2">
      <c r="A585" s="42">
        <v>20151110</v>
      </c>
      <c r="B585" s="43">
        <v>42333</v>
      </c>
      <c r="C585" s="34" t="s">
        <v>1539</v>
      </c>
      <c r="D585" s="29"/>
      <c r="E585" s="29"/>
      <c r="F585" s="29"/>
      <c r="G585" s="29"/>
      <c r="H585" s="29"/>
      <c r="I585" s="29"/>
      <c r="J585" s="29" t="s">
        <v>3205</v>
      </c>
      <c r="K585" s="29" t="s">
        <v>3206</v>
      </c>
      <c r="L585" s="50" t="s">
        <v>109</v>
      </c>
      <c r="M585" s="29"/>
      <c r="N585" s="29"/>
      <c r="O585" s="29"/>
      <c r="P585" s="30"/>
    </row>
    <row r="586" spans="1:16" ht="56.5" customHeight="1" x14ac:dyDescent="0.2">
      <c r="A586" s="42">
        <v>20151111</v>
      </c>
      <c r="B586" s="43">
        <v>42333</v>
      </c>
      <c r="C586" s="34" t="s">
        <v>6291</v>
      </c>
      <c r="D586" s="29" t="s">
        <v>6366</v>
      </c>
      <c r="E586" s="29" t="s">
        <v>1523</v>
      </c>
      <c r="F586" s="29"/>
      <c r="G586" s="29"/>
      <c r="H586" s="29"/>
      <c r="I586" s="29"/>
      <c r="J586" s="29"/>
      <c r="K586" s="29"/>
      <c r="L586" s="50"/>
      <c r="M586" s="29" t="s">
        <v>6615</v>
      </c>
      <c r="N586" s="29" t="s">
        <v>6406</v>
      </c>
      <c r="O586" s="29" t="s">
        <v>6522</v>
      </c>
      <c r="P586" s="30"/>
    </row>
    <row r="587" spans="1:16" ht="56.5" customHeight="1" x14ac:dyDescent="0.2">
      <c r="A587" s="42">
        <v>20151112</v>
      </c>
      <c r="B587" s="43">
        <v>42333</v>
      </c>
      <c r="C587" s="34" t="s">
        <v>6017</v>
      </c>
      <c r="D587" s="29"/>
      <c r="E587" s="29"/>
      <c r="F587" s="29"/>
      <c r="G587" s="29"/>
      <c r="H587" s="29"/>
      <c r="I587" s="29"/>
      <c r="J587" s="29"/>
      <c r="K587" s="29"/>
      <c r="L587" s="50" t="s">
        <v>96</v>
      </c>
      <c r="M587" s="29"/>
      <c r="N587" s="29"/>
      <c r="O587" s="29"/>
      <c r="P587" s="30"/>
    </row>
    <row r="588" spans="1:16" ht="56.5" customHeight="1" x14ac:dyDescent="0.2">
      <c r="A588" s="42">
        <v>20151113</v>
      </c>
      <c r="B588" s="43">
        <v>42333</v>
      </c>
      <c r="C588" s="34" t="s">
        <v>6018</v>
      </c>
      <c r="D588" s="29"/>
      <c r="E588" s="29"/>
      <c r="F588" s="29"/>
      <c r="G588" s="29"/>
      <c r="H588" s="29" t="s">
        <v>3207</v>
      </c>
      <c r="I588" s="29" t="s">
        <v>3208</v>
      </c>
      <c r="J588" s="29"/>
      <c r="K588" s="29"/>
      <c r="L588" s="50"/>
      <c r="M588" s="29" t="s">
        <v>6613</v>
      </c>
      <c r="N588" s="29"/>
      <c r="O588" s="29" t="s">
        <v>6523</v>
      </c>
      <c r="P588" s="30"/>
    </row>
    <row r="589" spans="1:16" ht="56.5" customHeight="1" x14ac:dyDescent="0.2">
      <c r="A589" s="42">
        <v>20151114</v>
      </c>
      <c r="B589" s="43">
        <v>42333</v>
      </c>
      <c r="C589" s="34" t="s">
        <v>6019</v>
      </c>
      <c r="D589" s="29"/>
      <c r="E589" s="29"/>
      <c r="F589" s="29" t="s">
        <v>1524</v>
      </c>
      <c r="G589" s="29" t="s">
        <v>3209</v>
      </c>
      <c r="H589" s="29"/>
      <c r="I589" s="29"/>
      <c r="J589" s="29"/>
      <c r="K589" s="29"/>
      <c r="L589" s="50" t="s">
        <v>96</v>
      </c>
      <c r="M589" s="29"/>
      <c r="N589" s="29"/>
      <c r="O589" s="29"/>
      <c r="P589" s="30"/>
    </row>
    <row r="590" spans="1:16" ht="56.5" customHeight="1" x14ac:dyDescent="0.2">
      <c r="A590" s="42">
        <v>20151115</v>
      </c>
      <c r="B590" s="43">
        <v>42333</v>
      </c>
      <c r="C590" s="34" t="s">
        <v>6020</v>
      </c>
      <c r="D590" s="29"/>
      <c r="E590" s="29"/>
      <c r="F590" s="29" t="s">
        <v>1525</v>
      </c>
      <c r="G590" s="29" t="s">
        <v>1526</v>
      </c>
      <c r="H590" s="29"/>
      <c r="I590" s="29"/>
      <c r="J590" s="29"/>
      <c r="K590" s="29"/>
      <c r="L590" s="50" t="s">
        <v>96</v>
      </c>
      <c r="M590" s="29"/>
      <c r="N590" s="29"/>
      <c r="O590" s="29"/>
      <c r="P590" s="30"/>
    </row>
    <row r="591" spans="1:16" ht="56.5" customHeight="1" x14ac:dyDescent="0.2">
      <c r="A591" s="42">
        <v>20151116</v>
      </c>
      <c r="B591" s="43">
        <v>42333</v>
      </c>
      <c r="C591" s="34" t="s">
        <v>6292</v>
      </c>
      <c r="D591" s="29"/>
      <c r="E591" s="29"/>
      <c r="F591" s="29"/>
      <c r="G591" s="29"/>
      <c r="H591" s="29"/>
      <c r="I591" s="29"/>
      <c r="J591" s="29"/>
      <c r="K591" s="29"/>
      <c r="L591" s="50" t="s">
        <v>96</v>
      </c>
      <c r="M591" s="29"/>
      <c r="N591" s="29"/>
      <c r="O591" s="29"/>
      <c r="P591" s="30"/>
    </row>
    <row r="592" spans="1:16" ht="56.5" customHeight="1" x14ac:dyDescent="0.2">
      <c r="A592" s="42">
        <v>20151117</v>
      </c>
      <c r="B592" s="43">
        <v>42333</v>
      </c>
      <c r="C592" s="34" t="s">
        <v>6021</v>
      </c>
      <c r="D592" s="29"/>
      <c r="E592" s="29"/>
      <c r="F592" s="29"/>
      <c r="G592" s="29"/>
      <c r="H592" s="29"/>
      <c r="I592" s="29"/>
      <c r="J592" s="29"/>
      <c r="K592" s="29"/>
      <c r="L592" s="50" t="s">
        <v>96</v>
      </c>
      <c r="M592" s="29"/>
      <c r="N592" s="29"/>
      <c r="O592" s="29"/>
      <c r="P592" s="30"/>
    </row>
    <row r="593" spans="1:16" ht="56.5" customHeight="1" x14ac:dyDescent="0.2">
      <c r="A593" s="42">
        <v>20151118</v>
      </c>
      <c r="B593" s="43">
        <v>42333</v>
      </c>
      <c r="C593" s="34" t="s">
        <v>6022</v>
      </c>
      <c r="D593" s="29"/>
      <c r="E593" s="29"/>
      <c r="F593" s="29"/>
      <c r="G593" s="29"/>
      <c r="H593" s="29"/>
      <c r="I593" s="29"/>
      <c r="J593" s="29"/>
      <c r="K593" s="29"/>
      <c r="L593" s="50" t="s">
        <v>109</v>
      </c>
      <c r="M593" s="29"/>
      <c r="N593" s="29"/>
      <c r="O593" s="29"/>
      <c r="P593" s="30"/>
    </row>
    <row r="594" spans="1:16" ht="56.5" customHeight="1" x14ac:dyDescent="0.2">
      <c r="A594" s="42">
        <v>20151119</v>
      </c>
      <c r="B594" s="43">
        <v>42333</v>
      </c>
      <c r="C594" s="34" t="s">
        <v>1540</v>
      </c>
      <c r="D594" s="29"/>
      <c r="E594" s="29"/>
      <c r="F594" s="29"/>
      <c r="G594" s="29"/>
      <c r="H594" s="29"/>
      <c r="I594" s="29"/>
      <c r="J594" s="29"/>
      <c r="K594" s="29"/>
      <c r="L594" s="50" t="s">
        <v>109</v>
      </c>
      <c r="M594" s="29"/>
      <c r="N594" s="29"/>
      <c r="O594" s="29"/>
      <c r="P594" s="30"/>
    </row>
    <row r="595" spans="1:16" ht="56.5" customHeight="1" x14ac:dyDescent="0.2">
      <c r="A595" s="42">
        <v>20151201</v>
      </c>
      <c r="B595" s="43">
        <v>42355</v>
      </c>
      <c r="C595" s="34" t="s">
        <v>6023</v>
      </c>
      <c r="D595" s="29"/>
      <c r="E595" s="29"/>
      <c r="F595" s="29"/>
      <c r="G595" s="29"/>
      <c r="H595" s="29" t="s">
        <v>3210</v>
      </c>
      <c r="I595" s="29"/>
      <c r="J595" s="29"/>
      <c r="K595" s="29"/>
      <c r="L595" s="50" t="s">
        <v>109</v>
      </c>
      <c r="M595" s="29"/>
      <c r="N595" s="29"/>
      <c r="O595" s="29"/>
      <c r="P595" s="30"/>
    </row>
    <row r="596" spans="1:16" ht="56.5" customHeight="1" x14ac:dyDescent="0.2">
      <c r="A596" s="42">
        <v>20151202</v>
      </c>
      <c r="B596" s="43">
        <v>42355</v>
      </c>
      <c r="C596" s="34" t="s">
        <v>6293</v>
      </c>
      <c r="D596" s="29"/>
      <c r="E596" s="29"/>
      <c r="F596" s="29" t="s">
        <v>3211</v>
      </c>
      <c r="G596" s="29" t="s">
        <v>3212</v>
      </c>
      <c r="H596" s="29"/>
      <c r="I596" s="29"/>
      <c r="J596" s="29"/>
      <c r="K596" s="29"/>
      <c r="L596" s="50" t="s">
        <v>96</v>
      </c>
      <c r="M596" s="29"/>
      <c r="N596" s="29"/>
      <c r="O596" s="29"/>
      <c r="P596" s="30"/>
    </row>
    <row r="597" spans="1:16" ht="56.5" customHeight="1" x14ac:dyDescent="0.2">
      <c r="A597" s="42">
        <v>20151203</v>
      </c>
      <c r="B597" s="43">
        <v>42355</v>
      </c>
      <c r="C597" s="34" t="s">
        <v>6294</v>
      </c>
      <c r="D597" s="29"/>
      <c r="E597" s="29"/>
      <c r="F597" s="29" t="s">
        <v>3213</v>
      </c>
      <c r="G597" s="29" t="s">
        <v>3214</v>
      </c>
      <c r="H597" s="29"/>
      <c r="I597" s="29"/>
      <c r="J597" s="29"/>
      <c r="K597" s="29"/>
      <c r="L597" s="50"/>
      <c r="M597" s="29" t="s">
        <v>6616</v>
      </c>
      <c r="N597" s="29" t="s">
        <v>6409</v>
      </c>
      <c r="O597" s="29" t="s">
        <v>2228</v>
      </c>
      <c r="P597" s="30"/>
    </row>
    <row r="598" spans="1:16" ht="56.5" customHeight="1" x14ac:dyDescent="0.2">
      <c r="A598" s="42">
        <v>20151204</v>
      </c>
      <c r="B598" s="43">
        <v>42355</v>
      </c>
      <c r="C598" s="34" t="s">
        <v>6295</v>
      </c>
      <c r="D598" s="29"/>
      <c r="E598" s="29"/>
      <c r="F598" s="29" t="s">
        <v>3215</v>
      </c>
      <c r="G598" s="29" t="s">
        <v>3216</v>
      </c>
      <c r="H598" s="29"/>
      <c r="I598" s="29"/>
      <c r="J598" s="29"/>
      <c r="K598" s="29"/>
      <c r="L598" s="50"/>
      <c r="M598" s="29" t="s">
        <v>6616</v>
      </c>
      <c r="N598" s="29" t="s">
        <v>2229</v>
      </c>
      <c r="O598" s="29" t="s">
        <v>2228</v>
      </c>
      <c r="P598" s="30"/>
    </row>
    <row r="599" spans="1:16" ht="56.5" customHeight="1" x14ac:dyDescent="0.2">
      <c r="A599" s="42">
        <v>20151205</v>
      </c>
      <c r="B599" s="43">
        <v>42355</v>
      </c>
      <c r="C599" s="34" t="s">
        <v>2264</v>
      </c>
      <c r="D599" s="29"/>
      <c r="E599" s="29"/>
      <c r="F599" s="29" t="s">
        <v>3217</v>
      </c>
      <c r="G599" s="29" t="s">
        <v>2263</v>
      </c>
      <c r="H599" s="29"/>
      <c r="I599" s="29"/>
      <c r="J599" s="29"/>
      <c r="K599" s="29"/>
      <c r="L599" s="50" t="s">
        <v>96</v>
      </c>
      <c r="M599" s="29"/>
      <c r="N599" s="29"/>
      <c r="O599" s="29"/>
      <c r="P599" s="30"/>
    </row>
    <row r="600" spans="1:16" ht="56.5" customHeight="1" x14ac:dyDescent="0.2">
      <c r="A600" s="42">
        <v>20151206</v>
      </c>
      <c r="B600" s="43">
        <v>42355</v>
      </c>
      <c r="C600" s="34" t="s">
        <v>2265</v>
      </c>
      <c r="D600" s="29"/>
      <c r="E600" s="29"/>
      <c r="F600" s="29"/>
      <c r="G600" s="29"/>
      <c r="H600" s="29"/>
      <c r="I600" s="29"/>
      <c r="J600" s="29"/>
      <c r="K600" s="29"/>
      <c r="L600" s="50" t="s">
        <v>96</v>
      </c>
      <c r="M600" s="29"/>
      <c r="N600" s="29"/>
      <c r="O600" s="29"/>
      <c r="P600" s="30"/>
    </row>
    <row r="601" spans="1:16" ht="56.5" customHeight="1" x14ac:dyDescent="0.2">
      <c r="A601" s="42">
        <v>20151207</v>
      </c>
      <c r="B601" s="43">
        <v>42355</v>
      </c>
      <c r="C601" s="34" t="s">
        <v>2266</v>
      </c>
      <c r="D601" s="29"/>
      <c r="E601" s="29"/>
      <c r="F601" s="29" t="s">
        <v>3218</v>
      </c>
      <c r="G601" s="29" t="s">
        <v>2230</v>
      </c>
      <c r="H601" s="29"/>
      <c r="I601" s="29"/>
      <c r="J601" s="29"/>
      <c r="K601" s="29"/>
      <c r="L601" s="50"/>
      <c r="M601" s="29" t="s">
        <v>6617</v>
      </c>
      <c r="N601" s="29" t="s">
        <v>2231</v>
      </c>
      <c r="O601" s="29" t="s">
        <v>2228</v>
      </c>
      <c r="P601" s="30"/>
    </row>
    <row r="602" spans="1:16" ht="56.5" customHeight="1" x14ac:dyDescent="0.2">
      <c r="A602" s="42">
        <v>20151208</v>
      </c>
      <c r="B602" s="43">
        <v>42355</v>
      </c>
      <c r="C602" s="34" t="s">
        <v>2267</v>
      </c>
      <c r="D602" s="29"/>
      <c r="E602" s="29"/>
      <c r="F602" s="29" t="s">
        <v>2232</v>
      </c>
      <c r="G602" s="29" t="s">
        <v>2233</v>
      </c>
      <c r="H602" s="29"/>
      <c r="I602" s="29"/>
      <c r="J602" s="29"/>
      <c r="K602" s="29"/>
      <c r="L602" s="50"/>
      <c r="M602" s="29" t="s">
        <v>6618</v>
      </c>
      <c r="N602" s="29"/>
      <c r="O602" s="29" t="s">
        <v>2228</v>
      </c>
      <c r="P602" s="30"/>
    </row>
    <row r="603" spans="1:16" ht="56.5" customHeight="1" x14ac:dyDescent="0.2">
      <c r="A603" s="42">
        <v>20151209</v>
      </c>
      <c r="B603" s="43">
        <v>42355</v>
      </c>
      <c r="C603" s="34" t="s">
        <v>6024</v>
      </c>
      <c r="D603" s="29"/>
      <c r="E603" s="29"/>
      <c r="F603" s="29"/>
      <c r="G603" s="29"/>
      <c r="H603" s="29"/>
      <c r="I603" s="29"/>
      <c r="J603" s="29"/>
      <c r="K603" s="29"/>
      <c r="L603" s="50" t="s">
        <v>115</v>
      </c>
      <c r="M603" s="29"/>
      <c r="N603" s="29"/>
      <c r="O603" s="29"/>
      <c r="P603" s="30"/>
    </row>
    <row r="604" spans="1:16" ht="56.5" customHeight="1" x14ac:dyDescent="0.2">
      <c r="A604" s="42">
        <v>20151210</v>
      </c>
      <c r="B604" s="43">
        <v>42355</v>
      </c>
      <c r="C604" s="34" t="s">
        <v>6025</v>
      </c>
      <c r="D604" s="29"/>
      <c r="E604" s="29"/>
      <c r="F604" s="29"/>
      <c r="G604" s="29"/>
      <c r="H604" s="29"/>
      <c r="I604" s="29"/>
      <c r="J604" s="29"/>
      <c r="K604" s="29"/>
      <c r="L604" s="50" t="s">
        <v>96</v>
      </c>
      <c r="M604" s="29"/>
      <c r="N604" s="29"/>
      <c r="O604" s="29"/>
      <c r="P604" s="30"/>
    </row>
    <row r="605" spans="1:16" ht="56.5" customHeight="1" x14ac:dyDescent="0.2">
      <c r="A605" s="42">
        <v>20151211</v>
      </c>
      <c r="B605" s="43">
        <v>42355</v>
      </c>
      <c r="C605" s="34" t="s">
        <v>6026</v>
      </c>
      <c r="D605" s="29"/>
      <c r="E605" s="29"/>
      <c r="F605" s="29"/>
      <c r="G605" s="29"/>
      <c r="H605" s="29"/>
      <c r="I605" s="29"/>
      <c r="J605" s="29"/>
      <c r="K605" s="29"/>
      <c r="L605" s="50"/>
      <c r="M605" s="29" t="s">
        <v>6619</v>
      </c>
      <c r="N605" s="29" t="s">
        <v>2234</v>
      </c>
      <c r="O605" s="29"/>
      <c r="P605" s="30"/>
    </row>
    <row r="606" spans="1:16" ht="56.5" customHeight="1" x14ac:dyDescent="0.2">
      <c r="A606" s="42">
        <v>20151212</v>
      </c>
      <c r="B606" s="43">
        <v>42355</v>
      </c>
      <c r="C606" s="34" t="s">
        <v>6027</v>
      </c>
      <c r="D606" s="29"/>
      <c r="E606" s="29"/>
      <c r="F606" s="29" t="s">
        <v>3219</v>
      </c>
      <c r="G606" s="29" t="s">
        <v>3220</v>
      </c>
      <c r="H606" s="29"/>
      <c r="I606" s="29"/>
      <c r="J606" s="29"/>
      <c r="K606" s="29"/>
      <c r="L606" s="50" t="s">
        <v>96</v>
      </c>
      <c r="M606" s="29"/>
      <c r="N606" s="29"/>
      <c r="O606" s="29"/>
      <c r="P606" s="30"/>
    </row>
    <row r="607" spans="1:16" ht="56.5" customHeight="1" x14ac:dyDescent="0.2">
      <c r="A607" s="42">
        <v>20151213</v>
      </c>
      <c r="B607" s="43">
        <v>42355</v>
      </c>
      <c r="C607" s="34" t="s">
        <v>6028</v>
      </c>
      <c r="D607" s="29"/>
      <c r="E607" s="29"/>
      <c r="F607" s="29"/>
      <c r="G607" s="29"/>
      <c r="H607" s="29"/>
      <c r="I607" s="29"/>
      <c r="J607" s="29"/>
      <c r="K607" s="29"/>
      <c r="L607" s="50" t="s">
        <v>96</v>
      </c>
      <c r="M607" s="29"/>
      <c r="N607" s="29"/>
      <c r="O607" s="29"/>
      <c r="P607" s="30"/>
    </row>
    <row r="608" spans="1:16" ht="56.5" customHeight="1" x14ac:dyDescent="0.2">
      <c r="A608" s="42">
        <v>20151214</v>
      </c>
      <c r="B608" s="43">
        <v>42355</v>
      </c>
      <c r="C608" s="34" t="s">
        <v>6029</v>
      </c>
      <c r="D608" s="29"/>
      <c r="E608" s="29"/>
      <c r="F608" s="29"/>
      <c r="G608" s="29"/>
      <c r="H608" s="29"/>
      <c r="I608" s="29"/>
      <c r="J608" s="29"/>
      <c r="K608" s="29"/>
      <c r="L608" s="50" t="s">
        <v>96</v>
      </c>
      <c r="M608" s="29"/>
      <c r="N608" s="29"/>
      <c r="O608" s="29"/>
      <c r="P608" s="30"/>
    </row>
    <row r="609" spans="1:16" ht="56.5" customHeight="1" x14ac:dyDescent="0.2">
      <c r="A609" s="42">
        <v>20151215</v>
      </c>
      <c r="B609" s="43">
        <v>42355</v>
      </c>
      <c r="C609" s="34" t="s">
        <v>6030</v>
      </c>
      <c r="D609" s="29"/>
      <c r="E609" s="29"/>
      <c r="F609" s="29"/>
      <c r="G609" s="29"/>
      <c r="H609" s="29"/>
      <c r="I609" s="29"/>
      <c r="J609" s="29"/>
      <c r="K609" s="29"/>
      <c r="L609" s="50" t="s">
        <v>96</v>
      </c>
      <c r="M609" s="29"/>
      <c r="N609" s="29"/>
      <c r="O609" s="29"/>
      <c r="P609" s="30"/>
    </row>
    <row r="610" spans="1:16" ht="56.5" customHeight="1" x14ac:dyDescent="0.2">
      <c r="A610" s="42">
        <v>20151216</v>
      </c>
      <c r="B610" s="43">
        <v>42355</v>
      </c>
      <c r="C610" s="34" t="s">
        <v>6031</v>
      </c>
      <c r="D610" s="29"/>
      <c r="E610" s="29"/>
      <c r="F610" s="29"/>
      <c r="G610" s="29"/>
      <c r="H610" s="29"/>
      <c r="I610" s="29"/>
      <c r="J610" s="29"/>
      <c r="K610" s="29"/>
      <c r="L610" s="50" t="s">
        <v>96</v>
      </c>
      <c r="M610" s="29"/>
      <c r="N610" s="29"/>
      <c r="O610" s="29"/>
      <c r="P610" s="30"/>
    </row>
    <row r="611" spans="1:16" ht="56.5" customHeight="1" x14ac:dyDescent="0.2">
      <c r="A611" s="42">
        <v>20151217</v>
      </c>
      <c r="B611" s="43">
        <v>42355</v>
      </c>
      <c r="C611" s="34" t="s">
        <v>2268</v>
      </c>
      <c r="D611" s="29"/>
      <c r="E611" s="29"/>
      <c r="F611" s="29" t="s">
        <v>3221</v>
      </c>
      <c r="G611" s="29" t="s">
        <v>3222</v>
      </c>
      <c r="H611" s="29"/>
      <c r="I611" s="29"/>
      <c r="J611" s="29"/>
      <c r="K611" s="29"/>
      <c r="L611" s="50"/>
      <c r="M611" s="29" t="s">
        <v>6620</v>
      </c>
      <c r="N611" s="29" t="s">
        <v>1136</v>
      </c>
      <c r="O611" s="29"/>
      <c r="P611" s="30"/>
    </row>
    <row r="612" spans="1:16" ht="56.5" customHeight="1" x14ac:dyDescent="0.2">
      <c r="A612" s="42">
        <v>20151218</v>
      </c>
      <c r="B612" s="43">
        <v>42355</v>
      </c>
      <c r="C612" s="34" t="s">
        <v>2269</v>
      </c>
      <c r="D612" s="29"/>
      <c r="E612" s="29"/>
      <c r="F612" s="29"/>
      <c r="G612" s="29"/>
      <c r="H612" s="29"/>
      <c r="I612" s="29"/>
      <c r="J612" s="29"/>
      <c r="K612" s="29"/>
      <c r="L612" s="50" t="s">
        <v>96</v>
      </c>
      <c r="M612" s="29"/>
      <c r="N612" s="29"/>
      <c r="O612" s="29"/>
      <c r="P612" s="30"/>
    </row>
    <row r="613" spans="1:16" ht="56.5" customHeight="1" x14ac:dyDescent="0.2">
      <c r="A613" s="42">
        <v>20151219</v>
      </c>
      <c r="B613" s="43">
        <v>42355</v>
      </c>
      <c r="C613" s="34" t="s">
        <v>6032</v>
      </c>
      <c r="D613" s="29"/>
      <c r="E613" s="29"/>
      <c r="F613" s="29" t="s">
        <v>2235</v>
      </c>
      <c r="G613" s="29" t="s">
        <v>2236</v>
      </c>
      <c r="H613" s="29"/>
      <c r="I613" s="29"/>
      <c r="J613" s="29" t="s">
        <v>2237</v>
      </c>
      <c r="K613" s="29"/>
      <c r="L613" s="50"/>
      <c r="M613" s="29" t="s">
        <v>6620</v>
      </c>
      <c r="N613" s="29" t="s">
        <v>1136</v>
      </c>
      <c r="O613" s="29"/>
      <c r="P613" s="30"/>
    </row>
    <row r="614" spans="1:16" ht="56.5" customHeight="1" x14ac:dyDescent="0.2">
      <c r="A614" s="42">
        <v>20151220</v>
      </c>
      <c r="B614" s="43">
        <v>42355</v>
      </c>
      <c r="C614" s="34" t="s">
        <v>6033</v>
      </c>
      <c r="D614" s="29"/>
      <c r="E614" s="29"/>
      <c r="F614" s="29"/>
      <c r="G614" s="29"/>
      <c r="H614" s="29"/>
      <c r="I614" s="29"/>
      <c r="J614" s="29"/>
      <c r="K614" s="29"/>
      <c r="L614" s="50" t="s">
        <v>2238</v>
      </c>
      <c r="M614" s="29"/>
      <c r="N614" s="29"/>
      <c r="O614" s="29"/>
      <c r="P614" s="30"/>
    </row>
    <row r="615" spans="1:16" ht="56.5" customHeight="1" x14ac:dyDescent="0.2">
      <c r="A615" s="42">
        <v>20151221</v>
      </c>
      <c r="B615" s="43">
        <v>42355</v>
      </c>
      <c r="C615" s="34" t="s">
        <v>6034</v>
      </c>
      <c r="D615" s="29"/>
      <c r="E615" s="29"/>
      <c r="F615" s="29"/>
      <c r="G615" s="29"/>
      <c r="H615" s="29"/>
      <c r="I615" s="29"/>
      <c r="J615" s="29"/>
      <c r="K615" s="29"/>
      <c r="L615" s="50" t="s">
        <v>2238</v>
      </c>
      <c r="M615" s="29"/>
      <c r="N615" s="29"/>
      <c r="O615" s="29"/>
      <c r="P615" s="30"/>
    </row>
    <row r="616" spans="1:16" ht="56.5" customHeight="1" x14ac:dyDescent="0.2">
      <c r="A616" s="42">
        <v>20151222</v>
      </c>
      <c r="B616" s="43">
        <v>42355</v>
      </c>
      <c r="C616" s="34" t="s">
        <v>6035</v>
      </c>
      <c r="D616" s="29"/>
      <c r="E616" s="29"/>
      <c r="F616" s="29" t="s">
        <v>2239</v>
      </c>
      <c r="G616" s="29" t="s">
        <v>2240</v>
      </c>
      <c r="H616" s="29"/>
      <c r="I616" s="29" t="s">
        <v>2241</v>
      </c>
      <c r="J616" s="29"/>
      <c r="K616" s="29"/>
      <c r="L616" s="50" t="s">
        <v>295</v>
      </c>
      <c r="M616" s="29"/>
      <c r="N616" s="29"/>
      <c r="O616" s="29"/>
      <c r="P616" s="30"/>
    </row>
    <row r="617" spans="1:16" ht="56.5" customHeight="1" x14ac:dyDescent="0.2">
      <c r="A617" s="42">
        <v>20151223</v>
      </c>
      <c r="B617" s="43">
        <v>42355</v>
      </c>
      <c r="C617" s="34" t="s">
        <v>6036</v>
      </c>
      <c r="D617" s="29"/>
      <c r="E617" s="29"/>
      <c r="F617" s="29"/>
      <c r="G617" s="29"/>
      <c r="H617" s="29"/>
      <c r="I617" s="29"/>
      <c r="J617" s="29"/>
      <c r="K617" s="29"/>
      <c r="L617" s="50" t="s">
        <v>96</v>
      </c>
      <c r="M617" s="29"/>
      <c r="N617" s="29"/>
      <c r="O617" s="29"/>
      <c r="P617" s="30"/>
    </row>
    <row r="618" spans="1:16" ht="56.5" customHeight="1" x14ac:dyDescent="0.2">
      <c r="A618" s="42">
        <v>20151224</v>
      </c>
      <c r="B618" s="43">
        <v>42355</v>
      </c>
      <c r="C618" s="34" t="s">
        <v>6037</v>
      </c>
      <c r="D618" s="29"/>
      <c r="E618" s="29"/>
      <c r="F618" s="29"/>
      <c r="G618" s="29"/>
      <c r="H618" s="29"/>
      <c r="I618" s="29"/>
      <c r="J618" s="29"/>
      <c r="K618" s="29"/>
      <c r="L618" s="50" t="s">
        <v>96</v>
      </c>
      <c r="M618" s="29"/>
      <c r="N618" s="29"/>
      <c r="O618" s="29"/>
      <c r="P618" s="30"/>
    </row>
    <row r="619" spans="1:16" ht="56.5" customHeight="1" x14ac:dyDescent="0.2">
      <c r="A619" s="42">
        <v>20151225</v>
      </c>
      <c r="B619" s="43">
        <v>42355</v>
      </c>
      <c r="C619" s="34" t="s">
        <v>6038</v>
      </c>
      <c r="D619" s="29"/>
      <c r="E619" s="29"/>
      <c r="F619" s="29" t="s">
        <v>3223</v>
      </c>
      <c r="G619" s="29" t="s">
        <v>3224</v>
      </c>
      <c r="H619" s="29" t="s">
        <v>3225</v>
      </c>
      <c r="I619" s="29" t="s">
        <v>3226</v>
      </c>
      <c r="J619" s="29"/>
      <c r="K619" s="29"/>
      <c r="L619" s="50"/>
      <c r="M619" s="29" t="s">
        <v>6617</v>
      </c>
      <c r="N619" s="29" t="s">
        <v>2242</v>
      </c>
      <c r="O619" s="29"/>
      <c r="P619" s="30"/>
    </row>
    <row r="620" spans="1:16" ht="56.5" customHeight="1" x14ac:dyDescent="0.2">
      <c r="A620" s="42">
        <v>20151226</v>
      </c>
      <c r="B620" s="43">
        <v>42355</v>
      </c>
      <c r="C620" s="34" t="s">
        <v>6039</v>
      </c>
      <c r="D620" s="29"/>
      <c r="E620" s="29"/>
      <c r="F620" s="29" t="s">
        <v>2243</v>
      </c>
      <c r="G620" s="29" t="s">
        <v>2244</v>
      </c>
      <c r="H620" s="29"/>
      <c r="I620" s="29"/>
      <c r="J620" s="29"/>
      <c r="K620" s="29"/>
      <c r="L620" s="50"/>
      <c r="M620" s="29" t="s">
        <v>6618</v>
      </c>
      <c r="N620" s="29" t="s">
        <v>2228</v>
      </c>
      <c r="O620" s="29"/>
      <c r="P620" s="30"/>
    </row>
    <row r="621" spans="1:16" ht="56.5" customHeight="1" x14ac:dyDescent="0.2">
      <c r="A621" s="42">
        <v>20151227</v>
      </c>
      <c r="B621" s="43">
        <v>42355</v>
      </c>
      <c r="C621" s="34" t="s">
        <v>6040</v>
      </c>
      <c r="D621" s="29"/>
      <c r="E621" s="29"/>
      <c r="F621" s="29"/>
      <c r="G621" s="29"/>
      <c r="H621" s="29"/>
      <c r="I621" s="29"/>
      <c r="J621" s="29"/>
      <c r="K621" s="29"/>
      <c r="L621" s="50" t="s">
        <v>197</v>
      </c>
      <c r="M621" s="29"/>
      <c r="N621" s="29"/>
      <c r="O621" s="29"/>
      <c r="P621" s="30"/>
    </row>
    <row r="622" spans="1:16" ht="56.5" customHeight="1" x14ac:dyDescent="0.2">
      <c r="A622" s="42">
        <v>20151228</v>
      </c>
      <c r="B622" s="43">
        <v>42355</v>
      </c>
      <c r="C622" s="34" t="s">
        <v>6041</v>
      </c>
      <c r="D622" s="29"/>
      <c r="E622" s="29"/>
      <c r="F622" s="29"/>
      <c r="G622" s="29"/>
      <c r="H622" s="29" t="s">
        <v>2245</v>
      </c>
      <c r="I622" s="29" t="s">
        <v>2246</v>
      </c>
      <c r="J622" s="29"/>
      <c r="K622" s="29"/>
      <c r="L622" s="50"/>
      <c r="M622" s="29" t="s">
        <v>6621</v>
      </c>
      <c r="N622" s="29" t="s">
        <v>2247</v>
      </c>
      <c r="O622" s="29"/>
      <c r="P622" s="30"/>
    </row>
    <row r="623" spans="1:16" ht="56.5" customHeight="1" x14ac:dyDescent="0.2">
      <c r="A623" s="42">
        <v>20151229</v>
      </c>
      <c r="B623" s="43">
        <v>42355</v>
      </c>
      <c r="C623" s="34" t="s">
        <v>6042</v>
      </c>
      <c r="D623" s="29"/>
      <c r="E623" s="29"/>
      <c r="F623" s="29"/>
      <c r="G623" s="29"/>
      <c r="H623" s="29"/>
      <c r="I623" s="29"/>
      <c r="J623" s="29"/>
      <c r="K623" s="29"/>
      <c r="L623" s="50" t="s">
        <v>96</v>
      </c>
      <c r="M623" s="29"/>
      <c r="N623" s="29"/>
      <c r="O623" s="29"/>
      <c r="P623" s="30"/>
    </row>
    <row r="624" spans="1:16" ht="56.5" customHeight="1" x14ac:dyDescent="0.2">
      <c r="A624" s="42">
        <v>20151230</v>
      </c>
      <c r="B624" s="43">
        <v>42355</v>
      </c>
      <c r="C624" s="34" t="s">
        <v>2270</v>
      </c>
      <c r="D624" s="29" t="s">
        <v>5548</v>
      </c>
      <c r="E624" s="29" t="s">
        <v>3227</v>
      </c>
      <c r="F624" s="29" t="s">
        <v>3228</v>
      </c>
      <c r="G624" s="29" t="s">
        <v>3229</v>
      </c>
      <c r="H624" s="29"/>
      <c r="I624" s="29"/>
      <c r="J624" s="29"/>
      <c r="K624" s="29"/>
      <c r="L624" s="50"/>
      <c r="M624" s="29" t="s">
        <v>6622</v>
      </c>
      <c r="N624" s="29" t="s">
        <v>2248</v>
      </c>
      <c r="O624" s="29" t="s">
        <v>2249</v>
      </c>
      <c r="P624" s="30"/>
    </row>
    <row r="625" spans="1:16" ht="56.5" customHeight="1" x14ac:dyDescent="0.2">
      <c r="A625" s="42">
        <v>20151231</v>
      </c>
      <c r="B625" s="43">
        <v>42355</v>
      </c>
      <c r="C625" s="34" t="s">
        <v>2271</v>
      </c>
      <c r="D625" s="29"/>
      <c r="E625" s="29"/>
      <c r="F625" s="29"/>
      <c r="G625" s="29"/>
      <c r="H625" s="29" t="s">
        <v>2250</v>
      </c>
      <c r="I625" s="29" t="s">
        <v>2251</v>
      </c>
      <c r="J625" s="29"/>
      <c r="K625" s="29"/>
      <c r="L625" s="50" t="s">
        <v>96</v>
      </c>
      <c r="M625" s="29"/>
      <c r="N625" s="29"/>
      <c r="O625" s="29"/>
      <c r="P625" s="30"/>
    </row>
    <row r="626" spans="1:16" ht="56.5" customHeight="1" x14ac:dyDescent="0.2">
      <c r="A626" s="42">
        <v>20151232</v>
      </c>
      <c r="B626" s="43">
        <v>42355</v>
      </c>
      <c r="C626" s="34" t="s">
        <v>6043</v>
      </c>
      <c r="D626" s="29"/>
      <c r="E626" s="29"/>
      <c r="F626" s="29"/>
      <c r="G626" s="29"/>
      <c r="H626" s="29"/>
      <c r="I626" s="29"/>
      <c r="J626" s="29"/>
      <c r="K626" s="29"/>
      <c r="L626" s="50" t="s">
        <v>96</v>
      </c>
      <c r="M626" s="29"/>
      <c r="N626" s="29"/>
      <c r="O626" s="29"/>
      <c r="P626" s="30"/>
    </row>
    <row r="627" spans="1:16" ht="56.5" customHeight="1" x14ac:dyDescent="0.2">
      <c r="A627" s="42">
        <v>20151233</v>
      </c>
      <c r="B627" s="43">
        <v>42355</v>
      </c>
      <c r="C627" s="34" t="s">
        <v>2272</v>
      </c>
      <c r="D627" s="29"/>
      <c r="E627" s="29"/>
      <c r="F627" s="29" t="s">
        <v>2252</v>
      </c>
      <c r="G627" s="29" t="s">
        <v>2253</v>
      </c>
      <c r="H627" s="29" t="s">
        <v>2254</v>
      </c>
      <c r="I627" s="29" t="s">
        <v>2255</v>
      </c>
      <c r="J627" s="29"/>
      <c r="K627" s="29"/>
      <c r="L627" s="50"/>
      <c r="M627" s="29" t="s">
        <v>6623</v>
      </c>
      <c r="N627" s="29" t="s">
        <v>2256</v>
      </c>
      <c r="O627" s="29"/>
      <c r="P627" s="30"/>
    </row>
    <row r="628" spans="1:16" ht="56.5" customHeight="1" x14ac:dyDescent="0.2">
      <c r="A628" s="42">
        <v>20151234</v>
      </c>
      <c r="B628" s="43">
        <v>42355</v>
      </c>
      <c r="C628" s="34" t="s">
        <v>6044</v>
      </c>
      <c r="D628" s="29"/>
      <c r="E628" s="29"/>
      <c r="F628" s="29"/>
      <c r="G628" s="29"/>
      <c r="H628" s="29"/>
      <c r="I628" s="29"/>
      <c r="J628" s="29"/>
      <c r="K628" s="29"/>
      <c r="L628" s="50"/>
      <c r="M628" s="29" t="s">
        <v>6623</v>
      </c>
      <c r="N628" s="29"/>
      <c r="O628" s="29" t="s">
        <v>353</v>
      </c>
      <c r="P628" s="30"/>
    </row>
    <row r="629" spans="1:16" ht="56.5" customHeight="1" x14ac:dyDescent="0.2">
      <c r="A629" s="42">
        <v>20151235</v>
      </c>
      <c r="B629" s="43">
        <v>42355</v>
      </c>
      <c r="C629" s="34" t="s">
        <v>6045</v>
      </c>
      <c r="D629" s="29"/>
      <c r="E629" s="29"/>
      <c r="F629" s="29"/>
      <c r="G629" s="29"/>
      <c r="H629" s="29" t="s">
        <v>2257</v>
      </c>
      <c r="I629" s="29" t="s">
        <v>2258</v>
      </c>
      <c r="J629" s="29"/>
      <c r="K629" s="29"/>
      <c r="L629" s="50"/>
      <c r="M629" s="29" t="s">
        <v>6624</v>
      </c>
      <c r="N629" s="29"/>
      <c r="O629" s="29" t="s">
        <v>353</v>
      </c>
      <c r="P629" s="30"/>
    </row>
    <row r="630" spans="1:16" ht="56.5" customHeight="1" x14ac:dyDescent="0.2">
      <c r="A630" s="42">
        <v>20151236</v>
      </c>
      <c r="B630" s="43">
        <v>42355</v>
      </c>
      <c r="C630" s="34" t="s">
        <v>6046</v>
      </c>
      <c r="D630" s="29"/>
      <c r="E630" s="29"/>
      <c r="F630" s="29"/>
      <c r="G630" s="29"/>
      <c r="H630" s="29"/>
      <c r="I630" s="29"/>
      <c r="J630" s="29"/>
      <c r="K630" s="29"/>
      <c r="L630" s="50"/>
      <c r="M630" s="29" t="s">
        <v>6625</v>
      </c>
      <c r="N630" s="29"/>
      <c r="O630" s="29" t="s">
        <v>2259</v>
      </c>
      <c r="P630" s="30"/>
    </row>
    <row r="631" spans="1:16" ht="56.5" customHeight="1" x14ac:dyDescent="0.2">
      <c r="A631" s="42">
        <v>20151237</v>
      </c>
      <c r="B631" s="43">
        <v>42355</v>
      </c>
      <c r="C631" s="34" t="s">
        <v>2273</v>
      </c>
      <c r="D631" s="29"/>
      <c r="E631" s="29"/>
      <c r="F631" s="29" t="s">
        <v>3230</v>
      </c>
      <c r="G631" s="29" t="s">
        <v>3231</v>
      </c>
      <c r="H631" s="29"/>
      <c r="I631" s="29"/>
      <c r="J631" s="29"/>
      <c r="K631" s="29"/>
      <c r="L631" s="50"/>
      <c r="M631" s="29" t="s">
        <v>6617</v>
      </c>
      <c r="N631" s="29" t="s">
        <v>2229</v>
      </c>
      <c r="O631" s="29" t="s">
        <v>2259</v>
      </c>
      <c r="P631" s="30"/>
    </row>
    <row r="632" spans="1:16" ht="56.5" customHeight="1" x14ac:dyDescent="0.2">
      <c r="A632" s="42">
        <v>20151238</v>
      </c>
      <c r="B632" s="43">
        <v>42355</v>
      </c>
      <c r="C632" s="34" t="s">
        <v>6296</v>
      </c>
      <c r="D632" s="29" t="s">
        <v>5549</v>
      </c>
      <c r="E632" s="29" t="s">
        <v>2260</v>
      </c>
      <c r="F632" s="29" t="s">
        <v>2261</v>
      </c>
      <c r="G632" s="29" t="s">
        <v>2262</v>
      </c>
      <c r="H632" s="29"/>
      <c r="I632" s="29"/>
      <c r="J632" s="29"/>
      <c r="K632" s="29"/>
      <c r="L632" s="50" t="s">
        <v>96</v>
      </c>
      <c r="M632" s="29"/>
      <c r="N632" s="29"/>
      <c r="O632" s="29"/>
      <c r="P632" s="30"/>
    </row>
    <row r="633" spans="1:16" ht="56.5" customHeight="1" x14ac:dyDescent="0.2">
      <c r="A633" s="42">
        <v>20151239</v>
      </c>
      <c r="B633" s="43">
        <v>42355</v>
      </c>
      <c r="C633" s="34" t="s">
        <v>2274</v>
      </c>
      <c r="D633" s="29"/>
      <c r="E633" s="29"/>
      <c r="F633" s="29"/>
      <c r="G633" s="29"/>
      <c r="H633" s="29"/>
      <c r="I633" s="29"/>
      <c r="J633" s="29"/>
      <c r="K633" s="29"/>
      <c r="L633" s="50" t="s">
        <v>96</v>
      </c>
      <c r="M633" s="29"/>
      <c r="N633" s="29"/>
      <c r="O633" s="29"/>
      <c r="P633" s="30"/>
    </row>
    <row r="634" spans="1:16" ht="56.5" customHeight="1" x14ac:dyDescent="0.2">
      <c r="A634" s="42">
        <v>20151240</v>
      </c>
      <c r="B634" s="43">
        <v>42355</v>
      </c>
      <c r="C634" s="34" t="s">
        <v>2275</v>
      </c>
      <c r="D634" s="29"/>
      <c r="E634" s="29"/>
      <c r="F634" s="29"/>
      <c r="G634" s="29"/>
      <c r="H634" s="29"/>
      <c r="I634" s="29"/>
      <c r="J634" s="29"/>
      <c r="K634" s="29"/>
      <c r="L634" s="50" t="s">
        <v>109</v>
      </c>
      <c r="M634" s="29"/>
      <c r="N634" s="29"/>
      <c r="O634" s="29"/>
      <c r="P634" s="30"/>
    </row>
    <row r="635" spans="1:16" ht="56.5" customHeight="1" x14ac:dyDescent="0.2">
      <c r="A635" s="42">
        <v>20151241</v>
      </c>
      <c r="B635" s="43">
        <v>42355</v>
      </c>
      <c r="C635" s="34" t="s">
        <v>5652</v>
      </c>
      <c r="D635" s="29"/>
      <c r="E635" s="29"/>
      <c r="F635" s="29"/>
      <c r="G635" s="29"/>
      <c r="H635" s="29"/>
      <c r="I635" s="29"/>
      <c r="J635" s="29"/>
      <c r="K635" s="29"/>
      <c r="L635" s="50" t="s">
        <v>96</v>
      </c>
      <c r="M635" s="29"/>
      <c r="N635" s="29"/>
      <c r="O635" s="29"/>
      <c r="P635" s="30"/>
    </row>
    <row r="636" spans="1:16" ht="56.5" customHeight="1" x14ac:dyDescent="0.2">
      <c r="A636" s="42">
        <v>20160201</v>
      </c>
      <c r="B636" s="43">
        <v>42403</v>
      </c>
      <c r="C636" s="48" t="s">
        <v>66</v>
      </c>
      <c r="D636" s="29"/>
      <c r="E636" s="29"/>
      <c r="F636" s="29" t="s">
        <v>3232</v>
      </c>
      <c r="G636" s="29" t="s">
        <v>3233</v>
      </c>
      <c r="H636" s="29"/>
      <c r="I636" s="29"/>
      <c r="J636" s="29"/>
      <c r="K636" s="29"/>
      <c r="L636" s="50" t="s">
        <v>103</v>
      </c>
      <c r="M636" s="29"/>
      <c r="N636" s="29"/>
      <c r="O636" s="29"/>
      <c r="P636" s="30"/>
    </row>
    <row r="637" spans="1:16" ht="56.5" customHeight="1" x14ac:dyDescent="0.2">
      <c r="A637" s="42">
        <v>20160202</v>
      </c>
      <c r="B637" s="43">
        <v>42403</v>
      </c>
      <c r="C637" s="48" t="s">
        <v>65</v>
      </c>
      <c r="D637" s="29" t="s">
        <v>5550</v>
      </c>
      <c r="E637" s="29" t="s">
        <v>43</v>
      </c>
      <c r="F637" s="29" t="s">
        <v>3234</v>
      </c>
      <c r="G637" s="29" t="s">
        <v>3235</v>
      </c>
      <c r="H637" s="29" t="s">
        <v>3236</v>
      </c>
      <c r="I637" s="29" t="s">
        <v>3237</v>
      </c>
      <c r="J637" s="29"/>
      <c r="K637" s="29"/>
      <c r="L637" s="50"/>
      <c r="M637" s="29" t="s">
        <v>6626</v>
      </c>
      <c r="N637" s="29" t="s">
        <v>44</v>
      </c>
      <c r="O637" s="29"/>
      <c r="P637" s="30"/>
    </row>
    <row r="638" spans="1:16" ht="56.5" customHeight="1" x14ac:dyDescent="0.2">
      <c r="A638" s="42">
        <v>20160203</v>
      </c>
      <c r="B638" s="43">
        <v>42403</v>
      </c>
      <c r="C638" s="48" t="s">
        <v>6047</v>
      </c>
      <c r="D638" s="29"/>
      <c r="E638" s="29"/>
      <c r="F638" s="29"/>
      <c r="G638" s="29"/>
      <c r="H638" s="29"/>
      <c r="I638" s="29"/>
      <c r="J638" s="29" t="s">
        <v>45</v>
      </c>
      <c r="K638" s="29" t="s">
        <v>46</v>
      </c>
      <c r="L638" s="50" t="s">
        <v>47</v>
      </c>
      <c r="M638" s="29"/>
      <c r="N638" s="29"/>
      <c r="O638" s="29"/>
      <c r="P638" s="30"/>
    </row>
    <row r="639" spans="1:16" ht="56.5" customHeight="1" x14ac:dyDescent="0.2">
      <c r="A639" s="42">
        <v>20160204</v>
      </c>
      <c r="B639" s="43">
        <v>42403</v>
      </c>
      <c r="C639" s="48" t="s">
        <v>63</v>
      </c>
      <c r="D639" s="29"/>
      <c r="E639" s="29"/>
      <c r="F639" s="29"/>
      <c r="G639" s="29"/>
      <c r="H639" s="29"/>
      <c r="I639" s="29"/>
      <c r="J639" s="29"/>
      <c r="K639" s="29"/>
      <c r="L639" s="50"/>
      <c r="M639" s="29" t="s">
        <v>6627</v>
      </c>
      <c r="N639" s="29" t="s">
        <v>48</v>
      </c>
      <c r="O639" s="29"/>
      <c r="P639" s="30"/>
    </row>
    <row r="640" spans="1:16" ht="56.5" customHeight="1" x14ac:dyDescent="0.2">
      <c r="A640" s="42">
        <v>20160205</v>
      </c>
      <c r="B640" s="43">
        <v>42403</v>
      </c>
      <c r="C640" s="48" t="s">
        <v>62</v>
      </c>
      <c r="D640" s="29"/>
      <c r="E640" s="29"/>
      <c r="F640" s="29"/>
      <c r="G640" s="29"/>
      <c r="H640" s="29"/>
      <c r="I640" s="29"/>
      <c r="J640" s="29"/>
      <c r="K640" s="29"/>
      <c r="L640" s="50" t="s">
        <v>54</v>
      </c>
      <c r="M640" s="29"/>
      <c r="N640" s="29"/>
      <c r="O640" s="29"/>
      <c r="P640" s="30"/>
    </row>
    <row r="641" spans="1:16" ht="56.5" customHeight="1" x14ac:dyDescent="0.2">
      <c r="A641" s="42">
        <v>20160206</v>
      </c>
      <c r="B641" s="43">
        <v>42403</v>
      </c>
      <c r="C641" s="48" t="s">
        <v>64</v>
      </c>
      <c r="D641" s="29"/>
      <c r="E641" s="29"/>
      <c r="F641" s="29"/>
      <c r="G641" s="29"/>
      <c r="H641" s="29"/>
      <c r="I641" s="29"/>
      <c r="J641" s="29"/>
      <c r="K641" s="29"/>
      <c r="L641" s="50" t="s">
        <v>54</v>
      </c>
      <c r="M641" s="29"/>
      <c r="N641" s="29"/>
      <c r="O641" s="29"/>
      <c r="P641" s="30"/>
    </row>
    <row r="642" spans="1:16" ht="56.5" customHeight="1" x14ac:dyDescent="0.2">
      <c r="A642" s="42">
        <v>20160207</v>
      </c>
      <c r="B642" s="43">
        <v>42403</v>
      </c>
      <c r="C642" s="48" t="s">
        <v>226</v>
      </c>
      <c r="D642" s="29"/>
      <c r="E642" s="29"/>
      <c r="F642" s="29" t="s">
        <v>51</v>
      </c>
      <c r="G642" s="29"/>
      <c r="H642" s="29" t="s">
        <v>49</v>
      </c>
      <c r="I642" s="29" t="s">
        <v>50</v>
      </c>
      <c r="J642" s="29" t="s">
        <v>52</v>
      </c>
      <c r="K642" s="29" t="s">
        <v>53</v>
      </c>
      <c r="L642" s="50"/>
      <c r="M642" s="29" t="s">
        <v>6628</v>
      </c>
      <c r="N642" s="29" t="s">
        <v>48</v>
      </c>
      <c r="O642" s="29"/>
      <c r="P642" s="30"/>
    </row>
    <row r="643" spans="1:16" ht="56.5" customHeight="1" x14ac:dyDescent="0.2">
      <c r="A643" s="42">
        <v>20160208</v>
      </c>
      <c r="B643" s="43">
        <v>42403</v>
      </c>
      <c r="C643" s="48" t="s">
        <v>225</v>
      </c>
      <c r="D643" s="29" t="s">
        <v>5551</v>
      </c>
      <c r="E643" s="29"/>
      <c r="F643" s="29" t="s">
        <v>3238</v>
      </c>
      <c r="G643" s="29" t="s">
        <v>3239</v>
      </c>
      <c r="H643" s="29"/>
      <c r="I643" s="29"/>
      <c r="J643" s="29" t="s">
        <v>3240</v>
      </c>
      <c r="K643" s="29" t="s">
        <v>3241</v>
      </c>
      <c r="L643" s="50"/>
      <c r="M643" s="29" t="s">
        <v>6629</v>
      </c>
      <c r="N643" s="29" t="s">
        <v>6370</v>
      </c>
      <c r="O643" s="29"/>
      <c r="P643" s="30"/>
    </row>
    <row r="644" spans="1:16" ht="56.5" customHeight="1" x14ac:dyDescent="0.2">
      <c r="A644" s="42">
        <v>20160209</v>
      </c>
      <c r="B644" s="43">
        <v>42403</v>
      </c>
      <c r="C644" s="48" t="s">
        <v>5653</v>
      </c>
      <c r="D644" s="29"/>
      <c r="E644" s="29"/>
      <c r="F644" s="29"/>
      <c r="G644" s="29"/>
      <c r="H644" s="29"/>
      <c r="I644" s="29"/>
      <c r="J644" s="29"/>
      <c r="K644" s="29"/>
      <c r="L644" s="50"/>
      <c r="M644" s="29"/>
      <c r="N644" s="29"/>
      <c r="O644" s="29"/>
      <c r="P644" s="30" t="s">
        <v>2897</v>
      </c>
    </row>
    <row r="645" spans="1:16" ht="56.5" customHeight="1" x14ac:dyDescent="0.2">
      <c r="A645" s="42">
        <v>20160210</v>
      </c>
      <c r="B645" s="43">
        <v>42403</v>
      </c>
      <c r="C645" s="48" t="s">
        <v>69</v>
      </c>
      <c r="D645" s="29" t="s">
        <v>5552</v>
      </c>
      <c r="E645" s="29" t="s">
        <v>3242</v>
      </c>
      <c r="F645" s="29" t="s">
        <v>3243</v>
      </c>
      <c r="G645" s="29"/>
      <c r="H645" s="29"/>
      <c r="I645" s="29"/>
      <c r="J645" s="29" t="s">
        <v>3244</v>
      </c>
      <c r="K645" s="29" t="s">
        <v>3245</v>
      </c>
      <c r="L645" s="50"/>
      <c r="M645" s="29" t="s">
        <v>6630</v>
      </c>
      <c r="N645" s="29" t="s">
        <v>6410</v>
      </c>
      <c r="O645" s="29" t="s">
        <v>6411</v>
      </c>
      <c r="P645" s="30"/>
    </row>
    <row r="646" spans="1:16" ht="56.5" customHeight="1" x14ac:dyDescent="0.2">
      <c r="A646" s="42">
        <v>20160211</v>
      </c>
      <c r="B646" s="43">
        <v>42403</v>
      </c>
      <c r="C646" s="48" t="s">
        <v>6048</v>
      </c>
      <c r="D646" s="29" t="s">
        <v>70</v>
      </c>
      <c r="E646" s="29"/>
      <c r="F646" s="29"/>
      <c r="G646" s="29"/>
      <c r="H646" s="29"/>
      <c r="I646" s="29"/>
      <c r="J646" s="29"/>
      <c r="K646" s="29"/>
      <c r="L646" s="50" t="s">
        <v>54</v>
      </c>
      <c r="M646" s="29"/>
      <c r="N646" s="29"/>
      <c r="O646" s="29"/>
      <c r="P646" s="30"/>
    </row>
    <row r="647" spans="1:16" ht="56.5" customHeight="1" x14ac:dyDescent="0.2">
      <c r="A647" s="42">
        <v>20160212</v>
      </c>
      <c r="B647" s="43">
        <v>42403</v>
      </c>
      <c r="C647" s="48" t="s">
        <v>5654</v>
      </c>
      <c r="D647" s="29"/>
      <c r="E647" s="29"/>
      <c r="F647" s="29"/>
      <c r="G647" s="29"/>
      <c r="H647" s="29"/>
      <c r="I647" s="29"/>
      <c r="J647" s="29"/>
      <c r="K647" s="29"/>
      <c r="L647" s="50" t="s">
        <v>54</v>
      </c>
      <c r="M647" s="29"/>
      <c r="N647" s="29"/>
      <c r="O647" s="29"/>
      <c r="P647" s="30"/>
    </row>
    <row r="648" spans="1:16" ht="56.5" customHeight="1" x14ac:dyDescent="0.2">
      <c r="A648" s="42">
        <v>20160213</v>
      </c>
      <c r="B648" s="43">
        <v>42403</v>
      </c>
      <c r="C648" s="48" t="s">
        <v>5655</v>
      </c>
      <c r="D648" s="29"/>
      <c r="E648" s="29"/>
      <c r="F648" s="29" t="s">
        <v>3246</v>
      </c>
      <c r="G648" s="29" t="s">
        <v>3247</v>
      </c>
      <c r="H648" s="29"/>
      <c r="I648" s="29"/>
      <c r="J648" s="29"/>
      <c r="K648" s="29"/>
      <c r="L648" s="50" t="s">
        <v>54</v>
      </c>
      <c r="M648" s="29"/>
      <c r="N648" s="29"/>
      <c r="O648" s="29"/>
      <c r="P648" s="30"/>
    </row>
    <row r="649" spans="1:16" ht="56.5" customHeight="1" x14ac:dyDescent="0.2">
      <c r="A649" s="42">
        <v>20160214</v>
      </c>
      <c r="B649" s="43">
        <v>42403</v>
      </c>
      <c r="C649" s="48" t="s">
        <v>84</v>
      </c>
      <c r="D649" s="29"/>
      <c r="E649" s="29"/>
      <c r="F649" s="29" t="s">
        <v>450</v>
      </c>
      <c r="G649" s="29" t="s">
        <v>451</v>
      </c>
      <c r="H649" s="29"/>
      <c r="I649" s="29"/>
      <c r="J649" s="29"/>
      <c r="K649" s="29"/>
      <c r="L649" s="50" t="s">
        <v>54</v>
      </c>
      <c r="M649" s="29"/>
      <c r="N649" s="29"/>
      <c r="O649" s="29"/>
      <c r="P649" s="30"/>
    </row>
    <row r="650" spans="1:16" ht="56.5" customHeight="1" x14ac:dyDescent="0.2">
      <c r="A650" s="42">
        <v>20160215</v>
      </c>
      <c r="B650" s="43">
        <v>42403</v>
      </c>
      <c r="C650" s="48" t="s">
        <v>85</v>
      </c>
      <c r="D650" s="29"/>
      <c r="E650" s="29"/>
      <c r="F650" s="29"/>
      <c r="G650" s="29"/>
      <c r="H650" s="29"/>
      <c r="I650" s="29"/>
      <c r="J650" s="29"/>
      <c r="K650" s="29"/>
      <c r="L650" s="50" t="s">
        <v>54</v>
      </c>
      <c r="M650" s="29"/>
      <c r="N650" s="29"/>
      <c r="O650" s="29"/>
      <c r="P650" s="30"/>
    </row>
    <row r="651" spans="1:16" ht="56.5" customHeight="1" x14ac:dyDescent="0.2">
      <c r="A651" s="42">
        <v>20160216</v>
      </c>
      <c r="B651" s="43">
        <v>42403</v>
      </c>
      <c r="C651" s="48" t="s">
        <v>6297</v>
      </c>
      <c r="D651" s="29"/>
      <c r="E651" s="29"/>
      <c r="F651" s="29"/>
      <c r="G651" s="29"/>
      <c r="H651" s="29"/>
      <c r="I651" s="29"/>
      <c r="J651" s="29"/>
      <c r="K651" s="29"/>
      <c r="L651" s="50" t="s">
        <v>54</v>
      </c>
      <c r="M651" s="29"/>
      <c r="N651" s="29"/>
      <c r="O651" s="29"/>
      <c r="P651" s="30"/>
    </row>
    <row r="652" spans="1:16" ht="56.5" customHeight="1" x14ac:dyDescent="0.2">
      <c r="A652" s="42">
        <v>20160217</v>
      </c>
      <c r="B652" s="43">
        <v>42403</v>
      </c>
      <c r="C652" s="48" t="s">
        <v>6049</v>
      </c>
      <c r="D652" s="29"/>
      <c r="E652" s="29"/>
      <c r="F652" s="29"/>
      <c r="G652" s="29"/>
      <c r="H652" s="29"/>
      <c r="I652" s="29"/>
      <c r="J652" s="29"/>
      <c r="K652" s="29"/>
      <c r="L652" s="50" t="s">
        <v>54</v>
      </c>
      <c r="M652" s="29"/>
      <c r="N652" s="29"/>
      <c r="O652" s="29"/>
      <c r="P652" s="30"/>
    </row>
    <row r="653" spans="1:16" ht="56.5" customHeight="1" x14ac:dyDescent="0.2">
      <c r="A653" s="42">
        <v>20160218</v>
      </c>
      <c r="B653" s="43">
        <v>42403</v>
      </c>
      <c r="C653" s="48" t="s">
        <v>6050</v>
      </c>
      <c r="D653" s="29"/>
      <c r="E653" s="29"/>
      <c r="F653" s="29"/>
      <c r="G653" s="29"/>
      <c r="H653" s="29"/>
      <c r="I653" s="29"/>
      <c r="J653" s="29"/>
      <c r="K653" s="29"/>
      <c r="L653" s="50" t="s">
        <v>54</v>
      </c>
      <c r="M653" s="29"/>
      <c r="N653" s="29"/>
      <c r="O653" s="29"/>
      <c r="P653" s="30"/>
    </row>
    <row r="654" spans="1:16" ht="56.5" customHeight="1" x14ac:dyDescent="0.2">
      <c r="A654" s="42">
        <v>20160219</v>
      </c>
      <c r="B654" s="43">
        <v>42403</v>
      </c>
      <c r="C654" s="48" t="s">
        <v>6051</v>
      </c>
      <c r="D654" s="29" t="s">
        <v>0</v>
      </c>
      <c r="E654" s="29"/>
      <c r="F654" s="29"/>
      <c r="G654" s="29"/>
      <c r="H654" s="29"/>
      <c r="I654" s="29"/>
      <c r="J654" s="29"/>
      <c r="K654" s="29"/>
      <c r="L654" s="50"/>
      <c r="M654" s="29"/>
      <c r="N654" s="29"/>
      <c r="O654" s="29"/>
      <c r="P654" s="30" t="s">
        <v>2897</v>
      </c>
    </row>
    <row r="655" spans="1:16" ht="56.5" customHeight="1" x14ac:dyDescent="0.2">
      <c r="A655" s="42">
        <v>20160220</v>
      </c>
      <c r="B655" s="43">
        <v>42403</v>
      </c>
      <c r="C655" s="48" t="s">
        <v>6052</v>
      </c>
      <c r="D655" s="29" t="s">
        <v>0</v>
      </c>
      <c r="E655" s="29"/>
      <c r="F655" s="29"/>
      <c r="G655" s="29"/>
      <c r="H655" s="29"/>
      <c r="I655" s="29"/>
      <c r="J655" s="29"/>
      <c r="K655" s="29"/>
      <c r="L655" s="50"/>
      <c r="M655" s="29"/>
      <c r="N655" s="29"/>
      <c r="O655" s="29"/>
      <c r="P655" s="30" t="s">
        <v>2897</v>
      </c>
    </row>
    <row r="656" spans="1:16" ht="56.5" customHeight="1" x14ac:dyDescent="0.2">
      <c r="A656" s="42">
        <v>20160221</v>
      </c>
      <c r="B656" s="43">
        <v>42403</v>
      </c>
      <c r="C656" s="48" t="s">
        <v>86</v>
      </c>
      <c r="D656" s="29" t="s">
        <v>0</v>
      </c>
      <c r="E656" s="29"/>
      <c r="F656" s="29"/>
      <c r="G656" s="29"/>
      <c r="H656" s="29"/>
      <c r="I656" s="29"/>
      <c r="J656" s="29"/>
      <c r="K656" s="29"/>
      <c r="L656" s="50"/>
      <c r="M656" s="29"/>
      <c r="N656" s="29"/>
      <c r="O656" s="29"/>
      <c r="P656" s="30" t="s">
        <v>2897</v>
      </c>
    </row>
    <row r="657" spans="1:16" ht="56.5" customHeight="1" x14ac:dyDescent="0.2">
      <c r="A657" s="42">
        <v>20160222</v>
      </c>
      <c r="B657" s="43">
        <v>42403</v>
      </c>
      <c r="C657" s="48" t="s">
        <v>87</v>
      </c>
      <c r="D657" s="29"/>
      <c r="E657" s="29"/>
      <c r="F657" s="29" t="s">
        <v>71</v>
      </c>
      <c r="G657" s="29" t="s">
        <v>72</v>
      </c>
      <c r="H657" s="29"/>
      <c r="I657" s="29"/>
      <c r="J657" s="29"/>
      <c r="K657" s="29"/>
      <c r="L657" s="50" t="s">
        <v>54</v>
      </c>
      <c r="M657" s="29"/>
      <c r="N657" s="29"/>
      <c r="O657" s="29"/>
      <c r="P657" s="30"/>
    </row>
    <row r="658" spans="1:16" ht="56.5" customHeight="1" x14ac:dyDescent="0.2">
      <c r="A658" s="42">
        <v>20160223</v>
      </c>
      <c r="B658" s="43">
        <v>42403</v>
      </c>
      <c r="C658" s="48" t="s">
        <v>5656</v>
      </c>
      <c r="D658" s="29"/>
      <c r="E658" s="29"/>
      <c r="F658" s="29" t="s">
        <v>73</v>
      </c>
      <c r="G658" s="29" t="s">
        <v>74</v>
      </c>
      <c r="H658" s="29"/>
      <c r="I658" s="29"/>
      <c r="J658" s="29"/>
      <c r="K658" s="29"/>
      <c r="L658" s="50"/>
      <c r="M658" s="29" t="s">
        <v>6631</v>
      </c>
      <c r="N658" s="29" t="s">
        <v>6412</v>
      </c>
      <c r="O658" s="29"/>
      <c r="P658" s="30"/>
    </row>
    <row r="659" spans="1:16" ht="56.5" customHeight="1" x14ac:dyDescent="0.2">
      <c r="A659" s="42">
        <v>20160224</v>
      </c>
      <c r="B659" s="43">
        <v>42403</v>
      </c>
      <c r="C659" s="48" t="s">
        <v>6053</v>
      </c>
      <c r="D659" s="29" t="s">
        <v>0</v>
      </c>
      <c r="E659" s="29"/>
      <c r="F659" s="29"/>
      <c r="G659" s="29"/>
      <c r="H659" s="29"/>
      <c r="I659" s="29"/>
      <c r="J659" s="29"/>
      <c r="K659" s="29"/>
      <c r="L659" s="50" t="s">
        <v>54</v>
      </c>
      <c r="M659" s="29"/>
      <c r="N659" s="29"/>
      <c r="O659" s="29"/>
      <c r="P659" s="30"/>
    </row>
    <row r="660" spans="1:16" ht="56.5" customHeight="1" x14ac:dyDescent="0.2">
      <c r="A660" s="42">
        <v>20160225</v>
      </c>
      <c r="B660" s="43">
        <v>42403</v>
      </c>
      <c r="C660" s="48" t="s">
        <v>5657</v>
      </c>
      <c r="D660" s="29" t="s">
        <v>0</v>
      </c>
      <c r="E660" s="29"/>
      <c r="F660" s="29"/>
      <c r="G660" s="29"/>
      <c r="H660" s="29"/>
      <c r="I660" s="29"/>
      <c r="J660" s="29"/>
      <c r="K660" s="29"/>
      <c r="L660" s="50" t="s">
        <v>54</v>
      </c>
      <c r="M660" s="29"/>
      <c r="N660" s="29"/>
      <c r="O660" s="29"/>
      <c r="P660" s="30"/>
    </row>
    <row r="661" spans="1:16" ht="56.5" customHeight="1" x14ac:dyDescent="0.2">
      <c r="A661" s="42">
        <v>20160226</v>
      </c>
      <c r="B661" s="43">
        <v>42403</v>
      </c>
      <c r="C661" s="48" t="s">
        <v>6054</v>
      </c>
      <c r="D661" s="29" t="s">
        <v>81</v>
      </c>
      <c r="E661" s="29"/>
      <c r="F661" s="29"/>
      <c r="G661" s="29"/>
      <c r="H661" s="29"/>
      <c r="I661" s="29"/>
      <c r="J661" s="29"/>
      <c r="K661" s="29"/>
      <c r="L661" s="50" t="s">
        <v>54</v>
      </c>
      <c r="M661" s="29"/>
      <c r="N661" s="29"/>
      <c r="O661" s="29"/>
      <c r="P661" s="30"/>
    </row>
    <row r="662" spans="1:16" ht="56.5" customHeight="1" x14ac:dyDescent="0.2">
      <c r="A662" s="42">
        <v>20160227</v>
      </c>
      <c r="B662" s="43">
        <v>42403</v>
      </c>
      <c r="C662" s="48" t="s">
        <v>6055</v>
      </c>
      <c r="D662" s="29" t="s">
        <v>0</v>
      </c>
      <c r="E662" s="29"/>
      <c r="F662" s="29"/>
      <c r="G662" s="29"/>
      <c r="H662" s="29"/>
      <c r="I662" s="29"/>
      <c r="J662" s="29"/>
      <c r="K662" s="29"/>
      <c r="L662" s="50" t="s">
        <v>54</v>
      </c>
      <c r="M662" s="29"/>
      <c r="N662" s="29"/>
      <c r="O662" s="29"/>
      <c r="P662" s="30"/>
    </row>
    <row r="663" spans="1:16" ht="56.5" customHeight="1" x14ac:dyDescent="0.2">
      <c r="A663" s="42">
        <v>20160228</v>
      </c>
      <c r="B663" s="43">
        <v>42403</v>
      </c>
      <c r="C663" s="48" t="s">
        <v>6056</v>
      </c>
      <c r="D663" s="29" t="s">
        <v>75</v>
      </c>
      <c r="E663" s="29" t="s">
        <v>76</v>
      </c>
      <c r="F663" s="29"/>
      <c r="G663" s="29"/>
      <c r="H663" s="29"/>
      <c r="I663" s="29"/>
      <c r="J663" s="29"/>
      <c r="K663" s="29"/>
      <c r="L663" s="50" t="s">
        <v>54</v>
      </c>
      <c r="M663" s="29"/>
      <c r="N663" s="29"/>
      <c r="O663" s="29"/>
      <c r="P663" s="30"/>
    </row>
    <row r="664" spans="1:16" ht="56.5" customHeight="1" x14ac:dyDescent="0.2">
      <c r="A664" s="42">
        <v>20160229</v>
      </c>
      <c r="B664" s="43">
        <v>42403</v>
      </c>
      <c r="C664" s="48" t="s">
        <v>6057</v>
      </c>
      <c r="D664" s="29" t="s">
        <v>0</v>
      </c>
      <c r="E664" s="29"/>
      <c r="F664" s="29"/>
      <c r="G664" s="29"/>
      <c r="H664" s="29"/>
      <c r="I664" s="29"/>
      <c r="J664" s="29"/>
      <c r="K664" s="29"/>
      <c r="L664" s="50" t="s">
        <v>54</v>
      </c>
      <c r="M664" s="29"/>
      <c r="N664" s="29"/>
      <c r="O664" s="29"/>
      <c r="P664" s="30"/>
    </row>
    <row r="665" spans="1:16" ht="56.5" customHeight="1" x14ac:dyDescent="0.2">
      <c r="A665" s="42">
        <v>20160230</v>
      </c>
      <c r="B665" s="43">
        <v>42403</v>
      </c>
      <c r="C665" s="48" t="s">
        <v>5658</v>
      </c>
      <c r="D665" s="29" t="s">
        <v>0</v>
      </c>
      <c r="E665" s="29"/>
      <c r="F665" s="29" t="s">
        <v>77</v>
      </c>
      <c r="G665" s="29" t="s">
        <v>78</v>
      </c>
      <c r="H665" s="29"/>
      <c r="I665" s="29"/>
      <c r="J665" s="29"/>
      <c r="K665" s="29"/>
      <c r="L665" s="50" t="s">
        <v>54</v>
      </c>
      <c r="M665" s="29"/>
      <c r="N665" s="29"/>
      <c r="O665" s="29"/>
      <c r="P665" s="30"/>
    </row>
    <row r="666" spans="1:16" ht="56.5" customHeight="1" x14ac:dyDescent="0.2">
      <c r="A666" s="42">
        <v>20160231</v>
      </c>
      <c r="B666" s="43">
        <v>42403</v>
      </c>
      <c r="C666" s="48" t="s">
        <v>83</v>
      </c>
      <c r="D666" s="29"/>
      <c r="E666" s="29"/>
      <c r="F666" s="29"/>
      <c r="G666" s="29"/>
      <c r="H666" s="29"/>
      <c r="I666" s="29"/>
      <c r="J666" s="29"/>
      <c r="K666" s="29"/>
      <c r="L666" s="50" t="s">
        <v>54</v>
      </c>
      <c r="M666" s="29"/>
      <c r="N666" s="29"/>
      <c r="O666" s="29"/>
      <c r="P666" s="30"/>
    </row>
    <row r="667" spans="1:16" ht="56.5" customHeight="1" x14ac:dyDescent="0.2">
      <c r="A667" s="42">
        <v>20160232</v>
      </c>
      <c r="B667" s="43">
        <v>42403</v>
      </c>
      <c r="C667" s="48" t="s">
        <v>82</v>
      </c>
      <c r="D667" s="29"/>
      <c r="E667" s="29"/>
      <c r="F667" s="29"/>
      <c r="G667" s="29"/>
      <c r="H667" s="29"/>
      <c r="I667" s="29"/>
      <c r="J667" s="29"/>
      <c r="K667" s="29"/>
      <c r="L667" s="50" t="s">
        <v>54</v>
      </c>
      <c r="M667" s="29"/>
      <c r="N667" s="29"/>
      <c r="O667" s="29"/>
      <c r="P667" s="30"/>
    </row>
    <row r="668" spans="1:16" ht="56.5" customHeight="1" x14ac:dyDescent="0.2">
      <c r="A668" s="42">
        <v>20160233</v>
      </c>
      <c r="B668" s="43">
        <v>42403</v>
      </c>
      <c r="C668" s="48" t="s">
        <v>5659</v>
      </c>
      <c r="D668" s="29"/>
      <c r="E668" s="29"/>
      <c r="F668" s="29" t="s">
        <v>3248</v>
      </c>
      <c r="G668" s="29" t="s">
        <v>3249</v>
      </c>
      <c r="H668" s="29"/>
      <c r="I668" s="29" t="s">
        <v>79</v>
      </c>
      <c r="J668" s="29" t="s">
        <v>80</v>
      </c>
      <c r="K668" s="29"/>
      <c r="L668" s="50" t="s">
        <v>54</v>
      </c>
      <c r="M668" s="29"/>
      <c r="N668" s="29"/>
      <c r="O668" s="29"/>
      <c r="P668" s="30"/>
    </row>
    <row r="669" spans="1:16" ht="56.5" customHeight="1" x14ac:dyDescent="0.2">
      <c r="A669" s="42">
        <v>20160250</v>
      </c>
      <c r="B669" s="43">
        <v>42424</v>
      </c>
      <c r="C669" s="34" t="s">
        <v>6058</v>
      </c>
      <c r="D669" s="29"/>
      <c r="E669" s="29"/>
      <c r="F669" s="29"/>
      <c r="G669" s="29"/>
      <c r="H669" s="29"/>
      <c r="I669" s="29"/>
      <c r="J669" s="29"/>
      <c r="K669" s="29"/>
      <c r="L669" s="50" t="s">
        <v>96</v>
      </c>
      <c r="M669" s="29"/>
      <c r="N669" s="29"/>
      <c r="O669" s="29"/>
      <c r="P669" s="30"/>
    </row>
    <row r="670" spans="1:16" ht="56.5" customHeight="1" x14ac:dyDescent="0.2">
      <c r="A670" s="42">
        <v>20160251</v>
      </c>
      <c r="B670" s="43">
        <v>42424</v>
      </c>
      <c r="C670" s="34" t="s">
        <v>2303</v>
      </c>
      <c r="D670" s="29" t="s">
        <v>5553</v>
      </c>
      <c r="E670" s="29" t="s">
        <v>3250</v>
      </c>
      <c r="F670" s="29" t="s">
        <v>3251</v>
      </c>
      <c r="G670" s="29" t="s">
        <v>3252</v>
      </c>
      <c r="H670" s="29" t="s">
        <v>2292</v>
      </c>
      <c r="I670" s="29" t="s">
        <v>2293</v>
      </c>
      <c r="J670" s="29" t="s">
        <v>2294</v>
      </c>
      <c r="K670" s="29" t="s">
        <v>3253</v>
      </c>
      <c r="M670" s="29"/>
      <c r="N670" s="29"/>
      <c r="O670" s="29"/>
      <c r="P670" s="30" t="s">
        <v>2295</v>
      </c>
    </row>
    <row r="671" spans="1:16" ht="56.5" customHeight="1" x14ac:dyDescent="0.2">
      <c r="A671" s="42">
        <v>20160252</v>
      </c>
      <c r="B671" s="43">
        <v>42424</v>
      </c>
      <c r="C671" s="34" t="s">
        <v>2304</v>
      </c>
      <c r="D671" s="29"/>
      <c r="E671" s="29"/>
      <c r="F671" s="29" t="s">
        <v>3254</v>
      </c>
      <c r="G671" s="29" t="s">
        <v>3255</v>
      </c>
      <c r="H671" s="29"/>
      <c r="I671" s="29"/>
      <c r="J671" s="29"/>
      <c r="K671" s="29"/>
      <c r="L671" s="50"/>
      <c r="M671" s="29" t="s">
        <v>6632</v>
      </c>
      <c r="N671" s="29" t="s">
        <v>6413</v>
      </c>
      <c r="O671" s="29"/>
      <c r="P671" s="30"/>
    </row>
    <row r="672" spans="1:16" ht="56.5" customHeight="1" x14ac:dyDescent="0.2">
      <c r="A672" s="42">
        <v>20160253</v>
      </c>
      <c r="B672" s="43">
        <v>42424</v>
      </c>
      <c r="C672" s="34" t="s">
        <v>6059</v>
      </c>
      <c r="D672" s="29"/>
      <c r="E672" s="29"/>
      <c r="F672" s="29"/>
      <c r="G672" s="29"/>
      <c r="H672" s="29"/>
      <c r="I672" s="29"/>
      <c r="J672" s="29"/>
      <c r="K672" s="29"/>
      <c r="M672" s="29"/>
      <c r="N672" s="29"/>
      <c r="O672" s="29"/>
      <c r="P672" s="29" t="s">
        <v>2296</v>
      </c>
    </row>
    <row r="673" spans="1:16" ht="56.5" customHeight="1" x14ac:dyDescent="0.2">
      <c r="A673" s="42">
        <v>20160254</v>
      </c>
      <c r="B673" s="43">
        <v>42424</v>
      </c>
      <c r="C673" s="34" t="s">
        <v>6060</v>
      </c>
      <c r="D673" s="29" t="s">
        <v>3256</v>
      </c>
      <c r="E673" s="29" t="s">
        <v>3257</v>
      </c>
      <c r="F673" s="29" t="s">
        <v>3258</v>
      </c>
      <c r="G673" s="29" t="s">
        <v>3259</v>
      </c>
      <c r="H673" s="29"/>
      <c r="I673" s="29"/>
      <c r="J673" s="29" t="s">
        <v>3260</v>
      </c>
      <c r="K673" s="29"/>
      <c r="L673" s="50"/>
      <c r="M673" s="29" t="s">
        <v>6633</v>
      </c>
      <c r="N673" s="29" t="s">
        <v>6413</v>
      </c>
      <c r="O673" s="29"/>
      <c r="P673" s="30"/>
    </row>
    <row r="674" spans="1:16" ht="56.5" customHeight="1" x14ac:dyDescent="0.2">
      <c r="A674" s="42">
        <v>20160255</v>
      </c>
      <c r="B674" s="43">
        <v>42424</v>
      </c>
      <c r="C674" s="34" t="s">
        <v>6061</v>
      </c>
      <c r="D674" s="29"/>
      <c r="E674" s="29"/>
      <c r="F674" s="29" t="s">
        <v>2297</v>
      </c>
      <c r="G674" s="29" t="s">
        <v>2298</v>
      </c>
      <c r="H674" s="29"/>
      <c r="I674" s="29"/>
      <c r="J674" s="29"/>
      <c r="K674" s="29"/>
      <c r="L674" s="50" t="s">
        <v>96</v>
      </c>
      <c r="M674" s="29"/>
      <c r="N674" s="29"/>
      <c r="O674" s="29"/>
      <c r="P674" s="30"/>
    </row>
    <row r="675" spans="1:16" ht="56.5" customHeight="1" x14ac:dyDescent="0.2">
      <c r="A675" s="42">
        <v>20160256</v>
      </c>
      <c r="B675" s="43">
        <v>42424</v>
      </c>
      <c r="C675" s="34" t="s">
        <v>6062</v>
      </c>
      <c r="D675" s="29"/>
      <c r="E675" s="29"/>
      <c r="F675" s="29"/>
      <c r="G675" s="29"/>
      <c r="H675" s="29"/>
      <c r="I675" s="29"/>
      <c r="J675" s="29"/>
      <c r="K675" s="29"/>
      <c r="L675" s="50" t="s">
        <v>96</v>
      </c>
      <c r="M675" s="29"/>
      <c r="N675" s="29"/>
      <c r="O675" s="29"/>
      <c r="P675" s="30"/>
    </row>
    <row r="676" spans="1:16" ht="56.5" customHeight="1" x14ac:dyDescent="0.2">
      <c r="A676" s="42">
        <v>20160257</v>
      </c>
      <c r="B676" s="43">
        <v>42424</v>
      </c>
      <c r="C676" s="34" t="s">
        <v>6063</v>
      </c>
      <c r="D676" s="29"/>
      <c r="E676" s="29"/>
      <c r="F676" s="29"/>
      <c r="G676" s="29"/>
      <c r="H676" s="29"/>
      <c r="I676" s="29"/>
      <c r="J676" s="29"/>
      <c r="K676" s="29"/>
      <c r="L676" s="50" t="s">
        <v>96</v>
      </c>
      <c r="M676" s="29"/>
      <c r="N676" s="29"/>
      <c r="O676" s="29"/>
      <c r="P676" s="30"/>
    </row>
    <row r="677" spans="1:16" ht="56.5" customHeight="1" x14ac:dyDescent="0.2">
      <c r="A677" s="42">
        <v>20160258</v>
      </c>
      <c r="B677" s="43">
        <v>42424</v>
      </c>
      <c r="C677" s="34" t="s">
        <v>6064</v>
      </c>
      <c r="D677" s="29"/>
      <c r="E677" s="29"/>
      <c r="F677" s="29"/>
      <c r="G677" s="29"/>
      <c r="H677" s="29"/>
      <c r="I677" s="29"/>
      <c r="J677" s="29"/>
      <c r="K677" s="29"/>
      <c r="L677" s="50" t="s">
        <v>96</v>
      </c>
      <c r="M677" s="29"/>
      <c r="N677" s="29"/>
      <c r="O677" s="29"/>
      <c r="P677" s="30"/>
    </row>
    <row r="678" spans="1:16" ht="56.5" customHeight="1" x14ac:dyDescent="0.2">
      <c r="A678" s="42">
        <v>20160259</v>
      </c>
      <c r="B678" s="43">
        <v>42424</v>
      </c>
      <c r="C678" s="34" t="s">
        <v>6065</v>
      </c>
      <c r="D678" s="29"/>
      <c r="E678" s="29"/>
      <c r="F678" s="29"/>
      <c r="G678" s="29"/>
      <c r="H678" s="29"/>
      <c r="I678" s="29"/>
      <c r="J678" s="29"/>
      <c r="K678" s="29"/>
      <c r="L678" s="50" t="s">
        <v>54</v>
      </c>
      <c r="M678" s="29"/>
      <c r="N678" s="29"/>
      <c r="O678" s="29"/>
      <c r="P678" s="30"/>
    </row>
    <row r="679" spans="1:16" ht="56.5" customHeight="1" x14ac:dyDescent="0.2">
      <c r="A679" s="42">
        <v>20160260</v>
      </c>
      <c r="B679" s="43">
        <v>42424</v>
      </c>
      <c r="C679" s="34" t="s">
        <v>6066</v>
      </c>
      <c r="D679" s="29"/>
      <c r="E679" s="29"/>
      <c r="F679" s="29"/>
      <c r="G679" s="29"/>
      <c r="H679" s="29"/>
      <c r="I679" s="29"/>
      <c r="J679" s="29"/>
      <c r="K679" s="29"/>
      <c r="L679" s="50" t="s">
        <v>54</v>
      </c>
      <c r="M679" s="29"/>
      <c r="N679" s="29"/>
      <c r="O679" s="29"/>
      <c r="P679" s="30"/>
    </row>
    <row r="680" spans="1:16" ht="56.5" customHeight="1" x14ac:dyDescent="0.2">
      <c r="A680" s="42">
        <v>20160261</v>
      </c>
      <c r="B680" s="43">
        <v>42424</v>
      </c>
      <c r="C680" s="34" t="s">
        <v>6067</v>
      </c>
      <c r="D680" s="29"/>
      <c r="E680" s="29"/>
      <c r="F680" s="29"/>
      <c r="G680" s="29"/>
      <c r="H680" s="29"/>
      <c r="I680" s="29"/>
      <c r="J680" s="29"/>
      <c r="K680" s="29"/>
      <c r="L680" s="50"/>
      <c r="M680" s="29" t="s">
        <v>6634</v>
      </c>
      <c r="N680" s="29" t="s">
        <v>6414</v>
      </c>
      <c r="O680" s="29" t="s">
        <v>6415</v>
      </c>
      <c r="P680" s="30"/>
    </row>
    <row r="681" spans="1:16" ht="56.5" customHeight="1" x14ac:dyDescent="0.2">
      <c r="A681" s="42">
        <v>20160262</v>
      </c>
      <c r="B681" s="43">
        <v>42424</v>
      </c>
      <c r="C681" s="34" t="s">
        <v>6068</v>
      </c>
      <c r="D681" s="29"/>
      <c r="E681" s="29"/>
      <c r="F681" s="29" t="s">
        <v>2299</v>
      </c>
      <c r="G681" s="29" t="s">
        <v>2300</v>
      </c>
      <c r="H681" s="29"/>
      <c r="I681" s="29"/>
      <c r="J681" s="29"/>
      <c r="K681" s="29"/>
      <c r="L681" s="50"/>
      <c r="M681" s="29" t="s">
        <v>6635</v>
      </c>
      <c r="N681" s="29" t="s">
        <v>6416</v>
      </c>
      <c r="O681" s="29"/>
      <c r="P681" s="30"/>
    </row>
    <row r="682" spans="1:16" ht="56.5" customHeight="1" x14ac:dyDescent="0.2">
      <c r="A682" s="42">
        <v>20160263</v>
      </c>
      <c r="B682" s="43">
        <v>42424</v>
      </c>
      <c r="C682" s="34" t="s">
        <v>6069</v>
      </c>
      <c r="D682" s="29"/>
      <c r="E682" s="29"/>
      <c r="F682" s="29"/>
      <c r="G682" s="29"/>
      <c r="H682" s="29"/>
      <c r="I682" s="29"/>
      <c r="J682" s="29"/>
      <c r="K682" s="29"/>
      <c r="L682" s="50" t="s">
        <v>96</v>
      </c>
      <c r="M682" s="29"/>
      <c r="N682" s="29"/>
      <c r="O682" s="29"/>
      <c r="P682" s="30"/>
    </row>
    <row r="683" spans="1:16" ht="56.5" customHeight="1" x14ac:dyDescent="0.2">
      <c r="A683" s="42">
        <v>20160264</v>
      </c>
      <c r="B683" s="43">
        <v>42424</v>
      </c>
      <c r="C683" s="34" t="s">
        <v>6070</v>
      </c>
      <c r="D683" s="29"/>
      <c r="E683" s="29"/>
      <c r="F683" s="29"/>
      <c r="G683" s="29"/>
      <c r="H683" s="29"/>
      <c r="I683" s="29"/>
      <c r="J683" s="29"/>
      <c r="K683" s="29"/>
      <c r="L683" s="50"/>
      <c r="M683" s="29" t="s">
        <v>6636</v>
      </c>
      <c r="N683" s="29" t="s">
        <v>6417</v>
      </c>
      <c r="O683" s="29"/>
      <c r="P683" s="30"/>
    </row>
    <row r="684" spans="1:16" ht="56.5" customHeight="1" x14ac:dyDescent="0.2">
      <c r="A684" s="42">
        <v>20160265</v>
      </c>
      <c r="B684" s="43">
        <v>42424</v>
      </c>
      <c r="C684" s="34" t="s">
        <v>6071</v>
      </c>
      <c r="D684" s="29"/>
      <c r="E684" s="29"/>
      <c r="F684" s="29"/>
      <c r="G684" s="29"/>
      <c r="H684" s="29"/>
      <c r="I684" s="29"/>
      <c r="J684" s="29"/>
      <c r="K684" s="29"/>
      <c r="L684" s="50" t="s">
        <v>295</v>
      </c>
      <c r="M684" s="29"/>
      <c r="N684" s="29"/>
      <c r="O684" s="29"/>
      <c r="P684" s="30"/>
    </row>
    <row r="685" spans="1:16" ht="56.5" customHeight="1" x14ac:dyDescent="0.2">
      <c r="A685" s="42">
        <v>20160266</v>
      </c>
      <c r="B685" s="43">
        <v>42424</v>
      </c>
      <c r="C685" s="34" t="s">
        <v>6072</v>
      </c>
      <c r="D685" s="29"/>
      <c r="E685" s="29"/>
      <c r="F685" s="29"/>
      <c r="G685" s="29"/>
      <c r="H685" s="29"/>
      <c r="I685" s="29"/>
      <c r="J685" s="29"/>
      <c r="K685" s="29"/>
      <c r="L685" s="50"/>
      <c r="M685" s="29" t="s">
        <v>6637</v>
      </c>
      <c r="N685" s="29" t="s">
        <v>6418</v>
      </c>
      <c r="O685" s="29"/>
      <c r="P685" s="30"/>
    </row>
    <row r="686" spans="1:16" ht="56.5" customHeight="1" x14ac:dyDescent="0.2">
      <c r="A686" s="42">
        <v>20160267</v>
      </c>
      <c r="B686" s="43">
        <v>42424</v>
      </c>
      <c r="C686" s="34" t="s">
        <v>6073</v>
      </c>
      <c r="D686" s="29"/>
      <c r="E686" s="29"/>
      <c r="F686" s="29"/>
      <c r="G686" s="29"/>
      <c r="H686" s="29"/>
      <c r="I686" s="29"/>
      <c r="J686" s="29"/>
      <c r="K686" s="29"/>
      <c r="L686" s="50" t="s">
        <v>96</v>
      </c>
      <c r="M686" s="29"/>
      <c r="N686" s="29"/>
      <c r="O686" s="29"/>
      <c r="P686" s="30"/>
    </row>
    <row r="687" spans="1:16" ht="56.5" customHeight="1" x14ac:dyDescent="0.2">
      <c r="A687" s="42">
        <v>20160268</v>
      </c>
      <c r="B687" s="43">
        <v>42424</v>
      </c>
      <c r="C687" s="34" t="s">
        <v>2305</v>
      </c>
      <c r="D687" s="29" t="s">
        <v>5554</v>
      </c>
      <c r="E687" s="29" t="s">
        <v>3261</v>
      </c>
      <c r="F687" s="29" t="s">
        <v>3262</v>
      </c>
      <c r="G687" s="29" t="s">
        <v>3263</v>
      </c>
      <c r="H687" s="29"/>
      <c r="I687" s="29"/>
      <c r="J687" s="29"/>
      <c r="K687" s="29"/>
      <c r="L687" s="50"/>
      <c r="M687" s="29" t="s">
        <v>6638</v>
      </c>
      <c r="N687" s="29" t="s">
        <v>6524</v>
      </c>
      <c r="O687" s="29" t="s">
        <v>6415</v>
      </c>
      <c r="P687" s="30"/>
    </row>
    <row r="688" spans="1:16" ht="56.5" customHeight="1" x14ac:dyDescent="0.2">
      <c r="A688" s="42">
        <v>20160269</v>
      </c>
      <c r="B688" s="43">
        <v>42424</v>
      </c>
      <c r="C688" s="34" t="s">
        <v>6074</v>
      </c>
      <c r="D688" s="29"/>
      <c r="E688" s="29"/>
      <c r="F688" s="29" t="s">
        <v>2301</v>
      </c>
      <c r="G688" s="29" t="s">
        <v>2302</v>
      </c>
      <c r="H688" s="29"/>
      <c r="I688" s="29"/>
      <c r="J688" s="29"/>
      <c r="K688" s="29"/>
      <c r="L688" s="50" t="s">
        <v>96</v>
      </c>
      <c r="M688" s="29"/>
      <c r="N688" s="29"/>
      <c r="O688" s="29"/>
      <c r="P688" s="30"/>
    </row>
    <row r="689" spans="1:16" ht="56.5" customHeight="1" x14ac:dyDescent="0.2">
      <c r="A689" s="42">
        <v>20160270</v>
      </c>
      <c r="B689" s="43">
        <v>42424</v>
      </c>
      <c r="C689" s="34" t="s">
        <v>2306</v>
      </c>
      <c r="D689" s="29"/>
      <c r="E689" s="29"/>
      <c r="F689" s="29"/>
      <c r="G689" s="29"/>
      <c r="H689" s="29"/>
      <c r="I689" s="29"/>
      <c r="J689" s="29"/>
      <c r="K689" s="29"/>
      <c r="L689" s="50" t="s">
        <v>96</v>
      </c>
      <c r="M689" s="29"/>
      <c r="N689" s="29"/>
      <c r="O689" s="29"/>
      <c r="P689" s="30"/>
    </row>
    <row r="690" spans="1:16" ht="56.5" customHeight="1" x14ac:dyDescent="0.2">
      <c r="A690" s="42">
        <v>20160271</v>
      </c>
      <c r="B690" s="43">
        <v>42424</v>
      </c>
      <c r="C690" s="34" t="s">
        <v>2307</v>
      </c>
      <c r="D690" s="29"/>
      <c r="E690" s="29"/>
      <c r="F690" s="29"/>
      <c r="G690" s="29"/>
      <c r="H690" s="29"/>
      <c r="I690" s="29"/>
      <c r="J690" s="29"/>
      <c r="K690" s="29"/>
      <c r="L690" s="50" t="s">
        <v>96</v>
      </c>
      <c r="M690" s="29"/>
      <c r="N690" s="29"/>
      <c r="O690" s="29"/>
      <c r="P690" s="30"/>
    </row>
    <row r="691" spans="1:16" ht="56.5" customHeight="1" x14ac:dyDescent="0.2">
      <c r="A691" s="42">
        <v>20160301</v>
      </c>
      <c r="B691" s="43">
        <v>42459</v>
      </c>
      <c r="C691" s="34" t="s">
        <v>6075</v>
      </c>
      <c r="D691" s="29"/>
      <c r="E691" s="29"/>
      <c r="F691" s="29"/>
      <c r="G691" s="29"/>
      <c r="H691" s="29"/>
      <c r="I691" s="29"/>
      <c r="J691" s="29"/>
      <c r="K691" s="29"/>
      <c r="L691" s="50" t="s">
        <v>2386</v>
      </c>
      <c r="M691" s="29"/>
      <c r="N691" s="29"/>
      <c r="O691" s="29"/>
      <c r="P691" s="30"/>
    </row>
    <row r="692" spans="1:16" ht="56.5" customHeight="1" x14ac:dyDescent="0.2">
      <c r="A692" s="42">
        <v>20160302</v>
      </c>
      <c r="B692" s="43">
        <v>42459</v>
      </c>
      <c r="C692" s="34" t="s">
        <v>2387</v>
      </c>
      <c r="D692" s="29"/>
      <c r="E692" s="29"/>
      <c r="F692" s="29"/>
      <c r="G692" s="29"/>
      <c r="H692" s="29"/>
      <c r="I692" s="29"/>
      <c r="J692" s="29"/>
      <c r="K692" s="29"/>
      <c r="L692" s="50"/>
      <c r="M692" s="29" t="s">
        <v>6639</v>
      </c>
      <c r="N692" s="29"/>
      <c r="O692" s="29" t="s">
        <v>6385</v>
      </c>
      <c r="P692" s="30"/>
    </row>
    <row r="693" spans="1:16" ht="56.5" customHeight="1" x14ac:dyDescent="0.2">
      <c r="A693" s="42">
        <v>20160303</v>
      </c>
      <c r="B693" s="43">
        <v>42459</v>
      </c>
      <c r="C693" s="34" t="s">
        <v>6076</v>
      </c>
      <c r="D693" s="29"/>
      <c r="E693" s="29"/>
      <c r="F693" s="29"/>
      <c r="G693" s="29"/>
      <c r="H693" s="29"/>
      <c r="I693" s="29"/>
      <c r="J693" s="29"/>
      <c r="K693" s="29"/>
      <c r="L693" s="50"/>
      <c r="M693" s="29" t="s">
        <v>6640</v>
      </c>
      <c r="N693" s="29"/>
      <c r="O693" s="29" t="s">
        <v>6419</v>
      </c>
      <c r="P693" s="30"/>
    </row>
    <row r="694" spans="1:16" ht="56.5" customHeight="1" x14ac:dyDescent="0.2">
      <c r="A694" s="42">
        <v>20160304</v>
      </c>
      <c r="B694" s="43">
        <v>42459</v>
      </c>
      <c r="C694" s="34" t="s">
        <v>6077</v>
      </c>
      <c r="D694" s="29"/>
      <c r="E694" s="29"/>
      <c r="F694" s="29"/>
      <c r="G694" s="29"/>
      <c r="H694" s="29"/>
      <c r="I694" s="29"/>
      <c r="J694" s="29"/>
      <c r="K694" s="29"/>
      <c r="L694" s="50"/>
      <c r="M694" s="29" t="s">
        <v>6640</v>
      </c>
      <c r="N694" s="29"/>
      <c r="O694" s="29" t="s">
        <v>6385</v>
      </c>
      <c r="P694" s="30"/>
    </row>
    <row r="695" spans="1:16" ht="56.5" customHeight="1" x14ac:dyDescent="0.2">
      <c r="A695" s="42">
        <v>20160305</v>
      </c>
      <c r="B695" s="43">
        <v>42459</v>
      </c>
      <c r="C695" s="34" t="s">
        <v>6078</v>
      </c>
      <c r="D695" s="29"/>
      <c r="E695" s="29"/>
      <c r="F695" s="29"/>
      <c r="G695" s="29"/>
      <c r="H695" s="29"/>
      <c r="I695" s="29"/>
      <c r="J695" s="29"/>
      <c r="K695" s="29"/>
      <c r="L695" s="50"/>
      <c r="M695" s="29" t="s">
        <v>6640</v>
      </c>
      <c r="N695" s="29"/>
      <c r="O695" s="29" t="s">
        <v>6419</v>
      </c>
      <c r="P695" s="30"/>
    </row>
    <row r="696" spans="1:16" ht="56.5" customHeight="1" x14ac:dyDescent="0.2">
      <c r="A696" s="42">
        <v>20160306</v>
      </c>
      <c r="B696" s="43">
        <v>42459</v>
      </c>
      <c r="C696" s="34" t="s">
        <v>6079</v>
      </c>
      <c r="D696" s="29"/>
      <c r="E696" s="29"/>
      <c r="F696" s="29"/>
      <c r="G696" s="29"/>
      <c r="H696" s="29"/>
      <c r="I696" s="29"/>
      <c r="J696" s="29"/>
      <c r="K696" s="29"/>
      <c r="L696" s="50" t="s">
        <v>96</v>
      </c>
      <c r="M696" s="29"/>
      <c r="N696" s="29"/>
      <c r="O696" s="29"/>
      <c r="P696" s="30"/>
    </row>
    <row r="697" spans="1:16" ht="56.5" customHeight="1" x14ac:dyDescent="0.2">
      <c r="A697" s="42">
        <v>20160307</v>
      </c>
      <c r="B697" s="43">
        <v>42459</v>
      </c>
      <c r="C697" s="34" t="s">
        <v>6298</v>
      </c>
      <c r="D697" s="29"/>
      <c r="E697" s="29"/>
      <c r="F697" s="29"/>
      <c r="G697" s="29"/>
      <c r="H697" s="29"/>
      <c r="I697" s="29"/>
      <c r="J697" s="29"/>
      <c r="K697" s="29"/>
      <c r="L697" s="50"/>
      <c r="M697" s="29" t="s">
        <v>6641</v>
      </c>
      <c r="N697" s="29" t="s">
        <v>2362</v>
      </c>
      <c r="O697" s="29" t="s">
        <v>2363</v>
      </c>
      <c r="P697" s="30"/>
    </row>
    <row r="698" spans="1:16" ht="56.5" customHeight="1" x14ac:dyDescent="0.2">
      <c r="A698" s="42">
        <v>20160308</v>
      </c>
      <c r="B698" s="43">
        <v>42459</v>
      </c>
      <c r="C698" s="34" t="s">
        <v>6080</v>
      </c>
      <c r="D698" s="29"/>
      <c r="E698" s="29"/>
      <c r="F698" s="29"/>
      <c r="G698" s="29"/>
      <c r="H698" s="29"/>
      <c r="I698" s="29"/>
      <c r="J698" s="29"/>
      <c r="K698" s="29"/>
      <c r="L698" s="50"/>
      <c r="M698" s="29" t="s">
        <v>6642</v>
      </c>
      <c r="N698" s="29" t="s">
        <v>2362</v>
      </c>
      <c r="O698" s="29" t="s">
        <v>2363</v>
      </c>
      <c r="P698" s="30"/>
    </row>
    <row r="699" spans="1:16" ht="56.5" customHeight="1" x14ac:dyDescent="0.2">
      <c r="A699" s="42">
        <v>20160309</v>
      </c>
      <c r="B699" s="43">
        <v>42459</v>
      </c>
      <c r="C699" s="34" t="s">
        <v>6081</v>
      </c>
      <c r="D699" s="29"/>
      <c r="E699" s="29"/>
      <c r="F699" s="29"/>
      <c r="G699" s="29"/>
      <c r="H699" s="29"/>
      <c r="I699" s="29"/>
      <c r="J699" s="29"/>
      <c r="K699" s="29"/>
      <c r="L699" s="50"/>
      <c r="M699" s="29" t="s">
        <v>6641</v>
      </c>
      <c r="N699" s="29" t="s">
        <v>2362</v>
      </c>
      <c r="O699" s="29" t="s">
        <v>6420</v>
      </c>
      <c r="P699" s="30"/>
    </row>
    <row r="700" spans="1:16" ht="56.5" customHeight="1" x14ac:dyDescent="0.2">
      <c r="A700" s="42">
        <v>20160310</v>
      </c>
      <c r="B700" s="43">
        <v>42459</v>
      </c>
      <c r="C700" s="34" t="s">
        <v>6082</v>
      </c>
      <c r="D700" s="29"/>
      <c r="E700" s="29"/>
      <c r="F700" s="29"/>
      <c r="G700" s="29"/>
      <c r="H700" s="29"/>
      <c r="I700" s="29"/>
      <c r="J700" s="29"/>
      <c r="K700" s="29"/>
      <c r="L700" s="50"/>
      <c r="M700" s="29" t="s">
        <v>6643</v>
      </c>
      <c r="N700" s="29" t="s">
        <v>2361</v>
      </c>
      <c r="O700" s="29" t="s">
        <v>2363</v>
      </c>
      <c r="P700" s="30"/>
    </row>
    <row r="701" spans="1:16" ht="56.5" customHeight="1" x14ac:dyDescent="0.2">
      <c r="A701" s="42">
        <v>20160311</v>
      </c>
      <c r="B701" s="43">
        <v>42459</v>
      </c>
      <c r="C701" s="34" t="s">
        <v>6083</v>
      </c>
      <c r="D701" s="29"/>
      <c r="E701" s="29"/>
      <c r="F701" s="29"/>
      <c r="G701" s="29"/>
      <c r="H701" s="29"/>
      <c r="I701" s="29"/>
      <c r="J701" s="29"/>
      <c r="K701" s="29"/>
      <c r="L701" s="50"/>
      <c r="M701" s="29" t="s">
        <v>6643</v>
      </c>
      <c r="N701" s="29" t="s">
        <v>2362</v>
      </c>
      <c r="O701" s="29" t="s">
        <v>2363</v>
      </c>
      <c r="P701" s="30"/>
    </row>
    <row r="702" spans="1:16" ht="56.5" customHeight="1" x14ac:dyDescent="0.2">
      <c r="A702" s="42">
        <v>20160312</v>
      </c>
      <c r="B702" s="43">
        <v>42459</v>
      </c>
      <c r="C702" s="34" t="s">
        <v>6299</v>
      </c>
      <c r="D702" s="29"/>
      <c r="E702" s="29"/>
      <c r="F702" s="29"/>
      <c r="G702" s="29"/>
      <c r="H702" s="29"/>
      <c r="I702" s="29"/>
      <c r="J702" s="29"/>
      <c r="K702" s="29"/>
      <c r="L702" s="50"/>
      <c r="M702" s="29" t="s">
        <v>6643</v>
      </c>
      <c r="N702" s="29" t="s">
        <v>6525</v>
      </c>
      <c r="O702" s="29"/>
      <c r="P702" s="30"/>
    </row>
    <row r="703" spans="1:16" ht="56.5" customHeight="1" x14ac:dyDescent="0.2">
      <c r="A703" s="42">
        <v>20160313</v>
      </c>
      <c r="B703" s="43">
        <v>42459</v>
      </c>
      <c r="C703" s="34" t="s">
        <v>6084</v>
      </c>
      <c r="D703" s="29"/>
      <c r="E703" s="29"/>
      <c r="F703" s="29"/>
      <c r="G703" s="29"/>
      <c r="H703" s="29"/>
      <c r="I703" s="29"/>
      <c r="J703" s="29"/>
      <c r="K703" s="29"/>
      <c r="L703" s="50"/>
      <c r="M703" s="29" t="s">
        <v>6643</v>
      </c>
      <c r="N703" s="29" t="s">
        <v>6525</v>
      </c>
      <c r="O703" s="29"/>
      <c r="P703" s="30"/>
    </row>
    <row r="704" spans="1:16" ht="56.5" customHeight="1" x14ac:dyDescent="0.2">
      <c r="A704" s="42">
        <v>20160314</v>
      </c>
      <c r="B704" s="43">
        <v>42459</v>
      </c>
      <c r="C704" s="34" t="s">
        <v>2388</v>
      </c>
      <c r="D704" s="29"/>
      <c r="E704" s="29"/>
      <c r="F704" s="29"/>
      <c r="G704" s="29"/>
      <c r="H704" s="29"/>
      <c r="I704" s="29"/>
      <c r="J704" s="29"/>
      <c r="K704" s="29"/>
      <c r="L704" s="50"/>
      <c r="M704" s="29" t="s">
        <v>6644</v>
      </c>
      <c r="N704" s="29" t="s">
        <v>2362</v>
      </c>
      <c r="O704" s="29" t="s">
        <v>2363</v>
      </c>
      <c r="P704" s="30"/>
    </row>
    <row r="705" spans="1:16" ht="56.5" customHeight="1" x14ac:dyDescent="0.2">
      <c r="A705" s="42">
        <v>20160315</v>
      </c>
      <c r="B705" s="43">
        <v>42459</v>
      </c>
      <c r="C705" s="34" t="s">
        <v>2389</v>
      </c>
      <c r="D705" s="29"/>
      <c r="E705" s="29"/>
      <c r="F705" s="29"/>
      <c r="G705" s="29"/>
      <c r="H705" s="29"/>
      <c r="I705" s="29"/>
      <c r="J705" s="29"/>
      <c r="K705" s="29"/>
      <c r="L705" s="50"/>
      <c r="M705" s="29" t="s">
        <v>6644</v>
      </c>
      <c r="N705" s="29" t="s">
        <v>2362</v>
      </c>
      <c r="O705" s="29" t="s">
        <v>2363</v>
      </c>
      <c r="P705" s="30"/>
    </row>
    <row r="706" spans="1:16" ht="56.5" customHeight="1" x14ac:dyDescent="0.2">
      <c r="A706" s="42">
        <v>20160316</v>
      </c>
      <c r="B706" s="43">
        <v>42459</v>
      </c>
      <c r="C706" s="34" t="s">
        <v>2390</v>
      </c>
      <c r="D706" s="29"/>
      <c r="E706" s="29"/>
      <c r="F706" s="29"/>
      <c r="G706" s="29"/>
      <c r="H706" s="29"/>
      <c r="I706" s="29"/>
      <c r="J706" s="29"/>
      <c r="K706" s="29"/>
      <c r="L706" s="50"/>
      <c r="M706" s="29" t="s">
        <v>6644</v>
      </c>
      <c r="N706" s="29" t="s">
        <v>2362</v>
      </c>
      <c r="O706" s="29" t="s">
        <v>6526</v>
      </c>
      <c r="P706" s="30"/>
    </row>
    <row r="707" spans="1:16" ht="56.5" customHeight="1" x14ac:dyDescent="0.2">
      <c r="A707" s="42">
        <v>20160317</v>
      </c>
      <c r="B707" s="43">
        <v>42459</v>
      </c>
      <c r="C707" s="34" t="s">
        <v>2391</v>
      </c>
      <c r="D707" s="29"/>
      <c r="E707" s="29"/>
      <c r="F707" s="29"/>
      <c r="G707" s="29"/>
      <c r="H707" s="29"/>
      <c r="I707" s="29"/>
      <c r="J707" s="29"/>
      <c r="K707" s="29"/>
      <c r="L707" s="50"/>
      <c r="M707" s="29" t="s">
        <v>6644</v>
      </c>
      <c r="N707" s="29" t="s">
        <v>2362</v>
      </c>
      <c r="O707" s="29" t="s">
        <v>2363</v>
      </c>
      <c r="P707" s="30"/>
    </row>
    <row r="708" spans="1:16" ht="56.5" customHeight="1" x14ac:dyDescent="0.2">
      <c r="A708" s="42">
        <v>20160318</v>
      </c>
      <c r="B708" s="43">
        <v>42459</v>
      </c>
      <c r="C708" s="34" t="s">
        <v>2392</v>
      </c>
      <c r="D708" s="29"/>
      <c r="E708" s="29"/>
      <c r="F708" s="29"/>
      <c r="G708" s="29"/>
      <c r="H708" s="29"/>
      <c r="I708" s="29"/>
      <c r="J708" s="29"/>
      <c r="K708" s="29"/>
      <c r="L708" s="50"/>
      <c r="M708" s="29" t="s">
        <v>6644</v>
      </c>
      <c r="N708" s="29" t="s">
        <v>2362</v>
      </c>
      <c r="O708" s="29" t="s">
        <v>2363</v>
      </c>
      <c r="P708" s="30"/>
    </row>
    <row r="709" spans="1:16" ht="56.5" customHeight="1" x14ac:dyDescent="0.2">
      <c r="A709" s="42">
        <v>20160319</v>
      </c>
      <c r="B709" s="43">
        <v>42459</v>
      </c>
      <c r="C709" s="34" t="s">
        <v>6085</v>
      </c>
      <c r="D709" s="29"/>
      <c r="E709" s="29"/>
      <c r="F709" s="29"/>
      <c r="G709" s="29"/>
      <c r="H709" s="29"/>
      <c r="I709" s="29"/>
      <c r="J709" s="29"/>
      <c r="K709" s="29"/>
      <c r="L709" s="50"/>
      <c r="M709" s="29" t="s">
        <v>6644</v>
      </c>
      <c r="N709" s="29" t="s">
        <v>6421</v>
      </c>
      <c r="O709" s="29" t="s">
        <v>6526</v>
      </c>
      <c r="P709" s="30"/>
    </row>
    <row r="710" spans="1:16" ht="56.5" customHeight="1" x14ac:dyDescent="0.2">
      <c r="A710" s="42">
        <v>20160320</v>
      </c>
      <c r="B710" s="43">
        <v>42459</v>
      </c>
      <c r="C710" s="34" t="s">
        <v>2393</v>
      </c>
      <c r="D710" s="29"/>
      <c r="E710" s="29"/>
      <c r="F710" s="29"/>
      <c r="G710" s="29"/>
      <c r="H710" s="29"/>
      <c r="I710" s="29"/>
      <c r="J710" s="29"/>
      <c r="K710" s="29"/>
      <c r="L710" s="50"/>
      <c r="M710" s="29" t="s">
        <v>6645</v>
      </c>
      <c r="N710" s="29"/>
      <c r="O710" s="29"/>
      <c r="P710" s="30"/>
    </row>
    <row r="711" spans="1:16" ht="56.5" customHeight="1" x14ac:dyDescent="0.2">
      <c r="A711" s="42">
        <v>20160321</v>
      </c>
      <c r="B711" s="43">
        <v>42459</v>
      </c>
      <c r="C711" s="34" t="s">
        <v>2394</v>
      </c>
      <c r="D711" s="29"/>
      <c r="E711" s="29"/>
      <c r="F711" s="29"/>
      <c r="G711" s="29"/>
      <c r="H711" s="29"/>
      <c r="I711" s="29"/>
      <c r="J711" s="29"/>
      <c r="K711" s="29"/>
      <c r="L711" s="50"/>
      <c r="M711" s="29" t="s">
        <v>6646</v>
      </c>
      <c r="N711" s="29"/>
      <c r="O711" s="29"/>
      <c r="P711" s="30"/>
    </row>
    <row r="712" spans="1:16" ht="56.5" customHeight="1" x14ac:dyDescent="0.2">
      <c r="A712" s="42">
        <v>20160322</v>
      </c>
      <c r="B712" s="43">
        <v>42459</v>
      </c>
      <c r="C712" s="34" t="s">
        <v>2395</v>
      </c>
      <c r="D712" s="29"/>
      <c r="E712" s="29"/>
      <c r="F712" s="29"/>
      <c r="G712" s="29"/>
      <c r="H712" s="29"/>
      <c r="I712" s="29"/>
      <c r="J712" s="29"/>
      <c r="K712" s="29"/>
      <c r="L712" s="50"/>
      <c r="M712" s="29" t="s">
        <v>6644</v>
      </c>
      <c r="N712" s="29" t="s">
        <v>6421</v>
      </c>
      <c r="O712" s="29" t="s">
        <v>2363</v>
      </c>
      <c r="P712" s="30"/>
    </row>
    <row r="713" spans="1:16" ht="56.5" customHeight="1" x14ac:dyDescent="0.2">
      <c r="A713" s="42">
        <v>20160323</v>
      </c>
      <c r="B713" s="43">
        <v>42459</v>
      </c>
      <c r="C713" s="34" t="s">
        <v>5660</v>
      </c>
      <c r="D713" s="29"/>
      <c r="E713" s="29"/>
      <c r="F713" s="29" t="s">
        <v>2364</v>
      </c>
      <c r="G713" s="29" t="s">
        <v>2365</v>
      </c>
      <c r="H713" s="29"/>
      <c r="I713" s="29"/>
      <c r="J713" s="29"/>
      <c r="K713" s="29"/>
      <c r="L713" s="50"/>
      <c r="M713" s="29" t="s">
        <v>6647</v>
      </c>
      <c r="N713" s="29" t="s">
        <v>6422</v>
      </c>
      <c r="O713" s="29" t="s">
        <v>2366</v>
      </c>
      <c r="P713" s="30"/>
    </row>
    <row r="714" spans="1:16" ht="56.5" customHeight="1" x14ac:dyDescent="0.2">
      <c r="A714" s="42">
        <v>20160324</v>
      </c>
      <c r="B714" s="43">
        <v>42459</v>
      </c>
      <c r="C714" s="34" t="s">
        <v>2396</v>
      </c>
      <c r="D714" s="29"/>
      <c r="E714" s="29"/>
      <c r="F714" s="29" t="s">
        <v>3264</v>
      </c>
      <c r="G714" s="29" t="s">
        <v>3265</v>
      </c>
      <c r="H714" s="29"/>
      <c r="I714" s="29"/>
      <c r="J714" s="29"/>
      <c r="K714" s="29"/>
      <c r="L714" s="50"/>
      <c r="M714" s="29" t="s">
        <v>6644</v>
      </c>
      <c r="N714" s="29" t="s">
        <v>6527</v>
      </c>
      <c r="O714" s="29"/>
      <c r="P714" s="30"/>
    </row>
    <row r="715" spans="1:16" ht="56.5" customHeight="1" x14ac:dyDescent="0.2">
      <c r="A715" s="42">
        <v>20160325</v>
      </c>
      <c r="B715" s="43">
        <v>42459</v>
      </c>
      <c r="C715" s="34" t="s">
        <v>2397</v>
      </c>
      <c r="D715" s="29"/>
      <c r="E715" s="29"/>
      <c r="F715" s="29" t="s">
        <v>2367</v>
      </c>
      <c r="G715" s="29" t="s">
        <v>2368</v>
      </c>
      <c r="H715" s="29"/>
      <c r="I715" s="29"/>
      <c r="J715" s="29"/>
      <c r="K715" s="29"/>
      <c r="L715" s="50"/>
      <c r="M715" s="29" t="s">
        <v>6644</v>
      </c>
      <c r="N715" s="29" t="s">
        <v>6423</v>
      </c>
      <c r="O715" s="29" t="s">
        <v>2369</v>
      </c>
      <c r="P715" s="30"/>
    </row>
    <row r="716" spans="1:16" ht="56.5" customHeight="1" x14ac:dyDescent="0.2">
      <c r="A716" s="42">
        <v>20160326</v>
      </c>
      <c r="B716" s="43">
        <v>42459</v>
      </c>
      <c r="C716" s="34" t="s">
        <v>2398</v>
      </c>
      <c r="D716" s="29"/>
      <c r="E716" s="29"/>
      <c r="F716" s="29"/>
      <c r="G716" s="29"/>
      <c r="H716" s="29"/>
      <c r="I716" s="29"/>
      <c r="J716" s="29"/>
      <c r="K716" s="29"/>
      <c r="L716" s="50"/>
      <c r="M716" s="29" t="s">
        <v>6647</v>
      </c>
      <c r="N716" s="29" t="s">
        <v>6424</v>
      </c>
      <c r="O716" s="29"/>
      <c r="P716" s="30"/>
    </row>
    <row r="717" spans="1:16" ht="56.5" customHeight="1" x14ac:dyDescent="0.2">
      <c r="A717" s="42">
        <v>20160327</v>
      </c>
      <c r="B717" s="43">
        <v>42459</v>
      </c>
      <c r="C717" s="34" t="s">
        <v>2399</v>
      </c>
      <c r="D717" s="29"/>
      <c r="E717" s="29"/>
      <c r="F717" s="29"/>
      <c r="G717" s="29"/>
      <c r="H717" s="29"/>
      <c r="I717" s="29"/>
      <c r="J717" s="29"/>
      <c r="K717" s="29"/>
      <c r="L717" s="50"/>
      <c r="M717" s="29" t="s">
        <v>6648</v>
      </c>
      <c r="N717" s="29" t="s">
        <v>6425</v>
      </c>
      <c r="O717" s="29" t="s">
        <v>2363</v>
      </c>
      <c r="P717" s="30"/>
    </row>
    <row r="718" spans="1:16" ht="56.5" customHeight="1" x14ac:dyDescent="0.2">
      <c r="A718" s="42">
        <v>20160328</v>
      </c>
      <c r="B718" s="43">
        <v>42459</v>
      </c>
      <c r="C718" s="34" t="s">
        <v>2400</v>
      </c>
      <c r="D718" s="29"/>
      <c r="E718" s="29"/>
      <c r="F718" s="29"/>
      <c r="G718" s="29"/>
      <c r="H718" s="29"/>
      <c r="I718" s="29"/>
      <c r="J718" s="29"/>
      <c r="K718" s="29"/>
      <c r="L718" s="50"/>
      <c r="M718" s="29" t="s">
        <v>6649</v>
      </c>
      <c r="N718" s="29"/>
      <c r="O718" s="29"/>
      <c r="P718" s="30"/>
    </row>
    <row r="719" spans="1:16" ht="56.5" customHeight="1" x14ac:dyDescent="0.2">
      <c r="A719" s="42">
        <v>20160329</v>
      </c>
      <c r="B719" s="43">
        <v>42459</v>
      </c>
      <c r="C719" s="34" t="s">
        <v>2401</v>
      </c>
      <c r="D719" s="29"/>
      <c r="E719" s="29"/>
      <c r="F719" s="29"/>
      <c r="G719" s="29"/>
      <c r="H719" s="29"/>
      <c r="I719" s="29"/>
      <c r="J719" s="29"/>
      <c r="K719" s="29"/>
      <c r="L719" s="50"/>
      <c r="M719" s="29" t="s">
        <v>6648</v>
      </c>
      <c r="N719" s="29" t="s">
        <v>6426</v>
      </c>
      <c r="O719" s="29" t="s">
        <v>2363</v>
      </c>
      <c r="P719" s="30"/>
    </row>
    <row r="720" spans="1:16" ht="56.5" customHeight="1" x14ac:dyDescent="0.2">
      <c r="A720" s="42">
        <v>20160330</v>
      </c>
      <c r="B720" s="43">
        <v>42459</v>
      </c>
      <c r="C720" s="34" t="s">
        <v>6086</v>
      </c>
      <c r="D720" s="29"/>
      <c r="E720" s="29"/>
      <c r="F720" s="29" t="s">
        <v>3266</v>
      </c>
      <c r="G720" s="29" t="s">
        <v>3267</v>
      </c>
      <c r="H720" s="29"/>
      <c r="I720" s="29"/>
      <c r="J720" s="29"/>
      <c r="K720" s="29"/>
      <c r="L720" s="50"/>
      <c r="M720" s="29" t="s">
        <v>6647</v>
      </c>
      <c r="N720" s="29" t="s">
        <v>6427</v>
      </c>
      <c r="O720" s="29"/>
      <c r="P720" s="30"/>
    </row>
    <row r="721" spans="1:16" ht="56.5" customHeight="1" x14ac:dyDescent="0.2">
      <c r="A721" s="42">
        <v>20160331</v>
      </c>
      <c r="B721" s="43">
        <v>42459</v>
      </c>
      <c r="C721" s="34" t="s">
        <v>6300</v>
      </c>
      <c r="D721" s="29"/>
      <c r="E721" s="29"/>
      <c r="F721" s="29"/>
      <c r="G721" s="29"/>
      <c r="H721" s="29"/>
      <c r="I721" s="29"/>
      <c r="J721" s="29"/>
      <c r="K721" s="29"/>
      <c r="L721" s="50" t="s">
        <v>96</v>
      </c>
      <c r="M721" s="29"/>
      <c r="N721" s="29"/>
      <c r="O721" s="29"/>
      <c r="P721" s="30"/>
    </row>
    <row r="722" spans="1:16" ht="56.5" customHeight="1" x14ac:dyDescent="0.2">
      <c r="A722" s="42">
        <v>20160332</v>
      </c>
      <c r="B722" s="43">
        <v>42459</v>
      </c>
      <c r="C722" s="34" t="s">
        <v>2402</v>
      </c>
      <c r="D722" s="29" t="s">
        <v>5555</v>
      </c>
      <c r="E722" s="29"/>
      <c r="F722" s="29" t="s">
        <v>2370</v>
      </c>
      <c r="G722" s="29"/>
      <c r="H722" s="29" t="s">
        <v>2371</v>
      </c>
      <c r="I722" s="29" t="s">
        <v>2372</v>
      </c>
      <c r="J722" s="29"/>
      <c r="K722" s="29"/>
      <c r="L722" s="50"/>
      <c r="M722" s="29" t="s">
        <v>6650</v>
      </c>
      <c r="N722" s="29" t="s">
        <v>6428</v>
      </c>
      <c r="O722" s="29" t="s">
        <v>6528</v>
      </c>
      <c r="P722" s="30"/>
    </row>
    <row r="723" spans="1:16" ht="56.5" customHeight="1" x14ac:dyDescent="0.2">
      <c r="A723" s="42">
        <v>20160333</v>
      </c>
      <c r="B723" s="43">
        <v>42459</v>
      </c>
      <c r="C723" s="34" t="s">
        <v>2403</v>
      </c>
      <c r="D723" s="29" t="s">
        <v>5556</v>
      </c>
      <c r="E723" s="29" t="s">
        <v>2373</v>
      </c>
      <c r="F723" s="29" t="s">
        <v>3268</v>
      </c>
      <c r="G723" s="29" t="s">
        <v>3269</v>
      </c>
      <c r="H723" s="29" t="s">
        <v>3270</v>
      </c>
      <c r="I723" s="29" t="s">
        <v>3271</v>
      </c>
      <c r="J723" s="29" t="s">
        <v>2374</v>
      </c>
      <c r="K723" s="29" t="s">
        <v>2375</v>
      </c>
      <c r="L723" s="50"/>
      <c r="M723" s="29" t="s">
        <v>6650</v>
      </c>
      <c r="N723" s="29" t="s">
        <v>6429</v>
      </c>
      <c r="O723" s="29" t="s">
        <v>2369</v>
      </c>
      <c r="P723" s="30"/>
    </row>
    <row r="724" spans="1:16" ht="56.5" customHeight="1" x14ac:dyDescent="0.2">
      <c r="A724" s="42">
        <v>20160334</v>
      </c>
      <c r="B724" s="43">
        <v>42459</v>
      </c>
      <c r="C724" s="34" t="s">
        <v>2404</v>
      </c>
      <c r="D724" s="29"/>
      <c r="E724" s="29"/>
      <c r="F724" s="29" t="s">
        <v>2376</v>
      </c>
      <c r="G724" s="29" t="s">
        <v>2377</v>
      </c>
      <c r="H724" s="29" t="s">
        <v>2378</v>
      </c>
      <c r="I724" s="29"/>
      <c r="J724" s="29" t="s">
        <v>2379</v>
      </c>
      <c r="K724" s="29" t="s">
        <v>2380</v>
      </c>
      <c r="L724" s="50" t="s">
        <v>2381</v>
      </c>
      <c r="M724" s="29"/>
      <c r="N724" s="29"/>
      <c r="O724" s="29"/>
      <c r="P724" s="30"/>
    </row>
    <row r="725" spans="1:16" ht="56.5" customHeight="1" x14ac:dyDescent="0.2">
      <c r="A725" s="42">
        <v>20160335</v>
      </c>
      <c r="B725" s="43">
        <v>42459</v>
      </c>
      <c r="C725" s="34" t="s">
        <v>6301</v>
      </c>
      <c r="D725" s="29"/>
      <c r="E725" s="29"/>
      <c r="F725" s="29"/>
      <c r="G725" s="29"/>
      <c r="H725" s="29" t="s">
        <v>2382</v>
      </c>
      <c r="I725" s="29" t="s">
        <v>2383</v>
      </c>
      <c r="J725" s="29"/>
      <c r="K725" s="29"/>
      <c r="L725" s="50"/>
      <c r="M725" s="29" t="s">
        <v>6640</v>
      </c>
      <c r="N725" s="29" t="s">
        <v>6419</v>
      </c>
      <c r="O725" s="29"/>
      <c r="P725" s="30"/>
    </row>
    <row r="726" spans="1:16" ht="56.5" customHeight="1" x14ac:dyDescent="0.2">
      <c r="A726" s="42">
        <v>20160336</v>
      </c>
      <c r="B726" s="43">
        <v>42459</v>
      </c>
      <c r="C726" s="34" t="s">
        <v>2405</v>
      </c>
      <c r="D726" s="29"/>
      <c r="E726" s="29"/>
      <c r="F726" s="29"/>
      <c r="G726" s="29"/>
      <c r="H726" s="29"/>
      <c r="I726" s="29"/>
      <c r="J726" s="29"/>
      <c r="K726" s="29"/>
      <c r="L726" s="50" t="s">
        <v>103</v>
      </c>
      <c r="M726" s="29"/>
      <c r="N726" s="29"/>
      <c r="O726" s="29"/>
      <c r="P726" s="30"/>
    </row>
    <row r="727" spans="1:16" ht="56.5" customHeight="1" x14ac:dyDescent="0.2">
      <c r="A727" s="42">
        <v>20160337</v>
      </c>
      <c r="B727" s="43">
        <v>42459</v>
      </c>
      <c r="C727" s="34" t="s">
        <v>2406</v>
      </c>
      <c r="D727" s="29"/>
      <c r="E727" s="29"/>
      <c r="F727" s="29"/>
      <c r="G727" s="29"/>
      <c r="H727" s="29"/>
      <c r="I727" s="29"/>
      <c r="J727" s="29"/>
      <c r="K727" s="29"/>
      <c r="L727" s="50" t="s">
        <v>96</v>
      </c>
      <c r="M727" s="29"/>
      <c r="N727" s="29"/>
      <c r="O727" s="29"/>
      <c r="P727" s="30"/>
    </row>
    <row r="728" spans="1:16" ht="56.5" customHeight="1" x14ac:dyDescent="0.2">
      <c r="A728" s="42">
        <v>20160338</v>
      </c>
      <c r="B728" s="43">
        <v>42459</v>
      </c>
      <c r="C728" s="34" t="s">
        <v>2407</v>
      </c>
      <c r="D728" s="29"/>
      <c r="E728" s="29"/>
      <c r="F728" s="29"/>
      <c r="G728" s="29"/>
      <c r="H728" s="29"/>
      <c r="I728" s="29"/>
      <c r="J728" s="29"/>
      <c r="K728" s="29"/>
      <c r="L728" s="50"/>
      <c r="M728" s="29" t="s">
        <v>6651</v>
      </c>
      <c r="N728" s="29"/>
      <c r="O728" s="29" t="s">
        <v>6430</v>
      </c>
      <c r="P728" s="30"/>
    </row>
    <row r="729" spans="1:16" ht="56.5" customHeight="1" x14ac:dyDescent="0.2">
      <c r="A729" s="42">
        <v>20160339</v>
      </c>
      <c r="B729" s="43">
        <v>42459</v>
      </c>
      <c r="C729" s="34" t="s">
        <v>2408</v>
      </c>
      <c r="D729" s="29" t="s">
        <v>5557</v>
      </c>
      <c r="E729" s="29" t="s">
        <v>3272</v>
      </c>
      <c r="F729" s="29" t="s">
        <v>3273</v>
      </c>
      <c r="G729" s="29" t="s">
        <v>3274</v>
      </c>
      <c r="H729" s="29" t="s">
        <v>3275</v>
      </c>
      <c r="I729" s="29"/>
      <c r="J729" s="29"/>
      <c r="K729" s="29"/>
      <c r="L729" s="50"/>
      <c r="M729" s="29" t="s">
        <v>6651</v>
      </c>
      <c r="N729" s="29" t="s">
        <v>6431</v>
      </c>
      <c r="O729" s="29"/>
      <c r="P729" s="30"/>
    </row>
    <row r="730" spans="1:16" ht="56.5" customHeight="1" x14ac:dyDescent="0.2">
      <c r="A730" s="42">
        <v>20160340</v>
      </c>
      <c r="B730" s="43">
        <v>42459</v>
      </c>
      <c r="C730" s="34" t="s">
        <v>5661</v>
      </c>
      <c r="D730" s="29"/>
      <c r="E730" s="29"/>
      <c r="F730" s="29" t="s">
        <v>2384</v>
      </c>
      <c r="G730" s="29" t="s">
        <v>2385</v>
      </c>
      <c r="H730" s="29"/>
      <c r="I730" s="29"/>
      <c r="J730" s="29"/>
      <c r="K730" s="29"/>
      <c r="L730" s="50" t="s">
        <v>103</v>
      </c>
      <c r="M730" s="29"/>
      <c r="N730" s="29"/>
      <c r="O730" s="29"/>
      <c r="P730" s="30"/>
    </row>
    <row r="731" spans="1:16" ht="56.5" customHeight="1" x14ac:dyDescent="0.2">
      <c r="A731" s="42">
        <v>20160401</v>
      </c>
      <c r="B731" s="43">
        <v>42487</v>
      </c>
      <c r="C731" s="34" t="s">
        <v>6087</v>
      </c>
      <c r="D731" s="29"/>
      <c r="E731" s="29"/>
      <c r="F731" s="29"/>
      <c r="G731" s="29"/>
      <c r="H731" s="29"/>
      <c r="I731" s="29"/>
      <c r="J731" s="29"/>
      <c r="K731" s="29"/>
      <c r="L731" s="50" t="s">
        <v>109</v>
      </c>
      <c r="M731" s="29"/>
      <c r="N731" s="29"/>
      <c r="O731" s="29"/>
      <c r="P731" s="30"/>
    </row>
    <row r="732" spans="1:16" ht="56.5" customHeight="1" x14ac:dyDescent="0.2">
      <c r="A732" s="42">
        <v>20160402</v>
      </c>
      <c r="B732" s="43">
        <v>42487</v>
      </c>
      <c r="C732" s="34" t="s">
        <v>6088</v>
      </c>
      <c r="D732" s="29"/>
      <c r="E732" s="29"/>
      <c r="F732" s="29"/>
      <c r="G732" s="29"/>
      <c r="H732" s="29"/>
      <c r="I732" s="29"/>
      <c r="J732" s="29"/>
      <c r="K732" s="29"/>
      <c r="L732" s="50"/>
      <c r="M732" s="29" t="s">
        <v>6652</v>
      </c>
      <c r="N732" s="29" t="s">
        <v>6432</v>
      </c>
      <c r="O732" s="29"/>
      <c r="P732" s="30"/>
    </row>
    <row r="733" spans="1:16" ht="56.5" customHeight="1" x14ac:dyDescent="0.2">
      <c r="A733" s="42">
        <v>20160403</v>
      </c>
      <c r="B733" s="43">
        <v>42487</v>
      </c>
      <c r="C733" s="34" t="s">
        <v>5662</v>
      </c>
      <c r="D733" s="29"/>
      <c r="E733" s="29"/>
      <c r="F733" s="29"/>
      <c r="G733" s="29"/>
      <c r="H733" s="29"/>
      <c r="I733" s="29"/>
      <c r="J733" s="29"/>
      <c r="K733" s="29"/>
      <c r="L733" s="50" t="s">
        <v>2429</v>
      </c>
      <c r="M733" s="29"/>
      <c r="N733" s="29"/>
      <c r="O733" s="29"/>
      <c r="P733" s="30"/>
    </row>
    <row r="734" spans="1:16" ht="56.5" customHeight="1" x14ac:dyDescent="0.2">
      <c r="A734" s="42">
        <v>20160404</v>
      </c>
      <c r="B734" s="43">
        <v>42487</v>
      </c>
      <c r="C734" s="34" t="s">
        <v>2459</v>
      </c>
      <c r="D734" s="29"/>
      <c r="E734" s="29"/>
      <c r="F734" s="29"/>
      <c r="G734" s="29"/>
      <c r="H734" s="29"/>
      <c r="I734" s="29"/>
      <c r="J734" s="29"/>
      <c r="K734" s="29"/>
      <c r="L734" s="50" t="s">
        <v>103</v>
      </c>
      <c r="M734" s="29"/>
      <c r="N734" s="29"/>
      <c r="O734" s="29"/>
      <c r="P734" s="30"/>
    </row>
    <row r="735" spans="1:16" ht="56.5" customHeight="1" x14ac:dyDescent="0.2">
      <c r="A735" s="42">
        <v>20160405</v>
      </c>
      <c r="B735" s="43">
        <v>42487</v>
      </c>
      <c r="C735" s="34" t="s">
        <v>2460</v>
      </c>
      <c r="D735" s="29"/>
      <c r="E735" s="29"/>
      <c r="F735" s="29"/>
      <c r="G735" s="29"/>
      <c r="H735" s="29"/>
      <c r="I735" s="29"/>
      <c r="J735" s="29"/>
      <c r="K735" s="29"/>
      <c r="L735" s="50" t="s">
        <v>96</v>
      </c>
      <c r="M735" s="29"/>
      <c r="N735" s="29"/>
      <c r="O735" s="29"/>
      <c r="P735" s="30"/>
    </row>
    <row r="736" spans="1:16" ht="56.5" customHeight="1" x14ac:dyDescent="0.2">
      <c r="A736" s="42">
        <v>20160406</v>
      </c>
      <c r="B736" s="43">
        <v>42487</v>
      </c>
      <c r="C736" s="34" t="s">
        <v>2461</v>
      </c>
      <c r="D736" s="29"/>
      <c r="E736" s="29"/>
      <c r="F736" s="29"/>
      <c r="G736" s="29"/>
      <c r="H736" s="29" t="s">
        <v>2430</v>
      </c>
      <c r="I736" s="29" t="s">
        <v>2431</v>
      </c>
      <c r="J736" s="29"/>
      <c r="K736" s="29"/>
      <c r="L736" s="50" t="s">
        <v>359</v>
      </c>
      <c r="M736" s="29"/>
      <c r="N736" s="29"/>
      <c r="O736" s="29"/>
      <c r="P736" s="30"/>
    </row>
    <row r="737" spans="1:16" ht="56.5" customHeight="1" x14ac:dyDescent="0.2">
      <c r="A737" s="42">
        <v>20160407</v>
      </c>
      <c r="B737" s="43">
        <v>42487</v>
      </c>
      <c r="C737" s="34" t="s">
        <v>2462</v>
      </c>
      <c r="D737" s="29"/>
      <c r="E737" s="29"/>
      <c r="F737" s="29" t="s">
        <v>2432</v>
      </c>
      <c r="G737" s="29" t="s">
        <v>2433</v>
      </c>
      <c r="H737" s="29"/>
      <c r="I737" s="29"/>
      <c r="J737" s="29"/>
      <c r="K737" s="29"/>
      <c r="L737" s="50" t="s">
        <v>295</v>
      </c>
      <c r="M737" s="29"/>
      <c r="N737" s="29"/>
      <c r="O737" s="29"/>
      <c r="P737" s="30"/>
    </row>
    <row r="738" spans="1:16" ht="56.5" customHeight="1" x14ac:dyDescent="0.2">
      <c r="A738" s="42">
        <v>20160408</v>
      </c>
      <c r="B738" s="43">
        <v>42487</v>
      </c>
      <c r="C738" s="34" t="s">
        <v>2463</v>
      </c>
      <c r="D738" s="29"/>
      <c r="E738" s="29"/>
      <c r="F738" s="29"/>
      <c r="G738" s="29"/>
      <c r="H738" s="29"/>
      <c r="I738" s="29"/>
      <c r="J738" s="29"/>
      <c r="K738" s="29"/>
      <c r="L738" s="50" t="s">
        <v>359</v>
      </c>
      <c r="M738" s="29"/>
      <c r="N738" s="29"/>
      <c r="O738" s="29"/>
      <c r="P738" s="30"/>
    </row>
    <row r="739" spans="1:16" ht="56.5" customHeight="1" x14ac:dyDescent="0.2">
      <c r="A739" s="42">
        <v>20160409</v>
      </c>
      <c r="B739" s="43">
        <v>42487</v>
      </c>
      <c r="C739" s="34" t="s">
        <v>5663</v>
      </c>
      <c r="D739" s="29"/>
      <c r="E739" s="29"/>
      <c r="F739" s="29"/>
      <c r="G739" s="29"/>
      <c r="H739" s="29"/>
      <c r="I739" s="29"/>
      <c r="J739" s="29"/>
      <c r="K739" s="29"/>
      <c r="L739" s="50" t="s">
        <v>359</v>
      </c>
      <c r="M739" s="29"/>
      <c r="N739" s="29"/>
      <c r="O739" s="29"/>
      <c r="P739" s="30"/>
    </row>
    <row r="740" spans="1:16" ht="56.5" customHeight="1" x14ac:dyDescent="0.2">
      <c r="A740" s="42">
        <v>20160410</v>
      </c>
      <c r="B740" s="43">
        <v>42487</v>
      </c>
      <c r="C740" s="34" t="s">
        <v>6089</v>
      </c>
      <c r="D740" s="29"/>
      <c r="E740" s="29"/>
      <c r="F740" s="29"/>
      <c r="G740" s="29"/>
      <c r="H740" s="29" t="s">
        <v>2434</v>
      </c>
      <c r="I740" s="29" t="s">
        <v>2435</v>
      </c>
      <c r="J740" s="29"/>
      <c r="K740" s="29"/>
      <c r="L740" s="50" t="s">
        <v>359</v>
      </c>
      <c r="M740" s="29"/>
      <c r="N740" s="29"/>
      <c r="O740" s="29"/>
      <c r="P740" s="30"/>
    </row>
    <row r="741" spans="1:16" ht="56.5" customHeight="1" x14ac:dyDescent="0.2">
      <c r="A741" s="42">
        <v>20160411</v>
      </c>
      <c r="B741" s="43">
        <v>42487</v>
      </c>
      <c r="C741" s="34" t="s">
        <v>6090</v>
      </c>
      <c r="D741" s="29" t="s">
        <v>5558</v>
      </c>
      <c r="E741" s="29" t="s">
        <v>3276</v>
      </c>
      <c r="F741" s="29" t="s">
        <v>3277</v>
      </c>
      <c r="G741" s="29" t="s">
        <v>3278</v>
      </c>
      <c r="H741" s="29"/>
      <c r="I741" s="29"/>
      <c r="J741" s="29"/>
      <c r="K741" s="29"/>
      <c r="L741" s="50"/>
      <c r="M741" s="29" t="s">
        <v>2436</v>
      </c>
      <c r="N741" s="29"/>
      <c r="O741" s="29" t="s">
        <v>6529</v>
      </c>
      <c r="P741" s="30"/>
    </row>
    <row r="742" spans="1:16" ht="56.5" customHeight="1" x14ac:dyDescent="0.2">
      <c r="A742" s="42">
        <v>20160412</v>
      </c>
      <c r="B742" s="43">
        <v>42487</v>
      </c>
      <c r="C742" s="34" t="s">
        <v>2464</v>
      </c>
      <c r="D742" s="29"/>
      <c r="E742" s="29"/>
      <c r="F742" s="29" t="s">
        <v>2437</v>
      </c>
      <c r="G742" s="29" t="s">
        <v>2438</v>
      </c>
      <c r="H742" s="29" t="s">
        <v>2439</v>
      </c>
      <c r="I742" s="29" t="s">
        <v>2440</v>
      </c>
      <c r="J742" s="29"/>
      <c r="K742" s="29"/>
      <c r="L742" s="50"/>
      <c r="M742" s="29" t="s">
        <v>2441</v>
      </c>
      <c r="N742" s="29" t="s">
        <v>6433</v>
      </c>
      <c r="O742" s="29" t="s">
        <v>2442</v>
      </c>
      <c r="P742" s="30"/>
    </row>
    <row r="743" spans="1:16" ht="56.5" customHeight="1" x14ac:dyDescent="0.2">
      <c r="A743" s="42">
        <v>20160413</v>
      </c>
      <c r="B743" s="43">
        <v>42487</v>
      </c>
      <c r="C743" s="34" t="s">
        <v>6302</v>
      </c>
      <c r="D743" s="29"/>
      <c r="E743" s="29"/>
      <c r="F743" s="29"/>
      <c r="G743" s="29"/>
      <c r="H743" s="29"/>
      <c r="I743" s="29"/>
      <c r="J743" s="29"/>
      <c r="K743" s="29"/>
      <c r="L743" s="50" t="s">
        <v>359</v>
      </c>
      <c r="M743" s="29"/>
      <c r="N743" s="29"/>
      <c r="O743" s="29"/>
      <c r="P743" s="30"/>
    </row>
    <row r="744" spans="1:16" ht="56.5" customHeight="1" x14ac:dyDescent="0.2">
      <c r="A744" s="42">
        <v>20160414</v>
      </c>
      <c r="B744" s="43">
        <v>42487</v>
      </c>
      <c r="C744" s="34" t="s">
        <v>6303</v>
      </c>
      <c r="D744" s="29"/>
      <c r="E744" s="29"/>
      <c r="F744" s="29"/>
      <c r="G744" s="29"/>
      <c r="H744" s="29"/>
      <c r="I744" s="29"/>
      <c r="J744" s="29"/>
      <c r="K744" s="29"/>
      <c r="L744" s="50" t="s">
        <v>359</v>
      </c>
      <c r="M744" s="29"/>
      <c r="N744" s="29"/>
      <c r="O744" s="29"/>
      <c r="P744" s="30"/>
    </row>
    <row r="745" spans="1:16" ht="56.5" customHeight="1" x14ac:dyDescent="0.2">
      <c r="A745" s="42">
        <v>20160415</v>
      </c>
      <c r="B745" s="43">
        <v>42487</v>
      </c>
      <c r="C745" s="34" t="s">
        <v>2465</v>
      </c>
      <c r="D745" s="29" t="s">
        <v>5559</v>
      </c>
      <c r="E745" s="29" t="s">
        <v>3279</v>
      </c>
      <c r="F745" s="29"/>
      <c r="G745" s="29"/>
      <c r="H745" s="29" t="s">
        <v>3280</v>
      </c>
      <c r="I745" s="29" t="s">
        <v>3281</v>
      </c>
      <c r="J745" s="29"/>
      <c r="K745" s="29"/>
      <c r="L745" s="50"/>
      <c r="M745" s="29" t="s">
        <v>2443</v>
      </c>
      <c r="N745" s="29"/>
      <c r="O745" s="29" t="s">
        <v>2444</v>
      </c>
      <c r="P745" s="30"/>
    </row>
    <row r="746" spans="1:16" ht="56.5" customHeight="1" x14ac:dyDescent="0.2">
      <c r="A746" s="42">
        <v>20160416</v>
      </c>
      <c r="B746" s="43">
        <v>42487</v>
      </c>
      <c r="C746" s="34" t="s">
        <v>2466</v>
      </c>
      <c r="D746" s="29"/>
      <c r="E746" s="29"/>
      <c r="F746" s="29"/>
      <c r="G746" s="29"/>
      <c r="H746" s="29"/>
      <c r="I746" s="29"/>
      <c r="J746" s="29"/>
      <c r="K746" s="29"/>
      <c r="L746" s="50" t="s">
        <v>359</v>
      </c>
      <c r="M746" s="29"/>
      <c r="N746" s="29"/>
      <c r="O746" s="29"/>
      <c r="P746" s="30"/>
    </row>
    <row r="747" spans="1:16" ht="56.5" customHeight="1" x14ac:dyDescent="0.2">
      <c r="A747" s="42">
        <v>20160417</v>
      </c>
      <c r="B747" s="43">
        <v>42487</v>
      </c>
      <c r="C747" s="34" t="s">
        <v>2467</v>
      </c>
      <c r="D747" s="29"/>
      <c r="E747" s="29"/>
      <c r="F747" s="29"/>
      <c r="G747" s="29"/>
      <c r="H747" s="29" t="s">
        <v>2445</v>
      </c>
      <c r="I747" s="29" t="s">
        <v>2446</v>
      </c>
      <c r="J747" s="29"/>
      <c r="K747" s="29"/>
      <c r="L747" s="50" t="s">
        <v>96</v>
      </c>
      <c r="M747" s="29"/>
      <c r="N747" s="29"/>
      <c r="O747" s="29"/>
      <c r="P747" s="30"/>
    </row>
    <row r="748" spans="1:16" ht="56.5" customHeight="1" x14ac:dyDescent="0.2">
      <c r="A748" s="42">
        <v>20160418</v>
      </c>
      <c r="B748" s="43">
        <v>42487</v>
      </c>
      <c r="C748" s="34" t="s">
        <v>5664</v>
      </c>
      <c r="D748" s="29"/>
      <c r="E748" s="29"/>
      <c r="F748" s="29" t="s">
        <v>3282</v>
      </c>
      <c r="G748" s="29" t="s">
        <v>3283</v>
      </c>
      <c r="H748" s="29"/>
      <c r="I748" s="29"/>
      <c r="J748" s="29"/>
      <c r="K748" s="29"/>
      <c r="L748" s="50" t="s">
        <v>54</v>
      </c>
      <c r="M748" s="29"/>
      <c r="N748" s="29"/>
      <c r="O748" s="29"/>
      <c r="P748" s="30"/>
    </row>
    <row r="749" spans="1:16" ht="56.5" customHeight="1" x14ac:dyDescent="0.2">
      <c r="A749" s="42">
        <v>20160419</v>
      </c>
      <c r="B749" s="43">
        <v>42487</v>
      </c>
      <c r="C749" s="34" t="s">
        <v>2468</v>
      </c>
      <c r="D749" s="29"/>
      <c r="E749" s="29"/>
      <c r="F749" s="29" t="s">
        <v>3284</v>
      </c>
      <c r="G749" s="29" t="s">
        <v>3285</v>
      </c>
      <c r="H749" s="29"/>
      <c r="I749" s="29"/>
      <c r="J749" s="29"/>
      <c r="K749" s="29"/>
      <c r="L749" s="50"/>
      <c r="M749" s="29" t="s">
        <v>2447</v>
      </c>
      <c r="N749" s="29" t="s">
        <v>2448</v>
      </c>
      <c r="O749" s="29" t="s">
        <v>2449</v>
      </c>
      <c r="P749" s="30"/>
    </row>
    <row r="750" spans="1:16" ht="56.5" customHeight="1" x14ac:dyDescent="0.2">
      <c r="A750" s="42">
        <v>20160420</v>
      </c>
      <c r="B750" s="43">
        <v>42487</v>
      </c>
      <c r="C750" s="34" t="s">
        <v>2469</v>
      </c>
      <c r="D750" s="29"/>
      <c r="E750" s="29"/>
      <c r="F750" s="29"/>
      <c r="G750" s="29"/>
      <c r="H750" s="29"/>
      <c r="I750" s="29"/>
      <c r="J750" s="29"/>
      <c r="K750" s="29"/>
      <c r="L750" s="50" t="s">
        <v>359</v>
      </c>
      <c r="M750" s="29"/>
      <c r="N750" s="29"/>
      <c r="O750" s="29"/>
      <c r="P750" s="30"/>
    </row>
    <row r="751" spans="1:16" ht="56.5" customHeight="1" x14ac:dyDescent="0.2">
      <c r="A751" s="42">
        <v>20160421</v>
      </c>
      <c r="B751" s="43">
        <v>42487</v>
      </c>
      <c r="C751" s="34" t="s">
        <v>2470</v>
      </c>
      <c r="D751" s="29"/>
      <c r="E751" s="29"/>
      <c r="F751" s="29" t="s">
        <v>2450</v>
      </c>
      <c r="G751" s="29" t="s">
        <v>3286</v>
      </c>
      <c r="H751" s="29"/>
      <c r="I751" s="29"/>
      <c r="J751" s="29"/>
      <c r="K751" s="29"/>
      <c r="L751" s="50" t="s">
        <v>96</v>
      </c>
      <c r="M751" s="29"/>
      <c r="N751" s="29"/>
      <c r="O751" s="29"/>
      <c r="P751" s="30"/>
    </row>
    <row r="752" spans="1:16" ht="56.5" customHeight="1" x14ac:dyDescent="0.2">
      <c r="A752" s="42">
        <v>20160422</v>
      </c>
      <c r="B752" s="43">
        <v>42487</v>
      </c>
      <c r="C752" s="34" t="s">
        <v>6091</v>
      </c>
      <c r="D752" s="29"/>
      <c r="E752" s="29"/>
      <c r="F752" s="29"/>
      <c r="G752" s="29"/>
      <c r="H752" s="29"/>
      <c r="I752" s="29"/>
      <c r="J752" s="29"/>
      <c r="K752" s="29"/>
      <c r="L752" s="50" t="s">
        <v>359</v>
      </c>
      <c r="M752" s="29"/>
      <c r="N752" s="29"/>
      <c r="O752" s="29"/>
      <c r="P752" s="30"/>
    </row>
    <row r="753" spans="1:16" ht="56.5" customHeight="1" x14ac:dyDescent="0.2">
      <c r="A753" s="42">
        <v>20160423</v>
      </c>
      <c r="B753" s="43">
        <v>42487</v>
      </c>
      <c r="C753" s="34" t="s">
        <v>5665</v>
      </c>
      <c r="D753" s="29"/>
      <c r="E753" s="29"/>
      <c r="F753" s="29"/>
      <c r="G753" s="29"/>
      <c r="H753" s="29"/>
      <c r="I753" s="29"/>
      <c r="J753" s="29"/>
      <c r="K753" s="29"/>
      <c r="L753" s="50" t="s">
        <v>359</v>
      </c>
      <c r="M753" s="29"/>
      <c r="N753" s="29"/>
      <c r="O753" s="29"/>
      <c r="P753" s="30"/>
    </row>
    <row r="754" spans="1:16" ht="56.5" customHeight="1" x14ac:dyDescent="0.2">
      <c r="A754" s="42">
        <v>20160424</v>
      </c>
      <c r="B754" s="43">
        <v>42487</v>
      </c>
      <c r="C754" s="34" t="s">
        <v>6092</v>
      </c>
      <c r="D754" s="29"/>
      <c r="E754" s="29"/>
      <c r="F754" s="29" t="s">
        <v>2451</v>
      </c>
      <c r="G754" s="29" t="s">
        <v>2452</v>
      </c>
      <c r="H754" s="29" t="s">
        <v>2453</v>
      </c>
      <c r="I754" s="29" t="s">
        <v>2454</v>
      </c>
      <c r="J754" s="29"/>
      <c r="K754" s="29"/>
      <c r="L754" s="50"/>
      <c r="M754" s="29" t="s">
        <v>2455</v>
      </c>
      <c r="N754" s="29" t="s">
        <v>2899</v>
      </c>
      <c r="O754" s="29"/>
      <c r="P754" s="30"/>
    </row>
    <row r="755" spans="1:16" ht="56.5" customHeight="1" x14ac:dyDescent="0.2">
      <c r="A755" s="42">
        <v>20160425</v>
      </c>
      <c r="B755" s="43">
        <v>42487</v>
      </c>
      <c r="C755" s="34" t="s">
        <v>2471</v>
      </c>
      <c r="D755" s="29"/>
      <c r="E755" s="29"/>
      <c r="F755" s="29" t="s">
        <v>2456</v>
      </c>
      <c r="G755" s="29" t="s">
        <v>2457</v>
      </c>
      <c r="H755" s="29"/>
      <c r="I755" s="29"/>
      <c r="J755" s="29"/>
      <c r="K755" s="29"/>
      <c r="L755" s="50"/>
      <c r="M755" s="29" t="s">
        <v>2458</v>
      </c>
      <c r="N755" s="29" t="s">
        <v>6434</v>
      </c>
      <c r="O755" s="29" t="s">
        <v>6435</v>
      </c>
      <c r="P755" s="30"/>
    </row>
    <row r="756" spans="1:16" ht="56.5" customHeight="1" x14ac:dyDescent="0.2">
      <c r="A756" s="42">
        <v>20160501</v>
      </c>
      <c r="B756" s="43">
        <v>42515</v>
      </c>
      <c r="C756" s="34" t="s">
        <v>2508</v>
      </c>
      <c r="D756" s="29"/>
      <c r="E756" s="29"/>
      <c r="F756" s="29"/>
      <c r="G756" s="29"/>
      <c r="H756" s="29"/>
      <c r="I756" s="29"/>
      <c r="J756" s="29"/>
      <c r="K756" s="29"/>
      <c r="L756" s="50" t="s">
        <v>103</v>
      </c>
      <c r="M756" s="29"/>
      <c r="N756" s="29"/>
      <c r="O756" s="29"/>
      <c r="P756" s="30"/>
    </row>
    <row r="757" spans="1:16" ht="56.5" customHeight="1" x14ac:dyDescent="0.2">
      <c r="A757" s="42">
        <v>20160502</v>
      </c>
      <c r="B757" s="43">
        <v>42515</v>
      </c>
      <c r="C757" s="34" t="s">
        <v>6093</v>
      </c>
      <c r="D757" s="29"/>
      <c r="E757" s="29"/>
      <c r="F757" s="29" t="s">
        <v>2501</v>
      </c>
      <c r="G757" s="29" t="s">
        <v>2502</v>
      </c>
      <c r="H757" s="29"/>
      <c r="I757" s="29"/>
      <c r="J757" s="29"/>
      <c r="K757" s="29"/>
      <c r="L757" s="50" t="s">
        <v>96</v>
      </c>
      <c r="M757" s="29"/>
      <c r="N757" s="29"/>
      <c r="O757" s="29"/>
      <c r="P757" s="30"/>
    </row>
    <row r="758" spans="1:16" ht="56.5" customHeight="1" x14ac:dyDescent="0.2">
      <c r="A758" s="42">
        <v>20160503</v>
      </c>
      <c r="B758" s="43">
        <v>42515</v>
      </c>
      <c r="C758" s="34" t="s">
        <v>5666</v>
      </c>
      <c r="D758" s="29"/>
      <c r="E758" s="29"/>
      <c r="F758" s="29"/>
      <c r="G758" s="29"/>
      <c r="H758" s="29"/>
      <c r="I758" s="29"/>
      <c r="J758" s="29"/>
      <c r="K758" s="29"/>
      <c r="L758" s="50" t="s">
        <v>96</v>
      </c>
      <c r="M758" s="29"/>
      <c r="N758" s="29"/>
      <c r="O758" s="29"/>
      <c r="P758" s="30"/>
    </row>
    <row r="759" spans="1:16" ht="56.5" customHeight="1" x14ac:dyDescent="0.2">
      <c r="A759" s="42">
        <v>20160504</v>
      </c>
      <c r="B759" s="43">
        <v>42515</v>
      </c>
      <c r="C759" s="34" t="s">
        <v>2509</v>
      </c>
      <c r="D759" s="29" t="s">
        <v>2503</v>
      </c>
      <c r="E759" s="29"/>
      <c r="F759" s="29" t="s">
        <v>3287</v>
      </c>
      <c r="G759" s="29" t="s">
        <v>2504</v>
      </c>
      <c r="H759" s="29" t="s">
        <v>3288</v>
      </c>
      <c r="I759" s="29" t="s">
        <v>3289</v>
      </c>
      <c r="J759" s="29" t="s">
        <v>3290</v>
      </c>
      <c r="K759" s="29" t="s">
        <v>3291</v>
      </c>
      <c r="L759" s="50"/>
      <c r="M759" s="29" t="s">
        <v>6653</v>
      </c>
      <c r="N759" s="29" t="s">
        <v>6436</v>
      </c>
      <c r="O759" s="29"/>
      <c r="P759" s="30"/>
    </row>
    <row r="760" spans="1:16" ht="56.5" customHeight="1" x14ac:dyDescent="0.2">
      <c r="A760" s="42">
        <v>20160505</v>
      </c>
      <c r="B760" s="43">
        <v>42515</v>
      </c>
      <c r="C760" s="34" t="s">
        <v>2510</v>
      </c>
      <c r="D760" s="29"/>
      <c r="E760" s="29"/>
      <c r="F760" s="29"/>
      <c r="G760" s="29"/>
      <c r="H760" s="29"/>
      <c r="I760" s="29"/>
      <c r="J760" s="29"/>
      <c r="K760" s="29"/>
      <c r="L760" s="50"/>
      <c r="M760" s="29" t="s">
        <v>6654</v>
      </c>
      <c r="N760" s="29" t="s">
        <v>2505</v>
      </c>
      <c r="O760" s="29"/>
      <c r="P760" s="30"/>
    </row>
    <row r="761" spans="1:16" ht="56.5" customHeight="1" x14ac:dyDescent="0.2">
      <c r="A761" s="42">
        <v>20160506</v>
      </c>
      <c r="B761" s="43">
        <v>42515</v>
      </c>
      <c r="C761" s="34" t="s">
        <v>2511</v>
      </c>
      <c r="D761" s="29" t="s">
        <v>5560</v>
      </c>
      <c r="E761" s="29"/>
      <c r="F761" s="29" t="s">
        <v>3292</v>
      </c>
      <c r="G761" s="29"/>
      <c r="H761" s="29" t="s">
        <v>3293</v>
      </c>
      <c r="I761" s="29"/>
      <c r="J761" s="29" t="s">
        <v>3294</v>
      </c>
      <c r="K761" s="29" t="s">
        <v>3295</v>
      </c>
      <c r="L761" s="50"/>
      <c r="M761" s="29" t="s">
        <v>6655</v>
      </c>
      <c r="N761" s="29" t="s">
        <v>2506</v>
      </c>
      <c r="O761" s="29" t="s">
        <v>6530</v>
      </c>
      <c r="P761" s="30"/>
    </row>
    <row r="762" spans="1:16" ht="56.5" customHeight="1" x14ac:dyDescent="0.2">
      <c r="A762" s="42">
        <v>20160507</v>
      </c>
      <c r="B762" s="43">
        <v>42515</v>
      </c>
      <c r="C762" s="34" t="s">
        <v>6304</v>
      </c>
      <c r="D762" s="29" t="s">
        <v>5561</v>
      </c>
      <c r="E762" s="29" t="s">
        <v>3296</v>
      </c>
      <c r="F762" s="29" t="s">
        <v>3297</v>
      </c>
      <c r="G762" s="29" t="s">
        <v>3298</v>
      </c>
      <c r="H762" s="29" t="s">
        <v>3299</v>
      </c>
      <c r="I762" s="29" t="s">
        <v>3300</v>
      </c>
      <c r="J762" s="29"/>
      <c r="K762" s="29"/>
      <c r="L762" s="50"/>
      <c r="M762" s="29" t="s">
        <v>6656</v>
      </c>
      <c r="N762" s="29" t="s">
        <v>6437</v>
      </c>
      <c r="O762" s="29" t="s">
        <v>44</v>
      </c>
      <c r="P762" s="30"/>
    </row>
    <row r="763" spans="1:16" ht="56.5" customHeight="1" x14ac:dyDescent="0.2">
      <c r="A763" s="42">
        <v>20160508</v>
      </c>
      <c r="B763" s="43">
        <v>42515</v>
      </c>
      <c r="C763" s="34" t="s">
        <v>6305</v>
      </c>
      <c r="D763" s="29"/>
      <c r="E763" s="29"/>
      <c r="F763" s="29"/>
      <c r="G763" s="29"/>
      <c r="H763" s="29"/>
      <c r="I763" s="29"/>
      <c r="J763" s="29"/>
      <c r="K763" s="29"/>
      <c r="L763" s="50" t="s">
        <v>96</v>
      </c>
      <c r="M763" s="29"/>
      <c r="N763" s="29"/>
      <c r="O763" s="29"/>
      <c r="P763" s="30"/>
    </row>
    <row r="764" spans="1:16" ht="56.5" customHeight="1" x14ac:dyDescent="0.2">
      <c r="A764" s="42">
        <v>20160509</v>
      </c>
      <c r="B764" s="43">
        <v>42515</v>
      </c>
      <c r="C764" s="34" t="s">
        <v>2512</v>
      </c>
      <c r="D764" s="29"/>
      <c r="E764" s="29"/>
      <c r="F764" s="29"/>
      <c r="G764" s="29"/>
      <c r="H764" s="29"/>
      <c r="I764" s="29"/>
      <c r="J764" s="29"/>
      <c r="K764" s="29"/>
      <c r="L764" s="50" t="s">
        <v>96</v>
      </c>
      <c r="M764" s="29"/>
      <c r="N764" s="29"/>
      <c r="O764" s="29"/>
      <c r="P764" s="30"/>
    </row>
    <row r="765" spans="1:16" ht="56.5" customHeight="1" x14ac:dyDescent="0.2">
      <c r="A765" s="42">
        <v>20160510</v>
      </c>
      <c r="B765" s="43">
        <v>42515</v>
      </c>
      <c r="C765" s="34" t="s">
        <v>6094</v>
      </c>
      <c r="D765" s="29"/>
      <c r="E765" s="29"/>
      <c r="F765" s="29" t="s">
        <v>3301</v>
      </c>
      <c r="G765" s="29" t="s">
        <v>3302</v>
      </c>
      <c r="H765" s="29"/>
      <c r="I765" s="29"/>
      <c r="J765" s="29"/>
      <c r="K765" s="29"/>
      <c r="L765" s="50" t="s">
        <v>96</v>
      </c>
      <c r="M765" s="29"/>
      <c r="N765" s="29"/>
      <c r="O765" s="29"/>
      <c r="P765" s="30"/>
    </row>
    <row r="766" spans="1:16" ht="56.5" customHeight="1" x14ac:dyDescent="0.2">
      <c r="A766" s="42">
        <v>20160511</v>
      </c>
      <c r="B766" s="43">
        <v>42515</v>
      </c>
      <c r="C766" s="34" t="s">
        <v>2513</v>
      </c>
      <c r="D766" s="29"/>
      <c r="E766" s="29"/>
      <c r="F766" s="29"/>
      <c r="G766" s="29"/>
      <c r="H766" s="29" t="s">
        <v>2507</v>
      </c>
      <c r="I766" s="29" t="s">
        <v>3303</v>
      </c>
      <c r="J766" s="29"/>
      <c r="K766" s="29"/>
      <c r="L766" s="50"/>
      <c r="M766" s="29" t="s">
        <v>6657</v>
      </c>
      <c r="N766" s="29"/>
      <c r="O766" s="29" t="s">
        <v>1041</v>
      </c>
      <c r="P766" s="30"/>
    </row>
    <row r="767" spans="1:16" ht="56.5" customHeight="1" x14ac:dyDescent="0.2">
      <c r="A767" s="42">
        <v>20160512</v>
      </c>
      <c r="B767" s="43">
        <v>42515</v>
      </c>
      <c r="C767" s="34" t="s">
        <v>2514</v>
      </c>
      <c r="D767" s="29"/>
      <c r="E767" s="29"/>
      <c r="F767" s="29"/>
      <c r="G767" s="29"/>
      <c r="H767" s="29"/>
      <c r="I767" s="29"/>
      <c r="J767" s="29"/>
      <c r="K767" s="29"/>
      <c r="L767" s="50" t="s">
        <v>96</v>
      </c>
      <c r="M767" s="29"/>
      <c r="N767" s="29"/>
      <c r="O767" s="29"/>
      <c r="P767" s="30"/>
    </row>
    <row r="768" spans="1:16" ht="56.5" customHeight="1" x14ac:dyDescent="0.2">
      <c r="A768" s="42">
        <v>20160513</v>
      </c>
      <c r="B768" s="43">
        <v>42515</v>
      </c>
      <c r="C768" s="34" t="s">
        <v>2515</v>
      </c>
      <c r="D768" s="29"/>
      <c r="E768" s="29"/>
      <c r="F768" s="29"/>
      <c r="G768" s="29"/>
      <c r="H768" s="29"/>
      <c r="I768" s="29"/>
      <c r="J768" s="29"/>
      <c r="K768" s="29"/>
      <c r="L768" s="50" t="s">
        <v>96</v>
      </c>
      <c r="M768" s="29"/>
      <c r="N768" s="29"/>
      <c r="O768" s="29"/>
      <c r="P768" s="30"/>
    </row>
    <row r="769" spans="1:16" ht="56.5" customHeight="1" x14ac:dyDescent="0.2">
      <c r="A769" s="42">
        <v>20160514</v>
      </c>
      <c r="B769" s="43">
        <v>42515</v>
      </c>
      <c r="C769" s="34" t="s">
        <v>2516</v>
      </c>
      <c r="D769" s="29"/>
      <c r="E769" s="29"/>
      <c r="F769" s="29"/>
      <c r="G769" s="29"/>
      <c r="H769" s="29"/>
      <c r="I769" s="29"/>
      <c r="J769" s="29"/>
      <c r="K769" s="29"/>
      <c r="L769" s="50" t="s">
        <v>96</v>
      </c>
      <c r="M769" s="29"/>
      <c r="N769" s="29"/>
      <c r="O769" s="29"/>
      <c r="P769" s="30"/>
    </row>
    <row r="770" spans="1:16" ht="56.5" customHeight="1" x14ac:dyDescent="0.2">
      <c r="A770" s="42">
        <v>20160601</v>
      </c>
      <c r="B770" s="43">
        <v>42550</v>
      </c>
      <c r="C770" s="34" t="s">
        <v>6095</v>
      </c>
      <c r="D770" s="29"/>
      <c r="E770" s="29"/>
      <c r="F770" s="29"/>
      <c r="G770" s="29" t="s">
        <v>2579</v>
      </c>
      <c r="H770" s="29"/>
      <c r="I770" s="29"/>
      <c r="J770" s="29"/>
      <c r="K770" s="29"/>
      <c r="L770" s="50" t="s">
        <v>96</v>
      </c>
      <c r="M770" s="29"/>
      <c r="N770" s="29"/>
      <c r="O770" s="29"/>
      <c r="P770" s="30"/>
    </row>
    <row r="771" spans="1:16" ht="56.5" customHeight="1" x14ac:dyDescent="0.2">
      <c r="A771" s="42">
        <v>20160602</v>
      </c>
      <c r="B771" s="43">
        <v>42550</v>
      </c>
      <c r="C771" s="34" t="s">
        <v>2585</v>
      </c>
      <c r="D771" s="29"/>
      <c r="E771" s="29"/>
      <c r="F771" s="29"/>
      <c r="G771" s="29"/>
      <c r="H771" s="29"/>
      <c r="I771" s="29"/>
      <c r="J771" s="29"/>
      <c r="K771" s="29"/>
      <c r="L771" s="50" t="s">
        <v>96</v>
      </c>
      <c r="M771" s="29"/>
      <c r="N771" s="29"/>
      <c r="O771" s="29"/>
      <c r="P771" s="30"/>
    </row>
    <row r="772" spans="1:16" ht="56.5" customHeight="1" x14ac:dyDescent="0.2">
      <c r="A772" s="42">
        <v>20160603</v>
      </c>
      <c r="B772" s="43">
        <v>42550</v>
      </c>
      <c r="C772" s="34" t="s">
        <v>2586</v>
      </c>
      <c r="D772" s="29"/>
      <c r="E772" s="29"/>
      <c r="F772" s="29"/>
      <c r="G772" s="29"/>
      <c r="H772" s="29"/>
      <c r="I772" s="29"/>
      <c r="J772" s="29"/>
      <c r="K772" s="29"/>
      <c r="L772" s="50" t="s">
        <v>96</v>
      </c>
      <c r="M772" s="29"/>
      <c r="N772" s="29"/>
      <c r="O772" s="29"/>
      <c r="P772" s="30"/>
    </row>
    <row r="773" spans="1:16" ht="56.5" customHeight="1" x14ac:dyDescent="0.2">
      <c r="A773" s="42">
        <v>20160604</v>
      </c>
      <c r="B773" s="43">
        <v>42550</v>
      </c>
      <c r="C773" s="34" t="s">
        <v>2587</v>
      </c>
      <c r="D773" s="29"/>
      <c r="E773" s="29"/>
      <c r="F773" s="29" t="s">
        <v>3304</v>
      </c>
      <c r="G773" s="29" t="s">
        <v>2584</v>
      </c>
      <c r="H773" s="29"/>
      <c r="I773" s="29"/>
      <c r="J773" s="29"/>
      <c r="K773" s="29"/>
      <c r="L773" s="50" t="s">
        <v>96</v>
      </c>
      <c r="M773" s="29"/>
      <c r="N773" s="29"/>
      <c r="O773" s="29"/>
      <c r="P773" s="30"/>
    </row>
    <row r="774" spans="1:16" ht="56.5" customHeight="1" x14ac:dyDescent="0.2">
      <c r="A774" s="42">
        <v>20160605</v>
      </c>
      <c r="B774" s="43">
        <v>42550</v>
      </c>
      <c r="C774" s="34" t="s">
        <v>2588</v>
      </c>
      <c r="D774" s="29"/>
      <c r="E774" s="29"/>
      <c r="F774" s="29" t="s">
        <v>2580</v>
      </c>
      <c r="G774" s="29" t="s">
        <v>2581</v>
      </c>
      <c r="H774" s="29"/>
      <c r="I774" s="29"/>
      <c r="J774" s="29"/>
      <c r="K774" s="29"/>
      <c r="L774" s="50" t="s">
        <v>96</v>
      </c>
      <c r="M774" s="29"/>
      <c r="N774" s="29"/>
      <c r="O774" s="29"/>
      <c r="P774" s="30"/>
    </row>
    <row r="775" spans="1:16" ht="56.5" customHeight="1" x14ac:dyDescent="0.2">
      <c r="A775" s="42">
        <v>20160606</v>
      </c>
      <c r="B775" s="43">
        <v>42550</v>
      </c>
      <c r="C775" s="34" t="s">
        <v>6096</v>
      </c>
      <c r="D775" s="29"/>
      <c r="E775" s="29"/>
      <c r="F775" s="29"/>
      <c r="G775" s="29"/>
      <c r="H775" s="29"/>
      <c r="I775" s="29"/>
      <c r="J775" s="29"/>
      <c r="K775" s="29"/>
      <c r="L775" s="50" t="s">
        <v>96</v>
      </c>
      <c r="M775" s="29"/>
      <c r="N775" s="29"/>
      <c r="O775" s="29"/>
      <c r="P775" s="30"/>
    </row>
    <row r="776" spans="1:16" ht="56.5" customHeight="1" x14ac:dyDescent="0.2">
      <c r="A776" s="42">
        <v>20160607</v>
      </c>
      <c r="B776" s="43">
        <v>42550</v>
      </c>
      <c r="C776" s="34" t="s">
        <v>6097</v>
      </c>
      <c r="D776" s="29"/>
      <c r="E776" s="29"/>
      <c r="F776" s="29"/>
      <c r="G776" s="29"/>
      <c r="H776" s="29"/>
      <c r="I776" s="29"/>
      <c r="J776" s="29"/>
      <c r="K776" s="29"/>
      <c r="L776" s="50" t="s">
        <v>96</v>
      </c>
      <c r="M776" s="29"/>
      <c r="N776" s="29"/>
      <c r="O776" s="29"/>
      <c r="P776" s="30"/>
    </row>
    <row r="777" spans="1:16" ht="56.5" customHeight="1" x14ac:dyDescent="0.2">
      <c r="A777" s="42">
        <v>20160608</v>
      </c>
      <c r="B777" s="43">
        <v>42550</v>
      </c>
      <c r="C777" s="34" t="s">
        <v>2589</v>
      </c>
      <c r="D777" s="29"/>
      <c r="E777" s="29"/>
      <c r="F777" s="29"/>
      <c r="G777" s="29"/>
      <c r="H777" s="29"/>
      <c r="I777" s="29"/>
      <c r="J777" s="29"/>
      <c r="K777" s="29"/>
      <c r="L777" s="50" t="s">
        <v>96</v>
      </c>
      <c r="M777" s="29"/>
      <c r="N777" s="29"/>
      <c r="O777" s="29"/>
      <c r="P777" s="30"/>
    </row>
    <row r="778" spans="1:16" ht="56.5" customHeight="1" x14ac:dyDescent="0.2">
      <c r="A778" s="42">
        <v>20160609</v>
      </c>
      <c r="B778" s="43">
        <v>42550</v>
      </c>
      <c r="C778" s="34" t="s">
        <v>2590</v>
      </c>
      <c r="D778" s="29"/>
      <c r="E778" s="29"/>
      <c r="F778" s="29"/>
      <c r="G778" s="29"/>
      <c r="H778" s="29"/>
      <c r="I778" s="29"/>
      <c r="J778" s="29"/>
      <c r="K778" s="29"/>
      <c r="L778" s="50" t="s">
        <v>96</v>
      </c>
      <c r="M778" s="29"/>
      <c r="N778" s="29"/>
      <c r="O778" s="29"/>
      <c r="P778" s="30"/>
    </row>
    <row r="779" spans="1:16" ht="56.5" customHeight="1" x14ac:dyDescent="0.2">
      <c r="A779" s="42">
        <v>20160610</v>
      </c>
      <c r="B779" s="43">
        <v>42550</v>
      </c>
      <c r="C779" s="34" t="s">
        <v>6306</v>
      </c>
      <c r="D779" s="29"/>
      <c r="E779" s="29"/>
      <c r="F779" s="29"/>
      <c r="G779" s="29"/>
      <c r="H779" s="29"/>
      <c r="I779" s="29"/>
      <c r="J779" s="29"/>
      <c r="K779" s="29"/>
      <c r="L779" s="50" t="s">
        <v>96</v>
      </c>
      <c r="M779" s="29"/>
      <c r="N779" s="29"/>
      <c r="O779" s="29"/>
      <c r="P779" s="30"/>
    </row>
    <row r="780" spans="1:16" ht="56.5" customHeight="1" x14ac:dyDescent="0.2">
      <c r="A780" s="42">
        <v>20160611</v>
      </c>
      <c r="B780" s="43">
        <v>42550</v>
      </c>
      <c r="C780" s="34" t="s">
        <v>2591</v>
      </c>
      <c r="D780" s="29"/>
      <c r="E780" s="29"/>
      <c r="F780" s="29"/>
      <c r="G780" s="29"/>
      <c r="H780" s="29"/>
      <c r="I780" s="29"/>
      <c r="J780" s="29"/>
      <c r="K780" s="29"/>
      <c r="L780" s="50" t="s">
        <v>109</v>
      </c>
      <c r="M780" s="29"/>
      <c r="N780" s="29"/>
      <c r="O780" s="29"/>
      <c r="P780" s="30"/>
    </row>
    <row r="781" spans="1:16" ht="56.5" customHeight="1" x14ac:dyDescent="0.2">
      <c r="A781" s="42">
        <v>20160612</v>
      </c>
      <c r="B781" s="43">
        <v>42550</v>
      </c>
      <c r="C781" s="34" t="s">
        <v>2592</v>
      </c>
      <c r="D781" s="29"/>
      <c r="E781" s="29"/>
      <c r="F781" s="29"/>
      <c r="G781" s="29"/>
      <c r="H781" s="29"/>
      <c r="I781" s="29"/>
      <c r="J781" s="29"/>
      <c r="K781" s="29"/>
      <c r="L781" s="50" t="s">
        <v>96</v>
      </c>
      <c r="M781" s="29"/>
      <c r="N781" s="29"/>
      <c r="O781" s="29"/>
      <c r="P781" s="30"/>
    </row>
    <row r="782" spans="1:16" ht="56.5" customHeight="1" x14ac:dyDescent="0.2">
      <c r="A782" s="42">
        <v>20160613</v>
      </c>
      <c r="B782" s="43">
        <v>42550</v>
      </c>
      <c r="C782" s="34" t="s">
        <v>5667</v>
      </c>
      <c r="D782" s="29"/>
      <c r="E782" s="29"/>
      <c r="F782" s="29"/>
      <c r="G782" s="29"/>
      <c r="H782" s="29"/>
      <c r="I782" s="29"/>
      <c r="J782" s="29"/>
      <c r="K782" s="29"/>
      <c r="L782" s="50" t="s">
        <v>96</v>
      </c>
      <c r="M782" s="29"/>
      <c r="N782" s="29"/>
      <c r="O782" s="29"/>
      <c r="P782" s="30"/>
    </row>
    <row r="783" spans="1:16" ht="56.5" customHeight="1" x14ac:dyDescent="0.2">
      <c r="A783" s="42">
        <v>20160614</v>
      </c>
      <c r="B783" s="43">
        <v>42550</v>
      </c>
      <c r="C783" s="34" t="s">
        <v>5668</v>
      </c>
      <c r="D783" s="29"/>
      <c r="E783" s="29"/>
      <c r="F783" s="29" t="s">
        <v>2582</v>
      </c>
      <c r="G783" s="29" t="s">
        <v>2583</v>
      </c>
      <c r="H783" s="29"/>
      <c r="I783" s="29"/>
      <c r="J783" s="29"/>
      <c r="K783" s="29"/>
      <c r="L783" s="50" t="s">
        <v>96</v>
      </c>
      <c r="M783" s="29"/>
      <c r="N783" s="29"/>
      <c r="O783" s="29"/>
      <c r="P783" s="30"/>
    </row>
    <row r="784" spans="1:16" ht="56.5" customHeight="1" x14ac:dyDescent="0.2">
      <c r="A784" s="42">
        <v>20160615</v>
      </c>
      <c r="B784" s="43">
        <v>42550</v>
      </c>
      <c r="C784" s="34" t="s">
        <v>6098</v>
      </c>
      <c r="D784" s="29"/>
      <c r="E784" s="29"/>
      <c r="F784" s="29"/>
      <c r="G784" s="29"/>
      <c r="H784" s="29"/>
      <c r="I784" s="29"/>
      <c r="J784" s="29"/>
      <c r="K784" s="29"/>
      <c r="L784" s="50" t="s">
        <v>96</v>
      </c>
      <c r="M784" s="29"/>
      <c r="N784" s="29"/>
      <c r="O784" s="29"/>
      <c r="P784" s="30"/>
    </row>
    <row r="785" spans="1:16" ht="56.5" customHeight="1" x14ac:dyDescent="0.2">
      <c r="A785" s="42">
        <v>20160616</v>
      </c>
      <c r="B785" s="43">
        <v>42550</v>
      </c>
      <c r="C785" s="34" t="s">
        <v>2593</v>
      </c>
      <c r="D785" s="29"/>
      <c r="E785" s="29"/>
      <c r="F785" s="29"/>
      <c r="G785" s="29"/>
      <c r="H785" s="29"/>
      <c r="I785" s="29"/>
      <c r="J785" s="29"/>
      <c r="K785" s="29"/>
      <c r="L785" s="50" t="s">
        <v>96</v>
      </c>
      <c r="M785" s="29"/>
      <c r="N785" s="29"/>
      <c r="O785" s="29"/>
      <c r="P785" s="30"/>
    </row>
    <row r="786" spans="1:16" ht="56.5" customHeight="1" x14ac:dyDescent="0.2">
      <c r="A786" s="42">
        <v>20160617</v>
      </c>
      <c r="B786" s="43">
        <v>42550</v>
      </c>
      <c r="C786" s="34" t="s">
        <v>2594</v>
      </c>
      <c r="D786" s="29"/>
      <c r="E786" s="29"/>
      <c r="F786" s="29"/>
      <c r="G786" s="29"/>
      <c r="H786" s="29"/>
      <c r="I786" s="29"/>
      <c r="J786" s="29"/>
      <c r="K786" s="29"/>
      <c r="L786" s="50" t="s">
        <v>96</v>
      </c>
      <c r="M786" s="29"/>
      <c r="N786" s="29"/>
      <c r="O786" s="29"/>
      <c r="P786" s="30"/>
    </row>
    <row r="787" spans="1:16" ht="56.5" customHeight="1" x14ac:dyDescent="0.2">
      <c r="A787" s="42">
        <v>20160701</v>
      </c>
      <c r="B787" s="43">
        <v>42578</v>
      </c>
      <c r="C787" s="34" t="s">
        <v>6099</v>
      </c>
      <c r="D787" s="29"/>
      <c r="E787" s="29"/>
      <c r="F787" s="29" t="s">
        <v>3305</v>
      </c>
      <c r="G787" s="29" t="s">
        <v>3306</v>
      </c>
      <c r="H787" s="29"/>
      <c r="I787" s="29"/>
      <c r="J787" s="29"/>
      <c r="K787" s="29"/>
      <c r="L787" s="50" t="s">
        <v>103</v>
      </c>
      <c r="M787" s="29"/>
      <c r="N787" s="29"/>
      <c r="O787" s="29"/>
      <c r="P787" s="30"/>
    </row>
    <row r="788" spans="1:16" ht="56.5" customHeight="1" x14ac:dyDescent="0.2">
      <c r="A788" s="42">
        <v>20160702</v>
      </c>
      <c r="B788" s="43">
        <v>42578</v>
      </c>
      <c r="C788" s="34" t="s">
        <v>2670</v>
      </c>
      <c r="D788" s="29"/>
      <c r="E788" s="29"/>
      <c r="F788" s="29" t="s">
        <v>3307</v>
      </c>
      <c r="G788" s="29"/>
      <c r="H788" s="29"/>
      <c r="I788" s="29"/>
      <c r="J788" s="29" t="s">
        <v>3308</v>
      </c>
      <c r="K788" s="29" t="s">
        <v>3309</v>
      </c>
      <c r="L788" s="50"/>
      <c r="M788" s="29" t="s">
        <v>6658</v>
      </c>
      <c r="N788" s="29"/>
      <c r="O788" s="29" t="s">
        <v>1030</v>
      </c>
      <c r="P788" s="30"/>
    </row>
    <row r="789" spans="1:16" ht="56.5" customHeight="1" x14ac:dyDescent="0.2">
      <c r="A789" s="42">
        <v>20160703</v>
      </c>
      <c r="B789" s="43">
        <v>42578</v>
      </c>
      <c r="C789" s="34" t="s">
        <v>5669</v>
      </c>
      <c r="D789" s="29"/>
      <c r="E789" s="29"/>
      <c r="F789" s="29"/>
      <c r="G789" s="29"/>
      <c r="H789" s="29"/>
      <c r="I789" s="29"/>
      <c r="J789" s="29"/>
      <c r="K789" s="29"/>
      <c r="L789" s="50" t="s">
        <v>96</v>
      </c>
      <c r="M789" s="29"/>
      <c r="N789" s="29"/>
      <c r="O789" s="29"/>
      <c r="P789" s="30"/>
    </row>
    <row r="790" spans="1:16" ht="56.5" customHeight="1" x14ac:dyDescent="0.2">
      <c r="A790" s="42">
        <v>20160704</v>
      </c>
      <c r="B790" s="43">
        <v>42578</v>
      </c>
      <c r="C790" s="34" t="s">
        <v>5670</v>
      </c>
      <c r="D790" s="29"/>
      <c r="E790" s="29"/>
      <c r="F790" s="29" t="s">
        <v>3310</v>
      </c>
      <c r="G790" s="29" t="s">
        <v>3311</v>
      </c>
      <c r="H790" s="29"/>
      <c r="I790" s="29"/>
      <c r="J790" s="29"/>
      <c r="K790" s="29"/>
      <c r="L790" s="50"/>
      <c r="M790" s="29" t="s">
        <v>6659</v>
      </c>
      <c r="N790" s="29"/>
      <c r="O790" s="29" t="s">
        <v>2664</v>
      </c>
      <c r="P790" s="30"/>
    </row>
    <row r="791" spans="1:16" ht="56.5" customHeight="1" x14ac:dyDescent="0.2">
      <c r="A791" s="42">
        <v>20160705</v>
      </c>
      <c r="B791" s="43">
        <v>42578</v>
      </c>
      <c r="C791" s="34" t="s">
        <v>2671</v>
      </c>
      <c r="D791" s="29"/>
      <c r="E791" s="29"/>
      <c r="F791" s="29" t="s">
        <v>3312</v>
      </c>
      <c r="G791" s="29" t="s">
        <v>3313</v>
      </c>
      <c r="H791" s="29"/>
      <c r="I791" s="29"/>
      <c r="J791" s="29" t="s">
        <v>3314</v>
      </c>
      <c r="K791" s="29" t="s">
        <v>2665</v>
      </c>
      <c r="L791" s="50"/>
      <c r="M791" s="29" t="s">
        <v>6660</v>
      </c>
      <c r="N791" s="29" t="s">
        <v>6393</v>
      </c>
      <c r="O791" s="29"/>
      <c r="P791" s="30"/>
    </row>
    <row r="792" spans="1:16" ht="56.5" customHeight="1" x14ac:dyDescent="0.2">
      <c r="A792" s="42">
        <v>20160706</v>
      </c>
      <c r="B792" s="43">
        <v>42578</v>
      </c>
      <c r="C792" s="34" t="s">
        <v>6100</v>
      </c>
      <c r="D792" s="29"/>
      <c r="E792" s="29"/>
      <c r="F792" s="29" t="s">
        <v>2666</v>
      </c>
      <c r="G792" s="29"/>
      <c r="H792" s="29"/>
      <c r="I792" s="29"/>
      <c r="J792" s="29" t="s">
        <v>3315</v>
      </c>
      <c r="K792" s="29" t="s">
        <v>3316</v>
      </c>
      <c r="L792" s="50" t="s">
        <v>96</v>
      </c>
      <c r="M792" s="29"/>
      <c r="N792" s="29"/>
      <c r="O792" s="29"/>
      <c r="P792" s="30"/>
    </row>
    <row r="793" spans="1:16" ht="56.5" customHeight="1" x14ac:dyDescent="0.2">
      <c r="A793" s="42">
        <v>20160707</v>
      </c>
      <c r="B793" s="43">
        <v>42578</v>
      </c>
      <c r="C793" s="34" t="s">
        <v>2672</v>
      </c>
      <c r="D793" s="29"/>
      <c r="E793" s="29"/>
      <c r="F793" s="29" t="s">
        <v>2667</v>
      </c>
      <c r="G793" s="29" t="s">
        <v>3317</v>
      </c>
      <c r="H793" s="29"/>
      <c r="I793" s="29"/>
      <c r="J793" s="29"/>
      <c r="K793" s="29"/>
      <c r="L793" s="50"/>
      <c r="M793" s="29" t="s">
        <v>6661</v>
      </c>
      <c r="N793" s="29" t="s">
        <v>6531</v>
      </c>
      <c r="O793" s="29"/>
      <c r="P793" s="30"/>
    </row>
    <row r="794" spans="1:16" ht="56.5" customHeight="1" x14ac:dyDescent="0.2">
      <c r="A794" s="42">
        <v>20160708</v>
      </c>
      <c r="B794" s="43">
        <v>42578</v>
      </c>
      <c r="C794" s="34" t="s">
        <v>2673</v>
      </c>
      <c r="D794" s="29"/>
      <c r="E794" s="29"/>
      <c r="F794" s="29" t="s">
        <v>3318</v>
      </c>
      <c r="G794" s="29" t="s">
        <v>3319</v>
      </c>
      <c r="H794" s="29" t="s">
        <v>3320</v>
      </c>
      <c r="I794" s="29"/>
      <c r="J794" s="29" t="s">
        <v>3321</v>
      </c>
      <c r="K794" s="29" t="s">
        <v>3322</v>
      </c>
      <c r="L794" s="50"/>
      <c r="M794" s="29" t="s">
        <v>6662</v>
      </c>
      <c r="N794" s="29" t="s">
        <v>6532</v>
      </c>
      <c r="O794" s="29"/>
      <c r="P794" s="30"/>
    </row>
    <row r="795" spans="1:16" ht="56.5" customHeight="1" x14ac:dyDescent="0.2">
      <c r="A795" s="42">
        <v>20160709</v>
      </c>
      <c r="B795" s="43">
        <v>42578</v>
      </c>
      <c r="C795" s="34" t="s">
        <v>6101</v>
      </c>
      <c r="D795" s="29"/>
      <c r="E795" s="29"/>
      <c r="F795" s="29" t="s">
        <v>3323</v>
      </c>
      <c r="G795" s="29" t="s">
        <v>3324</v>
      </c>
      <c r="H795" s="29"/>
      <c r="I795" s="29"/>
      <c r="J795" s="29"/>
      <c r="K795" s="29"/>
      <c r="L795" s="50"/>
      <c r="M795" s="29" t="s">
        <v>6663</v>
      </c>
      <c r="N795" s="29" t="s">
        <v>6533</v>
      </c>
      <c r="O795" s="29"/>
      <c r="P795" s="30"/>
    </row>
    <row r="796" spans="1:16" ht="56.5" customHeight="1" x14ac:dyDescent="0.2">
      <c r="A796" s="42">
        <v>20160710</v>
      </c>
      <c r="B796" s="43">
        <v>42578</v>
      </c>
      <c r="C796" s="34" t="s">
        <v>2674</v>
      </c>
      <c r="D796" s="29"/>
      <c r="E796" s="29"/>
      <c r="F796" s="29"/>
      <c r="G796" s="29"/>
      <c r="H796" s="29"/>
      <c r="I796" s="29"/>
      <c r="J796" s="29"/>
      <c r="K796" s="29"/>
      <c r="L796" s="50"/>
      <c r="M796" s="29" t="s">
        <v>6664</v>
      </c>
      <c r="N796" s="29" t="s">
        <v>6438</v>
      </c>
      <c r="O796" s="29"/>
      <c r="P796" s="30"/>
    </row>
    <row r="797" spans="1:16" ht="56.5" customHeight="1" x14ac:dyDescent="0.2">
      <c r="A797" s="42">
        <v>20160711</v>
      </c>
      <c r="B797" s="43">
        <v>42578</v>
      </c>
      <c r="C797" s="34" t="s">
        <v>6102</v>
      </c>
      <c r="D797" s="29"/>
      <c r="E797" s="29"/>
      <c r="F797" s="29"/>
      <c r="G797" s="29"/>
      <c r="H797" s="29"/>
      <c r="I797" s="29"/>
      <c r="J797" s="29"/>
      <c r="K797" s="29"/>
      <c r="L797" s="50" t="s">
        <v>96</v>
      </c>
      <c r="M797" s="29"/>
      <c r="N797" s="29"/>
      <c r="O797" s="29"/>
      <c r="P797" s="30"/>
    </row>
    <row r="798" spans="1:16" ht="56.5" customHeight="1" x14ac:dyDescent="0.2">
      <c r="A798" s="42">
        <v>20160712</v>
      </c>
      <c r="B798" s="43">
        <v>42578</v>
      </c>
      <c r="C798" s="34" t="s">
        <v>6103</v>
      </c>
      <c r="D798" s="29"/>
      <c r="E798" s="29"/>
      <c r="F798" s="29"/>
      <c r="G798" s="29"/>
      <c r="H798" s="29"/>
      <c r="I798" s="29"/>
      <c r="J798" s="29"/>
      <c r="K798" s="29"/>
      <c r="L798" s="50"/>
      <c r="M798" s="29" t="s">
        <v>6665</v>
      </c>
      <c r="N798" s="29" t="s">
        <v>6439</v>
      </c>
      <c r="O798" s="29"/>
      <c r="P798" s="30"/>
    </row>
    <row r="799" spans="1:16" ht="56.5" customHeight="1" x14ac:dyDescent="0.2">
      <c r="A799" s="42">
        <v>20160713</v>
      </c>
      <c r="B799" s="43">
        <v>42578</v>
      </c>
      <c r="C799" s="34" t="s">
        <v>6104</v>
      </c>
      <c r="D799" s="29"/>
      <c r="E799" s="29"/>
      <c r="F799" s="29" t="s">
        <v>3325</v>
      </c>
      <c r="G799" s="29" t="s">
        <v>3326</v>
      </c>
      <c r="H799" s="29"/>
      <c r="I799" s="29"/>
      <c r="J799" s="29"/>
      <c r="K799" s="29"/>
      <c r="L799" s="50" t="s">
        <v>96</v>
      </c>
      <c r="M799" s="29"/>
      <c r="N799" s="29"/>
      <c r="O799" s="29"/>
      <c r="P799" s="30"/>
    </row>
    <row r="800" spans="1:16" ht="56.5" customHeight="1" x14ac:dyDescent="0.2">
      <c r="A800" s="42">
        <v>20160714</v>
      </c>
      <c r="B800" s="43">
        <v>42578</v>
      </c>
      <c r="C800" s="34" t="s">
        <v>2675</v>
      </c>
      <c r="D800" s="29"/>
      <c r="E800" s="29"/>
      <c r="F800" s="29"/>
      <c r="G800" s="29"/>
      <c r="H800" s="29"/>
      <c r="I800" s="29"/>
      <c r="J800" s="29"/>
      <c r="K800" s="29"/>
      <c r="L800" s="50" t="s">
        <v>96</v>
      </c>
      <c r="M800" s="29"/>
      <c r="N800" s="29"/>
      <c r="O800" s="29"/>
      <c r="P800" s="30"/>
    </row>
    <row r="801" spans="1:16" ht="56.5" customHeight="1" x14ac:dyDescent="0.2">
      <c r="A801" s="42">
        <v>20160715</v>
      </c>
      <c r="B801" s="43">
        <v>42578</v>
      </c>
      <c r="C801" s="34" t="s">
        <v>2676</v>
      </c>
      <c r="D801" s="29"/>
      <c r="E801" s="29"/>
      <c r="F801" s="29"/>
      <c r="G801" s="29"/>
      <c r="H801" s="29"/>
      <c r="I801" s="29"/>
      <c r="J801" s="29"/>
      <c r="K801" s="29"/>
      <c r="L801" s="50" t="s">
        <v>96</v>
      </c>
      <c r="M801" s="29"/>
      <c r="N801" s="29"/>
      <c r="O801" s="29"/>
      <c r="P801" s="30"/>
    </row>
    <row r="802" spans="1:16" ht="56.5" customHeight="1" x14ac:dyDescent="0.2">
      <c r="A802" s="42">
        <v>20160716</v>
      </c>
      <c r="B802" s="43">
        <v>42578</v>
      </c>
      <c r="C802" s="34" t="s">
        <v>2677</v>
      </c>
      <c r="D802" s="29"/>
      <c r="E802" s="29"/>
      <c r="F802" s="29" t="s">
        <v>3327</v>
      </c>
      <c r="G802" s="29" t="s">
        <v>3328</v>
      </c>
      <c r="H802" s="29"/>
      <c r="I802" s="29"/>
      <c r="J802" s="29"/>
      <c r="K802" s="29"/>
      <c r="L802" s="50" t="s">
        <v>295</v>
      </c>
      <c r="M802" s="29"/>
      <c r="N802" s="29"/>
      <c r="O802" s="29"/>
      <c r="P802" s="30"/>
    </row>
    <row r="803" spans="1:16" ht="56.5" customHeight="1" x14ac:dyDescent="0.2">
      <c r="A803" s="42">
        <v>20160717</v>
      </c>
      <c r="B803" s="43">
        <v>42578</v>
      </c>
      <c r="C803" s="34" t="s">
        <v>2678</v>
      </c>
      <c r="D803" s="29"/>
      <c r="E803" s="29"/>
      <c r="F803" s="29"/>
      <c r="G803" s="29"/>
      <c r="H803" s="29"/>
      <c r="I803" s="29"/>
      <c r="J803" s="29"/>
      <c r="K803" s="29"/>
      <c r="L803" s="50" t="s">
        <v>96</v>
      </c>
      <c r="M803" s="29"/>
      <c r="N803" s="29"/>
      <c r="O803" s="29"/>
      <c r="P803" s="30"/>
    </row>
    <row r="804" spans="1:16" ht="56.5" customHeight="1" x14ac:dyDescent="0.2">
      <c r="A804" s="42">
        <v>20160718</v>
      </c>
      <c r="B804" s="43">
        <v>42578</v>
      </c>
      <c r="C804" s="34" t="s">
        <v>6105</v>
      </c>
      <c r="D804" s="29"/>
      <c r="E804" s="29"/>
      <c r="F804" s="29"/>
      <c r="G804" s="29"/>
      <c r="H804" s="29"/>
      <c r="I804" s="29"/>
      <c r="J804" s="29"/>
      <c r="K804" s="29"/>
      <c r="L804" s="50" t="s">
        <v>96</v>
      </c>
      <c r="M804" s="29"/>
      <c r="N804" s="29"/>
      <c r="O804" s="29"/>
      <c r="P804" s="30"/>
    </row>
    <row r="805" spans="1:16" ht="56.5" customHeight="1" x14ac:dyDescent="0.2">
      <c r="A805" s="42">
        <v>20160719</v>
      </c>
      <c r="B805" s="43">
        <v>42578</v>
      </c>
      <c r="C805" s="34" t="s">
        <v>2679</v>
      </c>
      <c r="D805" s="29"/>
      <c r="E805" s="29"/>
      <c r="F805" s="29" t="s">
        <v>3329</v>
      </c>
      <c r="G805" s="29" t="s">
        <v>3330</v>
      </c>
      <c r="H805" s="29"/>
      <c r="I805" s="29"/>
      <c r="J805" s="29"/>
      <c r="K805" s="29"/>
      <c r="L805" s="50" t="s">
        <v>96</v>
      </c>
      <c r="M805" s="29"/>
      <c r="N805" s="29"/>
      <c r="O805" s="29"/>
      <c r="P805" s="30"/>
    </row>
    <row r="806" spans="1:16" ht="56.5" customHeight="1" x14ac:dyDescent="0.2">
      <c r="A806" s="42">
        <v>20160720</v>
      </c>
      <c r="B806" s="43">
        <v>42578</v>
      </c>
      <c r="C806" s="34" t="s">
        <v>6106</v>
      </c>
      <c r="D806" s="29"/>
      <c r="E806" s="29"/>
      <c r="F806" s="29" t="s">
        <v>2668</v>
      </c>
      <c r="G806" s="29" t="s">
        <v>2669</v>
      </c>
      <c r="H806" s="29"/>
      <c r="I806" s="29"/>
      <c r="J806" s="29"/>
      <c r="K806" s="29"/>
      <c r="L806" s="50" t="s">
        <v>96</v>
      </c>
      <c r="M806" s="29"/>
      <c r="N806" s="29"/>
      <c r="O806" s="29"/>
      <c r="P806" s="30"/>
    </row>
    <row r="807" spans="1:16" ht="56.5" customHeight="1" x14ac:dyDescent="0.2">
      <c r="A807" s="42">
        <v>20160721</v>
      </c>
      <c r="B807" s="43">
        <v>42578</v>
      </c>
      <c r="C807" s="34" t="s">
        <v>2680</v>
      </c>
      <c r="D807" s="29"/>
      <c r="E807" s="29"/>
      <c r="F807" s="29" t="s">
        <v>3331</v>
      </c>
      <c r="G807" s="29" t="s">
        <v>3332</v>
      </c>
      <c r="H807" s="29"/>
      <c r="I807" s="29"/>
      <c r="J807" s="29"/>
      <c r="K807" s="29"/>
      <c r="L807" s="50" t="s">
        <v>96</v>
      </c>
      <c r="M807" s="29"/>
      <c r="N807" s="29"/>
      <c r="O807" s="29"/>
      <c r="P807" s="30"/>
    </row>
    <row r="808" spans="1:16" ht="56.5" customHeight="1" x14ac:dyDescent="0.2">
      <c r="A808" s="42">
        <v>20160901</v>
      </c>
      <c r="B808" s="43">
        <v>42641</v>
      </c>
      <c r="C808" s="34" t="s">
        <v>6107</v>
      </c>
      <c r="D808" s="29"/>
      <c r="E808" s="29"/>
      <c r="F808" s="29"/>
      <c r="G808" s="29"/>
      <c r="H808" s="29"/>
      <c r="I808" s="29"/>
      <c r="J808" s="29"/>
      <c r="K808" s="29"/>
      <c r="L808" s="50" t="s">
        <v>96</v>
      </c>
      <c r="M808" s="29"/>
      <c r="N808" s="29"/>
      <c r="O808" s="29"/>
      <c r="P808" s="30"/>
    </row>
    <row r="809" spans="1:16" ht="56.5" customHeight="1" x14ac:dyDescent="0.2">
      <c r="A809" s="42">
        <v>20160902</v>
      </c>
      <c r="B809" s="43">
        <v>42641</v>
      </c>
      <c r="C809" s="34" t="s">
        <v>2821</v>
      </c>
      <c r="D809" s="29"/>
      <c r="E809" s="29"/>
      <c r="F809" s="29" t="s">
        <v>3333</v>
      </c>
      <c r="G809" s="29" t="s">
        <v>3334</v>
      </c>
      <c r="H809" s="29"/>
      <c r="I809" s="29"/>
      <c r="J809" s="29" t="s">
        <v>3335</v>
      </c>
      <c r="K809" s="29" t="s">
        <v>3336</v>
      </c>
      <c r="L809" s="50" t="s">
        <v>2295</v>
      </c>
      <c r="M809" s="29"/>
      <c r="N809" s="29"/>
      <c r="O809" s="29"/>
      <c r="P809" s="30"/>
    </row>
    <row r="810" spans="1:16" ht="56.5" customHeight="1" x14ac:dyDescent="0.2">
      <c r="A810" s="42">
        <v>20160903</v>
      </c>
      <c r="B810" s="43">
        <v>42641</v>
      </c>
      <c r="C810" s="34" t="s">
        <v>2822</v>
      </c>
      <c r="D810" s="29"/>
      <c r="E810" s="29"/>
      <c r="F810" s="29"/>
      <c r="G810" s="29"/>
      <c r="H810" s="29"/>
      <c r="I810" s="29"/>
      <c r="J810" s="29"/>
      <c r="K810" s="29"/>
      <c r="L810" s="50" t="s">
        <v>96</v>
      </c>
      <c r="M810" s="29"/>
      <c r="N810" s="29"/>
      <c r="O810" s="29"/>
      <c r="P810" s="30"/>
    </row>
    <row r="811" spans="1:16" ht="56.5" customHeight="1" x14ac:dyDescent="0.2">
      <c r="A811" s="42">
        <v>20160904</v>
      </c>
      <c r="B811" s="43">
        <v>42641</v>
      </c>
      <c r="C811" s="34" t="s">
        <v>2823</v>
      </c>
      <c r="D811" s="29"/>
      <c r="E811" s="29"/>
      <c r="F811" s="29"/>
      <c r="G811" s="29"/>
      <c r="H811" s="29"/>
      <c r="I811" s="29"/>
      <c r="J811" s="29"/>
      <c r="K811" s="29"/>
      <c r="L811" s="50" t="s">
        <v>109</v>
      </c>
      <c r="M811" s="29"/>
      <c r="N811" s="29"/>
      <c r="O811" s="29"/>
      <c r="P811" s="30"/>
    </row>
    <row r="812" spans="1:16" ht="56.5" customHeight="1" x14ac:dyDescent="0.2">
      <c r="A812" s="42">
        <v>20160905</v>
      </c>
      <c r="B812" s="43">
        <v>42641</v>
      </c>
      <c r="C812" s="34" t="s">
        <v>6108</v>
      </c>
      <c r="D812" s="29" t="s">
        <v>5562</v>
      </c>
      <c r="E812" s="29" t="s">
        <v>2807</v>
      </c>
      <c r="F812" s="29"/>
      <c r="G812" s="29"/>
      <c r="H812" s="29"/>
      <c r="I812" s="29"/>
      <c r="J812" s="29"/>
      <c r="K812" s="29"/>
      <c r="L812" s="50"/>
      <c r="M812" s="29" t="s">
        <v>6666</v>
      </c>
      <c r="N812" s="29" t="s">
        <v>6534</v>
      </c>
      <c r="O812" s="29"/>
      <c r="P812" s="30"/>
    </row>
    <row r="813" spans="1:16" ht="56.5" customHeight="1" x14ac:dyDescent="0.2">
      <c r="A813" s="42">
        <v>20160906</v>
      </c>
      <c r="B813" s="43">
        <v>42641</v>
      </c>
      <c r="C813" s="34" t="s">
        <v>2824</v>
      </c>
      <c r="D813" s="29" t="s">
        <v>5563</v>
      </c>
      <c r="E813" s="29" t="s">
        <v>3337</v>
      </c>
      <c r="F813" s="29" t="s">
        <v>2808</v>
      </c>
      <c r="G813" s="29"/>
      <c r="H813" s="29"/>
      <c r="I813" s="29"/>
      <c r="J813" s="29"/>
      <c r="K813" s="29"/>
      <c r="L813" s="50"/>
      <c r="M813" s="29" t="s">
        <v>6667</v>
      </c>
      <c r="N813" s="29" t="s">
        <v>6440</v>
      </c>
      <c r="O813" s="29" t="s">
        <v>6535</v>
      </c>
      <c r="P813" s="30"/>
    </row>
    <row r="814" spans="1:16" ht="56.5" customHeight="1" x14ac:dyDescent="0.2">
      <c r="A814" s="42">
        <v>20160907</v>
      </c>
      <c r="B814" s="43">
        <v>42641</v>
      </c>
      <c r="C814" s="34" t="s">
        <v>6307</v>
      </c>
      <c r="D814" s="29" t="s">
        <v>2809</v>
      </c>
      <c r="E814" s="29" t="s">
        <v>2810</v>
      </c>
      <c r="F814" s="29" t="s">
        <v>2811</v>
      </c>
      <c r="G814" s="29"/>
      <c r="H814" s="29"/>
      <c r="I814" s="29"/>
      <c r="J814" s="29" t="s">
        <v>2812</v>
      </c>
      <c r="K814" s="29" t="s">
        <v>2813</v>
      </c>
      <c r="L814" s="50"/>
      <c r="M814" s="29" t="s">
        <v>6667</v>
      </c>
      <c r="N814" s="29" t="s">
        <v>2814</v>
      </c>
      <c r="O814" s="29" t="s">
        <v>2815</v>
      </c>
      <c r="P814" s="30"/>
    </row>
    <row r="815" spans="1:16" ht="56.5" customHeight="1" x14ac:dyDescent="0.2">
      <c r="A815" s="42">
        <v>20160908</v>
      </c>
      <c r="B815" s="43">
        <v>42641</v>
      </c>
      <c r="C815" s="34" t="s">
        <v>6308</v>
      </c>
      <c r="D815" s="29"/>
      <c r="E815" s="29"/>
      <c r="F815" s="29" t="s">
        <v>3338</v>
      </c>
      <c r="G815" s="29" t="s">
        <v>3339</v>
      </c>
      <c r="H815" s="29"/>
      <c r="I815" s="29" t="s">
        <v>3340</v>
      </c>
      <c r="J815" s="29" t="s">
        <v>3341</v>
      </c>
      <c r="K815" s="29"/>
      <c r="L815" s="50"/>
      <c r="M815" s="29" t="s">
        <v>6668</v>
      </c>
      <c r="N815" s="29" t="s">
        <v>6441</v>
      </c>
      <c r="O815" s="29" t="s">
        <v>2816</v>
      </c>
      <c r="P815" s="30"/>
    </row>
    <row r="816" spans="1:16" ht="56.5" customHeight="1" x14ac:dyDescent="0.2">
      <c r="A816" s="42">
        <v>20160909</v>
      </c>
      <c r="B816" s="43">
        <v>42641</v>
      </c>
      <c r="C816" s="34" t="s">
        <v>6109</v>
      </c>
      <c r="D816" s="29"/>
      <c r="E816" s="29"/>
      <c r="F816" s="29"/>
      <c r="G816" s="29"/>
      <c r="H816" s="29"/>
      <c r="I816" s="29"/>
      <c r="J816" s="29"/>
      <c r="K816" s="29"/>
      <c r="L816" s="50" t="s">
        <v>109</v>
      </c>
      <c r="M816" s="29"/>
      <c r="N816" s="29"/>
      <c r="O816" s="29"/>
      <c r="P816" s="30"/>
    </row>
    <row r="817" spans="1:16" ht="56.5" customHeight="1" x14ac:dyDescent="0.2">
      <c r="A817" s="42">
        <v>20160910</v>
      </c>
      <c r="B817" s="43">
        <v>42641</v>
      </c>
      <c r="C817" s="34" t="s">
        <v>5671</v>
      </c>
      <c r="D817" s="29"/>
      <c r="E817" s="29"/>
      <c r="F817" s="29"/>
      <c r="G817" s="29"/>
      <c r="H817" s="29"/>
      <c r="I817" s="29"/>
      <c r="J817" s="29"/>
      <c r="K817" s="29"/>
      <c r="L817" s="50" t="s">
        <v>96</v>
      </c>
      <c r="M817" s="29"/>
      <c r="N817" s="29"/>
      <c r="O817" s="29"/>
      <c r="P817" s="30"/>
    </row>
    <row r="818" spans="1:16" ht="56.5" customHeight="1" x14ac:dyDescent="0.2">
      <c r="A818" s="42">
        <v>20160911</v>
      </c>
      <c r="B818" s="43">
        <v>42641</v>
      </c>
      <c r="C818" s="34" t="s">
        <v>2825</v>
      </c>
      <c r="D818" s="29"/>
      <c r="E818" s="29"/>
      <c r="F818" s="29"/>
      <c r="G818" s="29"/>
      <c r="H818" s="29"/>
      <c r="I818" s="29"/>
      <c r="J818" s="29"/>
      <c r="K818" s="29"/>
      <c r="L818" s="50" t="s">
        <v>96</v>
      </c>
      <c r="M818" s="29"/>
      <c r="N818" s="29"/>
      <c r="O818" s="29"/>
      <c r="P818" s="30"/>
    </row>
    <row r="819" spans="1:16" ht="56.5" customHeight="1" x14ac:dyDescent="0.2">
      <c r="A819" s="42">
        <v>20160912</v>
      </c>
      <c r="B819" s="43">
        <v>42641</v>
      </c>
      <c r="C819" s="34" t="s">
        <v>6110</v>
      </c>
      <c r="D819" s="29"/>
      <c r="E819" s="29"/>
      <c r="F819" s="29"/>
      <c r="G819" s="29"/>
      <c r="H819" s="29"/>
      <c r="I819" s="29"/>
      <c r="J819" s="29"/>
      <c r="K819" s="29"/>
      <c r="L819" s="50" t="s">
        <v>96</v>
      </c>
      <c r="M819" s="29"/>
      <c r="N819" s="29"/>
      <c r="O819" s="29"/>
      <c r="P819" s="30"/>
    </row>
    <row r="820" spans="1:16" ht="56.5" customHeight="1" x14ac:dyDescent="0.2">
      <c r="A820" s="42">
        <v>20160913</v>
      </c>
      <c r="B820" s="43">
        <v>42641</v>
      </c>
      <c r="C820" s="34" t="s">
        <v>6111</v>
      </c>
      <c r="D820" s="29" t="s">
        <v>2817</v>
      </c>
      <c r="E820" s="29" t="s">
        <v>2818</v>
      </c>
      <c r="F820" s="29"/>
      <c r="G820" s="29"/>
      <c r="H820" s="29"/>
      <c r="I820" s="29"/>
      <c r="J820" s="29"/>
      <c r="K820" s="29"/>
      <c r="L820" s="50"/>
      <c r="M820" s="29" t="s">
        <v>6669</v>
      </c>
      <c r="N820" s="29" t="s">
        <v>6442</v>
      </c>
      <c r="O820" s="29"/>
      <c r="P820" s="30"/>
    </row>
    <row r="821" spans="1:16" ht="56.5" customHeight="1" x14ac:dyDescent="0.2">
      <c r="A821" s="42">
        <v>20160914</v>
      </c>
      <c r="B821" s="43">
        <v>42641</v>
      </c>
      <c r="C821" s="34" t="s">
        <v>6112</v>
      </c>
      <c r="D821" s="29"/>
      <c r="E821" s="29"/>
      <c r="F821" s="29" t="s">
        <v>2819</v>
      </c>
      <c r="G821" s="29" t="s">
        <v>2820</v>
      </c>
      <c r="H821" s="29"/>
      <c r="I821" s="29"/>
      <c r="J821" s="29"/>
      <c r="K821" s="29"/>
      <c r="L821" s="50"/>
      <c r="M821" s="29" t="s">
        <v>6670</v>
      </c>
      <c r="N821" s="29" t="s">
        <v>6443</v>
      </c>
      <c r="O821" s="29"/>
      <c r="P821" s="30"/>
    </row>
    <row r="822" spans="1:16" ht="56.5" customHeight="1" x14ac:dyDescent="0.2">
      <c r="A822" s="42">
        <v>20160915</v>
      </c>
      <c r="B822" s="43">
        <v>42641</v>
      </c>
      <c r="C822" s="34" t="s">
        <v>6113</v>
      </c>
      <c r="D822" s="29"/>
      <c r="E822" s="29"/>
      <c r="F822" s="29"/>
      <c r="G822" s="29"/>
      <c r="H822" s="29"/>
      <c r="I822" s="29"/>
      <c r="J822" s="29"/>
      <c r="K822" s="29"/>
      <c r="L822" s="50" t="s">
        <v>96</v>
      </c>
      <c r="M822" s="29"/>
      <c r="N822" s="29"/>
      <c r="O822" s="29"/>
      <c r="P822" s="30"/>
    </row>
    <row r="823" spans="1:16" ht="56.5" customHeight="1" x14ac:dyDescent="0.2">
      <c r="A823" s="42">
        <v>20160916</v>
      </c>
      <c r="B823" s="43">
        <v>42641</v>
      </c>
      <c r="C823" s="34" t="s">
        <v>5672</v>
      </c>
      <c r="D823" s="29"/>
      <c r="E823" s="29"/>
      <c r="F823" s="29"/>
      <c r="G823" s="29"/>
      <c r="H823" s="29"/>
      <c r="I823" s="29"/>
      <c r="J823" s="29"/>
      <c r="K823" s="29"/>
      <c r="L823" s="50" t="s">
        <v>96</v>
      </c>
      <c r="M823" s="29"/>
      <c r="N823" s="29"/>
      <c r="O823" s="29"/>
      <c r="P823" s="30"/>
    </row>
    <row r="824" spans="1:16" ht="56.5" customHeight="1" x14ac:dyDescent="0.2">
      <c r="A824" s="42">
        <v>20160917</v>
      </c>
      <c r="B824" s="43">
        <v>42641</v>
      </c>
      <c r="C824" s="34" t="s">
        <v>6309</v>
      </c>
      <c r="D824" s="29"/>
      <c r="E824" s="29"/>
      <c r="F824" s="29"/>
      <c r="G824" s="29"/>
      <c r="H824" s="29"/>
      <c r="I824" s="29"/>
      <c r="J824" s="29"/>
      <c r="K824" s="29"/>
      <c r="L824" s="50" t="s">
        <v>96</v>
      </c>
      <c r="M824" s="29"/>
      <c r="N824" s="29"/>
      <c r="O824" s="29"/>
      <c r="P824" s="30"/>
    </row>
    <row r="825" spans="1:16" ht="56.5" customHeight="1" x14ac:dyDescent="0.2">
      <c r="A825" s="42">
        <v>20160918</v>
      </c>
      <c r="B825" s="43">
        <v>42641</v>
      </c>
      <c r="C825" s="34" t="s">
        <v>2826</v>
      </c>
      <c r="D825" s="29"/>
      <c r="E825" s="29"/>
      <c r="F825" s="29"/>
      <c r="G825" s="29"/>
      <c r="H825" s="29"/>
      <c r="I825" s="29"/>
      <c r="J825" s="29"/>
      <c r="K825" s="29"/>
      <c r="L825" s="50" t="s">
        <v>96</v>
      </c>
      <c r="M825" s="29"/>
      <c r="N825" s="29"/>
      <c r="O825" s="29"/>
      <c r="P825" s="30"/>
    </row>
    <row r="826" spans="1:16" ht="56.5" customHeight="1" x14ac:dyDescent="0.2">
      <c r="A826" s="42">
        <v>20161001</v>
      </c>
      <c r="B826" s="43">
        <v>42668</v>
      </c>
      <c r="C826" s="34" t="s">
        <v>6114</v>
      </c>
      <c r="D826" s="29"/>
      <c r="E826" s="29"/>
      <c r="F826" s="29" t="s">
        <v>3342</v>
      </c>
      <c r="G826" s="29" t="s">
        <v>2881</v>
      </c>
      <c r="H826" s="29"/>
      <c r="I826" s="29"/>
      <c r="J826" s="29" t="s">
        <v>2882</v>
      </c>
      <c r="K826" s="29" t="s">
        <v>2883</v>
      </c>
      <c r="L826" s="50"/>
      <c r="M826" s="29" t="s">
        <v>6671</v>
      </c>
      <c r="N826" s="29"/>
      <c r="O826" s="29"/>
      <c r="P826" s="30"/>
    </row>
    <row r="827" spans="1:16" ht="56.5" customHeight="1" x14ac:dyDescent="0.2">
      <c r="A827" s="42">
        <v>20161002</v>
      </c>
      <c r="B827" s="43">
        <v>42668</v>
      </c>
      <c r="C827" s="34" t="s">
        <v>6115</v>
      </c>
      <c r="D827" s="29"/>
      <c r="E827" s="29"/>
      <c r="F827" s="29" t="s">
        <v>3343</v>
      </c>
      <c r="G827" s="29" t="s">
        <v>3344</v>
      </c>
      <c r="H827" s="29"/>
      <c r="I827" s="29"/>
      <c r="J827" s="29" t="s">
        <v>3345</v>
      </c>
      <c r="K827" s="29" t="s">
        <v>2896</v>
      </c>
      <c r="L827" s="50"/>
      <c r="M827" s="29" t="s">
        <v>6672</v>
      </c>
      <c r="N827" s="29" t="s">
        <v>6444</v>
      </c>
      <c r="O827" s="29"/>
      <c r="P827" s="30"/>
    </row>
    <row r="828" spans="1:16" ht="56.5" customHeight="1" x14ac:dyDescent="0.2">
      <c r="A828" s="42">
        <v>20161003</v>
      </c>
      <c r="B828" s="43">
        <v>42668</v>
      </c>
      <c r="C828" s="34" t="s">
        <v>6116</v>
      </c>
      <c r="D828" s="29"/>
      <c r="E828" s="29"/>
      <c r="F828" s="29"/>
      <c r="G828" s="29"/>
      <c r="H828" s="29"/>
      <c r="I828" s="29"/>
      <c r="J828" s="29"/>
      <c r="K828" s="29"/>
      <c r="L828" s="50" t="s">
        <v>2884</v>
      </c>
      <c r="M828" s="29"/>
      <c r="N828" s="29"/>
      <c r="O828" s="29"/>
      <c r="P828" s="30"/>
    </row>
    <row r="829" spans="1:16" ht="56.5" customHeight="1" x14ac:dyDescent="0.2">
      <c r="A829" s="42">
        <v>20161004</v>
      </c>
      <c r="B829" s="43">
        <v>42668</v>
      </c>
      <c r="C829" s="34" t="s">
        <v>2900</v>
      </c>
      <c r="D829" s="29"/>
      <c r="E829" s="29"/>
      <c r="F829" s="29"/>
      <c r="G829" s="29"/>
      <c r="H829" s="29"/>
      <c r="I829" s="29"/>
      <c r="J829" s="29"/>
      <c r="K829" s="29"/>
      <c r="L829" s="50" t="s">
        <v>295</v>
      </c>
      <c r="M829" s="29"/>
      <c r="N829" s="29"/>
      <c r="O829" s="29"/>
      <c r="P829" s="30"/>
    </row>
    <row r="830" spans="1:16" ht="56.5" customHeight="1" x14ac:dyDescent="0.2">
      <c r="A830" s="42">
        <v>20161005</v>
      </c>
      <c r="B830" s="43">
        <v>42668</v>
      </c>
      <c r="C830" s="34" t="s">
        <v>6117</v>
      </c>
      <c r="D830" s="29"/>
      <c r="E830" s="29"/>
      <c r="F830" s="29" t="s">
        <v>3346</v>
      </c>
      <c r="G830" s="29" t="s">
        <v>3347</v>
      </c>
      <c r="H830" s="29"/>
      <c r="I830" s="29"/>
      <c r="J830" s="29"/>
      <c r="K830" s="29"/>
      <c r="L830" s="50" t="s">
        <v>96</v>
      </c>
      <c r="M830" s="29"/>
      <c r="N830" s="29"/>
      <c r="O830" s="29"/>
      <c r="P830" s="30"/>
    </row>
    <row r="831" spans="1:16" ht="56.5" customHeight="1" x14ac:dyDescent="0.2">
      <c r="A831" s="42">
        <v>20161006</v>
      </c>
      <c r="B831" s="43">
        <v>42668</v>
      </c>
      <c r="C831" s="34" t="s">
        <v>6118</v>
      </c>
      <c r="D831" s="29"/>
      <c r="E831" s="29"/>
      <c r="F831" s="29" t="s">
        <v>3348</v>
      </c>
      <c r="G831" s="29" t="s">
        <v>3349</v>
      </c>
      <c r="H831" s="29"/>
      <c r="I831" s="29"/>
      <c r="J831" s="29"/>
      <c r="K831" s="29"/>
      <c r="L831" s="50"/>
      <c r="M831" s="29" t="s">
        <v>6673</v>
      </c>
      <c r="N831" s="29"/>
      <c r="O831" s="29"/>
      <c r="P831" s="30"/>
    </row>
    <row r="832" spans="1:16" ht="56.5" customHeight="1" x14ac:dyDescent="0.2">
      <c r="A832" s="42">
        <v>20161007</v>
      </c>
      <c r="B832" s="43">
        <v>42668</v>
      </c>
      <c r="C832" s="34" t="s">
        <v>6119</v>
      </c>
      <c r="D832" s="29"/>
      <c r="E832" s="29"/>
      <c r="F832" s="29" t="s">
        <v>2885</v>
      </c>
      <c r="G832" s="29" t="s">
        <v>2886</v>
      </c>
      <c r="H832" s="29"/>
      <c r="I832" s="29"/>
      <c r="J832" s="29"/>
      <c r="K832" s="29"/>
      <c r="L832" s="50" t="s">
        <v>96</v>
      </c>
      <c r="M832" s="29"/>
      <c r="N832" s="29"/>
      <c r="O832" s="29"/>
      <c r="P832" s="30"/>
    </row>
    <row r="833" spans="1:16" ht="56.5" customHeight="1" x14ac:dyDescent="0.2">
      <c r="A833" s="42">
        <v>20161008</v>
      </c>
      <c r="B833" s="43">
        <v>42668</v>
      </c>
      <c r="C833" s="34" t="s">
        <v>5673</v>
      </c>
      <c r="D833" s="29"/>
      <c r="E833" s="29"/>
      <c r="F833" s="29" t="s">
        <v>3350</v>
      </c>
      <c r="G833" s="29" t="s">
        <v>3351</v>
      </c>
      <c r="H833" s="29"/>
      <c r="I833" s="29"/>
      <c r="J833" s="29" t="s">
        <v>2887</v>
      </c>
      <c r="K833" s="29" t="s">
        <v>2888</v>
      </c>
      <c r="L833" s="50" t="s">
        <v>96</v>
      </c>
      <c r="M833" s="29"/>
      <c r="N833" s="29"/>
      <c r="O833" s="29"/>
      <c r="P833" s="30"/>
    </row>
    <row r="834" spans="1:16" ht="56.5" customHeight="1" x14ac:dyDescent="0.2">
      <c r="A834" s="42">
        <v>20161009</v>
      </c>
      <c r="B834" s="43">
        <v>42668</v>
      </c>
      <c r="C834" s="34" t="s">
        <v>5674</v>
      </c>
      <c r="D834" s="29"/>
      <c r="E834" s="29"/>
      <c r="F834" s="29" t="s">
        <v>3352</v>
      </c>
      <c r="G834" s="29" t="s">
        <v>3353</v>
      </c>
      <c r="H834" s="29" t="s">
        <v>3354</v>
      </c>
      <c r="I834" s="29" t="s">
        <v>2889</v>
      </c>
      <c r="J834" s="29" t="s">
        <v>3355</v>
      </c>
      <c r="K834" s="29"/>
      <c r="L834" s="50"/>
      <c r="M834" s="29"/>
      <c r="N834" s="29" t="s">
        <v>6571</v>
      </c>
      <c r="O834" s="29" t="s">
        <v>6445</v>
      </c>
      <c r="P834" s="30"/>
    </row>
    <row r="835" spans="1:16" ht="56.5" customHeight="1" x14ac:dyDescent="0.2">
      <c r="A835" s="42">
        <v>20161010</v>
      </c>
      <c r="B835" s="43">
        <v>42668</v>
      </c>
      <c r="C835" s="34" t="s">
        <v>6310</v>
      </c>
      <c r="D835" s="29"/>
      <c r="E835" s="29"/>
      <c r="F835" s="29"/>
      <c r="G835" s="29"/>
      <c r="H835" s="29"/>
      <c r="I835" s="29"/>
      <c r="J835" s="29"/>
      <c r="K835" s="29"/>
      <c r="L835" s="50" t="s">
        <v>96</v>
      </c>
      <c r="M835" s="29"/>
      <c r="N835" s="29"/>
      <c r="O835" s="29"/>
      <c r="P835" s="30"/>
    </row>
    <row r="836" spans="1:16" ht="56.5" customHeight="1" x14ac:dyDescent="0.2">
      <c r="A836" s="42">
        <v>20161011</v>
      </c>
      <c r="B836" s="43">
        <v>42668</v>
      </c>
      <c r="C836" s="34" t="s">
        <v>2901</v>
      </c>
      <c r="D836" s="29"/>
      <c r="E836" s="29"/>
      <c r="F836" s="29"/>
      <c r="G836" s="29"/>
      <c r="H836" s="29"/>
      <c r="I836" s="29"/>
      <c r="J836" s="29"/>
      <c r="K836" s="29"/>
      <c r="L836" s="50" t="s">
        <v>96</v>
      </c>
      <c r="M836" s="29"/>
      <c r="N836" s="29"/>
      <c r="O836" s="29"/>
      <c r="P836" s="30"/>
    </row>
    <row r="837" spans="1:16" ht="56.5" customHeight="1" x14ac:dyDescent="0.2">
      <c r="A837" s="42">
        <v>20161012</v>
      </c>
      <c r="B837" s="43">
        <v>42668</v>
      </c>
      <c r="C837" s="34" t="s">
        <v>6311</v>
      </c>
      <c r="D837" s="29"/>
      <c r="E837" s="29"/>
      <c r="F837" s="29"/>
      <c r="G837" s="29"/>
      <c r="H837" s="29"/>
      <c r="I837" s="29"/>
      <c r="J837" s="29"/>
      <c r="K837" s="29"/>
      <c r="L837" s="50" t="s">
        <v>96</v>
      </c>
      <c r="M837" s="29"/>
      <c r="N837" s="29"/>
      <c r="O837" s="29"/>
      <c r="P837" s="30"/>
    </row>
    <row r="838" spans="1:16" ht="56.5" customHeight="1" x14ac:dyDescent="0.2">
      <c r="A838" s="42">
        <v>20161013</v>
      </c>
      <c r="B838" s="43">
        <v>42668</v>
      </c>
      <c r="C838" s="34" t="s">
        <v>6312</v>
      </c>
      <c r="D838" s="29"/>
      <c r="E838" s="29"/>
      <c r="F838" s="29"/>
      <c r="G838" s="29"/>
      <c r="H838" s="29"/>
      <c r="I838" s="29"/>
      <c r="J838" s="29"/>
      <c r="K838" s="29"/>
      <c r="L838" s="50" t="s">
        <v>96</v>
      </c>
      <c r="M838" s="29"/>
      <c r="N838" s="29"/>
      <c r="O838" s="29"/>
      <c r="P838" s="30"/>
    </row>
    <row r="839" spans="1:16" ht="56.5" customHeight="1" x14ac:dyDescent="0.2">
      <c r="A839" s="42">
        <v>20161014</v>
      </c>
      <c r="B839" s="43">
        <v>42668</v>
      </c>
      <c r="C839" s="34" t="s">
        <v>6120</v>
      </c>
      <c r="D839" s="29" t="s">
        <v>5564</v>
      </c>
      <c r="E839" s="29" t="s">
        <v>2890</v>
      </c>
      <c r="F839" s="29"/>
      <c r="G839" s="29"/>
      <c r="H839" s="29"/>
      <c r="I839" s="29"/>
      <c r="J839" s="29"/>
      <c r="K839" s="29"/>
      <c r="L839" s="50"/>
      <c r="M839" s="29"/>
      <c r="N839" s="29" t="s">
        <v>96</v>
      </c>
      <c r="O839" s="29"/>
      <c r="P839" s="30"/>
    </row>
    <row r="840" spans="1:16" ht="56.5" customHeight="1" x14ac:dyDescent="0.2">
      <c r="A840" s="42">
        <v>20161015</v>
      </c>
      <c r="B840" s="43">
        <v>42668</v>
      </c>
      <c r="C840" s="34" t="s">
        <v>6121</v>
      </c>
      <c r="D840" s="29"/>
      <c r="E840" s="29"/>
      <c r="F840" s="29"/>
      <c r="G840" s="29"/>
      <c r="H840" s="29"/>
      <c r="I840" s="29"/>
      <c r="J840" s="29"/>
      <c r="K840" s="29"/>
      <c r="L840" s="50" t="s">
        <v>96</v>
      </c>
      <c r="M840" s="29"/>
      <c r="N840" s="29"/>
      <c r="O840" s="29"/>
      <c r="P840" s="30"/>
    </row>
    <row r="841" spans="1:16" ht="56.5" customHeight="1" x14ac:dyDescent="0.2">
      <c r="A841" s="42">
        <v>20161016</v>
      </c>
      <c r="B841" s="43">
        <v>42668</v>
      </c>
      <c r="C841" s="34" t="s">
        <v>2902</v>
      </c>
      <c r="D841" s="29"/>
      <c r="E841" s="29"/>
      <c r="F841" s="29" t="s">
        <v>2891</v>
      </c>
      <c r="G841" s="29" t="s">
        <v>2892</v>
      </c>
      <c r="H841" s="29"/>
      <c r="I841" s="29"/>
      <c r="J841" s="29"/>
      <c r="K841" s="29"/>
      <c r="L841" s="50" t="s">
        <v>96</v>
      </c>
      <c r="M841" s="29"/>
      <c r="N841" s="29"/>
      <c r="O841" s="29"/>
      <c r="P841" s="30"/>
    </row>
    <row r="842" spans="1:16" ht="56.5" customHeight="1" x14ac:dyDescent="0.2">
      <c r="A842" s="42">
        <v>20161017</v>
      </c>
      <c r="B842" s="43">
        <v>42668</v>
      </c>
      <c r="C842" s="34" t="s">
        <v>2903</v>
      </c>
      <c r="D842" s="29"/>
      <c r="E842" s="29"/>
      <c r="F842" s="29" t="s">
        <v>2893</v>
      </c>
      <c r="G842" s="29"/>
      <c r="H842" s="29"/>
      <c r="I842" s="29"/>
      <c r="J842" s="29"/>
      <c r="K842" s="29"/>
      <c r="L842" s="50" t="s">
        <v>96</v>
      </c>
      <c r="M842" s="29"/>
      <c r="N842" s="29"/>
      <c r="O842" s="29"/>
      <c r="P842" s="30"/>
    </row>
    <row r="843" spans="1:16" ht="56.5" customHeight="1" x14ac:dyDescent="0.2">
      <c r="A843" s="42">
        <v>20161018</v>
      </c>
      <c r="B843" s="43">
        <v>42668</v>
      </c>
      <c r="C843" s="34" t="s">
        <v>2904</v>
      </c>
      <c r="D843" s="29"/>
      <c r="E843" s="29"/>
      <c r="F843" s="29" t="s">
        <v>2894</v>
      </c>
      <c r="G843" s="29" t="s">
        <v>2895</v>
      </c>
      <c r="H843" s="29"/>
      <c r="I843" s="29"/>
      <c r="J843" s="29"/>
      <c r="K843" s="29"/>
      <c r="L843" s="50" t="s">
        <v>96</v>
      </c>
      <c r="M843" s="29"/>
      <c r="N843" s="29"/>
      <c r="O843" s="29"/>
      <c r="P843" s="30"/>
    </row>
    <row r="844" spans="1:16" ht="56.5" customHeight="1" x14ac:dyDescent="0.2">
      <c r="A844" s="42">
        <v>20161101</v>
      </c>
      <c r="B844" s="43">
        <v>42704</v>
      </c>
      <c r="C844" s="34" t="s">
        <v>6122</v>
      </c>
      <c r="D844" s="29"/>
      <c r="E844" s="29"/>
      <c r="F844" s="29"/>
      <c r="G844" s="29"/>
      <c r="H844" s="29"/>
      <c r="I844" s="29"/>
      <c r="J844" s="29"/>
      <c r="K844" s="29"/>
      <c r="L844" s="50" t="s">
        <v>96</v>
      </c>
      <c r="M844" s="29"/>
      <c r="N844" s="29"/>
      <c r="O844" s="29"/>
      <c r="P844" s="30"/>
    </row>
    <row r="845" spans="1:16" ht="56.5" customHeight="1" x14ac:dyDescent="0.2">
      <c r="A845" s="42">
        <v>20161102</v>
      </c>
      <c r="B845" s="43">
        <v>42704</v>
      </c>
      <c r="C845" s="34" t="s">
        <v>2944</v>
      </c>
      <c r="D845" s="29"/>
      <c r="E845" s="29"/>
      <c r="F845" s="29"/>
      <c r="G845" s="29"/>
      <c r="H845" s="29"/>
      <c r="I845" s="29"/>
      <c r="J845" s="29"/>
      <c r="K845" s="29"/>
      <c r="L845" s="50" t="s">
        <v>96</v>
      </c>
      <c r="M845" s="29"/>
      <c r="N845" s="29"/>
      <c r="O845" s="29"/>
      <c r="P845" s="30"/>
    </row>
    <row r="846" spans="1:16" ht="56.5" customHeight="1" x14ac:dyDescent="0.2">
      <c r="A846" s="42">
        <v>20161103</v>
      </c>
      <c r="B846" s="43">
        <v>42704</v>
      </c>
      <c r="C846" s="34" t="s">
        <v>6313</v>
      </c>
      <c r="D846" s="29" t="s">
        <v>5565</v>
      </c>
      <c r="E846" s="29" t="s">
        <v>3356</v>
      </c>
      <c r="F846" s="29" t="s">
        <v>3357</v>
      </c>
      <c r="G846" s="29"/>
      <c r="H846" s="29"/>
      <c r="I846" s="29"/>
      <c r="J846" s="29"/>
      <c r="K846" s="29"/>
      <c r="L846" s="50"/>
      <c r="M846" s="29" t="s">
        <v>6674</v>
      </c>
      <c r="N846" s="29" t="s">
        <v>6446</v>
      </c>
      <c r="O846" s="29" t="s">
        <v>6536</v>
      </c>
      <c r="P846" s="30"/>
    </row>
    <row r="847" spans="1:16" ht="56.5" customHeight="1" x14ac:dyDescent="0.2">
      <c r="A847" s="42">
        <v>20161104</v>
      </c>
      <c r="B847" s="43">
        <v>42704</v>
      </c>
      <c r="C847" s="34" t="s">
        <v>2945</v>
      </c>
      <c r="D847" s="29"/>
      <c r="E847" s="29"/>
      <c r="F847" s="29"/>
      <c r="G847" s="29"/>
      <c r="H847" s="29"/>
      <c r="I847" s="29"/>
      <c r="J847" s="29"/>
      <c r="K847" s="29"/>
      <c r="L847" s="50"/>
      <c r="M847" s="29" t="s">
        <v>6675</v>
      </c>
      <c r="N847" s="29" t="s">
        <v>6447</v>
      </c>
      <c r="O847" s="29" t="s">
        <v>44</v>
      </c>
      <c r="P847" s="30"/>
    </row>
    <row r="848" spans="1:16" ht="56.5" customHeight="1" x14ac:dyDescent="0.2">
      <c r="A848" s="42">
        <v>20161105</v>
      </c>
      <c r="B848" s="43">
        <v>42704</v>
      </c>
      <c r="C848" s="34" t="s">
        <v>2946</v>
      </c>
      <c r="D848" s="29"/>
      <c r="E848" s="29"/>
      <c r="F848" s="29" t="s">
        <v>3358</v>
      </c>
      <c r="G848" s="29" t="s">
        <v>2935</v>
      </c>
      <c r="H848" s="29"/>
      <c r="I848" s="29"/>
      <c r="J848" s="29"/>
      <c r="K848" s="29"/>
      <c r="L848" s="50"/>
      <c r="M848" s="29" t="s">
        <v>6676</v>
      </c>
      <c r="N848" s="29" t="s">
        <v>2664</v>
      </c>
      <c r="O848" s="29"/>
      <c r="P848" s="30"/>
    </row>
    <row r="849" spans="1:16" ht="56.5" customHeight="1" x14ac:dyDescent="0.2">
      <c r="A849" s="42">
        <v>20161106</v>
      </c>
      <c r="B849" s="43">
        <v>42704</v>
      </c>
      <c r="C849" s="34" t="s">
        <v>2947</v>
      </c>
      <c r="D849" s="29" t="s">
        <v>5566</v>
      </c>
      <c r="E849" s="29" t="s">
        <v>2936</v>
      </c>
      <c r="F849" s="29"/>
      <c r="G849" s="29"/>
      <c r="H849" s="29"/>
      <c r="I849" s="29"/>
      <c r="J849" s="29"/>
      <c r="K849" s="29"/>
      <c r="L849" s="50" t="s">
        <v>96</v>
      </c>
      <c r="M849" s="29"/>
      <c r="N849" s="29"/>
      <c r="O849" s="29"/>
      <c r="P849" s="30"/>
    </row>
    <row r="850" spans="1:16" ht="56.5" customHeight="1" x14ac:dyDescent="0.2">
      <c r="A850" s="42">
        <v>20161107</v>
      </c>
      <c r="B850" s="43">
        <v>42704</v>
      </c>
      <c r="C850" s="34" t="s">
        <v>2948</v>
      </c>
      <c r="D850" s="29"/>
      <c r="E850" s="29"/>
      <c r="F850" s="29"/>
      <c r="G850" s="29"/>
      <c r="H850" s="29"/>
      <c r="I850" s="29"/>
      <c r="J850" s="29"/>
      <c r="K850" s="29"/>
      <c r="L850" s="50" t="s">
        <v>96</v>
      </c>
      <c r="M850" s="29"/>
      <c r="N850" s="29"/>
      <c r="O850" s="29"/>
      <c r="P850" s="30"/>
    </row>
    <row r="851" spans="1:16" ht="56.5" customHeight="1" x14ac:dyDescent="0.2">
      <c r="A851" s="42">
        <v>20161108</v>
      </c>
      <c r="B851" s="43">
        <v>42704</v>
      </c>
      <c r="C851" s="34" t="s">
        <v>6123</v>
      </c>
      <c r="D851" s="29"/>
      <c r="E851" s="29"/>
      <c r="F851" s="29" t="s">
        <v>2937</v>
      </c>
      <c r="G851" s="29" t="s">
        <v>2938</v>
      </c>
      <c r="H851" s="29"/>
      <c r="I851" s="29"/>
      <c r="J851" s="29"/>
      <c r="K851" s="29"/>
      <c r="L851" s="50" t="s">
        <v>96</v>
      </c>
      <c r="M851" s="29"/>
      <c r="N851" s="29"/>
      <c r="O851" s="29"/>
      <c r="P851" s="30"/>
    </row>
    <row r="852" spans="1:16" ht="56.5" customHeight="1" x14ac:dyDescent="0.2">
      <c r="A852" s="42">
        <v>20161109</v>
      </c>
      <c r="B852" s="43">
        <v>42704</v>
      </c>
      <c r="C852" s="34" t="s">
        <v>6124</v>
      </c>
      <c r="D852" s="29"/>
      <c r="E852" s="29"/>
      <c r="F852" s="29"/>
      <c r="G852" s="29"/>
      <c r="H852" s="29"/>
      <c r="I852" s="29"/>
      <c r="J852" s="29" t="s">
        <v>3359</v>
      </c>
      <c r="K852" s="29" t="s">
        <v>3360</v>
      </c>
      <c r="L852" s="50" t="s">
        <v>295</v>
      </c>
      <c r="M852" s="29"/>
      <c r="N852" s="29"/>
      <c r="O852" s="29"/>
      <c r="P852" s="30"/>
    </row>
    <row r="853" spans="1:16" ht="56.5" customHeight="1" x14ac:dyDescent="0.2">
      <c r="A853" s="42">
        <v>20161110</v>
      </c>
      <c r="B853" s="43">
        <v>42704</v>
      </c>
      <c r="C853" s="34" t="s">
        <v>2949</v>
      </c>
      <c r="D853" s="29" t="s">
        <v>5567</v>
      </c>
      <c r="E853" s="29" t="s">
        <v>3361</v>
      </c>
      <c r="F853" s="29"/>
      <c r="G853" s="29"/>
      <c r="H853" s="29"/>
      <c r="I853" s="29"/>
      <c r="J853" s="29"/>
      <c r="K853" s="29"/>
      <c r="L853" s="50" t="s">
        <v>96</v>
      </c>
      <c r="M853" s="29"/>
      <c r="N853" s="29"/>
      <c r="O853" s="29"/>
      <c r="P853" s="30"/>
    </row>
    <row r="854" spans="1:16" ht="56.5" customHeight="1" x14ac:dyDescent="0.2">
      <c r="A854" s="42">
        <v>20161111</v>
      </c>
      <c r="B854" s="43">
        <v>42704</v>
      </c>
      <c r="C854" s="34" t="s">
        <v>6314</v>
      </c>
      <c r="D854" s="29"/>
      <c r="E854" s="29"/>
      <c r="F854" s="29" t="s">
        <v>3362</v>
      </c>
      <c r="G854" s="29" t="s">
        <v>3363</v>
      </c>
      <c r="H854" s="29"/>
      <c r="I854" s="29"/>
      <c r="J854" s="29"/>
      <c r="K854" s="29"/>
      <c r="L854" s="50" t="s">
        <v>96</v>
      </c>
      <c r="M854" s="29"/>
      <c r="N854" s="29"/>
      <c r="O854" s="29"/>
      <c r="P854" s="30"/>
    </row>
    <row r="855" spans="1:16" ht="56.5" customHeight="1" x14ac:dyDescent="0.2">
      <c r="A855" s="42">
        <v>20161112</v>
      </c>
      <c r="B855" s="43">
        <v>42704</v>
      </c>
      <c r="C855" s="34" t="s">
        <v>6315</v>
      </c>
      <c r="D855" s="29" t="s">
        <v>5568</v>
      </c>
      <c r="E855" s="29" t="s">
        <v>3364</v>
      </c>
      <c r="F855" s="29" t="s">
        <v>3365</v>
      </c>
      <c r="G855" s="29" t="s">
        <v>3366</v>
      </c>
      <c r="H855" s="29"/>
      <c r="I855" s="29"/>
      <c r="J855" s="29"/>
      <c r="K855" s="29"/>
      <c r="L855" s="50"/>
      <c r="M855" s="29" t="s">
        <v>6676</v>
      </c>
      <c r="N855" s="29"/>
      <c r="O855" s="29" t="s">
        <v>2664</v>
      </c>
      <c r="P855" s="30"/>
    </row>
    <row r="856" spans="1:16" ht="56.5" customHeight="1" x14ac:dyDescent="0.2">
      <c r="A856" s="42">
        <v>20161113</v>
      </c>
      <c r="B856" s="43">
        <v>42704</v>
      </c>
      <c r="C856" s="34" t="s">
        <v>2950</v>
      </c>
      <c r="D856" s="29" t="s">
        <v>5569</v>
      </c>
      <c r="E856" s="29" t="s">
        <v>2939</v>
      </c>
      <c r="F856" s="29"/>
      <c r="G856" s="29"/>
      <c r="H856" s="29"/>
      <c r="I856" s="29"/>
      <c r="J856" s="29"/>
      <c r="K856" s="29"/>
      <c r="L856" s="50"/>
      <c r="M856" s="29" t="s">
        <v>6674</v>
      </c>
      <c r="N856" s="29" t="s">
        <v>6537</v>
      </c>
      <c r="O856" s="29"/>
      <c r="P856" s="30"/>
    </row>
    <row r="857" spans="1:16" ht="56.5" customHeight="1" x14ac:dyDescent="0.2">
      <c r="A857" s="42">
        <v>20161114</v>
      </c>
      <c r="B857" s="43">
        <v>42704</v>
      </c>
      <c r="C857" s="34" t="s">
        <v>6125</v>
      </c>
      <c r="D857" s="29"/>
      <c r="E857" s="29"/>
      <c r="F857" s="29"/>
      <c r="G857" s="29"/>
      <c r="H857" s="29"/>
      <c r="I857" s="29"/>
      <c r="J857" s="29"/>
      <c r="K857" s="29"/>
      <c r="L857" s="50" t="s">
        <v>96</v>
      </c>
      <c r="M857" s="29"/>
      <c r="N857" s="29"/>
      <c r="O857" s="29"/>
      <c r="P857" s="30"/>
    </row>
    <row r="858" spans="1:16" ht="56.5" customHeight="1" x14ac:dyDescent="0.2">
      <c r="A858" s="42">
        <v>20161115</v>
      </c>
      <c r="B858" s="43">
        <v>42704</v>
      </c>
      <c r="C858" s="34" t="s">
        <v>2943</v>
      </c>
      <c r="D858" s="29"/>
      <c r="E858" s="29"/>
      <c r="F858" s="29"/>
      <c r="G858" s="29"/>
      <c r="H858" s="29"/>
      <c r="I858" s="29"/>
      <c r="J858" s="29"/>
      <c r="K858" s="29"/>
      <c r="L858" s="50" t="s">
        <v>96</v>
      </c>
      <c r="M858" s="29"/>
      <c r="N858" s="29"/>
      <c r="O858" s="29"/>
      <c r="P858" s="30"/>
    </row>
    <row r="859" spans="1:16" ht="56.5" customHeight="1" x14ac:dyDescent="0.2">
      <c r="A859" s="42">
        <v>20161116</v>
      </c>
      <c r="B859" s="43">
        <v>42704</v>
      </c>
      <c r="C859" s="34" t="s">
        <v>2942</v>
      </c>
      <c r="D859" s="29"/>
      <c r="E859" s="29"/>
      <c r="F859" s="29"/>
      <c r="G859" s="29"/>
      <c r="H859" s="29"/>
      <c r="I859" s="29"/>
      <c r="J859" s="29"/>
      <c r="K859" s="29"/>
      <c r="L859" s="50" t="s">
        <v>96</v>
      </c>
      <c r="M859" s="29"/>
      <c r="N859" s="29"/>
      <c r="O859" s="29"/>
      <c r="P859" s="30"/>
    </row>
    <row r="860" spans="1:16" ht="56.5" customHeight="1" x14ac:dyDescent="0.2">
      <c r="A860" s="42">
        <v>20161117</v>
      </c>
      <c r="B860" s="43">
        <v>42704</v>
      </c>
      <c r="C860" s="34" t="s">
        <v>2941</v>
      </c>
      <c r="D860" s="29"/>
      <c r="E860" s="29"/>
      <c r="F860" s="29" t="s">
        <v>2940</v>
      </c>
      <c r="G860" s="29" t="s">
        <v>3367</v>
      </c>
      <c r="H860" s="29"/>
      <c r="I860" s="29"/>
      <c r="J860" s="29"/>
      <c r="K860" s="29"/>
      <c r="L860" s="50" t="s">
        <v>96</v>
      </c>
      <c r="M860" s="29"/>
      <c r="N860" s="29"/>
      <c r="O860" s="29"/>
      <c r="P860" s="30"/>
    </row>
    <row r="861" spans="1:16" ht="56.5" customHeight="1" x14ac:dyDescent="0.2">
      <c r="A861" s="42">
        <v>20161201</v>
      </c>
      <c r="B861" s="43">
        <v>42719</v>
      </c>
      <c r="C861" s="34" t="s">
        <v>6126</v>
      </c>
      <c r="D861" s="29"/>
      <c r="E861" s="29"/>
      <c r="F861" s="29"/>
      <c r="G861" s="29"/>
      <c r="H861" s="29"/>
      <c r="I861" s="29"/>
      <c r="J861" s="29"/>
      <c r="K861" s="29"/>
      <c r="L861" s="50" t="s">
        <v>103</v>
      </c>
      <c r="M861" s="29"/>
      <c r="N861" s="29"/>
      <c r="O861" s="29"/>
      <c r="P861" s="30"/>
    </row>
    <row r="862" spans="1:16" ht="56.5" customHeight="1" x14ac:dyDescent="0.2">
      <c r="A862" s="42">
        <v>20161202</v>
      </c>
      <c r="B862" s="43">
        <v>42719</v>
      </c>
      <c r="C862" s="34" t="s">
        <v>6235</v>
      </c>
      <c r="D862" s="29"/>
      <c r="E862" s="29"/>
      <c r="F862" s="29" t="s">
        <v>3524</v>
      </c>
      <c r="G862" s="29" t="s">
        <v>3525</v>
      </c>
      <c r="H862" s="29"/>
      <c r="I862" s="29"/>
      <c r="J862" s="29"/>
      <c r="K862" s="29"/>
      <c r="L862" s="50"/>
      <c r="M862" s="29" t="s">
        <v>6677</v>
      </c>
      <c r="N862" s="29" t="s">
        <v>2814</v>
      </c>
      <c r="O862" s="29"/>
      <c r="P862" s="30"/>
    </row>
    <row r="863" spans="1:16" ht="56.5" customHeight="1" x14ac:dyDescent="0.2">
      <c r="A863" s="42">
        <v>20161203</v>
      </c>
      <c r="B863" s="43">
        <v>42719</v>
      </c>
      <c r="C863" s="34" t="s">
        <v>3546</v>
      </c>
      <c r="D863" s="29"/>
      <c r="E863" s="29"/>
      <c r="F863" s="29" t="s">
        <v>3526</v>
      </c>
      <c r="G863" s="29" t="s">
        <v>3527</v>
      </c>
      <c r="H863" s="29"/>
      <c r="I863" s="29"/>
      <c r="J863" s="29"/>
      <c r="K863" s="29"/>
      <c r="L863" s="50"/>
      <c r="M863" s="29" t="s">
        <v>6678</v>
      </c>
      <c r="N863" s="29"/>
      <c r="O863" s="29"/>
      <c r="P863" s="30"/>
    </row>
    <row r="864" spans="1:16" ht="56.5" customHeight="1" x14ac:dyDescent="0.2">
      <c r="A864" s="42">
        <v>20161204</v>
      </c>
      <c r="B864" s="43">
        <v>42719</v>
      </c>
      <c r="C864" s="34" t="s">
        <v>3547</v>
      </c>
      <c r="D864" s="29" t="s">
        <v>3497</v>
      </c>
      <c r="E864" s="29"/>
      <c r="F864" s="29" t="s">
        <v>3528</v>
      </c>
      <c r="G864" s="29" t="s">
        <v>3529</v>
      </c>
      <c r="H864" s="29"/>
      <c r="I864" s="29"/>
      <c r="J864" s="29" t="s">
        <v>3498</v>
      </c>
      <c r="K864" s="29"/>
      <c r="L864" s="50"/>
      <c r="M864" s="29" t="s">
        <v>6679</v>
      </c>
      <c r="N864" s="29"/>
      <c r="O864" s="29" t="s">
        <v>3499</v>
      </c>
      <c r="P864" s="30"/>
    </row>
    <row r="865" spans="1:16" ht="56.5" customHeight="1" x14ac:dyDescent="0.2">
      <c r="A865" s="42">
        <v>20161205</v>
      </c>
      <c r="B865" s="43">
        <v>42719</v>
      </c>
      <c r="C865" s="34" t="s">
        <v>3548</v>
      </c>
      <c r="D865" s="29" t="s">
        <v>3500</v>
      </c>
      <c r="E865" s="29" t="s">
        <v>3501</v>
      </c>
      <c r="F865" s="29"/>
      <c r="G865" s="29"/>
      <c r="H865" s="29"/>
      <c r="I865" s="29"/>
      <c r="J865" s="29"/>
      <c r="K865" s="29"/>
      <c r="L865" s="50" t="s">
        <v>96</v>
      </c>
      <c r="M865" s="29"/>
      <c r="N865" s="29"/>
      <c r="O865" s="29"/>
      <c r="P865" s="30"/>
    </row>
    <row r="866" spans="1:16" ht="56.5" customHeight="1" x14ac:dyDescent="0.2">
      <c r="A866" s="42">
        <v>20161206</v>
      </c>
      <c r="B866" s="43">
        <v>42719</v>
      </c>
      <c r="C866" s="34" t="s">
        <v>3549</v>
      </c>
      <c r="D866" s="29" t="s">
        <v>3530</v>
      </c>
      <c r="E866" s="29" t="s">
        <v>3531</v>
      </c>
      <c r="F866" s="29"/>
      <c r="G866" s="29"/>
      <c r="H866" s="29"/>
      <c r="I866" s="29"/>
      <c r="J866" s="29" t="s">
        <v>3502</v>
      </c>
      <c r="K866" s="29"/>
      <c r="L866" s="50"/>
      <c r="M866" s="29" t="s">
        <v>6680</v>
      </c>
      <c r="N866" s="29" t="s">
        <v>3503</v>
      </c>
      <c r="O866" s="29"/>
      <c r="P866" s="30"/>
    </row>
    <row r="867" spans="1:16" ht="56.5" customHeight="1" x14ac:dyDescent="0.2">
      <c r="A867" s="42">
        <v>20161207</v>
      </c>
      <c r="B867" s="43">
        <v>42719</v>
      </c>
      <c r="C867" s="34" t="s">
        <v>3550</v>
      </c>
      <c r="D867" s="29"/>
      <c r="E867" s="29"/>
      <c r="F867" s="29" t="s">
        <v>3504</v>
      </c>
      <c r="G867" s="29"/>
      <c r="H867" s="29"/>
      <c r="I867" s="29"/>
      <c r="J867" s="29"/>
      <c r="K867" s="29"/>
      <c r="L867" s="50"/>
      <c r="M867" s="29" t="s">
        <v>6681</v>
      </c>
      <c r="N867" s="29" t="s">
        <v>3505</v>
      </c>
      <c r="O867" s="29"/>
      <c r="P867" s="30"/>
    </row>
    <row r="868" spans="1:16" ht="56.5" customHeight="1" x14ac:dyDescent="0.2">
      <c r="A868" s="42">
        <v>20161208</v>
      </c>
      <c r="B868" s="43">
        <v>42719</v>
      </c>
      <c r="C868" s="34" t="s">
        <v>3551</v>
      </c>
      <c r="D868" s="29" t="s">
        <v>3532</v>
      </c>
      <c r="E868" s="29" t="s">
        <v>3533</v>
      </c>
      <c r="F868" s="29"/>
      <c r="G868" s="29"/>
      <c r="H868" s="29"/>
      <c r="I868" s="29" t="s">
        <v>3506</v>
      </c>
      <c r="J868" s="29"/>
      <c r="K868" s="29"/>
      <c r="L868" s="50"/>
      <c r="M868" s="29" t="s">
        <v>6682</v>
      </c>
      <c r="N868" s="29" t="s">
        <v>3507</v>
      </c>
      <c r="O868" s="29"/>
      <c r="P868" s="30"/>
    </row>
    <row r="869" spans="1:16" ht="56.5" customHeight="1" x14ac:dyDescent="0.2">
      <c r="A869" s="42">
        <v>20161209</v>
      </c>
      <c r="B869" s="43">
        <v>42719</v>
      </c>
      <c r="C869" s="34" t="s">
        <v>3552</v>
      </c>
      <c r="D869" s="29"/>
      <c r="E869" s="29"/>
      <c r="F869" s="29"/>
      <c r="G869" s="29"/>
      <c r="H869" s="29"/>
      <c r="I869" s="29"/>
      <c r="J869" s="29"/>
      <c r="K869" s="29"/>
      <c r="L869" s="50"/>
      <c r="M869" s="29" t="s">
        <v>6680</v>
      </c>
      <c r="N869" s="29" t="s">
        <v>3505</v>
      </c>
      <c r="O869" s="29"/>
      <c r="P869" s="30"/>
    </row>
    <row r="870" spans="1:16" ht="56.5" customHeight="1" x14ac:dyDescent="0.2">
      <c r="A870" s="42">
        <v>20161210</v>
      </c>
      <c r="B870" s="43">
        <v>42719</v>
      </c>
      <c r="C870" s="34" t="s">
        <v>6316</v>
      </c>
      <c r="D870" s="29"/>
      <c r="E870" s="29"/>
      <c r="F870" s="29"/>
      <c r="G870" s="29"/>
      <c r="H870" s="29"/>
      <c r="I870" s="29"/>
      <c r="J870" s="29"/>
      <c r="K870" s="29"/>
      <c r="L870" s="50"/>
      <c r="M870" s="29" t="s">
        <v>6681</v>
      </c>
      <c r="N870" s="29" t="s">
        <v>3505</v>
      </c>
      <c r="O870" s="29"/>
      <c r="P870" s="30"/>
    </row>
    <row r="871" spans="1:16" ht="56.5" customHeight="1" x14ac:dyDescent="0.2">
      <c r="A871" s="42">
        <v>20161211</v>
      </c>
      <c r="B871" s="43">
        <v>42719</v>
      </c>
      <c r="C871" s="34" t="s">
        <v>3553</v>
      </c>
      <c r="D871" s="29"/>
      <c r="E871" s="29"/>
      <c r="F871" s="29"/>
      <c r="G871" s="29"/>
      <c r="H871" s="29"/>
      <c r="I871" s="29"/>
      <c r="J871" s="29"/>
      <c r="K871" s="29"/>
      <c r="L871" s="50"/>
      <c r="M871" s="29" t="s">
        <v>6681</v>
      </c>
      <c r="N871" s="29" t="s">
        <v>3505</v>
      </c>
      <c r="O871" s="29"/>
      <c r="P871" s="30"/>
    </row>
    <row r="872" spans="1:16" ht="56.5" customHeight="1" x14ac:dyDescent="0.2">
      <c r="A872" s="42">
        <v>20161212</v>
      </c>
      <c r="B872" s="43">
        <v>42719</v>
      </c>
      <c r="C872" s="34" t="s">
        <v>3554</v>
      </c>
      <c r="D872" s="29"/>
      <c r="E872" s="29"/>
      <c r="F872" s="29"/>
      <c r="G872" s="29"/>
      <c r="H872" s="29"/>
      <c r="I872" s="29"/>
      <c r="J872" s="29"/>
      <c r="K872" s="29"/>
      <c r="L872" s="50"/>
      <c r="M872" s="29" t="s">
        <v>6683</v>
      </c>
      <c r="N872" s="29" t="s">
        <v>3505</v>
      </c>
      <c r="O872" s="29"/>
      <c r="P872" s="30"/>
    </row>
    <row r="873" spans="1:16" ht="56.5" customHeight="1" x14ac:dyDescent="0.2">
      <c r="A873" s="42">
        <v>20161213</v>
      </c>
      <c r="B873" s="43">
        <v>42719</v>
      </c>
      <c r="C873" s="34" t="s">
        <v>3555</v>
      </c>
      <c r="D873" s="29"/>
      <c r="E873" s="29"/>
      <c r="F873" s="29"/>
      <c r="G873" s="29"/>
      <c r="H873" s="29"/>
      <c r="I873" s="29"/>
      <c r="J873" s="29"/>
      <c r="K873" s="29"/>
      <c r="L873" s="50"/>
      <c r="M873" s="29" t="s">
        <v>6681</v>
      </c>
      <c r="N873" s="29" t="s">
        <v>3505</v>
      </c>
      <c r="O873" s="29"/>
      <c r="P873" s="30"/>
    </row>
    <row r="874" spans="1:16" ht="56.5" customHeight="1" x14ac:dyDescent="0.2">
      <c r="A874" s="42">
        <v>20161214</v>
      </c>
      <c r="B874" s="43">
        <v>42719</v>
      </c>
      <c r="C874" s="34" t="s">
        <v>6317</v>
      </c>
      <c r="D874" s="29" t="s">
        <v>3508</v>
      </c>
      <c r="E874" s="29" t="s">
        <v>3509</v>
      </c>
      <c r="F874" s="29"/>
      <c r="G874" s="29"/>
      <c r="H874" s="29"/>
      <c r="I874" s="29"/>
      <c r="J874" s="29"/>
      <c r="K874" s="29"/>
      <c r="L874" s="50"/>
      <c r="M874" s="29" t="s">
        <v>6684</v>
      </c>
      <c r="N874" s="29" t="s">
        <v>695</v>
      </c>
      <c r="O874" s="29" t="s">
        <v>3510</v>
      </c>
      <c r="P874" s="30"/>
    </row>
    <row r="875" spans="1:16" ht="56.5" customHeight="1" x14ac:dyDescent="0.2">
      <c r="A875" s="42">
        <v>20161215</v>
      </c>
      <c r="B875" s="43">
        <v>42719</v>
      </c>
      <c r="C875" s="34" t="s">
        <v>3556</v>
      </c>
      <c r="D875" s="29"/>
      <c r="E875" s="29"/>
      <c r="F875" s="29"/>
      <c r="G875" s="29"/>
      <c r="H875" s="29"/>
      <c r="I875" s="29"/>
      <c r="J875" s="29"/>
      <c r="K875" s="29"/>
      <c r="L875" s="50"/>
      <c r="M875" s="29" t="s">
        <v>6681</v>
      </c>
      <c r="N875" s="29" t="s">
        <v>3505</v>
      </c>
      <c r="O875" s="29"/>
      <c r="P875" s="30"/>
    </row>
    <row r="876" spans="1:16" ht="56.5" customHeight="1" x14ac:dyDescent="0.2">
      <c r="A876" s="42">
        <v>20161216</v>
      </c>
      <c r="B876" s="43">
        <v>42719</v>
      </c>
      <c r="C876" s="34" t="s">
        <v>3557</v>
      </c>
      <c r="D876" s="29"/>
      <c r="E876" s="29"/>
      <c r="F876" s="29"/>
      <c r="G876" s="29"/>
      <c r="H876" s="29"/>
      <c r="I876" s="29"/>
      <c r="J876" s="29"/>
      <c r="K876" s="29"/>
      <c r="L876" s="50"/>
      <c r="M876" s="29" t="s">
        <v>6685</v>
      </c>
      <c r="N876" s="29" t="s">
        <v>3505</v>
      </c>
      <c r="O876" s="29"/>
      <c r="P876" s="30"/>
    </row>
    <row r="877" spans="1:16" ht="56.5" customHeight="1" x14ac:dyDescent="0.2">
      <c r="A877" s="42">
        <v>20161217</v>
      </c>
      <c r="B877" s="43">
        <v>42719</v>
      </c>
      <c r="C877" s="34" t="s">
        <v>3558</v>
      </c>
      <c r="D877" s="29"/>
      <c r="E877" s="29"/>
      <c r="F877" s="29"/>
      <c r="G877" s="29"/>
      <c r="H877" s="29"/>
      <c r="I877" s="29"/>
      <c r="J877" s="29"/>
      <c r="K877" s="29"/>
      <c r="L877" s="50"/>
      <c r="M877" s="29" t="s">
        <v>6681</v>
      </c>
      <c r="N877" s="29" t="s">
        <v>3505</v>
      </c>
      <c r="O877" s="29"/>
      <c r="P877" s="30"/>
    </row>
    <row r="878" spans="1:16" ht="56.5" customHeight="1" x14ac:dyDescent="0.2">
      <c r="A878" s="42">
        <v>20161218</v>
      </c>
      <c r="B878" s="43">
        <v>42719</v>
      </c>
      <c r="C878" s="34" t="s">
        <v>3559</v>
      </c>
      <c r="D878" s="29"/>
      <c r="E878" s="29"/>
      <c r="F878" s="29"/>
      <c r="G878" s="29"/>
      <c r="H878" s="29" t="s">
        <v>3511</v>
      </c>
      <c r="I878" s="29" t="s">
        <v>3512</v>
      </c>
      <c r="J878" s="29"/>
      <c r="K878" s="29"/>
      <c r="L878" s="50"/>
      <c r="M878" s="29" t="s">
        <v>6681</v>
      </c>
      <c r="N878" s="29" t="s">
        <v>3505</v>
      </c>
      <c r="O878" s="29"/>
      <c r="P878" s="30"/>
    </row>
    <row r="879" spans="1:16" ht="56.5" customHeight="1" x14ac:dyDescent="0.2">
      <c r="A879" s="42">
        <v>20161219</v>
      </c>
      <c r="B879" s="43">
        <v>42719</v>
      </c>
      <c r="C879" s="34" t="s">
        <v>5675</v>
      </c>
      <c r="D879" s="29" t="s">
        <v>5570</v>
      </c>
      <c r="E879" s="29" t="s">
        <v>3513</v>
      </c>
      <c r="F879" s="29"/>
      <c r="G879" s="29"/>
      <c r="H879" s="29"/>
      <c r="I879" s="29"/>
      <c r="J879" s="29"/>
      <c r="K879" s="29"/>
      <c r="L879" s="50"/>
      <c r="M879" s="29" t="s">
        <v>6681</v>
      </c>
      <c r="N879" s="29" t="s">
        <v>3505</v>
      </c>
      <c r="O879" s="29"/>
      <c r="P879" s="30"/>
    </row>
    <row r="880" spans="1:16" ht="56.5" customHeight="1" x14ac:dyDescent="0.2">
      <c r="A880" s="42">
        <v>20161220</v>
      </c>
      <c r="B880" s="43">
        <v>42719</v>
      </c>
      <c r="C880" s="34" t="s">
        <v>3560</v>
      </c>
      <c r="D880" s="29"/>
      <c r="E880" s="29"/>
      <c r="F880" s="29"/>
      <c r="G880" s="29"/>
      <c r="H880" s="29"/>
      <c r="I880" s="29"/>
      <c r="J880" s="29"/>
      <c r="K880" s="29"/>
      <c r="L880" s="50"/>
      <c r="M880" s="29" t="s">
        <v>6681</v>
      </c>
      <c r="N880" s="29" t="s">
        <v>3505</v>
      </c>
      <c r="O880" s="29"/>
      <c r="P880" s="30"/>
    </row>
    <row r="881" spans="1:16" ht="56.5" customHeight="1" x14ac:dyDescent="0.2">
      <c r="A881" s="42">
        <v>20161221</v>
      </c>
      <c r="B881" s="43">
        <v>42719</v>
      </c>
      <c r="C881" s="34" t="s">
        <v>3561</v>
      </c>
      <c r="D881" s="29"/>
      <c r="E881" s="29"/>
      <c r="F881" s="29"/>
      <c r="G881" s="29"/>
      <c r="H881" s="29"/>
      <c r="I881" s="29"/>
      <c r="J881" s="29"/>
      <c r="K881" s="29"/>
      <c r="L881" s="50" t="s">
        <v>96</v>
      </c>
      <c r="M881" s="29"/>
      <c r="N881" s="29"/>
      <c r="O881" s="29"/>
      <c r="P881" s="30"/>
    </row>
    <row r="882" spans="1:16" ht="56.5" customHeight="1" x14ac:dyDescent="0.2">
      <c r="A882" s="42">
        <v>20161222</v>
      </c>
      <c r="B882" s="43">
        <v>42719</v>
      </c>
      <c r="C882" s="34" t="s">
        <v>6127</v>
      </c>
      <c r="D882" s="29"/>
      <c r="E882" s="29"/>
      <c r="F882" s="29"/>
      <c r="G882" s="29"/>
      <c r="H882" s="29"/>
      <c r="I882" s="29"/>
      <c r="J882" s="29"/>
      <c r="K882" s="29"/>
      <c r="L882" s="50"/>
      <c r="M882" s="29" t="s">
        <v>6686</v>
      </c>
      <c r="N882" s="29" t="s">
        <v>3507</v>
      </c>
      <c r="O882" s="29"/>
      <c r="P882" s="30"/>
    </row>
    <row r="883" spans="1:16" ht="56.5" customHeight="1" x14ac:dyDescent="0.2">
      <c r="A883" s="42">
        <v>20161223</v>
      </c>
      <c r="B883" s="43">
        <v>42719</v>
      </c>
      <c r="C883" s="34" t="s">
        <v>6128</v>
      </c>
      <c r="D883" s="29"/>
      <c r="E883" s="29"/>
      <c r="F883" s="29" t="s">
        <v>3534</v>
      </c>
      <c r="G883" s="29" t="s">
        <v>3535</v>
      </c>
      <c r="H883" s="29"/>
      <c r="I883" s="29"/>
      <c r="J883" s="29"/>
      <c r="K883" s="29"/>
      <c r="L883" s="50"/>
      <c r="M883" s="29"/>
      <c r="N883" s="29"/>
      <c r="O883" s="29"/>
      <c r="P883" s="30" t="s">
        <v>2897</v>
      </c>
    </row>
    <row r="884" spans="1:16" ht="56.5" customHeight="1" x14ac:dyDescent="0.2">
      <c r="A884" s="42">
        <v>20161224</v>
      </c>
      <c r="B884" s="43">
        <v>42719</v>
      </c>
      <c r="C884" s="34" t="s">
        <v>6129</v>
      </c>
      <c r="D884" s="29"/>
      <c r="E884" s="29"/>
      <c r="F884" s="41" t="s">
        <v>3496</v>
      </c>
      <c r="G884" s="41" t="s">
        <v>3514</v>
      </c>
      <c r="H884" s="29"/>
      <c r="I884" s="29"/>
      <c r="J884" s="29"/>
      <c r="K884" s="29"/>
      <c r="L884" s="50" t="s">
        <v>3515</v>
      </c>
      <c r="M884" s="29"/>
      <c r="N884" s="29"/>
      <c r="O884" s="29"/>
      <c r="P884" s="30"/>
    </row>
    <row r="885" spans="1:16" ht="56.5" customHeight="1" x14ac:dyDescent="0.2">
      <c r="A885" s="42">
        <v>20161225</v>
      </c>
      <c r="B885" s="43">
        <v>42719</v>
      </c>
      <c r="C885" s="34" t="s">
        <v>6130</v>
      </c>
      <c r="D885" s="29"/>
      <c r="E885" s="29"/>
      <c r="F885" s="29" t="s">
        <v>3536</v>
      </c>
      <c r="G885" s="29" t="s">
        <v>3537</v>
      </c>
      <c r="H885" s="29"/>
      <c r="I885" s="29"/>
      <c r="J885" s="29" t="s">
        <v>3516</v>
      </c>
      <c r="K885" s="29" t="s">
        <v>3517</v>
      </c>
      <c r="L885" s="50" t="s">
        <v>109</v>
      </c>
      <c r="M885" s="29"/>
      <c r="N885" s="29"/>
      <c r="O885" s="29"/>
      <c r="P885" s="30"/>
    </row>
    <row r="886" spans="1:16" ht="56.5" customHeight="1" x14ac:dyDescent="0.2">
      <c r="A886" s="42">
        <v>20161226</v>
      </c>
      <c r="B886" s="43">
        <v>42719</v>
      </c>
      <c r="C886" s="34" t="s">
        <v>3562</v>
      </c>
      <c r="D886" s="29" t="s">
        <v>5571</v>
      </c>
      <c r="E886" s="29" t="s">
        <v>3538</v>
      </c>
      <c r="F886" s="29" t="s">
        <v>3518</v>
      </c>
      <c r="G886" s="29"/>
      <c r="H886" s="29"/>
      <c r="I886" s="29"/>
      <c r="J886" s="29"/>
      <c r="K886" s="29"/>
      <c r="L886" s="50" t="s">
        <v>54</v>
      </c>
      <c r="M886" s="29"/>
      <c r="N886" s="29"/>
      <c r="O886" s="29"/>
      <c r="P886" s="30"/>
    </row>
    <row r="887" spans="1:16" ht="56.5" customHeight="1" x14ac:dyDescent="0.2">
      <c r="A887" s="42">
        <v>20161227</v>
      </c>
      <c r="B887" s="43">
        <v>42719</v>
      </c>
      <c r="C887" s="34" t="s">
        <v>3563</v>
      </c>
      <c r="D887" s="29"/>
      <c r="E887" s="29"/>
      <c r="F887" s="29"/>
      <c r="G887" s="29"/>
      <c r="H887" s="29"/>
      <c r="I887" s="29"/>
      <c r="J887" s="29"/>
      <c r="K887" s="29"/>
      <c r="L887" s="50" t="s">
        <v>96</v>
      </c>
      <c r="M887" s="29"/>
      <c r="N887" s="29"/>
      <c r="O887" s="29"/>
      <c r="P887" s="30"/>
    </row>
    <row r="888" spans="1:16" ht="56.5" customHeight="1" x14ac:dyDescent="0.2">
      <c r="A888" s="42">
        <v>20161228</v>
      </c>
      <c r="B888" s="43">
        <v>42719</v>
      </c>
      <c r="C888" s="34" t="s">
        <v>6131</v>
      </c>
      <c r="D888" s="29"/>
      <c r="E888" s="29"/>
      <c r="F888" s="29"/>
      <c r="G888" s="29"/>
      <c r="H888" s="29"/>
      <c r="I888" s="29"/>
      <c r="J888" s="29"/>
      <c r="K888" s="29"/>
      <c r="L888" s="50" t="s">
        <v>96</v>
      </c>
      <c r="M888" s="29"/>
      <c r="N888" s="29"/>
      <c r="O888" s="29"/>
      <c r="P888" s="30"/>
    </row>
    <row r="889" spans="1:16" ht="56.5" customHeight="1" x14ac:dyDescent="0.2">
      <c r="A889" s="42">
        <v>20161229</v>
      </c>
      <c r="B889" s="43">
        <v>42719</v>
      </c>
      <c r="C889" s="34" t="s">
        <v>6318</v>
      </c>
      <c r="D889" s="29"/>
      <c r="E889" s="29"/>
      <c r="F889" s="29"/>
      <c r="G889" s="29"/>
      <c r="H889" s="29"/>
      <c r="I889" s="29"/>
      <c r="J889" s="29"/>
      <c r="K889" s="29"/>
      <c r="L889" s="50" t="s">
        <v>96</v>
      </c>
      <c r="M889" s="29"/>
      <c r="N889" s="29"/>
      <c r="O889" s="29"/>
      <c r="P889" s="30"/>
    </row>
    <row r="890" spans="1:16" ht="56.5" customHeight="1" x14ac:dyDescent="0.2">
      <c r="A890" s="42">
        <v>20161230</v>
      </c>
      <c r="B890" s="43">
        <v>42719</v>
      </c>
      <c r="C890" s="34" t="s">
        <v>6132</v>
      </c>
      <c r="D890" s="29"/>
      <c r="E890" s="29"/>
      <c r="F890" s="29" t="s">
        <v>3539</v>
      </c>
      <c r="G890" s="29" t="s">
        <v>3540</v>
      </c>
      <c r="H890" s="29"/>
      <c r="I890" s="29"/>
      <c r="J890" s="29"/>
      <c r="K890" s="29"/>
      <c r="L890" s="50"/>
      <c r="M890" s="29" t="s">
        <v>6687</v>
      </c>
      <c r="N890" s="29" t="s">
        <v>2814</v>
      </c>
      <c r="O890" s="29"/>
      <c r="P890" s="30"/>
    </row>
    <row r="891" spans="1:16" ht="56.5" customHeight="1" x14ac:dyDescent="0.2">
      <c r="A891" s="42">
        <v>20161231</v>
      </c>
      <c r="B891" s="43">
        <v>42719</v>
      </c>
      <c r="C891" s="34" t="s">
        <v>6133</v>
      </c>
      <c r="D891" s="29"/>
      <c r="E891" s="29"/>
      <c r="F891" s="29" t="s">
        <v>3541</v>
      </c>
      <c r="G891" s="38" t="s">
        <v>3542</v>
      </c>
      <c r="H891" s="29"/>
      <c r="I891" s="29"/>
      <c r="J891" s="29"/>
      <c r="K891" s="29"/>
      <c r="L891" s="50" t="s">
        <v>54</v>
      </c>
      <c r="M891" s="29"/>
      <c r="N891" s="29"/>
      <c r="O891" s="29"/>
      <c r="P891" s="30"/>
    </row>
    <row r="892" spans="1:16" ht="56.5" customHeight="1" x14ac:dyDescent="0.2">
      <c r="A892" s="42">
        <v>20161232</v>
      </c>
      <c r="B892" s="43">
        <v>42719</v>
      </c>
      <c r="C892" s="34" t="s">
        <v>3564</v>
      </c>
      <c r="D892" s="29"/>
      <c r="E892" s="29"/>
      <c r="F892" s="29"/>
      <c r="G892" s="29"/>
      <c r="H892" s="29"/>
      <c r="I892" s="29"/>
      <c r="J892" s="29"/>
      <c r="K892" s="29"/>
      <c r="L892" s="50" t="s">
        <v>96</v>
      </c>
      <c r="M892" s="29"/>
      <c r="N892" s="29"/>
      <c r="O892" s="29"/>
      <c r="P892" s="30"/>
    </row>
    <row r="893" spans="1:16" ht="56.5" customHeight="1" x14ac:dyDescent="0.2">
      <c r="A893" s="42">
        <v>20161233</v>
      </c>
      <c r="B893" s="43">
        <v>42719</v>
      </c>
      <c r="C893" s="34" t="s">
        <v>3565</v>
      </c>
      <c r="D893" s="29"/>
      <c r="E893" s="29"/>
      <c r="F893" s="29" t="s">
        <v>3519</v>
      </c>
      <c r="G893" s="29" t="s">
        <v>3520</v>
      </c>
      <c r="H893" s="29"/>
      <c r="I893" s="29"/>
      <c r="J893" s="29"/>
      <c r="K893" s="29"/>
      <c r="L893" s="50"/>
      <c r="M893" s="29" t="s">
        <v>6687</v>
      </c>
      <c r="N893" s="29" t="s">
        <v>2814</v>
      </c>
      <c r="O893" s="29"/>
      <c r="P893" s="30"/>
    </row>
    <row r="894" spans="1:16" ht="56.5" customHeight="1" x14ac:dyDescent="0.2">
      <c r="A894" s="42">
        <v>20161234</v>
      </c>
      <c r="B894" s="43">
        <v>42719</v>
      </c>
      <c r="C894" s="34" t="s">
        <v>6134</v>
      </c>
      <c r="D894" s="29"/>
      <c r="E894" s="29"/>
      <c r="F894" s="29"/>
      <c r="G894" s="29"/>
      <c r="H894" s="29"/>
      <c r="I894" s="29"/>
      <c r="J894" s="29"/>
      <c r="K894" s="29"/>
      <c r="L894" s="50" t="s">
        <v>96</v>
      </c>
      <c r="M894" s="29"/>
      <c r="N894" s="29"/>
      <c r="O894" s="29"/>
      <c r="P894" s="30"/>
    </row>
    <row r="895" spans="1:16" ht="56.5" customHeight="1" x14ac:dyDescent="0.2">
      <c r="A895" s="42">
        <v>20161235</v>
      </c>
      <c r="B895" s="43">
        <v>42719</v>
      </c>
      <c r="C895" s="34" t="s">
        <v>6135</v>
      </c>
      <c r="D895" s="29"/>
      <c r="E895" s="29"/>
      <c r="F895" s="29"/>
      <c r="G895" s="29"/>
      <c r="H895" s="29"/>
      <c r="I895" s="29"/>
      <c r="J895" s="29"/>
      <c r="K895" s="29"/>
      <c r="L895" s="50" t="s">
        <v>96</v>
      </c>
      <c r="M895" s="29"/>
      <c r="N895" s="29"/>
      <c r="O895" s="29"/>
      <c r="P895" s="30"/>
    </row>
    <row r="896" spans="1:16" ht="56.5" customHeight="1" x14ac:dyDescent="0.2">
      <c r="A896" s="42">
        <v>20161236</v>
      </c>
      <c r="B896" s="43">
        <v>42719</v>
      </c>
      <c r="C896" s="34" t="s">
        <v>5676</v>
      </c>
      <c r="D896" s="29"/>
      <c r="E896" s="29"/>
      <c r="F896" s="29"/>
      <c r="G896" s="29"/>
      <c r="H896" s="29"/>
      <c r="I896" s="29"/>
      <c r="J896" s="29"/>
      <c r="K896" s="29"/>
      <c r="L896" s="50" t="s">
        <v>96</v>
      </c>
      <c r="M896" s="29"/>
      <c r="N896" s="29"/>
      <c r="O896" s="29"/>
      <c r="P896" s="30"/>
    </row>
    <row r="897" spans="1:16" ht="56.5" customHeight="1" x14ac:dyDescent="0.2">
      <c r="A897" s="42">
        <v>20161237</v>
      </c>
      <c r="B897" s="43">
        <v>42719</v>
      </c>
      <c r="C897" s="34" t="s">
        <v>3545</v>
      </c>
      <c r="D897" s="29"/>
      <c r="E897" s="29"/>
      <c r="F897" s="29"/>
      <c r="G897" s="29"/>
      <c r="H897" s="29"/>
      <c r="I897" s="29"/>
      <c r="J897" s="29"/>
      <c r="K897" s="29"/>
      <c r="L897" s="50" t="s">
        <v>96</v>
      </c>
      <c r="M897" s="29"/>
      <c r="N897" s="29"/>
      <c r="O897" s="29"/>
      <c r="P897" s="30"/>
    </row>
    <row r="898" spans="1:16" ht="56.5" customHeight="1" x14ac:dyDescent="0.2">
      <c r="A898" s="42">
        <v>20161238</v>
      </c>
      <c r="B898" s="43">
        <v>42719</v>
      </c>
      <c r="C898" s="34" t="s">
        <v>6319</v>
      </c>
      <c r="D898" s="29"/>
      <c r="E898" s="29"/>
      <c r="F898" s="29" t="s">
        <v>3521</v>
      </c>
      <c r="G898" s="29"/>
      <c r="H898" s="29"/>
      <c r="I898" s="29"/>
      <c r="J898" s="29"/>
      <c r="K898" s="29"/>
      <c r="L898" s="50"/>
      <c r="M898" s="29" t="s">
        <v>6688</v>
      </c>
      <c r="N898" s="29" t="s">
        <v>2814</v>
      </c>
      <c r="O898" s="29"/>
      <c r="P898" s="30"/>
    </row>
    <row r="899" spans="1:16" ht="56.5" customHeight="1" x14ac:dyDescent="0.2">
      <c r="A899" s="42">
        <v>20161239</v>
      </c>
      <c r="B899" s="43">
        <v>42719</v>
      </c>
      <c r="C899" s="34" t="s">
        <v>6136</v>
      </c>
      <c r="D899" s="29"/>
      <c r="E899" s="29"/>
      <c r="F899" s="29" t="s">
        <v>3543</v>
      </c>
      <c r="G899" s="29" t="s">
        <v>3544</v>
      </c>
      <c r="H899" s="29"/>
      <c r="I899" s="29"/>
      <c r="J899" s="29"/>
      <c r="K899" s="29"/>
      <c r="L899" s="50"/>
      <c r="M899" s="29" t="s">
        <v>6689</v>
      </c>
      <c r="N899" s="29" t="s">
        <v>3522</v>
      </c>
      <c r="O899" s="29" t="s">
        <v>3523</v>
      </c>
      <c r="P899" s="30"/>
    </row>
    <row r="900" spans="1:16" ht="56.5" customHeight="1" x14ac:dyDescent="0.2">
      <c r="A900" s="42">
        <v>20170101</v>
      </c>
      <c r="B900" s="43">
        <v>42760</v>
      </c>
      <c r="C900" s="35" t="s">
        <v>6137</v>
      </c>
      <c r="D900" s="29"/>
      <c r="E900" s="29"/>
      <c r="F900" s="29" t="s">
        <v>3615</v>
      </c>
      <c r="G900" s="29"/>
      <c r="H900" s="29"/>
      <c r="I900" s="29"/>
      <c r="J900" s="29" t="s">
        <v>3616</v>
      </c>
      <c r="K900" s="29" t="s">
        <v>3617</v>
      </c>
      <c r="L900" s="50" t="s">
        <v>103</v>
      </c>
      <c r="M900" s="29"/>
      <c r="N900" s="29"/>
      <c r="O900" s="29"/>
      <c r="P900" s="30"/>
    </row>
    <row r="901" spans="1:16" ht="56.5" customHeight="1" x14ac:dyDescent="0.2">
      <c r="A901" s="42">
        <v>20170102</v>
      </c>
      <c r="B901" s="43">
        <v>42760</v>
      </c>
      <c r="C901" s="35" t="s">
        <v>3618</v>
      </c>
      <c r="D901" s="29"/>
      <c r="E901" s="29"/>
      <c r="F901" s="29" t="s">
        <v>3619</v>
      </c>
      <c r="G901" s="29" t="s">
        <v>3620</v>
      </c>
      <c r="H901" s="29"/>
      <c r="I901" s="29"/>
      <c r="J901" s="29"/>
      <c r="K901" s="29"/>
      <c r="L901" s="50"/>
      <c r="M901" s="29" t="s">
        <v>6690</v>
      </c>
      <c r="N901" s="29" t="s">
        <v>3621</v>
      </c>
      <c r="O901" s="29"/>
      <c r="P901" s="30"/>
    </row>
    <row r="902" spans="1:16" ht="56.5" customHeight="1" x14ac:dyDescent="0.2">
      <c r="A902" s="42">
        <v>20170103</v>
      </c>
      <c r="B902" s="43">
        <v>42760</v>
      </c>
      <c r="C902" s="35" t="s">
        <v>6138</v>
      </c>
      <c r="D902" s="29"/>
      <c r="E902" s="29"/>
      <c r="F902" s="29" t="s">
        <v>3622</v>
      </c>
      <c r="G902" s="29" t="s">
        <v>3623</v>
      </c>
      <c r="H902" s="29"/>
      <c r="I902" s="29"/>
      <c r="J902" s="29"/>
      <c r="K902" s="29"/>
      <c r="L902" s="50"/>
      <c r="M902" s="29" t="s">
        <v>6691</v>
      </c>
      <c r="N902" s="29" t="s">
        <v>3624</v>
      </c>
      <c r="O902" s="29"/>
      <c r="P902" s="30"/>
    </row>
    <row r="903" spans="1:16" ht="56.5" customHeight="1" x14ac:dyDescent="0.2">
      <c r="A903" s="42">
        <v>20170104</v>
      </c>
      <c r="B903" s="43">
        <v>42760</v>
      </c>
      <c r="C903" s="35" t="s">
        <v>6139</v>
      </c>
      <c r="D903" s="34" t="s">
        <v>3639</v>
      </c>
      <c r="E903" s="29" t="s">
        <v>3640</v>
      </c>
      <c r="F903" s="29" t="s">
        <v>3625</v>
      </c>
      <c r="G903" s="29"/>
      <c r="H903" s="29"/>
      <c r="I903" s="29"/>
      <c r="J903" s="29"/>
      <c r="K903" s="29"/>
      <c r="L903" s="50" t="s">
        <v>295</v>
      </c>
      <c r="M903" s="29"/>
      <c r="N903" s="29"/>
      <c r="O903" s="29"/>
      <c r="P903" s="30"/>
    </row>
    <row r="904" spans="1:16" ht="56.5" customHeight="1" x14ac:dyDescent="0.2">
      <c r="A904" s="42">
        <v>20170105</v>
      </c>
      <c r="B904" s="43">
        <v>42760</v>
      </c>
      <c r="C904" s="35" t="s">
        <v>6140</v>
      </c>
      <c r="D904" s="29" t="s">
        <v>5572</v>
      </c>
      <c r="E904" s="29" t="s">
        <v>3641</v>
      </c>
      <c r="F904" s="29" t="s">
        <v>3642</v>
      </c>
      <c r="G904" s="29" t="s">
        <v>3643</v>
      </c>
      <c r="H904" s="29"/>
      <c r="I904" s="29"/>
      <c r="J904" s="29" t="s">
        <v>3626</v>
      </c>
      <c r="K904" s="29" t="s">
        <v>3627</v>
      </c>
      <c r="L904" s="50"/>
      <c r="M904" s="29" t="s">
        <v>6692</v>
      </c>
      <c r="N904" s="29" t="s">
        <v>3628</v>
      </c>
      <c r="O904" s="29" t="s">
        <v>3629</v>
      </c>
      <c r="P904" s="30"/>
    </row>
    <row r="905" spans="1:16" ht="56.5" customHeight="1" x14ac:dyDescent="0.2">
      <c r="A905" s="42">
        <v>20170106</v>
      </c>
      <c r="B905" s="43">
        <v>42760</v>
      </c>
      <c r="C905" s="35" t="s">
        <v>6320</v>
      </c>
      <c r="D905" s="29"/>
      <c r="E905" s="29"/>
      <c r="F905" s="29" t="s">
        <v>3644</v>
      </c>
      <c r="G905" s="29" t="s">
        <v>3645</v>
      </c>
      <c r="H905" s="29"/>
      <c r="I905" s="29"/>
      <c r="J905" s="29"/>
      <c r="K905" s="29"/>
      <c r="L905" s="50" t="s">
        <v>96</v>
      </c>
      <c r="M905" s="29"/>
      <c r="N905" s="29"/>
      <c r="O905" s="29"/>
      <c r="P905" s="30"/>
    </row>
    <row r="906" spans="1:16" ht="56.5" customHeight="1" x14ac:dyDescent="0.2">
      <c r="A906" s="42">
        <v>20170107</v>
      </c>
      <c r="B906" s="43">
        <v>42760</v>
      </c>
      <c r="C906" s="35" t="s">
        <v>6321</v>
      </c>
      <c r="D906" s="29" t="s">
        <v>5573</v>
      </c>
      <c r="E906" s="29" t="s">
        <v>3646</v>
      </c>
      <c r="F906" s="29" t="s">
        <v>3647</v>
      </c>
      <c r="G906" s="29" t="s">
        <v>3648</v>
      </c>
      <c r="H906" s="29" t="s">
        <v>3630</v>
      </c>
      <c r="I906" s="29" t="s">
        <v>3631</v>
      </c>
      <c r="J906" s="29" t="s">
        <v>3649</v>
      </c>
      <c r="K906" s="29" t="s">
        <v>3650</v>
      </c>
      <c r="L906" s="50"/>
      <c r="M906" s="29" t="s">
        <v>6693</v>
      </c>
      <c r="N906" s="29"/>
      <c r="O906" s="29" t="s">
        <v>6538</v>
      </c>
      <c r="P906" s="30"/>
    </row>
    <row r="907" spans="1:16" ht="56.5" customHeight="1" x14ac:dyDescent="0.2">
      <c r="A907" s="42">
        <v>20170108</v>
      </c>
      <c r="B907" s="43">
        <v>42760</v>
      </c>
      <c r="C907" s="35" t="s">
        <v>6141</v>
      </c>
      <c r="D907" s="29"/>
      <c r="E907" s="29"/>
      <c r="F907" s="29"/>
      <c r="G907" s="29"/>
      <c r="H907" s="29"/>
      <c r="I907" s="29"/>
      <c r="J907" s="29"/>
      <c r="K907" s="29"/>
      <c r="L907" s="50" t="s">
        <v>96</v>
      </c>
      <c r="M907" s="29"/>
      <c r="N907" s="29"/>
      <c r="O907" s="29"/>
      <c r="P907" s="30"/>
    </row>
    <row r="908" spans="1:16" ht="56.5" customHeight="1" x14ac:dyDescent="0.2">
      <c r="A908" s="42">
        <v>20170109</v>
      </c>
      <c r="B908" s="43">
        <v>42760</v>
      </c>
      <c r="C908" s="35" t="s">
        <v>6142</v>
      </c>
      <c r="D908" s="29" t="s">
        <v>5574</v>
      </c>
      <c r="E908" s="29" t="s">
        <v>3651</v>
      </c>
      <c r="F908" s="29" t="s">
        <v>3652</v>
      </c>
      <c r="G908" s="29" t="s">
        <v>3653</v>
      </c>
      <c r="H908" s="29"/>
      <c r="I908" s="29"/>
      <c r="J908" s="29"/>
      <c r="K908" s="29"/>
      <c r="L908" s="50"/>
      <c r="M908" s="29" t="s">
        <v>6694</v>
      </c>
      <c r="N908" s="29"/>
      <c r="O908" s="29" t="s">
        <v>6539</v>
      </c>
      <c r="P908" s="30"/>
    </row>
    <row r="909" spans="1:16" ht="56.5" customHeight="1" x14ac:dyDescent="0.2">
      <c r="A909" s="42">
        <v>20170110</v>
      </c>
      <c r="B909" s="43">
        <v>42760</v>
      </c>
      <c r="C909" s="35" t="s">
        <v>6143</v>
      </c>
      <c r="D909" s="29" t="s">
        <v>5575</v>
      </c>
      <c r="E909" s="29" t="s">
        <v>3654</v>
      </c>
      <c r="F909" s="29" t="s">
        <v>3632</v>
      </c>
      <c r="G909" s="29" t="s">
        <v>3633</v>
      </c>
      <c r="H909" s="29"/>
      <c r="I909" s="29"/>
      <c r="J909" s="29"/>
      <c r="K909" s="29"/>
      <c r="L909" s="50"/>
      <c r="M909" s="29" t="s">
        <v>6695</v>
      </c>
      <c r="N909" s="29" t="s">
        <v>3634</v>
      </c>
      <c r="O909" s="29" t="s">
        <v>3635</v>
      </c>
      <c r="P909" s="30"/>
    </row>
    <row r="910" spans="1:16" ht="56.5" customHeight="1" x14ac:dyDescent="0.2">
      <c r="A910" s="42">
        <v>20170111</v>
      </c>
      <c r="B910" s="43">
        <v>42760</v>
      </c>
      <c r="C910" s="35" t="s">
        <v>6322</v>
      </c>
      <c r="D910" s="29"/>
      <c r="E910" s="29"/>
      <c r="F910" s="29"/>
      <c r="G910" s="29"/>
      <c r="H910" s="29"/>
      <c r="I910" s="29"/>
      <c r="J910" s="29"/>
      <c r="K910" s="29"/>
      <c r="L910" s="50"/>
      <c r="M910" s="29" t="s">
        <v>6696</v>
      </c>
      <c r="N910" s="29" t="s">
        <v>6448</v>
      </c>
      <c r="O910" s="29"/>
      <c r="P910" s="30"/>
    </row>
    <row r="911" spans="1:16" ht="56.5" customHeight="1" x14ac:dyDescent="0.2">
      <c r="A911" s="42">
        <v>20170112</v>
      </c>
      <c r="B911" s="43">
        <v>42760</v>
      </c>
      <c r="C911" s="35" t="s">
        <v>6323</v>
      </c>
      <c r="D911" s="29"/>
      <c r="E911" s="29"/>
      <c r="F911" s="29"/>
      <c r="G911" s="29"/>
      <c r="H911" s="29"/>
      <c r="I911" s="29"/>
      <c r="J911" s="29" t="s">
        <v>3636</v>
      </c>
      <c r="K911" s="29" t="s">
        <v>3637</v>
      </c>
      <c r="L911" s="50"/>
      <c r="M911" s="29" t="s">
        <v>6697</v>
      </c>
      <c r="N911" s="29" t="s">
        <v>3638</v>
      </c>
      <c r="O911" s="29"/>
      <c r="P911" s="30"/>
    </row>
    <row r="912" spans="1:16" ht="56.5" customHeight="1" x14ac:dyDescent="0.2">
      <c r="A912" s="42">
        <v>20170201</v>
      </c>
      <c r="B912" s="43">
        <v>42788</v>
      </c>
      <c r="C912" s="34" t="s">
        <v>6144</v>
      </c>
      <c r="D912" s="29" t="s">
        <v>5576</v>
      </c>
      <c r="E912" s="29"/>
      <c r="F912" s="29"/>
      <c r="G912" s="29"/>
      <c r="H912" s="29"/>
      <c r="I912" s="29"/>
      <c r="J912" s="29"/>
      <c r="K912" s="29"/>
      <c r="L912" s="50" t="s">
        <v>96</v>
      </c>
      <c r="M912" s="29"/>
      <c r="N912" s="29"/>
      <c r="O912" s="29"/>
      <c r="P912" s="30"/>
    </row>
    <row r="913" spans="1:16" ht="56.5" customHeight="1" x14ac:dyDescent="0.2">
      <c r="A913" s="42">
        <v>20170202</v>
      </c>
      <c r="B913" s="43">
        <v>42788</v>
      </c>
      <c r="C913" s="34" t="s">
        <v>3740</v>
      </c>
      <c r="D913" s="29" t="s">
        <v>5577</v>
      </c>
      <c r="E913" s="29" t="s">
        <v>3730</v>
      </c>
      <c r="F913" s="29" t="s">
        <v>3731</v>
      </c>
      <c r="G913" s="29" t="s">
        <v>3732</v>
      </c>
      <c r="H913" s="29"/>
      <c r="I913" s="29"/>
      <c r="J913" s="29" t="s">
        <v>3733</v>
      </c>
      <c r="K913" s="29" t="s">
        <v>3734</v>
      </c>
      <c r="L913" s="50"/>
      <c r="M913" s="29"/>
      <c r="N913" s="29"/>
      <c r="O913" s="29"/>
      <c r="P913" s="30" t="s">
        <v>2898</v>
      </c>
    </row>
    <row r="914" spans="1:16" ht="56.5" customHeight="1" x14ac:dyDescent="0.2">
      <c r="A914" s="42">
        <v>20170203</v>
      </c>
      <c r="B914" s="43">
        <v>42788</v>
      </c>
      <c r="C914" s="34" t="s">
        <v>3741</v>
      </c>
      <c r="D914" s="29" t="s">
        <v>5578</v>
      </c>
      <c r="E914" s="29" t="s">
        <v>3735</v>
      </c>
      <c r="F914" s="29" t="s">
        <v>3718</v>
      </c>
      <c r="G914" s="29" t="s">
        <v>3719</v>
      </c>
      <c r="H914" s="29"/>
      <c r="I914" s="29"/>
      <c r="J914" s="29" t="s">
        <v>3720</v>
      </c>
      <c r="K914" s="29" t="s">
        <v>3721</v>
      </c>
      <c r="L914" s="50"/>
      <c r="M914" s="29" t="s">
        <v>6698</v>
      </c>
      <c r="N914" s="29"/>
      <c r="O914" s="29" t="s">
        <v>6540</v>
      </c>
      <c r="P914" s="30"/>
    </row>
    <row r="915" spans="1:16" ht="56.5" customHeight="1" x14ac:dyDescent="0.2">
      <c r="A915" s="42">
        <v>20170204</v>
      </c>
      <c r="B915" s="43">
        <v>42788</v>
      </c>
      <c r="C915" s="34" t="s">
        <v>6145</v>
      </c>
      <c r="D915" s="29" t="s">
        <v>5579</v>
      </c>
      <c r="E915" s="29" t="s">
        <v>3737</v>
      </c>
      <c r="F915" s="29" t="s">
        <v>3738</v>
      </c>
      <c r="G915" s="29" t="s">
        <v>3736</v>
      </c>
      <c r="H915" s="29" t="s">
        <v>3722</v>
      </c>
      <c r="I915" s="29" t="s">
        <v>3723</v>
      </c>
      <c r="J915" s="29"/>
      <c r="K915" s="29"/>
      <c r="L915" s="50"/>
      <c r="M915" s="29"/>
      <c r="N915" s="29"/>
      <c r="O915" s="29" t="s">
        <v>6565</v>
      </c>
      <c r="P915" s="30" t="s">
        <v>6799</v>
      </c>
    </row>
    <row r="916" spans="1:16" ht="56.5" customHeight="1" x14ac:dyDescent="0.2">
      <c r="A916" s="42">
        <v>20170205</v>
      </c>
      <c r="B916" s="43">
        <v>42788</v>
      </c>
      <c r="C916" s="34" t="s">
        <v>6146</v>
      </c>
      <c r="D916" s="29"/>
      <c r="E916" s="29"/>
      <c r="F916" s="29"/>
      <c r="G916" s="29"/>
      <c r="H916" s="29"/>
      <c r="I916" s="29"/>
      <c r="J916" s="29"/>
      <c r="K916" s="29"/>
      <c r="L916" s="50"/>
      <c r="M916" s="29" t="s">
        <v>6699</v>
      </c>
      <c r="N916" s="29" t="s">
        <v>6439</v>
      </c>
      <c r="O916" s="29"/>
      <c r="P916" s="30"/>
    </row>
    <row r="917" spans="1:16" ht="56.5" customHeight="1" x14ac:dyDescent="0.2">
      <c r="A917" s="42">
        <v>20170206</v>
      </c>
      <c r="B917" s="43">
        <v>42788</v>
      </c>
      <c r="C917" s="34" t="s">
        <v>6147</v>
      </c>
      <c r="D917" s="29" t="s">
        <v>5580</v>
      </c>
      <c r="E917" s="29"/>
      <c r="F917" s="29"/>
      <c r="G917" s="29"/>
      <c r="H917" s="29"/>
      <c r="I917" s="29"/>
      <c r="J917" s="29"/>
      <c r="K917" s="29"/>
      <c r="L917" s="50"/>
      <c r="M917" s="29" t="s">
        <v>6700</v>
      </c>
      <c r="N917" s="29" t="s">
        <v>3724</v>
      </c>
      <c r="O917" s="29"/>
      <c r="P917" s="30"/>
    </row>
    <row r="918" spans="1:16" ht="56.5" customHeight="1" x14ac:dyDescent="0.2">
      <c r="A918" s="42">
        <v>20170207</v>
      </c>
      <c r="B918" s="43">
        <v>42788</v>
      </c>
      <c r="C918" s="34" t="s">
        <v>6148</v>
      </c>
      <c r="D918" s="29" t="s">
        <v>5581</v>
      </c>
      <c r="E918" s="29" t="s">
        <v>3739</v>
      </c>
      <c r="F918" s="29"/>
      <c r="G918" s="29"/>
      <c r="H918" s="29"/>
      <c r="I918" s="29"/>
      <c r="J918" s="29"/>
      <c r="K918" s="29"/>
      <c r="L918" s="50"/>
      <c r="M918" s="29" t="s">
        <v>6701</v>
      </c>
      <c r="N918" s="29" t="s">
        <v>6541</v>
      </c>
      <c r="O918" s="29"/>
      <c r="P918" s="30"/>
    </row>
    <row r="919" spans="1:16" ht="56.5" customHeight="1" x14ac:dyDescent="0.2">
      <c r="A919" s="42">
        <v>20170208</v>
      </c>
      <c r="B919" s="43">
        <v>42788</v>
      </c>
      <c r="C919" s="34" t="s">
        <v>6149</v>
      </c>
      <c r="D919" s="29"/>
      <c r="E919" s="29"/>
      <c r="F919" s="29"/>
      <c r="G919" s="29"/>
      <c r="H919" s="29"/>
      <c r="I919" s="29"/>
      <c r="J919" s="29"/>
      <c r="K919" s="29"/>
      <c r="L919" s="50"/>
      <c r="M919" s="29" t="s">
        <v>6699</v>
      </c>
      <c r="N919" s="29" t="s">
        <v>6439</v>
      </c>
      <c r="O919" s="29"/>
      <c r="P919" s="30"/>
    </row>
    <row r="920" spans="1:16" ht="56.5" customHeight="1" x14ac:dyDescent="0.2">
      <c r="A920" s="42">
        <v>20170209</v>
      </c>
      <c r="B920" s="43">
        <v>42788</v>
      </c>
      <c r="C920" s="34" t="s">
        <v>6150</v>
      </c>
      <c r="D920" s="29"/>
      <c r="E920" s="29"/>
      <c r="F920" s="29"/>
      <c r="G920" s="29"/>
      <c r="H920" s="29"/>
      <c r="I920" s="29"/>
      <c r="J920" s="29"/>
      <c r="K920" s="29"/>
      <c r="L920" s="50"/>
      <c r="M920" s="29" t="s">
        <v>6702</v>
      </c>
      <c r="N920" s="29"/>
      <c r="O920" s="29"/>
      <c r="P920" s="30"/>
    </row>
    <row r="921" spans="1:16" ht="56.5" customHeight="1" x14ac:dyDescent="0.2">
      <c r="A921" s="42">
        <v>20170210</v>
      </c>
      <c r="B921" s="43">
        <v>42788</v>
      </c>
      <c r="C921" s="34" t="s">
        <v>3742</v>
      </c>
      <c r="D921" s="29"/>
      <c r="E921" s="29"/>
      <c r="F921" s="29"/>
      <c r="G921" s="29"/>
      <c r="H921" s="29"/>
      <c r="I921" s="29"/>
      <c r="J921" s="29" t="s">
        <v>3725</v>
      </c>
      <c r="K921" s="29" t="s">
        <v>3726</v>
      </c>
      <c r="L921" s="50"/>
      <c r="M921" s="29" t="s">
        <v>6700</v>
      </c>
      <c r="N921" s="29" t="s">
        <v>6439</v>
      </c>
      <c r="O921" s="29"/>
      <c r="P921" s="30"/>
    </row>
    <row r="922" spans="1:16" ht="56.5" customHeight="1" x14ac:dyDescent="0.2">
      <c r="A922" s="42">
        <v>20170211</v>
      </c>
      <c r="B922" s="43">
        <v>42788</v>
      </c>
      <c r="C922" s="34" t="s">
        <v>3743</v>
      </c>
      <c r="D922" s="29"/>
      <c r="E922" s="29"/>
      <c r="F922" s="29"/>
      <c r="G922" s="29"/>
      <c r="H922" s="29"/>
      <c r="I922" s="29"/>
      <c r="J922" s="29"/>
      <c r="K922" s="29"/>
      <c r="L922" s="50"/>
      <c r="M922" s="29" t="s">
        <v>6703</v>
      </c>
      <c r="N922" s="29"/>
      <c r="O922" s="29" t="s">
        <v>1030</v>
      </c>
      <c r="P922" s="30"/>
    </row>
    <row r="923" spans="1:16" ht="56.5" customHeight="1" x14ac:dyDescent="0.2">
      <c r="A923" s="42">
        <v>20170212</v>
      </c>
      <c r="B923" s="43">
        <v>42788</v>
      </c>
      <c r="C923" s="34" t="s">
        <v>6324</v>
      </c>
      <c r="D923" s="29"/>
      <c r="E923" s="29"/>
      <c r="F923" s="29"/>
      <c r="G923" s="29"/>
      <c r="H923" s="29"/>
      <c r="I923" s="29"/>
      <c r="J923" s="29"/>
      <c r="K923" s="29"/>
      <c r="L923" s="50" t="s">
        <v>96</v>
      </c>
      <c r="M923" s="29"/>
      <c r="N923" s="29"/>
      <c r="O923" s="29"/>
      <c r="P923" s="30"/>
    </row>
    <row r="924" spans="1:16" ht="56.5" customHeight="1" x14ac:dyDescent="0.2">
      <c r="A924" s="42">
        <v>20170213</v>
      </c>
      <c r="B924" s="43">
        <v>42788</v>
      </c>
      <c r="C924" s="34" t="s">
        <v>5677</v>
      </c>
      <c r="D924" s="29"/>
      <c r="E924" s="29"/>
      <c r="F924" s="29" t="s">
        <v>3727</v>
      </c>
      <c r="G924" s="29" t="s">
        <v>3728</v>
      </c>
      <c r="H924" s="29"/>
      <c r="I924" s="29"/>
      <c r="J924" s="29"/>
      <c r="K924" s="29"/>
      <c r="L924" s="50"/>
      <c r="M924" s="29" t="s">
        <v>6704</v>
      </c>
      <c r="N924" s="29" t="s">
        <v>6449</v>
      </c>
      <c r="O924" s="29"/>
      <c r="P924" s="30"/>
    </row>
    <row r="925" spans="1:16" ht="56.5" customHeight="1" x14ac:dyDescent="0.2">
      <c r="A925" s="42">
        <v>20170214</v>
      </c>
      <c r="B925" s="43">
        <v>42788</v>
      </c>
      <c r="C925" s="34" t="s">
        <v>3744</v>
      </c>
      <c r="D925" s="29"/>
      <c r="E925" s="29"/>
      <c r="F925" s="29"/>
      <c r="G925" s="29"/>
      <c r="H925" s="29"/>
      <c r="I925" s="29"/>
      <c r="J925" s="29"/>
      <c r="K925" s="29"/>
      <c r="L925" s="50" t="s">
        <v>96</v>
      </c>
      <c r="M925" s="29"/>
      <c r="N925" s="29"/>
      <c r="O925" s="29"/>
      <c r="P925" s="30"/>
    </row>
    <row r="926" spans="1:16" ht="56.5" customHeight="1" x14ac:dyDescent="0.2">
      <c r="A926" s="42">
        <v>20170215</v>
      </c>
      <c r="B926" s="43">
        <v>42788</v>
      </c>
      <c r="C926" s="34" t="s">
        <v>3745</v>
      </c>
      <c r="D926" s="29"/>
      <c r="E926" s="29"/>
      <c r="F926" s="29"/>
      <c r="G926" s="29"/>
      <c r="H926" s="29"/>
      <c r="I926" s="29"/>
      <c r="J926" s="29"/>
      <c r="K926" s="29"/>
      <c r="L926" s="50" t="s">
        <v>96</v>
      </c>
      <c r="M926" s="29"/>
      <c r="N926" s="29"/>
      <c r="O926" s="29"/>
      <c r="P926" s="30"/>
    </row>
    <row r="927" spans="1:16" ht="56.5" customHeight="1" x14ac:dyDescent="0.2">
      <c r="A927" s="42">
        <v>20170216</v>
      </c>
      <c r="B927" s="43">
        <v>42788</v>
      </c>
      <c r="C927" s="34" t="s">
        <v>3746</v>
      </c>
      <c r="D927" s="29"/>
      <c r="E927" s="29"/>
      <c r="F927" s="29"/>
      <c r="G927" s="29"/>
      <c r="H927" s="29"/>
      <c r="I927" s="29"/>
      <c r="J927" s="29"/>
      <c r="K927" s="29"/>
      <c r="L927" s="50" t="s">
        <v>96</v>
      </c>
      <c r="M927" s="29"/>
      <c r="N927" s="29"/>
      <c r="O927" s="29"/>
      <c r="P927" s="30"/>
    </row>
    <row r="928" spans="1:16" ht="56.5" customHeight="1" x14ac:dyDescent="0.2">
      <c r="A928" s="42">
        <v>20170217</v>
      </c>
      <c r="B928" s="43">
        <v>42788</v>
      </c>
      <c r="C928" s="34" t="s">
        <v>5678</v>
      </c>
      <c r="D928" s="29" t="s">
        <v>5582</v>
      </c>
      <c r="E928" s="29" t="s">
        <v>3729</v>
      </c>
      <c r="F928" s="29"/>
      <c r="G928" s="29"/>
      <c r="H928" s="29"/>
      <c r="I928" s="29"/>
      <c r="J928" s="29"/>
      <c r="K928" s="29"/>
      <c r="L928" s="50"/>
      <c r="M928" s="29"/>
      <c r="N928" s="29"/>
      <c r="O928" s="29"/>
      <c r="P928" s="30" t="s">
        <v>2897</v>
      </c>
    </row>
    <row r="929" spans="1:16" ht="56.5" customHeight="1" x14ac:dyDescent="0.2">
      <c r="A929" s="42">
        <v>20170218</v>
      </c>
      <c r="B929" s="43">
        <v>42788</v>
      </c>
      <c r="C929" s="34" t="s">
        <v>3747</v>
      </c>
      <c r="D929" s="29"/>
      <c r="E929" s="29"/>
      <c r="F929" s="29"/>
      <c r="G929" s="29"/>
      <c r="H929" s="29"/>
      <c r="I929" s="29"/>
      <c r="J929" s="29"/>
      <c r="K929" s="29"/>
      <c r="L929" s="50" t="s">
        <v>96</v>
      </c>
      <c r="M929" s="29"/>
      <c r="N929" s="29"/>
      <c r="O929" s="29"/>
      <c r="P929" s="30"/>
    </row>
    <row r="930" spans="1:16" ht="56.5" customHeight="1" x14ac:dyDescent="0.2">
      <c r="A930" s="42">
        <v>20170219</v>
      </c>
      <c r="B930" s="43">
        <v>42788</v>
      </c>
      <c r="C930" s="34" t="s">
        <v>5679</v>
      </c>
      <c r="D930" s="29"/>
      <c r="E930" s="29"/>
      <c r="F930" s="29"/>
      <c r="G930" s="29"/>
      <c r="H930" s="29"/>
      <c r="I930" s="29"/>
      <c r="J930" s="29"/>
      <c r="K930" s="29"/>
      <c r="L930" s="50" t="s">
        <v>96</v>
      </c>
      <c r="M930" s="29"/>
      <c r="N930" s="29"/>
      <c r="O930" s="29"/>
      <c r="P930" s="30"/>
    </row>
    <row r="931" spans="1:16" ht="56.5" customHeight="1" x14ac:dyDescent="0.2">
      <c r="A931" s="42">
        <v>20170220</v>
      </c>
      <c r="B931" s="43">
        <v>42788</v>
      </c>
      <c r="C931" s="34" t="s">
        <v>6325</v>
      </c>
      <c r="D931" s="29"/>
      <c r="E931" s="29"/>
      <c r="F931" s="29"/>
      <c r="G931" s="29"/>
      <c r="H931" s="29"/>
      <c r="I931" s="29"/>
      <c r="J931" s="29"/>
      <c r="K931" s="29"/>
      <c r="L931" s="50" t="s">
        <v>96</v>
      </c>
      <c r="M931" s="29"/>
      <c r="N931" s="29"/>
      <c r="O931" s="29"/>
      <c r="P931" s="30"/>
    </row>
    <row r="932" spans="1:16" ht="56.5" customHeight="1" x14ac:dyDescent="0.2">
      <c r="A932" s="42">
        <v>20170221</v>
      </c>
      <c r="B932" s="43">
        <v>42788</v>
      </c>
      <c r="C932" s="34" t="s">
        <v>3748</v>
      </c>
      <c r="D932" s="29"/>
      <c r="E932" s="29"/>
      <c r="F932" s="29"/>
      <c r="G932" s="29"/>
      <c r="H932" s="29"/>
      <c r="I932" s="29"/>
      <c r="J932" s="29"/>
      <c r="K932" s="29"/>
      <c r="L932" s="50" t="s">
        <v>96</v>
      </c>
      <c r="M932" s="29"/>
      <c r="N932" s="29"/>
      <c r="O932" s="29"/>
      <c r="P932" s="30"/>
    </row>
    <row r="933" spans="1:16" ht="56.5" customHeight="1" x14ac:dyDescent="0.2">
      <c r="A933" s="42">
        <v>20170401</v>
      </c>
      <c r="B933" s="43">
        <v>42830</v>
      </c>
      <c r="C933" s="34" t="s">
        <v>6151</v>
      </c>
      <c r="D933" s="29"/>
      <c r="E933" s="29"/>
      <c r="F933" s="29"/>
      <c r="G933" s="29"/>
      <c r="H933" s="29"/>
      <c r="I933" s="29"/>
      <c r="J933" s="29" t="s">
        <v>3782</v>
      </c>
      <c r="K933" s="29" t="s">
        <v>3783</v>
      </c>
      <c r="L933" s="50" t="s">
        <v>96</v>
      </c>
      <c r="M933" s="29"/>
      <c r="N933" s="29"/>
      <c r="O933" s="29"/>
      <c r="P933" s="30"/>
    </row>
    <row r="934" spans="1:16" ht="56.5" customHeight="1" x14ac:dyDescent="0.2">
      <c r="A934" s="42">
        <v>20170402</v>
      </c>
      <c r="B934" s="43">
        <v>42830</v>
      </c>
      <c r="C934" s="34" t="s">
        <v>6326</v>
      </c>
      <c r="D934" s="29"/>
      <c r="E934" s="29"/>
      <c r="F934" s="29" t="s">
        <v>3826</v>
      </c>
      <c r="G934" s="29"/>
      <c r="H934" s="29"/>
      <c r="I934" s="29"/>
      <c r="J934" s="29"/>
      <c r="K934" s="29"/>
      <c r="L934" s="50"/>
      <c r="M934" s="29" t="s">
        <v>6705</v>
      </c>
      <c r="N934" s="29" t="s">
        <v>6450</v>
      </c>
      <c r="O934" s="29"/>
      <c r="P934" s="30"/>
    </row>
    <row r="935" spans="1:16" ht="56.5" customHeight="1" x14ac:dyDescent="0.2">
      <c r="A935" s="42">
        <v>20170403</v>
      </c>
      <c r="B935" s="43">
        <v>42830</v>
      </c>
      <c r="C935" s="34" t="s">
        <v>6152</v>
      </c>
      <c r="D935" s="29"/>
      <c r="E935" s="29"/>
      <c r="F935" s="29" t="s">
        <v>3784</v>
      </c>
      <c r="G935" s="29" t="s">
        <v>3785</v>
      </c>
      <c r="H935" s="29"/>
      <c r="I935" s="29"/>
      <c r="J935" s="29"/>
      <c r="K935" s="29"/>
      <c r="L935" s="50"/>
      <c r="M935" s="29" t="s">
        <v>6705</v>
      </c>
      <c r="N935" s="29" t="s">
        <v>6451</v>
      </c>
      <c r="O935" s="29"/>
      <c r="P935" s="30"/>
    </row>
    <row r="936" spans="1:16" ht="56.5" customHeight="1" x14ac:dyDescent="0.2">
      <c r="A936" s="42">
        <v>20170404</v>
      </c>
      <c r="B936" s="43">
        <v>42830</v>
      </c>
      <c r="C936" s="34" t="s">
        <v>6153</v>
      </c>
      <c r="D936" s="29"/>
      <c r="E936" s="29"/>
      <c r="F936" s="29"/>
      <c r="G936" s="29"/>
      <c r="H936" s="29"/>
      <c r="I936" s="29"/>
      <c r="J936" s="29"/>
      <c r="K936" s="29"/>
      <c r="L936" s="50"/>
      <c r="M936" s="29" t="s">
        <v>6705</v>
      </c>
      <c r="N936" s="29" t="s">
        <v>6450</v>
      </c>
      <c r="O936" s="29"/>
      <c r="P936" s="30"/>
    </row>
    <row r="937" spans="1:16" ht="56.5" customHeight="1" x14ac:dyDescent="0.2">
      <c r="A937" s="42">
        <v>20170405</v>
      </c>
      <c r="B937" s="43">
        <v>42830</v>
      </c>
      <c r="C937" s="34" t="s">
        <v>6154</v>
      </c>
      <c r="D937" s="29"/>
      <c r="E937" s="29"/>
      <c r="F937" s="29"/>
      <c r="G937" s="29"/>
      <c r="H937" s="29"/>
      <c r="I937" s="29"/>
      <c r="J937" s="29"/>
      <c r="K937" s="29"/>
      <c r="L937" s="50"/>
      <c r="M937" s="29" t="s">
        <v>6705</v>
      </c>
      <c r="N937" s="29" t="s">
        <v>6451</v>
      </c>
      <c r="O937" s="29"/>
      <c r="P937" s="30"/>
    </row>
    <row r="938" spans="1:16" ht="56.5" customHeight="1" x14ac:dyDescent="0.2">
      <c r="A938" s="42">
        <v>20170406</v>
      </c>
      <c r="B938" s="43">
        <v>42830</v>
      </c>
      <c r="C938" s="34" t="s">
        <v>6155</v>
      </c>
      <c r="D938" s="29"/>
      <c r="E938" s="29"/>
      <c r="F938" s="29" t="s">
        <v>3828</v>
      </c>
      <c r="G938" s="29"/>
      <c r="H938" s="29"/>
      <c r="I938" s="29"/>
      <c r="J938" s="29"/>
      <c r="K938" s="29"/>
      <c r="L938" s="50"/>
      <c r="M938" s="29" t="s">
        <v>6705</v>
      </c>
      <c r="N938" s="30" t="s">
        <v>6451</v>
      </c>
      <c r="O938" s="29"/>
      <c r="P938" s="30"/>
    </row>
    <row r="939" spans="1:16" ht="56.5" customHeight="1" x14ac:dyDescent="0.2">
      <c r="A939" s="42">
        <v>20170407</v>
      </c>
      <c r="B939" s="43">
        <v>42830</v>
      </c>
      <c r="C939" s="34" t="s">
        <v>3827</v>
      </c>
      <c r="D939" s="29"/>
      <c r="E939" s="29"/>
      <c r="F939" s="29"/>
      <c r="G939" s="29"/>
      <c r="H939" s="29"/>
      <c r="I939" s="29"/>
      <c r="J939" s="29"/>
      <c r="K939" s="29"/>
      <c r="L939" s="50"/>
      <c r="M939" s="29"/>
      <c r="N939" s="29"/>
      <c r="O939" s="29"/>
      <c r="P939" s="30" t="s">
        <v>2897</v>
      </c>
    </row>
    <row r="940" spans="1:16" ht="56.5" customHeight="1" x14ac:dyDescent="0.2">
      <c r="A940" s="42">
        <v>20170408</v>
      </c>
      <c r="B940" s="43">
        <v>42830</v>
      </c>
      <c r="C940" s="34" t="s">
        <v>6327</v>
      </c>
      <c r="D940" s="29"/>
      <c r="E940" s="29"/>
      <c r="F940" s="29"/>
      <c r="G940" s="29"/>
      <c r="H940" s="29"/>
      <c r="I940" s="29"/>
      <c r="J940" s="29"/>
      <c r="K940" s="29"/>
      <c r="L940" s="50"/>
      <c r="M940" s="29"/>
      <c r="N940" s="29"/>
      <c r="O940" s="29"/>
      <c r="P940" s="30" t="s">
        <v>3786</v>
      </c>
    </row>
    <row r="941" spans="1:16" ht="56.5" customHeight="1" x14ac:dyDescent="0.2">
      <c r="A941" s="42">
        <v>20170409</v>
      </c>
      <c r="B941" s="43">
        <v>42830</v>
      </c>
      <c r="C941" s="34" t="s">
        <v>3829</v>
      </c>
      <c r="D941" s="29"/>
      <c r="E941" s="29"/>
      <c r="F941" s="29"/>
      <c r="G941" s="29"/>
      <c r="H941" s="29"/>
      <c r="I941" s="29"/>
      <c r="J941" s="29"/>
      <c r="K941" s="29"/>
      <c r="L941" s="50"/>
      <c r="M941" s="29"/>
      <c r="N941" s="29"/>
      <c r="O941" s="29"/>
      <c r="P941" s="30" t="s">
        <v>3787</v>
      </c>
    </row>
    <row r="942" spans="1:16" ht="56.5" customHeight="1" x14ac:dyDescent="0.2">
      <c r="A942" s="42">
        <v>20170410</v>
      </c>
      <c r="B942" s="43">
        <v>42830</v>
      </c>
      <c r="C942" s="34" t="s">
        <v>3830</v>
      </c>
      <c r="D942" s="29"/>
      <c r="E942" s="29"/>
      <c r="F942" s="29"/>
      <c r="G942" s="29"/>
      <c r="H942" s="29"/>
      <c r="I942" s="29"/>
      <c r="J942" s="29"/>
      <c r="K942" s="29"/>
      <c r="L942" s="50"/>
      <c r="M942" s="29"/>
      <c r="N942" s="29"/>
      <c r="O942" s="29"/>
      <c r="P942" s="30" t="s">
        <v>3787</v>
      </c>
    </row>
    <row r="943" spans="1:16" ht="56.5" customHeight="1" x14ac:dyDescent="0.2">
      <c r="A943" s="42">
        <v>20170411</v>
      </c>
      <c r="B943" s="43">
        <v>42830</v>
      </c>
      <c r="C943" s="34" t="s">
        <v>3831</v>
      </c>
      <c r="D943" s="29"/>
      <c r="E943" s="29"/>
      <c r="F943" s="29"/>
      <c r="G943" s="29"/>
      <c r="H943" s="29"/>
      <c r="I943" s="29"/>
      <c r="J943" s="29"/>
      <c r="K943" s="29"/>
      <c r="L943" s="50"/>
      <c r="M943" s="29"/>
      <c r="N943" s="29"/>
      <c r="O943" s="29"/>
      <c r="P943" s="30" t="s">
        <v>3787</v>
      </c>
    </row>
    <row r="944" spans="1:16" ht="56.5" customHeight="1" x14ac:dyDescent="0.2">
      <c r="A944" s="42">
        <v>20170412</v>
      </c>
      <c r="B944" s="43">
        <v>42830</v>
      </c>
      <c r="C944" s="34" t="s">
        <v>3832</v>
      </c>
      <c r="D944" s="29"/>
      <c r="E944" s="29"/>
      <c r="F944" s="29"/>
      <c r="G944" s="29"/>
      <c r="H944" s="29"/>
      <c r="I944" s="29"/>
      <c r="J944" s="29"/>
      <c r="K944" s="29"/>
      <c r="L944" s="50"/>
      <c r="M944" s="29"/>
      <c r="N944" s="29"/>
      <c r="O944" s="29"/>
      <c r="P944" s="30" t="s">
        <v>3787</v>
      </c>
    </row>
    <row r="945" spans="1:16" ht="56.5" customHeight="1" x14ac:dyDescent="0.2">
      <c r="A945" s="42">
        <v>20170413</v>
      </c>
      <c r="B945" s="43">
        <v>42830</v>
      </c>
      <c r="C945" s="34" t="s">
        <v>6156</v>
      </c>
      <c r="D945" s="29"/>
      <c r="E945" s="29"/>
      <c r="F945" s="29"/>
      <c r="G945" s="29"/>
      <c r="H945" s="29"/>
      <c r="I945" s="29"/>
      <c r="J945" s="29"/>
      <c r="K945" s="29"/>
      <c r="L945" s="50"/>
      <c r="M945" s="29" t="s">
        <v>6706</v>
      </c>
      <c r="N945" s="29" t="s">
        <v>6452</v>
      </c>
      <c r="O945" s="29" t="s">
        <v>2816</v>
      </c>
      <c r="P945" s="30"/>
    </row>
    <row r="946" spans="1:16" ht="56.5" customHeight="1" x14ac:dyDescent="0.2">
      <c r="A946" s="42">
        <v>20170414</v>
      </c>
      <c r="B946" s="43">
        <v>42830</v>
      </c>
      <c r="C946" s="34" t="s">
        <v>6157</v>
      </c>
      <c r="D946" s="29"/>
      <c r="E946" s="29"/>
      <c r="F946" s="29"/>
      <c r="G946" s="29"/>
      <c r="H946" s="29"/>
      <c r="I946" s="29"/>
      <c r="J946" s="29"/>
      <c r="K946" s="29"/>
      <c r="L946" s="50"/>
      <c r="M946" s="29" t="s">
        <v>6707</v>
      </c>
      <c r="N946" s="29" t="s">
        <v>6452</v>
      </c>
      <c r="O946" s="29" t="s">
        <v>2816</v>
      </c>
      <c r="P946" s="30"/>
    </row>
    <row r="947" spans="1:16" ht="56.5" customHeight="1" x14ac:dyDescent="0.2">
      <c r="A947" s="42">
        <v>20170415</v>
      </c>
      <c r="B947" s="43">
        <v>42830</v>
      </c>
      <c r="C947" s="34" t="s">
        <v>6158</v>
      </c>
      <c r="D947" s="29"/>
      <c r="E947" s="29"/>
      <c r="F947" s="29" t="s">
        <v>3789</v>
      </c>
      <c r="G947" s="29"/>
      <c r="H947" s="29"/>
      <c r="I947" s="29"/>
      <c r="J947" s="29"/>
      <c r="K947" s="29"/>
      <c r="L947" s="50"/>
      <c r="M947" s="29" t="s">
        <v>6707</v>
      </c>
      <c r="N947" s="29" t="s">
        <v>6452</v>
      </c>
      <c r="O947" s="29" t="s">
        <v>2816</v>
      </c>
      <c r="P947" s="30"/>
    </row>
    <row r="948" spans="1:16" ht="56.5" customHeight="1" x14ac:dyDescent="0.2">
      <c r="A948" s="42">
        <v>20170416</v>
      </c>
      <c r="B948" s="43">
        <v>42830</v>
      </c>
      <c r="C948" s="34" t="s">
        <v>6159</v>
      </c>
      <c r="D948" s="29"/>
      <c r="E948" s="29"/>
      <c r="F948" s="29"/>
      <c r="G948" s="29"/>
      <c r="H948" s="29"/>
      <c r="I948" s="29"/>
      <c r="J948" s="29"/>
      <c r="K948" s="29"/>
      <c r="L948" s="50"/>
      <c r="M948" s="29" t="s">
        <v>6708</v>
      </c>
      <c r="N948" s="29" t="s">
        <v>6453</v>
      </c>
      <c r="O948" s="29" t="s">
        <v>2816</v>
      </c>
      <c r="P948" s="30"/>
    </row>
    <row r="949" spans="1:16" ht="56.5" customHeight="1" x14ac:dyDescent="0.2">
      <c r="A949" s="42">
        <v>20170417</v>
      </c>
      <c r="B949" s="43">
        <v>42830</v>
      </c>
      <c r="C949" s="34" t="s">
        <v>6160</v>
      </c>
      <c r="D949" s="29"/>
      <c r="E949" s="29"/>
      <c r="F949" s="29" t="s">
        <v>3833</v>
      </c>
      <c r="G949" s="29" t="s">
        <v>3834</v>
      </c>
      <c r="H949" s="29"/>
      <c r="I949" s="29"/>
      <c r="J949" s="29"/>
      <c r="K949" s="29"/>
      <c r="L949" s="50"/>
      <c r="M949" s="29" t="s">
        <v>6707</v>
      </c>
      <c r="N949" s="29" t="s">
        <v>6452</v>
      </c>
      <c r="O949" s="29" t="s">
        <v>6542</v>
      </c>
      <c r="P949" s="30"/>
    </row>
    <row r="950" spans="1:16" ht="56.5" customHeight="1" x14ac:dyDescent="0.2">
      <c r="A950" s="42">
        <v>20170418</v>
      </c>
      <c r="B950" s="43">
        <v>42830</v>
      </c>
      <c r="C950" s="34" t="s">
        <v>6161</v>
      </c>
      <c r="D950" s="29"/>
      <c r="E950" s="29"/>
      <c r="F950" s="29"/>
      <c r="G950" s="29"/>
      <c r="H950" s="29"/>
      <c r="I950" s="29"/>
      <c r="J950" s="29"/>
      <c r="K950" s="29"/>
      <c r="L950" s="50"/>
      <c r="M950" s="29" t="s">
        <v>6707</v>
      </c>
      <c r="N950" s="29" t="s">
        <v>6452</v>
      </c>
      <c r="O950" s="29" t="s">
        <v>6543</v>
      </c>
      <c r="P950" s="30"/>
    </row>
    <row r="951" spans="1:16" ht="56.5" customHeight="1" x14ac:dyDescent="0.2">
      <c r="A951" s="42">
        <v>20170419</v>
      </c>
      <c r="B951" s="43">
        <v>42830</v>
      </c>
      <c r="C951" s="34" t="s">
        <v>6162</v>
      </c>
      <c r="D951" s="29"/>
      <c r="E951" s="29"/>
      <c r="F951" s="29"/>
      <c r="G951" s="29"/>
      <c r="H951" s="29"/>
      <c r="I951" s="29"/>
      <c r="J951" s="29"/>
      <c r="K951" s="29"/>
      <c r="L951" s="50"/>
      <c r="M951" s="29" t="s">
        <v>6707</v>
      </c>
      <c r="N951" s="29" t="s">
        <v>6452</v>
      </c>
      <c r="O951" s="29" t="s">
        <v>6544</v>
      </c>
      <c r="P951" s="30"/>
    </row>
    <row r="952" spans="1:16" ht="56.5" customHeight="1" x14ac:dyDescent="0.2">
      <c r="A952" s="42">
        <v>20170420</v>
      </c>
      <c r="B952" s="43">
        <v>42830</v>
      </c>
      <c r="C952" s="34" t="s">
        <v>6163</v>
      </c>
      <c r="D952" s="29"/>
      <c r="E952" s="29"/>
      <c r="F952" s="29"/>
      <c r="G952" s="29"/>
      <c r="H952" s="29"/>
      <c r="I952" s="29"/>
      <c r="J952" s="29"/>
      <c r="K952" s="29"/>
      <c r="L952" s="50"/>
      <c r="M952" s="29" t="s">
        <v>6707</v>
      </c>
      <c r="N952" s="29" t="s">
        <v>6452</v>
      </c>
      <c r="O952" s="29" t="s">
        <v>6544</v>
      </c>
      <c r="P952" s="30"/>
    </row>
    <row r="953" spans="1:16" ht="56.5" customHeight="1" x14ac:dyDescent="0.2">
      <c r="A953" s="42">
        <v>20170421</v>
      </c>
      <c r="B953" s="43">
        <v>42830</v>
      </c>
      <c r="C953" s="34" t="s">
        <v>6164</v>
      </c>
      <c r="D953" s="29"/>
      <c r="E953" s="29"/>
      <c r="F953" s="29"/>
      <c r="G953" s="29"/>
      <c r="H953" s="29"/>
      <c r="I953" s="29"/>
      <c r="J953" s="29"/>
      <c r="K953" s="29"/>
      <c r="L953" s="50"/>
      <c r="M953" s="29" t="s">
        <v>6707</v>
      </c>
      <c r="N953" s="29" t="s">
        <v>6452</v>
      </c>
      <c r="O953" s="29" t="s">
        <v>6544</v>
      </c>
      <c r="P953" s="30"/>
    </row>
    <row r="954" spans="1:16" ht="56.5" customHeight="1" x14ac:dyDescent="0.2">
      <c r="A954" s="42">
        <v>20170422</v>
      </c>
      <c r="B954" s="43">
        <v>42830</v>
      </c>
      <c r="C954" s="34" t="s">
        <v>6165</v>
      </c>
      <c r="D954" s="29"/>
      <c r="E954" s="29"/>
      <c r="F954" s="29"/>
      <c r="G954" s="29"/>
      <c r="H954" s="29"/>
      <c r="I954" s="29"/>
      <c r="J954" s="29"/>
      <c r="K954" s="29"/>
      <c r="L954" s="50"/>
      <c r="M954" s="29" t="s">
        <v>6707</v>
      </c>
      <c r="N954" s="29" t="s">
        <v>6452</v>
      </c>
      <c r="O954" s="29" t="s">
        <v>6544</v>
      </c>
      <c r="P954" s="30"/>
    </row>
    <row r="955" spans="1:16" ht="56.5" customHeight="1" x14ac:dyDescent="0.2">
      <c r="A955" s="42">
        <v>20170423</v>
      </c>
      <c r="B955" s="43">
        <v>42830</v>
      </c>
      <c r="C955" s="34" t="s">
        <v>3835</v>
      </c>
      <c r="D955" s="29"/>
      <c r="E955" s="29"/>
      <c r="F955" s="29" t="s">
        <v>3790</v>
      </c>
      <c r="G955" s="29" t="s">
        <v>3791</v>
      </c>
      <c r="H955" s="29"/>
      <c r="I955" s="29"/>
      <c r="J955" s="29"/>
      <c r="K955" s="29"/>
      <c r="L955" s="50"/>
      <c r="M955" s="29" t="s">
        <v>6706</v>
      </c>
      <c r="N955" s="29" t="s">
        <v>6452</v>
      </c>
      <c r="O955" s="29" t="s">
        <v>6544</v>
      </c>
      <c r="P955" s="30"/>
    </row>
    <row r="956" spans="1:16" ht="56.5" customHeight="1" x14ac:dyDescent="0.2">
      <c r="A956" s="42">
        <v>20170424</v>
      </c>
      <c r="B956" s="43">
        <v>42830</v>
      </c>
      <c r="C956" s="34" t="s">
        <v>6328</v>
      </c>
      <c r="D956" s="29"/>
      <c r="E956" s="29"/>
      <c r="F956" s="29"/>
      <c r="G956" s="29"/>
      <c r="H956" s="29"/>
      <c r="I956" s="29"/>
      <c r="J956" s="29"/>
      <c r="K956" s="29"/>
      <c r="L956" s="50" t="s">
        <v>96</v>
      </c>
      <c r="M956" s="29"/>
      <c r="N956" s="29"/>
      <c r="O956" s="29"/>
      <c r="P956" s="30"/>
    </row>
    <row r="957" spans="1:16" ht="56.5" customHeight="1" x14ac:dyDescent="0.2">
      <c r="A957" s="42">
        <v>20170425</v>
      </c>
      <c r="B957" s="43">
        <v>42830</v>
      </c>
      <c r="C957" s="34" t="s">
        <v>5680</v>
      </c>
      <c r="D957" s="29"/>
      <c r="E957" s="29"/>
      <c r="F957" s="29"/>
      <c r="G957" s="29"/>
      <c r="H957" s="29"/>
      <c r="I957" s="29"/>
      <c r="J957" s="29"/>
      <c r="K957" s="29"/>
      <c r="L957" s="50"/>
      <c r="M957" s="29" t="s">
        <v>6709</v>
      </c>
      <c r="N957" s="29" t="s">
        <v>3792</v>
      </c>
      <c r="O957" s="29"/>
      <c r="P957" s="30"/>
    </row>
    <row r="958" spans="1:16" ht="56.5" customHeight="1" x14ac:dyDescent="0.2">
      <c r="A958" s="42">
        <v>20170426</v>
      </c>
      <c r="B958" s="43">
        <v>42830</v>
      </c>
      <c r="C958" s="34" t="s">
        <v>3836</v>
      </c>
      <c r="D958" s="29"/>
      <c r="E958" s="29"/>
      <c r="F958" s="29"/>
      <c r="G958" s="29"/>
      <c r="H958" s="29"/>
      <c r="I958" s="29"/>
      <c r="J958" s="29"/>
      <c r="K958" s="29"/>
      <c r="L958" s="50"/>
      <c r="M958" s="29" t="s">
        <v>6707</v>
      </c>
      <c r="N958" s="29" t="s">
        <v>6414</v>
      </c>
      <c r="O958" s="29" t="s">
        <v>6545</v>
      </c>
      <c r="P958" s="30"/>
    </row>
    <row r="959" spans="1:16" ht="56.5" customHeight="1" x14ac:dyDescent="0.2">
      <c r="A959" s="42">
        <v>20170427</v>
      </c>
      <c r="B959" s="43">
        <v>42830</v>
      </c>
      <c r="C959" s="34" t="s">
        <v>3837</v>
      </c>
      <c r="D959" s="29"/>
      <c r="E959" s="29"/>
      <c r="F959" s="29" t="s">
        <v>3793</v>
      </c>
      <c r="G959" s="29" t="s">
        <v>3794</v>
      </c>
      <c r="H959" s="29"/>
      <c r="I959" s="29"/>
      <c r="J959" s="29"/>
      <c r="K959" s="29"/>
      <c r="L959" s="50"/>
      <c r="M959" s="29" t="s">
        <v>6706</v>
      </c>
      <c r="N959" s="29" t="s">
        <v>6414</v>
      </c>
      <c r="O959" s="29" t="s">
        <v>6545</v>
      </c>
      <c r="P959" s="30"/>
    </row>
    <row r="960" spans="1:16" ht="56.5" customHeight="1" x14ac:dyDescent="0.2">
      <c r="A960" s="42">
        <v>20170428</v>
      </c>
      <c r="B960" s="43">
        <v>42830</v>
      </c>
      <c r="C960" s="34" t="s">
        <v>3838</v>
      </c>
      <c r="D960" s="29"/>
      <c r="E960" s="29"/>
      <c r="F960" s="29" t="s">
        <v>3840</v>
      </c>
      <c r="G960" s="29" t="s">
        <v>3841</v>
      </c>
      <c r="H960" s="29"/>
      <c r="I960" s="29"/>
      <c r="J960" s="29"/>
      <c r="K960" s="29"/>
      <c r="L960" s="50" t="s">
        <v>96</v>
      </c>
      <c r="M960" s="29"/>
      <c r="N960" s="29"/>
      <c r="O960" s="29"/>
      <c r="P960" s="30"/>
    </row>
    <row r="961" spans="1:16" ht="56.5" customHeight="1" x14ac:dyDescent="0.2">
      <c r="A961" s="42">
        <v>20170429</v>
      </c>
      <c r="B961" s="43">
        <v>42830</v>
      </c>
      <c r="C961" s="34" t="s">
        <v>3839</v>
      </c>
      <c r="D961" s="29"/>
      <c r="E961" s="29"/>
      <c r="F961" s="29"/>
      <c r="G961" s="29"/>
      <c r="H961" s="29"/>
      <c r="I961" s="29"/>
      <c r="J961" s="29"/>
      <c r="K961" s="29"/>
      <c r="L961" s="50" t="s">
        <v>197</v>
      </c>
      <c r="M961" s="29"/>
      <c r="N961" s="29"/>
      <c r="O961" s="29"/>
      <c r="P961" s="30"/>
    </row>
    <row r="962" spans="1:16" ht="56.5" customHeight="1" x14ac:dyDescent="0.2">
      <c r="A962" s="42">
        <v>20170430</v>
      </c>
      <c r="B962" s="43">
        <v>42830</v>
      </c>
      <c r="C962" s="34" t="s">
        <v>3842</v>
      </c>
      <c r="D962" s="29"/>
      <c r="E962" s="29"/>
      <c r="F962" s="29"/>
      <c r="G962" s="29"/>
      <c r="H962" s="29"/>
      <c r="I962" s="29"/>
      <c r="J962" s="29"/>
      <c r="K962" s="29"/>
      <c r="L962" s="50"/>
      <c r="M962" s="29" t="s">
        <v>6707</v>
      </c>
      <c r="N962" s="29" t="s">
        <v>6454</v>
      </c>
      <c r="O962" s="29" t="s">
        <v>6546</v>
      </c>
      <c r="P962" s="30"/>
    </row>
    <row r="963" spans="1:16" ht="56.5" customHeight="1" x14ac:dyDescent="0.2">
      <c r="A963" s="42">
        <v>20170431</v>
      </c>
      <c r="B963" s="43">
        <v>42830</v>
      </c>
      <c r="C963" s="34" t="s">
        <v>3843</v>
      </c>
      <c r="D963" s="29"/>
      <c r="E963" s="29"/>
      <c r="F963" s="29" t="s">
        <v>3795</v>
      </c>
      <c r="G963" s="29" t="s">
        <v>3796</v>
      </c>
      <c r="H963" s="29"/>
      <c r="I963" s="29"/>
      <c r="J963" s="29" t="s">
        <v>3797</v>
      </c>
      <c r="K963" s="29" t="s">
        <v>3798</v>
      </c>
      <c r="L963" s="50"/>
      <c r="M963" s="29" t="s">
        <v>6707</v>
      </c>
      <c r="N963" s="29" t="s">
        <v>6547</v>
      </c>
      <c r="O963" s="29"/>
      <c r="P963" s="30"/>
    </row>
    <row r="964" spans="1:16" ht="56.5" customHeight="1" x14ac:dyDescent="0.2">
      <c r="A964" s="42">
        <v>20170432</v>
      </c>
      <c r="B964" s="43">
        <v>42830</v>
      </c>
      <c r="C964" s="34" t="s">
        <v>3846</v>
      </c>
      <c r="D964" s="29"/>
      <c r="E964" s="29"/>
      <c r="F964" s="29"/>
      <c r="G964" s="29"/>
      <c r="H964" s="29"/>
      <c r="I964" s="29"/>
      <c r="J964" s="29"/>
      <c r="K964" s="29"/>
      <c r="L964" s="50"/>
      <c r="M964" s="29" t="s">
        <v>6710</v>
      </c>
      <c r="N964" s="29" t="s">
        <v>6455</v>
      </c>
      <c r="O964" s="29" t="s">
        <v>6543</v>
      </c>
      <c r="P964" s="30"/>
    </row>
    <row r="965" spans="1:16" ht="56.5" customHeight="1" x14ac:dyDescent="0.2">
      <c r="A965" s="42">
        <v>20170433</v>
      </c>
      <c r="B965" s="43">
        <v>42830</v>
      </c>
      <c r="C965" s="34" t="s">
        <v>5681</v>
      </c>
      <c r="D965" s="29"/>
      <c r="E965" s="29"/>
      <c r="F965" s="29"/>
      <c r="G965" s="29"/>
      <c r="H965" s="29" t="s">
        <v>3844</v>
      </c>
      <c r="I965" s="29"/>
      <c r="J965" s="29" t="s">
        <v>3799</v>
      </c>
      <c r="K965" s="29" t="s">
        <v>3845</v>
      </c>
      <c r="L965" s="50"/>
      <c r="M965" s="29" t="s">
        <v>6711</v>
      </c>
      <c r="N965" s="29"/>
      <c r="O965" s="29"/>
      <c r="P965" s="30"/>
    </row>
    <row r="966" spans="1:16" ht="56.5" customHeight="1" x14ac:dyDescent="0.2">
      <c r="A966" s="42">
        <v>20170434</v>
      </c>
      <c r="B966" s="43">
        <v>42830</v>
      </c>
      <c r="C966" s="34" t="s">
        <v>3847</v>
      </c>
      <c r="D966" s="29"/>
      <c r="E966" s="29"/>
      <c r="F966" s="29"/>
      <c r="G966" s="29"/>
      <c r="H966" s="29"/>
      <c r="I966" s="29"/>
      <c r="J966" s="29"/>
      <c r="K966" s="29"/>
      <c r="L966" s="50" t="s">
        <v>96</v>
      </c>
      <c r="M966" s="29"/>
      <c r="N966" s="29"/>
      <c r="O966" s="29"/>
      <c r="P966" s="30"/>
    </row>
    <row r="967" spans="1:16" ht="56.5" customHeight="1" x14ac:dyDescent="0.2">
      <c r="A967" s="42">
        <v>20170435</v>
      </c>
      <c r="B967" s="43">
        <v>42830</v>
      </c>
      <c r="C967" s="34" t="s">
        <v>6329</v>
      </c>
      <c r="D967" s="29"/>
      <c r="E967" s="29"/>
      <c r="F967" s="29"/>
      <c r="G967" s="29"/>
      <c r="H967" s="29"/>
      <c r="I967" s="29"/>
      <c r="J967" s="29"/>
      <c r="K967" s="29"/>
      <c r="L967" s="50"/>
      <c r="M967" s="29" t="s">
        <v>6707</v>
      </c>
      <c r="N967" s="29" t="s">
        <v>6548</v>
      </c>
      <c r="O967" s="29"/>
      <c r="P967" s="30"/>
    </row>
    <row r="968" spans="1:16" ht="56.5" customHeight="1" x14ac:dyDescent="0.2">
      <c r="A968" s="42">
        <v>20170436</v>
      </c>
      <c r="B968" s="43">
        <v>42830</v>
      </c>
      <c r="C968" s="34" t="s">
        <v>6330</v>
      </c>
      <c r="D968" s="29"/>
      <c r="E968" s="29"/>
      <c r="F968" s="29"/>
      <c r="G968" s="29"/>
      <c r="H968" s="29"/>
      <c r="I968" s="29"/>
      <c r="J968" s="29"/>
      <c r="K968" s="29"/>
      <c r="L968" s="50"/>
      <c r="M968" s="29" t="s">
        <v>6707</v>
      </c>
      <c r="N968" s="29" t="s">
        <v>6456</v>
      </c>
      <c r="O968" s="29" t="s">
        <v>3800</v>
      </c>
      <c r="P968" s="30"/>
    </row>
    <row r="969" spans="1:16" ht="56.5" customHeight="1" x14ac:dyDescent="0.2">
      <c r="A969" s="42">
        <v>20170437</v>
      </c>
      <c r="B969" s="43">
        <v>42830</v>
      </c>
      <c r="C969" s="34" t="s">
        <v>6331</v>
      </c>
      <c r="D969" s="29"/>
      <c r="E969" s="29"/>
      <c r="F969" s="29" t="s">
        <v>3801</v>
      </c>
      <c r="G969" s="29" t="s">
        <v>3851</v>
      </c>
      <c r="H969" s="29" t="s">
        <v>3852</v>
      </c>
      <c r="I969" s="29" t="s">
        <v>3853</v>
      </c>
      <c r="J969" s="29" t="s">
        <v>3802</v>
      </c>
      <c r="K969" s="29"/>
      <c r="L969" s="50"/>
      <c r="M969" s="29" t="s">
        <v>6706</v>
      </c>
      <c r="N969" s="29" t="s">
        <v>6452</v>
      </c>
      <c r="O969" s="29" t="s">
        <v>3803</v>
      </c>
      <c r="P969" s="30"/>
    </row>
    <row r="970" spans="1:16" ht="56.5" customHeight="1" x14ac:dyDescent="0.2">
      <c r="A970" s="42">
        <v>20170438</v>
      </c>
      <c r="B970" s="43">
        <v>42830</v>
      </c>
      <c r="C970" s="34" t="s">
        <v>3848</v>
      </c>
      <c r="D970" s="29"/>
      <c r="E970" s="29"/>
      <c r="F970" s="29" t="s">
        <v>3854</v>
      </c>
      <c r="G970" s="29" t="s">
        <v>3855</v>
      </c>
      <c r="H970" s="29"/>
      <c r="I970" s="29"/>
      <c r="J970" s="29"/>
      <c r="K970" s="29"/>
      <c r="L970" s="50"/>
      <c r="M970" s="29" t="s">
        <v>6712</v>
      </c>
      <c r="N970" s="29" t="s">
        <v>3804</v>
      </c>
      <c r="O970" s="29" t="s">
        <v>6418</v>
      </c>
      <c r="P970" s="30"/>
    </row>
    <row r="971" spans="1:16" ht="56.5" customHeight="1" x14ac:dyDescent="0.2">
      <c r="A971" s="42">
        <v>20170439</v>
      </c>
      <c r="B971" s="43">
        <v>42830</v>
      </c>
      <c r="C971" s="34" t="s">
        <v>3849</v>
      </c>
      <c r="D971" s="29"/>
      <c r="E971" s="29"/>
      <c r="F971" s="29"/>
      <c r="G971" s="29"/>
      <c r="H971" s="29"/>
      <c r="I971" s="29"/>
      <c r="J971" s="29"/>
      <c r="K971" s="29"/>
      <c r="L971" s="50" t="s">
        <v>96</v>
      </c>
      <c r="M971" s="29"/>
      <c r="N971" s="29"/>
      <c r="O971" s="29"/>
      <c r="P971" s="30"/>
    </row>
    <row r="972" spans="1:16" ht="56.5" customHeight="1" x14ac:dyDescent="0.2">
      <c r="A972" s="42">
        <v>20170440</v>
      </c>
      <c r="B972" s="43">
        <v>42830</v>
      </c>
      <c r="C972" s="34" t="s">
        <v>5682</v>
      </c>
      <c r="D972" s="29"/>
      <c r="E972" s="29"/>
      <c r="F972" s="29" t="s">
        <v>3805</v>
      </c>
      <c r="G972" s="29" t="s">
        <v>3806</v>
      </c>
      <c r="H972" s="29"/>
      <c r="I972" s="29"/>
      <c r="J972" s="29"/>
      <c r="K972" s="29"/>
      <c r="L972" s="50" t="s">
        <v>96</v>
      </c>
      <c r="M972" s="29"/>
      <c r="N972" s="29"/>
      <c r="O972" s="29"/>
      <c r="P972" s="30"/>
    </row>
    <row r="973" spans="1:16" ht="56.5" customHeight="1" x14ac:dyDescent="0.2">
      <c r="A973" s="42">
        <v>20170441</v>
      </c>
      <c r="B973" s="43">
        <v>42830</v>
      </c>
      <c r="C973" s="34" t="s">
        <v>6166</v>
      </c>
      <c r="D973" s="29"/>
      <c r="E973" s="29"/>
      <c r="F973" s="29"/>
      <c r="G973" s="29"/>
      <c r="H973" s="29"/>
      <c r="I973" s="29"/>
      <c r="J973" s="29"/>
      <c r="K973" s="29"/>
      <c r="L973" s="50"/>
      <c r="M973" s="29" t="s">
        <v>6713</v>
      </c>
      <c r="N973" s="29"/>
      <c r="O973" s="29" t="s">
        <v>3807</v>
      </c>
      <c r="P973" s="30"/>
    </row>
    <row r="974" spans="1:16" ht="56.5" customHeight="1" x14ac:dyDescent="0.2">
      <c r="A974" s="42">
        <v>20170442</v>
      </c>
      <c r="B974" s="43">
        <v>42830</v>
      </c>
      <c r="C974" s="34" t="s">
        <v>3850</v>
      </c>
      <c r="D974" s="29"/>
      <c r="E974" s="29"/>
      <c r="F974" s="29" t="s">
        <v>3808</v>
      </c>
      <c r="G974" s="29"/>
      <c r="H974" s="29" t="s">
        <v>3809</v>
      </c>
      <c r="I974" s="29" t="s">
        <v>3810</v>
      </c>
      <c r="J974" s="29"/>
      <c r="K974" s="29"/>
      <c r="L974" s="50"/>
      <c r="M974" s="29" t="s">
        <v>6713</v>
      </c>
      <c r="N974" s="29" t="s">
        <v>6549</v>
      </c>
      <c r="O974" s="29"/>
      <c r="P974" s="30"/>
    </row>
    <row r="975" spans="1:16" ht="56.5" customHeight="1" x14ac:dyDescent="0.2">
      <c r="A975" s="42">
        <v>20170443</v>
      </c>
      <c r="B975" s="43">
        <v>42830</v>
      </c>
      <c r="C975" s="34" t="s">
        <v>6167</v>
      </c>
      <c r="D975" s="29"/>
      <c r="E975" s="29"/>
      <c r="F975" s="29"/>
      <c r="G975" s="29"/>
      <c r="H975" s="29"/>
      <c r="I975" s="29"/>
      <c r="J975" s="29" t="s">
        <v>3811</v>
      </c>
      <c r="K975" s="29" t="s">
        <v>3812</v>
      </c>
      <c r="L975" s="50" t="s">
        <v>295</v>
      </c>
      <c r="M975" s="29"/>
      <c r="N975" s="29"/>
      <c r="O975" s="29"/>
      <c r="P975" s="30"/>
    </row>
    <row r="976" spans="1:16" ht="56.5" customHeight="1" x14ac:dyDescent="0.2">
      <c r="A976" s="42">
        <v>20170444</v>
      </c>
      <c r="B976" s="43">
        <v>42830</v>
      </c>
      <c r="C976" s="34" t="s">
        <v>3856</v>
      </c>
      <c r="D976" s="29"/>
      <c r="E976" s="29"/>
      <c r="F976" s="29"/>
      <c r="G976" s="29"/>
      <c r="H976" s="29" t="s">
        <v>3813</v>
      </c>
      <c r="I976" s="29" t="s">
        <v>3814</v>
      </c>
      <c r="J976" s="29"/>
      <c r="K976" s="29"/>
      <c r="L976" s="50" t="s">
        <v>96</v>
      </c>
      <c r="M976" s="29"/>
      <c r="N976" s="29"/>
      <c r="O976" s="29"/>
      <c r="P976" s="30"/>
    </row>
    <row r="977" spans="1:16" ht="56.5" customHeight="1" x14ac:dyDescent="0.2">
      <c r="A977" s="42">
        <v>20170445</v>
      </c>
      <c r="B977" s="43">
        <v>42830</v>
      </c>
      <c r="C977" s="34" t="s">
        <v>3857</v>
      </c>
      <c r="D977" s="29"/>
      <c r="E977" s="29"/>
      <c r="F977" s="29"/>
      <c r="G977" s="29"/>
      <c r="H977" s="29" t="s">
        <v>3815</v>
      </c>
      <c r="I977" s="29" t="s">
        <v>3816</v>
      </c>
      <c r="J977" s="29"/>
      <c r="K977" s="29"/>
      <c r="L977" s="50"/>
      <c r="M977" s="29" t="s">
        <v>6714</v>
      </c>
      <c r="N977" s="29" t="s">
        <v>6457</v>
      </c>
      <c r="O977" s="29"/>
      <c r="P977" s="30"/>
    </row>
    <row r="978" spans="1:16" ht="56.5" customHeight="1" x14ac:dyDescent="0.2">
      <c r="A978" s="42">
        <v>20170446</v>
      </c>
      <c r="B978" s="43">
        <v>42830</v>
      </c>
      <c r="C978" s="34" t="s">
        <v>6168</v>
      </c>
      <c r="D978" s="29"/>
      <c r="E978" s="29"/>
      <c r="F978" s="29" t="s">
        <v>3817</v>
      </c>
      <c r="G978" s="29"/>
      <c r="H978" s="29"/>
      <c r="I978" s="29"/>
      <c r="J978" s="29"/>
      <c r="K978" s="29"/>
      <c r="L978" s="50"/>
      <c r="M978" s="29" t="s">
        <v>6712</v>
      </c>
      <c r="N978" s="29" t="s">
        <v>6458</v>
      </c>
      <c r="O978" s="29"/>
      <c r="P978" s="30" t="s">
        <v>3818</v>
      </c>
    </row>
    <row r="979" spans="1:16" ht="56.5" customHeight="1" x14ac:dyDescent="0.2">
      <c r="A979" s="42">
        <v>20170447</v>
      </c>
      <c r="B979" s="43">
        <v>42830</v>
      </c>
      <c r="C979" s="34" t="s">
        <v>6169</v>
      </c>
      <c r="D979" s="29"/>
      <c r="E979" s="29"/>
      <c r="F979" s="29" t="s">
        <v>3819</v>
      </c>
      <c r="G979" s="29" t="s">
        <v>3820</v>
      </c>
      <c r="H979" s="29"/>
      <c r="I979" s="29"/>
      <c r="J979" s="29"/>
      <c r="K979" s="29"/>
      <c r="L979" s="50" t="s">
        <v>96</v>
      </c>
      <c r="M979" s="29"/>
      <c r="N979" s="29"/>
      <c r="O979" s="29"/>
      <c r="P979" s="30"/>
    </row>
    <row r="980" spans="1:16" ht="56.5" customHeight="1" x14ac:dyDescent="0.2">
      <c r="A980" s="42">
        <v>20170448</v>
      </c>
      <c r="B980" s="43">
        <v>42830</v>
      </c>
      <c r="C980" s="34" t="s">
        <v>5683</v>
      </c>
      <c r="D980" s="29"/>
      <c r="E980" s="29"/>
      <c r="F980" s="29"/>
      <c r="G980" s="29"/>
      <c r="H980" s="29"/>
      <c r="I980" s="29"/>
      <c r="J980" s="29"/>
      <c r="K980" s="29"/>
      <c r="L980" s="50" t="s">
        <v>295</v>
      </c>
      <c r="M980" s="29"/>
      <c r="N980" s="29"/>
      <c r="O980" s="29"/>
      <c r="P980" s="30"/>
    </row>
    <row r="981" spans="1:16" ht="56.5" customHeight="1" x14ac:dyDescent="0.2">
      <c r="A981" s="42">
        <v>20170449</v>
      </c>
      <c r="B981" s="43">
        <v>42830</v>
      </c>
      <c r="C981" s="34" t="s">
        <v>3858</v>
      </c>
      <c r="D981" s="29"/>
      <c r="E981" s="29"/>
      <c r="F981" s="29"/>
      <c r="G981" s="29"/>
      <c r="H981" s="29"/>
      <c r="I981" s="29"/>
      <c r="J981" s="29"/>
      <c r="K981" s="29"/>
      <c r="L981" s="50" t="s">
        <v>96</v>
      </c>
      <c r="M981" s="29"/>
      <c r="N981" s="29"/>
      <c r="O981" s="29"/>
      <c r="P981" s="30"/>
    </row>
    <row r="982" spans="1:16" ht="56.5" customHeight="1" x14ac:dyDescent="0.2">
      <c r="A982" s="42">
        <v>20170450</v>
      </c>
      <c r="B982" s="43">
        <v>42830</v>
      </c>
      <c r="C982" s="34" t="s">
        <v>6170</v>
      </c>
      <c r="D982" s="29"/>
      <c r="E982" s="29"/>
      <c r="F982" s="29"/>
      <c r="G982" s="29"/>
      <c r="H982" s="29"/>
      <c r="I982" s="29"/>
      <c r="J982" s="29"/>
      <c r="K982" s="29"/>
      <c r="L982" s="50" t="s">
        <v>96</v>
      </c>
      <c r="M982" s="29"/>
      <c r="N982" s="29"/>
      <c r="O982" s="29"/>
      <c r="P982" s="30"/>
    </row>
    <row r="983" spans="1:16" ht="56.5" customHeight="1" x14ac:dyDescent="0.2">
      <c r="A983" s="42">
        <v>20170451</v>
      </c>
      <c r="B983" s="43">
        <v>42830</v>
      </c>
      <c r="C983" s="34" t="s">
        <v>6171</v>
      </c>
      <c r="D983" s="29"/>
      <c r="E983" s="29"/>
      <c r="F983" s="29" t="s">
        <v>3821</v>
      </c>
      <c r="G983" s="29" t="s">
        <v>3822</v>
      </c>
      <c r="H983" s="29"/>
      <c r="I983" s="29"/>
      <c r="J983" s="29" t="s">
        <v>3823</v>
      </c>
      <c r="K983" s="29"/>
      <c r="L983" s="50"/>
      <c r="M983" s="29" t="s">
        <v>6712</v>
      </c>
      <c r="N983" s="29" t="s">
        <v>6451</v>
      </c>
      <c r="O983" s="29"/>
      <c r="P983" s="30"/>
    </row>
    <row r="984" spans="1:16" ht="56.5" customHeight="1" x14ac:dyDescent="0.2">
      <c r="A984" s="42">
        <v>20170452</v>
      </c>
      <c r="B984" s="43">
        <v>42830</v>
      </c>
      <c r="C984" s="34" t="s">
        <v>5684</v>
      </c>
      <c r="D984" s="29"/>
      <c r="E984" s="29"/>
      <c r="F984" s="29" t="s">
        <v>3824</v>
      </c>
      <c r="G984" s="29" t="s">
        <v>3825</v>
      </c>
      <c r="H984" s="29"/>
      <c r="I984" s="29"/>
      <c r="J984" s="29"/>
      <c r="K984" s="29"/>
      <c r="L984" s="50" t="s">
        <v>96</v>
      </c>
      <c r="M984" s="29"/>
      <c r="N984" s="29"/>
      <c r="O984" s="29"/>
      <c r="P984" s="30"/>
    </row>
    <row r="985" spans="1:16" ht="56.5" customHeight="1" x14ac:dyDescent="0.2">
      <c r="A985" s="42">
        <v>20170453</v>
      </c>
      <c r="B985" s="43">
        <v>42830</v>
      </c>
      <c r="C985" s="34" t="s">
        <v>6332</v>
      </c>
      <c r="D985" s="29"/>
      <c r="E985" s="29"/>
      <c r="F985" s="29"/>
      <c r="G985" s="29"/>
      <c r="H985" s="29"/>
      <c r="I985" s="29"/>
      <c r="J985" s="29"/>
      <c r="K985" s="29"/>
      <c r="L985" s="50" t="s">
        <v>96</v>
      </c>
      <c r="M985" s="29"/>
      <c r="N985" s="29"/>
      <c r="O985" s="29"/>
      <c r="P985" s="30"/>
    </row>
    <row r="986" spans="1:16" ht="56.5" customHeight="1" x14ac:dyDescent="0.2">
      <c r="A986" s="42">
        <v>20170454</v>
      </c>
      <c r="B986" s="43">
        <v>42851</v>
      </c>
      <c r="C986" s="7" t="s">
        <v>6172</v>
      </c>
      <c r="D986" s="29"/>
      <c r="E986" s="29"/>
      <c r="F986" s="29"/>
      <c r="G986" s="29"/>
      <c r="H986" s="29"/>
      <c r="I986" s="29"/>
      <c r="J986" s="29" t="s">
        <v>3898</v>
      </c>
      <c r="K986" s="29" t="s">
        <v>3899</v>
      </c>
      <c r="L986" s="50" t="s">
        <v>96</v>
      </c>
      <c r="M986" s="29"/>
      <c r="N986" s="29"/>
      <c r="O986" s="29"/>
      <c r="P986" s="30"/>
    </row>
    <row r="987" spans="1:16" ht="56.5" customHeight="1" x14ac:dyDescent="0.2">
      <c r="A987" s="42">
        <v>20170455</v>
      </c>
      <c r="B987" s="43">
        <v>42851</v>
      </c>
      <c r="C987" s="7" t="s">
        <v>3913</v>
      </c>
      <c r="D987" s="29"/>
      <c r="E987" s="29"/>
      <c r="F987" s="29"/>
      <c r="G987" s="29"/>
      <c r="H987" s="29"/>
      <c r="I987" s="29"/>
      <c r="J987" s="29"/>
      <c r="K987" s="29"/>
      <c r="L987" s="50"/>
      <c r="M987" s="29" t="s">
        <v>6715</v>
      </c>
      <c r="N987" s="29" t="s">
        <v>6459</v>
      </c>
      <c r="O987" s="29"/>
      <c r="P987" s="30"/>
    </row>
    <row r="988" spans="1:16" ht="56.5" customHeight="1" x14ac:dyDescent="0.2">
      <c r="A988" s="42">
        <v>20170456</v>
      </c>
      <c r="B988" s="43">
        <v>42851</v>
      </c>
      <c r="C988" s="7" t="s">
        <v>6173</v>
      </c>
      <c r="D988" s="29"/>
      <c r="E988" s="29"/>
      <c r="F988" s="29"/>
      <c r="G988" s="29"/>
      <c r="H988" s="29"/>
      <c r="I988" s="29"/>
      <c r="J988" s="29"/>
      <c r="K988" s="29"/>
      <c r="L988" s="50" t="s">
        <v>96</v>
      </c>
      <c r="M988" s="29"/>
      <c r="N988" s="29"/>
      <c r="O988" s="29"/>
      <c r="P988" s="30"/>
    </row>
    <row r="989" spans="1:16" ht="56.5" customHeight="1" x14ac:dyDescent="0.2">
      <c r="A989" s="42">
        <v>20170457</v>
      </c>
      <c r="B989" s="43">
        <v>42851</v>
      </c>
      <c r="C989" s="7" t="s">
        <v>6174</v>
      </c>
      <c r="D989" s="29"/>
      <c r="E989" s="29"/>
      <c r="F989" s="29" t="s">
        <v>3916</v>
      </c>
      <c r="G989" s="29" t="s">
        <v>3917</v>
      </c>
      <c r="H989" s="29"/>
      <c r="I989" s="29"/>
      <c r="J989" s="29" t="s">
        <v>3900</v>
      </c>
      <c r="K989" s="29" t="s">
        <v>3901</v>
      </c>
      <c r="L989" s="50" t="s">
        <v>96</v>
      </c>
      <c r="M989" s="29"/>
      <c r="N989" s="29"/>
      <c r="O989" s="29"/>
      <c r="P989" s="30"/>
    </row>
    <row r="990" spans="1:16" ht="56.5" customHeight="1" x14ac:dyDescent="0.2">
      <c r="A990" s="42">
        <v>20170458</v>
      </c>
      <c r="B990" s="43">
        <v>42851</v>
      </c>
      <c r="C990" s="7" t="s">
        <v>6333</v>
      </c>
      <c r="D990" s="29" t="s">
        <v>5583</v>
      </c>
      <c r="E990" s="29" t="s">
        <v>3902</v>
      </c>
      <c r="F990" s="29" t="s">
        <v>3903</v>
      </c>
      <c r="G990" s="29"/>
      <c r="H990" s="29"/>
      <c r="I990" s="29"/>
      <c r="J990" s="29"/>
      <c r="K990" s="29"/>
      <c r="L990" s="50" t="s">
        <v>96</v>
      </c>
      <c r="M990" s="29"/>
      <c r="N990" s="29"/>
      <c r="O990" s="29"/>
      <c r="P990" s="30"/>
    </row>
    <row r="991" spans="1:16" ht="56.5" customHeight="1" x14ac:dyDescent="0.2">
      <c r="A991" s="42">
        <v>20170459</v>
      </c>
      <c r="B991" s="43">
        <v>42851</v>
      </c>
      <c r="C991" s="7" t="s">
        <v>6175</v>
      </c>
      <c r="D991" s="29" t="s">
        <v>5584</v>
      </c>
      <c r="E991" s="29" t="s">
        <v>3918</v>
      </c>
      <c r="F991" s="29"/>
      <c r="G991" s="29"/>
      <c r="H991" s="29" t="s">
        <v>3919</v>
      </c>
      <c r="I991" s="29" t="s">
        <v>3920</v>
      </c>
      <c r="J991" s="29" t="s">
        <v>3921</v>
      </c>
      <c r="K991" s="29" t="s">
        <v>3904</v>
      </c>
      <c r="L991" s="50"/>
      <c r="M991" s="29" t="s">
        <v>6716</v>
      </c>
      <c r="N991" s="29"/>
      <c r="O991" s="29"/>
      <c r="P991" s="30"/>
    </row>
    <row r="992" spans="1:16" ht="56.5" customHeight="1" x14ac:dyDescent="0.2">
      <c r="A992" s="42">
        <v>20170460</v>
      </c>
      <c r="B992" s="43">
        <v>42851</v>
      </c>
      <c r="C992" s="7" t="s">
        <v>6334</v>
      </c>
      <c r="D992" s="29"/>
      <c r="E992" s="29"/>
      <c r="F992" s="29" t="s">
        <v>3905</v>
      </c>
      <c r="G992" s="29" t="s">
        <v>3906</v>
      </c>
      <c r="H992" s="29"/>
      <c r="I992" s="29"/>
      <c r="J992" s="29"/>
      <c r="K992" s="29"/>
      <c r="L992" s="50" t="s">
        <v>96</v>
      </c>
      <c r="M992" s="29"/>
      <c r="N992" s="29"/>
      <c r="O992" s="29"/>
      <c r="P992" s="30"/>
    </row>
    <row r="993" spans="1:16" ht="56.5" customHeight="1" x14ac:dyDescent="0.2">
      <c r="A993" s="42">
        <v>20170461</v>
      </c>
      <c r="B993" s="43">
        <v>42851</v>
      </c>
      <c r="C993" s="7" t="s">
        <v>6335</v>
      </c>
      <c r="D993" s="29"/>
      <c r="E993" s="29"/>
      <c r="F993" s="29"/>
      <c r="G993" s="29"/>
      <c r="H993" s="29"/>
      <c r="I993" s="29"/>
      <c r="J993" s="29"/>
      <c r="K993" s="29"/>
      <c r="L993" s="50" t="s">
        <v>96</v>
      </c>
      <c r="M993" s="29"/>
      <c r="N993" s="29"/>
      <c r="O993" s="29"/>
      <c r="P993" s="30"/>
    </row>
    <row r="994" spans="1:16" ht="56.5" customHeight="1" x14ac:dyDescent="0.2">
      <c r="A994" s="42">
        <v>20170462</v>
      </c>
      <c r="B994" s="43">
        <v>42851</v>
      </c>
      <c r="C994" s="7" t="s">
        <v>3914</v>
      </c>
      <c r="D994" s="29"/>
      <c r="E994" s="29"/>
      <c r="F994" s="29"/>
      <c r="G994" s="29"/>
      <c r="H994" s="29"/>
      <c r="I994" s="29"/>
      <c r="J994" s="29" t="s">
        <v>3922</v>
      </c>
      <c r="K994" s="29" t="s">
        <v>3923</v>
      </c>
      <c r="L994" s="50"/>
      <c r="M994" s="29" t="s">
        <v>6717</v>
      </c>
      <c r="N994" s="29" t="s">
        <v>6460</v>
      </c>
      <c r="O994" s="29"/>
      <c r="P994" s="30"/>
    </row>
    <row r="995" spans="1:16" ht="56.5" customHeight="1" x14ac:dyDescent="0.2">
      <c r="A995" s="42">
        <v>20170463</v>
      </c>
      <c r="B995" s="43">
        <v>42851</v>
      </c>
      <c r="C995" s="7" t="s">
        <v>3915</v>
      </c>
      <c r="D995" s="29"/>
      <c r="E995" s="29"/>
      <c r="F995" s="29" t="s">
        <v>3907</v>
      </c>
      <c r="G995" s="29" t="s">
        <v>3908</v>
      </c>
      <c r="H995" s="29"/>
      <c r="I995" s="29"/>
      <c r="J995" s="29"/>
      <c r="K995" s="29"/>
      <c r="L995" s="50" t="s">
        <v>96</v>
      </c>
      <c r="M995" s="29"/>
      <c r="N995" s="29"/>
      <c r="O995" s="29"/>
      <c r="P995" s="30"/>
    </row>
    <row r="996" spans="1:16" ht="56.5" customHeight="1" x14ac:dyDescent="0.2">
      <c r="A996" s="42">
        <v>20170464</v>
      </c>
      <c r="B996" s="43">
        <v>42851</v>
      </c>
      <c r="C996" s="7" t="s">
        <v>5685</v>
      </c>
      <c r="D996" s="29"/>
      <c r="E996" s="29"/>
      <c r="F996" s="29" t="s">
        <v>3909</v>
      </c>
      <c r="G996" s="29" t="s">
        <v>3910</v>
      </c>
      <c r="H996" s="29"/>
      <c r="I996" s="29"/>
      <c r="J996" s="29"/>
      <c r="K996" s="29"/>
      <c r="L996" s="50" t="s">
        <v>96</v>
      </c>
      <c r="M996" s="29"/>
      <c r="N996" s="29"/>
      <c r="O996" s="29"/>
      <c r="P996" s="30"/>
    </row>
    <row r="997" spans="1:16" ht="56.5" customHeight="1" x14ac:dyDescent="0.2">
      <c r="A997" s="42">
        <v>20170465</v>
      </c>
      <c r="B997" s="43">
        <v>42851</v>
      </c>
      <c r="C997" s="7" t="s">
        <v>6176</v>
      </c>
      <c r="D997" s="29"/>
      <c r="E997" s="29"/>
      <c r="F997" s="29" t="s">
        <v>3911</v>
      </c>
      <c r="G997" s="29" t="s">
        <v>3912</v>
      </c>
      <c r="H997" s="29"/>
      <c r="I997" s="29"/>
      <c r="J997" s="29"/>
      <c r="K997" s="29"/>
      <c r="L997" s="50"/>
      <c r="M997" s="29"/>
      <c r="N997" s="29"/>
      <c r="O997" s="29"/>
      <c r="P997" s="30" t="s">
        <v>2897</v>
      </c>
    </row>
    <row r="998" spans="1:16" ht="56.5" customHeight="1" x14ac:dyDescent="0.2">
      <c r="A998" s="42">
        <v>20170466</v>
      </c>
      <c r="B998" s="43">
        <v>42851</v>
      </c>
      <c r="C998" s="7" t="s">
        <v>6336</v>
      </c>
      <c r="D998" s="29"/>
      <c r="E998" s="29"/>
      <c r="F998" s="29"/>
      <c r="G998" s="29"/>
      <c r="H998" s="29"/>
      <c r="I998" s="29"/>
      <c r="J998" s="29"/>
      <c r="K998" s="29"/>
      <c r="L998" s="50"/>
      <c r="M998" s="29" t="s">
        <v>6718</v>
      </c>
      <c r="N998" s="29" t="s">
        <v>6461</v>
      </c>
      <c r="O998" s="29" t="s">
        <v>6550</v>
      </c>
      <c r="P998" s="30"/>
    </row>
    <row r="999" spans="1:16" ht="56.5" customHeight="1" x14ac:dyDescent="0.2">
      <c r="A999" s="42">
        <v>20170501</v>
      </c>
      <c r="B999" s="43">
        <v>42886</v>
      </c>
      <c r="C999" s="7" t="s">
        <v>6177</v>
      </c>
      <c r="D999" s="29"/>
      <c r="E999" s="29"/>
      <c r="F999" s="29"/>
      <c r="G999" s="29"/>
      <c r="H999" s="29"/>
      <c r="I999" s="29"/>
      <c r="J999" s="29"/>
      <c r="K999" s="29"/>
      <c r="L999" s="50" t="s">
        <v>96</v>
      </c>
      <c r="M999" s="29"/>
      <c r="N999" s="29"/>
      <c r="O999" s="29"/>
      <c r="P999" s="30"/>
    </row>
    <row r="1000" spans="1:16" ht="56.5" customHeight="1" x14ac:dyDescent="0.2">
      <c r="A1000" s="42">
        <v>20170502</v>
      </c>
      <c r="B1000" s="43">
        <v>42886</v>
      </c>
      <c r="C1000" s="7" t="s">
        <v>6337</v>
      </c>
      <c r="D1000" s="29"/>
      <c r="E1000" s="29"/>
      <c r="F1000" s="29" t="s">
        <v>3976</v>
      </c>
      <c r="G1000" s="29" t="s">
        <v>3977</v>
      </c>
      <c r="H1000" s="29"/>
      <c r="I1000" s="29"/>
      <c r="J1000" s="29"/>
      <c r="K1000" s="29"/>
      <c r="L1000" s="50"/>
      <c r="M1000" s="29" t="s">
        <v>6707</v>
      </c>
      <c r="N1000" s="29" t="s">
        <v>6462</v>
      </c>
      <c r="O1000" s="29" t="s">
        <v>6551</v>
      </c>
      <c r="P1000" s="30"/>
    </row>
    <row r="1001" spans="1:16" ht="56.5" customHeight="1" x14ac:dyDescent="0.2">
      <c r="A1001" s="42">
        <v>20170503</v>
      </c>
      <c r="B1001" s="43">
        <v>42886</v>
      </c>
      <c r="C1001" s="7" t="s">
        <v>3981</v>
      </c>
      <c r="D1001" s="29"/>
      <c r="E1001" s="29"/>
      <c r="F1001" s="29"/>
      <c r="G1001" s="29"/>
      <c r="H1001" s="29"/>
      <c r="I1001" s="29"/>
      <c r="J1001" s="29"/>
      <c r="K1001" s="29"/>
      <c r="L1001" s="50"/>
      <c r="M1001" s="29" t="s">
        <v>6706</v>
      </c>
      <c r="N1001" s="29" t="s">
        <v>6454</v>
      </c>
      <c r="O1001" s="29" t="s">
        <v>6544</v>
      </c>
      <c r="P1001" s="30"/>
    </row>
    <row r="1002" spans="1:16" ht="56.5" customHeight="1" x14ac:dyDescent="0.2">
      <c r="A1002" s="42">
        <v>20170504</v>
      </c>
      <c r="B1002" s="43">
        <v>42886</v>
      </c>
      <c r="C1002" s="7" t="s">
        <v>3982</v>
      </c>
      <c r="D1002" s="29"/>
      <c r="E1002" s="29"/>
      <c r="F1002" s="29"/>
      <c r="G1002" s="29"/>
      <c r="H1002" s="29"/>
      <c r="I1002" s="29"/>
      <c r="J1002" s="29"/>
      <c r="K1002" s="29"/>
      <c r="L1002" s="50"/>
      <c r="M1002" s="29" t="s">
        <v>6707</v>
      </c>
      <c r="N1002" s="29" t="s">
        <v>6454</v>
      </c>
      <c r="O1002" s="29" t="s">
        <v>6552</v>
      </c>
      <c r="P1002" s="30"/>
    </row>
    <row r="1003" spans="1:16" ht="56.5" customHeight="1" x14ac:dyDescent="0.2">
      <c r="A1003" s="42">
        <v>20170505</v>
      </c>
      <c r="B1003" s="43">
        <v>42886</v>
      </c>
      <c r="C1003" s="7" t="s">
        <v>6338</v>
      </c>
      <c r="D1003" s="29" t="s">
        <v>3989</v>
      </c>
      <c r="E1003" s="29" t="s">
        <v>3990</v>
      </c>
      <c r="F1003" s="29" t="s">
        <v>3991</v>
      </c>
      <c r="G1003" s="29" t="s">
        <v>3992</v>
      </c>
      <c r="H1003" s="29"/>
      <c r="I1003" s="29"/>
      <c r="J1003" s="29"/>
      <c r="K1003" s="29"/>
      <c r="L1003" s="50"/>
      <c r="M1003" s="29" t="s">
        <v>6719</v>
      </c>
      <c r="N1003" s="29" t="s">
        <v>6463</v>
      </c>
      <c r="O1003" s="29"/>
      <c r="P1003" s="30"/>
    </row>
    <row r="1004" spans="1:16" ht="56.5" customHeight="1" x14ac:dyDescent="0.2">
      <c r="A1004" s="42">
        <v>20170506</v>
      </c>
      <c r="B1004" s="43">
        <v>42886</v>
      </c>
      <c r="C1004" s="7" t="s">
        <v>5686</v>
      </c>
      <c r="D1004" s="29"/>
      <c r="E1004" s="29"/>
      <c r="F1004" s="29"/>
      <c r="G1004" s="29"/>
      <c r="H1004" s="29"/>
      <c r="I1004" s="29"/>
      <c r="J1004" s="29"/>
      <c r="K1004" s="29"/>
      <c r="L1004" s="50" t="s">
        <v>54</v>
      </c>
      <c r="M1004" s="29"/>
      <c r="N1004" s="29"/>
      <c r="O1004" s="29"/>
      <c r="P1004" s="30"/>
    </row>
    <row r="1005" spans="1:16" ht="56.5" customHeight="1" x14ac:dyDescent="0.2">
      <c r="A1005" s="42">
        <v>20170507</v>
      </c>
      <c r="B1005" s="43">
        <v>42886</v>
      </c>
      <c r="C1005" s="7" t="s">
        <v>6178</v>
      </c>
      <c r="D1005" s="29"/>
      <c r="E1005" s="29"/>
      <c r="F1005" s="29"/>
      <c r="G1005" s="29"/>
      <c r="H1005" s="29"/>
      <c r="I1005" s="29"/>
      <c r="J1005" s="29"/>
      <c r="K1005" s="29"/>
      <c r="L1005" s="50" t="s">
        <v>96</v>
      </c>
      <c r="M1005" s="29"/>
      <c r="N1005" s="29"/>
      <c r="O1005" s="29"/>
      <c r="P1005" s="30"/>
    </row>
    <row r="1006" spans="1:16" ht="56.5" customHeight="1" x14ac:dyDescent="0.2">
      <c r="A1006" s="42">
        <v>20170508</v>
      </c>
      <c r="B1006" s="43">
        <v>42886</v>
      </c>
      <c r="C1006" s="7" t="s">
        <v>3983</v>
      </c>
      <c r="D1006" s="29" t="s">
        <v>3993</v>
      </c>
      <c r="E1006" s="29" t="s">
        <v>3994</v>
      </c>
      <c r="F1006" s="29"/>
      <c r="G1006" s="29"/>
      <c r="H1006" s="29"/>
      <c r="I1006" s="29"/>
      <c r="J1006" s="29"/>
      <c r="K1006" s="29"/>
      <c r="L1006" s="50" t="s">
        <v>3788</v>
      </c>
      <c r="M1006" s="29" t="s">
        <v>6490</v>
      </c>
      <c r="N1006" s="29"/>
      <c r="O1006" s="29"/>
      <c r="P1006" s="30"/>
    </row>
    <row r="1007" spans="1:16" ht="56.5" customHeight="1" x14ac:dyDescent="0.2">
      <c r="A1007" s="42">
        <v>20170509</v>
      </c>
      <c r="B1007" s="43">
        <v>42886</v>
      </c>
      <c r="C1007" s="7" t="s">
        <v>6339</v>
      </c>
      <c r="D1007" s="29"/>
      <c r="E1007" s="29"/>
      <c r="F1007" s="29"/>
      <c r="G1007" s="29"/>
      <c r="H1007" s="29"/>
      <c r="I1007" s="29"/>
      <c r="J1007" s="29"/>
      <c r="K1007" s="29"/>
      <c r="L1007" s="50" t="s">
        <v>96</v>
      </c>
      <c r="M1007" s="29"/>
      <c r="N1007" s="29"/>
      <c r="O1007" s="29"/>
      <c r="P1007" s="30"/>
    </row>
    <row r="1008" spans="1:16" ht="56.5" customHeight="1" x14ac:dyDescent="0.2">
      <c r="A1008" s="42">
        <v>20170510</v>
      </c>
      <c r="B1008" s="43">
        <v>42886</v>
      </c>
      <c r="C1008" s="7" t="s">
        <v>6179</v>
      </c>
      <c r="D1008" s="29"/>
      <c r="E1008" s="29"/>
      <c r="F1008" s="29"/>
      <c r="G1008" s="29"/>
      <c r="H1008" s="29"/>
      <c r="I1008" s="29"/>
      <c r="J1008" s="29"/>
      <c r="K1008" s="29"/>
      <c r="L1008" s="50" t="s">
        <v>96</v>
      </c>
      <c r="M1008" s="29"/>
      <c r="N1008" s="29"/>
      <c r="O1008" s="29"/>
      <c r="P1008" s="30"/>
    </row>
    <row r="1009" spans="1:16" ht="56.5" customHeight="1" x14ac:dyDescent="0.2">
      <c r="A1009" s="42">
        <v>20170511</v>
      </c>
      <c r="B1009" s="43">
        <v>42886</v>
      </c>
      <c r="C1009" s="7" t="s">
        <v>6180</v>
      </c>
      <c r="D1009" s="29"/>
      <c r="E1009" s="29"/>
      <c r="F1009" s="29"/>
      <c r="G1009" s="29"/>
      <c r="H1009" s="29"/>
      <c r="I1009" s="29"/>
      <c r="J1009" s="29"/>
      <c r="K1009" s="29"/>
      <c r="L1009" s="50" t="s">
        <v>96</v>
      </c>
      <c r="M1009" s="29"/>
      <c r="N1009" s="29"/>
      <c r="O1009" s="29"/>
      <c r="P1009" s="30"/>
    </row>
    <row r="1010" spans="1:16" ht="56.5" customHeight="1" x14ac:dyDescent="0.2">
      <c r="A1010" s="42">
        <v>20170512</v>
      </c>
      <c r="B1010" s="43">
        <v>42886</v>
      </c>
      <c r="C1010" s="7" t="s">
        <v>5687</v>
      </c>
      <c r="D1010" s="29"/>
      <c r="E1010" s="29"/>
      <c r="F1010" s="29"/>
      <c r="G1010" s="29"/>
      <c r="H1010" s="29"/>
      <c r="I1010" s="29"/>
      <c r="J1010" s="29"/>
      <c r="K1010" s="29"/>
      <c r="L1010" s="50" t="s">
        <v>96</v>
      </c>
      <c r="M1010" s="29"/>
      <c r="N1010" s="29"/>
      <c r="O1010" s="29"/>
      <c r="P1010" s="30"/>
    </row>
    <row r="1011" spans="1:16" ht="56.5" customHeight="1" x14ac:dyDescent="0.2">
      <c r="A1011" s="42">
        <v>20170513</v>
      </c>
      <c r="B1011" s="43">
        <v>42886</v>
      </c>
      <c r="C1011" s="7" t="s">
        <v>3984</v>
      </c>
      <c r="D1011" s="29"/>
      <c r="E1011" s="29"/>
      <c r="F1011" s="29"/>
      <c r="G1011" s="29"/>
      <c r="H1011" s="29"/>
      <c r="I1011" s="29"/>
      <c r="J1011" s="29"/>
      <c r="K1011" s="29"/>
      <c r="L1011" s="50" t="s">
        <v>96</v>
      </c>
      <c r="M1011" s="29"/>
      <c r="N1011" s="29"/>
      <c r="O1011" s="29"/>
      <c r="P1011" s="30"/>
    </row>
    <row r="1012" spans="1:16" ht="56.5" customHeight="1" x14ac:dyDescent="0.2">
      <c r="A1012" s="42">
        <v>20170514</v>
      </c>
      <c r="B1012" s="43">
        <v>42886</v>
      </c>
      <c r="C1012" s="7" t="s">
        <v>3985</v>
      </c>
      <c r="D1012" s="29"/>
      <c r="E1012" s="29"/>
      <c r="F1012" s="29"/>
      <c r="G1012" s="29"/>
      <c r="H1012" s="29"/>
      <c r="I1012" s="29"/>
      <c r="J1012" s="29"/>
      <c r="K1012" s="29"/>
      <c r="L1012" s="50" t="s">
        <v>96</v>
      </c>
      <c r="M1012" s="29"/>
      <c r="N1012" s="29"/>
      <c r="O1012" s="29"/>
      <c r="P1012" s="30"/>
    </row>
    <row r="1013" spans="1:16" ht="56.5" customHeight="1" x14ac:dyDescent="0.2">
      <c r="A1013" s="42">
        <v>20170515</v>
      </c>
      <c r="B1013" s="43">
        <v>42886</v>
      </c>
      <c r="C1013" s="7" t="s">
        <v>3986</v>
      </c>
      <c r="D1013" s="29" t="s">
        <v>5585</v>
      </c>
      <c r="E1013" s="29" t="s">
        <v>3995</v>
      </c>
      <c r="F1013" s="29"/>
      <c r="G1013" s="29"/>
      <c r="H1013" s="29"/>
      <c r="I1013" s="29"/>
      <c r="J1013" s="29"/>
      <c r="K1013" s="29"/>
      <c r="L1013" s="50"/>
      <c r="M1013" s="29" t="s">
        <v>6712</v>
      </c>
      <c r="N1013" s="29" t="s">
        <v>6443</v>
      </c>
      <c r="O1013" s="29"/>
      <c r="P1013" s="30"/>
    </row>
    <row r="1014" spans="1:16" ht="56.5" customHeight="1" x14ac:dyDescent="0.2">
      <c r="A1014" s="42">
        <v>20170516</v>
      </c>
      <c r="B1014" s="43">
        <v>42886</v>
      </c>
      <c r="C1014" s="7" t="s">
        <v>3987</v>
      </c>
      <c r="D1014" s="29"/>
      <c r="E1014" s="29"/>
      <c r="F1014" s="29"/>
      <c r="G1014" s="29"/>
      <c r="H1014" s="29"/>
      <c r="I1014" s="29"/>
      <c r="J1014" s="29"/>
      <c r="K1014" s="29"/>
      <c r="L1014" s="50"/>
      <c r="M1014" s="29"/>
      <c r="N1014" s="29"/>
      <c r="O1014" s="29"/>
      <c r="P1014" s="30"/>
    </row>
    <row r="1015" spans="1:16" ht="56.5" customHeight="1" x14ac:dyDescent="0.2">
      <c r="A1015" s="42">
        <v>20170517</v>
      </c>
      <c r="B1015" s="43">
        <v>42886</v>
      </c>
      <c r="C1015" s="7" t="s">
        <v>3988</v>
      </c>
      <c r="D1015" s="29"/>
      <c r="E1015" s="29"/>
      <c r="F1015" s="29"/>
      <c r="G1015" s="29"/>
      <c r="H1015" s="29"/>
      <c r="I1015" s="29"/>
      <c r="J1015" s="29"/>
      <c r="K1015" s="29"/>
      <c r="L1015" s="50" t="s">
        <v>109</v>
      </c>
      <c r="M1015" s="29"/>
      <c r="N1015" s="29"/>
      <c r="O1015" s="29"/>
      <c r="P1015" s="30"/>
    </row>
    <row r="1016" spans="1:16" ht="56.5" customHeight="1" x14ac:dyDescent="0.2">
      <c r="A1016" s="42">
        <v>20170518</v>
      </c>
      <c r="B1016" s="43">
        <v>42886</v>
      </c>
      <c r="C1016" s="7" t="s">
        <v>6236</v>
      </c>
      <c r="D1016" s="29" t="s">
        <v>3978</v>
      </c>
      <c r="E1016" s="29"/>
      <c r="F1016" s="29" t="s">
        <v>3979</v>
      </c>
      <c r="G1016" s="29"/>
      <c r="H1016" s="29"/>
      <c r="I1016" s="29"/>
      <c r="J1016" s="29"/>
      <c r="K1016" s="29"/>
      <c r="L1016" s="50"/>
      <c r="M1016" s="29" t="s">
        <v>6720</v>
      </c>
      <c r="N1016" s="29"/>
      <c r="O1016" s="29"/>
      <c r="P1016" s="29" t="s">
        <v>3980</v>
      </c>
    </row>
    <row r="1017" spans="1:16" ht="56.5" customHeight="1" x14ac:dyDescent="0.2">
      <c r="A1017" s="42">
        <v>20170519</v>
      </c>
      <c r="B1017" s="43">
        <v>42886</v>
      </c>
      <c r="C1017" s="7" t="s">
        <v>6181</v>
      </c>
      <c r="D1017" s="29"/>
      <c r="E1017" s="29"/>
      <c r="F1017" s="29" t="s">
        <v>3996</v>
      </c>
      <c r="G1017" s="29" t="s">
        <v>3997</v>
      </c>
      <c r="H1017" s="29"/>
      <c r="I1017" s="29"/>
      <c r="J1017" s="29"/>
      <c r="K1017" s="29"/>
      <c r="L1017" s="50" t="s">
        <v>96</v>
      </c>
      <c r="M1017" s="29"/>
      <c r="N1017" s="29"/>
      <c r="O1017" s="29"/>
      <c r="P1017" s="30"/>
    </row>
    <row r="1018" spans="1:16" ht="56.5" customHeight="1" x14ac:dyDescent="0.2">
      <c r="A1018" s="42">
        <v>20170601</v>
      </c>
      <c r="B1018" s="43">
        <v>42914</v>
      </c>
      <c r="C1018" s="7" t="s">
        <v>6182</v>
      </c>
      <c r="D1018" s="29"/>
      <c r="E1018" s="29"/>
      <c r="F1018" s="29"/>
      <c r="G1018" s="29"/>
      <c r="H1018" s="29"/>
      <c r="I1018" s="29"/>
      <c r="J1018" s="29"/>
      <c r="K1018" s="29"/>
      <c r="L1018" s="50" t="s">
        <v>326</v>
      </c>
      <c r="M1018" s="29"/>
      <c r="N1018" s="29"/>
      <c r="O1018" s="29"/>
      <c r="P1018" s="30"/>
    </row>
    <row r="1019" spans="1:16" ht="56.5" customHeight="1" x14ac:dyDescent="0.2">
      <c r="A1019" s="42">
        <v>20170602</v>
      </c>
      <c r="B1019" s="43">
        <v>42914</v>
      </c>
      <c r="C1019" s="7" t="s">
        <v>6340</v>
      </c>
      <c r="D1019" s="29"/>
      <c r="E1019" s="29"/>
      <c r="F1019" s="29" t="s">
        <v>4050</v>
      </c>
      <c r="G1019" s="29" t="s">
        <v>4051</v>
      </c>
      <c r="H1019" s="29" t="s">
        <v>4052</v>
      </c>
      <c r="I1019" s="29" t="s">
        <v>4053</v>
      </c>
      <c r="J1019" s="29" t="s">
        <v>4054</v>
      </c>
      <c r="K1019" s="29" t="s">
        <v>4055</v>
      </c>
      <c r="L1019" s="50" t="s">
        <v>96</v>
      </c>
      <c r="M1019" s="29"/>
      <c r="N1019" s="29"/>
      <c r="O1019" s="29"/>
      <c r="P1019" s="30"/>
    </row>
    <row r="1020" spans="1:16" ht="56.5" customHeight="1" x14ac:dyDescent="0.2">
      <c r="A1020" s="42">
        <v>20170603</v>
      </c>
      <c r="B1020" s="43">
        <v>42914</v>
      </c>
      <c r="C1020" s="7" t="s">
        <v>6183</v>
      </c>
      <c r="D1020" s="29"/>
      <c r="E1020" s="29"/>
      <c r="F1020" s="29"/>
      <c r="G1020" s="29"/>
      <c r="H1020" s="29"/>
      <c r="I1020" s="29"/>
      <c r="J1020" s="29"/>
      <c r="K1020" s="29"/>
      <c r="L1020" s="50" t="s">
        <v>96</v>
      </c>
      <c r="M1020" s="29"/>
      <c r="N1020" s="29"/>
      <c r="O1020" s="29"/>
      <c r="P1020" s="30"/>
    </row>
    <row r="1021" spans="1:16" ht="56.5" customHeight="1" x14ac:dyDescent="0.2">
      <c r="A1021" s="42">
        <v>20170604</v>
      </c>
      <c r="B1021" s="43">
        <v>42914</v>
      </c>
      <c r="C1021" s="7" t="s">
        <v>4090</v>
      </c>
      <c r="D1021" s="7" t="s">
        <v>5586</v>
      </c>
      <c r="E1021" s="29" t="s">
        <v>4071</v>
      </c>
      <c r="F1021" s="29" t="s">
        <v>4072</v>
      </c>
      <c r="G1021" s="29" t="s">
        <v>4073</v>
      </c>
      <c r="H1021" s="29"/>
      <c r="I1021" s="29"/>
      <c r="J1021" s="29" t="s">
        <v>4056</v>
      </c>
      <c r="K1021" s="29" t="s">
        <v>4057</v>
      </c>
      <c r="L1021" s="50"/>
      <c r="M1021" s="30" t="s">
        <v>6566</v>
      </c>
      <c r="N1021" s="29" t="s">
        <v>4058</v>
      </c>
      <c r="O1021" s="29" t="s">
        <v>2816</v>
      </c>
      <c r="P1021" s="30"/>
    </row>
    <row r="1022" spans="1:16" ht="56.5" customHeight="1" x14ac:dyDescent="0.2">
      <c r="A1022" s="42">
        <v>20170605</v>
      </c>
      <c r="B1022" s="43">
        <v>42914</v>
      </c>
      <c r="C1022" s="7" t="s">
        <v>4091</v>
      </c>
      <c r="D1022" s="29"/>
      <c r="E1022" s="29"/>
      <c r="F1022" s="29" t="s">
        <v>4074</v>
      </c>
      <c r="G1022" s="29" t="s">
        <v>4075</v>
      </c>
      <c r="H1022" s="29"/>
      <c r="I1022" s="29"/>
      <c r="J1022" s="29" t="s">
        <v>4059</v>
      </c>
      <c r="K1022" s="29" t="s">
        <v>4060</v>
      </c>
      <c r="L1022" s="50"/>
      <c r="M1022" s="29" t="s">
        <v>6567</v>
      </c>
      <c r="N1022" s="29" t="s">
        <v>4061</v>
      </c>
      <c r="O1022" s="29" t="s">
        <v>3503</v>
      </c>
      <c r="P1022" s="30"/>
    </row>
    <row r="1023" spans="1:16" ht="56.5" customHeight="1" x14ac:dyDescent="0.2">
      <c r="A1023" s="42">
        <v>20170606</v>
      </c>
      <c r="B1023" s="43">
        <v>42914</v>
      </c>
      <c r="C1023" s="7" t="s">
        <v>6184</v>
      </c>
      <c r="D1023" s="29" t="s">
        <v>5587</v>
      </c>
      <c r="E1023" s="29" t="s">
        <v>4076</v>
      </c>
      <c r="F1023" s="29" t="s">
        <v>4077</v>
      </c>
      <c r="G1023" s="29" t="s">
        <v>4078</v>
      </c>
      <c r="H1023" s="29"/>
      <c r="I1023" s="29"/>
      <c r="J1023" s="29" t="s">
        <v>4079</v>
      </c>
      <c r="K1023" s="29" t="s">
        <v>4080</v>
      </c>
      <c r="L1023" s="50" t="s">
        <v>96</v>
      </c>
      <c r="M1023" s="29"/>
      <c r="N1023" s="29"/>
      <c r="O1023" s="29"/>
      <c r="P1023" s="30"/>
    </row>
    <row r="1024" spans="1:16" ht="56.5" customHeight="1" x14ac:dyDescent="0.2">
      <c r="A1024" s="42">
        <v>20170607</v>
      </c>
      <c r="B1024" s="43">
        <v>42914</v>
      </c>
      <c r="C1024" s="7" t="s">
        <v>4092</v>
      </c>
      <c r="D1024" s="29" t="s">
        <v>5588</v>
      </c>
      <c r="E1024" s="29" t="s">
        <v>4081</v>
      </c>
      <c r="F1024" s="29" t="s">
        <v>4082</v>
      </c>
      <c r="G1024" s="29" t="s">
        <v>4083</v>
      </c>
      <c r="H1024" s="29"/>
      <c r="I1024" s="29"/>
      <c r="J1024" s="29"/>
      <c r="K1024" s="29"/>
      <c r="L1024" s="50"/>
      <c r="M1024" s="29" t="s">
        <v>6569</v>
      </c>
      <c r="N1024" s="29" t="s">
        <v>4062</v>
      </c>
      <c r="O1024" s="29" t="s">
        <v>4063</v>
      </c>
      <c r="P1024" s="30" t="s">
        <v>4064</v>
      </c>
    </row>
    <row r="1025" spans="1:17" ht="56.5" customHeight="1" x14ac:dyDescent="0.2">
      <c r="A1025" s="42">
        <v>20170608</v>
      </c>
      <c r="B1025" s="43">
        <v>42914</v>
      </c>
      <c r="C1025" s="7" t="s">
        <v>5688</v>
      </c>
      <c r="D1025" s="29"/>
      <c r="E1025" s="29"/>
      <c r="F1025" s="29"/>
      <c r="G1025" s="29"/>
      <c r="H1025" s="29"/>
      <c r="I1025" s="29"/>
      <c r="J1025" s="29"/>
      <c r="K1025" s="29"/>
      <c r="L1025" s="50" t="s">
        <v>96</v>
      </c>
      <c r="M1025" s="29" t="s">
        <v>6568</v>
      </c>
      <c r="N1025" s="29"/>
      <c r="O1025" s="29"/>
      <c r="P1025" s="30" t="s">
        <v>4064</v>
      </c>
    </row>
    <row r="1026" spans="1:17" ht="56.5" customHeight="1" x14ac:dyDescent="0.2">
      <c r="A1026" s="42">
        <v>20170609</v>
      </c>
      <c r="B1026" s="43">
        <v>42914</v>
      </c>
      <c r="C1026" s="7" t="s">
        <v>5689</v>
      </c>
      <c r="D1026" s="29"/>
      <c r="E1026" s="29"/>
      <c r="F1026" s="29"/>
      <c r="G1026" s="29"/>
      <c r="H1026" s="29"/>
      <c r="I1026" s="29"/>
      <c r="J1026" s="29"/>
      <c r="K1026" s="29"/>
      <c r="L1026" s="50" t="s">
        <v>96</v>
      </c>
      <c r="M1026" s="29" t="s">
        <v>6568</v>
      </c>
      <c r="N1026" s="29"/>
      <c r="O1026" s="29"/>
      <c r="P1026" s="30" t="s">
        <v>4064</v>
      </c>
    </row>
    <row r="1027" spans="1:17" ht="56.5" customHeight="1" x14ac:dyDescent="0.2">
      <c r="A1027" s="42">
        <v>20170610</v>
      </c>
      <c r="B1027" s="43">
        <v>42914</v>
      </c>
      <c r="C1027" s="7" t="s">
        <v>5690</v>
      </c>
      <c r="D1027" s="29"/>
      <c r="E1027" s="29"/>
      <c r="F1027" s="29" t="s">
        <v>4065</v>
      </c>
      <c r="G1027" s="29" t="s">
        <v>4066</v>
      </c>
      <c r="H1027" s="29"/>
      <c r="I1027" s="29"/>
      <c r="J1027" s="29"/>
      <c r="K1027" s="29"/>
      <c r="L1027" s="50" t="s">
        <v>96</v>
      </c>
      <c r="M1027" s="29" t="s">
        <v>6568</v>
      </c>
      <c r="N1027" s="29"/>
      <c r="O1027" s="29"/>
      <c r="P1027" s="30" t="s">
        <v>4064</v>
      </c>
    </row>
    <row r="1028" spans="1:17" ht="56.5" customHeight="1" x14ac:dyDescent="0.2">
      <c r="A1028" s="42">
        <v>20170611</v>
      </c>
      <c r="B1028" s="43">
        <v>42914</v>
      </c>
      <c r="C1028" s="7" t="s">
        <v>5691</v>
      </c>
      <c r="D1028" s="29"/>
      <c r="E1028" s="29"/>
      <c r="F1028" s="29"/>
      <c r="G1028" s="29"/>
      <c r="H1028" s="29"/>
      <c r="I1028" s="29"/>
      <c r="J1028" s="29"/>
      <c r="K1028" s="29"/>
      <c r="L1028" s="50" t="s">
        <v>54</v>
      </c>
      <c r="M1028" s="29" t="s">
        <v>6568</v>
      </c>
      <c r="N1028" s="29"/>
      <c r="O1028" s="29"/>
      <c r="P1028" s="30" t="s">
        <v>4064</v>
      </c>
    </row>
    <row r="1029" spans="1:17" ht="56.5" customHeight="1" x14ac:dyDescent="0.2">
      <c r="A1029" s="42">
        <v>20170612</v>
      </c>
      <c r="B1029" s="43">
        <v>42914</v>
      </c>
      <c r="C1029" s="7" t="s">
        <v>4089</v>
      </c>
      <c r="D1029" s="29" t="s">
        <v>5589</v>
      </c>
      <c r="E1029" s="29" t="s">
        <v>4067</v>
      </c>
      <c r="F1029" s="29"/>
      <c r="G1029" s="29"/>
      <c r="H1029" s="29"/>
      <c r="I1029" s="29"/>
      <c r="J1029" s="29"/>
      <c r="K1029" s="29"/>
      <c r="L1029" s="50" t="s">
        <v>96</v>
      </c>
      <c r="M1029" s="29" t="s">
        <v>6568</v>
      </c>
      <c r="N1029" s="29"/>
      <c r="O1029" s="29"/>
      <c r="P1029" s="30" t="s">
        <v>4064</v>
      </c>
    </row>
    <row r="1030" spans="1:17" ht="56.5" customHeight="1" x14ac:dyDescent="0.2">
      <c r="A1030" s="42">
        <v>20170613</v>
      </c>
      <c r="B1030" s="43">
        <v>42914</v>
      </c>
      <c r="C1030" s="7" t="s">
        <v>4093</v>
      </c>
      <c r="D1030" s="29"/>
      <c r="E1030" s="29"/>
      <c r="F1030" s="29"/>
      <c r="G1030" s="29"/>
      <c r="H1030" s="29"/>
      <c r="I1030" s="29"/>
      <c r="J1030" s="29"/>
      <c r="K1030" s="29"/>
      <c r="L1030" s="50" t="s">
        <v>54</v>
      </c>
      <c r="M1030" s="29" t="s">
        <v>6568</v>
      </c>
      <c r="N1030" s="29"/>
      <c r="O1030" s="29"/>
      <c r="P1030" s="30" t="s">
        <v>4064</v>
      </c>
    </row>
    <row r="1031" spans="1:17" ht="56.5" customHeight="1" x14ac:dyDescent="0.2">
      <c r="A1031" s="42">
        <v>20170614</v>
      </c>
      <c r="B1031" s="43">
        <v>42914</v>
      </c>
      <c r="C1031" s="7" t="s">
        <v>4087</v>
      </c>
      <c r="D1031" s="29"/>
      <c r="E1031" s="29"/>
      <c r="F1031" s="29"/>
      <c r="G1031" s="29"/>
      <c r="H1031" s="29"/>
      <c r="I1031" s="29"/>
      <c r="J1031" s="29"/>
      <c r="K1031" s="29"/>
      <c r="L1031" s="50" t="s">
        <v>96</v>
      </c>
      <c r="M1031" s="29" t="s">
        <v>6568</v>
      </c>
      <c r="N1031" s="29"/>
      <c r="O1031" s="29"/>
      <c r="P1031" s="30" t="s">
        <v>4064</v>
      </c>
    </row>
    <row r="1032" spans="1:17" ht="56.5" customHeight="1" x14ac:dyDescent="0.2">
      <c r="A1032" s="42">
        <v>20170615</v>
      </c>
      <c r="B1032" s="43">
        <v>42914</v>
      </c>
      <c r="C1032" s="7" t="s">
        <v>4088</v>
      </c>
      <c r="D1032" s="29" t="s">
        <v>5590</v>
      </c>
      <c r="E1032" s="29" t="s">
        <v>4084</v>
      </c>
      <c r="F1032" s="29"/>
      <c r="G1032" s="29"/>
      <c r="H1032" s="29"/>
      <c r="I1032" s="29"/>
      <c r="J1032" s="29"/>
      <c r="K1032" s="29"/>
      <c r="L1032" s="50" t="s">
        <v>96</v>
      </c>
      <c r="M1032" s="29" t="s">
        <v>6568</v>
      </c>
      <c r="N1032" s="29"/>
      <c r="O1032" s="29"/>
      <c r="P1032" s="30" t="s">
        <v>4064</v>
      </c>
    </row>
    <row r="1033" spans="1:17" ht="56.5" customHeight="1" x14ac:dyDescent="0.2">
      <c r="A1033" s="42">
        <v>20170616</v>
      </c>
      <c r="B1033" s="43">
        <v>42914</v>
      </c>
      <c r="C1033" s="7" t="s">
        <v>6185</v>
      </c>
      <c r="D1033" s="29"/>
      <c r="E1033" s="29"/>
      <c r="F1033" s="29"/>
      <c r="G1033" s="29"/>
      <c r="H1033" s="29"/>
      <c r="I1033" s="29"/>
      <c r="J1033" s="29"/>
      <c r="K1033" s="29"/>
      <c r="L1033" s="50" t="s">
        <v>96</v>
      </c>
      <c r="M1033" s="29" t="s">
        <v>6568</v>
      </c>
      <c r="N1033" s="29"/>
      <c r="O1033" s="29"/>
      <c r="P1033" s="30" t="s">
        <v>4064</v>
      </c>
    </row>
    <row r="1034" spans="1:17" ht="56.5" customHeight="1" x14ac:dyDescent="0.2">
      <c r="A1034" s="42">
        <v>20170617</v>
      </c>
      <c r="B1034" s="43">
        <v>42914</v>
      </c>
      <c r="C1034" s="7" t="s">
        <v>4086</v>
      </c>
      <c r="D1034" s="29"/>
      <c r="E1034" s="29"/>
      <c r="F1034" s="29" t="s">
        <v>4068</v>
      </c>
      <c r="G1034" s="29" t="s">
        <v>4069</v>
      </c>
      <c r="H1034" s="29"/>
      <c r="I1034" s="29"/>
      <c r="J1034" s="29"/>
      <c r="K1034" s="29"/>
      <c r="L1034" s="50" t="s">
        <v>4070</v>
      </c>
      <c r="M1034" s="29" t="s">
        <v>6568</v>
      </c>
      <c r="N1034" s="29"/>
      <c r="P1034" s="29" t="s">
        <v>6489</v>
      </c>
    </row>
    <row r="1035" spans="1:17" ht="56.5" customHeight="1" x14ac:dyDescent="0.2">
      <c r="A1035" s="42">
        <v>20170618</v>
      </c>
      <c r="B1035" s="43">
        <v>42914</v>
      </c>
      <c r="C1035" s="7" t="s">
        <v>4085</v>
      </c>
      <c r="D1035" s="29"/>
      <c r="E1035" s="29"/>
      <c r="F1035" s="29"/>
      <c r="G1035" s="29"/>
      <c r="H1035" s="29"/>
      <c r="I1035" s="29"/>
      <c r="J1035" s="29"/>
      <c r="K1035" s="29"/>
      <c r="L1035" s="50" t="s">
        <v>96</v>
      </c>
      <c r="M1035" s="29" t="s">
        <v>6568</v>
      </c>
      <c r="N1035" s="29"/>
      <c r="O1035" s="29"/>
      <c r="P1035" s="30" t="s">
        <v>4064</v>
      </c>
    </row>
    <row r="1036" spans="1:17" ht="56.5" customHeight="1" x14ac:dyDescent="0.2">
      <c r="A1036" s="42">
        <v>20170701</v>
      </c>
      <c r="B1036" s="43">
        <v>42942</v>
      </c>
      <c r="C1036" s="7" t="s">
        <v>6186</v>
      </c>
      <c r="D1036" s="29"/>
      <c r="E1036" s="29"/>
      <c r="F1036" s="29"/>
      <c r="G1036" s="29"/>
      <c r="H1036" s="29"/>
      <c r="I1036" s="29"/>
      <c r="J1036" s="29"/>
      <c r="K1036" s="29"/>
      <c r="L1036" s="50"/>
      <c r="M1036" s="29" t="s">
        <v>6721</v>
      </c>
      <c r="N1036" s="29"/>
      <c r="O1036" s="30"/>
      <c r="P1036" s="3" t="s">
        <v>4147</v>
      </c>
    </row>
    <row r="1037" spans="1:17" ht="56.5" customHeight="1" x14ac:dyDescent="0.2">
      <c r="A1037" s="42">
        <v>20170702</v>
      </c>
      <c r="B1037" s="43">
        <v>42942</v>
      </c>
      <c r="C1037" s="7" t="s">
        <v>6187</v>
      </c>
      <c r="D1037" s="29" t="s">
        <v>5591</v>
      </c>
      <c r="E1037" s="29" t="s">
        <v>4132</v>
      </c>
      <c r="F1037" s="29" t="s">
        <v>4143</v>
      </c>
      <c r="G1037" s="29" t="s">
        <v>4144</v>
      </c>
      <c r="H1037" s="29" t="s">
        <v>4133</v>
      </c>
      <c r="I1037" s="29" t="s">
        <v>4134</v>
      </c>
      <c r="J1037" s="29"/>
      <c r="K1037" s="29"/>
      <c r="L1037" s="50"/>
      <c r="M1037" s="29" t="s">
        <v>6722</v>
      </c>
      <c r="N1037" s="29"/>
      <c r="O1037" s="29"/>
      <c r="P1037" s="30"/>
    </row>
    <row r="1038" spans="1:17" ht="56.5" customHeight="1" x14ac:dyDescent="0.2">
      <c r="A1038" s="42">
        <v>20170703</v>
      </c>
      <c r="B1038" s="43">
        <v>42942</v>
      </c>
      <c r="C1038" s="7" t="s">
        <v>6188</v>
      </c>
      <c r="D1038" s="29" t="s">
        <v>5592</v>
      </c>
      <c r="E1038" s="29"/>
      <c r="F1038" s="29"/>
      <c r="G1038" s="29"/>
      <c r="H1038" s="29"/>
      <c r="I1038" s="29"/>
      <c r="J1038" s="29"/>
      <c r="K1038" s="29"/>
      <c r="L1038" s="50"/>
      <c r="M1038" s="30" t="s">
        <v>6723</v>
      </c>
      <c r="N1038" s="29"/>
      <c r="O1038" s="29"/>
      <c r="P1038" s="30" t="s">
        <v>4147</v>
      </c>
      <c r="Q1038" s="30"/>
    </row>
    <row r="1039" spans="1:17" ht="56.5" customHeight="1" x14ac:dyDescent="0.2">
      <c r="A1039" s="42">
        <v>20170704</v>
      </c>
      <c r="B1039" s="43">
        <v>42942</v>
      </c>
      <c r="C1039" s="7" t="s">
        <v>4145</v>
      </c>
      <c r="D1039" s="29" t="s">
        <v>5593</v>
      </c>
      <c r="E1039" s="29" t="s">
        <v>8</v>
      </c>
      <c r="F1039" s="29" t="s">
        <v>4146</v>
      </c>
      <c r="G1039" s="29"/>
      <c r="H1039" s="29"/>
      <c r="I1039" s="29"/>
      <c r="J1039" s="29"/>
      <c r="K1039" s="29"/>
      <c r="L1039" s="50"/>
      <c r="M1039" s="29" t="s">
        <v>6724</v>
      </c>
      <c r="N1039" s="29"/>
      <c r="O1039" s="30" t="s">
        <v>6401</v>
      </c>
      <c r="P1039" s="30"/>
    </row>
    <row r="1040" spans="1:17" ht="56.5" customHeight="1" x14ac:dyDescent="0.2">
      <c r="A1040" s="42">
        <v>20170705</v>
      </c>
      <c r="B1040" s="43">
        <v>42942</v>
      </c>
      <c r="C1040" s="7" t="s">
        <v>6189</v>
      </c>
      <c r="D1040" s="29" t="s">
        <v>5594</v>
      </c>
      <c r="E1040" s="29" t="s">
        <v>4135</v>
      </c>
      <c r="F1040" s="29"/>
      <c r="G1040" s="29"/>
      <c r="H1040" s="29" t="s">
        <v>4148</v>
      </c>
      <c r="I1040" s="29" t="s">
        <v>4149</v>
      </c>
      <c r="J1040" s="29" t="s">
        <v>4136</v>
      </c>
      <c r="K1040" s="29"/>
      <c r="L1040" s="50"/>
      <c r="M1040" s="29" t="s">
        <v>6725</v>
      </c>
      <c r="N1040" s="29" t="s">
        <v>6464</v>
      </c>
      <c r="O1040" s="29" t="s">
        <v>6465</v>
      </c>
      <c r="P1040" s="30"/>
    </row>
    <row r="1041" spans="1:16" ht="56.5" customHeight="1" x14ac:dyDescent="0.2">
      <c r="A1041" s="42">
        <v>20170706</v>
      </c>
      <c r="B1041" s="43">
        <v>42942</v>
      </c>
      <c r="C1041" s="7" t="s">
        <v>5692</v>
      </c>
      <c r="D1041" s="29"/>
      <c r="E1041" s="29"/>
      <c r="F1041" s="29"/>
      <c r="G1041" s="29"/>
      <c r="H1041" s="29"/>
      <c r="I1041" s="29"/>
      <c r="J1041" s="29"/>
      <c r="K1041" s="29"/>
      <c r="L1041" s="50" t="s">
        <v>96</v>
      </c>
      <c r="M1041" s="29"/>
      <c r="N1041" s="29"/>
      <c r="O1041" s="29"/>
      <c r="P1041" s="30"/>
    </row>
    <row r="1042" spans="1:16" ht="56.5" customHeight="1" x14ac:dyDescent="0.2">
      <c r="A1042" s="42">
        <v>20170707</v>
      </c>
      <c r="B1042" s="43">
        <v>42942</v>
      </c>
      <c r="C1042" s="7" t="s">
        <v>5693</v>
      </c>
      <c r="D1042" s="29" t="s">
        <v>5595</v>
      </c>
      <c r="E1042" s="29" t="s">
        <v>4137</v>
      </c>
      <c r="F1042" s="29"/>
      <c r="G1042" s="29"/>
      <c r="H1042" s="29" t="s">
        <v>4150</v>
      </c>
      <c r="I1042" s="29" t="s">
        <v>4151</v>
      </c>
      <c r="J1042" s="29" t="s">
        <v>4138</v>
      </c>
      <c r="K1042" s="29"/>
      <c r="L1042" s="50"/>
      <c r="M1042" s="29" t="s">
        <v>6726</v>
      </c>
      <c r="N1042" s="29"/>
      <c r="O1042" s="29" t="s">
        <v>6553</v>
      </c>
      <c r="P1042" s="30"/>
    </row>
    <row r="1043" spans="1:16" ht="56.5" customHeight="1" x14ac:dyDescent="0.2">
      <c r="A1043" s="42">
        <v>20170708</v>
      </c>
      <c r="B1043" s="43">
        <v>42942</v>
      </c>
      <c r="C1043" s="7" t="s">
        <v>4152</v>
      </c>
      <c r="D1043" s="29"/>
      <c r="E1043" s="29"/>
      <c r="F1043" s="29" t="s">
        <v>4153</v>
      </c>
      <c r="G1043" s="29" t="s">
        <v>4154</v>
      </c>
      <c r="H1043" s="29"/>
      <c r="I1043" s="29"/>
      <c r="J1043" s="29" t="s">
        <v>4155</v>
      </c>
      <c r="K1043" s="29" t="s">
        <v>4156</v>
      </c>
      <c r="L1043" s="50"/>
      <c r="M1043" s="29" t="s">
        <v>6725</v>
      </c>
      <c r="N1043" s="29" t="s">
        <v>6466</v>
      </c>
      <c r="O1043" s="29" t="s">
        <v>6467</v>
      </c>
      <c r="P1043" s="30"/>
    </row>
    <row r="1044" spans="1:16" ht="56.5" customHeight="1" x14ac:dyDescent="0.2">
      <c r="A1044" s="42">
        <v>20170709</v>
      </c>
      <c r="B1044" s="43">
        <v>42942</v>
      </c>
      <c r="C1044" s="7" t="s">
        <v>6190</v>
      </c>
      <c r="D1044" s="29" t="s">
        <v>5596</v>
      </c>
      <c r="E1044" s="29" t="s">
        <v>4139</v>
      </c>
      <c r="F1044" s="29"/>
      <c r="G1044" s="29"/>
      <c r="H1044" s="29" t="s">
        <v>4140</v>
      </c>
      <c r="I1044" s="29" t="s">
        <v>4141</v>
      </c>
      <c r="J1044" s="29"/>
      <c r="K1044" s="29"/>
      <c r="L1044" s="50"/>
      <c r="M1044" s="29" t="s">
        <v>6727</v>
      </c>
      <c r="N1044" s="29" t="s">
        <v>6554</v>
      </c>
      <c r="O1044" s="29" t="s">
        <v>6465</v>
      </c>
      <c r="P1044" s="30"/>
    </row>
    <row r="1045" spans="1:16" ht="56.5" customHeight="1" x14ac:dyDescent="0.2">
      <c r="A1045" s="42">
        <v>20170710</v>
      </c>
      <c r="B1045" s="43">
        <v>42942</v>
      </c>
      <c r="C1045" s="7" t="s">
        <v>6191</v>
      </c>
      <c r="D1045" s="29"/>
      <c r="E1045" s="29"/>
      <c r="F1045" s="29"/>
      <c r="G1045" s="29"/>
      <c r="H1045" s="29"/>
      <c r="I1045" s="29"/>
      <c r="J1045" s="29"/>
      <c r="K1045" s="29"/>
      <c r="L1045" s="50" t="s">
        <v>96</v>
      </c>
      <c r="M1045" s="29"/>
      <c r="N1045" s="29"/>
      <c r="O1045" s="29"/>
      <c r="P1045" s="30"/>
    </row>
    <row r="1046" spans="1:16" ht="56.5" customHeight="1" x14ac:dyDescent="0.2">
      <c r="A1046" s="42">
        <v>20170711</v>
      </c>
      <c r="B1046" s="43">
        <v>42942</v>
      </c>
      <c r="C1046" s="7" t="s">
        <v>4157</v>
      </c>
      <c r="D1046" s="29" t="s">
        <v>5597</v>
      </c>
      <c r="E1046" s="29" t="s">
        <v>4142</v>
      </c>
      <c r="F1046" s="29"/>
      <c r="G1046" s="29"/>
      <c r="H1046" s="29" t="s">
        <v>4158</v>
      </c>
      <c r="I1046" s="29" t="s">
        <v>4159</v>
      </c>
      <c r="J1046" s="29"/>
      <c r="K1046" s="29"/>
      <c r="L1046" s="50" t="s">
        <v>96</v>
      </c>
      <c r="M1046" s="29"/>
      <c r="N1046" s="29"/>
      <c r="O1046" s="29"/>
      <c r="P1046" s="30"/>
    </row>
    <row r="1047" spans="1:16" ht="56.5" customHeight="1" x14ac:dyDescent="0.2">
      <c r="A1047" s="42">
        <v>20170712</v>
      </c>
      <c r="B1047" s="43">
        <v>42942</v>
      </c>
      <c r="C1047" s="7" t="s">
        <v>6192</v>
      </c>
      <c r="D1047" s="29"/>
      <c r="E1047" s="29"/>
      <c r="F1047" s="29"/>
      <c r="G1047" s="29"/>
      <c r="H1047" s="29"/>
      <c r="I1047" s="29"/>
      <c r="J1047" s="29"/>
      <c r="K1047" s="29"/>
      <c r="L1047" s="50" t="s">
        <v>96</v>
      </c>
      <c r="M1047" s="29"/>
      <c r="N1047" s="29"/>
      <c r="O1047" s="29"/>
      <c r="P1047" s="30"/>
    </row>
    <row r="1048" spans="1:16" ht="56.5" customHeight="1" x14ac:dyDescent="0.2">
      <c r="A1048" s="42">
        <v>20170713</v>
      </c>
      <c r="B1048" s="43">
        <v>42942</v>
      </c>
      <c r="C1048" s="7" t="s">
        <v>4160</v>
      </c>
      <c r="D1048" s="29"/>
      <c r="E1048" s="29"/>
      <c r="F1048" s="29"/>
      <c r="G1048" s="29"/>
      <c r="H1048" s="29"/>
      <c r="I1048" s="29"/>
      <c r="J1048" s="29"/>
      <c r="K1048" s="29"/>
      <c r="L1048" s="50" t="s">
        <v>96</v>
      </c>
      <c r="M1048" s="29"/>
      <c r="N1048" s="29"/>
      <c r="O1048" s="29"/>
      <c r="P1048" s="30"/>
    </row>
    <row r="1049" spans="1:16" ht="56.5" customHeight="1" x14ac:dyDescent="0.2">
      <c r="A1049" s="42">
        <v>20170901</v>
      </c>
      <c r="B1049" s="43">
        <v>43005</v>
      </c>
      <c r="C1049" s="7" t="s">
        <v>6193</v>
      </c>
      <c r="D1049" s="29"/>
      <c r="E1049" s="29"/>
      <c r="F1049" s="29"/>
      <c r="G1049" s="29"/>
      <c r="H1049" s="29"/>
      <c r="I1049" s="29"/>
      <c r="J1049" s="29"/>
      <c r="K1049" s="29"/>
      <c r="L1049" s="50" t="s">
        <v>96</v>
      </c>
      <c r="M1049" s="29"/>
      <c r="N1049" s="29"/>
      <c r="O1049" s="29"/>
      <c r="P1049" s="30"/>
    </row>
    <row r="1050" spans="1:16" ht="56.5" customHeight="1" x14ac:dyDescent="0.2">
      <c r="A1050" s="42">
        <v>20170902</v>
      </c>
      <c r="B1050" s="43">
        <v>43005</v>
      </c>
      <c r="C1050" s="7" t="s">
        <v>4312</v>
      </c>
      <c r="D1050" s="29"/>
      <c r="E1050" s="29"/>
      <c r="F1050" s="29"/>
      <c r="G1050" s="29"/>
      <c r="H1050" s="29"/>
      <c r="I1050" s="29"/>
      <c r="J1050" s="29"/>
      <c r="K1050" s="29"/>
      <c r="L1050" s="50" t="s">
        <v>96</v>
      </c>
      <c r="M1050" s="29"/>
      <c r="N1050" s="29"/>
      <c r="O1050" s="29"/>
      <c r="P1050" s="30"/>
    </row>
    <row r="1051" spans="1:16" ht="56.5" customHeight="1" x14ac:dyDescent="0.2">
      <c r="A1051" s="42">
        <v>20170903</v>
      </c>
      <c r="B1051" s="43">
        <v>43005</v>
      </c>
      <c r="C1051" s="7" t="s">
        <v>6194</v>
      </c>
      <c r="D1051" s="29" t="s">
        <v>5598</v>
      </c>
      <c r="E1051" s="29" t="s">
        <v>4299</v>
      </c>
      <c r="F1051" s="29"/>
      <c r="G1051" s="29"/>
      <c r="H1051" s="29"/>
      <c r="I1051" s="29"/>
      <c r="J1051" s="29"/>
      <c r="K1051" s="29"/>
      <c r="L1051" s="50" t="s">
        <v>96</v>
      </c>
      <c r="M1051" s="29"/>
      <c r="N1051" s="29"/>
      <c r="O1051" s="29"/>
      <c r="P1051" s="30"/>
    </row>
    <row r="1052" spans="1:16" ht="56.5" customHeight="1" x14ac:dyDescent="0.2">
      <c r="A1052" s="42">
        <v>20170904</v>
      </c>
      <c r="B1052" s="43">
        <v>43005</v>
      </c>
      <c r="C1052" s="7" t="s">
        <v>6341</v>
      </c>
      <c r="D1052" s="29"/>
      <c r="E1052" s="29"/>
      <c r="F1052" s="29" t="s">
        <v>4300</v>
      </c>
      <c r="G1052" s="29" t="s">
        <v>4301</v>
      </c>
      <c r="H1052" s="29"/>
      <c r="I1052" s="29"/>
      <c r="J1052" s="29"/>
      <c r="K1052" s="29"/>
      <c r="L1052" s="50"/>
      <c r="M1052" s="29" t="s">
        <v>6728</v>
      </c>
      <c r="N1052" s="29" t="s">
        <v>6468</v>
      </c>
      <c r="O1052" s="29" t="s">
        <v>3800</v>
      </c>
      <c r="P1052" s="30"/>
    </row>
    <row r="1053" spans="1:16" ht="56.5" customHeight="1" x14ac:dyDescent="0.2">
      <c r="A1053" s="42">
        <v>20170905</v>
      </c>
      <c r="B1053" s="43">
        <v>43005</v>
      </c>
      <c r="C1053" s="7" t="s">
        <v>4313</v>
      </c>
      <c r="D1053" s="29"/>
      <c r="E1053" s="29"/>
      <c r="F1053" s="29"/>
      <c r="G1053" s="29"/>
      <c r="H1053" s="29"/>
      <c r="I1053" s="29"/>
      <c r="J1053" s="29"/>
      <c r="K1053" s="29"/>
      <c r="L1053" s="50"/>
      <c r="M1053" s="29" t="s">
        <v>6728</v>
      </c>
      <c r="N1053" s="29" t="s">
        <v>6469</v>
      </c>
      <c r="O1053" s="29" t="s">
        <v>3800</v>
      </c>
      <c r="P1053" s="30"/>
    </row>
    <row r="1054" spans="1:16" ht="56.5" customHeight="1" x14ac:dyDescent="0.2">
      <c r="A1054" s="42">
        <v>20170906</v>
      </c>
      <c r="B1054" s="43">
        <v>43005</v>
      </c>
      <c r="C1054" s="7" t="s">
        <v>4314</v>
      </c>
      <c r="D1054" s="29" t="s">
        <v>4286</v>
      </c>
      <c r="E1054" s="29" t="s">
        <v>4287</v>
      </c>
      <c r="F1054" s="29"/>
      <c r="G1054" s="29"/>
      <c r="H1054" s="29"/>
      <c r="I1054" s="29"/>
      <c r="J1054" s="29"/>
      <c r="K1054" s="29"/>
      <c r="L1054" s="50" t="s">
        <v>96</v>
      </c>
      <c r="M1054" s="29"/>
      <c r="N1054" s="29"/>
      <c r="O1054" s="29"/>
      <c r="P1054" s="30"/>
    </row>
    <row r="1055" spans="1:16" ht="56.5" customHeight="1" x14ac:dyDescent="0.2">
      <c r="A1055" s="42">
        <v>20170907</v>
      </c>
      <c r="B1055" s="43">
        <v>43005</v>
      </c>
      <c r="C1055" s="7" t="s">
        <v>4315</v>
      </c>
      <c r="D1055" s="29" t="s">
        <v>5599</v>
      </c>
      <c r="E1055" s="29" t="s">
        <v>4288</v>
      </c>
      <c r="F1055" s="29"/>
      <c r="G1055" s="29"/>
      <c r="H1055" s="29" t="s">
        <v>4289</v>
      </c>
      <c r="I1055" s="29" t="s">
        <v>4290</v>
      </c>
      <c r="J1055" s="29"/>
      <c r="K1055" s="29"/>
      <c r="L1055" s="50"/>
      <c r="M1055" s="29" t="s">
        <v>6728</v>
      </c>
      <c r="N1055" s="29" t="s">
        <v>6555</v>
      </c>
      <c r="O1055" s="29" t="s">
        <v>3503</v>
      </c>
      <c r="P1055" s="30"/>
    </row>
    <row r="1056" spans="1:16" ht="56.5" customHeight="1" x14ac:dyDescent="0.2">
      <c r="A1056" s="42">
        <v>20170908</v>
      </c>
      <c r="B1056" s="43">
        <v>43005</v>
      </c>
      <c r="C1056" s="7" t="s">
        <v>4316</v>
      </c>
      <c r="D1056" s="29"/>
      <c r="E1056" s="29"/>
      <c r="F1056" s="29"/>
      <c r="G1056" s="29"/>
      <c r="H1056" s="29" t="s">
        <v>4291</v>
      </c>
      <c r="I1056" s="29" t="s">
        <v>4292</v>
      </c>
      <c r="J1056" s="29" t="s">
        <v>4293</v>
      </c>
      <c r="K1056" s="29"/>
      <c r="L1056" s="50"/>
      <c r="M1056" s="29" t="s">
        <v>6729</v>
      </c>
      <c r="N1056" s="29" t="s">
        <v>6470</v>
      </c>
      <c r="O1056" s="29"/>
      <c r="P1056" s="30"/>
    </row>
    <row r="1057" spans="1:16" ht="56.5" customHeight="1" x14ac:dyDescent="0.2">
      <c r="A1057" s="42">
        <v>20170909</v>
      </c>
      <c r="B1057" s="43">
        <v>43005</v>
      </c>
      <c r="C1057" s="7" t="s">
        <v>4317</v>
      </c>
      <c r="D1057" s="29" t="s">
        <v>5600</v>
      </c>
      <c r="E1057" s="29" t="s">
        <v>4294</v>
      </c>
      <c r="F1057" s="29"/>
      <c r="G1057" s="29"/>
      <c r="H1057" s="29"/>
      <c r="I1057" s="29"/>
      <c r="J1057" s="29" t="s">
        <v>4302</v>
      </c>
      <c r="K1057" s="29" t="s">
        <v>4303</v>
      </c>
      <c r="L1057" s="50" t="s">
        <v>96</v>
      </c>
      <c r="M1057" s="29"/>
      <c r="N1057" s="29"/>
      <c r="O1057" s="29"/>
      <c r="P1057" s="30"/>
    </row>
    <row r="1058" spans="1:16" ht="56.5" customHeight="1" x14ac:dyDescent="0.2">
      <c r="A1058" s="42">
        <v>20170910</v>
      </c>
      <c r="B1058" s="43">
        <v>43005</v>
      </c>
      <c r="C1058" s="7" t="s">
        <v>6195</v>
      </c>
      <c r="D1058" s="29" t="s">
        <v>5601</v>
      </c>
      <c r="E1058" s="29" t="s">
        <v>4304</v>
      </c>
      <c r="F1058" s="29" t="s">
        <v>4305</v>
      </c>
      <c r="G1058" s="29" t="s">
        <v>4306</v>
      </c>
      <c r="H1058" s="29"/>
      <c r="I1058" s="29"/>
      <c r="J1058" s="29"/>
      <c r="K1058" s="29"/>
      <c r="L1058" s="50" t="s">
        <v>96</v>
      </c>
      <c r="M1058" s="29"/>
      <c r="N1058" s="29"/>
      <c r="O1058" s="29"/>
      <c r="P1058" s="30"/>
    </row>
    <row r="1059" spans="1:16" ht="56.5" customHeight="1" x14ac:dyDescent="0.2">
      <c r="A1059" s="42">
        <v>20170911</v>
      </c>
      <c r="B1059" s="43">
        <v>43005</v>
      </c>
      <c r="C1059" s="7" t="s">
        <v>4318</v>
      </c>
      <c r="D1059" s="29"/>
      <c r="E1059" s="29"/>
      <c r="F1059" s="29"/>
      <c r="G1059" s="29"/>
      <c r="H1059" s="29" t="s">
        <v>4307</v>
      </c>
      <c r="I1059" s="29" t="s">
        <v>4308</v>
      </c>
      <c r="J1059" s="29"/>
      <c r="K1059" s="29"/>
      <c r="L1059" s="50" t="s">
        <v>96</v>
      </c>
      <c r="M1059" s="29"/>
      <c r="N1059" s="29"/>
      <c r="O1059" s="29"/>
      <c r="P1059" s="30"/>
    </row>
    <row r="1060" spans="1:16" ht="56.5" customHeight="1" x14ac:dyDescent="0.2">
      <c r="A1060" s="42">
        <v>20170912</v>
      </c>
      <c r="B1060" s="43">
        <v>43005</v>
      </c>
      <c r="C1060" s="7" t="s">
        <v>6196</v>
      </c>
      <c r="D1060" s="29"/>
      <c r="E1060" s="29"/>
      <c r="F1060" s="29" t="s">
        <v>4295</v>
      </c>
      <c r="G1060" s="29"/>
      <c r="H1060" s="29" t="s">
        <v>4309</v>
      </c>
      <c r="I1060" s="29" t="s">
        <v>4310</v>
      </c>
      <c r="J1060" s="29"/>
      <c r="K1060" s="29"/>
      <c r="L1060" s="50" t="s">
        <v>96</v>
      </c>
      <c r="M1060" s="29"/>
      <c r="N1060" s="29"/>
      <c r="O1060" s="29"/>
      <c r="P1060" s="30"/>
    </row>
    <row r="1061" spans="1:16" ht="56.5" customHeight="1" x14ac:dyDescent="0.2">
      <c r="A1061" s="42">
        <v>20170913</v>
      </c>
      <c r="B1061" s="43">
        <v>43005</v>
      </c>
      <c r="C1061" s="7" t="s">
        <v>4319</v>
      </c>
      <c r="D1061" s="29"/>
      <c r="E1061" s="29"/>
      <c r="F1061" s="29"/>
      <c r="G1061" s="29"/>
      <c r="H1061" s="29"/>
      <c r="I1061" s="29"/>
      <c r="J1061" s="29"/>
      <c r="K1061" s="29"/>
      <c r="L1061" s="50" t="s">
        <v>96</v>
      </c>
      <c r="M1061" s="29"/>
      <c r="N1061" s="29"/>
      <c r="O1061" s="29"/>
      <c r="P1061" s="30"/>
    </row>
    <row r="1062" spans="1:16" ht="56.5" customHeight="1" x14ac:dyDescent="0.2">
      <c r="A1062" s="42">
        <v>20170914</v>
      </c>
      <c r="B1062" s="43">
        <v>43005</v>
      </c>
      <c r="C1062" s="7" t="s">
        <v>4320</v>
      </c>
      <c r="D1062" s="29"/>
      <c r="E1062" s="29"/>
      <c r="F1062" s="29"/>
      <c r="G1062" s="29"/>
      <c r="H1062" s="29" t="s">
        <v>4296</v>
      </c>
      <c r="I1062" s="29" t="s">
        <v>4311</v>
      </c>
      <c r="J1062" s="29"/>
      <c r="K1062" s="29"/>
      <c r="L1062" s="50" t="s">
        <v>96</v>
      </c>
      <c r="M1062" s="29"/>
      <c r="N1062" s="29"/>
      <c r="O1062" s="29"/>
      <c r="P1062" s="30"/>
    </row>
    <row r="1063" spans="1:16" ht="56.5" customHeight="1" x14ac:dyDescent="0.2">
      <c r="A1063" s="42">
        <v>20170915</v>
      </c>
      <c r="B1063" s="43">
        <v>43005</v>
      </c>
      <c r="C1063" s="7" t="s">
        <v>4321</v>
      </c>
      <c r="D1063" s="29"/>
      <c r="E1063" s="29"/>
      <c r="F1063" s="29"/>
      <c r="G1063" s="29"/>
      <c r="H1063" s="29"/>
      <c r="I1063" s="29"/>
      <c r="J1063" s="29"/>
      <c r="K1063" s="29"/>
      <c r="L1063" s="50" t="s">
        <v>96</v>
      </c>
      <c r="M1063" s="29"/>
      <c r="N1063" s="29"/>
      <c r="O1063" s="29"/>
      <c r="P1063" s="30"/>
    </row>
    <row r="1064" spans="1:16" ht="56.5" customHeight="1" x14ac:dyDescent="0.2">
      <c r="A1064" s="42">
        <v>20170916</v>
      </c>
      <c r="B1064" s="43">
        <v>43005</v>
      </c>
      <c r="C1064" s="7" t="s">
        <v>4322</v>
      </c>
      <c r="D1064" s="29"/>
      <c r="E1064" s="29"/>
      <c r="F1064" s="29"/>
      <c r="G1064" s="29"/>
      <c r="H1064" s="29"/>
      <c r="I1064" s="29"/>
      <c r="J1064" s="29"/>
      <c r="K1064" s="29"/>
      <c r="L1064" s="50" t="s">
        <v>96</v>
      </c>
      <c r="M1064" s="29"/>
      <c r="N1064" s="29"/>
      <c r="O1064" s="29"/>
      <c r="P1064" s="30"/>
    </row>
    <row r="1065" spans="1:16" ht="56.5" customHeight="1" x14ac:dyDescent="0.2">
      <c r="A1065" s="42">
        <v>20170917</v>
      </c>
      <c r="B1065" s="43">
        <v>43005</v>
      </c>
      <c r="C1065" s="7" t="s">
        <v>4323</v>
      </c>
      <c r="D1065" s="29"/>
      <c r="E1065" s="29"/>
      <c r="F1065" s="29" t="s">
        <v>4297</v>
      </c>
      <c r="G1065" s="29" t="s">
        <v>4298</v>
      </c>
      <c r="H1065" s="29"/>
      <c r="I1065" s="29"/>
      <c r="J1065" s="29"/>
      <c r="K1065" s="29"/>
      <c r="L1065" s="50" t="s">
        <v>96</v>
      </c>
      <c r="M1065" s="29"/>
      <c r="N1065" s="29"/>
      <c r="O1065" s="29"/>
      <c r="P1065" s="30"/>
    </row>
    <row r="1066" spans="1:16" ht="56.5" customHeight="1" x14ac:dyDescent="0.2">
      <c r="A1066" s="42">
        <v>20171001</v>
      </c>
      <c r="B1066" s="43">
        <v>43033</v>
      </c>
      <c r="C1066" s="7" t="s">
        <v>6197</v>
      </c>
      <c r="D1066" s="29"/>
      <c r="E1066" s="29"/>
      <c r="F1066" s="29"/>
      <c r="G1066" s="29"/>
      <c r="H1066" s="29"/>
      <c r="I1066" s="29"/>
      <c r="J1066" s="29"/>
      <c r="K1066" s="29"/>
      <c r="L1066" s="50" t="s">
        <v>96</v>
      </c>
      <c r="M1066" s="29"/>
      <c r="N1066" s="29"/>
      <c r="O1066" s="29"/>
      <c r="P1066" s="30"/>
    </row>
    <row r="1067" spans="1:16" ht="56.5" customHeight="1" x14ac:dyDescent="0.2">
      <c r="A1067" s="42">
        <v>20171002</v>
      </c>
      <c r="B1067" s="43">
        <v>43033</v>
      </c>
      <c r="C1067" s="7" t="s">
        <v>6198</v>
      </c>
      <c r="D1067" s="29"/>
      <c r="E1067" s="29"/>
      <c r="F1067" s="29" t="s">
        <v>4387</v>
      </c>
      <c r="G1067" s="29"/>
      <c r="H1067" s="29"/>
      <c r="I1067" s="29"/>
      <c r="J1067" s="29"/>
      <c r="K1067" s="29"/>
      <c r="L1067" s="50"/>
      <c r="M1067" s="29" t="s">
        <v>6791</v>
      </c>
      <c r="N1067" s="29" t="s">
        <v>6471</v>
      </c>
      <c r="O1067" s="29" t="s">
        <v>2816</v>
      </c>
      <c r="P1067" s="30"/>
    </row>
    <row r="1068" spans="1:16" ht="56.5" customHeight="1" x14ac:dyDescent="0.2">
      <c r="A1068" s="42">
        <v>20171003</v>
      </c>
      <c r="B1068" s="43">
        <v>43033</v>
      </c>
      <c r="C1068" s="7" t="s">
        <v>6342</v>
      </c>
      <c r="D1068" s="29"/>
      <c r="E1068" s="29"/>
      <c r="F1068" s="29" t="s">
        <v>4388</v>
      </c>
      <c r="G1068" s="29"/>
      <c r="H1068" s="29"/>
      <c r="I1068" s="29"/>
      <c r="J1068" s="29"/>
      <c r="K1068" s="29"/>
      <c r="L1068" s="50"/>
      <c r="M1068" s="29" t="s">
        <v>6792</v>
      </c>
      <c r="N1068" s="29" t="s">
        <v>6471</v>
      </c>
      <c r="O1068" s="29" t="s">
        <v>3800</v>
      </c>
      <c r="P1068" s="30"/>
    </row>
    <row r="1069" spans="1:16" ht="56.5" customHeight="1" x14ac:dyDescent="0.2">
      <c r="A1069" s="42">
        <v>20171004</v>
      </c>
      <c r="B1069" s="43">
        <v>43033</v>
      </c>
      <c r="C1069" s="7" t="s">
        <v>6343</v>
      </c>
      <c r="D1069" s="29" t="s">
        <v>5602</v>
      </c>
      <c r="E1069" s="29" t="s">
        <v>4419</v>
      </c>
      <c r="F1069" s="29" t="s">
        <v>4420</v>
      </c>
      <c r="G1069" s="29" t="s">
        <v>4389</v>
      </c>
      <c r="H1069" s="29" t="s">
        <v>4390</v>
      </c>
      <c r="I1069" s="29"/>
      <c r="J1069" s="29"/>
      <c r="K1069" s="29"/>
      <c r="L1069" s="50"/>
      <c r="M1069" s="29" t="s">
        <v>6793</v>
      </c>
      <c r="N1069" s="29" t="s">
        <v>6556</v>
      </c>
      <c r="O1069" s="29"/>
      <c r="P1069" s="30"/>
    </row>
    <row r="1070" spans="1:16" ht="56.5" customHeight="1" x14ac:dyDescent="0.2">
      <c r="A1070" s="42">
        <v>20171005</v>
      </c>
      <c r="B1070" s="43">
        <v>43033</v>
      </c>
      <c r="C1070" s="7" t="s">
        <v>4407</v>
      </c>
      <c r="D1070" s="29"/>
      <c r="E1070" s="29"/>
      <c r="F1070" s="29" t="s">
        <v>4421</v>
      </c>
      <c r="G1070" s="29" t="s">
        <v>4422</v>
      </c>
      <c r="H1070" s="29"/>
      <c r="I1070" s="29"/>
      <c r="J1070" s="29"/>
      <c r="K1070" s="29"/>
      <c r="L1070" s="50" t="s">
        <v>96</v>
      </c>
      <c r="M1070" s="29"/>
      <c r="N1070" s="29"/>
      <c r="O1070" s="29"/>
      <c r="P1070" s="30"/>
    </row>
    <row r="1071" spans="1:16" ht="56.5" customHeight="1" x14ac:dyDescent="0.2">
      <c r="A1071" s="42">
        <v>20171006</v>
      </c>
      <c r="B1071" s="43">
        <v>43033</v>
      </c>
      <c r="C1071" s="7" t="s">
        <v>4408</v>
      </c>
      <c r="D1071" s="29" t="s">
        <v>5603</v>
      </c>
      <c r="E1071" s="29" t="s">
        <v>4423</v>
      </c>
      <c r="F1071" s="29" t="s">
        <v>4424</v>
      </c>
      <c r="G1071" s="29" t="s">
        <v>4425</v>
      </c>
      <c r="H1071" s="29"/>
      <c r="I1071" s="29"/>
      <c r="J1071" s="29"/>
      <c r="K1071" s="29"/>
      <c r="L1071" s="50" t="s">
        <v>96</v>
      </c>
      <c r="M1071" s="29"/>
      <c r="N1071" s="29"/>
      <c r="O1071" s="29"/>
      <c r="P1071" s="30"/>
    </row>
    <row r="1072" spans="1:16" ht="56.5" customHeight="1" x14ac:dyDescent="0.2">
      <c r="A1072" s="42">
        <v>20171007</v>
      </c>
      <c r="B1072" s="43">
        <v>43033</v>
      </c>
      <c r="C1072" s="7" t="s">
        <v>6344</v>
      </c>
      <c r="D1072" s="29" t="s">
        <v>5604</v>
      </c>
      <c r="E1072" s="29"/>
      <c r="F1072" s="29" t="s">
        <v>4391</v>
      </c>
      <c r="G1072" s="29" t="s">
        <v>4392</v>
      </c>
      <c r="H1072" s="29"/>
      <c r="I1072" s="29"/>
      <c r="J1072" s="29"/>
      <c r="K1072" s="29"/>
      <c r="L1072" s="50"/>
      <c r="M1072" s="29" t="s">
        <v>6792</v>
      </c>
      <c r="N1072" s="29" t="s">
        <v>6472</v>
      </c>
      <c r="O1072" s="29" t="s">
        <v>2815</v>
      </c>
      <c r="P1072" s="30"/>
    </row>
    <row r="1073" spans="1:16" ht="56.5" customHeight="1" x14ac:dyDescent="0.2">
      <c r="A1073" s="42">
        <v>20171008</v>
      </c>
      <c r="B1073" s="43">
        <v>43033</v>
      </c>
      <c r="C1073" s="7" t="s">
        <v>6237</v>
      </c>
      <c r="D1073" s="29" t="s">
        <v>4426</v>
      </c>
      <c r="E1073" s="29" t="s">
        <v>4427</v>
      </c>
      <c r="F1073" s="29"/>
      <c r="G1073" s="29"/>
      <c r="H1073" s="29"/>
      <c r="I1073" s="29"/>
      <c r="J1073" s="29"/>
      <c r="K1073" s="29"/>
      <c r="L1073" s="50" t="s">
        <v>54</v>
      </c>
      <c r="M1073" s="29"/>
      <c r="N1073" s="29"/>
      <c r="O1073" s="29"/>
      <c r="P1073" s="30"/>
    </row>
    <row r="1074" spans="1:16" ht="56.5" customHeight="1" x14ac:dyDescent="0.2">
      <c r="A1074" s="42">
        <v>20171009</v>
      </c>
      <c r="B1074" s="43">
        <v>43033</v>
      </c>
      <c r="C1074" s="7" t="s">
        <v>4409</v>
      </c>
      <c r="D1074" s="29"/>
      <c r="E1074" s="29"/>
      <c r="F1074" s="29"/>
      <c r="G1074" s="29"/>
      <c r="H1074" s="29"/>
      <c r="I1074" s="29"/>
      <c r="J1074" s="29"/>
      <c r="K1074" s="29"/>
      <c r="L1074" s="50" t="s">
        <v>96</v>
      </c>
      <c r="M1074" s="29"/>
      <c r="N1074" s="29"/>
      <c r="O1074" s="29"/>
      <c r="P1074" s="30"/>
    </row>
    <row r="1075" spans="1:16" ht="56.5" customHeight="1" x14ac:dyDescent="0.2">
      <c r="A1075" s="42">
        <v>20171010</v>
      </c>
      <c r="B1075" s="43">
        <v>43033</v>
      </c>
      <c r="C1075" s="7" t="s">
        <v>4410</v>
      </c>
      <c r="D1075" s="29"/>
      <c r="E1075" s="29"/>
      <c r="F1075" s="29"/>
      <c r="G1075" s="29"/>
      <c r="H1075" s="29"/>
      <c r="I1075" s="29"/>
      <c r="J1075" s="29"/>
      <c r="K1075" s="29"/>
      <c r="L1075" s="50" t="s">
        <v>96</v>
      </c>
      <c r="M1075" s="29"/>
      <c r="N1075" s="29"/>
      <c r="O1075" s="29"/>
      <c r="P1075" s="30"/>
    </row>
    <row r="1076" spans="1:16" ht="56.5" customHeight="1" x14ac:dyDescent="0.2">
      <c r="A1076" s="42">
        <v>20171011</v>
      </c>
      <c r="B1076" s="43">
        <v>43033</v>
      </c>
      <c r="C1076" s="7" t="s">
        <v>4411</v>
      </c>
      <c r="D1076" s="29" t="s">
        <v>5605</v>
      </c>
      <c r="E1076" s="29" t="s">
        <v>4428</v>
      </c>
      <c r="F1076" s="29" t="s">
        <v>4429</v>
      </c>
      <c r="G1076" s="29" t="s">
        <v>4430</v>
      </c>
      <c r="H1076" s="29" t="s">
        <v>4431</v>
      </c>
      <c r="I1076" s="29"/>
      <c r="J1076" s="29"/>
      <c r="K1076" s="29"/>
      <c r="L1076" s="50" t="s">
        <v>96</v>
      </c>
      <c r="M1076" s="29"/>
      <c r="N1076" s="29"/>
      <c r="O1076" s="29"/>
      <c r="P1076" s="30"/>
    </row>
    <row r="1077" spans="1:16" ht="56.5" customHeight="1" x14ac:dyDescent="0.2">
      <c r="A1077" s="42">
        <v>20171012</v>
      </c>
      <c r="B1077" s="43">
        <v>43033</v>
      </c>
      <c r="C1077" s="7" t="s">
        <v>4412</v>
      </c>
      <c r="D1077" s="29" t="s">
        <v>5606</v>
      </c>
      <c r="E1077" s="29" t="s">
        <v>4432</v>
      </c>
      <c r="F1077" s="29" t="s">
        <v>4393</v>
      </c>
      <c r="G1077" s="29" t="s">
        <v>4394</v>
      </c>
      <c r="H1077" s="29"/>
      <c r="I1077" s="29"/>
      <c r="J1077" s="29"/>
      <c r="K1077" s="29"/>
      <c r="L1077" s="50" t="s">
        <v>96</v>
      </c>
      <c r="M1077" s="29"/>
      <c r="N1077" s="29"/>
      <c r="O1077" s="29"/>
      <c r="P1077" s="30"/>
    </row>
    <row r="1078" spans="1:16" ht="56.5" customHeight="1" x14ac:dyDescent="0.2">
      <c r="A1078" s="42">
        <v>20171013</v>
      </c>
      <c r="B1078" s="43">
        <v>43033</v>
      </c>
      <c r="C1078" s="7" t="s">
        <v>4413</v>
      </c>
      <c r="D1078" s="29"/>
      <c r="E1078" s="29"/>
      <c r="F1078" s="29"/>
      <c r="G1078" s="29"/>
      <c r="H1078" s="29"/>
      <c r="I1078" s="29"/>
      <c r="J1078" s="29"/>
      <c r="K1078" s="29"/>
      <c r="L1078" s="50" t="s">
        <v>96</v>
      </c>
      <c r="M1078" s="29"/>
      <c r="N1078" s="29"/>
      <c r="O1078" s="29"/>
      <c r="P1078" s="30"/>
    </row>
    <row r="1079" spans="1:16" ht="56.5" customHeight="1" x14ac:dyDescent="0.2">
      <c r="A1079" s="42">
        <v>20171014</v>
      </c>
      <c r="B1079" s="43">
        <v>43033</v>
      </c>
      <c r="C1079" s="7" t="s">
        <v>4414</v>
      </c>
      <c r="D1079" s="29" t="s">
        <v>4395</v>
      </c>
      <c r="E1079" s="29" t="s">
        <v>4433</v>
      </c>
      <c r="F1079" s="29"/>
      <c r="G1079" s="29"/>
      <c r="H1079" s="29"/>
      <c r="I1079" s="29"/>
      <c r="J1079" s="29"/>
      <c r="K1079" s="29"/>
      <c r="L1079" s="50" t="s">
        <v>96</v>
      </c>
      <c r="M1079" s="29"/>
      <c r="N1079" s="29"/>
      <c r="O1079" s="29"/>
      <c r="P1079" s="30"/>
    </row>
    <row r="1080" spans="1:16" ht="56.5" customHeight="1" x14ac:dyDescent="0.2">
      <c r="A1080" s="42">
        <v>20171015</v>
      </c>
      <c r="B1080" s="43">
        <v>43033</v>
      </c>
      <c r="C1080" s="7" t="s">
        <v>6199</v>
      </c>
      <c r="D1080" s="29"/>
      <c r="E1080" s="29"/>
      <c r="F1080" s="29" t="s">
        <v>4396</v>
      </c>
      <c r="G1080" s="29" t="s">
        <v>4397</v>
      </c>
      <c r="H1080" s="29"/>
      <c r="I1080" s="29"/>
      <c r="J1080" s="29"/>
      <c r="K1080" s="29"/>
      <c r="L1080" s="50" t="s">
        <v>96</v>
      </c>
      <c r="M1080" s="29"/>
      <c r="N1080" s="29"/>
      <c r="O1080" s="29"/>
      <c r="P1080" s="30"/>
    </row>
    <row r="1081" spans="1:16" ht="56.5" customHeight="1" x14ac:dyDescent="0.2">
      <c r="A1081" s="42">
        <v>20171016</v>
      </c>
      <c r="B1081" s="43">
        <v>43033</v>
      </c>
      <c r="C1081" s="7" t="s">
        <v>4415</v>
      </c>
      <c r="D1081" s="29" t="s">
        <v>4398</v>
      </c>
      <c r="E1081" s="29" t="s">
        <v>4399</v>
      </c>
      <c r="F1081" s="29" t="s">
        <v>4400</v>
      </c>
      <c r="G1081" s="29" t="s">
        <v>4401</v>
      </c>
      <c r="H1081" s="29" t="s">
        <v>4402</v>
      </c>
      <c r="I1081" s="29" t="s">
        <v>4403</v>
      </c>
      <c r="J1081" s="29"/>
      <c r="K1081" s="29"/>
      <c r="L1081" s="50" t="s">
        <v>295</v>
      </c>
      <c r="M1081" s="29"/>
      <c r="N1081" s="29"/>
      <c r="O1081" s="29"/>
      <c r="P1081" s="30"/>
    </row>
    <row r="1082" spans="1:16" ht="56.5" customHeight="1" x14ac:dyDescent="0.2">
      <c r="A1082" s="42">
        <v>20171017</v>
      </c>
      <c r="B1082" s="43">
        <v>43033</v>
      </c>
      <c r="C1082" s="7" t="s">
        <v>5694</v>
      </c>
      <c r="D1082" s="29"/>
      <c r="E1082" s="29"/>
      <c r="F1082" s="29" t="s">
        <v>4434</v>
      </c>
      <c r="G1082" s="29" t="s">
        <v>4435</v>
      </c>
      <c r="H1082" s="29"/>
      <c r="I1082" s="29"/>
      <c r="J1082" s="29"/>
      <c r="K1082" s="29"/>
      <c r="L1082" s="50" t="s">
        <v>96</v>
      </c>
      <c r="M1082" s="29"/>
      <c r="N1082" s="29"/>
      <c r="O1082" s="29"/>
      <c r="P1082" s="30"/>
    </row>
    <row r="1083" spans="1:16" ht="56.5" customHeight="1" x14ac:dyDescent="0.2">
      <c r="A1083" s="42">
        <v>20171018</v>
      </c>
      <c r="B1083" s="43">
        <v>43033</v>
      </c>
      <c r="C1083" s="7" t="s">
        <v>4416</v>
      </c>
      <c r="D1083" s="29"/>
      <c r="E1083" s="29"/>
      <c r="F1083" s="29"/>
      <c r="G1083" s="29"/>
      <c r="H1083" s="29"/>
      <c r="I1083" s="29"/>
      <c r="J1083" s="29" t="s">
        <v>4404</v>
      </c>
      <c r="K1083" s="29" t="s">
        <v>4405</v>
      </c>
      <c r="L1083" s="50"/>
      <c r="M1083" s="29" t="s">
        <v>6794</v>
      </c>
      <c r="N1083" s="29" t="s">
        <v>4406</v>
      </c>
      <c r="O1083" s="29"/>
      <c r="P1083" s="30"/>
    </row>
    <row r="1084" spans="1:16" ht="56.5" customHeight="1" x14ac:dyDescent="0.2">
      <c r="A1084" s="42">
        <v>20171019</v>
      </c>
      <c r="B1084" s="43">
        <v>43033</v>
      </c>
      <c r="C1084" s="7" t="s">
        <v>4417</v>
      </c>
      <c r="D1084" s="29"/>
      <c r="E1084" s="29"/>
      <c r="F1084" s="29"/>
      <c r="G1084" s="29"/>
      <c r="H1084" s="29"/>
      <c r="I1084" s="29"/>
      <c r="J1084" s="29"/>
      <c r="K1084" s="29"/>
      <c r="L1084" s="50" t="s">
        <v>96</v>
      </c>
      <c r="M1084" s="29"/>
      <c r="N1084" s="29"/>
      <c r="O1084" s="29"/>
      <c r="P1084" s="30"/>
    </row>
    <row r="1085" spans="1:16" ht="56.5" customHeight="1" x14ac:dyDescent="0.2">
      <c r="A1085" s="42">
        <v>20171020</v>
      </c>
      <c r="B1085" s="43">
        <v>43033</v>
      </c>
      <c r="C1085" s="7" t="s">
        <v>6200</v>
      </c>
      <c r="D1085" s="29"/>
      <c r="E1085" s="29"/>
      <c r="F1085" s="29"/>
      <c r="G1085" s="29"/>
      <c r="H1085" s="29"/>
      <c r="I1085" s="29"/>
      <c r="J1085" s="29"/>
      <c r="K1085" s="29"/>
      <c r="L1085" s="50" t="s">
        <v>96</v>
      </c>
      <c r="M1085" s="29"/>
      <c r="N1085" s="29"/>
      <c r="O1085" s="29"/>
      <c r="P1085" s="30"/>
    </row>
    <row r="1086" spans="1:16" ht="56.5" customHeight="1" x14ac:dyDescent="0.2">
      <c r="A1086" s="42">
        <v>20171021</v>
      </c>
      <c r="B1086" s="43">
        <v>43033</v>
      </c>
      <c r="C1086" s="7" t="s">
        <v>5695</v>
      </c>
      <c r="D1086" s="29"/>
      <c r="E1086" s="29"/>
      <c r="F1086" s="29"/>
      <c r="G1086" s="29"/>
      <c r="H1086" s="29"/>
      <c r="I1086" s="29"/>
      <c r="J1086" s="29"/>
      <c r="K1086" s="29"/>
      <c r="L1086" s="50" t="s">
        <v>96</v>
      </c>
      <c r="M1086" s="29"/>
      <c r="N1086" s="29"/>
      <c r="O1086" s="29"/>
      <c r="P1086" s="30"/>
    </row>
    <row r="1087" spans="1:16" ht="56.5" customHeight="1" x14ac:dyDescent="0.2">
      <c r="A1087" s="42">
        <v>20171022</v>
      </c>
      <c r="B1087" s="43">
        <v>43033</v>
      </c>
      <c r="C1087" s="7" t="s">
        <v>5696</v>
      </c>
      <c r="D1087" s="29"/>
      <c r="E1087" s="29"/>
      <c r="F1087" s="29"/>
      <c r="G1087" s="29"/>
      <c r="H1087" s="29"/>
      <c r="I1087" s="29"/>
      <c r="J1087" s="29"/>
      <c r="K1087" s="29"/>
      <c r="L1087" s="50" t="s">
        <v>54</v>
      </c>
      <c r="M1087" s="29"/>
      <c r="N1087" s="29"/>
      <c r="O1087" s="29"/>
      <c r="P1087" s="30"/>
    </row>
    <row r="1088" spans="1:16" ht="56.5" customHeight="1" x14ac:dyDescent="0.2">
      <c r="A1088" s="42">
        <v>20171023</v>
      </c>
      <c r="B1088" s="43">
        <v>43033</v>
      </c>
      <c r="C1088" s="7" t="s">
        <v>4418</v>
      </c>
      <c r="D1088" s="29"/>
      <c r="E1088" s="29"/>
      <c r="F1088" s="29"/>
      <c r="G1088" s="29"/>
      <c r="H1088" s="29"/>
      <c r="I1088" s="29"/>
      <c r="J1088" s="29"/>
      <c r="K1088" s="29"/>
      <c r="L1088" s="50" t="s">
        <v>2238</v>
      </c>
      <c r="M1088" s="29"/>
      <c r="N1088" s="29"/>
      <c r="O1088" s="29"/>
      <c r="P1088" s="30"/>
    </row>
    <row r="1089" spans="1:16" ht="56.5" customHeight="1" x14ac:dyDescent="0.2">
      <c r="A1089" s="42">
        <v>20171101</v>
      </c>
      <c r="B1089" s="43">
        <v>43068</v>
      </c>
      <c r="C1089" s="7" t="s">
        <v>6201</v>
      </c>
      <c r="D1089" s="29"/>
      <c r="E1089" s="29"/>
      <c r="F1089" s="29" t="s">
        <v>4515</v>
      </c>
      <c r="G1089" s="29"/>
      <c r="H1089" s="29"/>
      <c r="I1089" s="29" t="s">
        <v>4516</v>
      </c>
      <c r="J1089" s="29"/>
      <c r="K1089" s="29"/>
      <c r="L1089" s="50" t="s">
        <v>2238</v>
      </c>
      <c r="M1089" s="29"/>
      <c r="N1089" s="29"/>
      <c r="O1089" s="29"/>
      <c r="P1089" s="30"/>
    </row>
    <row r="1090" spans="1:16" ht="56.5" customHeight="1" x14ac:dyDescent="0.2">
      <c r="A1090" s="42">
        <v>20171102</v>
      </c>
      <c r="B1090" s="43">
        <v>43068</v>
      </c>
      <c r="C1090" s="7" t="s">
        <v>6345</v>
      </c>
      <c r="D1090" s="29"/>
      <c r="E1090" s="29"/>
      <c r="F1090" s="29" t="s">
        <v>4517</v>
      </c>
      <c r="G1090" s="29" t="s">
        <v>4518</v>
      </c>
      <c r="H1090" s="29"/>
      <c r="I1090" s="29"/>
      <c r="J1090" s="29"/>
      <c r="K1090" s="29"/>
      <c r="L1090" s="50"/>
      <c r="M1090" s="29" t="s">
        <v>6730</v>
      </c>
      <c r="N1090" s="29" t="s">
        <v>6473</v>
      </c>
      <c r="O1090" s="29" t="s">
        <v>4519</v>
      </c>
      <c r="P1090" s="30"/>
    </row>
    <row r="1091" spans="1:16" ht="56.5" customHeight="1" x14ac:dyDescent="0.2">
      <c r="A1091" s="42">
        <v>20171103</v>
      </c>
      <c r="B1091" s="43">
        <v>43068</v>
      </c>
      <c r="C1091" s="7" t="s">
        <v>4553</v>
      </c>
      <c r="D1091" s="29"/>
      <c r="E1091" s="29"/>
      <c r="F1091" s="29"/>
      <c r="G1091" s="29"/>
      <c r="H1091" s="29"/>
      <c r="I1091" s="29"/>
      <c r="J1091" s="29"/>
      <c r="K1091" s="29"/>
      <c r="L1091" s="50"/>
      <c r="M1091" s="29" t="s">
        <v>6730</v>
      </c>
      <c r="N1091" s="29" t="s">
        <v>6473</v>
      </c>
      <c r="O1091" s="29" t="s">
        <v>4519</v>
      </c>
      <c r="P1091" s="30"/>
    </row>
    <row r="1092" spans="1:16" ht="56.5" customHeight="1" x14ac:dyDescent="0.2">
      <c r="A1092" s="42">
        <v>20171104</v>
      </c>
      <c r="B1092" s="43">
        <v>43068</v>
      </c>
      <c r="C1092" s="7" t="s">
        <v>4554</v>
      </c>
      <c r="D1092" s="29"/>
      <c r="E1092" s="29"/>
      <c r="F1092" s="29"/>
      <c r="G1092" s="29"/>
      <c r="H1092" s="29" t="s">
        <v>4520</v>
      </c>
      <c r="I1092" s="29" t="s">
        <v>4521</v>
      </c>
      <c r="J1092" s="29"/>
      <c r="K1092" s="29"/>
      <c r="L1092" s="50"/>
      <c r="M1092" s="29" t="s">
        <v>6731</v>
      </c>
      <c r="N1092" s="29" t="s">
        <v>4523</v>
      </c>
      <c r="O1092" s="29" t="s">
        <v>4567</v>
      </c>
      <c r="P1092" s="30"/>
    </row>
    <row r="1093" spans="1:16" ht="56.5" customHeight="1" x14ac:dyDescent="0.2">
      <c r="A1093" s="42">
        <v>20171105</v>
      </c>
      <c r="B1093" s="43">
        <v>43068</v>
      </c>
      <c r="C1093" s="7" t="s">
        <v>4555</v>
      </c>
      <c r="D1093" s="29"/>
      <c r="E1093" s="29"/>
      <c r="F1093" s="29"/>
      <c r="G1093" s="29"/>
      <c r="H1093" s="29"/>
      <c r="I1093" s="29"/>
      <c r="J1093" s="29"/>
      <c r="K1093" s="29"/>
      <c r="L1093" s="50"/>
      <c r="M1093" s="29" t="s">
        <v>6732</v>
      </c>
      <c r="N1093" s="29"/>
      <c r="O1093" s="29" t="s">
        <v>4522</v>
      </c>
      <c r="P1093" s="30"/>
    </row>
    <row r="1094" spans="1:16" ht="56.5" customHeight="1" x14ac:dyDescent="0.2">
      <c r="A1094" s="42">
        <v>20171106</v>
      </c>
      <c r="B1094" s="43">
        <v>43068</v>
      </c>
      <c r="C1094" s="7" t="s">
        <v>4556</v>
      </c>
      <c r="D1094" s="29"/>
      <c r="E1094" s="29"/>
      <c r="F1094" s="29"/>
      <c r="G1094" s="29"/>
      <c r="H1094" s="29"/>
      <c r="I1094" s="29"/>
      <c r="J1094" s="29"/>
      <c r="K1094" s="29"/>
      <c r="L1094" s="50"/>
      <c r="M1094" s="29" t="s">
        <v>6732</v>
      </c>
      <c r="N1094" s="29"/>
      <c r="O1094" s="29" t="s">
        <v>4567</v>
      </c>
      <c r="P1094" s="30"/>
    </row>
    <row r="1095" spans="1:16" ht="56.5" customHeight="1" x14ac:dyDescent="0.2">
      <c r="A1095" s="42">
        <v>20171107</v>
      </c>
      <c r="B1095" s="43">
        <v>43068</v>
      </c>
      <c r="C1095" s="7" t="s">
        <v>4557</v>
      </c>
      <c r="D1095" s="29"/>
      <c r="E1095" s="29"/>
      <c r="F1095" s="29"/>
      <c r="G1095" s="29"/>
      <c r="H1095" s="29"/>
      <c r="I1095" s="29"/>
      <c r="J1095" s="29"/>
      <c r="K1095" s="29"/>
      <c r="L1095" s="50"/>
      <c r="M1095" s="29" t="s">
        <v>6730</v>
      </c>
      <c r="N1095" s="29" t="s">
        <v>4523</v>
      </c>
      <c r="O1095" s="29" t="s">
        <v>4567</v>
      </c>
      <c r="P1095" s="30"/>
    </row>
    <row r="1096" spans="1:16" ht="56.5" customHeight="1" x14ac:dyDescent="0.2">
      <c r="A1096" s="42">
        <v>20171108</v>
      </c>
      <c r="B1096" s="43">
        <v>43068</v>
      </c>
      <c r="C1096" s="7" t="s">
        <v>6202</v>
      </c>
      <c r="D1096" s="29" t="s">
        <v>5607</v>
      </c>
      <c r="E1096" s="29" t="s">
        <v>4524</v>
      </c>
      <c r="F1096" s="29" t="s">
        <v>4525</v>
      </c>
      <c r="G1096" s="29"/>
      <c r="H1096" s="29"/>
      <c r="I1096" s="29"/>
      <c r="J1096" s="29"/>
      <c r="K1096" s="29"/>
      <c r="L1096" s="50"/>
      <c r="M1096" s="30" t="s">
        <v>6733</v>
      </c>
      <c r="N1096" s="29" t="s">
        <v>6474</v>
      </c>
      <c r="O1096" s="29" t="s">
        <v>6557</v>
      </c>
      <c r="P1096" s="30"/>
    </row>
    <row r="1097" spans="1:16" ht="56.5" customHeight="1" x14ac:dyDescent="0.2">
      <c r="A1097" s="42">
        <v>20171109</v>
      </c>
      <c r="B1097" s="43">
        <v>43068</v>
      </c>
      <c r="C1097" s="7" t="s">
        <v>6203</v>
      </c>
      <c r="D1097" s="29" t="s">
        <v>5608</v>
      </c>
      <c r="E1097" s="29" t="s">
        <v>4526</v>
      </c>
      <c r="F1097" s="29"/>
      <c r="G1097" s="29"/>
      <c r="H1097" s="29" t="s">
        <v>4527</v>
      </c>
      <c r="I1097" s="29" t="s">
        <v>4528</v>
      </c>
      <c r="J1097" s="29"/>
      <c r="K1097" s="29"/>
      <c r="L1097" s="50"/>
      <c r="M1097" s="29" t="s">
        <v>6734</v>
      </c>
      <c r="N1097" s="29" t="s">
        <v>4529</v>
      </c>
      <c r="O1097" s="29" t="s">
        <v>6558</v>
      </c>
      <c r="P1097" s="30"/>
    </row>
    <row r="1098" spans="1:16" ht="56.5" customHeight="1" x14ac:dyDescent="0.2">
      <c r="A1098" s="42">
        <v>20171110</v>
      </c>
      <c r="B1098" s="43">
        <v>43068</v>
      </c>
      <c r="C1098" s="7" t="s">
        <v>6204</v>
      </c>
      <c r="D1098" s="29"/>
      <c r="E1098" s="29"/>
      <c r="F1098" s="29"/>
      <c r="G1098" s="29"/>
      <c r="H1098" s="29"/>
      <c r="I1098" s="29"/>
      <c r="J1098" s="29"/>
      <c r="K1098" s="29"/>
      <c r="L1098" s="50" t="s">
        <v>96</v>
      </c>
      <c r="M1098" s="29"/>
      <c r="N1098" s="29"/>
      <c r="O1098" s="29"/>
      <c r="P1098" s="30"/>
    </row>
    <row r="1099" spans="1:16" ht="56.5" customHeight="1" x14ac:dyDescent="0.2">
      <c r="A1099" s="42">
        <v>20171111</v>
      </c>
      <c r="B1099" s="43">
        <v>43068</v>
      </c>
      <c r="C1099" s="7" t="s">
        <v>4558</v>
      </c>
      <c r="D1099" s="29"/>
      <c r="E1099" s="29"/>
      <c r="F1099" s="29"/>
      <c r="G1099" s="29"/>
      <c r="H1099" s="29"/>
      <c r="I1099" s="29"/>
      <c r="J1099" s="29"/>
      <c r="K1099" s="29"/>
      <c r="L1099" s="50" t="s">
        <v>54</v>
      </c>
      <c r="M1099" s="29"/>
      <c r="N1099" s="29"/>
      <c r="O1099" s="29"/>
      <c r="P1099" s="30"/>
    </row>
    <row r="1100" spans="1:16" ht="56.5" customHeight="1" x14ac:dyDescent="0.2">
      <c r="A1100" s="42">
        <v>20171112</v>
      </c>
      <c r="B1100" s="43">
        <v>43068</v>
      </c>
      <c r="C1100" s="7" t="s">
        <v>4559</v>
      </c>
      <c r="D1100" s="29"/>
      <c r="E1100" s="29"/>
      <c r="F1100" s="29"/>
      <c r="G1100" s="29"/>
      <c r="H1100" s="29"/>
      <c r="I1100" s="29"/>
      <c r="J1100" s="29"/>
      <c r="K1100" s="29"/>
      <c r="L1100" s="50" t="s">
        <v>96</v>
      </c>
      <c r="M1100" s="29"/>
      <c r="N1100" s="29"/>
      <c r="O1100" s="29"/>
      <c r="P1100" s="30"/>
    </row>
    <row r="1101" spans="1:16" ht="56.5" customHeight="1" x14ac:dyDescent="0.2">
      <c r="A1101" s="42">
        <v>20171113</v>
      </c>
      <c r="B1101" s="43">
        <v>43068</v>
      </c>
      <c r="C1101" s="7" t="s">
        <v>4560</v>
      </c>
      <c r="D1101" s="29"/>
      <c r="E1101" s="29"/>
      <c r="F1101" s="29"/>
      <c r="G1101" s="29"/>
      <c r="H1101" s="29"/>
      <c r="I1101" s="29"/>
      <c r="J1101" s="29"/>
      <c r="K1101" s="29"/>
      <c r="L1101" s="50"/>
      <c r="M1101" s="29" t="s">
        <v>6735</v>
      </c>
      <c r="N1101" s="29" t="s">
        <v>4530</v>
      </c>
      <c r="O1101" s="29"/>
      <c r="P1101" s="30"/>
    </row>
    <row r="1102" spans="1:16" ht="56.5" customHeight="1" x14ac:dyDescent="0.2">
      <c r="A1102" s="42">
        <v>20171114</v>
      </c>
      <c r="B1102" s="43">
        <v>43068</v>
      </c>
      <c r="C1102" s="7" t="s">
        <v>6346</v>
      </c>
      <c r="D1102" s="29" t="s">
        <v>5609</v>
      </c>
      <c r="E1102" s="29" t="s">
        <v>4531</v>
      </c>
      <c r="F1102" s="29" t="s">
        <v>4532</v>
      </c>
      <c r="G1102" s="29"/>
      <c r="H1102" s="29"/>
      <c r="I1102" s="29"/>
      <c r="J1102" s="29"/>
      <c r="K1102" s="29"/>
      <c r="L1102" s="50"/>
      <c r="M1102" s="29" t="s">
        <v>6736</v>
      </c>
      <c r="N1102" s="29" t="s">
        <v>6475</v>
      </c>
      <c r="O1102" s="29"/>
      <c r="P1102" s="30"/>
    </row>
    <row r="1103" spans="1:16" ht="56.5" customHeight="1" x14ac:dyDescent="0.2">
      <c r="A1103" s="42">
        <v>20171115</v>
      </c>
      <c r="B1103" s="43">
        <v>43068</v>
      </c>
      <c r="C1103" s="7" t="s">
        <v>4561</v>
      </c>
      <c r="D1103" s="29"/>
      <c r="E1103" s="29"/>
      <c r="F1103" s="29"/>
      <c r="G1103" s="29"/>
      <c r="H1103" s="29"/>
      <c r="I1103" s="29"/>
      <c r="J1103" s="29"/>
      <c r="K1103" s="29"/>
      <c r="L1103" s="50"/>
      <c r="M1103" s="29" t="s">
        <v>6737</v>
      </c>
      <c r="N1103" s="29" t="s">
        <v>6476</v>
      </c>
      <c r="O1103" s="29"/>
      <c r="P1103" s="30"/>
    </row>
    <row r="1104" spans="1:16" ht="56.5" customHeight="1" x14ac:dyDescent="0.2">
      <c r="A1104" s="42">
        <v>20171116</v>
      </c>
      <c r="B1104" s="43">
        <v>43068</v>
      </c>
      <c r="C1104" s="7" t="s">
        <v>4562</v>
      </c>
      <c r="D1104" s="29"/>
      <c r="E1104" s="29"/>
      <c r="F1104" s="29"/>
      <c r="G1104" s="29"/>
      <c r="H1104" s="29"/>
      <c r="I1104" s="29" t="s">
        <v>4533</v>
      </c>
      <c r="J1104" s="29" t="s">
        <v>4534</v>
      </c>
      <c r="K1104" s="29"/>
      <c r="L1104" s="50"/>
      <c r="M1104" s="29" t="s">
        <v>6738</v>
      </c>
      <c r="N1104" s="29" t="s">
        <v>4522</v>
      </c>
      <c r="O1104" s="29"/>
      <c r="P1104" s="30"/>
    </row>
    <row r="1105" spans="1:16" ht="56.5" customHeight="1" x14ac:dyDescent="0.2">
      <c r="A1105" s="42">
        <v>20171117</v>
      </c>
      <c r="B1105" s="43">
        <v>43068</v>
      </c>
      <c r="C1105" s="7" t="s">
        <v>4563</v>
      </c>
      <c r="D1105" s="29" t="s">
        <v>5610</v>
      </c>
      <c r="E1105" s="29" t="s">
        <v>4535</v>
      </c>
      <c r="F1105" s="29" t="s">
        <v>4536</v>
      </c>
      <c r="G1105" s="29" t="s">
        <v>4537</v>
      </c>
      <c r="H1105" s="29" t="s">
        <v>4538</v>
      </c>
      <c r="I1105" s="29"/>
      <c r="J1105" s="29"/>
      <c r="K1105" s="29"/>
      <c r="L1105" s="50"/>
      <c r="M1105" s="29" t="s">
        <v>6739</v>
      </c>
      <c r="N1105" s="29" t="s">
        <v>4567</v>
      </c>
      <c r="O1105" s="29"/>
      <c r="P1105" s="30"/>
    </row>
    <row r="1106" spans="1:16" ht="56.5" customHeight="1" x14ac:dyDescent="0.2">
      <c r="A1106" s="42">
        <v>20171118</v>
      </c>
      <c r="B1106" s="43">
        <v>43068</v>
      </c>
      <c r="C1106" s="7" t="s">
        <v>6347</v>
      </c>
      <c r="D1106" s="29"/>
      <c r="E1106" s="29"/>
      <c r="F1106" s="29"/>
      <c r="G1106" s="29"/>
      <c r="H1106" s="29"/>
      <c r="I1106" s="29"/>
      <c r="J1106" s="29"/>
      <c r="K1106" s="29"/>
      <c r="L1106" s="50"/>
      <c r="M1106" s="29" t="s">
        <v>6738</v>
      </c>
      <c r="N1106" s="29" t="s">
        <v>4522</v>
      </c>
      <c r="O1106" s="29"/>
      <c r="P1106" s="30"/>
    </row>
    <row r="1107" spans="1:16" ht="56.5" customHeight="1" x14ac:dyDescent="0.2">
      <c r="A1107" s="42">
        <v>20171119</v>
      </c>
      <c r="B1107" s="43">
        <v>43068</v>
      </c>
      <c r="C1107" s="7" t="s">
        <v>6348</v>
      </c>
      <c r="D1107" s="29"/>
      <c r="E1107" s="29"/>
      <c r="F1107" s="29"/>
      <c r="G1107" s="29"/>
      <c r="H1107" s="29"/>
      <c r="I1107" s="29"/>
      <c r="J1107" s="29"/>
      <c r="K1107" s="29"/>
      <c r="L1107" s="50"/>
      <c r="M1107" s="29" t="s">
        <v>6738</v>
      </c>
      <c r="N1107" s="29" t="s">
        <v>4567</v>
      </c>
      <c r="O1107" s="29"/>
      <c r="P1107" s="30"/>
    </row>
    <row r="1108" spans="1:16" ht="56.5" customHeight="1" x14ac:dyDescent="0.2">
      <c r="A1108" s="42">
        <v>20171120</v>
      </c>
      <c r="B1108" s="43">
        <v>43068</v>
      </c>
      <c r="C1108" s="7" t="s">
        <v>6349</v>
      </c>
      <c r="D1108" s="29"/>
      <c r="E1108" s="29"/>
      <c r="F1108" s="29"/>
      <c r="G1108" s="29"/>
      <c r="H1108" s="29"/>
      <c r="I1108" s="29"/>
      <c r="J1108" s="29"/>
      <c r="K1108" s="29"/>
      <c r="L1108" s="50"/>
      <c r="M1108" s="29" t="s">
        <v>6738</v>
      </c>
      <c r="N1108" s="29" t="s">
        <v>4567</v>
      </c>
      <c r="O1108" s="29"/>
      <c r="P1108" s="30"/>
    </row>
    <row r="1109" spans="1:16" ht="56.5" customHeight="1" x14ac:dyDescent="0.2">
      <c r="A1109" s="42">
        <v>20171121</v>
      </c>
      <c r="B1109" s="43">
        <v>43068</v>
      </c>
      <c r="C1109" s="7" t="s">
        <v>6350</v>
      </c>
      <c r="D1109" s="29"/>
      <c r="E1109" s="29"/>
      <c r="F1109" s="29"/>
      <c r="G1109" s="29"/>
      <c r="H1109" s="29"/>
      <c r="I1109" s="29"/>
      <c r="J1109" s="29"/>
      <c r="K1109" s="29"/>
      <c r="L1109" s="50"/>
      <c r="M1109" s="29" t="s">
        <v>6738</v>
      </c>
      <c r="N1109" s="29" t="s">
        <v>4567</v>
      </c>
      <c r="O1109" s="29"/>
      <c r="P1109" s="30"/>
    </row>
    <row r="1110" spans="1:16" ht="56.5" customHeight="1" x14ac:dyDescent="0.2">
      <c r="A1110" s="42">
        <v>20171122</v>
      </c>
      <c r="B1110" s="43">
        <v>43068</v>
      </c>
      <c r="C1110" s="7" t="s">
        <v>6351</v>
      </c>
      <c r="D1110" s="29"/>
      <c r="E1110" s="29"/>
      <c r="F1110" s="29"/>
      <c r="G1110" s="29"/>
      <c r="H1110" s="29"/>
      <c r="I1110" s="29"/>
      <c r="J1110" s="29"/>
      <c r="K1110" s="29"/>
      <c r="L1110" s="50"/>
      <c r="M1110" s="29" t="s">
        <v>6738</v>
      </c>
      <c r="N1110" s="29" t="s">
        <v>4567</v>
      </c>
      <c r="O1110" s="29"/>
      <c r="P1110" s="30"/>
    </row>
    <row r="1111" spans="1:16" ht="56.5" customHeight="1" x14ac:dyDescent="0.2">
      <c r="A1111" s="42">
        <v>20171123</v>
      </c>
      <c r="B1111" s="43">
        <v>43068</v>
      </c>
      <c r="C1111" s="7" t="s">
        <v>6352</v>
      </c>
      <c r="D1111" s="29"/>
      <c r="E1111" s="29"/>
      <c r="F1111" s="29"/>
      <c r="G1111" s="29"/>
      <c r="H1111" s="29"/>
      <c r="I1111" s="29"/>
      <c r="J1111" s="29"/>
      <c r="K1111" s="29"/>
      <c r="L1111" s="50"/>
      <c r="M1111" s="29" t="s">
        <v>6738</v>
      </c>
      <c r="N1111" s="29" t="s">
        <v>6477</v>
      </c>
      <c r="O1111" s="29"/>
      <c r="P1111" s="30" t="s">
        <v>4539</v>
      </c>
    </row>
    <row r="1112" spans="1:16" ht="56.5" customHeight="1" x14ac:dyDescent="0.2">
      <c r="A1112" s="42">
        <v>20171124</v>
      </c>
      <c r="B1112" s="43">
        <v>43068</v>
      </c>
      <c r="C1112" s="7" t="s">
        <v>6353</v>
      </c>
      <c r="D1112" s="29"/>
      <c r="E1112" s="29"/>
      <c r="F1112" s="29"/>
      <c r="G1112" s="29"/>
      <c r="H1112" s="29"/>
      <c r="I1112" s="29"/>
      <c r="J1112" s="29"/>
      <c r="K1112" s="29"/>
      <c r="L1112" s="50"/>
      <c r="M1112" s="29" t="s">
        <v>6738</v>
      </c>
      <c r="N1112" s="29" t="s">
        <v>4567</v>
      </c>
      <c r="O1112" s="29"/>
      <c r="P1112" s="30"/>
    </row>
    <row r="1113" spans="1:16" ht="56.5" customHeight="1" x14ac:dyDescent="0.2">
      <c r="A1113" s="42">
        <v>20171125</v>
      </c>
      <c r="B1113" s="43">
        <v>43068</v>
      </c>
      <c r="C1113" s="7" t="s">
        <v>6354</v>
      </c>
      <c r="D1113" s="29"/>
      <c r="E1113" s="29"/>
      <c r="F1113" s="29"/>
      <c r="G1113" s="29"/>
      <c r="H1113" s="29"/>
      <c r="I1113" s="29"/>
      <c r="J1113" s="29"/>
      <c r="K1113" s="29"/>
      <c r="L1113" s="50"/>
      <c r="M1113" s="29" t="s">
        <v>6738</v>
      </c>
      <c r="N1113" s="29" t="s">
        <v>4522</v>
      </c>
      <c r="O1113" s="29"/>
      <c r="P1113" s="30"/>
    </row>
    <row r="1114" spans="1:16" ht="56.5" customHeight="1" x14ac:dyDescent="0.2">
      <c r="A1114" s="42">
        <v>20171126</v>
      </c>
      <c r="B1114" s="43">
        <v>43068</v>
      </c>
      <c r="C1114" s="7" t="s">
        <v>6355</v>
      </c>
      <c r="D1114" s="29"/>
      <c r="E1114" s="29"/>
      <c r="F1114" s="29"/>
      <c r="G1114" s="29"/>
      <c r="H1114" s="29"/>
      <c r="I1114" s="29"/>
      <c r="J1114" s="29"/>
      <c r="K1114" s="29"/>
      <c r="L1114" s="50"/>
      <c r="M1114" s="29" t="s">
        <v>6738</v>
      </c>
      <c r="N1114" s="29" t="s">
        <v>4522</v>
      </c>
      <c r="O1114" s="29"/>
      <c r="P1114" s="30"/>
    </row>
    <row r="1115" spans="1:16" ht="56.5" customHeight="1" x14ac:dyDescent="0.2">
      <c r="A1115" s="42">
        <v>20171127</v>
      </c>
      <c r="B1115" s="43">
        <v>43068</v>
      </c>
      <c r="C1115" s="7" t="s">
        <v>6356</v>
      </c>
      <c r="D1115" s="29"/>
      <c r="E1115" s="29"/>
      <c r="F1115" s="29"/>
      <c r="G1115" s="29"/>
      <c r="H1115" s="29"/>
      <c r="I1115" s="29"/>
      <c r="J1115" s="29"/>
      <c r="K1115" s="29"/>
      <c r="L1115" s="50"/>
      <c r="M1115" s="29" t="s">
        <v>6738</v>
      </c>
      <c r="N1115" s="29" t="s">
        <v>4522</v>
      </c>
      <c r="O1115" s="29"/>
      <c r="P1115" s="30"/>
    </row>
    <row r="1116" spans="1:16" ht="56.5" customHeight="1" x14ac:dyDescent="0.2">
      <c r="A1116" s="42">
        <v>20171128</v>
      </c>
      <c r="B1116" s="43">
        <v>43068</v>
      </c>
      <c r="C1116" s="7" t="s">
        <v>6357</v>
      </c>
      <c r="D1116" s="29"/>
      <c r="E1116" s="29"/>
      <c r="F1116" s="29"/>
      <c r="G1116" s="29"/>
      <c r="H1116" s="29"/>
      <c r="I1116" s="29"/>
      <c r="J1116" s="29"/>
      <c r="K1116" s="29"/>
      <c r="L1116" s="50"/>
      <c r="M1116" s="29" t="s">
        <v>6740</v>
      </c>
      <c r="N1116" s="29" t="s">
        <v>4567</v>
      </c>
      <c r="O1116" s="29"/>
      <c r="P1116" s="30"/>
    </row>
    <row r="1117" spans="1:16" ht="56.5" customHeight="1" x14ac:dyDescent="0.2">
      <c r="A1117" s="42">
        <v>20171129</v>
      </c>
      <c r="B1117" s="43">
        <v>43068</v>
      </c>
      <c r="C1117" s="7" t="s">
        <v>6358</v>
      </c>
      <c r="D1117" s="29"/>
      <c r="E1117" s="29"/>
      <c r="F1117" s="29"/>
      <c r="G1117" s="29"/>
      <c r="H1117" s="29"/>
      <c r="I1117" s="29"/>
      <c r="J1117" s="29"/>
      <c r="K1117" s="29"/>
      <c r="L1117" s="50"/>
      <c r="M1117" s="29" t="s">
        <v>6738</v>
      </c>
      <c r="N1117" s="29" t="s">
        <v>4567</v>
      </c>
      <c r="O1117" s="29"/>
      <c r="P1117" s="30"/>
    </row>
    <row r="1118" spans="1:16" ht="56.5" customHeight="1" x14ac:dyDescent="0.2">
      <c r="A1118" s="42">
        <v>20171130</v>
      </c>
      <c r="B1118" s="43">
        <v>43068</v>
      </c>
      <c r="C1118" s="7" t="s">
        <v>6359</v>
      </c>
      <c r="D1118" s="29" t="s">
        <v>5611</v>
      </c>
      <c r="E1118" s="29" t="s">
        <v>4540</v>
      </c>
      <c r="F1118" s="29"/>
      <c r="G1118" s="29"/>
      <c r="H1118" s="29"/>
      <c r="I1118" s="29"/>
      <c r="J1118" s="29"/>
      <c r="K1118" s="29"/>
      <c r="L1118" s="50"/>
      <c r="M1118" s="29" t="s">
        <v>6734</v>
      </c>
      <c r="N1118" s="29" t="s">
        <v>6478</v>
      </c>
      <c r="O1118" s="29" t="s">
        <v>6559</v>
      </c>
      <c r="P1118" s="30"/>
    </row>
    <row r="1119" spans="1:16" ht="56.5" customHeight="1" x14ac:dyDescent="0.2">
      <c r="A1119" s="42">
        <v>20171131</v>
      </c>
      <c r="B1119" s="43">
        <v>43068</v>
      </c>
      <c r="C1119" s="7" t="s">
        <v>6205</v>
      </c>
      <c r="D1119" s="29"/>
      <c r="E1119" s="29"/>
      <c r="F1119" s="29"/>
      <c r="G1119" s="29"/>
      <c r="H1119" s="29"/>
      <c r="I1119" s="29"/>
      <c r="J1119" s="29"/>
      <c r="K1119" s="29"/>
      <c r="L1119" s="50" t="s">
        <v>96</v>
      </c>
      <c r="M1119" s="29"/>
      <c r="N1119" s="29"/>
      <c r="O1119" s="29"/>
      <c r="P1119" s="30"/>
    </row>
    <row r="1120" spans="1:16" ht="56.5" customHeight="1" x14ac:dyDescent="0.2">
      <c r="A1120" s="42">
        <v>20171132</v>
      </c>
      <c r="B1120" s="43">
        <v>43068</v>
      </c>
      <c r="C1120" s="7" t="s">
        <v>4564</v>
      </c>
      <c r="D1120" s="29"/>
      <c r="E1120" s="29"/>
      <c r="F1120" s="29" t="s">
        <v>4541</v>
      </c>
      <c r="G1120" s="29" t="s">
        <v>4542</v>
      </c>
      <c r="H1120" s="29" t="s">
        <v>4543</v>
      </c>
      <c r="I1120" s="29" t="s">
        <v>4544</v>
      </c>
      <c r="J1120" s="29"/>
      <c r="K1120" s="29"/>
      <c r="L1120" s="50"/>
      <c r="M1120" s="29" t="s">
        <v>6741</v>
      </c>
      <c r="N1120" s="29" t="s">
        <v>4545</v>
      </c>
      <c r="O1120" s="29"/>
      <c r="P1120" s="30"/>
    </row>
    <row r="1121" spans="1:16" ht="56.5" customHeight="1" x14ac:dyDescent="0.2">
      <c r="A1121" s="42">
        <v>20171133</v>
      </c>
      <c r="B1121" s="43">
        <v>43068</v>
      </c>
      <c r="C1121" s="7" t="s">
        <v>6360</v>
      </c>
      <c r="D1121" s="29"/>
      <c r="E1121" s="29"/>
      <c r="F1121" s="29" t="s">
        <v>4546</v>
      </c>
      <c r="G1121" s="29"/>
      <c r="H1121" s="29" t="s">
        <v>4547</v>
      </c>
      <c r="I1121" s="29" t="s">
        <v>4548</v>
      </c>
      <c r="J1121" s="29"/>
      <c r="K1121" s="29"/>
      <c r="L1121" s="50"/>
      <c r="M1121" s="29" t="s">
        <v>6734</v>
      </c>
      <c r="N1121" s="29" t="s">
        <v>6560</v>
      </c>
      <c r="O1121" s="29"/>
      <c r="P1121" s="30"/>
    </row>
    <row r="1122" spans="1:16" ht="56.5" customHeight="1" x14ac:dyDescent="0.2">
      <c r="A1122" s="42">
        <v>20171134</v>
      </c>
      <c r="B1122" s="43">
        <v>43068</v>
      </c>
      <c r="C1122" s="7" t="s">
        <v>6206</v>
      </c>
      <c r="D1122" s="29"/>
      <c r="E1122" s="29"/>
      <c r="F1122" s="29"/>
      <c r="G1122" s="29"/>
      <c r="H1122" s="29"/>
      <c r="I1122" s="29"/>
      <c r="J1122" s="29"/>
      <c r="K1122" s="29"/>
      <c r="L1122" s="50"/>
      <c r="M1122" s="29" t="s">
        <v>6742</v>
      </c>
      <c r="N1122" s="29" t="s">
        <v>6475</v>
      </c>
      <c r="O1122" s="29"/>
      <c r="P1122" s="30"/>
    </row>
    <row r="1123" spans="1:16" ht="56.5" customHeight="1" x14ac:dyDescent="0.2">
      <c r="A1123" s="42">
        <v>20171135</v>
      </c>
      <c r="B1123" s="43">
        <v>43068</v>
      </c>
      <c r="C1123" s="7" t="s">
        <v>6207</v>
      </c>
      <c r="D1123" s="29"/>
      <c r="E1123" s="29"/>
      <c r="F1123" s="29" t="s">
        <v>4549</v>
      </c>
      <c r="G1123" s="29" t="s">
        <v>4550</v>
      </c>
      <c r="H1123" s="29"/>
      <c r="I1123" s="29"/>
      <c r="J1123" s="29"/>
      <c r="K1123" s="29"/>
      <c r="L1123" s="50"/>
      <c r="M1123" s="29" t="s">
        <v>6743</v>
      </c>
      <c r="N1123" s="29" t="s">
        <v>4567</v>
      </c>
      <c r="O1123" s="29"/>
      <c r="P1123" s="30"/>
    </row>
    <row r="1124" spans="1:16" ht="56.5" customHeight="1" x14ac:dyDescent="0.2">
      <c r="A1124" s="42">
        <v>20171136</v>
      </c>
      <c r="B1124" s="43">
        <v>43068</v>
      </c>
      <c r="C1124" s="2" t="s">
        <v>6208</v>
      </c>
      <c r="D1124" s="29"/>
      <c r="E1124" s="29"/>
      <c r="F1124" s="29"/>
      <c r="G1124" s="29"/>
      <c r="H1124" s="29"/>
      <c r="I1124" s="29"/>
      <c r="J1124" s="29"/>
      <c r="K1124" s="29"/>
      <c r="L1124" s="50" t="s">
        <v>228</v>
      </c>
      <c r="M1124" s="29"/>
      <c r="N1124" s="29"/>
      <c r="O1124" s="29"/>
      <c r="P1124" s="30"/>
    </row>
    <row r="1125" spans="1:16" ht="56.5" customHeight="1" x14ac:dyDescent="0.2">
      <c r="A1125" s="42">
        <v>20171137</v>
      </c>
      <c r="B1125" s="43">
        <v>43068</v>
      </c>
      <c r="C1125" s="7" t="s">
        <v>6209</v>
      </c>
      <c r="D1125" s="29"/>
      <c r="E1125" s="29"/>
      <c r="F1125" s="29"/>
      <c r="G1125" s="29"/>
      <c r="H1125" s="29"/>
      <c r="I1125" s="29"/>
      <c r="J1125" s="29"/>
      <c r="K1125" s="29"/>
      <c r="L1125" s="50"/>
      <c r="M1125" s="29" t="s">
        <v>6743</v>
      </c>
      <c r="N1125" s="29" t="s">
        <v>4567</v>
      </c>
      <c r="O1125" s="29"/>
      <c r="P1125" s="30"/>
    </row>
    <row r="1126" spans="1:16" ht="56.5" customHeight="1" x14ac:dyDescent="0.2">
      <c r="A1126" s="42">
        <v>20171138</v>
      </c>
      <c r="B1126" s="43">
        <v>43068</v>
      </c>
      <c r="C1126" s="7" t="s">
        <v>6210</v>
      </c>
      <c r="D1126" s="29"/>
      <c r="E1126" s="29"/>
      <c r="F1126" s="29"/>
      <c r="G1126" s="29"/>
      <c r="H1126" s="29"/>
      <c r="I1126" s="29"/>
      <c r="J1126" s="29"/>
      <c r="K1126" s="29"/>
      <c r="L1126" s="50" t="s">
        <v>228</v>
      </c>
      <c r="M1126" s="29"/>
      <c r="N1126" s="29"/>
      <c r="O1126" s="29"/>
      <c r="P1126" s="30"/>
    </row>
    <row r="1127" spans="1:16" ht="56.5" customHeight="1" x14ac:dyDescent="0.2">
      <c r="A1127" s="42">
        <v>20171139</v>
      </c>
      <c r="B1127" s="43">
        <v>43068</v>
      </c>
      <c r="C1127" s="7" t="s">
        <v>6211</v>
      </c>
      <c r="D1127" s="29" t="s">
        <v>4566</v>
      </c>
      <c r="E1127" s="29"/>
      <c r="F1127" s="29"/>
      <c r="G1127" s="29"/>
      <c r="H1127" s="29"/>
      <c r="I1127" s="29"/>
      <c r="J1127" s="29"/>
      <c r="K1127" s="29"/>
      <c r="L1127" s="50" t="s">
        <v>228</v>
      </c>
      <c r="M1127" s="29"/>
      <c r="N1127" s="29"/>
      <c r="O1127" s="29"/>
      <c r="P1127" s="30"/>
    </row>
    <row r="1128" spans="1:16" ht="56.5" customHeight="1" x14ac:dyDescent="0.2">
      <c r="A1128" s="42">
        <v>20171140</v>
      </c>
      <c r="B1128" s="43">
        <v>43068</v>
      </c>
      <c r="C1128" s="7" t="s">
        <v>6212</v>
      </c>
      <c r="D1128" s="29"/>
      <c r="E1128" s="29"/>
      <c r="F1128" s="29"/>
      <c r="G1128" s="29"/>
      <c r="H1128" s="29"/>
      <c r="I1128" s="29"/>
      <c r="J1128" s="29"/>
      <c r="K1128" s="29"/>
      <c r="L1128" s="50"/>
      <c r="M1128" s="29" t="s">
        <v>6743</v>
      </c>
      <c r="N1128" s="29" t="s">
        <v>4567</v>
      </c>
      <c r="O1128" s="29"/>
      <c r="P1128" s="30"/>
    </row>
    <row r="1129" spans="1:16" ht="56.5" customHeight="1" x14ac:dyDescent="0.2">
      <c r="A1129" s="42">
        <v>20171141</v>
      </c>
      <c r="B1129" s="43">
        <v>43068</v>
      </c>
      <c r="C1129" s="7" t="s">
        <v>6213</v>
      </c>
      <c r="D1129" s="29"/>
      <c r="E1129" s="29"/>
      <c r="F1129" s="29"/>
      <c r="G1129" s="29"/>
      <c r="H1129" s="29"/>
      <c r="I1129" s="29"/>
      <c r="J1129" s="29"/>
      <c r="K1129" s="29"/>
      <c r="L1129" s="50"/>
      <c r="M1129" s="29" t="s">
        <v>6744</v>
      </c>
      <c r="N1129" s="29" t="s">
        <v>6479</v>
      </c>
      <c r="O1129" s="29"/>
      <c r="P1129" s="30"/>
    </row>
    <row r="1130" spans="1:16" ht="56.5" customHeight="1" x14ac:dyDescent="0.2">
      <c r="A1130" s="42">
        <v>20171142</v>
      </c>
      <c r="B1130" s="43">
        <v>43068</v>
      </c>
      <c r="C1130" s="7" t="s">
        <v>5697</v>
      </c>
      <c r="D1130" s="29"/>
      <c r="E1130" s="29"/>
      <c r="F1130" s="29"/>
      <c r="G1130" s="29"/>
      <c r="H1130" s="29"/>
      <c r="I1130" s="29"/>
      <c r="J1130" s="29"/>
      <c r="K1130" s="29"/>
      <c r="L1130" s="50" t="s">
        <v>96</v>
      </c>
      <c r="M1130" s="29"/>
      <c r="N1130" s="29"/>
      <c r="O1130" s="29"/>
      <c r="P1130" s="30"/>
    </row>
    <row r="1131" spans="1:16" ht="56.5" customHeight="1" x14ac:dyDescent="0.2">
      <c r="A1131" s="42">
        <v>20171143</v>
      </c>
      <c r="B1131" s="43">
        <v>43068</v>
      </c>
      <c r="C1131" s="7" t="s">
        <v>4565</v>
      </c>
      <c r="D1131" s="29"/>
      <c r="E1131" s="29"/>
      <c r="F1131" s="29"/>
      <c r="G1131" s="29"/>
      <c r="H1131" s="29"/>
      <c r="I1131" s="29"/>
      <c r="J1131" s="29"/>
      <c r="K1131" s="29"/>
      <c r="L1131" s="50" t="s">
        <v>96</v>
      </c>
      <c r="M1131" s="29"/>
      <c r="N1131" s="29"/>
      <c r="O1131" s="29"/>
      <c r="P1131" s="30"/>
    </row>
    <row r="1132" spans="1:16" ht="56.5" customHeight="1" x14ac:dyDescent="0.2">
      <c r="A1132" s="42">
        <v>20171144</v>
      </c>
      <c r="B1132" s="43">
        <v>43068</v>
      </c>
      <c r="C1132" s="7" t="s">
        <v>6214</v>
      </c>
      <c r="D1132" s="29"/>
      <c r="E1132" s="29"/>
      <c r="F1132" s="29"/>
      <c r="G1132" s="29"/>
      <c r="H1132" s="29" t="s">
        <v>4551</v>
      </c>
      <c r="I1132" s="29" t="s">
        <v>4552</v>
      </c>
      <c r="J1132" s="29"/>
      <c r="K1132" s="29"/>
      <c r="L1132" s="50" t="s">
        <v>96</v>
      </c>
      <c r="M1132" s="29"/>
      <c r="N1132" s="29"/>
      <c r="O1132" s="29"/>
      <c r="P1132" s="30"/>
    </row>
    <row r="1133" spans="1:16" ht="56.5" customHeight="1" x14ac:dyDescent="0.2">
      <c r="A1133" s="42">
        <v>20171145</v>
      </c>
      <c r="B1133" s="43">
        <v>43068</v>
      </c>
      <c r="C1133" s="7" t="s">
        <v>6215</v>
      </c>
      <c r="D1133" s="29"/>
      <c r="E1133" s="29"/>
      <c r="F1133" s="29"/>
      <c r="G1133" s="29"/>
      <c r="H1133" s="29"/>
      <c r="I1133" s="29"/>
      <c r="J1133" s="29"/>
      <c r="K1133" s="29"/>
      <c r="L1133" s="50"/>
      <c r="M1133" s="29" t="s">
        <v>6741</v>
      </c>
      <c r="N1133" s="29" t="s">
        <v>6475</v>
      </c>
      <c r="O1133" s="29"/>
      <c r="P1133" s="30"/>
    </row>
    <row r="1134" spans="1:16" ht="56.5" customHeight="1" x14ac:dyDescent="0.2">
      <c r="A1134" s="42">
        <v>20171201</v>
      </c>
      <c r="B1134" s="43">
        <v>43089</v>
      </c>
      <c r="C1134" s="12" t="s">
        <v>6216</v>
      </c>
      <c r="D1134" s="29"/>
      <c r="E1134" s="29"/>
      <c r="F1134" s="29"/>
      <c r="G1134" s="29"/>
      <c r="H1134" s="29"/>
      <c r="I1134" s="29"/>
      <c r="J1134" s="29"/>
      <c r="K1134" s="29"/>
      <c r="L1134" s="50" t="s">
        <v>96</v>
      </c>
      <c r="M1134" s="29"/>
      <c r="N1134" s="29"/>
      <c r="O1134" s="29"/>
      <c r="P1134" s="30"/>
    </row>
    <row r="1135" spans="1:16" ht="56.5" customHeight="1" x14ac:dyDescent="0.2">
      <c r="A1135" s="42">
        <v>20171202</v>
      </c>
      <c r="B1135" s="43">
        <v>43089</v>
      </c>
      <c r="C1135" s="7" t="s">
        <v>6361</v>
      </c>
      <c r="D1135" s="29"/>
      <c r="E1135" s="29"/>
      <c r="F1135" s="29" t="s">
        <v>4451</v>
      </c>
      <c r="G1135" s="29"/>
      <c r="H1135" s="29"/>
      <c r="I1135" s="29"/>
      <c r="J1135" s="29"/>
      <c r="K1135" s="29"/>
      <c r="L1135" s="50"/>
      <c r="M1135" s="30" t="s">
        <v>6795</v>
      </c>
      <c r="N1135" s="29" t="s">
        <v>4452</v>
      </c>
      <c r="O1135" s="29" t="s">
        <v>6552</v>
      </c>
      <c r="P1135" s="30"/>
    </row>
    <row r="1136" spans="1:16" ht="56.5" customHeight="1" x14ac:dyDescent="0.2">
      <c r="A1136" s="42">
        <v>20171203</v>
      </c>
      <c r="B1136" s="43">
        <v>43089</v>
      </c>
      <c r="C1136" s="7" t="s">
        <v>6217</v>
      </c>
      <c r="D1136" s="29"/>
      <c r="E1136" s="29"/>
      <c r="F1136" s="29"/>
      <c r="G1136" s="29"/>
      <c r="H1136" s="29"/>
      <c r="I1136" s="29"/>
      <c r="J1136" s="29"/>
      <c r="K1136" s="29"/>
      <c r="L1136" s="50"/>
      <c r="M1136" s="29" t="s">
        <v>6795</v>
      </c>
      <c r="N1136" s="29" t="s">
        <v>4452</v>
      </c>
      <c r="O1136" s="29" t="s">
        <v>6561</v>
      </c>
      <c r="P1136" s="30"/>
    </row>
    <row r="1137" spans="1:16" ht="56.5" customHeight="1" x14ac:dyDescent="0.2">
      <c r="A1137" s="42">
        <v>20171204</v>
      </c>
      <c r="B1137" s="43">
        <v>43089</v>
      </c>
      <c r="C1137" s="7" t="s">
        <v>4472</v>
      </c>
      <c r="D1137" s="29"/>
      <c r="E1137" s="29"/>
      <c r="F1137" s="29" t="s">
        <v>4462</v>
      </c>
      <c r="G1137" s="29" t="s">
        <v>4463</v>
      </c>
      <c r="H1137" s="29"/>
      <c r="I1137" s="29"/>
      <c r="J1137" s="29"/>
      <c r="K1137" s="29"/>
      <c r="L1137" s="50"/>
      <c r="M1137" s="30" t="s">
        <v>6792</v>
      </c>
      <c r="N1137" s="29" t="s">
        <v>4453</v>
      </c>
      <c r="O1137" s="29" t="s">
        <v>6544</v>
      </c>
      <c r="P1137" s="30"/>
    </row>
    <row r="1138" spans="1:16" ht="56.5" customHeight="1" x14ac:dyDescent="0.2">
      <c r="A1138" s="42">
        <v>20171205</v>
      </c>
      <c r="B1138" s="43">
        <v>43089</v>
      </c>
      <c r="C1138" s="7" t="s">
        <v>4473</v>
      </c>
      <c r="D1138" s="29"/>
      <c r="E1138" s="29"/>
      <c r="F1138" s="29"/>
      <c r="G1138" s="29"/>
      <c r="H1138" s="29"/>
      <c r="I1138" s="29"/>
      <c r="J1138" s="29"/>
      <c r="K1138" s="29"/>
      <c r="L1138" s="50" t="s">
        <v>54</v>
      </c>
      <c r="M1138" s="29"/>
      <c r="N1138" s="29"/>
      <c r="O1138" s="29"/>
      <c r="P1138" s="30"/>
    </row>
    <row r="1139" spans="1:16" ht="56.5" customHeight="1" x14ac:dyDescent="0.2">
      <c r="A1139" s="42">
        <v>20171206</v>
      </c>
      <c r="B1139" s="43">
        <v>43089</v>
      </c>
      <c r="C1139" s="7" t="s">
        <v>5698</v>
      </c>
      <c r="D1139" s="29"/>
      <c r="E1139" s="29"/>
      <c r="F1139" s="29"/>
      <c r="G1139" s="29"/>
      <c r="H1139" s="29"/>
      <c r="I1139" s="29"/>
      <c r="J1139" s="29"/>
      <c r="K1139" s="29"/>
      <c r="L1139" s="50" t="s">
        <v>96</v>
      </c>
      <c r="M1139" s="29"/>
      <c r="N1139" s="29"/>
      <c r="O1139" s="29"/>
      <c r="P1139" s="30"/>
    </row>
    <row r="1140" spans="1:16" ht="56.5" customHeight="1" x14ac:dyDescent="0.2">
      <c r="A1140" s="42">
        <v>20171207</v>
      </c>
      <c r="B1140" s="43">
        <v>43089</v>
      </c>
      <c r="C1140" s="7" t="s">
        <v>4471</v>
      </c>
      <c r="D1140" s="29"/>
      <c r="E1140" s="29"/>
      <c r="F1140" s="29"/>
      <c r="G1140" s="29"/>
      <c r="H1140" s="29"/>
      <c r="I1140" s="29"/>
      <c r="J1140" s="29"/>
      <c r="K1140" s="29"/>
      <c r="L1140" s="50" t="s">
        <v>96</v>
      </c>
      <c r="M1140" s="29"/>
      <c r="N1140" s="29"/>
      <c r="O1140" s="29"/>
      <c r="P1140" s="30"/>
    </row>
    <row r="1141" spans="1:16" ht="56.5" customHeight="1" x14ac:dyDescent="0.2">
      <c r="A1141" s="42">
        <v>20171208</v>
      </c>
      <c r="B1141" s="43">
        <v>43089</v>
      </c>
      <c r="C1141" s="7" t="s">
        <v>4470</v>
      </c>
      <c r="D1141" s="29"/>
      <c r="E1141" s="29"/>
      <c r="F1141" s="29" t="s">
        <v>4464</v>
      </c>
      <c r="G1141" s="29" t="s">
        <v>4465</v>
      </c>
      <c r="H1141" s="29"/>
      <c r="I1141" s="29"/>
      <c r="J1141" s="29"/>
      <c r="K1141" s="29"/>
      <c r="L1141" s="50"/>
      <c r="M1141" s="29" t="s">
        <v>6796</v>
      </c>
      <c r="N1141" s="29" t="s">
        <v>2814</v>
      </c>
      <c r="O1141" s="29"/>
      <c r="P1141" s="30"/>
    </row>
    <row r="1142" spans="1:16" ht="56.5" customHeight="1" x14ac:dyDescent="0.2">
      <c r="A1142" s="42">
        <v>20171209</v>
      </c>
      <c r="B1142" s="43">
        <v>43089</v>
      </c>
      <c r="C1142" s="7" t="s">
        <v>6238</v>
      </c>
      <c r="D1142" s="29"/>
      <c r="E1142" s="29"/>
      <c r="F1142" s="29"/>
      <c r="G1142" s="29"/>
      <c r="H1142" s="29"/>
      <c r="I1142" s="29"/>
      <c r="J1142" s="29"/>
      <c r="K1142" s="29"/>
      <c r="L1142" s="50"/>
      <c r="M1142" s="29" t="s">
        <v>6796</v>
      </c>
      <c r="N1142" s="29" t="s">
        <v>2814</v>
      </c>
      <c r="O1142" s="29"/>
      <c r="P1142" s="30"/>
    </row>
    <row r="1143" spans="1:16" ht="56.5" customHeight="1" x14ac:dyDescent="0.2">
      <c r="A1143" s="42">
        <v>20171210</v>
      </c>
      <c r="B1143" s="43">
        <v>43089</v>
      </c>
      <c r="C1143" s="7" t="s">
        <v>5699</v>
      </c>
      <c r="D1143" s="29"/>
      <c r="E1143" s="29"/>
      <c r="F1143" s="29" t="s">
        <v>4454</v>
      </c>
      <c r="G1143" s="29" t="s">
        <v>4455</v>
      </c>
      <c r="H1143" s="29"/>
      <c r="I1143" s="29"/>
      <c r="J1143" s="29"/>
      <c r="K1143" s="29"/>
      <c r="L1143" s="50" t="s">
        <v>295</v>
      </c>
      <c r="M1143" s="29"/>
      <c r="N1143" s="29"/>
      <c r="O1143" s="29"/>
      <c r="P1143" s="30"/>
    </row>
    <row r="1144" spans="1:16" ht="56.5" customHeight="1" x14ac:dyDescent="0.2">
      <c r="A1144" s="42">
        <v>20171211</v>
      </c>
      <c r="B1144" s="43">
        <v>43089</v>
      </c>
      <c r="C1144" s="7" t="s">
        <v>4469</v>
      </c>
      <c r="D1144" s="29" t="s">
        <v>4456</v>
      </c>
      <c r="E1144" s="29" t="s">
        <v>4457</v>
      </c>
      <c r="F1144" s="29" t="s">
        <v>4466</v>
      </c>
      <c r="G1144" s="29" t="s">
        <v>4467</v>
      </c>
      <c r="H1144" s="29" t="s">
        <v>4458</v>
      </c>
      <c r="I1144" s="29" t="s">
        <v>4459</v>
      </c>
      <c r="J1144" s="29"/>
      <c r="K1144" s="29"/>
      <c r="L1144" s="50"/>
      <c r="M1144" s="29" t="s">
        <v>6797</v>
      </c>
      <c r="N1144" s="29" t="s">
        <v>6480</v>
      </c>
      <c r="O1144" s="29"/>
      <c r="P1144" s="30"/>
    </row>
    <row r="1145" spans="1:16" ht="56.5" customHeight="1" x14ac:dyDescent="0.2">
      <c r="A1145" s="42">
        <v>20171212</v>
      </c>
      <c r="B1145" s="43">
        <v>43089</v>
      </c>
      <c r="C1145" s="7" t="s">
        <v>6218</v>
      </c>
      <c r="D1145" s="29"/>
      <c r="E1145" s="29"/>
      <c r="F1145" s="29" t="s">
        <v>4460</v>
      </c>
      <c r="G1145" s="29" t="s">
        <v>4461</v>
      </c>
      <c r="H1145" s="29" t="s">
        <v>4468</v>
      </c>
      <c r="I1145" s="29" t="s">
        <v>4631</v>
      </c>
      <c r="J1145" s="29"/>
      <c r="K1145" s="29"/>
      <c r="L1145" s="50"/>
      <c r="M1145" s="29" t="s">
        <v>6798</v>
      </c>
      <c r="N1145" s="29" t="s">
        <v>6481</v>
      </c>
      <c r="O1145" s="29"/>
      <c r="P1145" s="30"/>
    </row>
    <row r="1146" spans="1:16" ht="56.5" customHeight="1" x14ac:dyDescent="0.2">
      <c r="A1146" s="44">
        <v>20180101</v>
      </c>
      <c r="B1146" s="45">
        <v>43131</v>
      </c>
      <c r="C1146" s="7" t="s">
        <v>6219</v>
      </c>
      <c r="D1146" s="29"/>
      <c r="E1146" s="29"/>
      <c r="F1146" s="29"/>
      <c r="G1146" s="29"/>
      <c r="H1146" s="29"/>
      <c r="I1146" s="29"/>
      <c r="J1146" s="29"/>
      <c r="K1146" s="29"/>
      <c r="L1146" s="50" t="s">
        <v>96</v>
      </c>
      <c r="M1146" s="29"/>
      <c r="N1146" s="29"/>
      <c r="O1146" s="29"/>
      <c r="P1146" s="30"/>
    </row>
    <row r="1147" spans="1:16" ht="56.5" customHeight="1" x14ac:dyDescent="0.2">
      <c r="A1147" s="44">
        <v>20180102</v>
      </c>
      <c r="B1147" s="45">
        <v>43131</v>
      </c>
      <c r="C1147" s="7" t="s">
        <v>4610</v>
      </c>
      <c r="D1147" s="29" t="s">
        <v>5612</v>
      </c>
      <c r="E1147" s="29" t="s">
        <v>4630</v>
      </c>
      <c r="F1147" s="29" t="s">
        <v>4629</v>
      </c>
      <c r="G1147" s="29" t="s">
        <v>4628</v>
      </c>
      <c r="H1147" s="29" t="s">
        <v>4601</v>
      </c>
      <c r="I1147" s="29" t="s">
        <v>4602</v>
      </c>
      <c r="J1147" s="29"/>
      <c r="K1147" s="29"/>
      <c r="L1147" s="50"/>
      <c r="M1147" s="29" t="s">
        <v>6745</v>
      </c>
      <c r="N1147" s="29" t="s">
        <v>6482</v>
      </c>
      <c r="O1147" s="29" t="s">
        <v>6562</v>
      </c>
      <c r="P1147" s="30"/>
    </row>
    <row r="1148" spans="1:16" ht="56.5" customHeight="1" x14ac:dyDescent="0.2">
      <c r="A1148" s="44">
        <v>20180103</v>
      </c>
      <c r="B1148" s="45">
        <v>43131</v>
      </c>
      <c r="C1148" s="7" t="s">
        <v>4611</v>
      </c>
      <c r="D1148" s="29"/>
      <c r="E1148" s="29"/>
      <c r="F1148" s="29"/>
      <c r="G1148" s="29"/>
      <c r="H1148" s="29"/>
      <c r="I1148" s="29"/>
      <c r="J1148" s="29"/>
      <c r="K1148" s="29"/>
      <c r="L1148" s="50" t="s">
        <v>96</v>
      </c>
      <c r="M1148" s="29"/>
      <c r="N1148" s="29"/>
      <c r="O1148" s="29"/>
      <c r="P1148" s="30"/>
    </row>
    <row r="1149" spans="1:16" ht="56.5" customHeight="1" x14ac:dyDescent="0.2">
      <c r="A1149" s="44">
        <v>20180104</v>
      </c>
      <c r="B1149" s="45">
        <v>43131</v>
      </c>
      <c r="C1149" s="7" t="s">
        <v>6220</v>
      </c>
      <c r="D1149" s="29"/>
      <c r="E1149" s="29"/>
      <c r="F1149" s="29"/>
      <c r="G1149" s="29"/>
      <c r="H1149" s="29"/>
      <c r="I1149" s="29"/>
      <c r="J1149" s="29"/>
      <c r="K1149" s="29"/>
      <c r="L1149" s="50"/>
      <c r="M1149" s="29" t="s">
        <v>6746</v>
      </c>
      <c r="N1149" s="29"/>
      <c r="O1149" s="29"/>
      <c r="P1149" s="30"/>
    </row>
    <row r="1150" spans="1:16" ht="56.5" customHeight="1" x14ac:dyDescent="0.2">
      <c r="A1150" s="44">
        <v>20180105</v>
      </c>
      <c r="B1150" s="45">
        <v>43131</v>
      </c>
      <c r="C1150" s="7" t="s">
        <v>6362</v>
      </c>
      <c r="D1150" s="29"/>
      <c r="E1150" s="29"/>
      <c r="F1150" s="29"/>
      <c r="G1150" s="29"/>
      <c r="H1150" s="29"/>
      <c r="I1150" s="29"/>
      <c r="J1150" s="29"/>
      <c r="K1150" s="29"/>
      <c r="L1150" s="50" t="s">
        <v>96</v>
      </c>
      <c r="M1150" s="29"/>
      <c r="N1150" s="29"/>
      <c r="O1150" s="29"/>
      <c r="P1150" s="30"/>
    </row>
    <row r="1151" spans="1:16" ht="56.5" customHeight="1" x14ac:dyDescent="0.2">
      <c r="A1151" s="44">
        <v>20180106</v>
      </c>
      <c r="B1151" s="45">
        <v>43131</v>
      </c>
      <c r="C1151" s="7" t="s">
        <v>6363</v>
      </c>
      <c r="D1151" s="29"/>
      <c r="E1151" s="29"/>
      <c r="F1151" s="29"/>
      <c r="G1151" s="29"/>
      <c r="H1151" s="29"/>
      <c r="I1151" s="29"/>
      <c r="J1151" s="29"/>
      <c r="K1151" s="29"/>
      <c r="L1151" s="50"/>
      <c r="M1151" s="29" t="s">
        <v>6745</v>
      </c>
      <c r="N1151" s="29" t="s">
        <v>6483</v>
      </c>
      <c r="O1151" s="29" t="s">
        <v>6484</v>
      </c>
      <c r="P1151" s="30"/>
    </row>
    <row r="1152" spans="1:16" ht="56.5" customHeight="1" x14ac:dyDescent="0.2">
      <c r="A1152" s="44">
        <v>20180107</v>
      </c>
      <c r="B1152" s="45">
        <v>43131</v>
      </c>
      <c r="C1152" s="7" t="s">
        <v>4612</v>
      </c>
      <c r="D1152" s="29" t="s">
        <v>5613</v>
      </c>
      <c r="E1152" s="29" t="s">
        <v>4603</v>
      </c>
      <c r="F1152" s="29" t="s">
        <v>4604</v>
      </c>
      <c r="G1152" s="29" t="s">
        <v>4627</v>
      </c>
      <c r="H1152" s="29"/>
      <c r="I1152" s="29"/>
      <c r="J1152" s="29"/>
      <c r="K1152" s="29"/>
      <c r="L1152" s="50"/>
      <c r="M1152" s="29" t="s">
        <v>6747</v>
      </c>
      <c r="N1152" s="29"/>
      <c r="O1152" s="29" t="s">
        <v>6563</v>
      </c>
      <c r="P1152" s="30"/>
    </row>
    <row r="1153" spans="1:16" ht="56.5" customHeight="1" x14ac:dyDescent="0.2">
      <c r="A1153" s="44">
        <v>20180108</v>
      </c>
      <c r="B1153" s="45">
        <v>43131</v>
      </c>
      <c r="C1153" s="7" t="s">
        <v>4613</v>
      </c>
      <c r="D1153" s="29"/>
      <c r="E1153" s="29"/>
      <c r="F1153" s="29"/>
      <c r="G1153" s="29"/>
      <c r="H1153" s="29"/>
      <c r="I1153" s="29"/>
      <c r="J1153" s="29"/>
      <c r="K1153" s="29"/>
      <c r="L1153" s="50"/>
      <c r="M1153" s="29" t="s">
        <v>6748</v>
      </c>
      <c r="N1153" s="29" t="s">
        <v>2664</v>
      </c>
      <c r="O1153" s="29"/>
      <c r="P1153" s="30"/>
    </row>
    <row r="1154" spans="1:16" ht="56.5" customHeight="1" x14ac:dyDescent="0.2">
      <c r="A1154" s="44">
        <v>20180109</v>
      </c>
      <c r="B1154" s="45">
        <v>43131</v>
      </c>
      <c r="C1154" s="7" t="s">
        <v>4614</v>
      </c>
      <c r="D1154" s="29"/>
      <c r="E1154" s="29"/>
      <c r="F1154" s="29"/>
      <c r="G1154" s="29"/>
      <c r="H1154" s="29"/>
      <c r="I1154" s="29"/>
      <c r="J1154" s="29"/>
      <c r="K1154" s="29"/>
      <c r="L1154" s="50" t="s">
        <v>96</v>
      </c>
      <c r="M1154" s="29"/>
      <c r="N1154" s="29"/>
      <c r="O1154" s="29"/>
      <c r="P1154" s="30"/>
    </row>
    <row r="1155" spans="1:16" ht="56.5" customHeight="1" x14ac:dyDescent="0.2">
      <c r="A1155" s="44">
        <v>20180110</v>
      </c>
      <c r="B1155" s="45">
        <v>43131</v>
      </c>
      <c r="C1155" s="7" t="s">
        <v>4615</v>
      </c>
      <c r="D1155" s="29"/>
      <c r="E1155" s="29"/>
      <c r="F1155" s="29" t="s">
        <v>4626</v>
      </c>
      <c r="G1155" s="29" t="s">
        <v>4625</v>
      </c>
      <c r="H1155" s="29"/>
      <c r="I1155" s="29"/>
      <c r="J1155" s="29"/>
      <c r="K1155" s="29"/>
      <c r="L1155" s="50" t="s">
        <v>96</v>
      </c>
      <c r="M1155" s="29"/>
      <c r="N1155" s="29"/>
      <c r="O1155" s="29"/>
      <c r="P1155" s="30"/>
    </row>
    <row r="1156" spans="1:16" ht="56.5" customHeight="1" x14ac:dyDescent="0.2">
      <c r="A1156" s="44">
        <v>20180111</v>
      </c>
      <c r="B1156" s="45">
        <v>43131</v>
      </c>
      <c r="C1156" s="7" t="s">
        <v>4616</v>
      </c>
      <c r="D1156" s="29"/>
      <c r="E1156" s="29"/>
      <c r="F1156" s="29"/>
      <c r="G1156" s="29"/>
      <c r="H1156" s="29"/>
      <c r="I1156" s="29"/>
      <c r="J1156" s="29"/>
      <c r="K1156" s="29"/>
      <c r="L1156" s="50"/>
      <c r="M1156" s="29" t="s">
        <v>6748</v>
      </c>
      <c r="N1156" s="29" t="s">
        <v>6449</v>
      </c>
      <c r="O1156" s="29"/>
      <c r="P1156" s="30"/>
    </row>
    <row r="1157" spans="1:16" ht="56.5" customHeight="1" x14ac:dyDescent="0.2">
      <c r="A1157" s="44">
        <v>20180112</v>
      </c>
      <c r="B1157" s="45">
        <v>43131</v>
      </c>
      <c r="C1157" s="7" t="s">
        <v>6221</v>
      </c>
      <c r="D1157" s="29"/>
      <c r="E1157" s="29"/>
      <c r="F1157" s="29"/>
      <c r="G1157" s="29"/>
      <c r="H1157" s="29"/>
      <c r="I1157" s="29"/>
      <c r="J1157" s="29"/>
      <c r="K1157" s="29"/>
      <c r="L1157" s="50" t="s">
        <v>96</v>
      </c>
      <c r="M1157" s="29"/>
      <c r="N1157" s="29"/>
      <c r="O1157" s="29"/>
      <c r="P1157" s="30"/>
    </row>
    <row r="1158" spans="1:16" ht="56.5" customHeight="1" x14ac:dyDescent="0.2">
      <c r="A1158" s="44">
        <v>20180113</v>
      </c>
      <c r="B1158" s="45">
        <v>43131</v>
      </c>
      <c r="C1158" s="7" t="s">
        <v>6222</v>
      </c>
      <c r="D1158" s="29" t="s">
        <v>5614</v>
      </c>
      <c r="E1158" s="29" t="s">
        <v>4624</v>
      </c>
      <c r="F1158" s="29" t="s">
        <v>4605</v>
      </c>
      <c r="G1158" s="29"/>
      <c r="H1158" s="29"/>
      <c r="I1158" s="29"/>
      <c r="J1158" s="29"/>
      <c r="K1158" s="29"/>
      <c r="L1158" s="50"/>
      <c r="M1158" s="29" t="s">
        <v>6745</v>
      </c>
      <c r="N1158" s="29" t="s">
        <v>6564</v>
      </c>
      <c r="O1158" s="29"/>
      <c r="P1158" s="30"/>
    </row>
    <row r="1159" spans="1:16" ht="56.5" customHeight="1" x14ac:dyDescent="0.2">
      <c r="A1159" s="44">
        <v>20180114</v>
      </c>
      <c r="B1159" s="45">
        <v>43131</v>
      </c>
      <c r="C1159" s="7" t="s">
        <v>4617</v>
      </c>
      <c r="D1159" s="29"/>
      <c r="E1159" s="29"/>
      <c r="F1159" s="29"/>
      <c r="G1159" s="29"/>
      <c r="H1159" s="29"/>
      <c r="I1159" s="29"/>
      <c r="J1159" s="29"/>
      <c r="K1159" s="29"/>
      <c r="L1159" s="50" t="s">
        <v>96</v>
      </c>
      <c r="M1159" s="29"/>
      <c r="N1159" s="29"/>
      <c r="O1159" s="29"/>
      <c r="P1159" s="30"/>
    </row>
    <row r="1160" spans="1:16" ht="56.5" customHeight="1" x14ac:dyDescent="0.2">
      <c r="A1160" s="44">
        <v>20180115</v>
      </c>
      <c r="B1160" s="45">
        <v>43131</v>
      </c>
      <c r="C1160" s="7" t="s">
        <v>4618</v>
      </c>
      <c r="D1160" s="29"/>
      <c r="E1160" s="29"/>
      <c r="F1160" s="29" t="s">
        <v>4606</v>
      </c>
      <c r="G1160" s="29" t="s">
        <v>4607</v>
      </c>
      <c r="H1160" s="29"/>
      <c r="I1160" s="29"/>
      <c r="J1160" s="29"/>
      <c r="K1160" s="29"/>
      <c r="L1160" s="50" t="s">
        <v>54</v>
      </c>
      <c r="M1160" s="29"/>
      <c r="N1160" s="29"/>
      <c r="O1160" s="29"/>
      <c r="P1160" s="30"/>
    </row>
    <row r="1161" spans="1:16" ht="56.5" customHeight="1" x14ac:dyDescent="0.2">
      <c r="A1161" s="44">
        <v>20180116</v>
      </c>
      <c r="B1161" s="45">
        <v>43131</v>
      </c>
      <c r="C1161" s="7" t="s">
        <v>4619</v>
      </c>
      <c r="D1161" s="29"/>
      <c r="E1161" s="29"/>
      <c r="F1161" s="29"/>
      <c r="G1161" s="29"/>
      <c r="H1161" s="29"/>
      <c r="I1161" s="29"/>
      <c r="J1161" s="29"/>
      <c r="K1161" s="29"/>
      <c r="L1161" s="50" t="s">
        <v>109</v>
      </c>
      <c r="M1161" s="29"/>
      <c r="N1161" s="29"/>
      <c r="O1161" s="29"/>
      <c r="P1161" s="30"/>
    </row>
    <row r="1162" spans="1:16" ht="56.5" customHeight="1" x14ac:dyDescent="0.2">
      <c r="A1162" s="44">
        <v>20180117</v>
      </c>
      <c r="B1162" s="45">
        <v>43131</v>
      </c>
      <c r="C1162" s="7" t="s">
        <v>4620</v>
      </c>
      <c r="D1162" s="29"/>
      <c r="E1162" s="29"/>
      <c r="F1162" s="29"/>
      <c r="G1162" s="29"/>
      <c r="H1162" s="29"/>
      <c r="I1162" s="29"/>
      <c r="J1162" s="29"/>
      <c r="K1162" s="29"/>
      <c r="L1162" s="50" t="s">
        <v>109</v>
      </c>
      <c r="M1162" s="29"/>
      <c r="N1162" s="29"/>
      <c r="O1162" s="29"/>
      <c r="P1162" s="30"/>
    </row>
    <row r="1163" spans="1:16" ht="56.5" customHeight="1" x14ac:dyDescent="0.2">
      <c r="A1163" s="44">
        <v>20180118</v>
      </c>
      <c r="B1163" s="45">
        <v>43131</v>
      </c>
      <c r="C1163" s="7" t="s">
        <v>5700</v>
      </c>
      <c r="D1163" s="29"/>
      <c r="E1163" s="29"/>
      <c r="F1163" s="29"/>
      <c r="G1163" s="29"/>
      <c r="H1163" s="29"/>
      <c r="I1163" s="29"/>
      <c r="J1163" s="29"/>
      <c r="K1163" s="29"/>
      <c r="L1163" s="50" t="s">
        <v>96</v>
      </c>
      <c r="M1163" s="29"/>
      <c r="N1163" s="29"/>
      <c r="O1163" s="29"/>
      <c r="P1163" s="30"/>
    </row>
    <row r="1164" spans="1:16" ht="56.5" customHeight="1" x14ac:dyDescent="0.2">
      <c r="A1164" s="44">
        <v>20180119</v>
      </c>
      <c r="B1164" s="45">
        <v>43131</v>
      </c>
      <c r="C1164" s="7" t="s">
        <v>4621</v>
      </c>
      <c r="D1164" s="29"/>
      <c r="E1164" s="29"/>
      <c r="F1164" s="29" t="s">
        <v>4608</v>
      </c>
      <c r="G1164" s="29" t="s">
        <v>4609</v>
      </c>
      <c r="H1164" s="29"/>
      <c r="I1164" s="29"/>
      <c r="J1164" s="29"/>
      <c r="K1164" s="29"/>
      <c r="L1164" s="50" t="s">
        <v>96</v>
      </c>
      <c r="M1164" s="29"/>
      <c r="N1164" s="29"/>
      <c r="O1164" s="29"/>
      <c r="P1164" s="30"/>
    </row>
    <row r="1165" spans="1:16" ht="56.5" customHeight="1" x14ac:dyDescent="0.2">
      <c r="A1165" s="44">
        <v>20180120</v>
      </c>
      <c r="B1165" s="45">
        <v>43131</v>
      </c>
      <c r="C1165" s="7" t="s">
        <v>4622</v>
      </c>
      <c r="D1165" s="29" t="s">
        <v>5615</v>
      </c>
      <c r="E1165" s="29" t="s">
        <v>4623</v>
      </c>
      <c r="F1165" s="29"/>
      <c r="G1165" s="29"/>
      <c r="H1165" s="29"/>
      <c r="I1165" s="29"/>
      <c r="J1165" s="29"/>
      <c r="K1165" s="29"/>
      <c r="L1165" s="50" t="s">
        <v>96</v>
      </c>
      <c r="M1165" s="29"/>
      <c r="N1165" s="29"/>
      <c r="O1165" s="29"/>
      <c r="P1165" s="30"/>
    </row>
    <row r="1166" spans="1:16" ht="56.5" customHeight="1" x14ac:dyDescent="0.2">
      <c r="A1166" s="44">
        <v>20180121</v>
      </c>
      <c r="B1166" s="45">
        <v>43131</v>
      </c>
      <c r="C1166" s="7" t="s">
        <v>6223</v>
      </c>
      <c r="D1166" s="29"/>
      <c r="E1166" s="29"/>
      <c r="F1166" s="29"/>
      <c r="G1166" s="29"/>
      <c r="H1166" s="29"/>
      <c r="I1166" s="29"/>
      <c r="J1166" s="29"/>
      <c r="K1166" s="29"/>
      <c r="L1166" s="50" t="s">
        <v>96</v>
      </c>
      <c r="M1166" s="29"/>
      <c r="N1166" s="29"/>
      <c r="O1166" s="29"/>
      <c r="P1166" s="30"/>
    </row>
    <row r="1167" spans="1:16" ht="56.5" customHeight="1" x14ac:dyDescent="0.2">
      <c r="A1167" s="42"/>
      <c r="B1167" s="42"/>
      <c r="C1167" s="48"/>
      <c r="D1167" s="29"/>
      <c r="E1167" s="29"/>
      <c r="F1167" s="29"/>
      <c r="G1167" s="29"/>
      <c r="H1167" s="29"/>
      <c r="I1167" s="29"/>
      <c r="J1167" s="29"/>
      <c r="K1167" s="29"/>
      <c r="L1167" s="50"/>
      <c r="M1167" s="29"/>
      <c r="N1167" s="29"/>
      <c r="O1167" s="29"/>
      <c r="P1167" s="30"/>
    </row>
    <row r="1168" spans="1:16" ht="56.5" customHeight="1" x14ac:dyDescent="0.2">
      <c r="A1168" s="42"/>
      <c r="B1168" s="42"/>
      <c r="C1168" s="48"/>
      <c r="D1168" s="29"/>
      <c r="E1168" s="29"/>
      <c r="F1168" s="29"/>
      <c r="G1168" s="29"/>
      <c r="H1168" s="29"/>
      <c r="I1168" s="29"/>
      <c r="J1168" s="29"/>
      <c r="K1168" s="29"/>
      <c r="L1168" s="50"/>
      <c r="M1168" s="29"/>
      <c r="N1168" s="29"/>
      <c r="O1168" s="29"/>
      <c r="P1168" s="30"/>
    </row>
    <row r="1169" spans="1:16" ht="56.5" customHeight="1" x14ac:dyDescent="0.2">
      <c r="A1169" s="42"/>
      <c r="B1169" s="42"/>
      <c r="C1169" s="48"/>
      <c r="D1169" s="29"/>
      <c r="E1169" s="29"/>
      <c r="F1169" s="29"/>
      <c r="G1169" s="29"/>
      <c r="H1169" s="29"/>
      <c r="I1169" s="29"/>
      <c r="J1169" s="29"/>
      <c r="K1169" s="29"/>
      <c r="L1169" s="50"/>
      <c r="M1169" s="29"/>
      <c r="N1169" s="29"/>
      <c r="O1169" s="29"/>
      <c r="P1169" s="30"/>
    </row>
    <row r="1170" spans="1:16" ht="56.5" customHeight="1" x14ac:dyDescent="0.2">
      <c r="A1170" s="42"/>
      <c r="B1170" s="42"/>
      <c r="C1170" s="48"/>
      <c r="D1170" s="29"/>
      <c r="E1170" s="29"/>
      <c r="F1170" s="29"/>
      <c r="G1170" s="29"/>
      <c r="H1170" s="29"/>
      <c r="I1170" s="29"/>
      <c r="J1170" s="29"/>
      <c r="K1170" s="29"/>
      <c r="L1170" s="50"/>
      <c r="M1170" s="29"/>
      <c r="N1170" s="29"/>
      <c r="O1170" s="29"/>
      <c r="P1170" s="30"/>
    </row>
    <row r="1171" spans="1:16" ht="56.5" customHeight="1" x14ac:dyDescent="0.2">
      <c r="A1171" s="42"/>
      <c r="B1171" s="42"/>
      <c r="C1171" s="48"/>
      <c r="D1171" s="29"/>
      <c r="E1171" s="29"/>
      <c r="F1171" s="29"/>
      <c r="G1171" s="29"/>
      <c r="H1171" s="29"/>
      <c r="I1171" s="29"/>
      <c r="J1171" s="29"/>
      <c r="K1171" s="29"/>
      <c r="L1171" s="50"/>
      <c r="M1171" s="29"/>
      <c r="N1171" s="29"/>
      <c r="O1171" s="29"/>
      <c r="P1171" s="30"/>
    </row>
    <row r="1172" spans="1:16" ht="56.5" customHeight="1" x14ac:dyDescent="0.2">
      <c r="A1172" s="42"/>
      <c r="B1172" s="42"/>
      <c r="C1172" s="48"/>
      <c r="D1172" s="29"/>
      <c r="E1172" s="29"/>
      <c r="F1172" s="29"/>
      <c r="G1172" s="29"/>
      <c r="H1172" s="29"/>
      <c r="I1172" s="29"/>
      <c r="J1172" s="29"/>
      <c r="K1172" s="29"/>
      <c r="L1172" s="50"/>
      <c r="M1172" s="29"/>
      <c r="N1172" s="29"/>
      <c r="O1172" s="29"/>
      <c r="P1172" s="30"/>
    </row>
    <row r="1173" spans="1:16" ht="56.5" customHeight="1" x14ac:dyDescent="0.2">
      <c r="A1173" s="42"/>
      <c r="B1173" s="42"/>
      <c r="C1173" s="48"/>
      <c r="D1173" s="29"/>
      <c r="E1173" s="29"/>
      <c r="F1173" s="29"/>
      <c r="G1173" s="29"/>
      <c r="H1173" s="29"/>
      <c r="I1173" s="29"/>
      <c r="J1173" s="29"/>
      <c r="K1173" s="29"/>
      <c r="L1173" s="50"/>
      <c r="M1173" s="29"/>
      <c r="N1173" s="29"/>
      <c r="O1173" s="29"/>
      <c r="P1173" s="30"/>
    </row>
    <row r="1174" spans="1:16" ht="56.5" customHeight="1" x14ac:dyDescent="0.2">
      <c r="A1174" s="42"/>
      <c r="B1174" s="42"/>
      <c r="C1174" s="48"/>
      <c r="D1174" s="29"/>
      <c r="E1174" s="29"/>
      <c r="F1174" s="29"/>
      <c r="G1174" s="29"/>
      <c r="H1174" s="29"/>
      <c r="I1174" s="29"/>
      <c r="J1174" s="29"/>
      <c r="K1174" s="29"/>
      <c r="L1174" s="50"/>
      <c r="M1174" s="29"/>
      <c r="N1174" s="29"/>
      <c r="O1174" s="29"/>
      <c r="P1174" s="30"/>
    </row>
    <row r="1175" spans="1:16" ht="56.5" customHeight="1" x14ac:dyDescent="0.2">
      <c r="A1175" s="42"/>
      <c r="B1175" s="42"/>
      <c r="C1175" s="48"/>
      <c r="D1175" s="29"/>
      <c r="E1175" s="29"/>
      <c r="F1175" s="29"/>
      <c r="G1175" s="29"/>
      <c r="H1175" s="29"/>
      <c r="I1175" s="29"/>
      <c r="J1175" s="29"/>
      <c r="K1175" s="29"/>
      <c r="L1175" s="50"/>
      <c r="M1175" s="29"/>
      <c r="N1175" s="29"/>
      <c r="O1175" s="29"/>
      <c r="P1175" s="30"/>
    </row>
    <row r="1176" spans="1:16" ht="56.5" customHeight="1" x14ac:dyDescent="0.2">
      <c r="A1176" s="42"/>
      <c r="B1176" s="42"/>
      <c r="C1176" s="48"/>
      <c r="D1176" s="29"/>
      <c r="E1176" s="29"/>
      <c r="F1176" s="29"/>
      <c r="G1176" s="29"/>
      <c r="H1176" s="29"/>
      <c r="I1176" s="29"/>
      <c r="J1176" s="29"/>
      <c r="K1176" s="29"/>
      <c r="L1176" s="50"/>
      <c r="M1176" s="29"/>
      <c r="N1176" s="29"/>
      <c r="O1176" s="29"/>
      <c r="P1176" s="30"/>
    </row>
    <row r="1177" spans="1:16" ht="56.5" customHeight="1" x14ac:dyDescent="0.2">
      <c r="A1177" s="42"/>
      <c r="B1177" s="42"/>
      <c r="C1177" s="48"/>
      <c r="D1177" s="29"/>
      <c r="E1177" s="29"/>
      <c r="F1177" s="29"/>
      <c r="G1177" s="29"/>
      <c r="H1177" s="29"/>
      <c r="I1177" s="29"/>
      <c r="J1177" s="29"/>
      <c r="K1177" s="29"/>
      <c r="L1177" s="50"/>
      <c r="M1177" s="29"/>
      <c r="N1177" s="29"/>
      <c r="O1177" s="29"/>
      <c r="P1177" s="30"/>
    </row>
    <row r="1178" spans="1:16" ht="56.5" customHeight="1" x14ac:dyDescent="0.2">
      <c r="A1178" s="42"/>
      <c r="B1178" s="42"/>
      <c r="C1178" s="48"/>
      <c r="D1178" s="29"/>
      <c r="E1178" s="29"/>
      <c r="F1178" s="29"/>
      <c r="G1178" s="29"/>
      <c r="H1178" s="29"/>
      <c r="I1178" s="29"/>
      <c r="J1178" s="29"/>
      <c r="K1178" s="29"/>
      <c r="L1178" s="50"/>
      <c r="M1178" s="29"/>
      <c r="N1178" s="29"/>
      <c r="O1178" s="29"/>
      <c r="P1178" s="30"/>
    </row>
    <row r="1179" spans="1:16" ht="56.5" customHeight="1" x14ac:dyDescent="0.2">
      <c r="A1179" s="42"/>
      <c r="B1179" s="42"/>
      <c r="C1179" s="48"/>
      <c r="D1179" s="29"/>
      <c r="E1179" s="29"/>
      <c r="F1179" s="29"/>
      <c r="G1179" s="29"/>
      <c r="H1179" s="29"/>
      <c r="I1179" s="29"/>
      <c r="J1179" s="29"/>
      <c r="K1179" s="29"/>
      <c r="L1179" s="50"/>
      <c r="M1179" s="29"/>
      <c r="N1179" s="29"/>
      <c r="O1179" s="29"/>
      <c r="P1179" s="30"/>
    </row>
    <row r="1180" spans="1:16" ht="56.5" customHeight="1" x14ac:dyDescent="0.2">
      <c r="A1180" s="42"/>
      <c r="B1180" s="42"/>
      <c r="C1180" s="48"/>
      <c r="D1180" s="29"/>
      <c r="E1180" s="29"/>
      <c r="F1180" s="29"/>
      <c r="G1180" s="29"/>
      <c r="H1180" s="29"/>
      <c r="I1180" s="29"/>
      <c r="J1180" s="29"/>
      <c r="K1180" s="29"/>
      <c r="L1180" s="50"/>
      <c r="M1180" s="29"/>
      <c r="N1180" s="29"/>
      <c r="O1180" s="29"/>
      <c r="P1180" s="30"/>
    </row>
    <row r="1181" spans="1:16" ht="56.5" customHeight="1" x14ac:dyDescent="0.2">
      <c r="A1181" s="42"/>
      <c r="B1181" s="42"/>
      <c r="C1181" s="48"/>
      <c r="D1181" s="29"/>
      <c r="E1181" s="29"/>
      <c r="F1181" s="29"/>
      <c r="G1181" s="29"/>
      <c r="H1181" s="29"/>
      <c r="I1181" s="29"/>
      <c r="J1181" s="29"/>
      <c r="K1181" s="29"/>
      <c r="L1181" s="50"/>
      <c r="M1181" s="29"/>
      <c r="N1181" s="29"/>
      <c r="O1181" s="29"/>
      <c r="P1181" s="30"/>
    </row>
    <row r="1182" spans="1:16" ht="56.5" customHeight="1" x14ac:dyDescent="0.2">
      <c r="A1182" s="42"/>
      <c r="B1182" s="42"/>
      <c r="C1182" s="48"/>
      <c r="D1182" s="29"/>
      <c r="E1182" s="29"/>
      <c r="F1182" s="29"/>
      <c r="G1182" s="29"/>
      <c r="H1182" s="29"/>
      <c r="I1182" s="29"/>
      <c r="J1182" s="29"/>
      <c r="K1182" s="29"/>
      <c r="L1182" s="50"/>
      <c r="M1182" s="29"/>
      <c r="N1182" s="29"/>
      <c r="O1182" s="29"/>
      <c r="P1182" s="30"/>
    </row>
    <row r="1183" spans="1:16" ht="56.5" customHeight="1" x14ac:dyDescent="0.2">
      <c r="A1183" s="42"/>
      <c r="B1183" s="42"/>
      <c r="C1183" s="48"/>
      <c r="D1183" s="29"/>
      <c r="E1183" s="29"/>
      <c r="F1183" s="29"/>
      <c r="G1183" s="29"/>
      <c r="H1183" s="29"/>
      <c r="I1183" s="29"/>
      <c r="J1183" s="29"/>
      <c r="K1183" s="29"/>
      <c r="L1183" s="50"/>
      <c r="M1183" s="29"/>
      <c r="N1183" s="29"/>
      <c r="O1183" s="29"/>
      <c r="P1183" s="30"/>
    </row>
    <row r="1184" spans="1:16" ht="56.5" customHeight="1" x14ac:dyDescent="0.2">
      <c r="A1184" s="42"/>
      <c r="B1184" s="42"/>
      <c r="C1184" s="48"/>
      <c r="D1184" s="29"/>
      <c r="E1184" s="29"/>
      <c r="F1184" s="29"/>
      <c r="G1184" s="29"/>
      <c r="H1184" s="29"/>
      <c r="I1184" s="29"/>
      <c r="J1184" s="29"/>
      <c r="K1184" s="29"/>
      <c r="L1184" s="50"/>
      <c r="M1184" s="29"/>
      <c r="N1184" s="29"/>
      <c r="O1184" s="29"/>
      <c r="P1184" s="30"/>
    </row>
    <row r="1185" spans="1:16" ht="56.5" customHeight="1" x14ac:dyDescent="0.2">
      <c r="A1185" s="42"/>
      <c r="B1185" s="42"/>
      <c r="C1185" s="48"/>
      <c r="D1185" s="29"/>
      <c r="E1185" s="29"/>
      <c r="F1185" s="29"/>
      <c r="G1185" s="29"/>
      <c r="H1185" s="29"/>
      <c r="I1185" s="29"/>
      <c r="J1185" s="29"/>
      <c r="K1185" s="29"/>
      <c r="L1185" s="50"/>
      <c r="M1185" s="29"/>
      <c r="N1185" s="29"/>
      <c r="O1185" s="29"/>
      <c r="P1185" s="30"/>
    </row>
    <row r="1186" spans="1:16" ht="56.5" customHeight="1" x14ac:dyDescent="0.2">
      <c r="A1186" s="42"/>
      <c r="B1186" s="42"/>
      <c r="C1186" s="48"/>
      <c r="D1186" s="29"/>
      <c r="E1186" s="29"/>
      <c r="F1186" s="29"/>
      <c r="G1186" s="29"/>
      <c r="H1186" s="29"/>
      <c r="I1186" s="29"/>
      <c r="J1186" s="29"/>
      <c r="K1186" s="29"/>
      <c r="L1186" s="50"/>
      <c r="M1186" s="29"/>
      <c r="N1186" s="29"/>
      <c r="O1186" s="29"/>
      <c r="P1186" s="30"/>
    </row>
    <row r="1187" spans="1:16" ht="56.5" customHeight="1" x14ac:dyDescent="0.2">
      <c r="A1187" s="42"/>
      <c r="B1187" s="42"/>
      <c r="C1187" s="48"/>
      <c r="D1187" s="29"/>
      <c r="E1187" s="29"/>
      <c r="F1187" s="29"/>
      <c r="G1187" s="29"/>
      <c r="H1187" s="29"/>
      <c r="I1187" s="29"/>
      <c r="J1187" s="29"/>
      <c r="K1187" s="29"/>
      <c r="L1187" s="50"/>
      <c r="M1187" s="29"/>
      <c r="N1187" s="29"/>
      <c r="O1187" s="29"/>
      <c r="P1187" s="30"/>
    </row>
    <row r="1188" spans="1:16" ht="56.5" customHeight="1" x14ac:dyDescent="0.2">
      <c r="A1188" s="42"/>
      <c r="B1188" s="42"/>
      <c r="C1188" s="48"/>
      <c r="D1188" s="29"/>
      <c r="E1188" s="29"/>
      <c r="F1188" s="29"/>
      <c r="G1188" s="29"/>
      <c r="H1188" s="29"/>
      <c r="I1188" s="29"/>
      <c r="J1188" s="29"/>
      <c r="K1188" s="29"/>
      <c r="L1188" s="50"/>
      <c r="M1188" s="29"/>
      <c r="N1188" s="29"/>
      <c r="O1188" s="29"/>
      <c r="P1188" s="30"/>
    </row>
    <row r="1189" spans="1:16" ht="56.5" customHeight="1" x14ac:dyDescent="0.2">
      <c r="A1189" s="42"/>
      <c r="B1189" s="42"/>
      <c r="C1189" s="48"/>
      <c r="D1189" s="29"/>
      <c r="E1189" s="29"/>
      <c r="F1189" s="29"/>
      <c r="G1189" s="29"/>
      <c r="H1189" s="29"/>
      <c r="I1189" s="29"/>
      <c r="J1189" s="29"/>
      <c r="K1189" s="29"/>
      <c r="L1189" s="50"/>
      <c r="M1189" s="29"/>
      <c r="N1189" s="29"/>
      <c r="O1189" s="29"/>
      <c r="P1189" s="30"/>
    </row>
    <row r="1190" spans="1:16" ht="56.5" customHeight="1" x14ac:dyDescent="0.2">
      <c r="A1190" s="42"/>
      <c r="B1190" s="42"/>
      <c r="C1190" s="48"/>
      <c r="D1190" s="29"/>
      <c r="E1190" s="29"/>
      <c r="F1190" s="29"/>
      <c r="G1190" s="29"/>
      <c r="H1190" s="29"/>
      <c r="I1190" s="29"/>
      <c r="J1190" s="29"/>
      <c r="K1190" s="29"/>
      <c r="L1190" s="50"/>
      <c r="M1190" s="29"/>
      <c r="N1190" s="29"/>
      <c r="O1190" s="29"/>
      <c r="P1190" s="30"/>
    </row>
    <row r="1191" spans="1:16" ht="56.5" customHeight="1" x14ac:dyDescent="0.2">
      <c r="A1191" s="42"/>
      <c r="B1191" s="42"/>
      <c r="C1191" s="48"/>
      <c r="D1191" s="29"/>
      <c r="E1191" s="29"/>
      <c r="F1191" s="29"/>
      <c r="G1191" s="29"/>
      <c r="H1191" s="29"/>
      <c r="I1191" s="29"/>
      <c r="J1191" s="29"/>
      <c r="K1191" s="29"/>
      <c r="L1191" s="50"/>
      <c r="M1191" s="29"/>
      <c r="N1191" s="29"/>
      <c r="O1191" s="29"/>
      <c r="P1191" s="30"/>
    </row>
    <row r="1192" spans="1:16" ht="56.5" customHeight="1" x14ac:dyDescent="0.2">
      <c r="A1192" s="42"/>
      <c r="B1192" s="42"/>
      <c r="C1192" s="48"/>
      <c r="D1192" s="29"/>
      <c r="E1192" s="29"/>
      <c r="F1192" s="29"/>
      <c r="G1192" s="29"/>
      <c r="H1192" s="29"/>
      <c r="I1192" s="29"/>
      <c r="J1192" s="29"/>
      <c r="K1192" s="29"/>
      <c r="L1192" s="50"/>
      <c r="M1192" s="29"/>
      <c r="N1192" s="29"/>
      <c r="O1192" s="29"/>
      <c r="P1192" s="30"/>
    </row>
    <row r="1193" spans="1:16" ht="56.5" customHeight="1" x14ac:dyDescent="0.2">
      <c r="A1193" s="42"/>
      <c r="B1193" s="42"/>
      <c r="C1193" s="48"/>
      <c r="D1193" s="29"/>
      <c r="E1193" s="29"/>
      <c r="F1193" s="29"/>
      <c r="G1193" s="29"/>
      <c r="H1193" s="29"/>
      <c r="I1193" s="29"/>
      <c r="J1193" s="29"/>
      <c r="K1193" s="29"/>
      <c r="L1193" s="50"/>
      <c r="M1193" s="29"/>
      <c r="N1193" s="29"/>
      <c r="O1193" s="29"/>
      <c r="P1193" s="30"/>
    </row>
    <row r="1194" spans="1:16" ht="56.5" customHeight="1" x14ac:dyDescent="0.2">
      <c r="A1194" s="42"/>
      <c r="B1194" s="42"/>
      <c r="C1194" s="48"/>
      <c r="D1194" s="29"/>
      <c r="E1194" s="29"/>
      <c r="F1194" s="29"/>
      <c r="G1194" s="29"/>
      <c r="H1194" s="29"/>
      <c r="I1194" s="29"/>
      <c r="J1194" s="29"/>
      <c r="K1194" s="29"/>
      <c r="L1194" s="50"/>
      <c r="M1194" s="29"/>
      <c r="N1194" s="29"/>
      <c r="O1194" s="29"/>
      <c r="P1194" s="30"/>
    </row>
    <row r="1195" spans="1:16" ht="56.5" customHeight="1" x14ac:dyDescent="0.2">
      <c r="A1195" s="42"/>
      <c r="B1195" s="42"/>
      <c r="C1195" s="48"/>
      <c r="D1195" s="29"/>
      <c r="E1195" s="29"/>
      <c r="F1195" s="29"/>
      <c r="G1195" s="29"/>
      <c r="H1195" s="29"/>
      <c r="I1195" s="29"/>
      <c r="J1195" s="29"/>
      <c r="K1195" s="29"/>
      <c r="L1195" s="50"/>
      <c r="M1195" s="29"/>
      <c r="N1195" s="29"/>
      <c r="O1195" s="29"/>
      <c r="P1195" s="30"/>
    </row>
    <row r="1196" spans="1:16" ht="56.5" customHeight="1" x14ac:dyDescent="0.2">
      <c r="A1196" s="42"/>
      <c r="B1196" s="42"/>
      <c r="C1196" s="48"/>
      <c r="D1196" s="29"/>
      <c r="E1196" s="29"/>
      <c r="F1196" s="29"/>
      <c r="G1196" s="29"/>
      <c r="H1196" s="29"/>
      <c r="I1196" s="29"/>
      <c r="J1196" s="29"/>
      <c r="K1196" s="29"/>
      <c r="L1196" s="50"/>
      <c r="M1196" s="29"/>
      <c r="N1196" s="29"/>
      <c r="O1196" s="29"/>
      <c r="P1196" s="30"/>
    </row>
    <row r="1197" spans="1:16" ht="56.5" customHeight="1" x14ac:dyDescent="0.2">
      <c r="A1197" s="42"/>
      <c r="B1197" s="42"/>
      <c r="C1197" s="48"/>
      <c r="D1197" s="29"/>
      <c r="E1197" s="29"/>
      <c r="F1197" s="29"/>
      <c r="G1197" s="29"/>
      <c r="H1197" s="29"/>
      <c r="I1197" s="29"/>
      <c r="J1197" s="29"/>
      <c r="K1197" s="29"/>
      <c r="L1197" s="50"/>
      <c r="M1197" s="29"/>
      <c r="N1197" s="29"/>
      <c r="O1197" s="29"/>
      <c r="P1197" s="30"/>
    </row>
    <row r="1198" spans="1:16" ht="56.5" customHeight="1" x14ac:dyDescent="0.2">
      <c r="A1198" s="42"/>
      <c r="B1198" s="42"/>
      <c r="C1198" s="48"/>
      <c r="D1198" s="29"/>
      <c r="E1198" s="29"/>
      <c r="F1198" s="29"/>
      <c r="G1198" s="29"/>
      <c r="H1198" s="29"/>
      <c r="I1198" s="29"/>
      <c r="J1198" s="29"/>
      <c r="K1198" s="29"/>
      <c r="L1198" s="50"/>
      <c r="M1198" s="29"/>
      <c r="N1198" s="29"/>
      <c r="O1198" s="29"/>
      <c r="P1198" s="30"/>
    </row>
    <row r="1199" spans="1:16" ht="56.5" customHeight="1" x14ac:dyDescent="0.2">
      <c r="A1199" s="42"/>
      <c r="B1199" s="42"/>
      <c r="C1199" s="48"/>
      <c r="D1199" s="29"/>
      <c r="E1199" s="29"/>
      <c r="F1199" s="29"/>
      <c r="G1199" s="29"/>
      <c r="H1199" s="29"/>
      <c r="I1199" s="29"/>
      <c r="J1199" s="29"/>
      <c r="K1199" s="29"/>
      <c r="L1199" s="50"/>
      <c r="M1199" s="29"/>
      <c r="N1199" s="29"/>
      <c r="O1199" s="29"/>
      <c r="P1199" s="30"/>
    </row>
    <row r="1200" spans="1:16" ht="56.5" customHeight="1" x14ac:dyDescent="0.2">
      <c r="A1200" s="42"/>
      <c r="B1200" s="42"/>
      <c r="C1200" s="48"/>
      <c r="D1200" s="29"/>
      <c r="E1200" s="29"/>
      <c r="F1200" s="29"/>
      <c r="G1200" s="29"/>
      <c r="H1200" s="29"/>
      <c r="I1200" s="29"/>
      <c r="J1200" s="29"/>
      <c r="K1200" s="29"/>
      <c r="L1200" s="50"/>
      <c r="M1200" s="29"/>
      <c r="N1200" s="29"/>
      <c r="O1200" s="29"/>
      <c r="P1200" s="30"/>
    </row>
    <row r="1201" spans="1:16" ht="56.5" customHeight="1" x14ac:dyDescent="0.2">
      <c r="A1201" s="42"/>
      <c r="B1201" s="42"/>
      <c r="C1201" s="48"/>
      <c r="D1201" s="29"/>
      <c r="E1201" s="29"/>
      <c r="F1201" s="29"/>
      <c r="G1201" s="29"/>
      <c r="H1201" s="29"/>
      <c r="I1201" s="29"/>
      <c r="J1201" s="29"/>
      <c r="K1201" s="29"/>
      <c r="L1201" s="50"/>
      <c r="M1201" s="29"/>
      <c r="N1201" s="29"/>
      <c r="O1201" s="29"/>
      <c r="P1201" s="30"/>
    </row>
    <row r="1202" spans="1:16" ht="56.5" customHeight="1" x14ac:dyDescent="0.2">
      <c r="A1202" s="42"/>
      <c r="B1202" s="42"/>
      <c r="C1202" s="48"/>
      <c r="D1202" s="29"/>
      <c r="E1202" s="29"/>
      <c r="F1202" s="29"/>
      <c r="G1202" s="29"/>
      <c r="H1202" s="29"/>
      <c r="I1202" s="29"/>
      <c r="J1202" s="29"/>
      <c r="K1202" s="29"/>
      <c r="L1202" s="50"/>
      <c r="M1202" s="29"/>
      <c r="N1202" s="29"/>
      <c r="O1202" s="29"/>
      <c r="P1202" s="30"/>
    </row>
    <row r="1203" spans="1:16" ht="56.5" customHeight="1" x14ac:dyDescent="0.2">
      <c r="A1203" s="42"/>
      <c r="B1203" s="42"/>
      <c r="C1203" s="48"/>
      <c r="D1203" s="29"/>
      <c r="E1203" s="29"/>
      <c r="F1203" s="29"/>
      <c r="G1203" s="29"/>
      <c r="H1203" s="29"/>
      <c r="I1203" s="29"/>
      <c r="J1203" s="29"/>
      <c r="K1203" s="29"/>
      <c r="L1203" s="50"/>
      <c r="M1203" s="29"/>
      <c r="N1203" s="29"/>
      <c r="O1203" s="29"/>
      <c r="P1203" s="30"/>
    </row>
    <row r="1204" spans="1:16" ht="56.5" customHeight="1" x14ac:dyDescent="0.2">
      <c r="A1204" s="42"/>
      <c r="B1204" s="42"/>
      <c r="C1204" s="48"/>
      <c r="D1204" s="29"/>
      <c r="E1204" s="29"/>
      <c r="F1204" s="29"/>
      <c r="G1204" s="29"/>
      <c r="H1204" s="29"/>
      <c r="I1204" s="29"/>
      <c r="J1204" s="29"/>
      <c r="K1204" s="29"/>
      <c r="L1204" s="50"/>
      <c r="M1204" s="29"/>
      <c r="N1204" s="29"/>
      <c r="O1204" s="29"/>
      <c r="P1204" s="30"/>
    </row>
    <row r="1205" spans="1:16" ht="56.5" customHeight="1" x14ac:dyDescent="0.2">
      <c r="A1205" s="42"/>
      <c r="B1205" s="42"/>
      <c r="C1205" s="48"/>
      <c r="D1205" s="29"/>
      <c r="E1205" s="29"/>
      <c r="F1205" s="29"/>
      <c r="G1205" s="29"/>
      <c r="H1205" s="29"/>
      <c r="I1205" s="29"/>
      <c r="J1205" s="29"/>
      <c r="K1205" s="29"/>
      <c r="L1205" s="50"/>
      <c r="M1205" s="29"/>
      <c r="N1205" s="29"/>
      <c r="O1205" s="29"/>
      <c r="P1205" s="30"/>
    </row>
    <row r="1206" spans="1:16" ht="56.5" customHeight="1" x14ac:dyDescent="0.2">
      <c r="A1206" s="42"/>
      <c r="B1206" s="42"/>
      <c r="C1206" s="48"/>
      <c r="D1206" s="29"/>
      <c r="E1206" s="29"/>
      <c r="F1206" s="29"/>
      <c r="G1206" s="29"/>
      <c r="H1206" s="29"/>
      <c r="I1206" s="29"/>
      <c r="J1206" s="29"/>
      <c r="K1206" s="29"/>
      <c r="L1206" s="50"/>
      <c r="M1206" s="29"/>
      <c r="N1206" s="29"/>
      <c r="O1206" s="29"/>
      <c r="P1206" s="30"/>
    </row>
    <row r="1207" spans="1:16" ht="56.5" customHeight="1" x14ac:dyDescent="0.2">
      <c r="A1207" s="42"/>
      <c r="B1207" s="42"/>
      <c r="C1207" s="48"/>
      <c r="D1207" s="29"/>
      <c r="E1207" s="29"/>
      <c r="F1207" s="29"/>
      <c r="G1207" s="29"/>
      <c r="H1207" s="29"/>
      <c r="I1207" s="29"/>
      <c r="J1207" s="29"/>
      <c r="K1207" s="29"/>
      <c r="L1207" s="50"/>
      <c r="M1207" s="29"/>
      <c r="N1207" s="29"/>
      <c r="O1207" s="29"/>
      <c r="P1207" s="30"/>
    </row>
    <row r="1208" spans="1:16" ht="56.5" customHeight="1" x14ac:dyDescent="0.2">
      <c r="A1208" s="42"/>
      <c r="B1208" s="42"/>
      <c r="C1208" s="48"/>
      <c r="D1208" s="29"/>
      <c r="E1208" s="29"/>
      <c r="F1208" s="29"/>
      <c r="G1208" s="29"/>
      <c r="H1208" s="29"/>
      <c r="I1208" s="29"/>
      <c r="J1208" s="29"/>
      <c r="K1208" s="29"/>
      <c r="L1208" s="50"/>
      <c r="M1208" s="29"/>
      <c r="N1208" s="29"/>
      <c r="O1208" s="29"/>
      <c r="P1208" s="30"/>
    </row>
    <row r="1209" spans="1:16" ht="56.5" customHeight="1" x14ac:dyDescent="0.2">
      <c r="A1209" s="42"/>
      <c r="B1209" s="42"/>
      <c r="C1209" s="48"/>
      <c r="D1209" s="29"/>
      <c r="E1209" s="29"/>
      <c r="F1209" s="29"/>
      <c r="G1209" s="29"/>
      <c r="H1209" s="29"/>
      <c r="I1209" s="29"/>
      <c r="J1209" s="29"/>
      <c r="K1209" s="29"/>
      <c r="L1209" s="50"/>
      <c r="M1209" s="29"/>
      <c r="N1209" s="29"/>
      <c r="O1209" s="29"/>
      <c r="P1209" s="30"/>
    </row>
    <row r="1210" spans="1:16" ht="56.5" customHeight="1" x14ac:dyDescent="0.2">
      <c r="A1210" s="42"/>
      <c r="B1210" s="42"/>
      <c r="C1210" s="48"/>
      <c r="D1210" s="29"/>
      <c r="E1210" s="29"/>
      <c r="F1210" s="29"/>
      <c r="G1210" s="29"/>
      <c r="H1210" s="29"/>
      <c r="I1210" s="29"/>
      <c r="J1210" s="29"/>
      <c r="K1210" s="29"/>
      <c r="L1210" s="50"/>
      <c r="M1210" s="29"/>
      <c r="N1210" s="29"/>
      <c r="O1210" s="29"/>
      <c r="P1210" s="30"/>
    </row>
    <row r="1211" spans="1:16" ht="56.5" customHeight="1" x14ac:dyDescent="0.2">
      <c r="A1211" s="42"/>
      <c r="B1211" s="42"/>
      <c r="C1211" s="48"/>
      <c r="D1211" s="29"/>
      <c r="E1211" s="29"/>
      <c r="F1211" s="29"/>
      <c r="G1211" s="29"/>
      <c r="H1211" s="29"/>
      <c r="I1211" s="29"/>
      <c r="J1211" s="29"/>
      <c r="K1211" s="29"/>
      <c r="L1211" s="50"/>
      <c r="M1211" s="29"/>
      <c r="N1211" s="29"/>
      <c r="O1211" s="29"/>
      <c r="P1211" s="30"/>
    </row>
    <row r="1212" spans="1:16" ht="56.5" customHeight="1" x14ac:dyDescent="0.2">
      <c r="A1212" s="42"/>
      <c r="B1212" s="42"/>
      <c r="C1212" s="48"/>
      <c r="D1212" s="29"/>
      <c r="E1212" s="29"/>
      <c r="F1212" s="29"/>
      <c r="G1212" s="29"/>
      <c r="H1212" s="29"/>
      <c r="I1212" s="29"/>
      <c r="J1212" s="29"/>
      <c r="K1212" s="29"/>
      <c r="L1212" s="50"/>
      <c r="M1212" s="29"/>
      <c r="N1212" s="29"/>
      <c r="O1212" s="29"/>
      <c r="P1212" s="30"/>
    </row>
    <row r="1213" spans="1:16" ht="56.5" customHeight="1" x14ac:dyDescent="0.2">
      <c r="A1213" s="42"/>
      <c r="B1213" s="42"/>
      <c r="C1213" s="48"/>
      <c r="D1213" s="29"/>
      <c r="E1213" s="29"/>
      <c r="F1213" s="29"/>
      <c r="G1213" s="29"/>
      <c r="H1213" s="29"/>
      <c r="I1213" s="29"/>
      <c r="J1213" s="29"/>
      <c r="K1213" s="29"/>
      <c r="L1213" s="50"/>
      <c r="M1213" s="29"/>
      <c r="N1213" s="29"/>
      <c r="O1213" s="29"/>
      <c r="P1213" s="30"/>
    </row>
    <row r="1214" spans="1:16" ht="56.5" customHeight="1" x14ac:dyDescent="0.2">
      <c r="A1214" s="42"/>
      <c r="B1214" s="42"/>
      <c r="C1214" s="48"/>
      <c r="D1214" s="29"/>
      <c r="E1214" s="29"/>
      <c r="F1214" s="29"/>
      <c r="G1214" s="29"/>
      <c r="H1214" s="29"/>
      <c r="I1214" s="29"/>
      <c r="J1214" s="29"/>
      <c r="K1214" s="29"/>
      <c r="L1214" s="50"/>
      <c r="M1214" s="29"/>
      <c r="N1214" s="29"/>
      <c r="O1214" s="29"/>
      <c r="P1214" s="30"/>
    </row>
    <row r="1215" spans="1:16" ht="56.5" customHeight="1" x14ac:dyDescent="0.2">
      <c r="A1215" s="42"/>
      <c r="B1215" s="42"/>
      <c r="C1215" s="48"/>
      <c r="D1215" s="29"/>
      <c r="E1215" s="29"/>
      <c r="F1215" s="29"/>
      <c r="G1215" s="29"/>
      <c r="H1215" s="29"/>
      <c r="I1215" s="29"/>
      <c r="J1215" s="29"/>
      <c r="K1215" s="29"/>
      <c r="L1215" s="50"/>
      <c r="M1215" s="29"/>
      <c r="N1215" s="29"/>
      <c r="O1215" s="29"/>
      <c r="P1215" s="30"/>
    </row>
    <row r="1216" spans="1:16" ht="56.5" customHeight="1" x14ac:dyDescent="0.2">
      <c r="A1216" s="42"/>
      <c r="B1216" s="42"/>
      <c r="C1216" s="48"/>
      <c r="D1216" s="29"/>
      <c r="E1216" s="29"/>
      <c r="F1216" s="29"/>
      <c r="G1216" s="29"/>
      <c r="H1216" s="29"/>
      <c r="I1216" s="29"/>
      <c r="J1216" s="29"/>
      <c r="K1216" s="29"/>
      <c r="L1216" s="50"/>
      <c r="M1216" s="29"/>
      <c r="N1216" s="29"/>
      <c r="O1216" s="29"/>
      <c r="P1216" s="30"/>
    </row>
    <row r="1217" spans="1:16" ht="56.5" customHeight="1" x14ac:dyDescent="0.2">
      <c r="A1217" s="42"/>
      <c r="B1217" s="42"/>
      <c r="C1217" s="48"/>
      <c r="D1217" s="29"/>
      <c r="E1217" s="29"/>
      <c r="F1217" s="29"/>
      <c r="G1217" s="29"/>
      <c r="H1217" s="29"/>
      <c r="I1217" s="29"/>
      <c r="J1217" s="29"/>
      <c r="K1217" s="29"/>
      <c r="L1217" s="50"/>
      <c r="M1217" s="29"/>
      <c r="N1217" s="29"/>
      <c r="O1217" s="29"/>
      <c r="P1217" s="30"/>
    </row>
    <row r="1218" spans="1:16" ht="56.5" customHeight="1" x14ac:dyDescent="0.2">
      <c r="A1218" s="42"/>
      <c r="B1218" s="42"/>
      <c r="C1218" s="48"/>
      <c r="D1218" s="29"/>
      <c r="E1218" s="29"/>
      <c r="F1218" s="29"/>
      <c r="G1218" s="29"/>
      <c r="H1218" s="29"/>
      <c r="I1218" s="29"/>
      <c r="J1218" s="29"/>
      <c r="K1218" s="29"/>
      <c r="L1218" s="50"/>
      <c r="M1218" s="29"/>
      <c r="N1218" s="29"/>
      <c r="O1218" s="29"/>
      <c r="P1218" s="30"/>
    </row>
    <row r="1219" spans="1:16" ht="56.5" customHeight="1" x14ac:dyDescent="0.2">
      <c r="A1219" s="42"/>
      <c r="B1219" s="42"/>
      <c r="C1219" s="48"/>
      <c r="D1219" s="29"/>
      <c r="E1219" s="29"/>
      <c r="F1219" s="29"/>
      <c r="G1219" s="29"/>
      <c r="H1219" s="29"/>
      <c r="I1219" s="29"/>
      <c r="J1219" s="29"/>
      <c r="K1219" s="29"/>
      <c r="L1219" s="50"/>
      <c r="M1219" s="29"/>
      <c r="N1219" s="29"/>
      <c r="O1219" s="29"/>
      <c r="P1219" s="30"/>
    </row>
    <row r="1220" spans="1:16" ht="56.5" customHeight="1" x14ac:dyDescent="0.2">
      <c r="A1220" s="42"/>
      <c r="B1220" s="42"/>
      <c r="C1220" s="48"/>
      <c r="D1220" s="29"/>
      <c r="E1220" s="29"/>
      <c r="F1220" s="29"/>
      <c r="G1220" s="29"/>
      <c r="H1220" s="29"/>
      <c r="I1220" s="29"/>
      <c r="J1220" s="29"/>
      <c r="K1220" s="29"/>
      <c r="L1220" s="50"/>
      <c r="M1220" s="29"/>
      <c r="N1220" s="29"/>
      <c r="O1220" s="29"/>
      <c r="P1220" s="30"/>
    </row>
    <row r="1221" spans="1:16" ht="56.5" customHeight="1" x14ac:dyDescent="0.2">
      <c r="A1221" s="42"/>
      <c r="B1221" s="42"/>
      <c r="C1221" s="48"/>
      <c r="D1221" s="29"/>
      <c r="E1221" s="29"/>
      <c r="F1221" s="29"/>
      <c r="G1221" s="29"/>
      <c r="H1221" s="29"/>
      <c r="I1221" s="29"/>
      <c r="J1221" s="29"/>
      <c r="K1221" s="29"/>
      <c r="L1221" s="50"/>
      <c r="M1221" s="29"/>
      <c r="N1221" s="29"/>
      <c r="O1221" s="29"/>
      <c r="P1221" s="30"/>
    </row>
    <row r="1222" spans="1:16" ht="56.5" customHeight="1" x14ac:dyDescent="0.2">
      <c r="A1222" s="42"/>
      <c r="B1222" s="42"/>
      <c r="C1222" s="48"/>
      <c r="D1222" s="29"/>
      <c r="E1222" s="29"/>
      <c r="F1222" s="29"/>
      <c r="G1222" s="29"/>
      <c r="H1222" s="29"/>
      <c r="I1222" s="29"/>
      <c r="J1222" s="29"/>
      <c r="K1222" s="29"/>
      <c r="L1222" s="50"/>
      <c r="M1222" s="29"/>
      <c r="N1222" s="29"/>
      <c r="O1222" s="29"/>
      <c r="P1222" s="30"/>
    </row>
    <row r="1223" spans="1:16" ht="56.5" customHeight="1" x14ac:dyDescent="0.2">
      <c r="A1223" s="42"/>
      <c r="B1223" s="42"/>
      <c r="C1223" s="48"/>
      <c r="D1223" s="29"/>
      <c r="E1223" s="29"/>
      <c r="F1223" s="29"/>
      <c r="G1223" s="29"/>
      <c r="H1223" s="29"/>
      <c r="I1223" s="29"/>
      <c r="J1223" s="29"/>
      <c r="K1223" s="29"/>
      <c r="L1223" s="50"/>
      <c r="M1223" s="29"/>
      <c r="N1223" s="29"/>
      <c r="O1223" s="29"/>
      <c r="P1223" s="30"/>
    </row>
    <row r="1224" spans="1:16" ht="56.5" customHeight="1" x14ac:dyDescent="0.2">
      <c r="A1224" s="42"/>
      <c r="B1224" s="42"/>
      <c r="C1224" s="48"/>
      <c r="D1224" s="29"/>
      <c r="E1224" s="29"/>
      <c r="F1224" s="29"/>
      <c r="G1224" s="29"/>
      <c r="H1224" s="29"/>
      <c r="I1224" s="29"/>
      <c r="J1224" s="29"/>
      <c r="K1224" s="29"/>
      <c r="L1224" s="50"/>
      <c r="M1224" s="29"/>
      <c r="N1224" s="29"/>
      <c r="O1224" s="29"/>
      <c r="P1224" s="30"/>
    </row>
    <row r="1225" spans="1:16" ht="56.5" customHeight="1" x14ac:dyDescent="0.2">
      <c r="A1225" s="42"/>
      <c r="B1225" s="42"/>
      <c r="C1225" s="48"/>
      <c r="D1225" s="29"/>
      <c r="E1225" s="29"/>
      <c r="F1225" s="29"/>
      <c r="G1225" s="29"/>
      <c r="H1225" s="29"/>
      <c r="I1225" s="29"/>
      <c r="J1225" s="29"/>
      <c r="K1225" s="29"/>
      <c r="L1225" s="50"/>
      <c r="M1225" s="29"/>
      <c r="N1225" s="29"/>
      <c r="O1225" s="29"/>
      <c r="P1225" s="30"/>
    </row>
    <row r="1226" spans="1:16" ht="56.5" customHeight="1" x14ac:dyDescent="0.2">
      <c r="A1226" s="42"/>
      <c r="B1226" s="42"/>
      <c r="C1226" s="48"/>
      <c r="D1226" s="29"/>
      <c r="E1226" s="29"/>
      <c r="F1226" s="29"/>
      <c r="G1226" s="29"/>
      <c r="H1226" s="29"/>
      <c r="I1226" s="29"/>
      <c r="J1226" s="29"/>
      <c r="K1226" s="29"/>
      <c r="L1226" s="50"/>
      <c r="M1226" s="29"/>
      <c r="N1226" s="29"/>
      <c r="O1226" s="29"/>
      <c r="P1226" s="30"/>
    </row>
    <row r="1227" spans="1:16" ht="56.5" customHeight="1" x14ac:dyDescent="0.2">
      <c r="A1227" s="42"/>
      <c r="B1227" s="42"/>
      <c r="C1227" s="48"/>
      <c r="D1227" s="29"/>
      <c r="E1227" s="29"/>
      <c r="F1227" s="29"/>
      <c r="G1227" s="29"/>
      <c r="H1227" s="29"/>
      <c r="I1227" s="29"/>
      <c r="J1227" s="29"/>
      <c r="K1227" s="29"/>
      <c r="L1227" s="50"/>
      <c r="M1227" s="29"/>
      <c r="N1227" s="29"/>
      <c r="O1227" s="29"/>
      <c r="P1227" s="30"/>
    </row>
    <row r="1228" spans="1:16" ht="56.5" customHeight="1" x14ac:dyDescent="0.2">
      <c r="A1228" s="42"/>
      <c r="B1228" s="42"/>
      <c r="C1228" s="48"/>
      <c r="D1228" s="29"/>
      <c r="E1228" s="29"/>
      <c r="F1228" s="29"/>
      <c r="G1228" s="29"/>
      <c r="H1228" s="29"/>
      <c r="I1228" s="29"/>
      <c r="J1228" s="29"/>
      <c r="K1228" s="29"/>
      <c r="L1228" s="50"/>
      <c r="M1228" s="29"/>
      <c r="N1228" s="29"/>
      <c r="O1228" s="29"/>
      <c r="P1228" s="30"/>
    </row>
    <row r="1229" spans="1:16" ht="56.5" customHeight="1" x14ac:dyDescent="0.2">
      <c r="A1229" s="42"/>
      <c r="B1229" s="42"/>
      <c r="C1229" s="48"/>
      <c r="D1229" s="29"/>
      <c r="E1229" s="29"/>
      <c r="F1229" s="29"/>
      <c r="G1229" s="29"/>
      <c r="H1229" s="29"/>
      <c r="I1229" s="29"/>
      <c r="J1229" s="29"/>
      <c r="K1229" s="29"/>
      <c r="L1229" s="50"/>
      <c r="M1229" s="29"/>
      <c r="N1229" s="29"/>
      <c r="O1229" s="29"/>
      <c r="P1229" s="30"/>
    </row>
    <row r="1230" spans="1:16" ht="56.5" customHeight="1" x14ac:dyDescent="0.2">
      <c r="A1230" s="42"/>
      <c r="B1230" s="42"/>
      <c r="C1230" s="48"/>
      <c r="D1230" s="29"/>
      <c r="E1230" s="29"/>
      <c r="F1230" s="29"/>
      <c r="G1230" s="29"/>
      <c r="H1230" s="29"/>
      <c r="I1230" s="29"/>
      <c r="J1230" s="29"/>
      <c r="K1230" s="29"/>
      <c r="L1230" s="50"/>
      <c r="M1230" s="29"/>
      <c r="N1230" s="29"/>
      <c r="O1230" s="29"/>
      <c r="P1230" s="30"/>
    </row>
    <row r="1231" spans="1:16" ht="56.5" customHeight="1" x14ac:dyDescent="0.2">
      <c r="A1231" s="42"/>
      <c r="B1231" s="42"/>
      <c r="C1231" s="48"/>
      <c r="D1231" s="29"/>
      <c r="E1231" s="29"/>
      <c r="F1231" s="29"/>
      <c r="G1231" s="29"/>
      <c r="H1231" s="29"/>
      <c r="I1231" s="29"/>
      <c r="J1231" s="29"/>
      <c r="K1231" s="29"/>
      <c r="L1231" s="50"/>
      <c r="M1231" s="29"/>
      <c r="N1231" s="29"/>
      <c r="O1231" s="29"/>
      <c r="P1231" s="30"/>
    </row>
    <row r="1232" spans="1:16" ht="56.5" customHeight="1" x14ac:dyDescent="0.2">
      <c r="A1232" s="42"/>
      <c r="B1232" s="42"/>
      <c r="C1232" s="48"/>
      <c r="D1232" s="29"/>
      <c r="E1232" s="29"/>
      <c r="F1232" s="29"/>
      <c r="G1232" s="29"/>
      <c r="H1232" s="29"/>
      <c r="I1232" s="29"/>
      <c r="J1232" s="29"/>
      <c r="K1232" s="29"/>
      <c r="L1232" s="50"/>
      <c r="M1232" s="29"/>
      <c r="N1232" s="29"/>
      <c r="O1232" s="29"/>
      <c r="P1232" s="30"/>
    </row>
    <row r="1233" spans="1:16" ht="56.5" customHeight="1" x14ac:dyDescent="0.2">
      <c r="A1233" s="42"/>
      <c r="B1233" s="42"/>
      <c r="C1233" s="48"/>
      <c r="D1233" s="29"/>
      <c r="E1233" s="29"/>
      <c r="F1233" s="29"/>
      <c r="G1233" s="29"/>
      <c r="H1233" s="29"/>
      <c r="I1233" s="29"/>
      <c r="J1233" s="29"/>
      <c r="K1233" s="29"/>
      <c r="L1233" s="50"/>
      <c r="M1233" s="29"/>
      <c r="N1233" s="29"/>
      <c r="O1233" s="29"/>
      <c r="P1233" s="30"/>
    </row>
    <row r="1234" spans="1:16" ht="56.5" customHeight="1" x14ac:dyDescent="0.2">
      <c r="A1234" s="42"/>
      <c r="B1234" s="42"/>
      <c r="C1234" s="48"/>
      <c r="D1234" s="29"/>
      <c r="E1234" s="29"/>
      <c r="F1234" s="29"/>
      <c r="G1234" s="29"/>
      <c r="H1234" s="29"/>
      <c r="I1234" s="29"/>
      <c r="J1234" s="29"/>
      <c r="K1234" s="29"/>
      <c r="L1234" s="50"/>
      <c r="M1234" s="29"/>
      <c r="N1234" s="29"/>
      <c r="O1234" s="29"/>
      <c r="P1234" s="30"/>
    </row>
    <row r="1235" spans="1:16" ht="56.5" customHeight="1" x14ac:dyDescent="0.2">
      <c r="A1235" s="42"/>
      <c r="B1235" s="42"/>
      <c r="C1235" s="48"/>
      <c r="D1235" s="29"/>
      <c r="E1235" s="29"/>
      <c r="F1235" s="29"/>
      <c r="G1235" s="29"/>
      <c r="H1235" s="29"/>
      <c r="I1235" s="29"/>
      <c r="J1235" s="29"/>
      <c r="K1235" s="29"/>
      <c r="L1235" s="50"/>
      <c r="M1235" s="29"/>
      <c r="N1235" s="29"/>
      <c r="O1235" s="29"/>
      <c r="P1235" s="30"/>
    </row>
    <row r="1236" spans="1:16" ht="56.5" customHeight="1" x14ac:dyDescent="0.2">
      <c r="A1236" s="42"/>
      <c r="B1236" s="42"/>
      <c r="C1236" s="48"/>
      <c r="D1236" s="29"/>
      <c r="E1236" s="29"/>
      <c r="F1236" s="29"/>
      <c r="G1236" s="29"/>
      <c r="H1236" s="29"/>
      <c r="I1236" s="29"/>
      <c r="J1236" s="29"/>
      <c r="K1236" s="29"/>
      <c r="L1236" s="50"/>
      <c r="M1236" s="29"/>
      <c r="N1236" s="29"/>
      <c r="O1236" s="29"/>
      <c r="P1236" s="30"/>
    </row>
    <row r="1237" spans="1:16" ht="56.5" customHeight="1" x14ac:dyDescent="0.2">
      <c r="A1237" s="42"/>
      <c r="B1237" s="42"/>
      <c r="C1237" s="48"/>
      <c r="D1237" s="29"/>
      <c r="E1237" s="29"/>
      <c r="F1237" s="29"/>
      <c r="G1237" s="29"/>
      <c r="H1237" s="29"/>
      <c r="I1237" s="29"/>
      <c r="J1237" s="29"/>
      <c r="K1237" s="29"/>
      <c r="L1237" s="50"/>
      <c r="M1237" s="29"/>
      <c r="N1237" s="29"/>
      <c r="O1237" s="29"/>
      <c r="P1237" s="30"/>
    </row>
    <row r="1238" spans="1:16" ht="56.5" customHeight="1" x14ac:dyDescent="0.2">
      <c r="A1238" s="42"/>
      <c r="B1238" s="42"/>
      <c r="C1238" s="48"/>
      <c r="D1238" s="29"/>
      <c r="E1238" s="29"/>
      <c r="F1238" s="29"/>
      <c r="G1238" s="29"/>
      <c r="H1238" s="29"/>
      <c r="I1238" s="29"/>
      <c r="J1238" s="29"/>
      <c r="K1238" s="29"/>
      <c r="L1238" s="50"/>
      <c r="M1238" s="29"/>
      <c r="N1238" s="29"/>
      <c r="O1238" s="29"/>
      <c r="P1238" s="30"/>
    </row>
    <row r="1239" spans="1:16" ht="56.5" customHeight="1" x14ac:dyDescent="0.2">
      <c r="A1239" s="42"/>
      <c r="B1239" s="42"/>
      <c r="C1239" s="48"/>
      <c r="D1239" s="29"/>
      <c r="E1239" s="29"/>
      <c r="F1239" s="29"/>
      <c r="G1239" s="29"/>
      <c r="H1239" s="29"/>
      <c r="I1239" s="29"/>
      <c r="J1239" s="29"/>
      <c r="K1239" s="29"/>
      <c r="L1239" s="50"/>
      <c r="M1239" s="29"/>
      <c r="N1239" s="29"/>
      <c r="O1239" s="29"/>
      <c r="P1239" s="30"/>
    </row>
    <row r="1240" spans="1:16" ht="56.5" customHeight="1" x14ac:dyDescent="0.2">
      <c r="A1240" s="42"/>
      <c r="B1240" s="42"/>
      <c r="C1240" s="48"/>
      <c r="D1240" s="29"/>
      <c r="E1240" s="29"/>
      <c r="F1240" s="29"/>
      <c r="G1240" s="29"/>
      <c r="H1240" s="29"/>
      <c r="I1240" s="29"/>
      <c r="J1240" s="29"/>
      <c r="K1240" s="29"/>
      <c r="L1240" s="50"/>
      <c r="M1240" s="29"/>
      <c r="N1240" s="29"/>
      <c r="O1240" s="29"/>
      <c r="P1240" s="30"/>
    </row>
    <row r="1241" spans="1:16" ht="56.5" customHeight="1" x14ac:dyDescent="0.2">
      <c r="A1241" s="42"/>
      <c r="B1241" s="42"/>
      <c r="C1241" s="48"/>
      <c r="D1241" s="29"/>
      <c r="E1241" s="29"/>
      <c r="F1241" s="29"/>
      <c r="G1241" s="29"/>
      <c r="H1241" s="29"/>
      <c r="I1241" s="29"/>
      <c r="J1241" s="29"/>
      <c r="K1241" s="29"/>
      <c r="L1241" s="50"/>
      <c r="M1241" s="29"/>
      <c r="N1241" s="29"/>
      <c r="O1241" s="29"/>
      <c r="P1241" s="30"/>
    </row>
    <row r="1242" spans="1:16" ht="56.5" customHeight="1" x14ac:dyDescent="0.2">
      <c r="A1242" s="42"/>
      <c r="B1242" s="42"/>
      <c r="C1242" s="48"/>
      <c r="D1242" s="29"/>
      <c r="E1242" s="29"/>
      <c r="F1242" s="29"/>
      <c r="G1242" s="29"/>
      <c r="H1242" s="29"/>
      <c r="I1242" s="29"/>
      <c r="J1242" s="29"/>
      <c r="K1242" s="29"/>
      <c r="L1242" s="50"/>
      <c r="M1242" s="29"/>
      <c r="N1242" s="29"/>
      <c r="O1242" s="29"/>
      <c r="P1242" s="30"/>
    </row>
    <row r="1243" spans="1:16" ht="56.5" customHeight="1" x14ac:dyDescent="0.2">
      <c r="A1243" s="42"/>
      <c r="B1243" s="42"/>
      <c r="C1243" s="48"/>
      <c r="D1243" s="29"/>
      <c r="E1243" s="29"/>
      <c r="F1243" s="29"/>
      <c r="G1243" s="29"/>
      <c r="H1243" s="29"/>
      <c r="I1243" s="29"/>
      <c r="J1243" s="29"/>
      <c r="K1243" s="29"/>
      <c r="L1243" s="50"/>
      <c r="M1243" s="29"/>
      <c r="N1243" s="29"/>
      <c r="O1243" s="29"/>
      <c r="P1243" s="30"/>
    </row>
    <row r="1244" spans="1:16" ht="56.5" customHeight="1" x14ac:dyDescent="0.2">
      <c r="A1244" s="42"/>
      <c r="B1244" s="42"/>
      <c r="C1244" s="48"/>
      <c r="D1244" s="29"/>
      <c r="E1244" s="29"/>
      <c r="F1244" s="29"/>
      <c r="G1244" s="29"/>
      <c r="H1244" s="29"/>
      <c r="I1244" s="29"/>
      <c r="J1244" s="29"/>
      <c r="K1244" s="29"/>
      <c r="L1244" s="50"/>
      <c r="M1244" s="29"/>
      <c r="N1244" s="29"/>
      <c r="O1244" s="29"/>
      <c r="P1244" s="30"/>
    </row>
    <row r="1245" spans="1:16" ht="56.5" customHeight="1" x14ac:dyDescent="0.2">
      <c r="A1245" s="42"/>
      <c r="B1245" s="42"/>
      <c r="C1245" s="48"/>
      <c r="D1245" s="29"/>
      <c r="E1245" s="29"/>
      <c r="F1245" s="29"/>
      <c r="G1245" s="29"/>
      <c r="H1245" s="29"/>
      <c r="I1245" s="29"/>
      <c r="J1245" s="29"/>
      <c r="K1245" s="29"/>
      <c r="L1245" s="50"/>
      <c r="M1245" s="29"/>
      <c r="N1245" s="29"/>
      <c r="O1245" s="29"/>
      <c r="P1245" s="30"/>
    </row>
    <row r="1246" spans="1:16" ht="56.5" customHeight="1" x14ac:dyDescent="0.2">
      <c r="A1246" s="42"/>
      <c r="B1246" s="42"/>
      <c r="C1246" s="48"/>
      <c r="D1246" s="29"/>
      <c r="E1246" s="29"/>
      <c r="F1246" s="29"/>
      <c r="G1246" s="29"/>
      <c r="H1246" s="29"/>
      <c r="I1246" s="29"/>
      <c r="J1246" s="29"/>
      <c r="K1246" s="29"/>
      <c r="L1246" s="50"/>
      <c r="M1246" s="29"/>
      <c r="N1246" s="29"/>
      <c r="O1246" s="29"/>
      <c r="P1246" s="30"/>
    </row>
    <row r="1247" spans="1:16" ht="56.5" customHeight="1" x14ac:dyDescent="0.2">
      <c r="A1247" s="42"/>
      <c r="B1247" s="42"/>
      <c r="C1247" s="48"/>
      <c r="D1247" s="29"/>
      <c r="E1247" s="29"/>
      <c r="F1247" s="29"/>
      <c r="G1247" s="29"/>
      <c r="H1247" s="29"/>
      <c r="I1247" s="29"/>
      <c r="J1247" s="29"/>
      <c r="K1247" s="29"/>
      <c r="L1247" s="50"/>
      <c r="M1247" s="29"/>
      <c r="N1247" s="29"/>
      <c r="O1247" s="29"/>
      <c r="P1247" s="30"/>
    </row>
    <row r="1248" spans="1:16" ht="56.5" customHeight="1" x14ac:dyDescent="0.2">
      <c r="A1248" s="42"/>
      <c r="B1248" s="42"/>
      <c r="C1248" s="48"/>
      <c r="D1248" s="29"/>
      <c r="E1248" s="29"/>
      <c r="F1248" s="29"/>
      <c r="G1248" s="29"/>
      <c r="H1248" s="29"/>
      <c r="I1248" s="29"/>
      <c r="J1248" s="29"/>
      <c r="K1248" s="29"/>
      <c r="L1248" s="50"/>
      <c r="M1248" s="29"/>
      <c r="N1248" s="29"/>
      <c r="O1248" s="29"/>
      <c r="P1248" s="30"/>
    </row>
    <row r="1249" spans="1:16" ht="56.5" customHeight="1" x14ac:dyDescent="0.2">
      <c r="A1249" s="42"/>
      <c r="B1249" s="42"/>
      <c r="C1249" s="48"/>
      <c r="D1249" s="29"/>
      <c r="E1249" s="29"/>
      <c r="F1249" s="29"/>
      <c r="G1249" s="29"/>
      <c r="H1249" s="29"/>
      <c r="I1249" s="29"/>
      <c r="J1249" s="29"/>
      <c r="K1249" s="29"/>
      <c r="L1249" s="50"/>
      <c r="M1249" s="29"/>
      <c r="N1249" s="29"/>
      <c r="O1249" s="29"/>
      <c r="P1249" s="30"/>
    </row>
    <row r="1250" spans="1:16" ht="56.5" customHeight="1" x14ac:dyDescent="0.2">
      <c r="A1250" s="42"/>
      <c r="B1250" s="42"/>
      <c r="C1250" s="48"/>
      <c r="D1250" s="29"/>
      <c r="E1250" s="29"/>
      <c r="F1250" s="29"/>
      <c r="G1250" s="29"/>
      <c r="H1250" s="29"/>
      <c r="I1250" s="29"/>
      <c r="J1250" s="29"/>
      <c r="K1250" s="29"/>
      <c r="L1250" s="50"/>
      <c r="M1250" s="29"/>
      <c r="N1250" s="29"/>
      <c r="O1250" s="29"/>
      <c r="P1250" s="30"/>
    </row>
    <row r="1251" spans="1:16" ht="56.5" customHeight="1" x14ac:dyDescent="0.2">
      <c r="A1251" s="42"/>
      <c r="B1251" s="42"/>
      <c r="C1251" s="48"/>
      <c r="D1251" s="29"/>
      <c r="E1251" s="29"/>
      <c r="F1251" s="29"/>
      <c r="G1251" s="29"/>
      <c r="H1251" s="29"/>
      <c r="I1251" s="29"/>
      <c r="J1251" s="29"/>
      <c r="K1251" s="29"/>
      <c r="L1251" s="50"/>
      <c r="M1251" s="29"/>
      <c r="N1251" s="29"/>
      <c r="O1251" s="29"/>
      <c r="P1251" s="30"/>
    </row>
    <row r="1252" spans="1:16" ht="56.5" customHeight="1" x14ac:dyDescent="0.2">
      <c r="A1252" s="42"/>
      <c r="B1252" s="42"/>
      <c r="C1252" s="48"/>
      <c r="D1252" s="29"/>
      <c r="E1252" s="29"/>
      <c r="F1252" s="29"/>
      <c r="G1252" s="29"/>
      <c r="H1252" s="29"/>
      <c r="I1252" s="29"/>
      <c r="J1252" s="29"/>
      <c r="K1252" s="29"/>
      <c r="L1252" s="50"/>
      <c r="M1252" s="29"/>
      <c r="N1252" s="29"/>
      <c r="O1252" s="29"/>
      <c r="P1252" s="30"/>
    </row>
    <row r="1253" spans="1:16" ht="56.5" customHeight="1" x14ac:dyDescent="0.2">
      <c r="A1253" s="42"/>
      <c r="B1253" s="42"/>
      <c r="C1253" s="48"/>
      <c r="D1253" s="29"/>
      <c r="E1253" s="29"/>
      <c r="F1253" s="29"/>
      <c r="G1253" s="29"/>
      <c r="H1253" s="29"/>
      <c r="I1253" s="29"/>
      <c r="J1253" s="29"/>
      <c r="K1253" s="29"/>
      <c r="L1253" s="50"/>
      <c r="M1253" s="29"/>
      <c r="N1253" s="29"/>
      <c r="O1253" s="29"/>
      <c r="P1253" s="30"/>
    </row>
    <row r="1254" spans="1:16" ht="56.5" customHeight="1" x14ac:dyDescent="0.2">
      <c r="A1254" s="42"/>
      <c r="B1254" s="42"/>
      <c r="C1254" s="48"/>
      <c r="D1254" s="29"/>
      <c r="E1254" s="29"/>
      <c r="F1254" s="29"/>
      <c r="G1254" s="29"/>
      <c r="H1254" s="29"/>
      <c r="I1254" s="29"/>
      <c r="J1254" s="29"/>
      <c r="K1254" s="29"/>
      <c r="L1254" s="50"/>
      <c r="M1254" s="29"/>
      <c r="N1254" s="29"/>
      <c r="O1254" s="29"/>
      <c r="P1254" s="30"/>
    </row>
    <row r="1255" spans="1:16" ht="56.5" customHeight="1" x14ac:dyDescent="0.2">
      <c r="A1255" s="42"/>
      <c r="B1255" s="42"/>
      <c r="C1255" s="48"/>
      <c r="D1255" s="29"/>
      <c r="E1255" s="29"/>
      <c r="F1255" s="29"/>
      <c r="G1255" s="29"/>
      <c r="H1255" s="29"/>
      <c r="I1255" s="29"/>
      <c r="J1255" s="29"/>
      <c r="K1255" s="29"/>
      <c r="L1255" s="50"/>
      <c r="M1255" s="29"/>
      <c r="N1255" s="29"/>
      <c r="O1255" s="29"/>
      <c r="P1255" s="30"/>
    </row>
    <row r="1256" spans="1:16" ht="56.5" customHeight="1" x14ac:dyDescent="0.2">
      <c r="A1256" s="42"/>
      <c r="B1256" s="42"/>
      <c r="C1256" s="48"/>
      <c r="D1256" s="29"/>
      <c r="E1256" s="29"/>
      <c r="F1256" s="29"/>
      <c r="G1256" s="29"/>
      <c r="H1256" s="29"/>
      <c r="I1256" s="29"/>
      <c r="J1256" s="29"/>
      <c r="K1256" s="29"/>
      <c r="L1256" s="50"/>
      <c r="M1256" s="29"/>
      <c r="N1256" s="29"/>
      <c r="O1256" s="29"/>
      <c r="P1256" s="30"/>
    </row>
    <row r="1257" spans="1:16" ht="56.5" customHeight="1" x14ac:dyDescent="0.2">
      <c r="A1257" s="42"/>
      <c r="B1257" s="42"/>
      <c r="C1257" s="48"/>
      <c r="D1257" s="29"/>
      <c r="E1257" s="29"/>
      <c r="F1257" s="29"/>
      <c r="G1257" s="29"/>
      <c r="H1257" s="29"/>
      <c r="I1257" s="29"/>
      <c r="J1257" s="29"/>
      <c r="K1257" s="29"/>
      <c r="L1257" s="50"/>
      <c r="M1257" s="29"/>
      <c r="N1257" s="29"/>
      <c r="O1257" s="29"/>
      <c r="P1257" s="30"/>
    </row>
    <row r="1258" spans="1:16" ht="56.5" customHeight="1" x14ac:dyDescent="0.2">
      <c r="A1258" s="42"/>
      <c r="B1258" s="42"/>
      <c r="C1258" s="48"/>
      <c r="D1258" s="29"/>
      <c r="E1258" s="29"/>
      <c r="F1258" s="29"/>
      <c r="G1258" s="29"/>
      <c r="H1258" s="29"/>
      <c r="I1258" s="29"/>
      <c r="J1258" s="29"/>
      <c r="K1258" s="29"/>
      <c r="L1258" s="50"/>
      <c r="M1258" s="29"/>
      <c r="N1258" s="29"/>
      <c r="O1258" s="29"/>
      <c r="P1258" s="30"/>
    </row>
    <row r="1259" spans="1:16" ht="56.5" customHeight="1" x14ac:dyDescent="0.2">
      <c r="A1259" s="42"/>
      <c r="B1259" s="42"/>
      <c r="C1259" s="48"/>
      <c r="D1259" s="29"/>
      <c r="E1259" s="29"/>
      <c r="F1259" s="29"/>
      <c r="G1259" s="29"/>
      <c r="H1259" s="29"/>
      <c r="I1259" s="29"/>
      <c r="J1259" s="29"/>
      <c r="K1259" s="29"/>
      <c r="L1259" s="50"/>
      <c r="M1259" s="29"/>
      <c r="N1259" s="29"/>
      <c r="O1259" s="29"/>
      <c r="P1259" s="30"/>
    </row>
    <row r="1260" spans="1:16" ht="56.5" customHeight="1" x14ac:dyDescent="0.2">
      <c r="A1260" s="42"/>
      <c r="B1260" s="42"/>
      <c r="C1260" s="48"/>
      <c r="D1260" s="29"/>
      <c r="E1260" s="29"/>
      <c r="F1260" s="29"/>
      <c r="G1260" s="29"/>
      <c r="H1260" s="29"/>
      <c r="I1260" s="29"/>
      <c r="J1260" s="29"/>
      <c r="K1260" s="29"/>
      <c r="L1260" s="50"/>
      <c r="M1260" s="29"/>
      <c r="N1260" s="29"/>
      <c r="O1260" s="29"/>
      <c r="P1260" s="30"/>
    </row>
    <row r="1261" spans="1:16" ht="56.5" customHeight="1" x14ac:dyDescent="0.2">
      <c r="A1261" s="42"/>
      <c r="B1261" s="42"/>
      <c r="C1261" s="48"/>
      <c r="D1261" s="29"/>
      <c r="E1261" s="29"/>
      <c r="F1261" s="29"/>
      <c r="G1261" s="29"/>
      <c r="H1261" s="29"/>
      <c r="I1261" s="29"/>
      <c r="J1261" s="29"/>
      <c r="K1261" s="29"/>
      <c r="L1261" s="50"/>
      <c r="M1261" s="29"/>
      <c r="N1261" s="29"/>
      <c r="O1261" s="29"/>
      <c r="P1261" s="30"/>
    </row>
    <row r="1262" spans="1:16" ht="56.5" customHeight="1" x14ac:dyDescent="0.2">
      <c r="A1262" s="42"/>
      <c r="B1262" s="42"/>
      <c r="C1262" s="48"/>
      <c r="D1262" s="29"/>
      <c r="E1262" s="29"/>
      <c r="F1262" s="29"/>
      <c r="G1262" s="29"/>
      <c r="H1262" s="29"/>
      <c r="I1262" s="29"/>
      <c r="J1262" s="29"/>
      <c r="K1262" s="29"/>
      <c r="L1262" s="50"/>
      <c r="M1262" s="29"/>
      <c r="N1262" s="29"/>
      <c r="O1262" s="29"/>
      <c r="P1262" s="30"/>
    </row>
    <row r="1263" spans="1:16" ht="56.5" customHeight="1" x14ac:dyDescent="0.2">
      <c r="A1263" s="42"/>
      <c r="B1263" s="42"/>
      <c r="C1263" s="48"/>
      <c r="D1263" s="29"/>
      <c r="E1263" s="29"/>
      <c r="F1263" s="29"/>
      <c r="G1263" s="29"/>
      <c r="H1263" s="29"/>
      <c r="I1263" s="29"/>
      <c r="J1263" s="29"/>
      <c r="K1263" s="29"/>
      <c r="L1263" s="50"/>
      <c r="M1263" s="29"/>
      <c r="N1263" s="29"/>
      <c r="O1263" s="29"/>
      <c r="P1263" s="30"/>
    </row>
    <row r="1264" spans="1:16" ht="56.5" customHeight="1" x14ac:dyDescent="0.2">
      <c r="A1264" s="42"/>
      <c r="B1264" s="42"/>
      <c r="C1264" s="48"/>
      <c r="D1264" s="29"/>
      <c r="E1264" s="29"/>
      <c r="F1264" s="29"/>
      <c r="G1264" s="29"/>
      <c r="H1264" s="29"/>
      <c r="I1264" s="29"/>
      <c r="J1264" s="29"/>
      <c r="K1264" s="29"/>
      <c r="L1264" s="50"/>
      <c r="M1264" s="29"/>
      <c r="N1264" s="29"/>
      <c r="O1264" s="29"/>
      <c r="P1264" s="30"/>
    </row>
    <row r="1265" spans="1:16" ht="56.5" customHeight="1" x14ac:dyDescent="0.2">
      <c r="A1265" s="42"/>
      <c r="B1265" s="42"/>
      <c r="C1265" s="48"/>
      <c r="D1265" s="29"/>
      <c r="E1265" s="29"/>
      <c r="F1265" s="29"/>
      <c r="G1265" s="29"/>
      <c r="H1265" s="29"/>
      <c r="I1265" s="29"/>
      <c r="J1265" s="29"/>
      <c r="K1265" s="29"/>
      <c r="L1265" s="50"/>
      <c r="M1265" s="29"/>
      <c r="N1265" s="29"/>
      <c r="O1265" s="29"/>
      <c r="P1265" s="30"/>
    </row>
    <row r="1266" spans="1:16" ht="56.5" customHeight="1" x14ac:dyDescent="0.2">
      <c r="A1266" s="42"/>
      <c r="B1266" s="42"/>
      <c r="C1266" s="48"/>
      <c r="D1266" s="29"/>
      <c r="E1266" s="29"/>
      <c r="F1266" s="29"/>
      <c r="G1266" s="29"/>
      <c r="H1266" s="29"/>
      <c r="I1266" s="29"/>
      <c r="J1266" s="29"/>
      <c r="K1266" s="29"/>
      <c r="L1266" s="50"/>
      <c r="M1266" s="29"/>
      <c r="N1266" s="29"/>
      <c r="O1266" s="29"/>
      <c r="P1266" s="30"/>
    </row>
    <row r="1267" spans="1:16" ht="56.5" customHeight="1" x14ac:dyDescent="0.2">
      <c r="A1267" s="42"/>
      <c r="B1267" s="42"/>
      <c r="C1267" s="48"/>
      <c r="D1267" s="29"/>
      <c r="E1267" s="29"/>
      <c r="F1267" s="29"/>
      <c r="G1267" s="29"/>
      <c r="H1267" s="29"/>
      <c r="I1267" s="29"/>
      <c r="J1267" s="29"/>
      <c r="K1267" s="29"/>
      <c r="L1267" s="50"/>
      <c r="M1267" s="29"/>
      <c r="N1267" s="29"/>
      <c r="O1267" s="29"/>
      <c r="P1267" s="30"/>
    </row>
    <row r="1268" spans="1:16" ht="56.5" customHeight="1" x14ac:dyDescent="0.2">
      <c r="A1268" s="42"/>
      <c r="B1268" s="42"/>
      <c r="C1268" s="48"/>
      <c r="D1268" s="29"/>
      <c r="E1268" s="29"/>
      <c r="F1268" s="29"/>
      <c r="G1268" s="29"/>
      <c r="H1268" s="29"/>
      <c r="I1268" s="29"/>
      <c r="J1268" s="29"/>
      <c r="K1268" s="29"/>
      <c r="L1268" s="50"/>
      <c r="M1268" s="29"/>
      <c r="N1268" s="29"/>
      <c r="O1268" s="29"/>
      <c r="P1268" s="30"/>
    </row>
    <row r="1269" spans="1:16" ht="56.5" customHeight="1" x14ac:dyDescent="0.2">
      <c r="A1269" s="42"/>
      <c r="B1269" s="42"/>
      <c r="C1269" s="48"/>
      <c r="D1269" s="29"/>
      <c r="E1269" s="29"/>
      <c r="F1269" s="29"/>
      <c r="G1269" s="29"/>
      <c r="H1269" s="29"/>
      <c r="I1269" s="29"/>
      <c r="J1269" s="29"/>
      <c r="K1269" s="29"/>
      <c r="L1269" s="50"/>
      <c r="M1269" s="29"/>
      <c r="N1269" s="29"/>
      <c r="O1269" s="29"/>
      <c r="P1269" s="30"/>
    </row>
    <row r="1270" spans="1:16" ht="56.5" customHeight="1" x14ac:dyDescent="0.2">
      <c r="A1270" s="42"/>
      <c r="B1270" s="42"/>
      <c r="C1270" s="48"/>
      <c r="D1270" s="29"/>
      <c r="E1270" s="29"/>
      <c r="F1270" s="29"/>
      <c r="G1270" s="29"/>
      <c r="H1270" s="29"/>
      <c r="I1270" s="29"/>
      <c r="J1270" s="29"/>
      <c r="K1270" s="29"/>
      <c r="L1270" s="50"/>
      <c r="M1270" s="29"/>
      <c r="N1270" s="29"/>
      <c r="O1270" s="29"/>
      <c r="P1270" s="30"/>
    </row>
    <row r="1271" spans="1:16" ht="56.5" customHeight="1" x14ac:dyDescent="0.2">
      <c r="A1271" s="42"/>
      <c r="B1271" s="42"/>
      <c r="C1271" s="48"/>
      <c r="D1271" s="29"/>
      <c r="E1271" s="29"/>
      <c r="F1271" s="29"/>
      <c r="G1271" s="29"/>
      <c r="H1271" s="29"/>
      <c r="I1271" s="29"/>
      <c r="J1271" s="29"/>
      <c r="K1271" s="29"/>
      <c r="L1271" s="50"/>
      <c r="M1271" s="29"/>
      <c r="N1271" s="29"/>
      <c r="O1271" s="29"/>
      <c r="P1271" s="30"/>
    </row>
    <row r="1272" spans="1:16" ht="56.5" customHeight="1" x14ac:dyDescent="0.2">
      <c r="A1272" s="42"/>
      <c r="B1272" s="42"/>
      <c r="C1272" s="48"/>
      <c r="D1272" s="29"/>
      <c r="E1272" s="29"/>
      <c r="F1272" s="29"/>
      <c r="G1272" s="29"/>
      <c r="H1272" s="29"/>
      <c r="I1272" s="29"/>
      <c r="J1272" s="29"/>
      <c r="K1272" s="29"/>
      <c r="L1272" s="50"/>
      <c r="M1272" s="29"/>
      <c r="N1272" s="29"/>
      <c r="O1272" s="29"/>
      <c r="P1272" s="30"/>
    </row>
    <row r="1273" spans="1:16" ht="56.5" customHeight="1" x14ac:dyDescent="0.2">
      <c r="A1273" s="42"/>
      <c r="B1273" s="42"/>
      <c r="C1273" s="48"/>
      <c r="D1273" s="29"/>
      <c r="E1273" s="29"/>
      <c r="F1273" s="29"/>
      <c r="G1273" s="29"/>
      <c r="H1273" s="29"/>
      <c r="I1273" s="29"/>
      <c r="J1273" s="29"/>
      <c r="K1273" s="29"/>
      <c r="L1273" s="50"/>
      <c r="M1273" s="29"/>
      <c r="N1273" s="29"/>
      <c r="O1273" s="29"/>
      <c r="P1273" s="30"/>
    </row>
    <row r="1274" spans="1:16" ht="56.5" customHeight="1" x14ac:dyDescent="0.2">
      <c r="A1274" s="42"/>
      <c r="B1274" s="42"/>
      <c r="C1274" s="48"/>
      <c r="D1274" s="29"/>
      <c r="E1274" s="29"/>
      <c r="F1274" s="29"/>
      <c r="G1274" s="29"/>
      <c r="H1274" s="29"/>
      <c r="I1274" s="29"/>
      <c r="J1274" s="29"/>
      <c r="K1274" s="29"/>
      <c r="L1274" s="50"/>
      <c r="M1274" s="29"/>
      <c r="N1274" s="29"/>
      <c r="O1274" s="29"/>
      <c r="P1274" s="30"/>
    </row>
    <row r="1275" spans="1:16" ht="56.5" customHeight="1" x14ac:dyDescent="0.2">
      <c r="A1275" s="42"/>
      <c r="B1275" s="42"/>
      <c r="C1275" s="48"/>
      <c r="D1275" s="29"/>
      <c r="E1275" s="29"/>
      <c r="F1275" s="29"/>
      <c r="G1275" s="29"/>
      <c r="H1275" s="29"/>
      <c r="I1275" s="29"/>
      <c r="J1275" s="29"/>
      <c r="K1275" s="29"/>
      <c r="L1275" s="50"/>
      <c r="M1275" s="29"/>
      <c r="N1275" s="29"/>
      <c r="O1275" s="29"/>
      <c r="P1275" s="30"/>
    </row>
    <row r="1276" spans="1:16" ht="56.5" customHeight="1" x14ac:dyDescent="0.2">
      <c r="A1276" s="42"/>
      <c r="B1276" s="42"/>
      <c r="C1276" s="48"/>
      <c r="D1276" s="29"/>
      <c r="E1276" s="29"/>
      <c r="F1276" s="29"/>
      <c r="G1276" s="29"/>
      <c r="H1276" s="29"/>
      <c r="I1276" s="29"/>
      <c r="J1276" s="29"/>
      <c r="K1276" s="29"/>
      <c r="L1276" s="50"/>
      <c r="M1276" s="29"/>
      <c r="N1276" s="29"/>
      <c r="O1276" s="29"/>
      <c r="P1276" s="30"/>
    </row>
    <row r="1277" spans="1:16" ht="56.5" customHeight="1" x14ac:dyDescent="0.2">
      <c r="A1277" s="42"/>
      <c r="B1277" s="42"/>
      <c r="C1277" s="48"/>
      <c r="D1277" s="29"/>
      <c r="E1277" s="29"/>
      <c r="F1277" s="29"/>
      <c r="G1277" s="29"/>
      <c r="H1277" s="29"/>
      <c r="I1277" s="29"/>
      <c r="J1277" s="29"/>
      <c r="K1277" s="29"/>
      <c r="L1277" s="50"/>
      <c r="M1277" s="29"/>
      <c r="N1277" s="29"/>
      <c r="O1277" s="29"/>
      <c r="P1277" s="30"/>
    </row>
    <row r="1278" spans="1:16" ht="56.5" customHeight="1" x14ac:dyDescent="0.2">
      <c r="A1278" s="42"/>
      <c r="B1278" s="42"/>
      <c r="C1278" s="48"/>
      <c r="D1278" s="29"/>
      <c r="E1278" s="29"/>
      <c r="F1278" s="29"/>
      <c r="G1278" s="29"/>
      <c r="H1278" s="29"/>
      <c r="I1278" s="29"/>
      <c r="J1278" s="29"/>
      <c r="K1278" s="29"/>
      <c r="L1278" s="50"/>
      <c r="M1278" s="29"/>
      <c r="N1278" s="29"/>
      <c r="O1278" s="29"/>
      <c r="P1278" s="30"/>
    </row>
    <row r="1279" spans="1:16" ht="56.5" customHeight="1" x14ac:dyDescent="0.2">
      <c r="A1279" s="42"/>
      <c r="B1279" s="42"/>
      <c r="C1279" s="48"/>
      <c r="D1279" s="29"/>
      <c r="E1279" s="29"/>
      <c r="F1279" s="29"/>
      <c r="G1279" s="29"/>
      <c r="H1279" s="29"/>
      <c r="I1279" s="29"/>
      <c r="J1279" s="29"/>
      <c r="K1279" s="29"/>
      <c r="L1279" s="50"/>
      <c r="M1279" s="29"/>
      <c r="N1279" s="29"/>
      <c r="O1279" s="29"/>
      <c r="P1279" s="30"/>
    </row>
    <row r="1280" spans="1:16" ht="56.5" customHeight="1" x14ac:dyDescent="0.2">
      <c r="A1280" s="42"/>
      <c r="B1280" s="42"/>
      <c r="C1280" s="48"/>
      <c r="D1280" s="29"/>
      <c r="E1280" s="29"/>
      <c r="F1280" s="29"/>
      <c r="G1280" s="29"/>
      <c r="H1280" s="29"/>
      <c r="I1280" s="29"/>
      <c r="J1280" s="29"/>
      <c r="K1280" s="29"/>
      <c r="L1280" s="50"/>
      <c r="M1280" s="29"/>
      <c r="N1280" s="29"/>
      <c r="O1280" s="29"/>
      <c r="P1280" s="30"/>
    </row>
    <row r="1281" spans="1:16" ht="56.5" customHeight="1" x14ac:dyDescent="0.2">
      <c r="A1281" s="42"/>
      <c r="B1281" s="42"/>
      <c r="C1281" s="48"/>
      <c r="D1281" s="29"/>
      <c r="E1281" s="29"/>
      <c r="F1281" s="29"/>
      <c r="G1281" s="29"/>
      <c r="H1281" s="29"/>
      <c r="I1281" s="29"/>
      <c r="J1281" s="29"/>
      <c r="K1281" s="29"/>
      <c r="L1281" s="50"/>
      <c r="M1281" s="29"/>
      <c r="N1281" s="29"/>
      <c r="O1281" s="29"/>
      <c r="P1281" s="30"/>
    </row>
    <row r="1282" spans="1:16" ht="56.5" customHeight="1" x14ac:dyDescent="0.2">
      <c r="A1282" s="42"/>
      <c r="B1282" s="42"/>
      <c r="C1282" s="48"/>
      <c r="D1282" s="29"/>
      <c r="E1282" s="29"/>
      <c r="F1282" s="29"/>
      <c r="G1282" s="29"/>
      <c r="H1282" s="29"/>
      <c r="I1282" s="29"/>
      <c r="J1282" s="29"/>
      <c r="K1282" s="29"/>
      <c r="L1282" s="50"/>
      <c r="M1282" s="29"/>
      <c r="N1282" s="29"/>
      <c r="O1282" s="29"/>
      <c r="P1282" s="30"/>
    </row>
    <row r="1283" spans="1:16" ht="56.5" customHeight="1" x14ac:dyDescent="0.2">
      <c r="A1283" s="42"/>
      <c r="B1283" s="42"/>
      <c r="C1283" s="48"/>
      <c r="D1283" s="29"/>
      <c r="E1283" s="29"/>
      <c r="F1283" s="29"/>
      <c r="G1283" s="29"/>
      <c r="H1283" s="29"/>
      <c r="I1283" s="29"/>
      <c r="J1283" s="29"/>
      <c r="K1283" s="29"/>
      <c r="L1283" s="50"/>
      <c r="M1283" s="29"/>
      <c r="N1283" s="29"/>
      <c r="O1283" s="29"/>
      <c r="P1283" s="30"/>
    </row>
    <row r="1284" spans="1:16" ht="56.5" customHeight="1" x14ac:dyDescent="0.2">
      <c r="A1284" s="42"/>
      <c r="B1284" s="42"/>
      <c r="C1284" s="48"/>
      <c r="D1284" s="29"/>
      <c r="E1284" s="29"/>
      <c r="F1284" s="29"/>
      <c r="G1284" s="29"/>
      <c r="H1284" s="29"/>
      <c r="I1284" s="29"/>
      <c r="J1284" s="29"/>
      <c r="K1284" s="29"/>
      <c r="L1284" s="50"/>
      <c r="M1284" s="29"/>
      <c r="N1284" s="29"/>
      <c r="O1284" s="29"/>
      <c r="P1284" s="30"/>
    </row>
    <row r="1285" spans="1:16" ht="56.5" customHeight="1" x14ac:dyDescent="0.2">
      <c r="A1285" s="42"/>
      <c r="B1285" s="42"/>
      <c r="C1285" s="48"/>
      <c r="D1285" s="29"/>
      <c r="E1285" s="29"/>
      <c r="F1285" s="29"/>
      <c r="G1285" s="29"/>
      <c r="H1285" s="29"/>
      <c r="I1285" s="29"/>
      <c r="J1285" s="29"/>
      <c r="K1285" s="29"/>
      <c r="L1285" s="50"/>
      <c r="M1285" s="29"/>
      <c r="N1285" s="29"/>
      <c r="O1285" s="29"/>
      <c r="P1285" s="30"/>
    </row>
    <row r="1286" spans="1:16" ht="56.5" customHeight="1" x14ac:dyDescent="0.2">
      <c r="A1286" s="42"/>
      <c r="B1286" s="42"/>
      <c r="C1286" s="48"/>
      <c r="D1286" s="29"/>
      <c r="E1286" s="29"/>
      <c r="F1286" s="29"/>
      <c r="G1286" s="29"/>
      <c r="H1286" s="29"/>
      <c r="I1286" s="29"/>
      <c r="J1286" s="29"/>
      <c r="K1286" s="29"/>
      <c r="L1286" s="50"/>
      <c r="M1286" s="29"/>
      <c r="N1286" s="29"/>
      <c r="O1286" s="29"/>
      <c r="P1286" s="30"/>
    </row>
    <row r="1287" spans="1:16" ht="56.5" customHeight="1" x14ac:dyDescent="0.2">
      <c r="A1287" s="42"/>
      <c r="B1287" s="42"/>
      <c r="C1287" s="48"/>
      <c r="D1287" s="29"/>
      <c r="E1287" s="29"/>
      <c r="F1287" s="29"/>
      <c r="G1287" s="29"/>
      <c r="H1287" s="29"/>
      <c r="I1287" s="29"/>
      <c r="J1287" s="29"/>
      <c r="K1287" s="29"/>
      <c r="L1287" s="50"/>
      <c r="M1287" s="29"/>
      <c r="N1287" s="29"/>
      <c r="O1287" s="29"/>
      <c r="P1287" s="30"/>
    </row>
    <row r="1288" spans="1:16" ht="56.5" customHeight="1" x14ac:dyDescent="0.2">
      <c r="A1288" s="42"/>
      <c r="B1288" s="42"/>
      <c r="C1288" s="48"/>
      <c r="D1288" s="29"/>
      <c r="E1288" s="29"/>
      <c r="F1288" s="29"/>
      <c r="G1288" s="29"/>
      <c r="H1288" s="29"/>
      <c r="I1288" s="29"/>
      <c r="J1288" s="29"/>
      <c r="K1288" s="29"/>
      <c r="L1288" s="50"/>
      <c r="M1288" s="29"/>
      <c r="N1288" s="29"/>
      <c r="O1288" s="29"/>
      <c r="P1288" s="30"/>
    </row>
    <row r="1289" spans="1:16" ht="56.5" customHeight="1" x14ac:dyDescent="0.2">
      <c r="A1289" s="42"/>
      <c r="B1289" s="42"/>
      <c r="C1289" s="48"/>
      <c r="D1289" s="29"/>
      <c r="E1289" s="29"/>
      <c r="F1289" s="29"/>
      <c r="G1289" s="29"/>
      <c r="H1289" s="29"/>
      <c r="I1289" s="29"/>
      <c r="J1289" s="29"/>
      <c r="K1289" s="29"/>
      <c r="L1289" s="50"/>
      <c r="M1289" s="29"/>
      <c r="N1289" s="29"/>
      <c r="O1289" s="29"/>
      <c r="P1289" s="30"/>
    </row>
    <row r="1290" spans="1:16" ht="56.5" customHeight="1" x14ac:dyDescent="0.2">
      <c r="A1290" s="42"/>
      <c r="B1290" s="42"/>
      <c r="C1290" s="48"/>
      <c r="D1290" s="29"/>
      <c r="E1290" s="29"/>
      <c r="F1290" s="29"/>
      <c r="G1290" s="29"/>
      <c r="H1290" s="29"/>
      <c r="I1290" s="29"/>
      <c r="J1290" s="29"/>
      <c r="K1290" s="29"/>
      <c r="L1290" s="50"/>
      <c r="M1290" s="29"/>
      <c r="N1290" s="29"/>
      <c r="O1290" s="29"/>
      <c r="P1290" s="30"/>
    </row>
    <row r="1291" spans="1:16" ht="56.5" customHeight="1" x14ac:dyDescent="0.2">
      <c r="A1291" s="42"/>
      <c r="B1291" s="42"/>
      <c r="C1291" s="48"/>
      <c r="D1291" s="29"/>
      <c r="E1291" s="29"/>
      <c r="F1291" s="29"/>
      <c r="G1291" s="29"/>
      <c r="H1291" s="29"/>
      <c r="I1291" s="29"/>
      <c r="J1291" s="29"/>
      <c r="K1291" s="29"/>
      <c r="L1291" s="50"/>
      <c r="M1291" s="29"/>
      <c r="N1291" s="29"/>
      <c r="O1291" s="29"/>
      <c r="P1291" s="30"/>
    </row>
    <row r="1292" spans="1:16" ht="56.5" customHeight="1" x14ac:dyDescent="0.2">
      <c r="A1292" s="42"/>
      <c r="B1292" s="42"/>
      <c r="C1292" s="48"/>
      <c r="D1292" s="29"/>
      <c r="E1292" s="29"/>
      <c r="F1292" s="29"/>
      <c r="G1292" s="29"/>
      <c r="H1292" s="29"/>
      <c r="I1292" s="29"/>
      <c r="J1292" s="29"/>
      <c r="K1292" s="29"/>
      <c r="L1292" s="50"/>
      <c r="M1292" s="29"/>
      <c r="N1292" s="29"/>
      <c r="O1292" s="29"/>
      <c r="P1292" s="30"/>
    </row>
    <row r="1293" spans="1:16" ht="56.5" customHeight="1" x14ac:dyDescent="0.2">
      <c r="A1293" s="42"/>
      <c r="B1293" s="42"/>
      <c r="C1293" s="48"/>
      <c r="D1293" s="29"/>
      <c r="E1293" s="29"/>
      <c r="F1293" s="29"/>
      <c r="G1293" s="29"/>
      <c r="H1293" s="29"/>
      <c r="I1293" s="29"/>
      <c r="J1293" s="29"/>
      <c r="K1293" s="29"/>
      <c r="L1293" s="50"/>
      <c r="M1293" s="29"/>
      <c r="N1293" s="29"/>
      <c r="O1293" s="29"/>
      <c r="P1293" s="30"/>
    </row>
    <row r="1294" spans="1:16" ht="56.5" customHeight="1" x14ac:dyDescent="0.2">
      <c r="A1294" s="42"/>
      <c r="B1294" s="42"/>
      <c r="C1294" s="48"/>
      <c r="D1294" s="29"/>
      <c r="E1294" s="29"/>
      <c r="F1294" s="29"/>
      <c r="G1294" s="29"/>
      <c r="H1294" s="29"/>
      <c r="I1294" s="29"/>
      <c r="J1294" s="29"/>
      <c r="K1294" s="29"/>
      <c r="L1294" s="50"/>
      <c r="M1294" s="29"/>
      <c r="N1294" s="29"/>
      <c r="O1294" s="29"/>
      <c r="P1294" s="30"/>
    </row>
    <row r="1295" spans="1:16" ht="56.5" customHeight="1" x14ac:dyDescent="0.2">
      <c r="A1295" s="42"/>
      <c r="B1295" s="42"/>
      <c r="C1295" s="48"/>
      <c r="D1295" s="29"/>
      <c r="E1295" s="29"/>
      <c r="F1295" s="29"/>
      <c r="G1295" s="29"/>
      <c r="H1295" s="29"/>
      <c r="I1295" s="29"/>
      <c r="J1295" s="29"/>
      <c r="K1295" s="29"/>
      <c r="L1295" s="50"/>
      <c r="M1295" s="29"/>
      <c r="N1295" s="29"/>
      <c r="O1295" s="29"/>
      <c r="P1295" s="30"/>
    </row>
    <row r="1296" spans="1:16" ht="56.5" customHeight="1" x14ac:dyDescent="0.2">
      <c r="A1296" s="42"/>
      <c r="B1296" s="42"/>
      <c r="C1296" s="48"/>
      <c r="D1296" s="29"/>
      <c r="E1296" s="29"/>
      <c r="F1296" s="29"/>
      <c r="G1296" s="29"/>
      <c r="H1296" s="29"/>
      <c r="I1296" s="29"/>
      <c r="J1296" s="29"/>
      <c r="K1296" s="29"/>
      <c r="L1296" s="50"/>
      <c r="M1296" s="29"/>
      <c r="N1296" s="29"/>
      <c r="O1296" s="29"/>
      <c r="P1296" s="30"/>
    </row>
    <row r="1297" spans="1:16" ht="56.5" customHeight="1" x14ac:dyDescent="0.2">
      <c r="A1297" s="42"/>
      <c r="B1297" s="42"/>
      <c r="C1297" s="48"/>
      <c r="D1297" s="29"/>
      <c r="E1297" s="29"/>
      <c r="F1297" s="29"/>
      <c r="G1297" s="29"/>
      <c r="H1297" s="29"/>
      <c r="I1297" s="29"/>
      <c r="J1297" s="29"/>
      <c r="K1297" s="29"/>
      <c r="L1297" s="50"/>
      <c r="M1297" s="29"/>
      <c r="N1297" s="29"/>
      <c r="O1297" s="29"/>
      <c r="P1297" s="30"/>
    </row>
    <row r="1298" spans="1:16" ht="56.5" customHeight="1" x14ac:dyDescent="0.2">
      <c r="A1298" s="42"/>
      <c r="B1298" s="42"/>
      <c r="C1298" s="48"/>
      <c r="D1298" s="29"/>
      <c r="E1298" s="29"/>
      <c r="F1298" s="29"/>
      <c r="G1298" s="29"/>
      <c r="H1298" s="29"/>
      <c r="I1298" s="29"/>
      <c r="J1298" s="29"/>
      <c r="K1298" s="29"/>
      <c r="L1298" s="50"/>
      <c r="M1298" s="29"/>
      <c r="N1298" s="29"/>
      <c r="O1298" s="29"/>
      <c r="P1298" s="30"/>
    </row>
    <row r="1299" spans="1:16" ht="56.5" customHeight="1" x14ac:dyDescent="0.2">
      <c r="A1299" s="42"/>
      <c r="B1299" s="42"/>
      <c r="C1299" s="48"/>
      <c r="D1299" s="29"/>
      <c r="E1299" s="29"/>
      <c r="F1299" s="29"/>
      <c r="G1299" s="29"/>
      <c r="H1299" s="29"/>
      <c r="I1299" s="29"/>
      <c r="J1299" s="29"/>
      <c r="K1299" s="29"/>
      <c r="L1299" s="50"/>
      <c r="M1299" s="29"/>
      <c r="N1299" s="29"/>
      <c r="O1299" s="29"/>
      <c r="P1299" s="30"/>
    </row>
  </sheetData>
  <sortState xmlns:xlrd2="http://schemas.microsoft.com/office/spreadsheetml/2017/richdata2" ref="A2:U670">
    <sortCondition ref="A2:A670"/>
  </sortState>
  <conditionalFormatting sqref="R827">
    <cfRule type="containsText" dxfId="209" priority="28" operator="containsText" text="posolle">
      <formula>NOT(ISERROR(SEARCH("posolle",R827)))</formula>
    </cfRule>
  </conditionalFormatting>
  <conditionalFormatting sqref="L264 M1:O376 N377:O377 M716:N716 M717:O845 N846:O846 M847:O878 O879 P913 L921:N921 M880:O928 N929:O929 L929 P928 M930:O946 M948:O1014 L1015:O1015 M1016:O1020 N1021:O1021 L1138 L1126:L1127 M1039:O1048576 M378:O715 P492 M1022:O1025 M1036:O1037 N1034 P1034 N1035:O1035 N1026:O1033">
    <cfRule type="containsText" dxfId="208" priority="27" operator="containsText" text="ponsole">
      <formula>NOT(ISERROR(SEARCH("ponsole",L1)))</formula>
    </cfRule>
  </conditionalFormatting>
  <conditionalFormatting sqref="M879">
    <cfRule type="containsText" dxfId="207" priority="26" operator="containsText" text="ponsole">
      <formula>NOT(ISERROR(SEARCH("ponsole",M879)))</formula>
    </cfRule>
  </conditionalFormatting>
  <conditionalFormatting sqref="M947:O947">
    <cfRule type="containsText" dxfId="206" priority="25" operator="containsText" text="ponsole">
      <formula>NOT(ISERROR(SEARCH("ponsole",M947)))</formula>
    </cfRule>
  </conditionalFormatting>
  <conditionalFormatting sqref="M1:P52 N1021:P1021 M1037:P1037 M1036:O1036 L1138 L1126:L1127 M1039:P1048576 M53:O56 M57:P1020 M1022:P1025 N1035:P1035 N1034 P1025:P1035 N1026:P1033">
    <cfRule type="containsText" dxfId="205" priority="22" operator="containsText" text="ponsole">
      <formula>NOT(ISERROR(SEARCH("ponsole",L1)))</formula>
    </cfRule>
    <cfRule type="containsText" dxfId="204" priority="23" operator="containsText" text="Vote&#10; Pour">
      <formula>NOT(ISERROR(SEARCH("Vote
 Pour",L1)))</formula>
    </cfRule>
    <cfRule type="containsText" dxfId="203" priority="24" operator="containsText" text="ponsole">
      <formula>NOT(ISERROR(SEARCH("ponsole",L1)))</formula>
    </cfRule>
  </conditionalFormatting>
  <conditionalFormatting sqref="M1">
    <cfRule type="containsText" dxfId="202" priority="21" operator="containsText" text="Vote&#10; Pour">
      <formula>NOT(ISERROR(SEARCH("Vote
 Pour",M1)))</formula>
    </cfRule>
  </conditionalFormatting>
  <conditionalFormatting sqref="M1038:P1038">
    <cfRule type="containsText" dxfId="201" priority="20" operator="containsText" text="ponsole">
      <formula>NOT(ISERROR(SEARCH("ponsole",M1038)))</formula>
    </cfRule>
  </conditionalFormatting>
  <conditionalFormatting sqref="M1038:Q1038">
    <cfRule type="containsText" dxfId="200" priority="17" operator="containsText" text="ponsole">
      <formula>NOT(ISERROR(SEARCH("ponsole",M1038)))</formula>
    </cfRule>
    <cfRule type="containsText" dxfId="199" priority="18" operator="containsText" text="Vote&#10; Pour">
      <formula>NOT(ISERROR(SEARCH("Vote
 Pour",M1038)))</formula>
    </cfRule>
    <cfRule type="containsText" dxfId="198" priority="19" operator="containsText" text="ponsole">
      <formula>NOT(ISERROR(SEARCH("ponsole",M1038)))</formula>
    </cfRule>
  </conditionalFormatting>
  <conditionalFormatting sqref="L1124">
    <cfRule type="containsText" dxfId="197" priority="16" operator="containsText" text="ponsole">
      <formula>NOT(ISERROR(SEARCH("ponsole",L1124)))</formula>
    </cfRule>
  </conditionalFormatting>
  <conditionalFormatting sqref="L1124">
    <cfRule type="containsText" dxfId="196" priority="13" operator="containsText" text="ponsole">
      <formula>NOT(ISERROR(SEARCH("ponsole",L1124)))</formula>
    </cfRule>
    <cfRule type="containsText" dxfId="195" priority="14" operator="containsText" text="Vote&#10; Pour">
      <formula>NOT(ISERROR(SEARCH("Vote
 Pour",L1124)))</formula>
    </cfRule>
    <cfRule type="containsText" dxfId="194" priority="15" operator="containsText" text="ponsole">
      <formula>NOT(ISERROR(SEARCH("ponsole",L1124)))</formula>
    </cfRule>
  </conditionalFormatting>
  <conditionalFormatting sqref="M1026:M1035">
    <cfRule type="containsText" dxfId="193" priority="10" operator="containsText" text="ponsole">
      <formula>NOT(ISERROR(SEARCH("ponsole",M1026)))</formula>
    </cfRule>
  </conditionalFormatting>
  <conditionalFormatting sqref="M1026:M1035">
    <cfRule type="containsText" dxfId="192" priority="7" operator="containsText" text="ponsole">
      <formula>NOT(ISERROR(SEARCH("ponsole",M1026)))</formula>
    </cfRule>
    <cfRule type="containsText" dxfId="191" priority="8" operator="containsText" text="Vote&#10; Pour">
      <formula>NOT(ISERROR(SEARCH("Vote
 Pour",M1026)))</formula>
    </cfRule>
    <cfRule type="containsText" dxfId="190" priority="9" operator="containsText" text="ponsole">
      <formula>NOT(ISERROR(SEARCH("ponsole",M1026)))</formula>
    </cfRule>
  </conditionalFormatting>
  <conditionalFormatting sqref="P1:P1048576">
    <cfRule type="containsText" dxfId="189" priority="6" operator="containsText" text="PONSOLE">
      <formula>NOT(ISERROR(SEARCH("PONSOLE",P1)))</formula>
    </cfRule>
  </conditionalFormatting>
  <conditionalFormatting sqref="C1:C1048576">
    <cfRule type="expression" dxfId="188" priority="1">
      <formula>D2&lt;&gt;""</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E3F29-84DE-4263-A2B3-4AF6856AE6BB}">
  <dimension ref="A1:Q1304"/>
  <sheetViews>
    <sheetView zoomScale="90" zoomScaleNormal="90" workbookViewId="0">
      <pane xSplit="2" ySplit="2" topLeftCell="E1309" activePane="bottomRight" state="frozen"/>
      <selection pane="topRight" activeCell="C1" sqref="C1"/>
      <selection pane="bottomLeft" activeCell="A3" sqref="A3"/>
      <selection pane="bottomRight" activeCell="A3" sqref="A3:XFD1315"/>
    </sheetView>
  </sheetViews>
  <sheetFormatPr baseColWidth="10" defaultColWidth="11.59765625" defaultRowHeight="33" customHeight="1" x14ac:dyDescent="0.2"/>
  <cols>
    <col min="1" max="1" width="11.59765625" style="18"/>
    <col min="2" max="2" width="21.19921875" style="19" customWidth="1"/>
    <col min="3" max="3" width="114.3984375" style="7" customWidth="1"/>
    <col min="4" max="7" width="32.59765625" style="18" customWidth="1"/>
    <col min="8" max="8" width="32.59765625" style="7" customWidth="1"/>
    <col min="9" max="13" width="32.59765625" style="18" customWidth="1"/>
    <col min="14" max="16384" width="11.59765625" style="18"/>
  </cols>
  <sheetData>
    <row r="1" spans="1:13" ht="62.5" customHeight="1" x14ac:dyDescent="0.2">
      <c r="A1" s="18" t="s">
        <v>1</v>
      </c>
      <c r="B1" s="7" t="s">
        <v>4030</v>
      </c>
      <c r="C1" s="7" t="s">
        <v>7</v>
      </c>
      <c r="D1" s="10" t="s">
        <v>7572</v>
      </c>
      <c r="E1" s="10" t="s">
        <v>2427</v>
      </c>
      <c r="F1" s="10" t="s">
        <v>55</v>
      </c>
      <c r="G1" s="10" t="s">
        <v>42</v>
      </c>
      <c r="H1" s="10" t="s">
        <v>56</v>
      </c>
      <c r="I1" s="10" t="s">
        <v>42</v>
      </c>
      <c r="J1" s="10" t="s">
        <v>57</v>
      </c>
      <c r="K1" s="10" t="s">
        <v>42</v>
      </c>
      <c r="L1" s="10" t="s">
        <v>95</v>
      </c>
      <c r="M1" s="10" t="s">
        <v>42</v>
      </c>
    </row>
    <row r="2" spans="1:13" ht="62.5" customHeight="1" x14ac:dyDescent="0.2">
      <c r="B2" s="75" t="s">
        <v>7325</v>
      </c>
      <c r="C2" s="28">
        <f>COUNTA(C3:C9998)</f>
        <v>1302</v>
      </c>
      <c r="D2" s="28">
        <f>COUNTA(D3:D9998)</f>
        <v>8</v>
      </c>
      <c r="E2" s="28">
        <f>COUNTA(E3:E9998)</f>
        <v>0</v>
      </c>
      <c r="F2" s="28">
        <f>COUNTA(F3:F9998)</f>
        <v>17</v>
      </c>
      <c r="G2" s="28">
        <f t="shared" ref="G2:M2" si="0">COUNTA(G3:G9998)</f>
        <v>16</v>
      </c>
      <c r="H2" s="28">
        <f t="shared" si="0"/>
        <v>25</v>
      </c>
      <c r="I2" s="28">
        <f t="shared" si="0"/>
        <v>24</v>
      </c>
      <c r="J2" s="28">
        <f t="shared" si="0"/>
        <v>16</v>
      </c>
      <c r="K2" s="28">
        <f t="shared" si="0"/>
        <v>15</v>
      </c>
      <c r="L2" s="28">
        <f t="shared" si="0"/>
        <v>2</v>
      </c>
      <c r="M2" s="28">
        <f t="shared" si="0"/>
        <v>1</v>
      </c>
    </row>
    <row r="3" spans="1:13" ht="33" customHeight="1" x14ac:dyDescent="0.2">
      <c r="A3" s="76">
        <v>41894</v>
      </c>
      <c r="B3" s="18" t="s">
        <v>642</v>
      </c>
      <c r="C3" s="7" t="s">
        <v>409</v>
      </c>
    </row>
    <row r="4" spans="1:13" ht="33" customHeight="1" x14ac:dyDescent="0.2">
      <c r="A4" s="76">
        <v>41894</v>
      </c>
      <c r="B4" s="18" t="s">
        <v>643</v>
      </c>
      <c r="C4" s="7" t="s">
        <v>410</v>
      </c>
    </row>
    <row r="5" spans="1:13" ht="33" customHeight="1" x14ac:dyDescent="0.2">
      <c r="A5" s="76">
        <v>41894</v>
      </c>
      <c r="B5" s="18" t="s">
        <v>644</v>
      </c>
      <c r="C5" s="7" t="s">
        <v>411</v>
      </c>
    </row>
    <row r="6" spans="1:13" ht="33" customHeight="1" x14ac:dyDescent="0.2">
      <c r="A6" s="76">
        <v>41894</v>
      </c>
      <c r="B6" s="18" t="s">
        <v>645</v>
      </c>
      <c r="C6" s="7" t="s">
        <v>412</v>
      </c>
    </row>
    <row r="7" spans="1:13" ht="33" customHeight="1" x14ac:dyDescent="0.2">
      <c r="A7" s="76">
        <v>42032</v>
      </c>
      <c r="B7" s="18" t="s">
        <v>646</v>
      </c>
      <c r="C7" s="7" t="s">
        <v>413</v>
      </c>
    </row>
    <row r="8" spans="1:13" ht="33" customHeight="1" x14ac:dyDescent="0.2">
      <c r="A8" s="76">
        <v>42032</v>
      </c>
      <c r="B8" s="18" t="s">
        <v>647</v>
      </c>
      <c r="C8" s="7" t="s">
        <v>414</v>
      </c>
    </row>
    <row r="9" spans="1:13" ht="33" customHeight="1" x14ac:dyDescent="0.2">
      <c r="A9" s="76">
        <v>42032</v>
      </c>
      <c r="B9" s="18" t="s">
        <v>648</v>
      </c>
      <c r="C9" s="7" t="s">
        <v>415</v>
      </c>
    </row>
    <row r="10" spans="1:13" ht="33" customHeight="1" x14ac:dyDescent="0.2">
      <c r="A10" s="76">
        <v>42032</v>
      </c>
      <c r="B10" s="18" t="s">
        <v>649</v>
      </c>
      <c r="C10" s="7" t="s">
        <v>416</v>
      </c>
    </row>
    <row r="11" spans="1:13" ht="33" customHeight="1" x14ac:dyDescent="0.2">
      <c r="A11" s="76">
        <v>42032</v>
      </c>
      <c r="B11" s="18" t="s">
        <v>650</v>
      </c>
      <c r="C11" s="7" t="s">
        <v>417</v>
      </c>
    </row>
    <row r="12" spans="1:13" ht="33" customHeight="1" x14ac:dyDescent="0.2">
      <c r="A12" s="76">
        <v>42032</v>
      </c>
      <c r="B12" s="18" t="s">
        <v>418</v>
      </c>
      <c r="C12" s="7" t="s">
        <v>419</v>
      </c>
    </row>
    <row r="13" spans="1:13" ht="33" customHeight="1" x14ac:dyDescent="0.2">
      <c r="A13" s="76">
        <v>42032</v>
      </c>
      <c r="B13" s="18" t="s">
        <v>420</v>
      </c>
      <c r="C13" s="7" t="s">
        <v>421</v>
      </c>
    </row>
    <row r="14" spans="1:13" ht="33" customHeight="1" x14ac:dyDescent="0.2">
      <c r="A14" s="76">
        <v>42032</v>
      </c>
      <c r="B14" s="18" t="s">
        <v>651</v>
      </c>
      <c r="C14" s="7" t="s">
        <v>422</v>
      </c>
    </row>
    <row r="15" spans="1:13" ht="33" customHeight="1" x14ac:dyDescent="0.2">
      <c r="A15" s="76">
        <v>42032</v>
      </c>
      <c r="B15" s="18" t="s">
        <v>652</v>
      </c>
      <c r="C15" s="7" t="s">
        <v>423</v>
      </c>
      <c r="H15" s="17" t="s">
        <v>5500</v>
      </c>
      <c r="I15" s="14" t="s">
        <v>5501</v>
      </c>
    </row>
    <row r="16" spans="1:13" ht="33" customHeight="1" x14ac:dyDescent="0.2">
      <c r="A16" s="76">
        <v>42032</v>
      </c>
      <c r="B16" s="18" t="s">
        <v>424</v>
      </c>
      <c r="C16" s="7" t="s">
        <v>425</v>
      </c>
    </row>
    <row r="17" spans="1:3" ht="33" customHeight="1" x14ac:dyDescent="0.2">
      <c r="A17" s="76">
        <v>42032</v>
      </c>
      <c r="B17" s="18" t="s">
        <v>426</v>
      </c>
      <c r="C17" s="7" t="s">
        <v>427</v>
      </c>
    </row>
    <row r="18" spans="1:3" ht="33" customHeight="1" x14ac:dyDescent="0.2">
      <c r="A18" s="76">
        <v>42032</v>
      </c>
      <c r="B18" s="18" t="s">
        <v>428</v>
      </c>
      <c r="C18" s="7" t="s">
        <v>429</v>
      </c>
    </row>
    <row r="19" spans="1:3" ht="33" customHeight="1" x14ac:dyDescent="0.2">
      <c r="A19" s="76">
        <v>42060</v>
      </c>
      <c r="B19" s="22" t="s">
        <v>481</v>
      </c>
      <c r="C19" s="7" t="s">
        <v>482</v>
      </c>
    </row>
    <row r="20" spans="1:3" ht="33" customHeight="1" x14ac:dyDescent="0.2">
      <c r="A20" s="76">
        <v>42060</v>
      </c>
      <c r="B20" s="22" t="s">
        <v>653</v>
      </c>
      <c r="C20" s="7" t="s">
        <v>483</v>
      </c>
    </row>
    <row r="21" spans="1:3" ht="33" customHeight="1" x14ac:dyDescent="0.2">
      <c r="A21" s="76">
        <v>42060</v>
      </c>
      <c r="B21" s="22" t="s">
        <v>484</v>
      </c>
      <c r="C21" s="7" t="s">
        <v>727</v>
      </c>
    </row>
    <row r="22" spans="1:3" ht="33" customHeight="1" x14ac:dyDescent="0.2">
      <c r="A22" s="76">
        <v>42060</v>
      </c>
      <c r="B22" s="23" t="s">
        <v>729</v>
      </c>
      <c r="C22" s="7" t="s">
        <v>728</v>
      </c>
    </row>
    <row r="23" spans="1:3" ht="33" customHeight="1" x14ac:dyDescent="0.2">
      <c r="A23" s="76">
        <v>42060</v>
      </c>
      <c r="B23" s="22" t="s">
        <v>485</v>
      </c>
      <c r="C23" s="7" t="s">
        <v>486</v>
      </c>
    </row>
    <row r="24" spans="1:3" ht="33" customHeight="1" x14ac:dyDescent="0.2">
      <c r="A24" s="76">
        <v>42060</v>
      </c>
      <c r="B24" s="22" t="s">
        <v>487</v>
      </c>
      <c r="C24" s="7" t="s">
        <v>488</v>
      </c>
    </row>
    <row r="25" spans="1:3" ht="33" customHeight="1" x14ac:dyDescent="0.2">
      <c r="A25" s="76">
        <v>42060</v>
      </c>
      <c r="B25" s="22" t="s">
        <v>489</v>
      </c>
      <c r="C25" s="7" t="s">
        <v>490</v>
      </c>
    </row>
    <row r="26" spans="1:3" ht="33" customHeight="1" x14ac:dyDescent="0.2">
      <c r="A26" s="76">
        <v>42060</v>
      </c>
      <c r="B26" s="22" t="s">
        <v>491</v>
      </c>
      <c r="C26" s="7" t="s">
        <v>492</v>
      </c>
    </row>
    <row r="27" spans="1:3" ht="33" customHeight="1" x14ac:dyDescent="0.2">
      <c r="A27" s="76">
        <v>42060</v>
      </c>
      <c r="B27" s="22" t="s">
        <v>493</v>
      </c>
      <c r="C27" s="7" t="s">
        <v>494</v>
      </c>
    </row>
    <row r="28" spans="1:3" ht="33" customHeight="1" x14ac:dyDescent="0.2">
      <c r="A28" s="76">
        <v>42060</v>
      </c>
      <c r="B28" s="22" t="s">
        <v>495</v>
      </c>
      <c r="C28" s="7" t="s">
        <v>496</v>
      </c>
    </row>
    <row r="29" spans="1:3" ht="33" customHeight="1" x14ac:dyDescent="0.2">
      <c r="A29" s="76">
        <v>42060</v>
      </c>
      <c r="B29" s="22" t="s">
        <v>497</v>
      </c>
      <c r="C29" s="7" t="s">
        <v>498</v>
      </c>
    </row>
    <row r="30" spans="1:3" ht="33" customHeight="1" x14ac:dyDescent="0.2">
      <c r="A30" s="76">
        <v>42060</v>
      </c>
      <c r="B30" s="22" t="s">
        <v>511</v>
      </c>
      <c r="C30" s="7" t="s">
        <v>512</v>
      </c>
    </row>
    <row r="31" spans="1:3" ht="33" customHeight="1" x14ac:dyDescent="0.2">
      <c r="A31" s="76">
        <v>42060</v>
      </c>
      <c r="B31" s="22" t="s">
        <v>499</v>
      </c>
      <c r="C31" s="7" t="s">
        <v>500</v>
      </c>
    </row>
    <row r="32" spans="1:3" ht="33" customHeight="1" x14ac:dyDescent="0.2">
      <c r="A32" s="76">
        <v>42060</v>
      </c>
      <c r="B32" s="22" t="s">
        <v>501</v>
      </c>
      <c r="C32" s="7" t="s">
        <v>502</v>
      </c>
    </row>
    <row r="33" spans="1:3" ht="33" customHeight="1" x14ac:dyDescent="0.2">
      <c r="A33" s="76">
        <v>42060</v>
      </c>
      <c r="B33" s="22" t="s">
        <v>503</v>
      </c>
      <c r="C33" s="7" t="s">
        <v>504</v>
      </c>
    </row>
    <row r="34" spans="1:3" ht="33" customHeight="1" x14ac:dyDescent="0.2">
      <c r="A34" s="76">
        <v>42060</v>
      </c>
      <c r="B34" s="22" t="s">
        <v>505</v>
      </c>
      <c r="C34" s="7" t="s">
        <v>506</v>
      </c>
    </row>
    <row r="35" spans="1:3" ht="33" customHeight="1" x14ac:dyDescent="0.2">
      <c r="A35" s="76">
        <v>42060</v>
      </c>
      <c r="B35" s="22" t="s">
        <v>507</v>
      </c>
      <c r="C35" s="7" t="s">
        <v>508</v>
      </c>
    </row>
    <row r="36" spans="1:3" ht="33" customHeight="1" x14ac:dyDescent="0.2">
      <c r="A36" s="76">
        <v>42060</v>
      </c>
      <c r="B36" s="22" t="s">
        <v>509</v>
      </c>
      <c r="C36" s="7" t="s">
        <v>510</v>
      </c>
    </row>
    <row r="37" spans="1:3" ht="33" customHeight="1" x14ac:dyDescent="0.2">
      <c r="A37" s="76">
        <v>42060</v>
      </c>
      <c r="B37" s="22" t="s">
        <v>513</v>
      </c>
      <c r="C37" s="7" t="s">
        <v>514</v>
      </c>
    </row>
    <row r="38" spans="1:3" ht="33" customHeight="1" x14ac:dyDescent="0.2">
      <c r="A38" s="76">
        <v>42060</v>
      </c>
      <c r="B38" s="22" t="s">
        <v>515</v>
      </c>
      <c r="C38" s="7" t="s">
        <v>516</v>
      </c>
    </row>
    <row r="39" spans="1:3" ht="33" customHeight="1" x14ac:dyDescent="0.2">
      <c r="A39" s="76">
        <v>42060</v>
      </c>
      <c r="B39" s="22" t="s">
        <v>517</v>
      </c>
      <c r="C39" s="7" t="s">
        <v>518</v>
      </c>
    </row>
    <row r="40" spans="1:3" ht="33" customHeight="1" x14ac:dyDescent="0.2">
      <c r="A40" s="76">
        <v>42060</v>
      </c>
      <c r="B40" s="22" t="s">
        <v>519</v>
      </c>
      <c r="C40" s="7" t="s">
        <v>520</v>
      </c>
    </row>
    <row r="41" spans="1:3" ht="33" customHeight="1" x14ac:dyDescent="0.2">
      <c r="A41" s="76">
        <v>42060</v>
      </c>
      <c r="B41" s="22" t="s">
        <v>521</v>
      </c>
      <c r="C41" s="7" t="s">
        <v>522</v>
      </c>
    </row>
    <row r="42" spans="1:3" ht="33" customHeight="1" x14ac:dyDescent="0.2">
      <c r="A42" s="76">
        <v>42060</v>
      </c>
      <c r="B42" s="22" t="s">
        <v>523</v>
      </c>
      <c r="C42" s="7" t="s">
        <v>524</v>
      </c>
    </row>
    <row r="43" spans="1:3" ht="33" customHeight="1" x14ac:dyDescent="0.2">
      <c r="A43" s="76">
        <v>42088</v>
      </c>
      <c r="B43" s="22" t="s">
        <v>538</v>
      </c>
      <c r="C43" s="7" t="s">
        <v>539</v>
      </c>
    </row>
    <row r="44" spans="1:3" ht="33" customHeight="1" x14ac:dyDescent="0.2">
      <c r="A44" s="76">
        <v>42088</v>
      </c>
      <c r="B44" s="22" t="s">
        <v>540</v>
      </c>
      <c r="C44" s="7" t="s">
        <v>541</v>
      </c>
    </row>
    <row r="45" spans="1:3" ht="33" customHeight="1" x14ac:dyDescent="0.2">
      <c r="A45" s="76">
        <v>42088</v>
      </c>
      <c r="B45" s="22" t="s">
        <v>542</v>
      </c>
      <c r="C45" s="7" t="s">
        <v>543</v>
      </c>
    </row>
    <row r="46" spans="1:3" ht="33" customHeight="1" x14ac:dyDescent="0.2">
      <c r="A46" s="76">
        <v>42088</v>
      </c>
      <c r="B46" s="22" t="s">
        <v>511</v>
      </c>
      <c r="C46" s="7" t="s">
        <v>544</v>
      </c>
    </row>
    <row r="47" spans="1:3" ht="33" customHeight="1" x14ac:dyDescent="0.2">
      <c r="A47" s="76">
        <v>42088</v>
      </c>
      <c r="B47" s="22" t="s">
        <v>545</v>
      </c>
      <c r="C47" s="7" t="s">
        <v>546</v>
      </c>
    </row>
    <row r="48" spans="1:3" ht="33" customHeight="1" x14ac:dyDescent="0.2">
      <c r="A48" s="76">
        <v>42088</v>
      </c>
      <c r="B48" s="22" t="s">
        <v>654</v>
      </c>
      <c r="C48" s="7" t="s">
        <v>547</v>
      </c>
    </row>
    <row r="49" spans="1:3" ht="33" customHeight="1" x14ac:dyDescent="0.2">
      <c r="A49" s="76">
        <v>42088</v>
      </c>
      <c r="B49" s="22" t="s">
        <v>655</v>
      </c>
      <c r="C49" s="7" t="s">
        <v>548</v>
      </c>
    </row>
    <row r="50" spans="1:3" ht="33" customHeight="1" x14ac:dyDescent="0.2">
      <c r="A50" s="76">
        <v>42088</v>
      </c>
      <c r="B50" s="22" t="s">
        <v>549</v>
      </c>
      <c r="C50" s="7" t="s">
        <v>550</v>
      </c>
    </row>
    <row r="51" spans="1:3" ht="33" customHeight="1" x14ac:dyDescent="0.2">
      <c r="A51" s="76">
        <v>42088</v>
      </c>
      <c r="B51" s="22" t="s">
        <v>551</v>
      </c>
      <c r="C51" s="7" t="s">
        <v>552</v>
      </c>
    </row>
    <row r="52" spans="1:3" ht="33" customHeight="1" x14ac:dyDescent="0.2">
      <c r="A52" s="76">
        <v>42088</v>
      </c>
      <c r="B52" s="22" t="s">
        <v>553</v>
      </c>
      <c r="C52" s="7" t="s">
        <v>554</v>
      </c>
    </row>
    <row r="53" spans="1:3" ht="33" customHeight="1" x14ac:dyDescent="0.2">
      <c r="A53" s="76">
        <v>42088</v>
      </c>
      <c r="B53" s="22" t="s">
        <v>555</v>
      </c>
      <c r="C53" s="7" t="s">
        <v>556</v>
      </c>
    </row>
    <row r="54" spans="1:3" ht="33" customHeight="1" x14ac:dyDescent="0.2">
      <c r="A54" s="76">
        <v>42088</v>
      </c>
      <c r="B54" s="22" t="s">
        <v>557</v>
      </c>
      <c r="C54" s="7" t="s">
        <v>558</v>
      </c>
    </row>
    <row r="55" spans="1:3" ht="33" customHeight="1" x14ac:dyDescent="0.2">
      <c r="A55" s="76">
        <v>42088</v>
      </c>
      <c r="B55" s="22" t="s">
        <v>559</v>
      </c>
      <c r="C55" s="7" t="s">
        <v>560</v>
      </c>
    </row>
    <row r="56" spans="1:3" ht="33" customHeight="1" x14ac:dyDescent="0.2">
      <c r="A56" s="76">
        <v>42088</v>
      </c>
      <c r="B56" s="22" t="s">
        <v>561</v>
      </c>
      <c r="C56" s="7" t="s">
        <v>562</v>
      </c>
    </row>
    <row r="57" spans="1:3" ht="33" customHeight="1" x14ac:dyDescent="0.2">
      <c r="A57" s="76">
        <v>42088</v>
      </c>
      <c r="B57" s="22" t="s">
        <v>563</v>
      </c>
      <c r="C57" s="7" t="s">
        <v>564</v>
      </c>
    </row>
    <row r="58" spans="1:3" ht="33" customHeight="1" x14ac:dyDescent="0.2">
      <c r="A58" s="76">
        <v>42088</v>
      </c>
      <c r="B58" s="22" t="s">
        <v>565</v>
      </c>
      <c r="C58" s="7" t="s">
        <v>566</v>
      </c>
    </row>
    <row r="59" spans="1:3" ht="33" customHeight="1" x14ac:dyDescent="0.2">
      <c r="A59" s="76">
        <v>42088</v>
      </c>
      <c r="B59" s="22" t="s">
        <v>567</v>
      </c>
      <c r="C59" s="7" t="s">
        <v>568</v>
      </c>
    </row>
    <row r="60" spans="1:3" ht="33" customHeight="1" x14ac:dyDescent="0.2">
      <c r="A60" s="76">
        <v>42088</v>
      </c>
      <c r="B60" s="22" t="s">
        <v>569</v>
      </c>
      <c r="C60" s="7" t="s">
        <v>570</v>
      </c>
    </row>
    <row r="61" spans="1:3" ht="33" customHeight="1" x14ac:dyDescent="0.2">
      <c r="A61" s="76">
        <v>42088</v>
      </c>
      <c r="B61" s="22" t="s">
        <v>571</v>
      </c>
      <c r="C61" s="7" t="s">
        <v>572</v>
      </c>
    </row>
    <row r="62" spans="1:3" ht="33" customHeight="1" x14ac:dyDescent="0.2">
      <c r="A62" s="76">
        <v>42088</v>
      </c>
      <c r="B62" s="22" t="s">
        <v>573</v>
      </c>
      <c r="C62" s="7" t="s">
        <v>574</v>
      </c>
    </row>
    <row r="63" spans="1:3" ht="33" customHeight="1" x14ac:dyDescent="0.2">
      <c r="A63" s="76">
        <v>42088</v>
      </c>
      <c r="B63" s="22" t="s">
        <v>575</v>
      </c>
      <c r="C63" s="7" t="s">
        <v>576</v>
      </c>
    </row>
    <row r="64" spans="1:3" ht="33" customHeight="1" x14ac:dyDescent="0.2">
      <c r="A64" s="76">
        <v>42088</v>
      </c>
      <c r="B64" s="22" t="s">
        <v>638</v>
      </c>
      <c r="C64" s="7" t="s">
        <v>577</v>
      </c>
    </row>
    <row r="65" spans="1:3" ht="33" customHeight="1" x14ac:dyDescent="0.2">
      <c r="A65" s="76">
        <v>42088</v>
      </c>
      <c r="B65" s="22" t="s">
        <v>578</v>
      </c>
      <c r="C65" s="7" t="s">
        <v>579</v>
      </c>
    </row>
    <row r="66" spans="1:3" ht="33" customHeight="1" x14ac:dyDescent="0.2">
      <c r="A66" s="76">
        <v>42088</v>
      </c>
      <c r="B66" s="22" t="s">
        <v>580</v>
      </c>
      <c r="C66" s="7" t="s">
        <v>581</v>
      </c>
    </row>
    <row r="67" spans="1:3" ht="33" customHeight="1" x14ac:dyDescent="0.2">
      <c r="A67" s="76">
        <v>42088</v>
      </c>
      <c r="B67" s="22" t="s">
        <v>582</v>
      </c>
      <c r="C67" s="7" t="s">
        <v>583</v>
      </c>
    </row>
    <row r="68" spans="1:3" ht="33" customHeight="1" x14ac:dyDescent="0.2">
      <c r="A68" s="76">
        <v>42088</v>
      </c>
      <c r="B68" s="22" t="s">
        <v>584</v>
      </c>
      <c r="C68" s="7" t="s">
        <v>585</v>
      </c>
    </row>
    <row r="69" spans="1:3" ht="33" customHeight="1" x14ac:dyDescent="0.2">
      <c r="A69" s="76">
        <v>42088</v>
      </c>
      <c r="B69" s="22" t="s">
        <v>586</v>
      </c>
      <c r="C69" s="7" t="s">
        <v>587</v>
      </c>
    </row>
    <row r="70" spans="1:3" ht="33" customHeight="1" x14ac:dyDescent="0.2">
      <c r="A70" s="76">
        <v>42088</v>
      </c>
      <c r="B70" s="22" t="s">
        <v>588</v>
      </c>
      <c r="C70" s="7" t="s">
        <v>589</v>
      </c>
    </row>
    <row r="71" spans="1:3" ht="33" customHeight="1" x14ac:dyDescent="0.2">
      <c r="A71" s="76">
        <v>42088</v>
      </c>
      <c r="B71" s="22" t="s">
        <v>590</v>
      </c>
      <c r="C71" s="7" t="s">
        <v>591</v>
      </c>
    </row>
    <row r="72" spans="1:3" ht="33" customHeight="1" x14ac:dyDescent="0.2">
      <c r="A72" s="76">
        <v>42088</v>
      </c>
      <c r="B72" s="22" t="s">
        <v>592</v>
      </c>
      <c r="C72" s="7" t="s">
        <v>593</v>
      </c>
    </row>
    <row r="73" spans="1:3" ht="33" customHeight="1" x14ac:dyDescent="0.2">
      <c r="A73" s="76">
        <v>42088</v>
      </c>
      <c r="B73" s="22" t="s">
        <v>594</v>
      </c>
      <c r="C73" s="7" t="s">
        <v>595</v>
      </c>
    </row>
    <row r="74" spans="1:3" ht="33" customHeight="1" x14ac:dyDescent="0.2">
      <c r="A74" s="76">
        <v>42088</v>
      </c>
      <c r="B74" s="22" t="s">
        <v>596</v>
      </c>
      <c r="C74" s="7" t="s">
        <v>597</v>
      </c>
    </row>
    <row r="75" spans="1:3" ht="33" customHeight="1" x14ac:dyDescent="0.2">
      <c r="A75" s="76">
        <v>42088</v>
      </c>
      <c r="B75" s="22" t="s">
        <v>598</v>
      </c>
      <c r="C75" s="7" t="s">
        <v>599</v>
      </c>
    </row>
    <row r="76" spans="1:3" ht="33" customHeight="1" x14ac:dyDescent="0.2">
      <c r="A76" s="76">
        <v>42088</v>
      </c>
      <c r="B76" s="22" t="s">
        <v>600</v>
      </c>
      <c r="C76" s="7" t="s">
        <v>601</v>
      </c>
    </row>
    <row r="77" spans="1:3" ht="33" customHeight="1" x14ac:dyDescent="0.2">
      <c r="A77" s="76">
        <v>42088</v>
      </c>
      <c r="B77" s="22" t="s">
        <v>602</v>
      </c>
      <c r="C77" s="7" t="s">
        <v>603</v>
      </c>
    </row>
    <row r="78" spans="1:3" ht="33" customHeight="1" x14ac:dyDescent="0.2">
      <c r="A78" s="76">
        <v>42088</v>
      </c>
      <c r="B78" s="22" t="s">
        <v>604</v>
      </c>
      <c r="C78" s="7" t="s">
        <v>605</v>
      </c>
    </row>
    <row r="79" spans="1:3" ht="33" customHeight="1" x14ac:dyDescent="0.2">
      <c r="A79" s="76">
        <v>42088</v>
      </c>
      <c r="B79" s="22" t="s">
        <v>606</v>
      </c>
      <c r="C79" s="7" t="s">
        <v>607</v>
      </c>
    </row>
    <row r="80" spans="1:3" ht="33" customHeight="1" x14ac:dyDescent="0.2">
      <c r="A80" s="76">
        <v>42088</v>
      </c>
      <c r="B80" s="22" t="s">
        <v>608</v>
      </c>
      <c r="C80" s="7" t="s">
        <v>609</v>
      </c>
    </row>
    <row r="81" spans="1:3" ht="33" customHeight="1" x14ac:dyDescent="0.2">
      <c r="A81" s="76">
        <v>42088</v>
      </c>
      <c r="B81" s="22" t="s">
        <v>610</v>
      </c>
      <c r="C81" s="7" t="s">
        <v>637</v>
      </c>
    </row>
    <row r="82" spans="1:3" ht="33" customHeight="1" x14ac:dyDescent="0.2">
      <c r="A82" s="76">
        <v>42088</v>
      </c>
      <c r="B82" s="22" t="s">
        <v>631</v>
      </c>
      <c r="C82" s="7" t="s">
        <v>634</v>
      </c>
    </row>
    <row r="83" spans="1:3" ht="33" customHeight="1" x14ac:dyDescent="0.2">
      <c r="A83" s="76">
        <v>42088</v>
      </c>
      <c r="B83" s="22" t="s">
        <v>611</v>
      </c>
      <c r="C83" s="7" t="s">
        <v>612</v>
      </c>
    </row>
    <row r="84" spans="1:3" ht="33" customHeight="1" x14ac:dyDescent="0.2">
      <c r="A84" s="76">
        <v>42088</v>
      </c>
      <c r="B84" s="22" t="s">
        <v>613</v>
      </c>
      <c r="C84" s="7" t="s">
        <v>614</v>
      </c>
    </row>
    <row r="85" spans="1:3" ht="33" customHeight="1" x14ac:dyDescent="0.2">
      <c r="A85" s="76">
        <v>42088</v>
      </c>
      <c r="B85" s="22" t="s">
        <v>615</v>
      </c>
      <c r="C85" s="7" t="s">
        <v>804</v>
      </c>
    </row>
    <row r="86" spans="1:3" ht="33" customHeight="1" x14ac:dyDescent="0.2">
      <c r="A86" s="76">
        <v>42088</v>
      </c>
      <c r="B86" s="22" t="s">
        <v>616</v>
      </c>
      <c r="C86" s="7" t="s">
        <v>806</v>
      </c>
    </row>
    <row r="87" spans="1:3" ht="33" customHeight="1" x14ac:dyDescent="0.2">
      <c r="A87" s="76">
        <v>42088</v>
      </c>
      <c r="B87" s="22" t="s">
        <v>617</v>
      </c>
      <c r="C87" s="7" t="s">
        <v>618</v>
      </c>
    </row>
    <row r="88" spans="1:3" ht="33" customHeight="1" x14ac:dyDescent="0.2">
      <c r="A88" s="76">
        <v>42088</v>
      </c>
      <c r="B88" s="22" t="s">
        <v>619</v>
      </c>
      <c r="C88" s="7" t="s">
        <v>620</v>
      </c>
    </row>
    <row r="89" spans="1:3" ht="33" customHeight="1" x14ac:dyDescent="0.2">
      <c r="A89" s="76">
        <v>42088</v>
      </c>
      <c r="B89" s="22" t="s">
        <v>621</v>
      </c>
      <c r="C89" s="7" t="s">
        <v>632</v>
      </c>
    </row>
    <row r="90" spans="1:3" ht="33" customHeight="1" x14ac:dyDescent="0.2">
      <c r="A90" s="76">
        <v>42088</v>
      </c>
      <c r="B90" s="22" t="s">
        <v>622</v>
      </c>
      <c r="C90" s="7" t="s">
        <v>636</v>
      </c>
    </row>
    <row r="91" spans="1:3" ht="33" customHeight="1" x14ac:dyDescent="0.2">
      <c r="A91" s="76">
        <v>42088</v>
      </c>
      <c r="B91" s="22" t="s">
        <v>623</v>
      </c>
      <c r="C91" s="7" t="s">
        <v>633</v>
      </c>
    </row>
    <row r="92" spans="1:3" ht="33" customHeight="1" x14ac:dyDescent="0.2">
      <c r="A92" s="76">
        <v>42088</v>
      </c>
      <c r="B92" s="22" t="s">
        <v>624</v>
      </c>
      <c r="C92" s="7" t="s">
        <v>635</v>
      </c>
    </row>
    <row r="93" spans="1:3" ht="33" customHeight="1" x14ac:dyDescent="0.2">
      <c r="A93" s="76">
        <v>42088</v>
      </c>
      <c r="B93" s="22" t="s">
        <v>625</v>
      </c>
      <c r="C93" s="7" t="s">
        <v>626</v>
      </c>
    </row>
    <row r="94" spans="1:3" ht="33" customHeight="1" x14ac:dyDescent="0.2">
      <c r="A94" s="76">
        <v>42088</v>
      </c>
      <c r="B94" s="22" t="s">
        <v>627</v>
      </c>
      <c r="C94" s="7" t="s">
        <v>628</v>
      </c>
    </row>
    <row r="95" spans="1:3" ht="33" customHeight="1" x14ac:dyDescent="0.2">
      <c r="A95" s="76">
        <v>42088</v>
      </c>
      <c r="B95" s="22" t="s">
        <v>630</v>
      </c>
      <c r="C95" s="7" t="s">
        <v>629</v>
      </c>
    </row>
    <row r="96" spans="1:3" ht="33" customHeight="1" x14ac:dyDescent="0.2">
      <c r="A96" s="76">
        <v>42088</v>
      </c>
      <c r="B96" s="22" t="s">
        <v>803</v>
      </c>
      <c r="C96" s="7" t="s">
        <v>805</v>
      </c>
    </row>
    <row r="97" spans="1:3" ht="33" customHeight="1" x14ac:dyDescent="0.2">
      <c r="A97" s="76">
        <v>42088</v>
      </c>
      <c r="B97" s="23" t="s">
        <v>808</v>
      </c>
      <c r="C97" s="7" t="s">
        <v>807</v>
      </c>
    </row>
    <row r="98" spans="1:3" ht="33" customHeight="1" x14ac:dyDescent="0.2">
      <c r="A98" s="76">
        <v>42123</v>
      </c>
      <c r="B98" s="22" t="s">
        <v>730</v>
      </c>
      <c r="C98" s="7" t="s">
        <v>731</v>
      </c>
    </row>
    <row r="99" spans="1:3" ht="33" customHeight="1" x14ac:dyDescent="0.2">
      <c r="A99" s="76">
        <v>42123</v>
      </c>
      <c r="B99" s="22" t="s">
        <v>732</v>
      </c>
      <c r="C99" s="7" t="s">
        <v>733</v>
      </c>
    </row>
    <row r="100" spans="1:3" ht="33" customHeight="1" x14ac:dyDescent="0.2">
      <c r="A100" s="76">
        <v>42123</v>
      </c>
      <c r="B100" s="22" t="s">
        <v>734</v>
      </c>
      <c r="C100" s="7" t="s">
        <v>735</v>
      </c>
    </row>
    <row r="101" spans="1:3" ht="33" customHeight="1" x14ac:dyDescent="0.2">
      <c r="A101" s="76">
        <v>42123</v>
      </c>
      <c r="B101" s="22" t="s">
        <v>736</v>
      </c>
      <c r="C101" s="7" t="s">
        <v>737</v>
      </c>
    </row>
    <row r="102" spans="1:3" ht="33" customHeight="1" x14ac:dyDescent="0.2">
      <c r="A102" s="76">
        <v>42123</v>
      </c>
      <c r="B102" s="22" t="s">
        <v>738</v>
      </c>
      <c r="C102" s="7" t="s">
        <v>739</v>
      </c>
    </row>
    <row r="103" spans="1:3" ht="33" customHeight="1" x14ac:dyDescent="0.2">
      <c r="A103" s="76">
        <v>42123</v>
      </c>
      <c r="B103" s="22" t="s">
        <v>740</v>
      </c>
      <c r="C103" s="7" t="s">
        <v>741</v>
      </c>
    </row>
    <row r="104" spans="1:3" ht="33" customHeight="1" x14ac:dyDescent="0.2">
      <c r="A104" s="76">
        <v>42123</v>
      </c>
      <c r="B104" s="22" t="s">
        <v>742</v>
      </c>
      <c r="C104" s="7" t="s">
        <v>800</v>
      </c>
    </row>
    <row r="105" spans="1:3" ht="33" customHeight="1" x14ac:dyDescent="0.2">
      <c r="A105" s="76">
        <v>42123</v>
      </c>
      <c r="B105" s="22" t="s">
        <v>744</v>
      </c>
      <c r="C105" s="7" t="s">
        <v>745</v>
      </c>
    </row>
    <row r="106" spans="1:3" ht="33" customHeight="1" x14ac:dyDescent="0.2">
      <c r="A106" s="76">
        <v>42123</v>
      </c>
      <c r="B106" s="22" t="s">
        <v>746</v>
      </c>
      <c r="C106" s="7" t="s">
        <v>747</v>
      </c>
    </row>
    <row r="107" spans="1:3" ht="33" customHeight="1" x14ac:dyDescent="0.2">
      <c r="A107" s="76">
        <v>42123</v>
      </c>
      <c r="B107" s="22" t="s">
        <v>748</v>
      </c>
      <c r="C107" s="7" t="s">
        <v>749</v>
      </c>
    </row>
    <row r="108" spans="1:3" ht="33" customHeight="1" x14ac:dyDescent="0.2">
      <c r="A108" s="76">
        <v>42123</v>
      </c>
      <c r="B108" s="22" t="s">
        <v>750</v>
      </c>
      <c r="C108" s="7" t="s">
        <v>751</v>
      </c>
    </row>
    <row r="109" spans="1:3" ht="33" customHeight="1" x14ac:dyDescent="0.2">
      <c r="A109" s="76">
        <v>42123</v>
      </c>
      <c r="B109" s="22" t="s">
        <v>752</v>
      </c>
      <c r="C109" s="68" t="s">
        <v>753</v>
      </c>
    </row>
    <row r="110" spans="1:3" ht="33" customHeight="1" x14ac:dyDescent="0.2">
      <c r="A110" s="76">
        <v>42123</v>
      </c>
      <c r="B110" s="22" t="s">
        <v>754</v>
      </c>
      <c r="C110" s="7" t="s">
        <v>755</v>
      </c>
    </row>
    <row r="111" spans="1:3" ht="33" customHeight="1" x14ac:dyDescent="0.2">
      <c r="A111" s="76">
        <v>42123</v>
      </c>
      <c r="B111" s="22" t="s">
        <v>756</v>
      </c>
      <c r="C111" s="7" t="s">
        <v>757</v>
      </c>
    </row>
    <row r="112" spans="1:3" ht="33" customHeight="1" x14ac:dyDescent="0.2">
      <c r="A112" s="76">
        <v>42123</v>
      </c>
      <c r="B112" s="22" t="s">
        <v>758</v>
      </c>
      <c r="C112" s="7" t="s">
        <v>759</v>
      </c>
    </row>
    <row r="113" spans="1:11" ht="33" customHeight="1" x14ac:dyDescent="0.2">
      <c r="A113" s="76">
        <v>42123</v>
      </c>
      <c r="B113" s="22" t="s">
        <v>760</v>
      </c>
      <c r="C113" s="7" t="s">
        <v>761</v>
      </c>
    </row>
    <row r="114" spans="1:11" ht="33" customHeight="1" x14ac:dyDescent="0.2">
      <c r="A114" s="76">
        <v>42123</v>
      </c>
      <c r="B114" s="22" t="s">
        <v>762</v>
      </c>
      <c r="C114" s="7" t="s">
        <v>763</v>
      </c>
    </row>
    <row r="115" spans="1:11" ht="33" customHeight="1" x14ac:dyDescent="0.2">
      <c r="A115" s="76">
        <v>42123</v>
      </c>
      <c r="B115" s="22" t="s">
        <v>764</v>
      </c>
      <c r="C115" s="7" t="s">
        <v>765</v>
      </c>
    </row>
    <row r="116" spans="1:11" ht="33" customHeight="1" x14ac:dyDescent="0.2">
      <c r="A116" s="76">
        <v>42123</v>
      </c>
      <c r="B116" s="22" t="s">
        <v>766</v>
      </c>
      <c r="C116" s="7" t="s">
        <v>767</v>
      </c>
      <c r="H116" s="7" t="s">
        <v>5502</v>
      </c>
      <c r="I116" s="7" t="s">
        <v>5426</v>
      </c>
      <c r="J116" s="7"/>
    </row>
    <row r="117" spans="1:11" ht="33" customHeight="1" x14ac:dyDescent="0.2">
      <c r="A117" s="76">
        <v>42123</v>
      </c>
      <c r="B117" s="22" t="s">
        <v>768</v>
      </c>
      <c r="C117" s="7" t="s">
        <v>769</v>
      </c>
      <c r="F117" s="7"/>
      <c r="G117" s="7"/>
      <c r="I117" s="7"/>
      <c r="J117" s="7"/>
    </row>
    <row r="118" spans="1:11" ht="33" customHeight="1" x14ac:dyDescent="0.2">
      <c r="A118" s="76">
        <v>42123</v>
      </c>
      <c r="B118" s="22" t="s">
        <v>770</v>
      </c>
      <c r="C118" s="7" t="s">
        <v>771</v>
      </c>
      <c r="F118" s="7"/>
      <c r="G118" s="7"/>
      <c r="I118" s="7"/>
      <c r="J118" s="7"/>
    </row>
    <row r="119" spans="1:11" ht="33" customHeight="1" x14ac:dyDescent="0.2">
      <c r="A119" s="76">
        <v>42123</v>
      </c>
      <c r="B119" s="22" t="s">
        <v>772</v>
      </c>
      <c r="C119" s="7" t="s">
        <v>773</v>
      </c>
      <c r="F119" s="7"/>
      <c r="G119" s="7"/>
      <c r="I119" s="7"/>
      <c r="J119" s="7"/>
    </row>
    <row r="120" spans="1:11" ht="33" customHeight="1" x14ac:dyDescent="0.2">
      <c r="A120" s="76">
        <v>42123</v>
      </c>
      <c r="B120" s="22" t="s">
        <v>774</v>
      </c>
      <c r="C120" s="7" t="s">
        <v>775</v>
      </c>
      <c r="F120" s="7"/>
      <c r="G120" s="7"/>
      <c r="I120" s="7"/>
      <c r="J120" s="7"/>
    </row>
    <row r="121" spans="1:11" ht="33" customHeight="1" x14ac:dyDescent="0.2">
      <c r="A121" s="76">
        <v>42123</v>
      </c>
      <c r="B121" s="22" t="s">
        <v>776</v>
      </c>
      <c r="C121" s="7" t="s">
        <v>777</v>
      </c>
      <c r="F121" s="7"/>
      <c r="G121" s="7"/>
      <c r="I121" s="7"/>
      <c r="J121" s="7"/>
    </row>
    <row r="122" spans="1:11" ht="33" customHeight="1" x14ac:dyDescent="0.2">
      <c r="A122" s="76">
        <v>42123</v>
      </c>
      <c r="B122" s="22" t="s">
        <v>778</v>
      </c>
      <c r="C122" s="7" t="s">
        <v>779</v>
      </c>
      <c r="F122" s="7"/>
      <c r="G122" s="7"/>
      <c r="I122" s="7"/>
      <c r="J122" s="7"/>
    </row>
    <row r="123" spans="1:11" ht="33" customHeight="1" x14ac:dyDescent="0.2">
      <c r="A123" s="76">
        <v>42123</v>
      </c>
      <c r="B123" s="22" t="s">
        <v>780</v>
      </c>
      <c r="C123" s="7" t="s">
        <v>781</v>
      </c>
      <c r="H123" s="7" t="s">
        <v>5503</v>
      </c>
      <c r="I123" s="7" t="s">
        <v>5504</v>
      </c>
      <c r="J123" s="7" t="s">
        <v>5505</v>
      </c>
      <c r="K123" s="7" t="s">
        <v>5430</v>
      </c>
    </row>
    <row r="124" spans="1:11" ht="33" customHeight="1" x14ac:dyDescent="0.2">
      <c r="A124" s="76">
        <v>42123</v>
      </c>
      <c r="B124" s="22" t="s">
        <v>782</v>
      </c>
      <c r="C124" s="7" t="s">
        <v>798</v>
      </c>
      <c r="F124" s="7"/>
      <c r="G124" s="7"/>
      <c r="I124" s="7"/>
      <c r="J124" s="7"/>
    </row>
    <row r="125" spans="1:11" ht="33" customHeight="1" x14ac:dyDescent="0.2">
      <c r="A125" s="76">
        <v>42123</v>
      </c>
      <c r="B125" s="22" t="s">
        <v>784</v>
      </c>
      <c r="C125" s="7" t="s">
        <v>785</v>
      </c>
    </row>
    <row r="126" spans="1:11" ht="33" customHeight="1" x14ac:dyDescent="0.2">
      <c r="A126" s="76">
        <v>42123</v>
      </c>
      <c r="B126" s="22" t="s">
        <v>786</v>
      </c>
      <c r="C126" s="7" t="s">
        <v>787</v>
      </c>
    </row>
    <row r="127" spans="1:11" ht="33" customHeight="1" x14ac:dyDescent="0.2">
      <c r="A127" s="76">
        <v>42123</v>
      </c>
      <c r="B127" s="22" t="s">
        <v>788</v>
      </c>
      <c r="C127" s="7" t="s">
        <v>789</v>
      </c>
    </row>
    <row r="128" spans="1:11" ht="33" customHeight="1" x14ac:dyDescent="0.2">
      <c r="A128" s="76">
        <v>42123</v>
      </c>
      <c r="B128" s="22" t="s">
        <v>790</v>
      </c>
      <c r="C128" s="7" t="s">
        <v>791</v>
      </c>
    </row>
    <row r="129" spans="1:11" ht="33" customHeight="1" x14ac:dyDescent="0.2">
      <c r="A129" s="76">
        <v>42123</v>
      </c>
      <c r="B129" s="22" t="s">
        <v>792</v>
      </c>
      <c r="C129" s="7" t="s">
        <v>793</v>
      </c>
    </row>
    <row r="130" spans="1:11" ht="33" customHeight="1" x14ac:dyDescent="0.2">
      <c r="A130" s="76">
        <v>42123</v>
      </c>
      <c r="B130" s="22" t="s">
        <v>794</v>
      </c>
      <c r="C130" s="7" t="s">
        <v>795</v>
      </c>
    </row>
    <row r="131" spans="1:11" ht="33" customHeight="1" x14ac:dyDescent="0.2">
      <c r="A131" s="76">
        <v>42123</v>
      </c>
      <c r="B131" s="22" t="s">
        <v>796</v>
      </c>
      <c r="C131" s="7" t="s">
        <v>797</v>
      </c>
    </row>
    <row r="132" spans="1:11" ht="33" customHeight="1" x14ac:dyDescent="0.2">
      <c r="A132" s="76">
        <v>42123</v>
      </c>
      <c r="B132" s="22" t="s">
        <v>801</v>
      </c>
      <c r="C132" s="17" t="s">
        <v>743</v>
      </c>
    </row>
    <row r="133" spans="1:11" ht="33" customHeight="1" x14ac:dyDescent="0.2">
      <c r="A133" s="76">
        <v>42123</v>
      </c>
      <c r="B133" s="22" t="s">
        <v>799</v>
      </c>
      <c r="C133" s="17" t="s">
        <v>783</v>
      </c>
    </row>
    <row r="134" spans="1:11" ht="33" customHeight="1" x14ac:dyDescent="0.2">
      <c r="A134" s="76">
        <v>42151</v>
      </c>
      <c r="B134" s="22" t="s">
        <v>841</v>
      </c>
      <c r="C134" s="7" t="s">
        <v>910</v>
      </c>
      <c r="F134" s="7" t="s">
        <v>5506</v>
      </c>
      <c r="G134" s="7" t="s">
        <v>5507</v>
      </c>
    </row>
    <row r="135" spans="1:11" ht="33" customHeight="1" x14ac:dyDescent="0.2">
      <c r="A135" s="76">
        <v>42151</v>
      </c>
      <c r="B135" s="22" t="s">
        <v>911</v>
      </c>
      <c r="C135" s="7" t="s">
        <v>912</v>
      </c>
      <c r="F135" s="7" t="s">
        <v>5508</v>
      </c>
      <c r="G135" s="7"/>
      <c r="J135" s="7" t="s">
        <v>5509</v>
      </c>
      <c r="K135" s="7" t="s">
        <v>5510</v>
      </c>
    </row>
    <row r="136" spans="1:11" ht="33" customHeight="1" x14ac:dyDescent="0.2">
      <c r="A136" s="76">
        <v>42151</v>
      </c>
      <c r="B136" s="22" t="s">
        <v>842</v>
      </c>
      <c r="C136" s="7" t="s">
        <v>843</v>
      </c>
    </row>
    <row r="137" spans="1:11" ht="33" customHeight="1" x14ac:dyDescent="0.2">
      <c r="A137" s="76">
        <v>42151</v>
      </c>
      <c r="B137" s="22" t="s">
        <v>844</v>
      </c>
      <c r="C137" s="7" t="s">
        <v>845</v>
      </c>
    </row>
    <row r="138" spans="1:11" ht="33" customHeight="1" x14ac:dyDescent="0.2">
      <c r="A138" s="76">
        <v>42151</v>
      </c>
      <c r="B138" s="22" t="s">
        <v>846</v>
      </c>
      <c r="C138" s="7" t="s">
        <v>847</v>
      </c>
    </row>
    <row r="139" spans="1:11" ht="33" customHeight="1" x14ac:dyDescent="0.2">
      <c r="A139" s="76">
        <v>42151</v>
      </c>
      <c r="B139" s="22" t="s">
        <v>848</v>
      </c>
      <c r="C139" s="7" t="s">
        <v>849</v>
      </c>
    </row>
    <row r="140" spans="1:11" ht="33" customHeight="1" x14ac:dyDescent="0.2">
      <c r="A140" s="76">
        <v>42151</v>
      </c>
      <c r="B140" s="22" t="s">
        <v>850</v>
      </c>
      <c r="C140" s="7" t="s">
        <v>851</v>
      </c>
    </row>
    <row r="141" spans="1:11" ht="33" customHeight="1" x14ac:dyDescent="0.2">
      <c r="A141" s="76">
        <v>42151</v>
      </c>
      <c r="B141" s="22" t="s">
        <v>852</v>
      </c>
      <c r="C141" s="7" t="s">
        <v>907</v>
      </c>
    </row>
    <row r="142" spans="1:11" ht="33" customHeight="1" x14ac:dyDescent="0.2">
      <c r="A142" s="76">
        <v>42151</v>
      </c>
      <c r="B142" s="22" t="s">
        <v>853</v>
      </c>
      <c r="C142" s="7" t="s">
        <v>908</v>
      </c>
    </row>
    <row r="143" spans="1:11" ht="33" customHeight="1" x14ac:dyDescent="0.2">
      <c r="A143" s="76">
        <v>42151</v>
      </c>
      <c r="B143" s="22" t="s">
        <v>854</v>
      </c>
      <c r="C143" s="7" t="s">
        <v>855</v>
      </c>
    </row>
    <row r="144" spans="1:11" ht="33" customHeight="1" x14ac:dyDescent="0.2">
      <c r="A144" s="76">
        <v>42151</v>
      </c>
      <c r="B144" s="22" t="s">
        <v>856</v>
      </c>
      <c r="C144" s="7" t="s">
        <v>857</v>
      </c>
    </row>
    <row r="145" spans="1:13" ht="33" customHeight="1" x14ac:dyDescent="0.2">
      <c r="A145" s="76">
        <v>42151</v>
      </c>
      <c r="B145" s="22" t="s">
        <v>858</v>
      </c>
      <c r="C145" s="7" t="s">
        <v>859</v>
      </c>
    </row>
    <row r="146" spans="1:13" ht="33" customHeight="1" x14ac:dyDescent="0.2">
      <c r="A146" s="76">
        <v>42151</v>
      </c>
      <c r="B146" s="22" t="s">
        <v>860</v>
      </c>
      <c r="C146" s="7" t="s">
        <v>861</v>
      </c>
    </row>
    <row r="147" spans="1:13" ht="33" customHeight="1" x14ac:dyDescent="0.2">
      <c r="A147" s="76">
        <v>42151</v>
      </c>
      <c r="B147" s="22" t="s">
        <v>862</v>
      </c>
      <c r="C147" s="7" t="s">
        <v>863</v>
      </c>
    </row>
    <row r="148" spans="1:13" ht="33" customHeight="1" x14ac:dyDescent="0.2">
      <c r="A148" s="76">
        <v>42151</v>
      </c>
      <c r="B148" s="22" t="s">
        <v>864</v>
      </c>
      <c r="C148" s="7" t="s">
        <v>865</v>
      </c>
    </row>
    <row r="149" spans="1:13" ht="33" customHeight="1" x14ac:dyDescent="0.2">
      <c r="A149" s="76">
        <v>42151</v>
      </c>
      <c r="B149" s="22" t="s">
        <v>866</v>
      </c>
      <c r="C149" s="7" t="s">
        <v>867</v>
      </c>
    </row>
    <row r="150" spans="1:13" ht="33" customHeight="1" x14ac:dyDescent="0.2">
      <c r="A150" s="76">
        <v>42151</v>
      </c>
      <c r="B150" s="22" t="s">
        <v>868</v>
      </c>
      <c r="C150" s="7" t="s">
        <v>869</v>
      </c>
    </row>
    <row r="151" spans="1:13" ht="33" customHeight="1" x14ac:dyDescent="0.2">
      <c r="A151" s="76">
        <v>42151</v>
      </c>
      <c r="B151" s="22" t="s">
        <v>870</v>
      </c>
      <c r="C151" s="7" t="s">
        <v>871</v>
      </c>
    </row>
    <row r="152" spans="1:13" ht="33" customHeight="1" x14ac:dyDescent="0.2">
      <c r="A152" s="76">
        <v>42151</v>
      </c>
      <c r="B152" s="22" t="s">
        <v>872</v>
      </c>
      <c r="C152" s="7" t="s">
        <v>909</v>
      </c>
      <c r="H152" s="7" t="s">
        <v>5511</v>
      </c>
      <c r="I152" s="7" t="s">
        <v>5512</v>
      </c>
      <c r="J152" s="7" t="s">
        <v>5513</v>
      </c>
      <c r="L152" s="7" t="s">
        <v>5514</v>
      </c>
      <c r="M152" s="7" t="s">
        <v>5515</v>
      </c>
    </row>
    <row r="153" spans="1:13" ht="33" customHeight="1" x14ac:dyDescent="0.2">
      <c r="A153" s="76">
        <v>42151</v>
      </c>
      <c r="B153" s="22" t="s">
        <v>873</v>
      </c>
      <c r="C153" s="7" t="s">
        <v>874</v>
      </c>
    </row>
    <row r="154" spans="1:13" ht="33" customHeight="1" x14ac:dyDescent="0.2">
      <c r="A154" s="76">
        <v>42151</v>
      </c>
      <c r="B154" s="22" t="s">
        <v>875</v>
      </c>
      <c r="C154" s="7" t="s">
        <v>876</v>
      </c>
    </row>
    <row r="155" spans="1:13" ht="33" customHeight="1" x14ac:dyDescent="0.2">
      <c r="A155" s="76">
        <v>42151</v>
      </c>
      <c r="B155" s="22" t="s">
        <v>877</v>
      </c>
      <c r="C155" s="7" t="s">
        <v>878</v>
      </c>
    </row>
    <row r="156" spans="1:13" ht="33" customHeight="1" x14ac:dyDescent="0.2">
      <c r="A156" s="76">
        <v>42151</v>
      </c>
      <c r="B156" s="22" t="s">
        <v>879</v>
      </c>
      <c r="C156" s="7" t="s">
        <v>880</v>
      </c>
    </row>
    <row r="157" spans="1:13" ht="33" customHeight="1" x14ac:dyDescent="0.2">
      <c r="A157" s="76">
        <v>42151</v>
      </c>
      <c r="B157" s="22" t="s">
        <v>881</v>
      </c>
      <c r="C157" s="7" t="s">
        <v>882</v>
      </c>
    </row>
    <row r="158" spans="1:13" ht="33" customHeight="1" x14ac:dyDescent="0.2">
      <c r="A158" s="76">
        <v>42151</v>
      </c>
      <c r="B158" s="22" t="s">
        <v>883</v>
      </c>
      <c r="C158" s="7" t="s">
        <v>884</v>
      </c>
    </row>
    <row r="159" spans="1:13" ht="33" customHeight="1" x14ac:dyDescent="0.2">
      <c r="A159" s="76">
        <v>42151</v>
      </c>
      <c r="B159" s="22" t="s">
        <v>885</v>
      </c>
      <c r="C159" s="7" t="s">
        <v>886</v>
      </c>
    </row>
    <row r="160" spans="1:13" ht="33" customHeight="1" x14ac:dyDescent="0.2">
      <c r="A160" s="76">
        <v>42151</v>
      </c>
      <c r="B160" s="22" t="s">
        <v>887</v>
      </c>
      <c r="C160" s="7" t="s">
        <v>888</v>
      </c>
    </row>
    <row r="161" spans="1:17" ht="33" customHeight="1" x14ac:dyDescent="0.2">
      <c r="A161" s="76">
        <v>42151</v>
      </c>
      <c r="B161" s="22" t="s">
        <v>889</v>
      </c>
      <c r="C161" s="7" t="s">
        <v>890</v>
      </c>
    </row>
    <row r="162" spans="1:17" ht="33" customHeight="1" x14ac:dyDescent="0.2">
      <c r="A162" s="76">
        <v>42151</v>
      </c>
      <c r="B162" s="22" t="s">
        <v>891</v>
      </c>
      <c r="C162" s="7" t="s">
        <v>892</v>
      </c>
    </row>
    <row r="163" spans="1:17" ht="33" customHeight="1" x14ac:dyDescent="0.2">
      <c r="A163" s="76">
        <v>42151</v>
      </c>
      <c r="B163" s="22" t="s">
        <v>893</v>
      </c>
      <c r="C163" s="7" t="s">
        <v>894</v>
      </c>
    </row>
    <row r="164" spans="1:17" ht="33" customHeight="1" x14ac:dyDescent="0.2">
      <c r="A164" s="76">
        <v>42151</v>
      </c>
      <c r="B164" s="22" t="s">
        <v>895</v>
      </c>
      <c r="C164" s="7" t="s">
        <v>896</v>
      </c>
    </row>
    <row r="165" spans="1:17" ht="33" customHeight="1" x14ac:dyDescent="0.2">
      <c r="A165" s="76">
        <v>42151</v>
      </c>
      <c r="B165" s="22" t="s">
        <v>897</v>
      </c>
      <c r="C165" s="7" t="s">
        <v>898</v>
      </c>
    </row>
    <row r="166" spans="1:17" ht="33" customHeight="1" x14ac:dyDescent="0.2">
      <c r="A166" s="76">
        <v>42151</v>
      </c>
      <c r="B166" s="22" t="s">
        <v>899</v>
      </c>
      <c r="C166" s="7" t="s">
        <v>900</v>
      </c>
      <c r="F166" s="7" t="s">
        <v>5516</v>
      </c>
      <c r="G166" s="7" t="s">
        <v>5517</v>
      </c>
    </row>
    <row r="167" spans="1:17" ht="33" customHeight="1" x14ac:dyDescent="0.2">
      <c r="A167" s="76">
        <v>42151</v>
      </c>
      <c r="B167" s="22" t="s">
        <v>901</v>
      </c>
      <c r="C167" s="7" t="s">
        <v>902</v>
      </c>
      <c r="F167" s="7" t="s">
        <v>5518</v>
      </c>
      <c r="G167" s="7" t="s">
        <v>5519</v>
      </c>
    </row>
    <row r="168" spans="1:17" ht="33" customHeight="1" x14ac:dyDescent="0.2">
      <c r="A168" s="76">
        <v>42151</v>
      </c>
      <c r="B168" s="22" t="s">
        <v>903</v>
      </c>
      <c r="C168" s="7" t="s">
        <v>904</v>
      </c>
      <c r="F168" s="7" t="s">
        <v>5520</v>
      </c>
      <c r="G168" s="7" t="s">
        <v>5521</v>
      </c>
    </row>
    <row r="169" spans="1:17" ht="33" customHeight="1" x14ac:dyDescent="0.2">
      <c r="A169" s="76">
        <v>42151</v>
      </c>
      <c r="B169" s="22" t="s">
        <v>905</v>
      </c>
      <c r="C169" s="7" t="s">
        <v>906</v>
      </c>
    </row>
    <row r="170" spans="1:17" ht="33" customHeight="1" x14ac:dyDescent="0.2">
      <c r="A170" s="76">
        <v>42179</v>
      </c>
      <c r="B170" s="14" t="s">
        <v>939</v>
      </c>
      <c r="C170" s="7" t="s">
        <v>940</v>
      </c>
    </row>
    <row r="171" spans="1:17" ht="33" customHeight="1" x14ac:dyDescent="0.2">
      <c r="A171" s="76">
        <v>42179</v>
      </c>
      <c r="B171" s="14" t="s">
        <v>941</v>
      </c>
      <c r="C171" s="7" t="s">
        <v>942</v>
      </c>
    </row>
    <row r="172" spans="1:17" ht="33" customHeight="1" x14ac:dyDescent="0.2">
      <c r="A172" s="76">
        <v>42179</v>
      </c>
      <c r="B172" s="14" t="s">
        <v>943</v>
      </c>
      <c r="C172" s="7" t="s">
        <v>944</v>
      </c>
    </row>
    <row r="173" spans="1:17" ht="33" customHeight="1" x14ac:dyDescent="0.2">
      <c r="A173" s="76">
        <v>42179</v>
      </c>
      <c r="B173" s="14" t="s">
        <v>945</v>
      </c>
      <c r="C173" s="7" t="s">
        <v>946</v>
      </c>
    </row>
    <row r="174" spans="1:17" ht="33" customHeight="1" x14ac:dyDescent="0.2">
      <c r="A174" s="76">
        <v>42179</v>
      </c>
      <c r="B174" s="14" t="s">
        <v>947</v>
      </c>
      <c r="C174" s="7" t="s">
        <v>948</v>
      </c>
      <c r="F174" s="17" t="s">
        <v>5522</v>
      </c>
      <c r="G174" s="7" t="s">
        <v>5523</v>
      </c>
      <c r="H174" s="24"/>
      <c r="I174" s="2"/>
      <c r="J174" s="7" t="s">
        <v>5524</v>
      </c>
      <c r="K174" s="7" t="s">
        <v>5444</v>
      </c>
      <c r="L174" s="2"/>
      <c r="M174" s="2"/>
      <c r="N174" s="2"/>
      <c r="O174" s="2"/>
      <c r="P174" s="2"/>
      <c r="Q174" s="2"/>
    </row>
    <row r="175" spans="1:17" ht="33" customHeight="1" x14ac:dyDescent="0.2">
      <c r="A175" s="76">
        <v>42179</v>
      </c>
      <c r="B175" s="14" t="s">
        <v>949</v>
      </c>
      <c r="C175" s="7" t="s">
        <v>950</v>
      </c>
    </row>
    <row r="176" spans="1:17" ht="33" customHeight="1" x14ac:dyDescent="0.2">
      <c r="A176" s="76">
        <v>42179</v>
      </c>
      <c r="B176" s="14" t="s">
        <v>951</v>
      </c>
      <c r="C176" s="7" t="s">
        <v>952</v>
      </c>
    </row>
    <row r="177" spans="1:3" ht="33" customHeight="1" x14ac:dyDescent="0.2">
      <c r="A177" s="76">
        <v>42179</v>
      </c>
      <c r="B177" s="14" t="s">
        <v>953</v>
      </c>
      <c r="C177" s="7" t="s">
        <v>954</v>
      </c>
    </row>
    <row r="178" spans="1:3" ht="33" customHeight="1" x14ac:dyDescent="0.2">
      <c r="A178" s="76">
        <v>42179</v>
      </c>
      <c r="B178" s="14" t="s">
        <v>955</v>
      </c>
      <c r="C178" s="7" t="s">
        <v>956</v>
      </c>
    </row>
    <row r="179" spans="1:3" ht="33" customHeight="1" x14ac:dyDescent="0.2">
      <c r="A179" s="76">
        <v>42179</v>
      </c>
      <c r="B179" s="14" t="s">
        <v>957</v>
      </c>
      <c r="C179" s="7" t="s">
        <v>958</v>
      </c>
    </row>
    <row r="180" spans="1:3" ht="33" customHeight="1" x14ac:dyDescent="0.2">
      <c r="A180" s="76">
        <v>42179</v>
      </c>
      <c r="B180" s="14" t="s">
        <v>959</v>
      </c>
      <c r="C180" s="7" t="s">
        <v>960</v>
      </c>
    </row>
    <row r="181" spans="1:3" ht="33" customHeight="1" x14ac:dyDescent="0.2">
      <c r="A181" s="76">
        <v>42179</v>
      </c>
      <c r="B181" s="14" t="s">
        <v>961</v>
      </c>
      <c r="C181" s="7" t="s">
        <v>962</v>
      </c>
    </row>
    <row r="182" spans="1:3" ht="33" customHeight="1" x14ac:dyDescent="0.2">
      <c r="A182" s="76">
        <v>42179</v>
      </c>
      <c r="B182" s="14" t="s">
        <v>963</v>
      </c>
      <c r="C182" s="7" t="s">
        <v>964</v>
      </c>
    </row>
    <row r="183" spans="1:3" ht="33" customHeight="1" x14ac:dyDescent="0.2">
      <c r="A183" s="76">
        <v>42179</v>
      </c>
      <c r="B183" s="14" t="s">
        <v>965</v>
      </c>
      <c r="C183" s="7" t="s">
        <v>966</v>
      </c>
    </row>
    <row r="184" spans="1:3" ht="33" customHeight="1" x14ac:dyDescent="0.2">
      <c r="A184" s="76">
        <v>42179</v>
      </c>
      <c r="B184" s="14" t="s">
        <v>967</v>
      </c>
      <c r="C184" s="7" t="s">
        <v>968</v>
      </c>
    </row>
    <row r="185" spans="1:3" ht="33" customHeight="1" x14ac:dyDescent="0.2">
      <c r="A185" s="76">
        <v>42179</v>
      </c>
      <c r="B185" s="14" t="s">
        <v>969</v>
      </c>
      <c r="C185" s="7" t="s">
        <v>970</v>
      </c>
    </row>
    <row r="186" spans="1:3" ht="33" customHeight="1" x14ac:dyDescent="0.2">
      <c r="A186" s="76">
        <v>42179</v>
      </c>
      <c r="B186" s="14" t="s">
        <v>971</v>
      </c>
      <c r="C186" s="7" t="s">
        <v>972</v>
      </c>
    </row>
    <row r="187" spans="1:3" ht="33" customHeight="1" x14ac:dyDescent="0.2">
      <c r="A187" s="76">
        <v>42179</v>
      </c>
      <c r="B187" s="14" t="s">
        <v>973</v>
      </c>
      <c r="C187" s="7" t="s">
        <v>974</v>
      </c>
    </row>
    <row r="188" spans="1:3" ht="33" customHeight="1" x14ac:dyDescent="0.2">
      <c r="A188" s="76">
        <v>42179</v>
      </c>
      <c r="B188" s="14" t="s">
        <v>975</v>
      </c>
      <c r="C188" s="7" t="s">
        <v>976</v>
      </c>
    </row>
    <row r="189" spans="1:3" ht="33" customHeight="1" x14ac:dyDescent="0.2">
      <c r="A189" s="76">
        <v>42179</v>
      </c>
      <c r="B189" s="14" t="s">
        <v>977</v>
      </c>
      <c r="C189" s="7" t="s">
        <v>978</v>
      </c>
    </row>
    <row r="190" spans="1:3" ht="33" customHeight="1" x14ac:dyDescent="0.2">
      <c r="A190" s="76">
        <v>42179</v>
      </c>
      <c r="B190" s="14" t="s">
        <v>979</v>
      </c>
      <c r="C190" s="7" t="s">
        <v>980</v>
      </c>
    </row>
    <row r="191" spans="1:3" ht="33" customHeight="1" x14ac:dyDescent="0.2">
      <c r="A191" s="76">
        <v>42179</v>
      </c>
      <c r="B191" s="14" t="s">
        <v>981</v>
      </c>
      <c r="C191" s="7" t="s">
        <v>982</v>
      </c>
    </row>
    <row r="192" spans="1:3" ht="33" customHeight="1" x14ac:dyDescent="0.2">
      <c r="A192" s="76">
        <v>42179</v>
      </c>
      <c r="B192" s="14" t="s">
        <v>983</v>
      </c>
      <c r="C192" s="7" t="s">
        <v>984</v>
      </c>
    </row>
    <row r="193" spans="1:3" ht="33" customHeight="1" x14ac:dyDescent="0.2">
      <c r="A193" s="76">
        <v>42179</v>
      </c>
      <c r="B193" s="14" t="s">
        <v>985</v>
      </c>
      <c r="C193" s="7" t="s">
        <v>986</v>
      </c>
    </row>
    <row r="194" spans="1:3" ht="33" customHeight="1" x14ac:dyDescent="0.2">
      <c r="A194" s="76">
        <v>42179</v>
      </c>
      <c r="B194" s="14" t="s">
        <v>987</v>
      </c>
      <c r="C194" s="7" t="s">
        <v>988</v>
      </c>
    </row>
    <row r="195" spans="1:3" ht="33" customHeight="1" x14ac:dyDescent="0.2">
      <c r="A195" s="76">
        <v>42179</v>
      </c>
      <c r="B195" s="14" t="s">
        <v>989</v>
      </c>
      <c r="C195" s="7" t="s">
        <v>990</v>
      </c>
    </row>
    <row r="196" spans="1:3" ht="33" customHeight="1" x14ac:dyDescent="0.2">
      <c r="A196" s="76">
        <v>42179</v>
      </c>
      <c r="B196" s="14" t="s">
        <v>991</v>
      </c>
      <c r="C196" s="7" t="s">
        <v>992</v>
      </c>
    </row>
    <row r="197" spans="1:3" ht="33" customHeight="1" x14ac:dyDescent="0.2">
      <c r="A197" s="76">
        <v>42179</v>
      </c>
      <c r="B197" s="14" t="s">
        <v>993</v>
      </c>
      <c r="C197" s="7" t="s">
        <v>994</v>
      </c>
    </row>
    <row r="198" spans="1:3" ht="33" customHeight="1" x14ac:dyDescent="0.2">
      <c r="A198" s="76">
        <v>42179</v>
      </c>
      <c r="B198" s="14" t="s">
        <v>995</v>
      </c>
      <c r="C198" s="7" t="s">
        <v>996</v>
      </c>
    </row>
    <row r="199" spans="1:3" ht="33" customHeight="1" x14ac:dyDescent="0.2">
      <c r="A199" s="76">
        <v>42179</v>
      </c>
      <c r="B199" s="14" t="s">
        <v>997</v>
      </c>
      <c r="C199" s="7" t="s">
        <v>998</v>
      </c>
    </row>
    <row r="200" spans="1:3" ht="33" customHeight="1" x14ac:dyDescent="0.2">
      <c r="A200" s="76">
        <v>42179</v>
      </c>
      <c r="B200" s="14" t="s">
        <v>999</v>
      </c>
      <c r="C200" s="7" t="s">
        <v>1000</v>
      </c>
    </row>
    <row r="201" spans="1:3" ht="33" customHeight="1" x14ac:dyDescent="0.2">
      <c r="A201" s="76">
        <v>42179</v>
      </c>
      <c r="B201" s="14" t="s">
        <v>1001</v>
      </c>
      <c r="C201" s="7" t="s">
        <v>1002</v>
      </c>
    </row>
    <row r="202" spans="1:3" ht="33" customHeight="1" x14ac:dyDescent="0.2">
      <c r="A202" s="76">
        <v>42179</v>
      </c>
      <c r="B202" s="14" t="s">
        <v>1003</v>
      </c>
      <c r="C202" s="7" t="s">
        <v>1004</v>
      </c>
    </row>
    <row r="203" spans="1:3" ht="33" customHeight="1" x14ac:dyDescent="0.2">
      <c r="A203" s="76">
        <v>42179</v>
      </c>
      <c r="B203" s="14" t="s">
        <v>1005</v>
      </c>
      <c r="C203" s="7" t="s">
        <v>1006</v>
      </c>
    </row>
    <row r="204" spans="1:3" ht="33" customHeight="1" x14ac:dyDescent="0.2">
      <c r="A204" s="76">
        <v>42179</v>
      </c>
      <c r="B204" s="14" t="s">
        <v>1007</v>
      </c>
      <c r="C204" s="7" t="s">
        <v>1008</v>
      </c>
    </row>
    <row r="205" spans="1:3" ht="33" customHeight="1" x14ac:dyDescent="0.2">
      <c r="A205" s="76">
        <v>42179</v>
      </c>
      <c r="B205" s="14" t="s">
        <v>1009</v>
      </c>
      <c r="C205" s="7" t="s">
        <v>1010</v>
      </c>
    </row>
    <row r="206" spans="1:3" ht="33" customHeight="1" x14ac:dyDescent="0.2">
      <c r="A206" s="76">
        <v>42179</v>
      </c>
      <c r="B206" s="14" t="s">
        <v>1011</v>
      </c>
      <c r="C206" s="7" t="s">
        <v>1012</v>
      </c>
    </row>
    <row r="207" spans="1:3" ht="33" customHeight="1" x14ac:dyDescent="0.2">
      <c r="A207" s="76">
        <v>42179</v>
      </c>
      <c r="B207" s="14" t="s">
        <v>1013</v>
      </c>
      <c r="C207" s="7" t="s">
        <v>1014</v>
      </c>
    </row>
    <row r="208" spans="1:3" ht="33" customHeight="1" x14ac:dyDescent="0.2">
      <c r="A208" s="76">
        <v>42179</v>
      </c>
      <c r="B208" s="14" t="s">
        <v>1015</v>
      </c>
      <c r="C208" s="7" t="s">
        <v>1016</v>
      </c>
    </row>
    <row r="209" spans="1:3" ht="33" customHeight="1" x14ac:dyDescent="0.2">
      <c r="A209" s="76">
        <v>42179</v>
      </c>
      <c r="B209" s="14" t="s">
        <v>1017</v>
      </c>
      <c r="C209" s="7" t="s">
        <v>1018</v>
      </c>
    </row>
    <row r="210" spans="1:3" ht="33" customHeight="1" x14ac:dyDescent="0.2">
      <c r="A210" s="76">
        <v>42179</v>
      </c>
      <c r="B210" s="14" t="s">
        <v>1019</v>
      </c>
      <c r="C210" s="7" t="s">
        <v>1020</v>
      </c>
    </row>
    <row r="211" spans="1:3" ht="33" customHeight="1" x14ac:dyDescent="0.2">
      <c r="A211" s="76">
        <v>42179</v>
      </c>
      <c r="B211" s="14" t="s">
        <v>1021</v>
      </c>
      <c r="C211" s="7" t="s">
        <v>1022</v>
      </c>
    </row>
    <row r="212" spans="1:3" ht="33" customHeight="1" x14ac:dyDescent="0.2">
      <c r="A212" s="76">
        <v>42179</v>
      </c>
      <c r="B212" s="14" t="s">
        <v>1023</v>
      </c>
      <c r="C212" s="7" t="s">
        <v>1024</v>
      </c>
    </row>
    <row r="213" spans="1:3" ht="33" customHeight="1" x14ac:dyDescent="0.2">
      <c r="A213" s="76">
        <v>42212</v>
      </c>
      <c r="B213" s="7" t="s">
        <v>1053</v>
      </c>
      <c r="C213" s="7" t="s">
        <v>1054</v>
      </c>
    </row>
    <row r="214" spans="1:3" ht="33" customHeight="1" x14ac:dyDescent="0.2">
      <c r="A214" s="76">
        <v>42212</v>
      </c>
      <c r="B214" s="7" t="s">
        <v>1055</v>
      </c>
      <c r="C214" s="7" t="s">
        <v>1056</v>
      </c>
    </row>
    <row r="215" spans="1:3" ht="33" customHeight="1" x14ac:dyDescent="0.2">
      <c r="A215" s="76">
        <v>42212</v>
      </c>
      <c r="B215" s="7" t="s">
        <v>1057</v>
      </c>
      <c r="C215" s="7" t="s">
        <v>1058</v>
      </c>
    </row>
    <row r="216" spans="1:3" ht="33" customHeight="1" x14ac:dyDescent="0.2">
      <c r="A216" s="76">
        <v>42212</v>
      </c>
      <c r="B216" s="7" t="s">
        <v>1059</v>
      </c>
      <c r="C216" s="7" t="s">
        <v>1060</v>
      </c>
    </row>
    <row r="217" spans="1:3" ht="33" customHeight="1" x14ac:dyDescent="0.2">
      <c r="A217" s="76">
        <v>42212</v>
      </c>
      <c r="B217" s="7" t="s">
        <v>1061</v>
      </c>
      <c r="C217" s="7" t="s">
        <v>1062</v>
      </c>
    </row>
    <row r="218" spans="1:3" ht="33" customHeight="1" x14ac:dyDescent="0.2">
      <c r="A218" s="76">
        <v>42212</v>
      </c>
      <c r="B218" s="7" t="s">
        <v>1063</v>
      </c>
      <c r="C218" s="7" t="s">
        <v>1064</v>
      </c>
    </row>
    <row r="219" spans="1:3" ht="33" customHeight="1" x14ac:dyDescent="0.2">
      <c r="A219" s="76">
        <v>42212</v>
      </c>
      <c r="B219" s="7" t="s">
        <v>1065</v>
      </c>
      <c r="C219" s="7" t="s">
        <v>1066</v>
      </c>
    </row>
    <row r="220" spans="1:3" ht="33" customHeight="1" x14ac:dyDescent="0.2">
      <c r="A220" s="76">
        <v>42212</v>
      </c>
      <c r="B220" s="7" t="s">
        <v>1067</v>
      </c>
      <c r="C220" s="7" t="s">
        <v>1068</v>
      </c>
    </row>
    <row r="221" spans="1:3" ht="33" customHeight="1" x14ac:dyDescent="0.2">
      <c r="A221" s="76">
        <v>42212</v>
      </c>
      <c r="B221" s="7" t="s">
        <v>1069</v>
      </c>
      <c r="C221" s="7" t="s">
        <v>1070</v>
      </c>
    </row>
    <row r="222" spans="1:3" ht="33" customHeight="1" x14ac:dyDescent="0.2">
      <c r="A222" s="76">
        <v>42212</v>
      </c>
      <c r="B222" s="7" t="s">
        <v>1071</v>
      </c>
      <c r="C222" s="7" t="s">
        <v>1072</v>
      </c>
    </row>
    <row r="223" spans="1:3" ht="33" customHeight="1" x14ac:dyDescent="0.2">
      <c r="A223" s="76">
        <v>42212</v>
      </c>
      <c r="B223" s="7" t="s">
        <v>1073</v>
      </c>
      <c r="C223" s="7" t="s">
        <v>1074</v>
      </c>
    </row>
    <row r="224" spans="1:3" ht="33" customHeight="1" x14ac:dyDescent="0.2">
      <c r="A224" s="76">
        <v>42212</v>
      </c>
      <c r="B224" s="7" t="s">
        <v>7568</v>
      </c>
      <c r="C224" s="7" t="s">
        <v>7569</v>
      </c>
    </row>
    <row r="225" spans="1:11" ht="33" customHeight="1" x14ac:dyDescent="0.2">
      <c r="A225" s="76">
        <v>42212</v>
      </c>
      <c r="B225" s="7" t="s">
        <v>1075</v>
      </c>
      <c r="C225" s="7" t="s">
        <v>1076</v>
      </c>
    </row>
    <row r="226" spans="1:11" ht="33" customHeight="1" x14ac:dyDescent="0.2">
      <c r="A226" s="76">
        <v>42212</v>
      </c>
      <c r="B226" s="7" t="s">
        <v>1077</v>
      </c>
      <c r="C226" s="7" t="s">
        <v>1078</v>
      </c>
    </row>
    <row r="227" spans="1:11" ht="33" customHeight="1" x14ac:dyDescent="0.2">
      <c r="A227" s="76">
        <v>42212</v>
      </c>
      <c r="B227" s="7" t="s">
        <v>1079</v>
      </c>
      <c r="C227" s="7" t="s">
        <v>1080</v>
      </c>
    </row>
    <row r="228" spans="1:11" ht="33" customHeight="1" x14ac:dyDescent="0.2">
      <c r="A228" s="76">
        <v>42212</v>
      </c>
      <c r="B228" s="7" t="s">
        <v>1081</v>
      </c>
      <c r="C228" s="7" t="s">
        <v>1082</v>
      </c>
      <c r="F228" s="17" t="s">
        <v>5525</v>
      </c>
      <c r="J228" s="7" t="s">
        <v>5526</v>
      </c>
      <c r="K228" s="7" t="s">
        <v>5446</v>
      </c>
    </row>
    <row r="229" spans="1:11" ht="33" customHeight="1" x14ac:dyDescent="0.2">
      <c r="A229" s="76">
        <v>42212</v>
      </c>
      <c r="B229" s="7" t="s">
        <v>1084</v>
      </c>
      <c r="C229" s="7" t="s">
        <v>1085</v>
      </c>
    </row>
    <row r="230" spans="1:11" ht="33" customHeight="1" x14ac:dyDescent="0.2">
      <c r="A230" s="76">
        <v>42212</v>
      </c>
      <c r="B230" s="7" t="s">
        <v>1086</v>
      </c>
      <c r="C230" s="7" t="s">
        <v>1087</v>
      </c>
    </row>
    <row r="231" spans="1:11" ht="33" customHeight="1" x14ac:dyDescent="0.2">
      <c r="A231" s="76">
        <v>42212</v>
      </c>
      <c r="B231" s="7" t="s">
        <v>1088</v>
      </c>
      <c r="C231" s="7" t="s">
        <v>1089</v>
      </c>
    </row>
    <row r="232" spans="1:11" ht="33" customHeight="1" x14ac:dyDescent="0.2">
      <c r="A232" s="76">
        <v>42212</v>
      </c>
      <c r="B232" s="7" t="s">
        <v>1090</v>
      </c>
      <c r="C232" s="7" t="s">
        <v>1091</v>
      </c>
    </row>
    <row r="233" spans="1:11" ht="33" customHeight="1" x14ac:dyDescent="0.2">
      <c r="A233" s="76">
        <v>42212</v>
      </c>
      <c r="B233" s="7" t="s">
        <v>1092</v>
      </c>
      <c r="C233" s="7" t="s">
        <v>1093</v>
      </c>
    </row>
    <row r="234" spans="1:11" ht="33" customHeight="1" x14ac:dyDescent="0.2">
      <c r="A234" s="76">
        <v>42212</v>
      </c>
      <c r="B234" s="7" t="s">
        <v>1094</v>
      </c>
      <c r="C234" s="7" t="s">
        <v>1095</v>
      </c>
    </row>
    <row r="235" spans="1:11" ht="33" customHeight="1" x14ac:dyDescent="0.2">
      <c r="A235" s="76">
        <v>42212</v>
      </c>
      <c r="B235" s="7" t="s">
        <v>1096</v>
      </c>
      <c r="C235" s="7" t="s">
        <v>1097</v>
      </c>
      <c r="H235" s="17" t="s">
        <v>5527</v>
      </c>
      <c r="I235" s="7" t="s">
        <v>5448</v>
      </c>
    </row>
    <row r="236" spans="1:11" ht="33" customHeight="1" x14ac:dyDescent="0.2">
      <c r="A236" s="76">
        <v>42212</v>
      </c>
      <c r="B236" s="7" t="s">
        <v>1098</v>
      </c>
      <c r="C236" s="7" t="s">
        <v>1099</v>
      </c>
    </row>
    <row r="237" spans="1:11" ht="33" customHeight="1" x14ac:dyDescent="0.2">
      <c r="A237" s="76">
        <v>42212</v>
      </c>
      <c r="B237" s="7" t="s">
        <v>1100</v>
      </c>
      <c r="C237" s="7" t="s">
        <v>1101</v>
      </c>
    </row>
    <row r="238" spans="1:11" ht="33" customHeight="1" x14ac:dyDescent="0.2">
      <c r="A238" s="76">
        <v>42212</v>
      </c>
      <c r="B238" s="7" t="s">
        <v>1102</v>
      </c>
      <c r="C238" s="7" t="s">
        <v>1103</v>
      </c>
    </row>
    <row r="239" spans="1:11" ht="33" customHeight="1" x14ac:dyDescent="0.2">
      <c r="A239" s="76">
        <v>42275</v>
      </c>
      <c r="B239" s="14" t="s">
        <v>1168</v>
      </c>
      <c r="C239" s="7" t="s">
        <v>1169</v>
      </c>
    </row>
    <row r="240" spans="1:11" ht="33" customHeight="1" x14ac:dyDescent="0.2">
      <c r="A240" s="76">
        <v>42275</v>
      </c>
      <c r="B240" s="14" t="s">
        <v>1170</v>
      </c>
      <c r="C240" s="7" t="s">
        <v>1171</v>
      </c>
    </row>
    <row r="241" spans="1:11" ht="33" customHeight="1" x14ac:dyDescent="0.2">
      <c r="A241" s="76">
        <v>42275</v>
      </c>
      <c r="B241" s="14" t="s">
        <v>1172</v>
      </c>
      <c r="C241" s="7" t="s">
        <v>1173</v>
      </c>
    </row>
    <row r="242" spans="1:11" ht="33" customHeight="1" x14ac:dyDescent="0.2">
      <c r="A242" s="76">
        <v>42275</v>
      </c>
      <c r="B242" s="14" t="s">
        <v>1174</v>
      </c>
      <c r="C242" s="7" t="s">
        <v>1175</v>
      </c>
    </row>
    <row r="243" spans="1:11" ht="33" customHeight="1" x14ac:dyDescent="0.2">
      <c r="A243" s="76">
        <v>42275</v>
      </c>
      <c r="B243" s="14" t="s">
        <v>1176</v>
      </c>
      <c r="C243" s="7" t="s">
        <v>1177</v>
      </c>
    </row>
    <row r="244" spans="1:11" ht="33" customHeight="1" x14ac:dyDescent="0.2">
      <c r="A244" s="76">
        <v>42275</v>
      </c>
      <c r="B244" s="14" t="s">
        <v>1178</v>
      </c>
      <c r="C244" s="7" t="s">
        <v>1179</v>
      </c>
    </row>
    <row r="245" spans="1:11" ht="33" customHeight="1" x14ac:dyDescent="0.2">
      <c r="A245" s="76">
        <v>42275</v>
      </c>
      <c r="B245" s="14" t="s">
        <v>1180</v>
      </c>
      <c r="C245" s="7" t="s">
        <v>1181</v>
      </c>
    </row>
    <row r="246" spans="1:11" ht="33" customHeight="1" x14ac:dyDescent="0.2">
      <c r="A246" s="76">
        <v>42275</v>
      </c>
      <c r="B246" s="14" t="s">
        <v>1182</v>
      </c>
      <c r="C246" s="7" t="s">
        <v>1183</v>
      </c>
    </row>
    <row r="247" spans="1:11" ht="33" customHeight="1" x14ac:dyDescent="0.2">
      <c r="A247" s="76">
        <v>42275</v>
      </c>
      <c r="B247" s="14" t="s">
        <v>1184</v>
      </c>
      <c r="C247" s="7" t="s">
        <v>1185</v>
      </c>
    </row>
    <row r="248" spans="1:11" ht="33" customHeight="1" x14ac:dyDescent="0.2">
      <c r="A248" s="76">
        <v>42275</v>
      </c>
      <c r="B248" s="14" t="s">
        <v>1186</v>
      </c>
      <c r="C248" s="7" t="s">
        <v>1187</v>
      </c>
    </row>
    <row r="249" spans="1:11" ht="33" customHeight="1" x14ac:dyDescent="0.2">
      <c r="A249" s="76">
        <v>42275</v>
      </c>
      <c r="B249" s="14" t="s">
        <v>1188</v>
      </c>
      <c r="C249" s="7" t="s">
        <v>1189</v>
      </c>
    </row>
    <row r="250" spans="1:11" ht="33" customHeight="1" x14ac:dyDescent="0.2">
      <c r="A250" s="76">
        <v>42275</v>
      </c>
      <c r="B250" s="14" t="s">
        <v>1190</v>
      </c>
      <c r="C250" s="7" t="s">
        <v>1191</v>
      </c>
    </row>
    <row r="251" spans="1:11" ht="33" customHeight="1" x14ac:dyDescent="0.2">
      <c r="A251" s="76">
        <v>42275</v>
      </c>
      <c r="B251" s="14" t="s">
        <v>1192</v>
      </c>
      <c r="C251" s="7" t="s">
        <v>1193</v>
      </c>
    </row>
    <row r="252" spans="1:11" ht="33" customHeight="1" x14ac:dyDescent="0.2">
      <c r="A252" s="76">
        <v>42275</v>
      </c>
      <c r="B252" s="14" t="s">
        <v>1194</v>
      </c>
      <c r="C252" s="7" t="s">
        <v>1195</v>
      </c>
      <c r="F252" s="17" t="s">
        <v>7635</v>
      </c>
      <c r="G252" s="7" t="s">
        <v>5449</v>
      </c>
      <c r="H252" s="17" t="s">
        <v>5450</v>
      </c>
      <c r="J252" s="7" t="s">
        <v>5528</v>
      </c>
      <c r="K252" s="7" t="s">
        <v>5529</v>
      </c>
    </row>
    <row r="253" spans="1:11" ht="33" customHeight="1" x14ac:dyDescent="0.2">
      <c r="A253" s="76">
        <v>42275</v>
      </c>
      <c r="B253" s="14" t="s">
        <v>1197</v>
      </c>
      <c r="C253" s="7" t="s">
        <v>1198</v>
      </c>
    </row>
    <row r="254" spans="1:11" ht="33" customHeight="1" x14ac:dyDescent="0.2">
      <c r="A254" s="76">
        <v>42275</v>
      </c>
      <c r="B254" s="14" t="s">
        <v>1199</v>
      </c>
      <c r="C254" s="7" t="s">
        <v>1200</v>
      </c>
    </row>
    <row r="255" spans="1:11" ht="33" customHeight="1" x14ac:dyDescent="0.2">
      <c r="A255" s="76">
        <v>42275</v>
      </c>
      <c r="B255" s="14" t="s">
        <v>1201</v>
      </c>
      <c r="C255" s="7" t="s">
        <v>1202</v>
      </c>
    </row>
    <row r="256" spans="1:11" ht="33" customHeight="1" x14ac:dyDescent="0.2">
      <c r="A256" s="76">
        <v>42275</v>
      </c>
      <c r="B256" s="14" t="s">
        <v>1203</v>
      </c>
      <c r="C256" s="7" t="s">
        <v>1204</v>
      </c>
    </row>
    <row r="257" spans="1:9" ht="33" customHeight="1" x14ac:dyDescent="0.2">
      <c r="A257" s="76">
        <v>42275</v>
      </c>
      <c r="B257" s="14" t="s">
        <v>1205</v>
      </c>
      <c r="C257" s="7" t="s">
        <v>1206</v>
      </c>
    </row>
    <row r="258" spans="1:9" ht="33" customHeight="1" x14ac:dyDescent="0.2">
      <c r="A258" s="76">
        <v>42275</v>
      </c>
      <c r="B258" s="14" t="s">
        <v>1207</v>
      </c>
      <c r="C258" s="7" t="s">
        <v>1208</v>
      </c>
      <c r="H258" s="17" t="s">
        <v>5530</v>
      </c>
      <c r="I258" s="7" t="s">
        <v>5531</v>
      </c>
    </row>
    <row r="259" spans="1:9" ht="33" customHeight="1" x14ac:dyDescent="0.2">
      <c r="A259" s="76">
        <v>42275</v>
      </c>
      <c r="B259" s="14" t="s">
        <v>1209</v>
      </c>
      <c r="C259" s="7" t="s">
        <v>1210</v>
      </c>
    </row>
    <row r="260" spans="1:9" ht="33" customHeight="1" x14ac:dyDescent="0.2">
      <c r="A260" s="76">
        <v>42275</v>
      </c>
      <c r="B260" s="14" t="s">
        <v>1211</v>
      </c>
      <c r="C260" s="7" t="s">
        <v>1212</v>
      </c>
    </row>
    <row r="261" spans="1:9" ht="33" customHeight="1" x14ac:dyDescent="0.2">
      <c r="A261" s="76">
        <v>42275</v>
      </c>
      <c r="B261" s="14" t="s">
        <v>1371</v>
      </c>
      <c r="C261" s="14" t="s">
        <v>1369</v>
      </c>
    </row>
    <row r="262" spans="1:9" ht="33" customHeight="1" x14ac:dyDescent="0.2">
      <c r="A262" s="76">
        <v>42275</v>
      </c>
      <c r="B262" s="14" t="s">
        <v>1372</v>
      </c>
      <c r="C262" s="14" t="s">
        <v>1370</v>
      </c>
    </row>
    <row r="263" spans="1:9" ht="33" customHeight="1" x14ac:dyDescent="0.2">
      <c r="A263" s="76">
        <v>42275</v>
      </c>
      <c r="B263" s="14" t="s">
        <v>1213</v>
      </c>
      <c r="C263" s="7" t="s">
        <v>1214</v>
      </c>
    </row>
    <row r="264" spans="1:9" ht="33" customHeight="1" x14ac:dyDescent="0.2">
      <c r="A264" s="76">
        <v>42275</v>
      </c>
      <c r="B264" s="14" t="s">
        <v>1374</v>
      </c>
      <c r="C264" s="14" t="s">
        <v>1373</v>
      </c>
    </row>
    <row r="265" spans="1:9" ht="33" customHeight="1" x14ac:dyDescent="0.2">
      <c r="A265" s="76">
        <v>42275</v>
      </c>
      <c r="B265" s="14" t="s">
        <v>1215</v>
      </c>
      <c r="C265" s="7" t="s">
        <v>1216</v>
      </c>
    </row>
    <row r="266" spans="1:9" ht="33" customHeight="1" x14ac:dyDescent="0.2">
      <c r="A266" s="76">
        <v>42275</v>
      </c>
      <c r="B266" s="14" t="s">
        <v>1217</v>
      </c>
      <c r="C266" s="7" t="s">
        <v>1218</v>
      </c>
    </row>
    <row r="267" spans="1:9" ht="33" customHeight="1" x14ac:dyDescent="0.2">
      <c r="A267" s="76">
        <v>42275</v>
      </c>
      <c r="B267" s="14" t="s">
        <v>1219</v>
      </c>
      <c r="C267" s="7" t="s">
        <v>1220</v>
      </c>
    </row>
    <row r="268" spans="1:9" ht="33" customHeight="1" x14ac:dyDescent="0.2">
      <c r="A268" s="76">
        <v>42275</v>
      </c>
      <c r="B268" s="14" t="s">
        <v>1221</v>
      </c>
      <c r="C268" s="7" t="s">
        <v>1222</v>
      </c>
    </row>
    <row r="269" spans="1:9" ht="33" customHeight="1" x14ac:dyDescent="0.2">
      <c r="A269" s="76">
        <v>42275</v>
      </c>
      <c r="B269" s="14" t="s">
        <v>1223</v>
      </c>
      <c r="C269" s="7" t="s">
        <v>1224</v>
      </c>
    </row>
    <row r="270" spans="1:9" ht="33" customHeight="1" x14ac:dyDescent="0.2">
      <c r="A270" s="76">
        <v>42275</v>
      </c>
      <c r="B270" s="14" t="s">
        <v>1225</v>
      </c>
      <c r="C270" s="7" t="s">
        <v>1226</v>
      </c>
    </row>
    <row r="271" spans="1:9" ht="33" customHeight="1" x14ac:dyDescent="0.2">
      <c r="A271" s="76">
        <v>42275</v>
      </c>
      <c r="B271" s="14" t="s">
        <v>1227</v>
      </c>
      <c r="C271" s="7" t="s">
        <v>1228</v>
      </c>
    </row>
    <row r="272" spans="1:9" ht="33" customHeight="1" x14ac:dyDescent="0.2">
      <c r="A272" s="76">
        <v>42275</v>
      </c>
      <c r="B272" s="14" t="s">
        <v>1229</v>
      </c>
      <c r="C272" s="7" t="s">
        <v>1230</v>
      </c>
    </row>
    <row r="273" spans="1:11" ht="33" customHeight="1" x14ac:dyDescent="0.2">
      <c r="A273" s="76">
        <v>42275</v>
      </c>
      <c r="B273" s="14" t="s">
        <v>1231</v>
      </c>
      <c r="C273" s="7" t="s">
        <v>1232</v>
      </c>
    </row>
    <row r="274" spans="1:11" ht="33" customHeight="1" x14ac:dyDescent="0.2">
      <c r="A274" s="76">
        <v>42275</v>
      </c>
      <c r="B274" s="14" t="s">
        <v>1233</v>
      </c>
      <c r="C274" s="7" t="s">
        <v>1234</v>
      </c>
    </row>
    <row r="275" spans="1:11" ht="33" customHeight="1" x14ac:dyDescent="0.2">
      <c r="A275" s="76">
        <v>42275</v>
      </c>
      <c r="B275" s="14" t="s">
        <v>1235</v>
      </c>
      <c r="C275" s="7" t="s">
        <v>1236</v>
      </c>
    </row>
    <row r="276" spans="1:11" ht="33" customHeight="1" x14ac:dyDescent="0.2">
      <c r="A276" s="76">
        <v>42275</v>
      </c>
      <c r="B276" s="14" t="s">
        <v>1237</v>
      </c>
      <c r="C276" s="7" t="s">
        <v>1238</v>
      </c>
    </row>
    <row r="277" spans="1:11" ht="33" customHeight="1" x14ac:dyDescent="0.2">
      <c r="A277" s="76">
        <v>42275</v>
      </c>
      <c r="B277" s="14" t="s">
        <v>1239</v>
      </c>
      <c r="C277" s="7" t="s">
        <v>1240</v>
      </c>
    </row>
    <row r="278" spans="1:11" ht="33" customHeight="1" x14ac:dyDescent="0.2">
      <c r="A278" s="76">
        <v>42275</v>
      </c>
      <c r="B278" s="14" t="s">
        <v>1241</v>
      </c>
      <c r="C278" s="7" t="s">
        <v>1242</v>
      </c>
    </row>
    <row r="279" spans="1:11" ht="33" customHeight="1" x14ac:dyDescent="0.2">
      <c r="A279" s="76">
        <v>42275</v>
      </c>
      <c r="B279" s="14" t="s">
        <v>1243</v>
      </c>
      <c r="C279" s="7" t="s">
        <v>1244</v>
      </c>
    </row>
    <row r="280" spans="1:11" ht="33" customHeight="1" x14ac:dyDescent="0.2">
      <c r="A280" s="76">
        <v>42275</v>
      </c>
      <c r="B280" s="14" t="s">
        <v>1243</v>
      </c>
      <c r="C280" s="7" t="s">
        <v>1245</v>
      </c>
    </row>
    <row r="281" spans="1:11" ht="33" customHeight="1" x14ac:dyDescent="0.2">
      <c r="A281" s="76">
        <v>42275</v>
      </c>
      <c r="B281" s="14" t="s">
        <v>1246</v>
      </c>
      <c r="C281" s="7" t="s">
        <v>1247</v>
      </c>
    </row>
    <row r="282" spans="1:11" ht="33" customHeight="1" x14ac:dyDescent="0.2">
      <c r="A282" s="76">
        <v>42275</v>
      </c>
      <c r="B282" s="14" t="s">
        <v>1248</v>
      </c>
      <c r="C282" s="7" t="s">
        <v>1249</v>
      </c>
      <c r="J282" s="7" t="s">
        <v>5532</v>
      </c>
      <c r="K282" s="7" t="s">
        <v>5456</v>
      </c>
    </row>
    <row r="283" spans="1:11" ht="33" customHeight="1" x14ac:dyDescent="0.2">
      <c r="A283" s="76">
        <v>42275</v>
      </c>
      <c r="B283" s="14" t="s">
        <v>1250</v>
      </c>
      <c r="C283" s="7" t="s">
        <v>1251</v>
      </c>
      <c r="J283" s="2"/>
      <c r="K283" s="2"/>
    </row>
    <row r="284" spans="1:11" ht="33" customHeight="1" x14ac:dyDescent="0.2">
      <c r="A284" s="76">
        <v>42275</v>
      </c>
      <c r="B284" s="14" t="s">
        <v>1252</v>
      </c>
      <c r="C284" s="7" t="s">
        <v>1253</v>
      </c>
    </row>
    <row r="285" spans="1:11" ht="33" customHeight="1" x14ac:dyDescent="0.2">
      <c r="A285" s="76">
        <v>42275</v>
      </c>
      <c r="B285" s="14" t="s">
        <v>1254</v>
      </c>
      <c r="C285" s="7" t="s">
        <v>1255</v>
      </c>
    </row>
    <row r="286" spans="1:11" ht="33" customHeight="1" x14ac:dyDescent="0.2">
      <c r="A286" s="76">
        <v>42275</v>
      </c>
      <c r="B286" s="14" t="s">
        <v>1256</v>
      </c>
      <c r="C286" s="7" t="s">
        <v>1257</v>
      </c>
    </row>
    <row r="287" spans="1:11" ht="33" customHeight="1" x14ac:dyDescent="0.2">
      <c r="A287" s="76">
        <v>42275</v>
      </c>
      <c r="B287" s="14" t="s">
        <v>1258</v>
      </c>
      <c r="C287" s="7" t="s">
        <v>1259</v>
      </c>
    </row>
    <row r="288" spans="1:11" ht="33" customHeight="1" x14ac:dyDescent="0.2">
      <c r="A288" s="76">
        <v>42275</v>
      </c>
      <c r="B288" s="14" t="s">
        <v>1260</v>
      </c>
      <c r="C288" s="7" t="s">
        <v>1261</v>
      </c>
    </row>
    <row r="289" spans="1:3" ht="33" customHeight="1" x14ac:dyDescent="0.2">
      <c r="A289" s="76">
        <v>42275</v>
      </c>
      <c r="B289" s="14" t="s">
        <v>1375</v>
      </c>
      <c r="C289" s="14" t="s">
        <v>1376</v>
      </c>
    </row>
    <row r="290" spans="1:3" ht="33" customHeight="1" x14ac:dyDescent="0.2">
      <c r="A290" s="76">
        <v>42275</v>
      </c>
      <c r="B290" s="14" t="s">
        <v>1262</v>
      </c>
      <c r="C290" s="7" t="s">
        <v>1263</v>
      </c>
    </row>
    <row r="291" spans="1:3" ht="33" customHeight="1" x14ac:dyDescent="0.2">
      <c r="A291" s="76">
        <v>42275</v>
      </c>
      <c r="B291" s="14" t="s">
        <v>1264</v>
      </c>
      <c r="C291" s="7" t="s">
        <v>1265</v>
      </c>
    </row>
    <row r="292" spans="1:3" ht="33" customHeight="1" x14ac:dyDescent="0.2">
      <c r="A292" s="76">
        <v>42275</v>
      </c>
      <c r="B292" s="14" t="s">
        <v>1266</v>
      </c>
      <c r="C292" s="7" t="s">
        <v>1267</v>
      </c>
    </row>
    <row r="293" spans="1:3" ht="33" customHeight="1" x14ac:dyDescent="0.2">
      <c r="A293" s="76">
        <v>42275</v>
      </c>
      <c r="B293" s="14" t="s">
        <v>1268</v>
      </c>
      <c r="C293" s="7" t="s">
        <v>1269</v>
      </c>
    </row>
    <row r="294" spans="1:3" ht="33" customHeight="1" x14ac:dyDescent="0.2">
      <c r="A294" s="76">
        <v>42275</v>
      </c>
      <c r="B294" s="14" t="s">
        <v>1270</v>
      </c>
      <c r="C294" s="7" t="s">
        <v>1271</v>
      </c>
    </row>
    <row r="295" spans="1:3" ht="33" customHeight="1" x14ac:dyDescent="0.2">
      <c r="A295" s="76">
        <v>42275</v>
      </c>
      <c r="B295" s="14" t="s">
        <v>1272</v>
      </c>
      <c r="C295" s="7" t="s">
        <v>1273</v>
      </c>
    </row>
    <row r="296" spans="1:3" ht="33" customHeight="1" x14ac:dyDescent="0.2">
      <c r="A296" s="76">
        <v>42275</v>
      </c>
      <c r="B296" s="14" t="s">
        <v>1274</v>
      </c>
      <c r="C296" s="7" t="s">
        <v>1275</v>
      </c>
    </row>
    <row r="297" spans="1:3" ht="33" customHeight="1" x14ac:dyDescent="0.2">
      <c r="A297" s="76">
        <v>42275</v>
      </c>
      <c r="B297" s="14" t="s">
        <v>1276</v>
      </c>
      <c r="C297" s="7" t="s">
        <v>1277</v>
      </c>
    </row>
    <row r="298" spans="1:3" ht="33" customHeight="1" x14ac:dyDescent="0.2">
      <c r="A298" s="76">
        <v>42275</v>
      </c>
      <c r="B298" s="14" t="s">
        <v>1278</v>
      </c>
      <c r="C298" s="7" t="s">
        <v>1279</v>
      </c>
    </row>
    <row r="299" spans="1:3" ht="33" customHeight="1" x14ac:dyDescent="0.2">
      <c r="A299" s="76">
        <v>42275</v>
      </c>
      <c r="B299" s="14" t="s">
        <v>1280</v>
      </c>
      <c r="C299" s="7" t="s">
        <v>1281</v>
      </c>
    </row>
    <row r="300" spans="1:3" ht="33" customHeight="1" x14ac:dyDescent="0.2">
      <c r="A300" s="76">
        <v>42275</v>
      </c>
      <c r="B300" s="14" t="s">
        <v>1282</v>
      </c>
      <c r="C300" s="7" t="s">
        <v>1283</v>
      </c>
    </row>
    <row r="301" spans="1:3" ht="33" customHeight="1" x14ac:dyDescent="0.2">
      <c r="A301" s="76">
        <v>42275</v>
      </c>
      <c r="B301" s="14" t="s">
        <v>1284</v>
      </c>
      <c r="C301" s="7" t="s">
        <v>1285</v>
      </c>
    </row>
    <row r="302" spans="1:3" ht="33" customHeight="1" x14ac:dyDescent="0.2">
      <c r="A302" s="76">
        <v>42275</v>
      </c>
      <c r="B302" s="14" t="s">
        <v>1286</v>
      </c>
      <c r="C302" s="7" t="s">
        <v>1287</v>
      </c>
    </row>
    <row r="303" spans="1:3" ht="33" customHeight="1" x14ac:dyDescent="0.2">
      <c r="A303" s="76">
        <v>42275</v>
      </c>
      <c r="B303" s="14" t="s">
        <v>1288</v>
      </c>
      <c r="C303" s="7" t="s">
        <v>1289</v>
      </c>
    </row>
    <row r="304" spans="1:3" ht="33" customHeight="1" x14ac:dyDescent="0.2">
      <c r="A304" s="76">
        <v>42275</v>
      </c>
      <c r="B304" s="14" t="s">
        <v>1290</v>
      </c>
      <c r="C304" s="7" t="s">
        <v>1291</v>
      </c>
    </row>
    <row r="305" spans="1:3" ht="33" customHeight="1" x14ac:dyDescent="0.2">
      <c r="A305" s="76">
        <v>42275</v>
      </c>
      <c r="B305" s="14" t="s">
        <v>1292</v>
      </c>
      <c r="C305" s="7" t="s">
        <v>1293</v>
      </c>
    </row>
    <row r="306" spans="1:3" ht="33" customHeight="1" x14ac:dyDescent="0.2">
      <c r="A306" s="76">
        <v>42275</v>
      </c>
      <c r="B306" s="14" t="s">
        <v>1294</v>
      </c>
      <c r="C306" s="7" t="s">
        <v>1295</v>
      </c>
    </row>
    <row r="307" spans="1:3" ht="33" customHeight="1" x14ac:dyDescent="0.2">
      <c r="A307" s="76">
        <v>42275</v>
      </c>
      <c r="B307" s="14" t="s">
        <v>1296</v>
      </c>
      <c r="C307" s="7" t="s">
        <v>1297</v>
      </c>
    </row>
    <row r="308" spans="1:3" ht="33" customHeight="1" x14ac:dyDescent="0.2">
      <c r="A308" s="76">
        <v>42275</v>
      </c>
      <c r="B308" s="14" t="s">
        <v>1298</v>
      </c>
      <c r="C308" s="7" t="s">
        <v>1299</v>
      </c>
    </row>
    <row r="309" spans="1:3" ht="33" customHeight="1" x14ac:dyDescent="0.2">
      <c r="A309" s="76">
        <v>42275</v>
      </c>
      <c r="B309" s="14" t="s">
        <v>1300</v>
      </c>
      <c r="C309" s="7" t="s">
        <v>1301</v>
      </c>
    </row>
    <row r="310" spans="1:3" ht="33" customHeight="1" x14ac:dyDescent="0.2">
      <c r="A310" s="76">
        <v>42275</v>
      </c>
      <c r="B310" s="14" t="s">
        <v>1302</v>
      </c>
      <c r="C310" s="7" t="s">
        <v>1303</v>
      </c>
    </row>
    <row r="311" spans="1:3" ht="33" customHeight="1" x14ac:dyDescent="0.2">
      <c r="A311" s="76">
        <v>42275</v>
      </c>
      <c r="B311" s="14" t="s">
        <v>1304</v>
      </c>
      <c r="C311" s="7" t="s">
        <v>1305</v>
      </c>
    </row>
    <row r="312" spans="1:3" ht="33" customHeight="1" x14ac:dyDescent="0.2">
      <c r="A312" s="76">
        <v>42275</v>
      </c>
      <c r="B312" s="14" t="s">
        <v>1306</v>
      </c>
      <c r="C312" s="7" t="s">
        <v>1307</v>
      </c>
    </row>
    <row r="313" spans="1:3" ht="33" customHeight="1" x14ac:dyDescent="0.2">
      <c r="A313" s="76">
        <v>42275</v>
      </c>
      <c r="B313" s="14" t="s">
        <v>1308</v>
      </c>
      <c r="C313" s="7" t="s">
        <v>1309</v>
      </c>
    </row>
    <row r="314" spans="1:3" ht="33" customHeight="1" x14ac:dyDescent="0.2">
      <c r="A314" s="76">
        <v>42275</v>
      </c>
      <c r="B314" s="14" t="s">
        <v>1310</v>
      </c>
      <c r="C314" s="7" t="s">
        <v>1311</v>
      </c>
    </row>
    <row r="315" spans="1:3" ht="33" customHeight="1" x14ac:dyDescent="0.2">
      <c r="A315" s="76">
        <v>42275</v>
      </c>
      <c r="B315" s="14" t="s">
        <v>1312</v>
      </c>
      <c r="C315" s="7" t="s">
        <v>1313</v>
      </c>
    </row>
    <row r="316" spans="1:3" ht="33" customHeight="1" x14ac:dyDescent="0.2">
      <c r="A316" s="76">
        <v>42275</v>
      </c>
      <c r="B316" s="14" t="s">
        <v>1314</v>
      </c>
      <c r="C316" s="7" t="s">
        <v>1315</v>
      </c>
    </row>
    <row r="317" spans="1:3" ht="33" customHeight="1" x14ac:dyDescent="0.2">
      <c r="A317" s="76">
        <v>42275</v>
      </c>
      <c r="B317" s="14" t="s">
        <v>1316</v>
      </c>
      <c r="C317" s="7" t="s">
        <v>1317</v>
      </c>
    </row>
    <row r="318" spans="1:3" ht="33" customHeight="1" x14ac:dyDescent="0.2">
      <c r="A318" s="76">
        <v>42275</v>
      </c>
      <c r="B318" s="14" t="s">
        <v>1318</v>
      </c>
      <c r="C318" s="7" t="s">
        <v>1319</v>
      </c>
    </row>
    <row r="319" spans="1:3" ht="33" customHeight="1" x14ac:dyDescent="0.2">
      <c r="A319" s="76">
        <v>42275</v>
      </c>
      <c r="B319" s="14" t="s">
        <v>1320</v>
      </c>
      <c r="C319" s="7" t="s">
        <v>1321</v>
      </c>
    </row>
    <row r="320" spans="1:3" ht="33" customHeight="1" x14ac:dyDescent="0.2">
      <c r="A320" s="76">
        <v>42275</v>
      </c>
      <c r="B320" s="14" t="s">
        <v>1322</v>
      </c>
      <c r="C320" s="7" t="s">
        <v>1323</v>
      </c>
    </row>
    <row r="321" spans="1:3" ht="33" customHeight="1" x14ac:dyDescent="0.2">
      <c r="A321" s="76">
        <v>42275</v>
      </c>
      <c r="B321" s="14" t="s">
        <v>1324</v>
      </c>
      <c r="C321" s="7" t="s">
        <v>1325</v>
      </c>
    </row>
    <row r="322" spans="1:3" ht="33" customHeight="1" x14ac:dyDescent="0.2">
      <c r="A322" s="76">
        <v>42275</v>
      </c>
      <c r="B322" s="14" t="s">
        <v>1326</v>
      </c>
      <c r="C322" s="7" t="s">
        <v>1327</v>
      </c>
    </row>
    <row r="323" spans="1:3" ht="33" customHeight="1" x14ac:dyDescent="0.2">
      <c r="A323" s="76">
        <v>42275</v>
      </c>
      <c r="B323" s="14" t="s">
        <v>1328</v>
      </c>
      <c r="C323" s="7" t="s">
        <v>1329</v>
      </c>
    </row>
    <row r="324" spans="1:3" ht="33" customHeight="1" x14ac:dyDescent="0.2">
      <c r="A324" s="76">
        <v>42275</v>
      </c>
      <c r="B324" s="14" t="s">
        <v>1330</v>
      </c>
      <c r="C324" s="7" t="s">
        <v>1331</v>
      </c>
    </row>
    <row r="325" spans="1:3" ht="33" customHeight="1" x14ac:dyDescent="0.2">
      <c r="A325" s="76">
        <v>42275</v>
      </c>
      <c r="B325" s="14" t="s">
        <v>1361</v>
      </c>
      <c r="C325" s="14" t="s">
        <v>1365</v>
      </c>
    </row>
    <row r="326" spans="1:3" ht="33" customHeight="1" x14ac:dyDescent="0.2">
      <c r="A326" s="76">
        <v>42275</v>
      </c>
      <c r="B326" s="14" t="s">
        <v>1362</v>
      </c>
      <c r="C326" s="14" t="s">
        <v>1366</v>
      </c>
    </row>
    <row r="327" spans="1:3" ht="33" customHeight="1" x14ac:dyDescent="0.2">
      <c r="A327" s="76">
        <v>42275</v>
      </c>
      <c r="B327" s="14" t="s">
        <v>1363</v>
      </c>
      <c r="C327" s="14" t="s">
        <v>1367</v>
      </c>
    </row>
    <row r="328" spans="1:3" ht="33" customHeight="1" x14ac:dyDescent="0.2">
      <c r="A328" s="76">
        <v>42275</v>
      </c>
      <c r="B328" s="14" t="s">
        <v>1364</v>
      </c>
      <c r="C328" s="14" t="s">
        <v>1368</v>
      </c>
    </row>
    <row r="329" spans="1:3" ht="33" customHeight="1" x14ac:dyDescent="0.2">
      <c r="A329" s="76">
        <v>42275</v>
      </c>
      <c r="B329" s="14" t="s">
        <v>1332</v>
      </c>
      <c r="C329" s="7" t="s">
        <v>1333</v>
      </c>
    </row>
    <row r="330" spans="1:3" ht="33" customHeight="1" x14ac:dyDescent="0.2">
      <c r="A330" s="76">
        <v>42275</v>
      </c>
      <c r="B330" s="14" t="s">
        <v>1334</v>
      </c>
      <c r="C330" s="7" t="s">
        <v>1335</v>
      </c>
    </row>
    <row r="331" spans="1:3" ht="33" customHeight="1" x14ac:dyDescent="0.2">
      <c r="A331" s="76">
        <v>42275</v>
      </c>
      <c r="B331" s="14" t="s">
        <v>1336</v>
      </c>
      <c r="C331" s="7" t="s">
        <v>1337</v>
      </c>
    </row>
    <row r="332" spans="1:3" ht="33" customHeight="1" x14ac:dyDescent="0.2">
      <c r="A332" s="76">
        <v>42275</v>
      </c>
      <c r="B332" s="14" t="s">
        <v>1338</v>
      </c>
      <c r="C332" s="7" t="s">
        <v>1339</v>
      </c>
    </row>
    <row r="333" spans="1:3" ht="33" customHeight="1" x14ac:dyDescent="0.2">
      <c r="A333" s="76">
        <v>42275</v>
      </c>
      <c r="B333" s="14" t="s">
        <v>1340</v>
      </c>
      <c r="C333" s="7" t="s">
        <v>1341</v>
      </c>
    </row>
    <row r="334" spans="1:3" ht="33" customHeight="1" x14ac:dyDescent="0.2">
      <c r="A334" s="76">
        <v>42275</v>
      </c>
      <c r="B334" s="14" t="s">
        <v>1342</v>
      </c>
      <c r="C334" s="7" t="s">
        <v>1343</v>
      </c>
    </row>
    <row r="335" spans="1:3" ht="33" customHeight="1" x14ac:dyDescent="0.2">
      <c r="A335" s="76">
        <v>42275</v>
      </c>
      <c r="B335" s="14" t="s">
        <v>1344</v>
      </c>
      <c r="C335" s="7" t="s">
        <v>1345</v>
      </c>
    </row>
    <row r="336" spans="1:3" ht="33" customHeight="1" x14ac:dyDescent="0.2">
      <c r="A336" s="76">
        <v>42275</v>
      </c>
      <c r="B336" s="14" t="s">
        <v>1346</v>
      </c>
      <c r="C336" s="7" t="s">
        <v>1347</v>
      </c>
    </row>
    <row r="337" spans="1:3" ht="33" customHeight="1" x14ac:dyDescent="0.2">
      <c r="A337" s="76">
        <v>42275</v>
      </c>
      <c r="B337" s="14" t="s">
        <v>1344</v>
      </c>
      <c r="C337" s="7" t="s">
        <v>1348</v>
      </c>
    </row>
    <row r="338" spans="1:3" ht="33" customHeight="1" x14ac:dyDescent="0.2">
      <c r="A338" s="76">
        <v>42275</v>
      </c>
      <c r="B338" s="14" t="s">
        <v>1349</v>
      </c>
      <c r="C338" s="7" t="s">
        <v>1350</v>
      </c>
    </row>
    <row r="339" spans="1:3" ht="33" customHeight="1" x14ac:dyDescent="0.2">
      <c r="A339" s="76">
        <v>42275</v>
      </c>
      <c r="B339" s="14" t="s">
        <v>1351</v>
      </c>
      <c r="C339" s="7" t="s">
        <v>1352</v>
      </c>
    </row>
    <row r="340" spans="1:3" ht="33" customHeight="1" x14ac:dyDescent="0.2">
      <c r="A340" s="76">
        <v>42275</v>
      </c>
      <c r="B340" s="14" t="s">
        <v>1353</v>
      </c>
      <c r="C340" s="7" t="s">
        <v>1354</v>
      </c>
    </row>
    <row r="341" spans="1:3" ht="33" customHeight="1" x14ac:dyDescent="0.2">
      <c r="A341" s="76">
        <v>42275</v>
      </c>
      <c r="B341" s="14" t="s">
        <v>1355</v>
      </c>
      <c r="C341" s="7" t="s">
        <v>1356</v>
      </c>
    </row>
    <row r="342" spans="1:3" ht="33" customHeight="1" x14ac:dyDescent="0.2">
      <c r="A342" s="76">
        <v>42275</v>
      </c>
      <c r="B342" s="14" t="s">
        <v>1357</v>
      </c>
      <c r="C342" s="7" t="s">
        <v>1358</v>
      </c>
    </row>
    <row r="343" spans="1:3" ht="33" customHeight="1" x14ac:dyDescent="0.2">
      <c r="A343" s="76">
        <v>42275</v>
      </c>
      <c r="B343" s="14" t="s">
        <v>1359</v>
      </c>
      <c r="C343" s="7" t="s">
        <v>1360</v>
      </c>
    </row>
    <row r="344" spans="1:3" ht="33" customHeight="1" x14ac:dyDescent="0.2">
      <c r="A344" s="76">
        <v>42303</v>
      </c>
      <c r="B344" s="7" t="s">
        <v>1408</v>
      </c>
      <c r="C344" s="7" t="s">
        <v>1409</v>
      </c>
    </row>
    <row r="345" spans="1:3" ht="33" customHeight="1" x14ac:dyDescent="0.2">
      <c r="A345" s="76">
        <v>42303</v>
      </c>
      <c r="B345" s="7" t="s">
        <v>1410</v>
      </c>
      <c r="C345" s="7" t="s">
        <v>1411</v>
      </c>
    </row>
    <row r="346" spans="1:3" ht="33" customHeight="1" x14ac:dyDescent="0.2">
      <c r="A346" s="76">
        <v>42303</v>
      </c>
      <c r="B346" s="7" t="s">
        <v>1412</v>
      </c>
      <c r="C346" s="7" t="s">
        <v>1413</v>
      </c>
    </row>
    <row r="347" spans="1:3" ht="33" customHeight="1" x14ac:dyDescent="0.2">
      <c r="A347" s="76">
        <v>42303</v>
      </c>
      <c r="B347" s="7" t="s">
        <v>1414</v>
      </c>
      <c r="C347" s="7" t="s">
        <v>1415</v>
      </c>
    </row>
    <row r="348" spans="1:3" ht="33" customHeight="1" x14ac:dyDescent="0.2">
      <c r="A348" s="76">
        <v>42303</v>
      </c>
      <c r="B348" s="7" t="s">
        <v>1416</v>
      </c>
      <c r="C348" s="7" t="s">
        <v>1417</v>
      </c>
    </row>
    <row r="349" spans="1:3" ht="33" customHeight="1" x14ac:dyDescent="0.2">
      <c r="A349" s="76">
        <v>42303</v>
      </c>
      <c r="B349" s="7" t="s">
        <v>1418</v>
      </c>
      <c r="C349" s="7" t="s">
        <v>1419</v>
      </c>
    </row>
    <row r="350" spans="1:3" ht="33" customHeight="1" x14ac:dyDescent="0.2">
      <c r="A350" s="76">
        <v>42303</v>
      </c>
      <c r="B350" s="7" t="s">
        <v>1420</v>
      </c>
      <c r="C350" s="7" t="s">
        <v>1421</v>
      </c>
    </row>
    <row r="351" spans="1:3" ht="33" customHeight="1" x14ac:dyDescent="0.2">
      <c r="A351" s="76">
        <v>42303</v>
      </c>
      <c r="B351" s="7" t="s">
        <v>1422</v>
      </c>
      <c r="C351" s="7" t="s">
        <v>1423</v>
      </c>
    </row>
    <row r="352" spans="1:3" ht="33" customHeight="1" x14ac:dyDescent="0.2">
      <c r="A352" s="76">
        <v>42303</v>
      </c>
      <c r="B352" s="7" t="s">
        <v>1424</v>
      </c>
      <c r="C352" s="7" t="s">
        <v>1425</v>
      </c>
    </row>
    <row r="353" spans="1:3" ht="33" customHeight="1" x14ac:dyDescent="0.2">
      <c r="A353" s="76">
        <v>42303</v>
      </c>
      <c r="B353" s="7" t="s">
        <v>1426</v>
      </c>
      <c r="C353" s="7" t="s">
        <v>1427</v>
      </c>
    </row>
    <row r="354" spans="1:3" ht="33" customHeight="1" x14ac:dyDescent="0.2">
      <c r="A354" s="76">
        <v>42303</v>
      </c>
      <c r="B354" s="7" t="s">
        <v>1428</v>
      </c>
      <c r="C354" s="7" t="s">
        <v>1429</v>
      </c>
    </row>
    <row r="355" spans="1:3" ht="33" customHeight="1" x14ac:dyDescent="0.2">
      <c r="A355" s="76">
        <v>42303</v>
      </c>
      <c r="B355" s="7" t="s">
        <v>1430</v>
      </c>
      <c r="C355" s="7" t="s">
        <v>1431</v>
      </c>
    </row>
    <row r="356" spans="1:3" ht="33" customHeight="1" x14ac:dyDescent="0.2">
      <c r="A356" s="76">
        <v>42303</v>
      </c>
      <c r="B356" s="7" t="s">
        <v>1432</v>
      </c>
      <c r="C356" s="7" t="s">
        <v>1433</v>
      </c>
    </row>
    <row r="357" spans="1:3" ht="33" customHeight="1" x14ac:dyDescent="0.2">
      <c r="A357" s="76">
        <v>42303</v>
      </c>
      <c r="B357" s="7" t="s">
        <v>1434</v>
      </c>
      <c r="C357" s="7" t="s">
        <v>1435</v>
      </c>
    </row>
    <row r="358" spans="1:3" ht="33" customHeight="1" x14ac:dyDescent="0.2">
      <c r="A358" s="76">
        <v>42303</v>
      </c>
      <c r="B358" s="7" t="s">
        <v>1436</v>
      </c>
      <c r="C358" s="7" t="s">
        <v>1437</v>
      </c>
    </row>
    <row r="359" spans="1:3" ht="33" customHeight="1" x14ac:dyDescent="0.2">
      <c r="A359" s="76">
        <v>42303</v>
      </c>
      <c r="B359" s="7" t="s">
        <v>1438</v>
      </c>
      <c r="C359" s="7" t="s">
        <v>1439</v>
      </c>
    </row>
    <row r="360" spans="1:3" ht="33" customHeight="1" x14ac:dyDescent="0.2">
      <c r="A360" s="76">
        <v>42303</v>
      </c>
      <c r="B360" s="7" t="s">
        <v>1440</v>
      </c>
      <c r="C360" s="7" t="s">
        <v>1441</v>
      </c>
    </row>
    <row r="361" spans="1:3" ht="33" customHeight="1" x14ac:dyDescent="0.2">
      <c r="A361" s="76">
        <v>42303</v>
      </c>
      <c r="B361" s="7" t="s">
        <v>1442</v>
      </c>
      <c r="C361" s="7" t="s">
        <v>1443</v>
      </c>
    </row>
    <row r="362" spans="1:3" ht="33" customHeight="1" x14ac:dyDescent="0.2">
      <c r="A362" s="76">
        <v>42303</v>
      </c>
      <c r="B362" s="7" t="s">
        <v>1444</v>
      </c>
      <c r="C362" s="7" t="s">
        <v>1445</v>
      </c>
    </row>
    <row r="363" spans="1:3" ht="33" customHeight="1" x14ac:dyDescent="0.2">
      <c r="A363" s="76">
        <v>42303</v>
      </c>
      <c r="B363" s="7" t="s">
        <v>1446</v>
      </c>
      <c r="C363" s="7" t="s">
        <v>1447</v>
      </c>
    </row>
    <row r="364" spans="1:3" ht="33" customHeight="1" x14ac:dyDescent="0.2">
      <c r="A364" s="76">
        <v>42333</v>
      </c>
      <c r="B364" s="22" t="s">
        <v>1473</v>
      </c>
      <c r="C364" s="7" t="s">
        <v>1474</v>
      </c>
    </row>
    <row r="365" spans="1:3" ht="33" customHeight="1" x14ac:dyDescent="0.2">
      <c r="A365" s="76">
        <v>42333</v>
      </c>
      <c r="B365" s="22" t="s">
        <v>1475</v>
      </c>
      <c r="C365" s="7" t="s">
        <v>1476</v>
      </c>
    </row>
    <row r="366" spans="1:3" ht="33" customHeight="1" x14ac:dyDescent="0.2">
      <c r="A366" s="76">
        <v>42333</v>
      </c>
      <c r="B366" s="22" t="s">
        <v>1477</v>
      </c>
      <c r="C366" s="7" t="s">
        <v>1478</v>
      </c>
    </row>
    <row r="367" spans="1:3" ht="33" customHeight="1" x14ac:dyDescent="0.2">
      <c r="A367" s="76">
        <v>42333</v>
      </c>
      <c r="B367" s="22" t="s">
        <v>1479</v>
      </c>
      <c r="C367" s="7" t="s">
        <v>1480</v>
      </c>
    </row>
    <row r="368" spans="1:3" ht="33" customHeight="1" x14ac:dyDescent="0.2">
      <c r="A368" s="76">
        <v>42333</v>
      </c>
      <c r="B368" s="22" t="s">
        <v>1481</v>
      </c>
      <c r="C368" s="7" t="s">
        <v>1482</v>
      </c>
    </row>
    <row r="369" spans="1:9" ht="33" customHeight="1" x14ac:dyDescent="0.2">
      <c r="A369" s="76">
        <v>42333</v>
      </c>
      <c r="B369" s="22" t="s">
        <v>1483</v>
      </c>
      <c r="C369" s="7" t="s">
        <v>1484</v>
      </c>
      <c r="H369" s="7" t="s">
        <v>5457</v>
      </c>
      <c r="I369" s="7" t="s">
        <v>5458</v>
      </c>
    </row>
    <row r="370" spans="1:9" ht="33" customHeight="1" x14ac:dyDescent="0.2">
      <c r="A370" s="76">
        <v>42333</v>
      </c>
      <c r="B370" s="22" t="s">
        <v>1485</v>
      </c>
      <c r="C370" s="7" t="s">
        <v>1486</v>
      </c>
    </row>
    <row r="371" spans="1:9" ht="33" customHeight="1" x14ac:dyDescent="0.2">
      <c r="A371" s="76">
        <v>42333</v>
      </c>
      <c r="B371" s="22" t="s">
        <v>1487</v>
      </c>
      <c r="C371" s="7" t="s">
        <v>1488</v>
      </c>
    </row>
    <row r="372" spans="1:9" ht="33" customHeight="1" x14ac:dyDescent="0.2">
      <c r="A372" s="76">
        <v>42333</v>
      </c>
      <c r="B372" s="22" t="s">
        <v>1489</v>
      </c>
      <c r="C372" s="7" t="s">
        <v>1490</v>
      </c>
    </row>
    <row r="373" spans="1:9" ht="33" customHeight="1" x14ac:dyDescent="0.2">
      <c r="A373" s="76">
        <v>42333</v>
      </c>
      <c r="B373" s="22" t="s">
        <v>1491</v>
      </c>
      <c r="C373" s="7" t="s">
        <v>1492</v>
      </c>
    </row>
    <row r="374" spans="1:9" ht="33" customHeight="1" x14ac:dyDescent="0.2">
      <c r="A374" s="76">
        <v>42333</v>
      </c>
      <c r="B374" s="22" t="s">
        <v>1493</v>
      </c>
      <c r="C374" s="7" t="s">
        <v>1494</v>
      </c>
    </row>
    <row r="375" spans="1:9" ht="33" customHeight="1" x14ac:dyDescent="0.2">
      <c r="A375" s="76">
        <v>42333</v>
      </c>
      <c r="B375" s="22" t="s">
        <v>1495</v>
      </c>
      <c r="C375" s="7" t="s">
        <v>1496</v>
      </c>
    </row>
    <row r="376" spans="1:9" ht="33" customHeight="1" x14ac:dyDescent="0.2">
      <c r="A376" s="76">
        <v>42333</v>
      </c>
      <c r="B376" s="22" t="s">
        <v>1497</v>
      </c>
      <c r="C376" s="7" t="s">
        <v>1498</v>
      </c>
    </row>
    <row r="377" spans="1:9" ht="33" customHeight="1" x14ac:dyDescent="0.2">
      <c r="A377" s="76">
        <v>42333</v>
      </c>
      <c r="B377" s="22" t="s">
        <v>1499</v>
      </c>
      <c r="C377" s="7" t="s">
        <v>1500</v>
      </c>
    </row>
    <row r="378" spans="1:9" ht="33" customHeight="1" x14ac:dyDescent="0.2">
      <c r="A378" s="76">
        <v>42333</v>
      </c>
      <c r="B378" s="22" t="s">
        <v>1501</v>
      </c>
      <c r="C378" s="7" t="s">
        <v>1502</v>
      </c>
    </row>
    <row r="379" spans="1:9" ht="33" customHeight="1" x14ac:dyDescent="0.2">
      <c r="A379" s="76">
        <v>42333</v>
      </c>
      <c r="B379" s="22" t="s">
        <v>1503</v>
      </c>
      <c r="C379" s="7" t="s">
        <v>1504</v>
      </c>
    </row>
    <row r="380" spans="1:9" ht="33" customHeight="1" x14ac:dyDescent="0.2">
      <c r="A380" s="76">
        <v>42333</v>
      </c>
      <c r="B380" s="22" t="s">
        <v>1505</v>
      </c>
      <c r="C380" s="7" t="s">
        <v>1506</v>
      </c>
    </row>
    <row r="381" spans="1:9" ht="33" customHeight="1" x14ac:dyDescent="0.2">
      <c r="A381" s="76">
        <v>42333</v>
      </c>
      <c r="B381" s="22" t="s">
        <v>1507</v>
      </c>
      <c r="C381" s="7" t="s">
        <v>1508</v>
      </c>
    </row>
    <row r="382" spans="1:9" ht="33" customHeight="1" x14ac:dyDescent="0.2">
      <c r="A382" s="76">
        <v>42333</v>
      </c>
      <c r="B382" s="22" t="s">
        <v>4033</v>
      </c>
      <c r="C382" s="7" t="s">
        <v>1509</v>
      </c>
    </row>
    <row r="383" spans="1:9" ht="33" customHeight="1" x14ac:dyDescent="0.2">
      <c r="A383" s="76">
        <v>42355</v>
      </c>
      <c r="B383" s="22" t="s">
        <v>2182</v>
      </c>
      <c r="C383" s="7" t="s">
        <v>2183</v>
      </c>
    </row>
    <row r="384" spans="1:9" ht="33" customHeight="1" x14ac:dyDescent="0.2">
      <c r="A384" s="76">
        <v>42355</v>
      </c>
      <c r="B384" s="22" t="s">
        <v>2184</v>
      </c>
      <c r="C384" s="7" t="s">
        <v>2185</v>
      </c>
    </row>
    <row r="385" spans="1:3" ht="33" customHeight="1" x14ac:dyDescent="0.2">
      <c r="A385" s="76">
        <v>42355</v>
      </c>
      <c r="B385" s="22" t="s">
        <v>2186</v>
      </c>
      <c r="C385" s="7" t="s">
        <v>2187</v>
      </c>
    </row>
    <row r="386" spans="1:3" ht="33" customHeight="1" x14ac:dyDescent="0.2">
      <c r="A386" s="76">
        <v>42355</v>
      </c>
      <c r="B386" s="22" t="s">
        <v>2188</v>
      </c>
      <c r="C386" s="7" t="s">
        <v>2189</v>
      </c>
    </row>
    <row r="387" spans="1:3" ht="33" customHeight="1" x14ac:dyDescent="0.2">
      <c r="A387" s="76">
        <v>42355</v>
      </c>
      <c r="B387" s="22" t="s">
        <v>2190</v>
      </c>
      <c r="C387" s="7" t="s">
        <v>2191</v>
      </c>
    </row>
    <row r="388" spans="1:3" ht="33" customHeight="1" x14ac:dyDescent="0.2">
      <c r="A388" s="76">
        <v>42355</v>
      </c>
      <c r="B388" s="22" t="s">
        <v>2192</v>
      </c>
      <c r="C388" s="7" t="s">
        <v>2193</v>
      </c>
    </row>
    <row r="389" spans="1:3" ht="33" customHeight="1" x14ac:dyDescent="0.2">
      <c r="A389" s="76">
        <v>42355</v>
      </c>
      <c r="B389" s="22" t="s">
        <v>2194</v>
      </c>
      <c r="C389" s="7" t="s">
        <v>2195</v>
      </c>
    </row>
    <row r="390" spans="1:3" ht="33" customHeight="1" x14ac:dyDescent="0.2">
      <c r="A390" s="76">
        <v>42355</v>
      </c>
      <c r="B390" s="22" t="s">
        <v>2196</v>
      </c>
      <c r="C390" s="7" t="s">
        <v>2197</v>
      </c>
    </row>
    <row r="391" spans="1:3" ht="33" customHeight="1" x14ac:dyDescent="0.2">
      <c r="A391" s="76">
        <v>42355</v>
      </c>
      <c r="B391" s="22" t="s">
        <v>2198</v>
      </c>
      <c r="C391" s="17" t="s">
        <v>2199</v>
      </c>
    </row>
    <row r="392" spans="1:3" ht="33" customHeight="1" x14ac:dyDescent="0.2">
      <c r="A392" s="76">
        <v>42355</v>
      </c>
      <c r="B392" s="22" t="s">
        <v>2200</v>
      </c>
      <c r="C392" s="7" t="s">
        <v>2201</v>
      </c>
    </row>
    <row r="393" spans="1:3" ht="33" customHeight="1" x14ac:dyDescent="0.2">
      <c r="A393" s="76">
        <v>42355</v>
      </c>
      <c r="B393" s="22" t="s">
        <v>2202</v>
      </c>
      <c r="C393" s="7" t="s">
        <v>2203</v>
      </c>
    </row>
    <row r="394" spans="1:3" ht="33" customHeight="1" x14ac:dyDescent="0.2">
      <c r="A394" s="76">
        <v>42355</v>
      </c>
      <c r="B394" s="22" t="s">
        <v>2204</v>
      </c>
      <c r="C394" s="7" t="s">
        <v>2205</v>
      </c>
    </row>
    <row r="395" spans="1:3" ht="33" customHeight="1" x14ac:dyDescent="0.2">
      <c r="A395" s="76">
        <v>42355</v>
      </c>
      <c r="B395" s="22" t="s">
        <v>2206</v>
      </c>
      <c r="C395" s="7" t="s">
        <v>2207</v>
      </c>
    </row>
    <row r="396" spans="1:3" ht="33" customHeight="1" x14ac:dyDescent="0.2">
      <c r="A396" s="76">
        <v>42355</v>
      </c>
      <c r="B396" s="22" t="s">
        <v>2208</v>
      </c>
      <c r="C396" s="7" t="s">
        <v>2209</v>
      </c>
    </row>
    <row r="397" spans="1:3" ht="33" customHeight="1" x14ac:dyDescent="0.2">
      <c r="A397" s="76">
        <v>42355</v>
      </c>
      <c r="B397" s="22" t="s">
        <v>2210</v>
      </c>
      <c r="C397" s="7" t="s">
        <v>2211</v>
      </c>
    </row>
    <row r="398" spans="1:3" ht="33" customHeight="1" x14ac:dyDescent="0.2">
      <c r="A398" s="76">
        <v>42355</v>
      </c>
      <c r="B398" s="22" t="s">
        <v>2212</v>
      </c>
      <c r="C398" s="7" t="s">
        <v>2213</v>
      </c>
    </row>
    <row r="399" spans="1:3" ht="33" customHeight="1" x14ac:dyDescent="0.2">
      <c r="A399" s="76">
        <v>42355</v>
      </c>
      <c r="B399" s="22" t="s">
        <v>2214</v>
      </c>
      <c r="C399" s="7" t="s">
        <v>2215</v>
      </c>
    </row>
    <row r="400" spans="1:3" ht="33" customHeight="1" x14ac:dyDescent="0.2">
      <c r="A400" s="76">
        <v>42355</v>
      </c>
      <c r="B400" s="22" t="s">
        <v>2216</v>
      </c>
      <c r="C400" s="7" t="s">
        <v>2217</v>
      </c>
    </row>
    <row r="401" spans="1:3" ht="33" customHeight="1" x14ac:dyDescent="0.2">
      <c r="A401" s="76">
        <v>42355</v>
      </c>
      <c r="B401" s="22" t="s">
        <v>2218</v>
      </c>
      <c r="C401" s="7" t="s">
        <v>2219</v>
      </c>
    </row>
    <row r="402" spans="1:3" ht="33" customHeight="1" x14ac:dyDescent="0.2">
      <c r="A402" s="76">
        <v>42355</v>
      </c>
      <c r="B402" s="22" t="s">
        <v>2220</v>
      </c>
      <c r="C402" s="7" t="s">
        <v>2221</v>
      </c>
    </row>
    <row r="403" spans="1:3" ht="33" customHeight="1" x14ac:dyDescent="0.2">
      <c r="A403" s="76">
        <v>42403</v>
      </c>
      <c r="B403" s="18" t="s">
        <v>23</v>
      </c>
      <c r="C403" s="7" t="s">
        <v>24</v>
      </c>
    </row>
    <row r="404" spans="1:3" ht="33" customHeight="1" x14ac:dyDescent="0.2">
      <c r="A404" s="76">
        <v>42403</v>
      </c>
      <c r="B404" s="18" t="s">
        <v>25</v>
      </c>
      <c r="C404" s="7" t="s">
        <v>39</v>
      </c>
    </row>
    <row r="405" spans="1:3" ht="33" customHeight="1" x14ac:dyDescent="0.2">
      <c r="A405" s="76">
        <v>42403</v>
      </c>
      <c r="B405" s="18" t="s">
        <v>5</v>
      </c>
      <c r="C405" s="7" t="s">
        <v>9</v>
      </c>
    </row>
    <row r="406" spans="1:3" ht="33" customHeight="1" x14ac:dyDescent="0.2">
      <c r="A406" s="76">
        <v>42403</v>
      </c>
      <c r="B406" s="18" t="s">
        <v>26</v>
      </c>
      <c r="C406" s="7" t="s">
        <v>10</v>
      </c>
    </row>
    <row r="407" spans="1:3" ht="33" customHeight="1" x14ac:dyDescent="0.2">
      <c r="A407" s="76">
        <v>42403</v>
      </c>
      <c r="B407" s="18" t="s">
        <v>639</v>
      </c>
      <c r="C407" s="7" t="s">
        <v>11</v>
      </c>
    </row>
    <row r="408" spans="1:3" ht="33" customHeight="1" x14ac:dyDescent="0.2">
      <c r="A408" s="76">
        <v>42403</v>
      </c>
      <c r="B408" s="18" t="s">
        <v>640</v>
      </c>
      <c r="C408" s="7" t="s">
        <v>41</v>
      </c>
    </row>
    <row r="409" spans="1:3" ht="33" customHeight="1" x14ac:dyDescent="0.2">
      <c r="A409" s="76">
        <v>42403</v>
      </c>
      <c r="B409" s="18" t="s">
        <v>27</v>
      </c>
      <c r="C409" s="7" t="s">
        <v>12</v>
      </c>
    </row>
    <row r="410" spans="1:3" ht="33" customHeight="1" x14ac:dyDescent="0.2">
      <c r="A410" s="76">
        <v>42403</v>
      </c>
      <c r="B410" s="18" t="s">
        <v>28</v>
      </c>
      <c r="C410" s="7" t="s">
        <v>6</v>
      </c>
    </row>
    <row r="411" spans="1:3" ht="33" customHeight="1" x14ac:dyDescent="0.2">
      <c r="A411" s="76">
        <v>42403</v>
      </c>
      <c r="B411" s="18" t="s">
        <v>29</v>
      </c>
      <c r="C411" s="7" t="s">
        <v>13</v>
      </c>
    </row>
    <row r="412" spans="1:3" ht="33" customHeight="1" x14ac:dyDescent="0.2">
      <c r="A412" s="76">
        <v>42403</v>
      </c>
      <c r="B412" s="18" t="s">
        <v>30</v>
      </c>
      <c r="C412" s="7" t="s">
        <v>14</v>
      </c>
    </row>
    <row r="413" spans="1:3" ht="33" customHeight="1" x14ac:dyDescent="0.2">
      <c r="A413" s="76">
        <v>42403</v>
      </c>
      <c r="B413" s="18" t="s">
        <v>31</v>
      </c>
      <c r="C413" s="7" t="s">
        <v>15</v>
      </c>
    </row>
    <row r="414" spans="1:3" ht="33" customHeight="1" x14ac:dyDescent="0.2">
      <c r="A414" s="76">
        <v>42403</v>
      </c>
      <c r="B414" s="18" t="s">
        <v>32</v>
      </c>
      <c r="C414" s="7" t="s">
        <v>16</v>
      </c>
    </row>
    <row r="415" spans="1:3" ht="33" customHeight="1" x14ac:dyDescent="0.2">
      <c r="A415" s="76">
        <v>42403</v>
      </c>
      <c r="B415" s="18" t="s">
        <v>33</v>
      </c>
      <c r="C415" s="7" t="s">
        <v>17</v>
      </c>
    </row>
    <row r="416" spans="1:3" ht="33" customHeight="1" x14ac:dyDescent="0.2">
      <c r="A416" s="76">
        <v>42403</v>
      </c>
      <c r="B416" s="18" t="s">
        <v>34</v>
      </c>
      <c r="C416" s="7" t="s">
        <v>18</v>
      </c>
    </row>
    <row r="417" spans="1:7" ht="33" customHeight="1" x14ac:dyDescent="0.2">
      <c r="A417" s="76">
        <v>42403</v>
      </c>
      <c r="B417" s="18" t="s">
        <v>35</v>
      </c>
      <c r="C417" s="7" t="s">
        <v>19</v>
      </c>
    </row>
    <row r="418" spans="1:7" ht="33" customHeight="1" x14ac:dyDescent="0.2">
      <c r="A418" s="76">
        <v>42403</v>
      </c>
      <c r="B418" s="18" t="s">
        <v>36</v>
      </c>
      <c r="C418" s="7" t="s">
        <v>2</v>
      </c>
      <c r="D418" s="20"/>
      <c r="E418" s="20"/>
      <c r="F418" s="20"/>
      <c r="G418" s="20"/>
    </row>
    <row r="419" spans="1:7" ht="33" customHeight="1" x14ac:dyDescent="0.2">
      <c r="A419" s="76">
        <v>42403</v>
      </c>
      <c r="B419" s="18" t="s">
        <v>37</v>
      </c>
      <c r="C419" s="7" t="s">
        <v>3</v>
      </c>
      <c r="D419" s="20"/>
      <c r="E419" s="20"/>
      <c r="F419" s="20"/>
      <c r="G419" s="20"/>
    </row>
    <row r="420" spans="1:7" ht="33" customHeight="1" x14ac:dyDescent="0.2">
      <c r="A420" s="76">
        <v>42403</v>
      </c>
      <c r="B420" s="18" t="s">
        <v>40</v>
      </c>
      <c r="C420" s="7" t="s">
        <v>4</v>
      </c>
    </row>
    <row r="421" spans="1:7" ht="33" customHeight="1" x14ac:dyDescent="0.2">
      <c r="A421" s="76">
        <v>42403</v>
      </c>
      <c r="B421" s="18" t="s">
        <v>641</v>
      </c>
      <c r="C421" s="7" t="s">
        <v>20</v>
      </c>
    </row>
    <row r="422" spans="1:7" ht="33" customHeight="1" x14ac:dyDescent="0.2">
      <c r="A422" s="76">
        <v>42403</v>
      </c>
      <c r="B422" s="18" t="s">
        <v>4031</v>
      </c>
      <c r="C422" s="7" t="s">
        <v>4032</v>
      </c>
    </row>
    <row r="423" spans="1:7" ht="33" customHeight="1" x14ac:dyDescent="0.2">
      <c r="A423" s="76">
        <v>42403</v>
      </c>
      <c r="B423" s="18" t="s">
        <v>38</v>
      </c>
      <c r="C423" s="7" t="s">
        <v>21</v>
      </c>
    </row>
    <row r="424" spans="1:7" ht="33" customHeight="1" x14ac:dyDescent="0.2">
      <c r="A424" s="76">
        <v>42403</v>
      </c>
      <c r="B424" s="18" t="s">
        <v>22</v>
      </c>
      <c r="C424" s="7" t="s">
        <v>2</v>
      </c>
    </row>
    <row r="425" spans="1:7" ht="33" customHeight="1" x14ac:dyDescent="0.2">
      <c r="A425" s="76">
        <v>42424</v>
      </c>
      <c r="B425" s="22" t="s">
        <v>2276</v>
      </c>
      <c r="C425" s="7" t="s">
        <v>2277</v>
      </c>
    </row>
    <row r="426" spans="1:7" ht="33" customHeight="1" x14ac:dyDescent="0.2">
      <c r="A426" s="76">
        <v>42424</v>
      </c>
      <c r="B426" s="22" t="s">
        <v>2278</v>
      </c>
      <c r="C426" s="7" t="s">
        <v>2279</v>
      </c>
    </row>
    <row r="427" spans="1:7" ht="33" customHeight="1" x14ac:dyDescent="0.2">
      <c r="A427" s="76">
        <v>42424</v>
      </c>
      <c r="B427" s="22" t="s">
        <v>2280</v>
      </c>
      <c r="C427" s="7" t="s">
        <v>2281</v>
      </c>
    </row>
    <row r="428" spans="1:7" ht="33" customHeight="1" x14ac:dyDescent="0.2">
      <c r="A428" s="76">
        <v>42424</v>
      </c>
      <c r="B428" s="22" t="s">
        <v>2282</v>
      </c>
      <c r="C428" s="7" t="s">
        <v>2283</v>
      </c>
    </row>
    <row r="429" spans="1:7" ht="33" customHeight="1" x14ac:dyDescent="0.2">
      <c r="A429" s="76">
        <v>42424</v>
      </c>
      <c r="B429" s="22" t="s">
        <v>2284</v>
      </c>
      <c r="C429" s="7" t="s">
        <v>2285</v>
      </c>
    </row>
    <row r="430" spans="1:7" ht="33" customHeight="1" x14ac:dyDescent="0.2">
      <c r="A430" s="76">
        <v>42424</v>
      </c>
      <c r="B430" s="22" t="s">
        <v>2286</v>
      </c>
      <c r="C430" s="7" t="s">
        <v>2287</v>
      </c>
    </row>
    <row r="431" spans="1:7" ht="33" customHeight="1" x14ac:dyDescent="0.2">
      <c r="A431" s="76">
        <v>42424</v>
      </c>
      <c r="B431" s="22" t="s">
        <v>2288</v>
      </c>
      <c r="C431" s="7" t="s">
        <v>2289</v>
      </c>
    </row>
    <row r="432" spans="1:7" ht="33" customHeight="1" x14ac:dyDescent="0.2">
      <c r="A432" s="76">
        <v>42459</v>
      </c>
      <c r="B432" s="8" t="s">
        <v>2357</v>
      </c>
      <c r="C432" s="7" t="s">
        <v>2308</v>
      </c>
    </row>
    <row r="433" spans="1:3" ht="33" customHeight="1" x14ac:dyDescent="0.2">
      <c r="A433" s="76">
        <v>42459</v>
      </c>
      <c r="B433" s="8" t="s">
        <v>2309</v>
      </c>
      <c r="C433" s="7" t="s">
        <v>2310</v>
      </c>
    </row>
    <row r="434" spans="1:3" ht="33" customHeight="1" x14ac:dyDescent="0.2">
      <c r="A434" s="76">
        <v>42459</v>
      </c>
      <c r="B434" s="8" t="s">
        <v>2311</v>
      </c>
      <c r="C434" s="7" t="s">
        <v>2312</v>
      </c>
    </row>
    <row r="435" spans="1:3" ht="33" customHeight="1" x14ac:dyDescent="0.2">
      <c r="A435" s="76">
        <v>42459</v>
      </c>
      <c r="B435" s="8" t="s">
        <v>2313</v>
      </c>
      <c r="C435" s="7" t="s">
        <v>2314</v>
      </c>
    </row>
    <row r="436" spans="1:3" ht="33" customHeight="1" x14ac:dyDescent="0.2">
      <c r="A436" s="76">
        <v>42459</v>
      </c>
      <c r="B436" s="8" t="s">
        <v>2315</v>
      </c>
      <c r="C436" s="7" t="s">
        <v>2316</v>
      </c>
    </row>
    <row r="437" spans="1:3" ht="33" customHeight="1" x14ac:dyDescent="0.2">
      <c r="A437" s="76">
        <v>42459</v>
      </c>
      <c r="B437" s="8" t="s">
        <v>2317</v>
      </c>
      <c r="C437" s="7" t="s">
        <v>2318</v>
      </c>
    </row>
    <row r="438" spans="1:3" ht="33" customHeight="1" x14ac:dyDescent="0.2">
      <c r="A438" s="76">
        <v>42459</v>
      </c>
      <c r="B438" s="8" t="s">
        <v>2319</v>
      </c>
      <c r="C438" s="7" t="s">
        <v>2320</v>
      </c>
    </row>
    <row r="439" spans="1:3" ht="33" customHeight="1" x14ac:dyDescent="0.2">
      <c r="A439" s="76">
        <v>42459</v>
      </c>
      <c r="B439" s="8" t="s">
        <v>2321</v>
      </c>
      <c r="C439" s="7" t="s">
        <v>2322</v>
      </c>
    </row>
    <row r="440" spans="1:3" ht="33" customHeight="1" x14ac:dyDescent="0.2">
      <c r="A440" s="76">
        <v>42459</v>
      </c>
      <c r="B440" s="8" t="s">
        <v>2323</v>
      </c>
      <c r="C440" s="7" t="s">
        <v>2324</v>
      </c>
    </row>
    <row r="441" spans="1:3" ht="33" customHeight="1" x14ac:dyDescent="0.2">
      <c r="A441" s="76">
        <v>42459</v>
      </c>
      <c r="B441" s="8" t="s">
        <v>2325</v>
      </c>
      <c r="C441" s="7" t="s">
        <v>2326</v>
      </c>
    </row>
    <row r="442" spans="1:3" ht="33" customHeight="1" x14ac:dyDescent="0.2">
      <c r="A442" s="76">
        <v>42459</v>
      </c>
      <c r="B442" s="8" t="s">
        <v>2327</v>
      </c>
      <c r="C442" s="7" t="s">
        <v>2328</v>
      </c>
    </row>
    <row r="443" spans="1:3" ht="33" customHeight="1" x14ac:dyDescent="0.2">
      <c r="A443" s="76">
        <v>42459</v>
      </c>
      <c r="B443" s="8" t="s">
        <v>2329</v>
      </c>
      <c r="C443" s="7" t="s">
        <v>2330</v>
      </c>
    </row>
    <row r="444" spans="1:3" ht="33" customHeight="1" x14ac:dyDescent="0.2">
      <c r="A444" s="76">
        <v>42459</v>
      </c>
      <c r="B444" s="8" t="s">
        <v>2331</v>
      </c>
      <c r="C444" s="7" t="s">
        <v>2332</v>
      </c>
    </row>
    <row r="445" spans="1:3" ht="33" customHeight="1" x14ac:dyDescent="0.2">
      <c r="A445" s="76">
        <v>42459</v>
      </c>
      <c r="B445" s="8" t="s">
        <v>2333</v>
      </c>
      <c r="C445" s="7" t="s">
        <v>2334</v>
      </c>
    </row>
    <row r="446" spans="1:3" ht="33" customHeight="1" x14ac:dyDescent="0.2">
      <c r="A446" s="76">
        <v>42459</v>
      </c>
      <c r="B446" s="8" t="s">
        <v>2335</v>
      </c>
      <c r="C446" s="7" t="s">
        <v>2336</v>
      </c>
    </row>
    <row r="447" spans="1:3" ht="33" customHeight="1" x14ac:dyDescent="0.2">
      <c r="A447" s="76">
        <v>42459</v>
      </c>
      <c r="B447" s="8" t="s">
        <v>2337</v>
      </c>
      <c r="C447" s="7" t="s">
        <v>2338</v>
      </c>
    </row>
    <row r="448" spans="1:3" ht="33" customHeight="1" x14ac:dyDescent="0.2">
      <c r="A448" s="76">
        <v>42459</v>
      </c>
      <c r="B448" s="8" t="s">
        <v>2339</v>
      </c>
      <c r="C448" s="7" t="s">
        <v>2340</v>
      </c>
    </row>
    <row r="449" spans="1:4" ht="33" customHeight="1" x14ac:dyDescent="0.2">
      <c r="A449" s="76">
        <v>42459</v>
      </c>
      <c r="B449" s="8" t="s">
        <v>2341</v>
      </c>
      <c r="C449" s="7" t="s">
        <v>2342</v>
      </c>
    </row>
    <row r="450" spans="1:4" ht="33" customHeight="1" x14ac:dyDescent="0.2">
      <c r="A450" s="76">
        <v>42459</v>
      </c>
      <c r="B450" s="8" t="s">
        <v>2343</v>
      </c>
      <c r="C450" s="7" t="s">
        <v>2344</v>
      </c>
    </row>
    <row r="451" spans="1:4" ht="33" customHeight="1" x14ac:dyDescent="0.2">
      <c r="A451" s="76">
        <v>42459</v>
      </c>
      <c r="B451" s="8" t="s">
        <v>2345</v>
      </c>
      <c r="C451" s="7" t="s">
        <v>2346</v>
      </c>
    </row>
    <row r="452" spans="1:4" ht="33" customHeight="1" x14ac:dyDescent="0.2">
      <c r="A452" s="76">
        <v>42459</v>
      </c>
      <c r="B452" s="8" t="s">
        <v>2347</v>
      </c>
      <c r="C452" s="7" t="s">
        <v>2348</v>
      </c>
    </row>
    <row r="453" spans="1:4" ht="33" customHeight="1" x14ac:dyDescent="0.2">
      <c r="A453" s="76">
        <v>42459</v>
      </c>
      <c r="B453" s="8" t="s">
        <v>2349</v>
      </c>
      <c r="C453" s="7" t="s">
        <v>2350</v>
      </c>
    </row>
    <row r="454" spans="1:4" ht="33" customHeight="1" x14ac:dyDescent="0.2">
      <c r="A454" s="76">
        <v>42459</v>
      </c>
      <c r="B454" s="8" t="s">
        <v>2351</v>
      </c>
      <c r="C454" s="7" t="s">
        <v>2352</v>
      </c>
    </row>
    <row r="455" spans="1:4" ht="33" customHeight="1" x14ac:dyDescent="0.2">
      <c r="A455" s="76">
        <v>42459</v>
      </c>
      <c r="B455" s="8" t="s">
        <v>2353</v>
      </c>
      <c r="C455" s="7" t="s">
        <v>2354</v>
      </c>
    </row>
    <row r="456" spans="1:4" ht="33" customHeight="1" x14ac:dyDescent="0.2">
      <c r="A456" s="76">
        <v>42459</v>
      </c>
      <c r="B456" s="8" t="s">
        <v>2355</v>
      </c>
      <c r="C456" s="7" t="s">
        <v>2356</v>
      </c>
    </row>
    <row r="457" spans="1:4" ht="33" customHeight="1" x14ac:dyDescent="0.2">
      <c r="A457" s="76">
        <v>42487</v>
      </c>
      <c r="B457" s="22" t="s">
        <v>2409</v>
      </c>
      <c r="C457" s="7" t="s">
        <v>2410</v>
      </c>
      <c r="D457" s="24" t="s">
        <v>5533</v>
      </c>
    </row>
    <row r="458" spans="1:4" ht="33" customHeight="1" x14ac:dyDescent="0.2">
      <c r="A458" s="76">
        <v>42487</v>
      </c>
      <c r="B458" s="22" t="s">
        <v>2412</v>
      </c>
      <c r="C458" s="7" t="s">
        <v>2413</v>
      </c>
    </row>
    <row r="459" spans="1:4" ht="33" customHeight="1" x14ac:dyDescent="0.2">
      <c r="A459" s="76">
        <v>42487</v>
      </c>
      <c r="B459" s="22" t="s">
        <v>2414</v>
      </c>
      <c r="C459" s="7" t="s">
        <v>2415</v>
      </c>
    </row>
    <row r="460" spans="1:4" ht="33" customHeight="1" x14ac:dyDescent="0.2">
      <c r="A460" s="76">
        <v>42487</v>
      </c>
      <c r="B460" s="22" t="s">
        <v>2416</v>
      </c>
      <c r="C460" s="7" t="s">
        <v>2417</v>
      </c>
    </row>
    <row r="461" spans="1:4" ht="33" customHeight="1" x14ac:dyDescent="0.2">
      <c r="A461" s="76">
        <v>42487</v>
      </c>
      <c r="B461" s="22" t="s">
        <v>2418</v>
      </c>
      <c r="C461" s="7" t="s">
        <v>2419</v>
      </c>
      <c r="D461" s="17" t="s">
        <v>5534</v>
      </c>
    </row>
    <row r="462" spans="1:4" ht="33" customHeight="1" x14ac:dyDescent="0.2">
      <c r="A462" s="76">
        <v>42487</v>
      </c>
      <c r="B462" s="22" t="s">
        <v>2421</v>
      </c>
      <c r="C462" s="7" t="s">
        <v>2422</v>
      </c>
    </row>
    <row r="463" spans="1:4" ht="33" customHeight="1" x14ac:dyDescent="0.2">
      <c r="A463" s="76">
        <v>42487</v>
      </c>
      <c r="B463" s="22" t="s">
        <v>2423</v>
      </c>
      <c r="C463" s="7" t="s">
        <v>2424</v>
      </c>
    </row>
    <row r="464" spans="1:4" ht="33" customHeight="1" x14ac:dyDescent="0.2">
      <c r="A464" s="76">
        <v>42515</v>
      </c>
      <c r="B464" s="22" t="s">
        <v>2475</v>
      </c>
      <c r="C464" s="7" t="s">
        <v>2476</v>
      </c>
    </row>
    <row r="465" spans="1:3" ht="33" customHeight="1" x14ac:dyDescent="0.2">
      <c r="A465" s="76">
        <v>42515</v>
      </c>
      <c r="B465" s="22" t="s">
        <v>2477</v>
      </c>
      <c r="C465" s="7" t="s">
        <v>2478</v>
      </c>
    </row>
    <row r="466" spans="1:3" ht="33" customHeight="1" x14ac:dyDescent="0.2">
      <c r="A466" s="76">
        <v>42515</v>
      </c>
      <c r="B466" s="22" t="s">
        <v>2479</v>
      </c>
      <c r="C466" s="7" t="s">
        <v>2480</v>
      </c>
    </row>
    <row r="467" spans="1:3" ht="33" customHeight="1" x14ac:dyDescent="0.2">
      <c r="A467" s="76">
        <v>42515</v>
      </c>
      <c r="B467" s="22" t="s">
        <v>2481</v>
      </c>
      <c r="C467" s="7" t="s">
        <v>2482</v>
      </c>
    </row>
    <row r="468" spans="1:3" ht="33" customHeight="1" x14ac:dyDescent="0.2">
      <c r="A468" s="76">
        <v>42515</v>
      </c>
      <c r="B468" s="22" t="s">
        <v>2483</v>
      </c>
      <c r="C468" s="7" t="s">
        <v>2484</v>
      </c>
    </row>
    <row r="469" spans="1:3" ht="33" customHeight="1" x14ac:dyDescent="0.2">
      <c r="A469" s="76">
        <v>42515</v>
      </c>
      <c r="B469" s="22" t="s">
        <v>2485</v>
      </c>
      <c r="C469" s="7" t="s">
        <v>2486</v>
      </c>
    </row>
    <row r="470" spans="1:3" ht="33" customHeight="1" x14ac:dyDescent="0.2">
      <c r="A470" s="76">
        <v>42515</v>
      </c>
      <c r="B470" s="22" t="s">
        <v>2487</v>
      </c>
      <c r="C470" s="7" t="s">
        <v>2488</v>
      </c>
    </row>
    <row r="471" spans="1:3" ht="33" customHeight="1" x14ac:dyDescent="0.2">
      <c r="A471" s="76">
        <v>42515</v>
      </c>
      <c r="B471" s="22" t="s">
        <v>2489</v>
      </c>
      <c r="C471" s="7" t="s">
        <v>2490</v>
      </c>
    </row>
    <row r="472" spans="1:3" ht="33" customHeight="1" x14ac:dyDescent="0.2">
      <c r="A472" s="76">
        <v>42515</v>
      </c>
      <c r="B472" s="23" t="s">
        <v>2500</v>
      </c>
      <c r="C472" s="7" t="s">
        <v>2491</v>
      </c>
    </row>
    <row r="473" spans="1:3" ht="33" customHeight="1" x14ac:dyDescent="0.2">
      <c r="A473" s="76">
        <v>42515</v>
      </c>
      <c r="B473" s="22" t="s">
        <v>2499</v>
      </c>
      <c r="C473" s="7" t="s">
        <v>2498</v>
      </c>
    </row>
    <row r="474" spans="1:3" ht="33" customHeight="1" x14ac:dyDescent="0.2">
      <c r="A474" s="76">
        <v>42515</v>
      </c>
      <c r="B474" s="22" t="s">
        <v>2492</v>
      </c>
      <c r="C474" s="7" t="s">
        <v>2493</v>
      </c>
    </row>
    <row r="475" spans="1:3" ht="33" customHeight="1" x14ac:dyDescent="0.2">
      <c r="A475" s="76">
        <v>42515</v>
      </c>
      <c r="B475" s="22" t="s">
        <v>2494</v>
      </c>
      <c r="C475" s="7" t="s">
        <v>2495</v>
      </c>
    </row>
    <row r="476" spans="1:3" ht="33" customHeight="1" x14ac:dyDescent="0.2">
      <c r="A476" s="76">
        <v>42515</v>
      </c>
      <c r="B476" s="22" t="s">
        <v>2496</v>
      </c>
      <c r="C476" s="7" t="s">
        <v>2497</v>
      </c>
    </row>
    <row r="477" spans="1:3" ht="33" customHeight="1" x14ac:dyDescent="0.2">
      <c r="A477" s="76">
        <v>42550</v>
      </c>
      <c r="B477" s="22" t="s">
        <v>2530</v>
      </c>
      <c r="C477" s="7" t="s">
        <v>2531</v>
      </c>
    </row>
    <row r="478" spans="1:3" ht="33" customHeight="1" x14ac:dyDescent="0.2">
      <c r="A478" s="76">
        <v>42550</v>
      </c>
      <c r="B478" s="22" t="s">
        <v>2532</v>
      </c>
      <c r="C478" s="7" t="s">
        <v>2533</v>
      </c>
    </row>
    <row r="479" spans="1:3" ht="33" customHeight="1" x14ac:dyDescent="0.2">
      <c r="A479" s="76">
        <v>42550</v>
      </c>
      <c r="B479" s="22" t="s">
        <v>2534</v>
      </c>
      <c r="C479" s="7" t="s">
        <v>2535</v>
      </c>
    </row>
    <row r="480" spans="1:3" ht="33" customHeight="1" x14ac:dyDescent="0.2">
      <c r="A480" s="76">
        <v>42550</v>
      </c>
      <c r="B480" s="22" t="s">
        <v>2536</v>
      </c>
      <c r="C480" s="7" t="s">
        <v>2537</v>
      </c>
    </row>
    <row r="481" spans="1:7" ht="33" customHeight="1" x14ac:dyDescent="0.2">
      <c r="A481" s="76">
        <v>42550</v>
      </c>
      <c r="B481" s="22" t="s">
        <v>2538</v>
      </c>
      <c r="C481" s="7" t="s">
        <v>2539</v>
      </c>
    </row>
    <row r="482" spans="1:7" ht="33" customHeight="1" x14ac:dyDescent="0.2">
      <c r="A482" s="76">
        <v>42550</v>
      </c>
      <c r="B482" s="22" t="s">
        <v>2540</v>
      </c>
      <c r="C482" s="7" t="s">
        <v>2541</v>
      </c>
    </row>
    <row r="483" spans="1:7" ht="33" customHeight="1" x14ac:dyDescent="0.2">
      <c r="A483" s="76">
        <v>42550</v>
      </c>
      <c r="B483" s="22" t="s">
        <v>2542</v>
      </c>
      <c r="C483" s="7" t="s">
        <v>2543</v>
      </c>
    </row>
    <row r="484" spans="1:7" ht="33" customHeight="1" x14ac:dyDescent="0.2">
      <c r="A484" s="76">
        <v>42550</v>
      </c>
      <c r="B484" s="22" t="s">
        <v>2544</v>
      </c>
      <c r="C484" s="7" t="s">
        <v>2545</v>
      </c>
    </row>
    <row r="485" spans="1:7" ht="33" customHeight="1" x14ac:dyDescent="0.2">
      <c r="A485" s="76">
        <v>42550</v>
      </c>
      <c r="B485" s="22" t="s">
        <v>2546</v>
      </c>
      <c r="C485" s="7" t="s">
        <v>2547</v>
      </c>
    </row>
    <row r="486" spans="1:7" ht="33" customHeight="1" x14ac:dyDescent="0.2">
      <c r="A486" s="76">
        <v>42550</v>
      </c>
      <c r="B486" s="22" t="s">
        <v>2548</v>
      </c>
      <c r="C486" s="7" t="s">
        <v>2549</v>
      </c>
    </row>
    <row r="487" spans="1:7" ht="33" customHeight="1" x14ac:dyDescent="0.2">
      <c r="A487" s="76">
        <v>42550</v>
      </c>
      <c r="B487" s="22" t="s">
        <v>2550</v>
      </c>
      <c r="C487" s="7" t="s">
        <v>2551</v>
      </c>
    </row>
    <row r="488" spans="1:7" ht="33" customHeight="1" x14ac:dyDescent="0.2">
      <c r="A488" s="76">
        <v>42550</v>
      </c>
      <c r="B488" s="22" t="s">
        <v>2552</v>
      </c>
      <c r="C488" s="7" t="s">
        <v>2553</v>
      </c>
    </row>
    <row r="489" spans="1:7" ht="33" customHeight="1" x14ac:dyDescent="0.2">
      <c r="A489" s="76">
        <v>42550</v>
      </c>
      <c r="B489" s="22" t="s">
        <v>2554</v>
      </c>
      <c r="C489" s="7" t="s">
        <v>2555</v>
      </c>
    </row>
    <row r="490" spans="1:7" ht="33" customHeight="1" x14ac:dyDescent="0.2">
      <c r="A490" s="76">
        <v>42550</v>
      </c>
      <c r="B490" s="22" t="s">
        <v>2556</v>
      </c>
      <c r="C490" s="7" t="s">
        <v>2557</v>
      </c>
    </row>
    <row r="491" spans="1:7" ht="33" customHeight="1" x14ac:dyDescent="0.2">
      <c r="A491" s="76">
        <v>42550</v>
      </c>
      <c r="B491" s="22" t="s">
        <v>2558</v>
      </c>
      <c r="C491" s="7" t="s">
        <v>2559</v>
      </c>
    </row>
    <row r="492" spans="1:7" ht="33" customHeight="1" x14ac:dyDescent="0.2">
      <c r="A492" s="76">
        <v>42550</v>
      </c>
      <c r="B492" s="22" t="s">
        <v>2560</v>
      </c>
      <c r="C492" s="7" t="s">
        <v>2561</v>
      </c>
    </row>
    <row r="493" spans="1:7" ht="33" customHeight="1" x14ac:dyDescent="0.2">
      <c r="A493" s="76">
        <v>42550</v>
      </c>
      <c r="B493" s="22" t="s">
        <v>2562</v>
      </c>
      <c r="C493" s="7" t="s">
        <v>2563</v>
      </c>
    </row>
    <row r="494" spans="1:7" ht="33" customHeight="1" x14ac:dyDescent="0.2">
      <c r="A494" s="76">
        <v>42550</v>
      </c>
      <c r="B494" s="22" t="s">
        <v>2564</v>
      </c>
      <c r="C494" s="7" t="s">
        <v>2565</v>
      </c>
      <c r="F494" s="17" t="s">
        <v>5408</v>
      </c>
      <c r="G494" s="7" t="s">
        <v>5459</v>
      </c>
    </row>
    <row r="495" spans="1:7" ht="33" customHeight="1" x14ac:dyDescent="0.2">
      <c r="A495" s="76">
        <v>42550</v>
      </c>
      <c r="B495" s="22" t="s">
        <v>2566</v>
      </c>
      <c r="C495" s="7" t="s">
        <v>2567</v>
      </c>
    </row>
    <row r="496" spans="1:7" ht="33" customHeight="1" x14ac:dyDescent="0.2">
      <c r="A496" s="76">
        <v>42550</v>
      </c>
      <c r="B496" s="22" t="s">
        <v>2568</v>
      </c>
      <c r="C496" s="7" t="s">
        <v>2569</v>
      </c>
    </row>
    <row r="497" spans="1:13" ht="33" customHeight="1" x14ac:dyDescent="0.2">
      <c r="A497" s="76">
        <v>42550</v>
      </c>
      <c r="B497" s="22" t="s">
        <v>2570</v>
      </c>
      <c r="C497" s="7" t="s">
        <v>2571</v>
      </c>
    </row>
    <row r="498" spans="1:13" ht="33" customHeight="1" x14ac:dyDescent="0.2">
      <c r="A498" s="76">
        <v>42578</v>
      </c>
      <c r="B498" s="22" t="s">
        <v>2595</v>
      </c>
      <c r="C498" s="7" t="s">
        <v>2596</v>
      </c>
    </row>
    <row r="499" spans="1:13" ht="33" customHeight="1" x14ac:dyDescent="0.2">
      <c r="A499" s="76">
        <v>42578</v>
      </c>
      <c r="B499" s="22" t="s">
        <v>2597</v>
      </c>
      <c r="C499" s="7" t="s">
        <v>2598</v>
      </c>
    </row>
    <row r="500" spans="1:13" ht="33" customHeight="1" x14ac:dyDescent="0.2">
      <c r="A500" s="76">
        <v>42578</v>
      </c>
      <c r="B500" s="22" t="s">
        <v>2599</v>
      </c>
      <c r="C500" s="7" t="s">
        <v>2600</v>
      </c>
    </row>
    <row r="501" spans="1:13" ht="33" customHeight="1" x14ac:dyDescent="0.2">
      <c r="A501" s="68">
        <v>42578</v>
      </c>
      <c r="B501" s="5" t="s">
        <v>2601</v>
      </c>
      <c r="C501" s="7" t="s">
        <v>2602</v>
      </c>
      <c r="D501" s="7"/>
      <c r="E501" s="7"/>
      <c r="F501" s="7"/>
      <c r="G501" s="7"/>
      <c r="I501" s="7"/>
      <c r="J501" s="7"/>
      <c r="K501" s="7"/>
      <c r="L501" s="7"/>
      <c r="M501" s="7"/>
    </row>
    <row r="502" spans="1:13" ht="33" customHeight="1" x14ac:dyDescent="0.2">
      <c r="A502" s="68">
        <v>42578</v>
      </c>
      <c r="B502" s="5" t="s">
        <v>2603</v>
      </c>
      <c r="C502" s="7" t="s">
        <v>2604</v>
      </c>
      <c r="D502" s="7"/>
      <c r="E502" s="7"/>
      <c r="F502" s="7"/>
      <c r="G502" s="7"/>
      <c r="I502" s="7"/>
      <c r="J502" s="7"/>
      <c r="K502" s="7"/>
      <c r="L502" s="7"/>
      <c r="M502" s="7"/>
    </row>
    <row r="503" spans="1:13" ht="33" customHeight="1" x14ac:dyDescent="0.2">
      <c r="A503" s="68">
        <v>42578</v>
      </c>
      <c r="B503" s="5" t="s">
        <v>2605</v>
      </c>
      <c r="C503" s="7" t="s">
        <v>2606</v>
      </c>
      <c r="D503" s="7"/>
      <c r="E503" s="7"/>
      <c r="F503" s="7"/>
      <c r="G503" s="7"/>
      <c r="I503" s="7"/>
      <c r="J503" s="7"/>
      <c r="K503" s="7"/>
      <c r="L503" s="7"/>
      <c r="M503" s="7"/>
    </row>
    <row r="504" spans="1:13" ht="33" customHeight="1" x14ac:dyDescent="0.2">
      <c r="A504" s="68">
        <v>42578</v>
      </c>
      <c r="B504" s="5" t="s">
        <v>2607</v>
      </c>
      <c r="C504" s="7" t="s">
        <v>2608</v>
      </c>
      <c r="D504" s="7"/>
      <c r="E504" s="7"/>
      <c r="F504" s="7"/>
      <c r="G504" s="7"/>
      <c r="I504" s="7"/>
      <c r="J504" s="7"/>
      <c r="K504" s="7"/>
      <c r="L504" s="7"/>
      <c r="M504" s="7"/>
    </row>
    <row r="505" spans="1:13" ht="33" customHeight="1" x14ac:dyDescent="0.2">
      <c r="A505" s="68">
        <v>42578</v>
      </c>
      <c r="B505" s="5" t="s">
        <v>2609</v>
      </c>
      <c r="C505" s="7" t="s">
        <v>2610</v>
      </c>
      <c r="D505" s="7"/>
      <c r="E505" s="7"/>
      <c r="F505" s="7"/>
      <c r="G505" s="7"/>
      <c r="I505" s="7"/>
      <c r="J505" s="7"/>
      <c r="K505" s="7"/>
      <c r="L505" s="7"/>
      <c r="M505" s="7"/>
    </row>
    <row r="506" spans="1:13" ht="33" customHeight="1" x14ac:dyDescent="0.2">
      <c r="A506" s="68">
        <v>42578</v>
      </c>
      <c r="B506" s="5" t="s">
        <v>2611</v>
      </c>
      <c r="C506" s="7" t="s">
        <v>2612</v>
      </c>
      <c r="D506" s="7"/>
      <c r="E506" s="7"/>
      <c r="F506" s="7"/>
      <c r="G506" s="7"/>
      <c r="I506" s="7"/>
      <c r="J506" s="7"/>
      <c r="K506" s="7"/>
      <c r="L506" s="7"/>
      <c r="M506" s="7"/>
    </row>
    <row r="507" spans="1:13" ht="33" customHeight="1" x14ac:dyDescent="0.2">
      <c r="A507" s="68">
        <v>42578</v>
      </c>
      <c r="B507" s="5" t="s">
        <v>2613</v>
      </c>
      <c r="C507" s="7" t="s">
        <v>2614</v>
      </c>
      <c r="D507" s="7"/>
      <c r="E507" s="7"/>
      <c r="F507" s="7"/>
      <c r="G507" s="7"/>
      <c r="I507" s="7"/>
      <c r="J507" s="7"/>
      <c r="K507" s="7"/>
      <c r="L507" s="7"/>
      <c r="M507" s="7"/>
    </row>
    <row r="508" spans="1:13" ht="33" customHeight="1" x14ac:dyDescent="0.2">
      <c r="A508" s="68">
        <v>42578</v>
      </c>
      <c r="B508" s="5" t="s">
        <v>2615</v>
      </c>
      <c r="C508" s="7" t="s">
        <v>2616</v>
      </c>
      <c r="D508" s="7"/>
      <c r="E508" s="7"/>
      <c r="F508" s="7"/>
      <c r="G508" s="7"/>
      <c r="I508" s="7"/>
      <c r="J508" s="7"/>
      <c r="K508" s="7"/>
      <c r="L508" s="7"/>
      <c r="M508" s="7"/>
    </row>
    <row r="509" spans="1:13" ht="33" customHeight="1" x14ac:dyDescent="0.2">
      <c r="A509" s="68">
        <v>42578</v>
      </c>
      <c r="B509" s="5" t="s">
        <v>2617</v>
      </c>
      <c r="C509" s="7" t="s">
        <v>2618</v>
      </c>
      <c r="D509" s="7"/>
      <c r="E509" s="7"/>
      <c r="F509" s="7"/>
      <c r="G509" s="7"/>
      <c r="I509" s="7"/>
      <c r="J509" s="7"/>
      <c r="K509" s="7"/>
      <c r="L509" s="7"/>
      <c r="M509" s="7"/>
    </row>
    <row r="510" spans="1:13" ht="33" customHeight="1" x14ac:dyDescent="0.2">
      <c r="A510" s="68">
        <v>42578</v>
      </c>
      <c r="B510" s="5" t="s">
        <v>2619</v>
      </c>
      <c r="C510" s="7" t="s">
        <v>2620</v>
      </c>
      <c r="D510" s="7"/>
      <c r="E510" s="7"/>
      <c r="F510" s="7"/>
      <c r="G510" s="7"/>
      <c r="I510" s="7"/>
      <c r="J510" s="7"/>
      <c r="K510" s="7"/>
      <c r="L510" s="7"/>
      <c r="M510" s="7"/>
    </row>
    <row r="511" spans="1:13" ht="33" customHeight="1" x14ac:dyDescent="0.2">
      <c r="A511" s="68">
        <v>42578</v>
      </c>
      <c r="B511" s="5" t="s">
        <v>2621</v>
      </c>
      <c r="C511" s="7" t="s">
        <v>2622</v>
      </c>
      <c r="D511" s="7"/>
      <c r="E511" s="7"/>
      <c r="F511" s="7"/>
      <c r="G511" s="7"/>
      <c r="I511" s="7"/>
      <c r="J511" s="7"/>
      <c r="K511" s="7"/>
      <c r="L511" s="7"/>
      <c r="M511" s="7"/>
    </row>
    <row r="512" spans="1:13" ht="33" customHeight="1" x14ac:dyDescent="0.2">
      <c r="A512" s="68">
        <v>42578</v>
      </c>
      <c r="B512" s="5" t="s">
        <v>2623</v>
      </c>
      <c r="C512" s="7" t="s">
        <v>2624</v>
      </c>
      <c r="D512" s="7"/>
      <c r="E512" s="7"/>
      <c r="F512" s="7"/>
      <c r="G512" s="7"/>
      <c r="I512" s="7"/>
      <c r="J512" s="7"/>
      <c r="K512" s="7"/>
      <c r="L512" s="7"/>
      <c r="M512" s="7"/>
    </row>
    <row r="513" spans="1:13" ht="33" customHeight="1" x14ac:dyDescent="0.2">
      <c r="A513" s="68">
        <v>42578</v>
      </c>
      <c r="B513" s="5" t="s">
        <v>2625</v>
      </c>
      <c r="C513" s="7" t="s">
        <v>2626</v>
      </c>
      <c r="D513" s="7"/>
      <c r="E513" s="7"/>
      <c r="F513" s="7"/>
      <c r="G513" s="7"/>
      <c r="I513" s="7"/>
      <c r="J513" s="7"/>
      <c r="K513" s="7"/>
      <c r="L513" s="7"/>
      <c r="M513" s="7"/>
    </row>
    <row r="514" spans="1:13" ht="33" customHeight="1" x14ac:dyDescent="0.2">
      <c r="A514" s="68">
        <v>42578</v>
      </c>
      <c r="B514" s="5" t="s">
        <v>2627</v>
      </c>
      <c r="C514" s="7" t="s">
        <v>2628</v>
      </c>
      <c r="D514" s="7"/>
      <c r="E514" s="7"/>
      <c r="F514" s="7"/>
      <c r="G514" s="7"/>
      <c r="I514" s="7"/>
      <c r="J514" s="7"/>
      <c r="K514" s="7"/>
      <c r="L514" s="7"/>
      <c r="M514" s="7"/>
    </row>
    <row r="515" spans="1:13" ht="33" customHeight="1" x14ac:dyDescent="0.2">
      <c r="A515" s="68">
        <v>42578</v>
      </c>
      <c r="B515" s="5" t="s">
        <v>2629</v>
      </c>
      <c r="C515" s="7" t="s">
        <v>2630</v>
      </c>
      <c r="D515" s="7"/>
      <c r="E515" s="7"/>
      <c r="F515" s="7"/>
      <c r="G515" s="7"/>
      <c r="I515" s="7"/>
      <c r="J515" s="7"/>
      <c r="K515" s="7"/>
      <c r="L515" s="7"/>
      <c r="M515" s="7"/>
    </row>
    <row r="516" spans="1:13" ht="33" customHeight="1" x14ac:dyDescent="0.2">
      <c r="A516" s="68">
        <v>42578</v>
      </c>
      <c r="B516" s="5" t="s">
        <v>2631</v>
      </c>
      <c r="C516" s="7" t="s">
        <v>2632</v>
      </c>
      <c r="D516" s="7"/>
      <c r="E516" s="7"/>
      <c r="F516" s="7"/>
      <c r="G516" s="7"/>
      <c r="I516" s="7"/>
      <c r="J516" s="7"/>
      <c r="K516" s="7"/>
      <c r="L516" s="7"/>
      <c r="M516" s="7"/>
    </row>
    <row r="517" spans="1:13" ht="33" customHeight="1" x14ac:dyDescent="0.2">
      <c r="A517" s="68">
        <v>42578</v>
      </c>
      <c r="B517" s="5" t="s">
        <v>2633</v>
      </c>
      <c r="C517" s="7" t="s">
        <v>2634</v>
      </c>
      <c r="D517" s="7"/>
      <c r="E517" s="7"/>
      <c r="F517" s="7"/>
      <c r="G517" s="7"/>
      <c r="I517" s="7"/>
      <c r="J517" s="7"/>
      <c r="K517" s="7"/>
      <c r="L517" s="7"/>
      <c r="M517" s="7"/>
    </row>
    <row r="518" spans="1:13" ht="33" customHeight="1" x14ac:dyDescent="0.2">
      <c r="A518" s="68">
        <v>42578</v>
      </c>
      <c r="B518" s="5" t="s">
        <v>2635</v>
      </c>
      <c r="C518" s="7" t="s">
        <v>2636</v>
      </c>
      <c r="D518" s="7"/>
      <c r="E518" s="7"/>
      <c r="F518" s="7"/>
      <c r="G518" s="7"/>
      <c r="I518" s="7"/>
      <c r="J518" s="7"/>
      <c r="K518" s="7"/>
      <c r="L518" s="7"/>
      <c r="M518" s="7"/>
    </row>
    <row r="519" spans="1:13" ht="33" customHeight="1" x14ac:dyDescent="0.2">
      <c r="A519" s="68">
        <v>42578</v>
      </c>
      <c r="B519" s="5" t="s">
        <v>2637</v>
      </c>
      <c r="C519" s="7" t="s">
        <v>2638</v>
      </c>
      <c r="D519" s="7"/>
      <c r="E519" s="7"/>
      <c r="F519" s="7"/>
      <c r="G519" s="7"/>
      <c r="I519" s="7"/>
      <c r="J519" s="7"/>
      <c r="K519" s="7"/>
      <c r="L519" s="7"/>
      <c r="M519" s="7"/>
    </row>
    <row r="520" spans="1:13" ht="33" customHeight="1" x14ac:dyDescent="0.2">
      <c r="A520" s="68">
        <v>42578</v>
      </c>
      <c r="B520" s="5" t="s">
        <v>2639</v>
      </c>
      <c r="C520" s="7" t="s">
        <v>2640</v>
      </c>
      <c r="D520" s="7"/>
      <c r="E520" s="7"/>
      <c r="F520" s="7"/>
      <c r="G520" s="7"/>
      <c r="I520" s="7"/>
      <c r="J520" s="7"/>
      <c r="K520" s="7"/>
      <c r="L520" s="7"/>
      <c r="M520" s="7"/>
    </row>
    <row r="521" spans="1:13" ht="33" customHeight="1" x14ac:dyDescent="0.2">
      <c r="A521" s="68">
        <v>42578</v>
      </c>
      <c r="B521" s="5" t="s">
        <v>2641</v>
      </c>
      <c r="C521" s="7" t="s">
        <v>2642</v>
      </c>
      <c r="D521" s="7"/>
      <c r="E521" s="7"/>
      <c r="F521" s="7"/>
      <c r="G521" s="7"/>
      <c r="I521" s="7"/>
      <c r="J521" s="7"/>
      <c r="K521" s="7"/>
      <c r="L521" s="7"/>
      <c r="M521" s="7"/>
    </row>
    <row r="522" spans="1:13" ht="33" customHeight="1" x14ac:dyDescent="0.2">
      <c r="A522" s="68">
        <v>42578</v>
      </c>
      <c r="B522" s="5" t="s">
        <v>2643</v>
      </c>
      <c r="C522" s="7" t="s">
        <v>2644</v>
      </c>
      <c r="D522" s="7"/>
      <c r="E522" s="7"/>
      <c r="F522" s="7"/>
      <c r="G522" s="7"/>
      <c r="I522" s="7"/>
      <c r="J522" s="7"/>
      <c r="K522" s="7"/>
      <c r="L522" s="7"/>
      <c r="M522" s="7"/>
    </row>
    <row r="523" spans="1:13" ht="33" customHeight="1" x14ac:dyDescent="0.2">
      <c r="A523" s="68">
        <v>42578</v>
      </c>
      <c r="B523" s="5" t="s">
        <v>2645</v>
      </c>
      <c r="C523" s="7" t="s">
        <v>2646</v>
      </c>
      <c r="D523" s="7"/>
      <c r="E523" s="7"/>
      <c r="F523" s="7"/>
      <c r="G523" s="7"/>
      <c r="I523" s="7"/>
      <c r="J523" s="7"/>
      <c r="K523" s="7"/>
      <c r="L523" s="7"/>
      <c r="M523" s="7"/>
    </row>
    <row r="524" spans="1:13" ht="33" customHeight="1" x14ac:dyDescent="0.2">
      <c r="A524" s="68">
        <v>42578</v>
      </c>
      <c r="B524" s="5" t="s">
        <v>2647</v>
      </c>
      <c r="C524" s="7" t="s">
        <v>2648</v>
      </c>
      <c r="D524" s="7"/>
      <c r="E524" s="7"/>
      <c r="F524" s="7"/>
      <c r="G524" s="7"/>
      <c r="I524" s="7"/>
      <c r="J524" s="7"/>
      <c r="K524" s="7"/>
      <c r="L524" s="7"/>
      <c r="M524" s="7"/>
    </row>
    <row r="525" spans="1:13" ht="33" customHeight="1" x14ac:dyDescent="0.2">
      <c r="A525" s="68">
        <v>42578</v>
      </c>
      <c r="B525" s="5" t="s">
        <v>2649</v>
      </c>
      <c r="C525" s="7" t="s">
        <v>2650</v>
      </c>
      <c r="D525" s="7"/>
      <c r="E525" s="7"/>
      <c r="F525" s="7"/>
      <c r="G525" s="7"/>
      <c r="I525" s="7"/>
      <c r="J525" s="7"/>
      <c r="K525" s="7"/>
      <c r="L525" s="7"/>
      <c r="M525" s="7"/>
    </row>
    <row r="526" spans="1:13" ht="33" customHeight="1" x14ac:dyDescent="0.2">
      <c r="A526" s="68">
        <v>42578</v>
      </c>
      <c r="B526" s="5" t="s">
        <v>2651</v>
      </c>
      <c r="C526" s="7" t="s">
        <v>2652</v>
      </c>
      <c r="D526" s="7"/>
      <c r="E526" s="7"/>
      <c r="F526" s="7"/>
      <c r="G526" s="7"/>
      <c r="I526" s="7"/>
      <c r="J526" s="7"/>
      <c r="K526" s="7"/>
      <c r="L526" s="7"/>
      <c r="M526" s="7"/>
    </row>
    <row r="527" spans="1:13" ht="33" customHeight="1" x14ac:dyDescent="0.2">
      <c r="A527" s="68">
        <v>42578</v>
      </c>
      <c r="B527" s="5" t="s">
        <v>2653</v>
      </c>
      <c r="C527" s="7" t="s">
        <v>2654</v>
      </c>
      <c r="D527" s="7"/>
      <c r="E527" s="7"/>
      <c r="F527" s="7"/>
      <c r="G527" s="7"/>
      <c r="I527" s="7"/>
      <c r="J527" s="7"/>
      <c r="K527" s="7"/>
      <c r="L527" s="7"/>
      <c r="M527" s="7"/>
    </row>
    <row r="528" spans="1:13" ht="33" customHeight="1" x14ac:dyDescent="0.2">
      <c r="A528" s="68">
        <v>42578</v>
      </c>
      <c r="B528" s="5" t="s">
        <v>2655</v>
      </c>
      <c r="C528" s="7" t="s">
        <v>2656</v>
      </c>
      <c r="D528" s="7"/>
      <c r="E528" s="7"/>
      <c r="F528" s="7"/>
      <c r="G528" s="7"/>
      <c r="I528" s="7"/>
      <c r="J528" s="7"/>
      <c r="K528" s="7"/>
      <c r="L528" s="7"/>
      <c r="M528" s="7"/>
    </row>
    <row r="529" spans="1:13" ht="33" customHeight="1" x14ac:dyDescent="0.2">
      <c r="A529" s="68">
        <v>42578</v>
      </c>
      <c r="B529" s="5" t="s">
        <v>2657</v>
      </c>
      <c r="C529" s="7" t="s">
        <v>2658</v>
      </c>
      <c r="D529" s="7"/>
      <c r="E529" s="7"/>
      <c r="F529" s="7"/>
      <c r="G529" s="7"/>
      <c r="I529" s="7"/>
      <c r="J529" s="7"/>
      <c r="K529" s="7"/>
      <c r="L529" s="7"/>
      <c r="M529" s="7"/>
    </row>
    <row r="530" spans="1:13" ht="33" customHeight="1" x14ac:dyDescent="0.2">
      <c r="A530" s="68">
        <v>42578</v>
      </c>
      <c r="B530" s="5" t="s">
        <v>2661</v>
      </c>
      <c r="C530" s="7" t="s">
        <v>2662</v>
      </c>
      <c r="D530" s="7"/>
      <c r="E530" s="7"/>
      <c r="F530" s="7"/>
      <c r="G530" s="7"/>
      <c r="I530" s="7"/>
      <c r="J530" s="7"/>
      <c r="K530" s="7"/>
      <c r="L530" s="7"/>
      <c r="M530" s="7"/>
    </row>
    <row r="531" spans="1:13" ht="33" customHeight="1" x14ac:dyDescent="0.2">
      <c r="A531" s="68">
        <v>42578</v>
      </c>
      <c r="B531" s="5" t="s">
        <v>2659</v>
      </c>
      <c r="C531" s="7" t="s">
        <v>2660</v>
      </c>
      <c r="D531" s="7"/>
      <c r="E531" s="7"/>
      <c r="F531" s="7"/>
      <c r="G531" s="7"/>
      <c r="I531" s="7"/>
      <c r="J531" s="7"/>
      <c r="K531" s="7"/>
      <c r="L531" s="7"/>
      <c r="M531" s="7"/>
    </row>
    <row r="532" spans="1:13" ht="33" customHeight="1" x14ac:dyDescent="0.2">
      <c r="A532" s="68">
        <v>42641</v>
      </c>
      <c r="B532" s="5" t="s">
        <v>2683</v>
      </c>
      <c r="C532" s="7" t="s">
        <v>2684</v>
      </c>
      <c r="D532" s="7"/>
      <c r="E532" s="7"/>
      <c r="F532" s="7"/>
      <c r="G532" s="7"/>
      <c r="I532" s="7"/>
      <c r="J532" s="7"/>
      <c r="K532" s="7"/>
      <c r="L532" s="7"/>
      <c r="M532" s="7"/>
    </row>
    <row r="533" spans="1:13" ht="33" customHeight="1" x14ac:dyDescent="0.2">
      <c r="A533" s="68">
        <v>42641</v>
      </c>
      <c r="B533" s="5" t="s">
        <v>2685</v>
      </c>
      <c r="C533" s="7" t="s">
        <v>2686</v>
      </c>
      <c r="D533" s="7"/>
      <c r="E533" s="7"/>
      <c r="F533" s="7"/>
      <c r="G533" s="7"/>
      <c r="I533" s="7"/>
      <c r="J533" s="7"/>
      <c r="K533" s="7"/>
      <c r="L533" s="7"/>
      <c r="M533" s="7"/>
    </row>
    <row r="534" spans="1:13" ht="33" customHeight="1" x14ac:dyDescent="0.2">
      <c r="A534" s="68">
        <v>42641</v>
      </c>
      <c r="B534" s="5" t="s">
        <v>2687</v>
      </c>
      <c r="C534" s="7" t="s">
        <v>2688</v>
      </c>
      <c r="D534" s="7"/>
      <c r="E534" s="7"/>
      <c r="F534" s="7"/>
      <c r="G534" s="7"/>
      <c r="H534" s="7" t="s">
        <v>5460</v>
      </c>
      <c r="I534" s="7" t="s">
        <v>5461</v>
      </c>
      <c r="J534" s="7"/>
      <c r="K534" s="7"/>
      <c r="L534" s="7"/>
      <c r="M534" s="7"/>
    </row>
    <row r="535" spans="1:13" ht="33" customHeight="1" x14ac:dyDescent="0.2">
      <c r="A535" s="68">
        <v>42641</v>
      </c>
      <c r="B535" s="5" t="s">
        <v>2689</v>
      </c>
      <c r="C535" s="7" t="s">
        <v>2690</v>
      </c>
      <c r="D535" s="7"/>
      <c r="E535" s="7"/>
      <c r="F535" s="7"/>
      <c r="G535" s="7"/>
      <c r="I535" s="7"/>
      <c r="J535" s="7"/>
      <c r="K535" s="7"/>
      <c r="L535" s="7"/>
      <c r="M535" s="7"/>
    </row>
    <row r="536" spans="1:13" ht="33" customHeight="1" x14ac:dyDescent="0.2">
      <c r="A536" s="68">
        <v>42641</v>
      </c>
      <c r="B536" s="5" t="s">
        <v>2691</v>
      </c>
      <c r="C536" s="7" t="s">
        <v>2692</v>
      </c>
      <c r="D536" s="7"/>
      <c r="E536" s="7"/>
      <c r="F536" s="7"/>
      <c r="G536" s="7"/>
      <c r="I536" s="7"/>
      <c r="J536" s="7"/>
      <c r="K536" s="7"/>
      <c r="L536" s="7"/>
      <c r="M536" s="7"/>
    </row>
    <row r="537" spans="1:13" ht="33" customHeight="1" x14ac:dyDescent="0.2">
      <c r="A537" s="68">
        <v>42641</v>
      </c>
      <c r="B537" s="5" t="s">
        <v>2693</v>
      </c>
      <c r="C537" s="7" t="s">
        <v>2694</v>
      </c>
      <c r="D537" s="7"/>
      <c r="E537" s="7"/>
      <c r="F537" s="7"/>
      <c r="G537" s="7"/>
      <c r="I537" s="7"/>
      <c r="J537" s="7"/>
      <c r="K537" s="7"/>
      <c r="L537" s="7"/>
      <c r="M537" s="7"/>
    </row>
    <row r="538" spans="1:13" ht="33" customHeight="1" x14ac:dyDescent="0.2">
      <c r="A538" s="68">
        <v>42641</v>
      </c>
      <c r="B538" s="5" t="s">
        <v>2695</v>
      </c>
      <c r="C538" s="7" t="s">
        <v>2696</v>
      </c>
      <c r="D538" s="7"/>
      <c r="E538" s="7"/>
      <c r="F538" s="7"/>
      <c r="G538" s="7"/>
      <c r="I538" s="7"/>
      <c r="J538" s="7"/>
      <c r="K538" s="7"/>
      <c r="L538" s="7"/>
      <c r="M538" s="7"/>
    </row>
    <row r="539" spans="1:13" ht="33" customHeight="1" x14ac:dyDescent="0.2">
      <c r="A539" s="68">
        <v>42641</v>
      </c>
      <c r="B539" s="5" t="s">
        <v>2697</v>
      </c>
      <c r="C539" s="7" t="s">
        <v>2698</v>
      </c>
      <c r="D539" s="7"/>
      <c r="E539" s="7"/>
      <c r="F539" s="7"/>
      <c r="G539" s="7"/>
      <c r="I539" s="7"/>
      <c r="J539" s="7"/>
      <c r="K539" s="7"/>
      <c r="L539" s="7"/>
      <c r="M539" s="7"/>
    </row>
    <row r="540" spans="1:13" ht="33" customHeight="1" x14ac:dyDescent="0.2">
      <c r="A540" s="68">
        <v>42641</v>
      </c>
      <c r="B540" s="5" t="s">
        <v>2699</v>
      </c>
      <c r="C540" s="7" t="s">
        <v>2700</v>
      </c>
      <c r="D540" s="7"/>
      <c r="E540" s="7"/>
      <c r="F540" s="7"/>
      <c r="G540" s="7"/>
      <c r="I540" s="7"/>
      <c r="J540" s="7"/>
      <c r="K540" s="7"/>
      <c r="L540" s="7"/>
      <c r="M540" s="7"/>
    </row>
    <row r="541" spans="1:13" ht="33" customHeight="1" x14ac:dyDescent="0.2">
      <c r="A541" s="68">
        <v>42641</v>
      </c>
      <c r="B541" s="5" t="s">
        <v>2701</v>
      </c>
      <c r="C541" s="7" t="s">
        <v>2702</v>
      </c>
      <c r="D541" s="7"/>
      <c r="E541" s="7"/>
      <c r="F541" s="7"/>
      <c r="G541" s="7"/>
      <c r="I541" s="7"/>
      <c r="J541" s="7"/>
      <c r="K541" s="7"/>
      <c r="L541" s="7"/>
      <c r="M541" s="7"/>
    </row>
    <row r="542" spans="1:13" ht="33" customHeight="1" x14ac:dyDescent="0.2">
      <c r="A542" s="68">
        <v>42641</v>
      </c>
      <c r="B542" s="5" t="s">
        <v>2703</v>
      </c>
      <c r="C542" s="7" t="s">
        <v>2704</v>
      </c>
      <c r="D542" s="7"/>
      <c r="E542" s="7"/>
      <c r="F542" s="7"/>
      <c r="G542" s="7"/>
      <c r="I542" s="7"/>
      <c r="J542" s="7"/>
      <c r="K542" s="7"/>
      <c r="L542" s="7"/>
      <c r="M542" s="7"/>
    </row>
    <row r="543" spans="1:13" ht="33" customHeight="1" x14ac:dyDescent="0.2">
      <c r="A543" s="68">
        <v>42641</v>
      </c>
      <c r="B543" s="5" t="s">
        <v>2705</v>
      </c>
      <c r="C543" s="7" t="s">
        <v>2706</v>
      </c>
      <c r="D543" s="7"/>
      <c r="E543" s="7"/>
      <c r="F543" s="7"/>
      <c r="G543" s="7"/>
      <c r="I543" s="7"/>
      <c r="J543" s="7"/>
      <c r="K543" s="7"/>
      <c r="L543" s="7"/>
      <c r="M543" s="7"/>
    </row>
    <row r="544" spans="1:13" ht="33" customHeight="1" x14ac:dyDescent="0.2">
      <c r="A544" s="68">
        <v>42641</v>
      </c>
      <c r="B544" s="5" t="s">
        <v>2707</v>
      </c>
      <c r="C544" s="7" t="s">
        <v>2708</v>
      </c>
      <c r="D544" s="7"/>
      <c r="E544" s="7"/>
      <c r="F544" s="7"/>
      <c r="G544" s="7"/>
      <c r="I544" s="7"/>
      <c r="J544" s="7"/>
      <c r="K544" s="7"/>
      <c r="L544" s="7"/>
      <c r="M544" s="7"/>
    </row>
    <row r="545" spans="1:13" ht="33" customHeight="1" x14ac:dyDescent="0.2">
      <c r="A545" s="68">
        <v>42641</v>
      </c>
      <c r="B545" s="5" t="s">
        <v>2709</v>
      </c>
      <c r="C545" s="7" t="s">
        <v>2710</v>
      </c>
      <c r="D545" s="7"/>
      <c r="E545" s="7"/>
      <c r="F545" s="7"/>
      <c r="G545" s="7"/>
      <c r="I545" s="7"/>
      <c r="J545" s="7"/>
      <c r="K545" s="7"/>
      <c r="L545" s="7"/>
      <c r="M545" s="7"/>
    </row>
    <row r="546" spans="1:13" ht="33" customHeight="1" x14ac:dyDescent="0.2">
      <c r="A546" s="68">
        <v>42641</v>
      </c>
      <c r="B546" s="5" t="s">
        <v>4034</v>
      </c>
      <c r="C546" s="7" t="s">
        <v>4035</v>
      </c>
      <c r="D546" s="7"/>
      <c r="E546" s="7"/>
      <c r="F546" s="7"/>
      <c r="G546" s="7"/>
      <c r="I546" s="7"/>
      <c r="J546" s="7"/>
      <c r="K546" s="7"/>
      <c r="L546" s="7"/>
      <c r="M546" s="7"/>
    </row>
    <row r="547" spans="1:13" ht="33" customHeight="1" x14ac:dyDescent="0.2">
      <c r="A547" s="68">
        <v>42641</v>
      </c>
      <c r="B547" s="5" t="s">
        <v>2711</v>
      </c>
      <c r="C547" s="7" t="s">
        <v>2712</v>
      </c>
      <c r="D547" s="7"/>
      <c r="E547" s="7"/>
      <c r="F547" s="7"/>
      <c r="G547" s="7"/>
      <c r="I547" s="7"/>
      <c r="J547" s="7"/>
      <c r="K547" s="7"/>
      <c r="L547" s="7"/>
      <c r="M547" s="7"/>
    </row>
    <row r="548" spans="1:13" ht="33" customHeight="1" x14ac:dyDescent="0.2">
      <c r="A548" s="68">
        <v>42641</v>
      </c>
      <c r="B548" s="5" t="s">
        <v>2713</v>
      </c>
      <c r="C548" s="7" t="s">
        <v>2714</v>
      </c>
      <c r="D548" s="7"/>
      <c r="E548" s="7"/>
      <c r="F548" s="7"/>
      <c r="G548" s="7"/>
      <c r="I548" s="7"/>
      <c r="J548" s="7"/>
      <c r="K548" s="7"/>
      <c r="L548" s="7"/>
      <c r="M548" s="7"/>
    </row>
    <row r="549" spans="1:13" ht="33" customHeight="1" x14ac:dyDescent="0.2">
      <c r="A549" s="68">
        <v>42641</v>
      </c>
      <c r="B549" s="5" t="s">
        <v>2715</v>
      </c>
      <c r="C549" s="7" t="s">
        <v>2716</v>
      </c>
      <c r="D549" s="7"/>
      <c r="E549" s="7"/>
      <c r="F549" s="7"/>
      <c r="G549" s="7"/>
      <c r="I549" s="7"/>
      <c r="J549" s="7"/>
      <c r="K549" s="7"/>
      <c r="L549" s="7"/>
      <c r="M549" s="7"/>
    </row>
    <row r="550" spans="1:13" ht="33" customHeight="1" x14ac:dyDescent="0.2">
      <c r="A550" s="68">
        <v>42641</v>
      </c>
      <c r="B550" s="5" t="s">
        <v>2717</v>
      </c>
      <c r="C550" s="7" t="s">
        <v>2718</v>
      </c>
      <c r="D550" s="7"/>
      <c r="E550" s="7"/>
      <c r="F550" s="7"/>
      <c r="G550" s="7"/>
      <c r="I550" s="7"/>
      <c r="J550" s="7"/>
      <c r="K550" s="7"/>
      <c r="L550" s="7"/>
      <c r="M550" s="7"/>
    </row>
    <row r="551" spans="1:13" ht="33" customHeight="1" x14ac:dyDescent="0.2">
      <c r="A551" s="68">
        <v>42641</v>
      </c>
      <c r="B551" s="5" t="s">
        <v>2719</v>
      </c>
      <c r="C551" s="7" t="s">
        <v>2720</v>
      </c>
      <c r="D551" s="7"/>
      <c r="E551" s="7"/>
      <c r="F551" s="7"/>
      <c r="G551" s="7"/>
      <c r="I551" s="7"/>
      <c r="J551" s="7"/>
      <c r="K551" s="7"/>
      <c r="L551" s="7"/>
      <c r="M551" s="7"/>
    </row>
    <row r="552" spans="1:13" ht="33" customHeight="1" x14ac:dyDescent="0.2">
      <c r="A552" s="68">
        <v>42641</v>
      </c>
      <c r="B552" s="5" t="s">
        <v>2721</v>
      </c>
      <c r="C552" s="7" t="s">
        <v>2722</v>
      </c>
      <c r="D552" s="7"/>
      <c r="E552" s="7"/>
      <c r="F552" s="7"/>
      <c r="G552" s="7"/>
      <c r="I552" s="7"/>
      <c r="J552" s="7"/>
      <c r="K552" s="7"/>
      <c r="L552" s="7"/>
      <c r="M552" s="7"/>
    </row>
    <row r="553" spans="1:13" ht="33" customHeight="1" x14ac:dyDescent="0.2">
      <c r="A553" s="68">
        <v>42641</v>
      </c>
      <c r="B553" s="5" t="s">
        <v>2723</v>
      </c>
      <c r="C553" s="7" t="s">
        <v>2724</v>
      </c>
      <c r="D553" s="7"/>
      <c r="E553" s="7"/>
      <c r="F553" s="7"/>
      <c r="G553" s="7"/>
      <c r="I553" s="7"/>
      <c r="J553" s="7"/>
      <c r="K553" s="7"/>
      <c r="L553" s="7"/>
      <c r="M553" s="7"/>
    </row>
    <row r="554" spans="1:13" ht="33" customHeight="1" x14ac:dyDescent="0.2">
      <c r="A554" s="68">
        <v>42641</v>
      </c>
      <c r="B554" s="5" t="s">
        <v>2725</v>
      </c>
      <c r="C554" s="7" t="s">
        <v>2726</v>
      </c>
      <c r="D554" s="7"/>
      <c r="E554" s="7"/>
      <c r="F554" s="7"/>
      <c r="G554" s="7"/>
      <c r="I554" s="7"/>
      <c r="J554" s="7"/>
      <c r="K554" s="7"/>
      <c r="L554" s="7"/>
      <c r="M554" s="7"/>
    </row>
    <row r="555" spans="1:13" ht="33" customHeight="1" x14ac:dyDescent="0.2">
      <c r="A555" s="68">
        <v>42641</v>
      </c>
      <c r="B555" s="5" t="s">
        <v>2727</v>
      </c>
      <c r="C555" s="7" t="s">
        <v>2728</v>
      </c>
      <c r="D555" s="7"/>
      <c r="E555" s="7"/>
      <c r="F555" s="7"/>
      <c r="G555" s="7"/>
      <c r="I555" s="7"/>
      <c r="J555" s="7"/>
      <c r="K555" s="7"/>
      <c r="L555" s="7"/>
      <c r="M555" s="7"/>
    </row>
    <row r="556" spans="1:13" ht="33" customHeight="1" x14ac:dyDescent="0.2">
      <c r="A556" s="68">
        <v>42641</v>
      </c>
      <c r="B556" s="5" t="s">
        <v>2729</v>
      </c>
      <c r="C556" s="7" t="s">
        <v>2730</v>
      </c>
      <c r="D556" s="7"/>
      <c r="E556" s="7"/>
      <c r="F556" s="7"/>
      <c r="G556" s="7"/>
      <c r="I556" s="7"/>
      <c r="J556" s="7"/>
      <c r="K556" s="7"/>
      <c r="L556" s="7"/>
      <c r="M556" s="7"/>
    </row>
    <row r="557" spans="1:13" ht="33" customHeight="1" x14ac:dyDescent="0.2">
      <c r="A557" s="68">
        <v>42641</v>
      </c>
      <c r="B557" s="5" t="s">
        <v>2731</v>
      </c>
      <c r="C557" s="7" t="s">
        <v>2732</v>
      </c>
      <c r="D557" s="7"/>
      <c r="E557" s="7"/>
      <c r="F557" s="7"/>
      <c r="G557" s="7"/>
      <c r="I557" s="7"/>
      <c r="J557" s="7"/>
      <c r="K557" s="7"/>
      <c r="L557" s="7"/>
      <c r="M557" s="7"/>
    </row>
    <row r="558" spans="1:13" ht="33" customHeight="1" x14ac:dyDescent="0.2">
      <c r="A558" s="68">
        <v>42641</v>
      </c>
      <c r="B558" s="5" t="s">
        <v>2733</v>
      </c>
      <c r="C558" s="7" t="s">
        <v>2734</v>
      </c>
      <c r="D558" s="7"/>
      <c r="E558" s="7"/>
      <c r="F558" s="7"/>
      <c r="G558" s="7"/>
      <c r="I558" s="7"/>
      <c r="J558" s="7"/>
      <c r="K558" s="7"/>
      <c r="L558" s="7"/>
      <c r="M558" s="7"/>
    </row>
    <row r="559" spans="1:13" ht="33" customHeight="1" x14ac:dyDescent="0.2">
      <c r="A559" s="68">
        <v>42641</v>
      </c>
      <c r="B559" s="5" t="s">
        <v>2735</v>
      </c>
      <c r="C559" s="7" t="s">
        <v>2736</v>
      </c>
      <c r="D559" s="7"/>
      <c r="E559" s="7"/>
      <c r="F559" s="7"/>
      <c r="G559" s="7"/>
      <c r="I559" s="7"/>
      <c r="J559" s="7"/>
      <c r="K559" s="7"/>
      <c r="L559" s="7"/>
      <c r="M559" s="7"/>
    </row>
    <row r="560" spans="1:13" ht="33" customHeight="1" x14ac:dyDescent="0.2">
      <c r="A560" s="68">
        <v>42641</v>
      </c>
      <c r="B560" s="5" t="s">
        <v>2737</v>
      </c>
      <c r="C560" s="7" t="s">
        <v>2738</v>
      </c>
      <c r="D560" s="7"/>
      <c r="E560" s="7"/>
      <c r="F560" s="7"/>
      <c r="G560" s="7"/>
      <c r="I560" s="7"/>
      <c r="J560" s="7"/>
      <c r="K560" s="7"/>
      <c r="L560" s="7"/>
      <c r="M560" s="7"/>
    </row>
    <row r="561" spans="1:13" ht="33" customHeight="1" x14ac:dyDescent="0.2">
      <c r="A561" s="68">
        <v>42641</v>
      </c>
      <c r="B561" s="5" t="s">
        <v>2739</v>
      </c>
      <c r="C561" s="7" t="s">
        <v>2740</v>
      </c>
      <c r="D561" s="7"/>
      <c r="E561" s="7"/>
      <c r="F561" s="7"/>
      <c r="G561" s="7"/>
      <c r="I561" s="7"/>
      <c r="J561" s="7"/>
      <c r="K561" s="7"/>
      <c r="L561" s="7"/>
      <c r="M561" s="7"/>
    </row>
    <row r="562" spans="1:13" ht="33" customHeight="1" x14ac:dyDescent="0.2">
      <c r="A562" s="68">
        <v>42641</v>
      </c>
      <c r="B562" s="5" t="s">
        <v>2741</v>
      </c>
      <c r="C562" s="7" t="s">
        <v>2742</v>
      </c>
      <c r="D562" s="7"/>
      <c r="E562" s="7"/>
      <c r="F562" s="7"/>
      <c r="G562" s="7"/>
      <c r="I562" s="7"/>
      <c r="J562" s="7"/>
      <c r="K562" s="7"/>
      <c r="L562" s="7"/>
      <c r="M562" s="7"/>
    </row>
    <row r="563" spans="1:13" ht="33" customHeight="1" x14ac:dyDescent="0.2">
      <c r="A563" s="68">
        <v>42641</v>
      </c>
      <c r="B563" s="5" t="s">
        <v>2743</v>
      </c>
      <c r="C563" s="7" t="s">
        <v>2744</v>
      </c>
      <c r="D563" s="7"/>
      <c r="E563" s="7"/>
      <c r="F563" s="7"/>
      <c r="G563" s="7"/>
      <c r="I563" s="7"/>
      <c r="J563" s="7"/>
      <c r="K563" s="7"/>
      <c r="L563" s="7"/>
      <c r="M563" s="7"/>
    </row>
    <row r="564" spans="1:13" ht="33" customHeight="1" x14ac:dyDescent="0.2">
      <c r="A564" s="68">
        <v>42641</v>
      </c>
      <c r="B564" s="5" t="s">
        <v>2745</v>
      </c>
      <c r="C564" s="7" t="s">
        <v>2746</v>
      </c>
      <c r="D564" s="7"/>
      <c r="E564" s="7"/>
      <c r="F564" s="7"/>
      <c r="G564" s="7"/>
      <c r="I564" s="7"/>
      <c r="J564" s="7"/>
      <c r="K564" s="7"/>
      <c r="L564" s="7"/>
      <c r="M564" s="7"/>
    </row>
    <row r="565" spans="1:13" ht="33" customHeight="1" x14ac:dyDescent="0.2">
      <c r="A565" s="68">
        <v>42641</v>
      </c>
      <c r="B565" s="5" t="s">
        <v>2747</v>
      </c>
      <c r="C565" s="7" t="s">
        <v>2748</v>
      </c>
      <c r="D565" s="7"/>
      <c r="E565" s="7"/>
      <c r="F565" s="7"/>
      <c r="G565" s="7"/>
      <c r="I565" s="7"/>
      <c r="J565" s="7"/>
      <c r="K565" s="7"/>
      <c r="L565" s="7"/>
      <c r="M565" s="7"/>
    </row>
    <row r="566" spans="1:13" ht="33" customHeight="1" x14ac:dyDescent="0.2">
      <c r="A566" s="68">
        <v>42641</v>
      </c>
      <c r="B566" s="5" t="s">
        <v>2749</v>
      </c>
      <c r="C566" s="7" t="s">
        <v>2750</v>
      </c>
      <c r="D566" s="7"/>
      <c r="E566" s="7"/>
      <c r="F566" s="7"/>
      <c r="G566" s="7"/>
      <c r="I566" s="7"/>
      <c r="J566" s="7"/>
      <c r="K566" s="7"/>
      <c r="L566" s="7"/>
      <c r="M566" s="7"/>
    </row>
    <row r="567" spans="1:13" ht="33" customHeight="1" x14ac:dyDescent="0.2">
      <c r="A567" s="68">
        <v>42641</v>
      </c>
      <c r="B567" s="5" t="s">
        <v>2751</v>
      </c>
      <c r="C567" s="7" t="s">
        <v>2752</v>
      </c>
      <c r="D567" s="7"/>
      <c r="E567" s="7"/>
      <c r="F567" s="7"/>
      <c r="G567" s="7"/>
      <c r="I567" s="7"/>
      <c r="J567" s="7"/>
      <c r="K567" s="7"/>
      <c r="L567" s="7"/>
      <c r="M567" s="7"/>
    </row>
    <row r="568" spans="1:13" ht="33" customHeight="1" x14ac:dyDescent="0.2">
      <c r="A568" s="68">
        <v>42641</v>
      </c>
      <c r="B568" s="5" t="s">
        <v>2753</v>
      </c>
      <c r="C568" s="7" t="s">
        <v>2754</v>
      </c>
      <c r="D568" s="7"/>
      <c r="E568" s="7"/>
      <c r="F568" s="7"/>
      <c r="G568" s="7"/>
      <c r="I568" s="7"/>
      <c r="J568" s="7"/>
      <c r="K568" s="7"/>
      <c r="L568" s="7"/>
      <c r="M568" s="7"/>
    </row>
    <row r="569" spans="1:13" ht="33" customHeight="1" x14ac:dyDescent="0.2">
      <c r="A569" s="68">
        <v>42641</v>
      </c>
      <c r="B569" s="5" t="s">
        <v>2755</v>
      </c>
      <c r="C569" s="7" t="s">
        <v>2756</v>
      </c>
      <c r="D569" s="7"/>
      <c r="E569" s="7"/>
      <c r="F569" s="7"/>
      <c r="G569" s="7"/>
      <c r="I569" s="7"/>
      <c r="J569" s="7"/>
      <c r="K569" s="7"/>
      <c r="L569" s="7"/>
      <c r="M569" s="7"/>
    </row>
    <row r="570" spans="1:13" ht="33" customHeight="1" x14ac:dyDescent="0.2">
      <c r="A570" s="68">
        <v>42641</v>
      </c>
      <c r="B570" s="5" t="s">
        <v>2757</v>
      </c>
      <c r="C570" s="7" t="s">
        <v>2758</v>
      </c>
      <c r="D570" s="7"/>
      <c r="E570" s="7"/>
      <c r="F570" s="7"/>
      <c r="G570" s="7"/>
      <c r="I570" s="7"/>
      <c r="J570" s="7"/>
      <c r="K570" s="7"/>
      <c r="L570" s="7"/>
      <c r="M570" s="7"/>
    </row>
    <row r="571" spans="1:13" ht="33" customHeight="1" x14ac:dyDescent="0.2">
      <c r="A571" s="68">
        <v>42641</v>
      </c>
      <c r="B571" s="5" t="s">
        <v>2759</v>
      </c>
      <c r="C571" s="7" t="s">
        <v>2760</v>
      </c>
      <c r="D571" s="7"/>
      <c r="E571" s="7"/>
      <c r="F571" s="7"/>
      <c r="G571" s="7"/>
      <c r="I571" s="7"/>
      <c r="J571" s="7"/>
      <c r="K571" s="7"/>
      <c r="L571" s="7"/>
      <c r="M571" s="7"/>
    </row>
    <row r="572" spans="1:13" ht="33" customHeight="1" x14ac:dyDescent="0.2">
      <c r="A572" s="68">
        <v>42641</v>
      </c>
      <c r="B572" s="5" t="s">
        <v>2761</v>
      </c>
      <c r="C572" s="7" t="s">
        <v>2762</v>
      </c>
      <c r="D572" s="7"/>
      <c r="E572" s="7"/>
      <c r="F572" s="7"/>
      <c r="G572" s="7"/>
      <c r="I572" s="7"/>
      <c r="J572" s="7"/>
      <c r="K572" s="7"/>
      <c r="L572" s="7"/>
      <c r="M572" s="7"/>
    </row>
    <row r="573" spans="1:13" ht="33" customHeight="1" x14ac:dyDescent="0.2">
      <c r="A573" s="68">
        <v>42641</v>
      </c>
      <c r="B573" s="5" t="s">
        <v>2763</v>
      </c>
      <c r="C573" s="7" t="s">
        <v>2764</v>
      </c>
      <c r="D573" s="7"/>
      <c r="E573" s="7"/>
      <c r="F573" s="7"/>
      <c r="G573" s="7"/>
      <c r="I573" s="7"/>
      <c r="J573" s="7"/>
      <c r="K573" s="7"/>
      <c r="L573" s="7"/>
      <c r="M573" s="7"/>
    </row>
    <row r="574" spans="1:13" ht="33" customHeight="1" x14ac:dyDescent="0.2">
      <c r="A574" s="68">
        <v>42641</v>
      </c>
      <c r="B574" s="5" t="s">
        <v>2765</v>
      </c>
      <c r="C574" s="7" t="s">
        <v>2766</v>
      </c>
      <c r="D574" s="7"/>
      <c r="E574" s="7"/>
      <c r="F574" s="7"/>
      <c r="G574" s="7"/>
      <c r="I574" s="7"/>
      <c r="J574" s="7"/>
      <c r="K574" s="7"/>
      <c r="L574" s="7"/>
      <c r="M574" s="7"/>
    </row>
    <row r="575" spans="1:13" ht="33" customHeight="1" x14ac:dyDescent="0.2">
      <c r="A575" s="68">
        <v>42641</v>
      </c>
      <c r="B575" s="5" t="s">
        <v>2767</v>
      </c>
      <c r="C575" s="7" t="s">
        <v>2768</v>
      </c>
      <c r="D575" s="7"/>
      <c r="E575" s="7"/>
      <c r="F575" s="7"/>
      <c r="G575" s="7"/>
      <c r="I575" s="7"/>
      <c r="J575" s="7"/>
      <c r="K575" s="7"/>
      <c r="L575" s="7"/>
      <c r="M575" s="7"/>
    </row>
    <row r="576" spans="1:13" ht="33" customHeight="1" x14ac:dyDescent="0.2">
      <c r="A576" s="68">
        <v>42641</v>
      </c>
      <c r="B576" s="5" t="s">
        <v>2769</v>
      </c>
      <c r="C576" s="7" t="s">
        <v>2770</v>
      </c>
      <c r="D576" s="7"/>
      <c r="E576" s="7"/>
      <c r="F576" s="7"/>
      <c r="G576" s="7"/>
      <c r="I576" s="7"/>
      <c r="J576" s="7"/>
      <c r="K576" s="7"/>
      <c r="L576" s="7"/>
      <c r="M576" s="7"/>
    </row>
    <row r="577" spans="1:13" ht="33" customHeight="1" x14ac:dyDescent="0.2">
      <c r="A577" s="68">
        <v>42641</v>
      </c>
      <c r="B577" s="5" t="s">
        <v>2771</v>
      </c>
      <c r="C577" s="7" t="s">
        <v>2772</v>
      </c>
      <c r="D577" s="7"/>
      <c r="E577" s="7"/>
      <c r="F577" s="7"/>
      <c r="G577" s="7"/>
      <c r="I577" s="7"/>
      <c r="J577" s="7"/>
      <c r="K577" s="7"/>
      <c r="L577" s="7"/>
      <c r="M577" s="7"/>
    </row>
    <row r="578" spans="1:13" ht="33" customHeight="1" x14ac:dyDescent="0.2">
      <c r="A578" s="68">
        <v>42641</v>
      </c>
      <c r="B578" s="5" t="s">
        <v>2773</v>
      </c>
      <c r="C578" s="7" t="s">
        <v>2774</v>
      </c>
      <c r="D578" s="7"/>
      <c r="E578" s="7"/>
      <c r="F578" s="7"/>
      <c r="G578" s="7"/>
      <c r="I578" s="7"/>
      <c r="J578" s="7"/>
      <c r="K578" s="7"/>
      <c r="L578" s="7"/>
      <c r="M578" s="7"/>
    </row>
    <row r="579" spans="1:13" ht="33" customHeight="1" x14ac:dyDescent="0.2">
      <c r="A579" s="68">
        <v>42641</v>
      </c>
      <c r="B579" s="5" t="s">
        <v>2775</v>
      </c>
      <c r="C579" s="7" t="s">
        <v>2776</v>
      </c>
      <c r="D579" s="7"/>
      <c r="E579" s="7"/>
      <c r="F579" s="7"/>
      <c r="G579" s="7"/>
      <c r="I579" s="7"/>
      <c r="J579" s="7"/>
      <c r="K579" s="7"/>
      <c r="L579" s="7"/>
      <c r="M579" s="7"/>
    </row>
    <row r="580" spans="1:13" ht="33" customHeight="1" x14ac:dyDescent="0.2">
      <c r="A580" s="68">
        <v>42641</v>
      </c>
      <c r="B580" s="5" t="s">
        <v>2799</v>
      </c>
      <c r="C580" s="8" t="s">
        <v>2800</v>
      </c>
      <c r="D580" s="7"/>
      <c r="E580" s="7"/>
      <c r="F580" s="7"/>
      <c r="G580" s="7"/>
      <c r="I580" s="7"/>
      <c r="J580" s="7"/>
      <c r="K580" s="7"/>
      <c r="L580" s="7"/>
      <c r="M580" s="7"/>
    </row>
    <row r="581" spans="1:13" ht="33" customHeight="1" x14ac:dyDescent="0.2">
      <c r="A581" s="68">
        <v>42641</v>
      </c>
      <c r="B581" s="5" t="s">
        <v>2777</v>
      </c>
      <c r="C581" s="7" t="s">
        <v>2778</v>
      </c>
      <c r="D581" s="7"/>
      <c r="E581" s="7"/>
      <c r="F581" s="7"/>
      <c r="G581" s="7"/>
      <c r="I581" s="7"/>
      <c r="J581" s="7"/>
      <c r="K581" s="7"/>
      <c r="L581" s="7"/>
      <c r="M581" s="7"/>
    </row>
    <row r="582" spans="1:13" ht="33" customHeight="1" x14ac:dyDescent="0.2">
      <c r="A582" s="68">
        <v>42641</v>
      </c>
      <c r="B582" s="5" t="s">
        <v>2779</v>
      </c>
      <c r="C582" s="7" t="s">
        <v>2780</v>
      </c>
      <c r="D582" s="7"/>
      <c r="E582" s="7"/>
      <c r="F582" s="7"/>
      <c r="G582" s="7"/>
      <c r="I582" s="7"/>
      <c r="J582" s="7"/>
      <c r="K582" s="7"/>
      <c r="L582" s="7"/>
      <c r="M582" s="7"/>
    </row>
    <row r="583" spans="1:13" ht="33" customHeight="1" x14ac:dyDescent="0.2">
      <c r="A583" s="68">
        <v>42641</v>
      </c>
      <c r="B583" s="5" t="s">
        <v>2781</v>
      </c>
      <c r="C583" s="7" t="s">
        <v>2782</v>
      </c>
      <c r="D583" s="7"/>
      <c r="E583" s="7"/>
      <c r="F583" s="7"/>
      <c r="G583" s="7"/>
      <c r="I583" s="7"/>
      <c r="J583" s="7"/>
      <c r="K583" s="7"/>
      <c r="L583" s="7"/>
      <c r="M583" s="7"/>
    </row>
    <row r="584" spans="1:13" ht="33" customHeight="1" x14ac:dyDescent="0.2">
      <c r="A584" s="68">
        <v>42641</v>
      </c>
      <c r="B584" s="5" t="s">
        <v>2783</v>
      </c>
      <c r="C584" s="7" t="s">
        <v>2784</v>
      </c>
      <c r="D584" s="7"/>
      <c r="E584" s="7"/>
      <c r="F584" s="7"/>
      <c r="G584" s="7"/>
      <c r="I584" s="7"/>
      <c r="J584" s="7"/>
      <c r="K584" s="7"/>
      <c r="L584" s="7"/>
      <c r="M584" s="7"/>
    </row>
    <row r="585" spans="1:13" ht="33" customHeight="1" x14ac:dyDescent="0.2">
      <c r="A585" s="68">
        <v>42641</v>
      </c>
      <c r="B585" s="5" t="s">
        <v>2785</v>
      </c>
      <c r="C585" s="7" t="s">
        <v>2786</v>
      </c>
      <c r="D585" s="7"/>
      <c r="E585" s="7"/>
      <c r="F585" s="7"/>
      <c r="G585" s="7"/>
      <c r="I585" s="7"/>
      <c r="J585" s="7"/>
      <c r="K585" s="7"/>
      <c r="L585" s="7"/>
      <c r="M585" s="7"/>
    </row>
    <row r="586" spans="1:13" ht="33" customHeight="1" x14ac:dyDescent="0.2">
      <c r="A586" s="68">
        <v>42641</v>
      </c>
      <c r="B586" s="5" t="s">
        <v>2787</v>
      </c>
      <c r="C586" s="7" t="s">
        <v>2788</v>
      </c>
      <c r="D586" s="7"/>
      <c r="E586" s="7"/>
      <c r="F586" s="7"/>
      <c r="G586" s="7"/>
      <c r="I586" s="7"/>
      <c r="J586" s="7"/>
      <c r="K586" s="7"/>
      <c r="L586" s="7"/>
      <c r="M586" s="7"/>
    </row>
    <row r="587" spans="1:13" ht="33" customHeight="1" x14ac:dyDescent="0.2">
      <c r="A587" s="68">
        <v>42641</v>
      </c>
      <c r="B587" s="5" t="s">
        <v>2789</v>
      </c>
      <c r="C587" s="7" t="s">
        <v>2790</v>
      </c>
      <c r="D587" s="7"/>
      <c r="E587" s="7"/>
      <c r="F587" s="7"/>
      <c r="G587" s="7"/>
      <c r="I587" s="7"/>
      <c r="J587" s="7"/>
      <c r="K587" s="7"/>
      <c r="L587" s="7"/>
      <c r="M587" s="7"/>
    </row>
    <row r="588" spans="1:13" ht="33" customHeight="1" x14ac:dyDescent="0.2">
      <c r="A588" s="68">
        <v>42641</v>
      </c>
      <c r="B588" s="5" t="s">
        <v>2791</v>
      </c>
      <c r="C588" s="7" t="s">
        <v>2792</v>
      </c>
      <c r="D588" s="7"/>
      <c r="E588" s="7"/>
      <c r="F588" s="7"/>
      <c r="G588" s="7"/>
      <c r="I588" s="7"/>
      <c r="J588" s="7"/>
      <c r="K588" s="7"/>
      <c r="L588" s="7"/>
      <c r="M588" s="7"/>
    </row>
    <row r="589" spans="1:13" ht="33" customHeight="1" x14ac:dyDescent="0.2">
      <c r="A589" s="68">
        <v>42641</v>
      </c>
      <c r="B589" s="5" t="s">
        <v>2793</v>
      </c>
      <c r="C589" s="7" t="s">
        <v>2794</v>
      </c>
      <c r="D589" s="7"/>
      <c r="E589" s="7"/>
      <c r="F589" s="7"/>
      <c r="G589" s="7"/>
      <c r="I589" s="7"/>
      <c r="J589" s="7"/>
      <c r="K589" s="7"/>
      <c r="L589" s="7"/>
      <c r="M589" s="7"/>
    </row>
    <row r="590" spans="1:13" ht="33" customHeight="1" x14ac:dyDescent="0.2">
      <c r="A590" s="68">
        <v>42641</v>
      </c>
      <c r="B590" s="5" t="s">
        <v>2795</v>
      </c>
      <c r="C590" s="7" t="s">
        <v>2796</v>
      </c>
      <c r="D590" s="7"/>
      <c r="E590" s="7"/>
      <c r="F590" s="7"/>
      <c r="G590" s="7"/>
      <c r="I590" s="7"/>
      <c r="J590" s="7"/>
      <c r="K590" s="7"/>
      <c r="L590" s="7"/>
      <c r="M590" s="7"/>
    </row>
    <row r="591" spans="1:13" ht="33" customHeight="1" x14ac:dyDescent="0.2">
      <c r="A591" s="68">
        <v>42641</v>
      </c>
      <c r="B591" s="5" t="s">
        <v>2798</v>
      </c>
      <c r="C591" s="8" t="s">
        <v>2797</v>
      </c>
      <c r="D591" s="7"/>
      <c r="E591" s="7"/>
      <c r="F591" s="7"/>
      <c r="G591" s="7"/>
      <c r="I591" s="7"/>
      <c r="J591" s="7"/>
      <c r="K591" s="7"/>
      <c r="L591" s="7"/>
      <c r="M591" s="7"/>
    </row>
    <row r="592" spans="1:13" ht="33" customHeight="1" x14ac:dyDescent="0.2">
      <c r="A592" s="68">
        <v>42668</v>
      </c>
      <c r="B592" s="5" t="s">
        <v>2827</v>
      </c>
      <c r="C592" s="7" t="s">
        <v>2828</v>
      </c>
      <c r="D592" s="7"/>
      <c r="E592" s="7"/>
      <c r="F592" s="7"/>
      <c r="G592" s="7"/>
      <c r="I592" s="7"/>
      <c r="J592" s="7"/>
      <c r="K592" s="7"/>
      <c r="L592" s="7"/>
      <c r="M592" s="7"/>
    </row>
    <row r="593" spans="1:13" ht="33" customHeight="1" x14ac:dyDescent="0.2">
      <c r="A593" s="68">
        <v>42668</v>
      </c>
      <c r="B593" s="5" t="s">
        <v>2829</v>
      </c>
      <c r="C593" s="7" t="s">
        <v>2830</v>
      </c>
      <c r="D593" s="7"/>
      <c r="E593" s="7"/>
      <c r="F593" s="7"/>
      <c r="G593" s="7"/>
      <c r="I593" s="7"/>
      <c r="J593" s="7"/>
      <c r="K593" s="7"/>
      <c r="L593" s="7"/>
      <c r="M593" s="7"/>
    </row>
    <row r="594" spans="1:13" ht="33" customHeight="1" x14ac:dyDescent="0.2">
      <c r="A594" s="68">
        <v>42668</v>
      </c>
      <c r="B594" s="5" t="s">
        <v>2831</v>
      </c>
      <c r="C594" s="7" t="s">
        <v>2832</v>
      </c>
      <c r="D594" s="7"/>
      <c r="E594" s="7"/>
      <c r="F594" s="7"/>
      <c r="G594" s="7"/>
      <c r="I594" s="7"/>
      <c r="J594" s="7"/>
      <c r="K594" s="7"/>
      <c r="L594" s="7"/>
      <c r="M594" s="7"/>
    </row>
    <row r="595" spans="1:13" ht="33" customHeight="1" x14ac:dyDescent="0.2">
      <c r="A595" s="68">
        <v>42668</v>
      </c>
      <c r="B595" s="5" t="s">
        <v>2833</v>
      </c>
      <c r="C595" s="17" t="s">
        <v>2834</v>
      </c>
      <c r="D595" s="7"/>
      <c r="E595" s="7"/>
      <c r="F595" s="7"/>
      <c r="G595" s="7"/>
      <c r="I595" s="7"/>
      <c r="J595" s="7"/>
      <c r="K595" s="7"/>
      <c r="L595" s="7"/>
      <c r="M595" s="7"/>
    </row>
    <row r="596" spans="1:13" ht="33" customHeight="1" x14ac:dyDescent="0.2">
      <c r="A596" s="68">
        <v>42668</v>
      </c>
      <c r="B596" s="5" t="s">
        <v>2835</v>
      </c>
      <c r="C596" s="7" t="s">
        <v>2836</v>
      </c>
      <c r="D596" s="7"/>
      <c r="E596" s="7"/>
      <c r="F596" s="7"/>
      <c r="G596" s="7"/>
      <c r="I596" s="7"/>
      <c r="J596" s="7"/>
      <c r="K596" s="7"/>
      <c r="L596" s="7"/>
      <c r="M596" s="7"/>
    </row>
    <row r="597" spans="1:13" ht="33" customHeight="1" x14ac:dyDescent="0.2">
      <c r="A597" s="68">
        <v>42668</v>
      </c>
      <c r="B597" s="5" t="s">
        <v>2837</v>
      </c>
      <c r="C597" s="7" t="s">
        <v>2838</v>
      </c>
      <c r="D597" s="7"/>
      <c r="E597" s="7"/>
      <c r="F597" s="7"/>
      <c r="G597" s="7"/>
      <c r="I597" s="7"/>
      <c r="J597" s="7"/>
      <c r="K597" s="7"/>
      <c r="L597" s="7"/>
      <c r="M597" s="7"/>
    </row>
    <row r="598" spans="1:13" ht="33" customHeight="1" x14ac:dyDescent="0.2">
      <c r="A598" s="68">
        <v>42668</v>
      </c>
      <c r="B598" s="5" t="s">
        <v>2839</v>
      </c>
      <c r="C598" s="7" t="s">
        <v>2840</v>
      </c>
      <c r="D598" s="7"/>
      <c r="E598" s="7"/>
      <c r="F598" s="7"/>
      <c r="G598" s="7"/>
      <c r="I598" s="7"/>
      <c r="J598" s="7"/>
      <c r="K598" s="7"/>
      <c r="L598" s="7"/>
      <c r="M598" s="7"/>
    </row>
    <row r="599" spans="1:13" ht="33" customHeight="1" x14ac:dyDescent="0.2">
      <c r="A599" s="68">
        <v>42668</v>
      </c>
      <c r="B599" s="5" t="s">
        <v>2841</v>
      </c>
      <c r="C599" s="7" t="s">
        <v>2842</v>
      </c>
      <c r="D599" s="7"/>
      <c r="E599" s="7"/>
      <c r="F599" s="7"/>
      <c r="G599" s="7"/>
      <c r="I599" s="7"/>
      <c r="J599" s="7"/>
      <c r="K599" s="7"/>
      <c r="L599" s="7"/>
      <c r="M599" s="7"/>
    </row>
    <row r="600" spans="1:13" ht="33" customHeight="1" x14ac:dyDescent="0.2">
      <c r="A600" s="68">
        <v>42668</v>
      </c>
      <c r="B600" s="5" t="s">
        <v>2843</v>
      </c>
      <c r="C600" s="7" t="s">
        <v>2844</v>
      </c>
      <c r="D600" s="7"/>
      <c r="E600" s="7"/>
      <c r="F600" s="7"/>
      <c r="G600" s="7"/>
      <c r="I600" s="7"/>
      <c r="J600" s="7"/>
      <c r="K600" s="7"/>
      <c r="L600" s="7"/>
      <c r="M600" s="7"/>
    </row>
    <row r="601" spans="1:13" ht="33" customHeight="1" x14ac:dyDescent="0.2">
      <c r="A601" s="68">
        <v>42668</v>
      </c>
      <c r="B601" s="5" t="s">
        <v>2845</v>
      </c>
      <c r="C601" s="7" t="s">
        <v>2846</v>
      </c>
      <c r="D601" s="7"/>
      <c r="E601" s="7"/>
      <c r="F601" s="7"/>
      <c r="G601" s="7"/>
      <c r="I601" s="7"/>
      <c r="J601" s="7"/>
      <c r="K601" s="7"/>
      <c r="L601" s="7"/>
      <c r="M601" s="7"/>
    </row>
    <row r="602" spans="1:13" ht="33" customHeight="1" x14ac:dyDescent="0.2">
      <c r="A602" s="68">
        <v>42668</v>
      </c>
      <c r="B602" s="5" t="s">
        <v>2847</v>
      </c>
      <c r="C602" s="7" t="s">
        <v>2848</v>
      </c>
      <c r="D602" s="7"/>
      <c r="E602" s="7"/>
      <c r="F602" s="7"/>
      <c r="G602" s="7"/>
      <c r="I602" s="7"/>
      <c r="J602" s="7"/>
      <c r="K602" s="7"/>
      <c r="L602" s="7"/>
      <c r="M602" s="7"/>
    </row>
    <row r="603" spans="1:13" ht="33" customHeight="1" x14ac:dyDescent="0.2">
      <c r="A603" s="68">
        <v>42668</v>
      </c>
      <c r="B603" s="5" t="s">
        <v>2849</v>
      </c>
      <c r="C603" s="7" t="s">
        <v>2850</v>
      </c>
      <c r="D603" s="7"/>
      <c r="E603" s="7"/>
      <c r="F603" s="7"/>
      <c r="G603" s="7"/>
      <c r="I603" s="7"/>
      <c r="J603" s="7"/>
      <c r="K603" s="7"/>
      <c r="L603" s="7"/>
      <c r="M603" s="7"/>
    </row>
    <row r="604" spans="1:13" ht="33" customHeight="1" x14ac:dyDescent="0.2">
      <c r="A604" s="68">
        <v>42668</v>
      </c>
      <c r="B604" s="5" t="s">
        <v>2851</v>
      </c>
      <c r="C604" s="7" t="s">
        <v>2852</v>
      </c>
      <c r="D604" s="7"/>
      <c r="E604" s="7"/>
      <c r="F604" s="7"/>
      <c r="G604" s="7"/>
      <c r="I604" s="7"/>
      <c r="J604" s="7"/>
      <c r="K604" s="7"/>
      <c r="L604" s="7"/>
      <c r="M604" s="7"/>
    </row>
    <row r="605" spans="1:13" ht="33" customHeight="1" x14ac:dyDescent="0.2">
      <c r="A605" s="68">
        <v>42668</v>
      </c>
      <c r="B605" s="5" t="s">
        <v>2853</v>
      </c>
      <c r="C605" s="7" t="s">
        <v>2854</v>
      </c>
      <c r="D605" s="7"/>
      <c r="E605" s="7"/>
      <c r="F605" s="7"/>
      <c r="G605" s="7"/>
      <c r="I605" s="7"/>
      <c r="J605" s="7"/>
      <c r="K605" s="7"/>
      <c r="L605" s="7"/>
      <c r="M605" s="7"/>
    </row>
    <row r="606" spans="1:13" ht="33" customHeight="1" x14ac:dyDescent="0.2">
      <c r="A606" s="68">
        <v>42668</v>
      </c>
      <c r="B606" s="5" t="s">
        <v>2855</v>
      </c>
      <c r="C606" s="7" t="s">
        <v>2856</v>
      </c>
      <c r="D606" s="7"/>
      <c r="E606" s="7"/>
      <c r="F606" s="7"/>
      <c r="G606" s="7"/>
      <c r="I606" s="7"/>
      <c r="J606" s="7"/>
      <c r="K606" s="7"/>
      <c r="L606" s="7"/>
      <c r="M606" s="7"/>
    </row>
    <row r="607" spans="1:13" ht="33" customHeight="1" x14ac:dyDescent="0.2">
      <c r="A607" s="68">
        <v>42668</v>
      </c>
      <c r="B607" s="5" t="s">
        <v>2857</v>
      </c>
      <c r="C607" s="7" t="s">
        <v>2858</v>
      </c>
      <c r="D607" s="7"/>
      <c r="E607" s="7"/>
      <c r="F607" s="7"/>
      <c r="G607" s="7"/>
      <c r="H607" s="17" t="s">
        <v>5462</v>
      </c>
      <c r="I607" s="7" t="s">
        <v>5463</v>
      </c>
      <c r="J607" s="7" t="s">
        <v>5464</v>
      </c>
      <c r="K607" s="7" t="s">
        <v>5465</v>
      </c>
      <c r="L607" s="7"/>
      <c r="M607" s="7"/>
    </row>
    <row r="608" spans="1:13" ht="33" customHeight="1" x14ac:dyDescent="0.2">
      <c r="A608" s="68">
        <v>42668</v>
      </c>
      <c r="B608" s="5" t="s">
        <v>2859</v>
      </c>
      <c r="C608" s="7" t="s">
        <v>2860</v>
      </c>
      <c r="D608" s="7"/>
      <c r="E608" s="7"/>
      <c r="F608" s="7"/>
      <c r="G608" s="7"/>
      <c r="I608" s="7"/>
      <c r="J608" s="7"/>
      <c r="K608" s="7"/>
      <c r="L608" s="7"/>
      <c r="M608" s="7"/>
    </row>
    <row r="609" spans="1:13" ht="33" customHeight="1" x14ac:dyDescent="0.2">
      <c r="A609" s="68">
        <v>42668</v>
      </c>
      <c r="B609" s="5" t="s">
        <v>2861</v>
      </c>
      <c r="C609" s="7" t="s">
        <v>2862</v>
      </c>
      <c r="D609" s="7"/>
      <c r="E609" s="7"/>
      <c r="F609" s="7"/>
      <c r="G609" s="7"/>
      <c r="I609" s="7"/>
      <c r="J609" s="7"/>
      <c r="K609" s="7"/>
      <c r="L609" s="7"/>
      <c r="M609" s="7"/>
    </row>
    <row r="610" spans="1:13" ht="33" customHeight="1" x14ac:dyDescent="0.2">
      <c r="A610" s="68">
        <v>42668</v>
      </c>
      <c r="B610" s="5" t="s">
        <v>2863</v>
      </c>
      <c r="C610" s="7" t="s">
        <v>2864</v>
      </c>
      <c r="D610" s="7"/>
      <c r="E610" s="7"/>
      <c r="F610" s="7"/>
      <c r="G610" s="7"/>
      <c r="I610" s="7"/>
      <c r="J610" s="7"/>
      <c r="K610" s="7"/>
      <c r="L610" s="7"/>
      <c r="M610" s="7"/>
    </row>
    <row r="611" spans="1:13" ht="33" customHeight="1" x14ac:dyDescent="0.2">
      <c r="A611" s="68">
        <v>42668</v>
      </c>
      <c r="B611" s="5" t="s">
        <v>2865</v>
      </c>
      <c r="C611" s="7" t="s">
        <v>2866</v>
      </c>
      <c r="D611" s="7"/>
      <c r="E611" s="7"/>
      <c r="F611" s="7"/>
      <c r="G611" s="7"/>
      <c r="I611" s="7"/>
      <c r="J611" s="7"/>
      <c r="K611" s="7"/>
      <c r="L611" s="7"/>
      <c r="M611" s="7"/>
    </row>
    <row r="612" spans="1:13" ht="33" customHeight="1" x14ac:dyDescent="0.2">
      <c r="A612" s="68">
        <v>42668</v>
      </c>
      <c r="B612" s="5" t="s">
        <v>2867</v>
      </c>
      <c r="C612" s="7" t="s">
        <v>2868</v>
      </c>
      <c r="D612" s="7"/>
      <c r="E612" s="7"/>
      <c r="F612" s="7"/>
      <c r="G612" s="7"/>
      <c r="I612" s="7"/>
      <c r="J612" s="7"/>
      <c r="K612" s="7"/>
      <c r="L612" s="7"/>
      <c r="M612" s="7"/>
    </row>
    <row r="613" spans="1:13" ht="33" customHeight="1" x14ac:dyDescent="0.2">
      <c r="A613" s="68">
        <v>42668</v>
      </c>
      <c r="B613" s="5" t="s">
        <v>2869</v>
      </c>
      <c r="C613" s="7" t="s">
        <v>2870</v>
      </c>
      <c r="D613" s="7"/>
      <c r="E613" s="7"/>
      <c r="F613" s="7"/>
      <c r="G613" s="7"/>
      <c r="I613" s="7"/>
      <c r="J613" s="7"/>
      <c r="K613" s="7"/>
      <c r="L613" s="7"/>
      <c r="M613" s="7"/>
    </row>
    <row r="614" spans="1:13" ht="33" customHeight="1" x14ac:dyDescent="0.2">
      <c r="A614" s="68">
        <v>42668</v>
      </c>
      <c r="B614" s="5" t="s">
        <v>2871</v>
      </c>
      <c r="C614" s="7" t="s">
        <v>2872</v>
      </c>
      <c r="D614" s="7"/>
      <c r="E614" s="7"/>
      <c r="F614" s="7"/>
      <c r="G614" s="7"/>
      <c r="I614" s="7"/>
      <c r="J614" s="7"/>
      <c r="K614" s="7"/>
      <c r="L614" s="7"/>
      <c r="M614" s="7"/>
    </row>
    <row r="615" spans="1:13" ht="33" customHeight="1" x14ac:dyDescent="0.2">
      <c r="A615" s="68">
        <v>42668</v>
      </c>
      <c r="B615" s="5" t="s">
        <v>2873</v>
      </c>
      <c r="C615" s="7" t="s">
        <v>2874</v>
      </c>
      <c r="D615" s="7"/>
      <c r="E615" s="7"/>
      <c r="F615" s="7"/>
      <c r="G615" s="7"/>
      <c r="I615" s="7"/>
      <c r="J615" s="7"/>
      <c r="K615" s="7"/>
      <c r="L615" s="7"/>
      <c r="M615" s="7"/>
    </row>
    <row r="616" spans="1:13" ht="33" customHeight="1" x14ac:dyDescent="0.2">
      <c r="A616" s="68">
        <v>42668</v>
      </c>
      <c r="B616" s="5" t="s">
        <v>2875</v>
      </c>
      <c r="C616" s="7" t="s">
        <v>2876</v>
      </c>
      <c r="D616" s="7"/>
      <c r="E616" s="7"/>
      <c r="F616" s="7"/>
      <c r="G616" s="7"/>
      <c r="I616" s="7"/>
      <c r="J616" s="7"/>
      <c r="K616" s="7"/>
      <c r="L616" s="7"/>
      <c r="M616" s="7"/>
    </row>
    <row r="617" spans="1:13" ht="33" customHeight="1" x14ac:dyDescent="0.2">
      <c r="A617" s="68">
        <v>42704</v>
      </c>
      <c r="B617" s="5" t="s">
        <v>2908</v>
      </c>
      <c r="C617" s="7" t="s">
        <v>2909</v>
      </c>
      <c r="D617" s="7"/>
      <c r="E617" s="7"/>
      <c r="F617" s="7"/>
      <c r="G617" s="7"/>
      <c r="I617" s="7"/>
      <c r="J617" s="7"/>
      <c r="K617" s="7"/>
      <c r="L617" s="7"/>
      <c r="M617" s="7"/>
    </row>
    <row r="618" spans="1:13" ht="33" customHeight="1" x14ac:dyDescent="0.2">
      <c r="A618" s="68">
        <v>42704</v>
      </c>
      <c r="B618" s="5" t="s">
        <v>2910</v>
      </c>
      <c r="C618" s="7" t="s">
        <v>2911</v>
      </c>
      <c r="D618" s="7"/>
      <c r="E618" s="7"/>
      <c r="F618" s="7"/>
      <c r="G618" s="7"/>
      <c r="I618" s="7"/>
      <c r="J618" s="7"/>
      <c r="K618" s="7"/>
      <c r="L618" s="7"/>
      <c r="M618" s="7"/>
    </row>
    <row r="619" spans="1:13" ht="33" customHeight="1" x14ac:dyDescent="0.2">
      <c r="A619" s="68">
        <v>42704</v>
      </c>
      <c r="B619" s="5" t="s">
        <v>2912</v>
      </c>
      <c r="C619" s="7" t="s">
        <v>2913</v>
      </c>
      <c r="D619" s="7"/>
      <c r="E619" s="7"/>
      <c r="F619" s="7"/>
      <c r="G619" s="7"/>
      <c r="I619" s="7"/>
      <c r="J619" s="7"/>
      <c r="K619" s="7"/>
      <c r="L619" s="7"/>
      <c r="M619" s="7"/>
    </row>
    <row r="620" spans="1:13" ht="33" customHeight="1" x14ac:dyDescent="0.2">
      <c r="A620" s="68">
        <v>42704</v>
      </c>
      <c r="B620" s="5" t="s">
        <v>2914</v>
      </c>
      <c r="C620" s="7" t="s">
        <v>2915</v>
      </c>
      <c r="D620" s="7"/>
      <c r="E620" s="7"/>
      <c r="F620" s="7"/>
      <c r="G620" s="7"/>
      <c r="I620" s="7"/>
      <c r="J620" s="7"/>
      <c r="K620" s="7"/>
      <c r="L620" s="7"/>
      <c r="M620" s="7"/>
    </row>
    <row r="621" spans="1:13" ht="33" customHeight="1" x14ac:dyDescent="0.2">
      <c r="A621" s="68">
        <v>42704</v>
      </c>
      <c r="B621" s="5" t="s">
        <v>2916</v>
      </c>
      <c r="C621" s="7" t="s">
        <v>2917</v>
      </c>
      <c r="D621" s="7"/>
      <c r="E621" s="7"/>
      <c r="F621" s="7"/>
      <c r="G621" s="7"/>
      <c r="I621" s="7"/>
      <c r="J621" s="7"/>
      <c r="K621" s="7"/>
      <c r="L621" s="7"/>
      <c r="M621" s="7"/>
    </row>
    <row r="622" spans="1:13" ht="33" customHeight="1" x14ac:dyDescent="0.2">
      <c r="A622" s="68">
        <v>42704</v>
      </c>
      <c r="B622" s="5" t="s">
        <v>2918</v>
      </c>
      <c r="C622" s="7" t="s">
        <v>2919</v>
      </c>
      <c r="D622" s="7"/>
      <c r="E622" s="7"/>
      <c r="F622" s="7"/>
      <c r="G622" s="7"/>
      <c r="I622" s="7"/>
      <c r="J622" s="7"/>
      <c r="K622" s="7"/>
      <c r="L622" s="7"/>
      <c r="M622" s="7"/>
    </row>
    <row r="623" spans="1:13" ht="33" customHeight="1" x14ac:dyDescent="0.2">
      <c r="A623" s="68">
        <v>42704</v>
      </c>
      <c r="B623" s="5" t="s">
        <v>2920</v>
      </c>
      <c r="C623" s="7" t="s">
        <v>2921</v>
      </c>
      <c r="D623" s="7"/>
      <c r="E623" s="7"/>
      <c r="F623" s="7"/>
      <c r="G623" s="7"/>
      <c r="I623" s="7"/>
      <c r="J623" s="7"/>
      <c r="K623" s="7"/>
      <c r="L623" s="7"/>
      <c r="M623" s="7"/>
    </row>
    <row r="624" spans="1:13" ht="33" customHeight="1" x14ac:dyDescent="0.2">
      <c r="A624" s="68">
        <v>42704</v>
      </c>
      <c r="B624" s="5" t="s">
        <v>2922</v>
      </c>
      <c r="C624" s="7" t="s">
        <v>2923</v>
      </c>
      <c r="D624" s="7"/>
      <c r="E624" s="7"/>
      <c r="F624" s="7"/>
      <c r="G624" s="7"/>
      <c r="I624" s="7"/>
      <c r="J624" s="7"/>
      <c r="K624" s="7"/>
      <c r="L624" s="7"/>
      <c r="M624" s="7"/>
    </row>
    <row r="625" spans="1:13" ht="33" customHeight="1" x14ac:dyDescent="0.2">
      <c r="A625" s="68">
        <v>42704</v>
      </c>
      <c r="B625" s="5" t="s">
        <v>2924</v>
      </c>
      <c r="C625" s="7" t="s">
        <v>2925</v>
      </c>
      <c r="D625" s="7"/>
      <c r="E625" s="7"/>
      <c r="F625" s="7"/>
      <c r="G625" s="7"/>
      <c r="I625" s="7"/>
      <c r="J625" s="7"/>
      <c r="K625" s="7"/>
      <c r="L625" s="7"/>
      <c r="M625" s="7"/>
    </row>
    <row r="626" spans="1:13" ht="33" customHeight="1" x14ac:dyDescent="0.2">
      <c r="A626" s="68">
        <v>42704</v>
      </c>
      <c r="B626" s="5" t="s">
        <v>2926</v>
      </c>
      <c r="C626" s="7" t="s">
        <v>2927</v>
      </c>
      <c r="D626" s="7"/>
      <c r="E626" s="7"/>
      <c r="F626" s="7"/>
      <c r="G626" s="7"/>
      <c r="I626" s="7"/>
      <c r="J626" s="7"/>
      <c r="K626" s="7"/>
      <c r="L626" s="7"/>
      <c r="M626" s="7"/>
    </row>
    <row r="627" spans="1:13" ht="33" customHeight="1" x14ac:dyDescent="0.2">
      <c r="A627" s="68">
        <v>42719</v>
      </c>
      <c r="B627" s="5" t="s">
        <v>2951</v>
      </c>
      <c r="C627" s="7" t="s">
        <v>2952</v>
      </c>
      <c r="D627" s="7"/>
      <c r="E627" s="7"/>
      <c r="F627" s="7"/>
      <c r="G627" s="7"/>
      <c r="I627" s="7"/>
      <c r="J627" s="7"/>
      <c r="K627" s="7"/>
      <c r="L627" s="7"/>
      <c r="M627" s="7"/>
    </row>
    <row r="628" spans="1:13" ht="33" customHeight="1" x14ac:dyDescent="0.2">
      <c r="A628" s="68">
        <v>42719</v>
      </c>
      <c r="B628" s="5" t="s">
        <v>2953</v>
      </c>
      <c r="C628" s="7" t="s">
        <v>2954</v>
      </c>
      <c r="D628" s="7"/>
      <c r="E628" s="7"/>
      <c r="F628" s="7"/>
      <c r="G628" s="7"/>
      <c r="I628" s="7"/>
      <c r="J628" s="7"/>
      <c r="K628" s="7"/>
      <c r="L628" s="7"/>
      <c r="M628" s="7"/>
    </row>
    <row r="629" spans="1:13" ht="33" customHeight="1" x14ac:dyDescent="0.2">
      <c r="A629" s="68">
        <v>42719</v>
      </c>
      <c r="B629" s="5" t="s">
        <v>2955</v>
      </c>
      <c r="C629" s="7" t="s">
        <v>2956</v>
      </c>
      <c r="D629" s="7"/>
      <c r="E629" s="7"/>
      <c r="F629" s="7"/>
      <c r="G629" s="7"/>
      <c r="H629" s="7" t="s">
        <v>5468</v>
      </c>
      <c r="I629" s="7" t="s">
        <v>5469</v>
      </c>
      <c r="J629" s="7"/>
      <c r="K629" s="7"/>
      <c r="L629" s="7"/>
      <c r="M629" s="7"/>
    </row>
    <row r="630" spans="1:13" ht="33" customHeight="1" x14ac:dyDescent="0.2">
      <c r="A630" s="68">
        <v>42719</v>
      </c>
      <c r="B630" s="5" t="s">
        <v>2957</v>
      </c>
      <c r="C630" s="7" t="s">
        <v>2958</v>
      </c>
      <c r="D630" s="7"/>
      <c r="E630" s="7"/>
      <c r="F630" s="7"/>
      <c r="G630" s="7"/>
      <c r="I630" s="7"/>
      <c r="J630" s="7"/>
      <c r="K630" s="7"/>
      <c r="L630" s="7"/>
      <c r="M630" s="7"/>
    </row>
    <row r="631" spans="1:13" ht="33" customHeight="1" x14ac:dyDescent="0.2">
      <c r="A631" s="68">
        <v>42719</v>
      </c>
      <c r="B631" s="5" t="s">
        <v>2959</v>
      </c>
      <c r="C631" s="7" t="s">
        <v>2960</v>
      </c>
      <c r="D631" s="7"/>
      <c r="E631" s="7"/>
      <c r="F631" s="7"/>
      <c r="G631" s="7"/>
      <c r="I631" s="7"/>
      <c r="J631" s="7"/>
      <c r="K631" s="7"/>
      <c r="L631" s="7"/>
      <c r="M631" s="7"/>
    </row>
    <row r="632" spans="1:13" ht="33" customHeight="1" x14ac:dyDescent="0.2">
      <c r="A632" s="68">
        <v>42719</v>
      </c>
      <c r="B632" s="5" t="s">
        <v>2961</v>
      </c>
      <c r="C632" s="7" t="s">
        <v>2962</v>
      </c>
      <c r="D632" s="7"/>
      <c r="E632" s="7"/>
      <c r="F632" s="7"/>
      <c r="G632" s="7"/>
      <c r="I632" s="7"/>
      <c r="J632" s="7"/>
      <c r="K632" s="7"/>
      <c r="L632" s="7"/>
      <c r="M632" s="7"/>
    </row>
    <row r="633" spans="1:13" ht="33" customHeight="1" x14ac:dyDescent="0.2">
      <c r="A633" s="68">
        <v>42719</v>
      </c>
      <c r="B633" s="5" t="s">
        <v>2963</v>
      </c>
      <c r="C633" s="7" t="s">
        <v>2964</v>
      </c>
      <c r="D633" s="7"/>
      <c r="E633" s="7"/>
      <c r="F633" s="7"/>
      <c r="G633" s="7"/>
      <c r="I633" s="7"/>
      <c r="J633" s="7"/>
      <c r="K633" s="7"/>
      <c r="L633" s="7"/>
      <c r="M633" s="7"/>
    </row>
    <row r="634" spans="1:13" ht="33" customHeight="1" x14ac:dyDescent="0.2">
      <c r="A634" s="68">
        <v>42760</v>
      </c>
      <c r="B634" s="5" t="s">
        <v>3566</v>
      </c>
      <c r="C634" s="7" t="s">
        <v>3567</v>
      </c>
      <c r="D634" s="7"/>
      <c r="E634" s="7"/>
      <c r="F634" s="7"/>
      <c r="G634" s="7"/>
      <c r="I634" s="7"/>
      <c r="J634" s="7"/>
      <c r="K634" s="7"/>
      <c r="L634" s="7"/>
      <c r="M634" s="7"/>
    </row>
    <row r="635" spans="1:13" ht="33" customHeight="1" x14ac:dyDescent="0.2">
      <c r="A635" s="68">
        <v>42760</v>
      </c>
      <c r="B635" s="5" t="s">
        <v>3568</v>
      </c>
      <c r="C635" s="7" t="s">
        <v>3569</v>
      </c>
      <c r="D635" s="7"/>
      <c r="E635" s="7"/>
      <c r="F635" s="7"/>
      <c r="G635" s="7"/>
      <c r="I635" s="7"/>
      <c r="J635" s="7"/>
      <c r="K635" s="7"/>
      <c r="L635" s="7"/>
      <c r="M635" s="7"/>
    </row>
    <row r="636" spans="1:13" ht="33" customHeight="1" x14ac:dyDescent="0.2">
      <c r="A636" s="68">
        <v>42760</v>
      </c>
      <c r="B636" s="5" t="s">
        <v>3570</v>
      </c>
      <c r="C636" s="7" t="s">
        <v>3571</v>
      </c>
      <c r="D636" s="7"/>
      <c r="E636" s="7"/>
      <c r="F636" s="7"/>
      <c r="G636" s="7"/>
      <c r="I636" s="7"/>
      <c r="J636" s="7"/>
      <c r="K636" s="7"/>
      <c r="L636" s="7"/>
      <c r="M636" s="7"/>
    </row>
    <row r="637" spans="1:13" ht="33" customHeight="1" x14ac:dyDescent="0.2">
      <c r="A637" s="68">
        <v>42760</v>
      </c>
      <c r="B637" s="5" t="s">
        <v>3572</v>
      </c>
      <c r="C637" s="7" t="s">
        <v>3573</v>
      </c>
      <c r="D637" s="7"/>
      <c r="E637" s="7"/>
      <c r="F637" s="7"/>
      <c r="G637" s="7"/>
      <c r="I637" s="7"/>
      <c r="J637" s="7"/>
      <c r="K637" s="7"/>
      <c r="L637" s="7"/>
      <c r="M637" s="7"/>
    </row>
    <row r="638" spans="1:13" ht="33" customHeight="1" x14ac:dyDescent="0.2">
      <c r="A638" s="68">
        <v>42760</v>
      </c>
      <c r="B638" s="5" t="s">
        <v>3574</v>
      </c>
      <c r="C638" s="7" t="s">
        <v>3575</v>
      </c>
      <c r="D638" s="7"/>
      <c r="E638" s="7"/>
      <c r="F638" s="7"/>
      <c r="G638" s="7"/>
      <c r="H638" s="7" t="s">
        <v>5472</v>
      </c>
      <c r="I638" s="7" t="s">
        <v>5473</v>
      </c>
      <c r="J638" s="2"/>
      <c r="K638" s="2"/>
      <c r="L638" s="2"/>
      <c r="M638" s="7"/>
    </row>
    <row r="639" spans="1:13" ht="33" customHeight="1" x14ac:dyDescent="0.2">
      <c r="A639" s="68">
        <v>42760</v>
      </c>
      <c r="B639" s="5" t="s">
        <v>3576</v>
      </c>
      <c r="C639" s="7" t="s">
        <v>3577</v>
      </c>
      <c r="D639" s="7"/>
      <c r="E639" s="7"/>
      <c r="F639" s="7"/>
      <c r="G639" s="7"/>
      <c r="I639" s="7"/>
      <c r="J639" s="7"/>
      <c r="K639" s="7"/>
      <c r="L639" s="7"/>
      <c r="M639" s="7"/>
    </row>
    <row r="640" spans="1:13" ht="33" customHeight="1" x14ac:dyDescent="0.2">
      <c r="A640" s="68">
        <v>42760</v>
      </c>
      <c r="B640" s="5" t="s">
        <v>3578</v>
      </c>
      <c r="C640" s="7" t="s">
        <v>3579</v>
      </c>
      <c r="D640" s="7"/>
      <c r="E640" s="7"/>
      <c r="F640" s="7"/>
      <c r="G640" s="7"/>
      <c r="I640" s="7"/>
      <c r="J640" s="7"/>
      <c r="K640" s="7"/>
      <c r="L640" s="7"/>
      <c r="M640" s="7"/>
    </row>
    <row r="641" spans="1:13" ht="33" customHeight="1" x14ac:dyDescent="0.2">
      <c r="A641" s="68">
        <v>42760</v>
      </c>
      <c r="B641" s="5" t="s">
        <v>3580</v>
      </c>
      <c r="C641" s="7" t="s">
        <v>3581</v>
      </c>
      <c r="D641" s="7"/>
      <c r="E641" s="7"/>
      <c r="F641" s="7"/>
      <c r="G641" s="7"/>
      <c r="I641" s="7"/>
      <c r="J641" s="7"/>
      <c r="K641" s="7"/>
      <c r="L641" s="7"/>
      <c r="M641" s="7"/>
    </row>
    <row r="642" spans="1:13" ht="33" customHeight="1" x14ac:dyDescent="0.2">
      <c r="A642" s="68">
        <v>42760</v>
      </c>
      <c r="B642" s="5" t="s">
        <v>3582</v>
      </c>
      <c r="C642" s="7" t="s">
        <v>3583</v>
      </c>
      <c r="D642" s="7"/>
      <c r="E642" s="7"/>
      <c r="F642" s="7"/>
      <c r="G642" s="7"/>
      <c r="I642" s="7"/>
      <c r="J642" s="7"/>
      <c r="K642" s="7"/>
      <c r="L642" s="7"/>
      <c r="M642" s="7"/>
    </row>
    <row r="643" spans="1:13" ht="33" customHeight="1" x14ac:dyDescent="0.2">
      <c r="A643" s="68">
        <v>42760</v>
      </c>
      <c r="B643" s="5" t="s">
        <v>3584</v>
      </c>
      <c r="C643" s="7" t="s">
        <v>3585</v>
      </c>
      <c r="D643" s="7"/>
      <c r="E643" s="7"/>
      <c r="F643" s="7"/>
      <c r="G643" s="7"/>
      <c r="I643" s="7"/>
      <c r="J643" s="7"/>
      <c r="K643" s="7"/>
      <c r="L643" s="7"/>
      <c r="M643" s="7"/>
    </row>
    <row r="644" spans="1:13" ht="33" customHeight="1" x14ac:dyDescent="0.2">
      <c r="A644" s="68">
        <v>42760</v>
      </c>
      <c r="B644" s="5" t="s">
        <v>3586</v>
      </c>
      <c r="C644" s="7" t="s">
        <v>3587</v>
      </c>
      <c r="D644" s="7"/>
      <c r="E644" s="7"/>
      <c r="F644" s="7"/>
      <c r="G644" s="7"/>
      <c r="I644" s="7"/>
      <c r="J644" s="7"/>
      <c r="K644" s="7"/>
      <c r="L644" s="7"/>
      <c r="M644" s="7"/>
    </row>
    <row r="645" spans="1:13" ht="33" customHeight="1" x14ac:dyDescent="0.2">
      <c r="A645" s="68">
        <v>42760</v>
      </c>
      <c r="B645" s="5" t="s">
        <v>3588</v>
      </c>
      <c r="C645" s="7" t="s">
        <v>3589</v>
      </c>
      <c r="D645" s="7"/>
      <c r="E645" s="7"/>
      <c r="F645" s="7"/>
      <c r="G645" s="7"/>
      <c r="I645" s="7"/>
      <c r="J645" s="7"/>
      <c r="K645" s="7"/>
      <c r="L645" s="7"/>
      <c r="M645" s="7"/>
    </row>
    <row r="646" spans="1:13" ht="33" customHeight="1" x14ac:dyDescent="0.2">
      <c r="A646" s="68">
        <v>42760</v>
      </c>
      <c r="B646" s="5" t="s">
        <v>3590</v>
      </c>
      <c r="C646" s="7" t="s">
        <v>3591</v>
      </c>
      <c r="D646" s="7"/>
      <c r="E646" s="7"/>
      <c r="F646" s="7"/>
      <c r="G646" s="7"/>
      <c r="I646" s="7"/>
      <c r="J646" s="7" t="s">
        <v>5470</v>
      </c>
      <c r="K646" s="7" t="s">
        <v>5471</v>
      </c>
      <c r="L646" s="7"/>
      <c r="M646" s="7"/>
    </row>
    <row r="647" spans="1:13" ht="33" customHeight="1" x14ac:dyDescent="0.2">
      <c r="A647" s="68">
        <v>42760</v>
      </c>
      <c r="B647" s="5" t="s">
        <v>3592</v>
      </c>
      <c r="C647" s="7" t="s">
        <v>3593</v>
      </c>
      <c r="D647" s="7"/>
      <c r="E647" s="7"/>
      <c r="F647" s="7"/>
      <c r="G647" s="7"/>
      <c r="I647" s="7"/>
      <c r="J647" s="7"/>
      <c r="K647" s="7"/>
      <c r="L647" s="7"/>
      <c r="M647" s="7"/>
    </row>
    <row r="648" spans="1:13" ht="33" customHeight="1" x14ac:dyDescent="0.2">
      <c r="A648" s="68">
        <v>42760</v>
      </c>
      <c r="B648" s="5" t="s">
        <v>3594</v>
      </c>
      <c r="C648" s="7" t="s">
        <v>3595</v>
      </c>
      <c r="D648" s="7"/>
      <c r="E648" s="7"/>
      <c r="F648" s="7"/>
      <c r="G648" s="7"/>
      <c r="I648" s="7"/>
      <c r="J648" s="7"/>
      <c r="K648" s="7"/>
      <c r="L648" s="7"/>
      <c r="M648" s="7"/>
    </row>
    <row r="649" spans="1:13" ht="33" customHeight="1" x14ac:dyDescent="0.2">
      <c r="A649" s="68">
        <v>42760</v>
      </c>
      <c r="B649" s="5" t="s">
        <v>3596</v>
      </c>
      <c r="C649" s="7" t="s">
        <v>3597</v>
      </c>
      <c r="D649" s="7"/>
      <c r="E649" s="7"/>
      <c r="F649" s="7"/>
      <c r="G649" s="7"/>
      <c r="I649" s="7"/>
      <c r="J649" s="7"/>
      <c r="K649" s="7"/>
      <c r="L649" s="7"/>
      <c r="M649" s="7"/>
    </row>
    <row r="650" spans="1:13" ht="33" customHeight="1" x14ac:dyDescent="0.2">
      <c r="A650" s="68">
        <v>42760</v>
      </c>
      <c r="B650" s="5" t="s">
        <v>3598</v>
      </c>
      <c r="C650" s="7" t="s">
        <v>3599</v>
      </c>
      <c r="D650" s="7"/>
      <c r="E650" s="7"/>
      <c r="F650" s="7"/>
      <c r="G650" s="7"/>
      <c r="I650" s="7"/>
      <c r="J650" s="7"/>
      <c r="K650" s="7"/>
      <c r="L650" s="7"/>
      <c r="M650" s="7"/>
    </row>
    <row r="651" spans="1:13" ht="33" customHeight="1" x14ac:dyDescent="0.2">
      <c r="A651" s="68">
        <v>42760</v>
      </c>
      <c r="B651" s="5" t="s">
        <v>3611</v>
      </c>
      <c r="C651" s="7" t="s">
        <v>3610</v>
      </c>
      <c r="D651" s="7"/>
      <c r="E651" s="7"/>
      <c r="F651" s="7"/>
      <c r="G651" s="7"/>
      <c r="I651" s="7"/>
      <c r="J651" s="7"/>
      <c r="K651" s="7"/>
      <c r="L651" s="7"/>
      <c r="M651" s="7"/>
    </row>
    <row r="652" spans="1:13" ht="33" customHeight="1" x14ac:dyDescent="0.2">
      <c r="A652" s="68">
        <v>42760</v>
      </c>
      <c r="B652" s="5" t="s">
        <v>3600</v>
      </c>
      <c r="C652" s="7" t="s">
        <v>3601</v>
      </c>
      <c r="D652" s="7"/>
      <c r="E652" s="7"/>
      <c r="F652" s="7"/>
      <c r="G652" s="7"/>
      <c r="I652" s="7"/>
      <c r="J652" s="7"/>
      <c r="K652" s="7"/>
      <c r="L652" s="7"/>
      <c r="M652" s="7"/>
    </row>
    <row r="653" spans="1:13" ht="33" customHeight="1" x14ac:dyDescent="0.2">
      <c r="A653" s="68">
        <v>42760</v>
      </c>
      <c r="B653" s="5" t="s">
        <v>3602</v>
      </c>
      <c r="C653" s="7" t="s">
        <v>3603</v>
      </c>
      <c r="D653" s="7"/>
      <c r="E653" s="7"/>
      <c r="F653" s="7"/>
      <c r="G653" s="7"/>
      <c r="I653" s="7"/>
      <c r="J653" s="7"/>
      <c r="K653" s="7"/>
      <c r="L653" s="7"/>
      <c r="M653" s="7"/>
    </row>
    <row r="654" spans="1:13" ht="33" customHeight="1" x14ac:dyDescent="0.2">
      <c r="A654" s="68">
        <v>42760</v>
      </c>
      <c r="B654" s="5" t="s">
        <v>3604</v>
      </c>
      <c r="C654" s="7" t="s">
        <v>3605</v>
      </c>
      <c r="D654" s="7"/>
      <c r="E654" s="7"/>
      <c r="F654" s="7"/>
      <c r="G654" s="7"/>
      <c r="I654" s="7"/>
      <c r="J654" s="7"/>
      <c r="K654" s="7"/>
      <c r="L654" s="7"/>
      <c r="M654" s="7"/>
    </row>
    <row r="655" spans="1:13" ht="33" customHeight="1" x14ac:dyDescent="0.2">
      <c r="A655" s="68">
        <v>42760</v>
      </c>
      <c r="B655" s="5" t="s">
        <v>3606</v>
      </c>
      <c r="C655" s="7" t="s">
        <v>3607</v>
      </c>
      <c r="D655" s="7"/>
      <c r="E655" s="7"/>
      <c r="F655" s="7"/>
      <c r="G655" s="7"/>
      <c r="I655" s="7"/>
      <c r="J655" s="7"/>
      <c r="K655" s="7"/>
      <c r="L655" s="7"/>
      <c r="M655" s="7"/>
    </row>
    <row r="656" spans="1:13" ht="33" customHeight="1" x14ac:dyDescent="0.2">
      <c r="A656" s="68">
        <v>42760</v>
      </c>
      <c r="B656" s="5" t="s">
        <v>3608</v>
      </c>
      <c r="C656" s="7" t="s">
        <v>3609</v>
      </c>
      <c r="D656" s="7"/>
      <c r="E656" s="7"/>
      <c r="F656" s="7"/>
      <c r="G656" s="7"/>
      <c r="I656" s="7"/>
      <c r="J656" s="7"/>
      <c r="K656" s="7"/>
      <c r="L656" s="7"/>
      <c r="M656" s="7"/>
    </row>
    <row r="657" spans="1:13" ht="33" customHeight="1" x14ac:dyDescent="0.2">
      <c r="A657" s="68">
        <v>42788</v>
      </c>
      <c r="B657" s="7" t="s">
        <v>3669</v>
      </c>
      <c r="C657" s="7" t="s">
        <v>3670</v>
      </c>
      <c r="D657" s="7"/>
      <c r="E657" s="7"/>
      <c r="F657" s="7"/>
      <c r="G657" s="7"/>
      <c r="H657" s="7" t="s">
        <v>5474</v>
      </c>
      <c r="I657" s="7" t="s">
        <v>5475</v>
      </c>
      <c r="J657" s="7"/>
      <c r="K657" s="7"/>
      <c r="L657" s="7"/>
      <c r="M657" s="7"/>
    </row>
    <row r="658" spans="1:13" ht="33" customHeight="1" x14ac:dyDescent="0.2">
      <c r="A658" s="68">
        <v>42788</v>
      </c>
      <c r="B658" s="7" t="s">
        <v>3671</v>
      </c>
      <c r="C658" s="7" t="s">
        <v>3672</v>
      </c>
      <c r="D658" s="7"/>
      <c r="E658" s="7"/>
      <c r="F658" s="7"/>
      <c r="G658" s="7"/>
      <c r="I658" s="7"/>
      <c r="J658" s="7"/>
      <c r="K658" s="7"/>
      <c r="L658" s="7"/>
      <c r="M658" s="7"/>
    </row>
    <row r="659" spans="1:13" ht="33" customHeight="1" x14ac:dyDescent="0.2">
      <c r="A659" s="68">
        <v>42788</v>
      </c>
      <c r="B659" s="7" t="s">
        <v>3673</v>
      </c>
      <c r="C659" s="7" t="s">
        <v>3674</v>
      </c>
      <c r="D659" s="7"/>
      <c r="E659" s="7"/>
      <c r="F659" s="7"/>
      <c r="G659" s="7"/>
      <c r="I659" s="7"/>
      <c r="J659" s="7"/>
      <c r="K659" s="7"/>
      <c r="L659" s="7"/>
      <c r="M659" s="7"/>
    </row>
    <row r="660" spans="1:13" ht="33" customHeight="1" x14ac:dyDescent="0.2">
      <c r="A660" s="68">
        <v>42788</v>
      </c>
      <c r="B660" s="7" t="s">
        <v>3675</v>
      </c>
      <c r="C660" s="7" t="s">
        <v>3676</v>
      </c>
      <c r="D660" s="7"/>
      <c r="E660" s="7"/>
      <c r="F660" s="7"/>
      <c r="G660" s="7"/>
      <c r="I660" s="7"/>
      <c r="J660" s="7"/>
      <c r="K660" s="7"/>
      <c r="L660" s="7"/>
      <c r="M660" s="7"/>
    </row>
    <row r="661" spans="1:13" ht="33" customHeight="1" x14ac:dyDescent="0.2">
      <c r="A661" s="68">
        <v>42788</v>
      </c>
      <c r="B661" s="7" t="s">
        <v>3677</v>
      </c>
      <c r="C661" s="7" t="s">
        <v>3678</v>
      </c>
      <c r="D661" s="7"/>
      <c r="E661" s="7"/>
      <c r="F661" s="7"/>
      <c r="G661" s="7"/>
      <c r="I661" s="7"/>
      <c r="J661" s="7"/>
      <c r="K661" s="7"/>
      <c r="L661" s="7"/>
      <c r="M661" s="7"/>
    </row>
    <row r="662" spans="1:13" ht="33" customHeight="1" x14ac:dyDescent="0.2">
      <c r="A662" s="68">
        <v>42788</v>
      </c>
      <c r="B662" s="7" t="s">
        <v>3714</v>
      </c>
      <c r="C662" s="7" t="s">
        <v>3679</v>
      </c>
      <c r="D662" s="7"/>
      <c r="E662" s="7"/>
      <c r="F662" s="7"/>
      <c r="G662" s="7"/>
      <c r="I662" s="7"/>
      <c r="J662" s="7"/>
      <c r="K662" s="7"/>
      <c r="L662" s="7"/>
      <c r="M662" s="7"/>
    </row>
    <row r="663" spans="1:13" ht="33" customHeight="1" x14ac:dyDescent="0.2">
      <c r="A663" s="68">
        <v>42788</v>
      </c>
      <c r="B663" s="7" t="s">
        <v>3712</v>
      </c>
      <c r="C663" s="7" t="s">
        <v>3713</v>
      </c>
      <c r="D663" s="7"/>
      <c r="E663" s="7"/>
      <c r="F663" s="7"/>
      <c r="G663" s="7"/>
      <c r="H663" s="7" t="s">
        <v>5419</v>
      </c>
      <c r="I663" s="7" t="s">
        <v>5420</v>
      </c>
      <c r="J663" s="7"/>
      <c r="K663" s="7"/>
      <c r="L663" s="7"/>
      <c r="M663" s="7"/>
    </row>
    <row r="664" spans="1:13" ht="33" customHeight="1" x14ac:dyDescent="0.2">
      <c r="A664" s="68">
        <v>42788</v>
      </c>
      <c r="B664" s="7" t="s">
        <v>3680</v>
      </c>
      <c r="C664" s="7" t="s">
        <v>3681</v>
      </c>
      <c r="D664" s="7"/>
      <c r="E664" s="7"/>
      <c r="F664" s="7"/>
      <c r="G664" s="7"/>
      <c r="I664" s="7"/>
      <c r="J664" s="7"/>
      <c r="K664" s="7"/>
      <c r="L664" s="7"/>
      <c r="M664" s="7"/>
    </row>
    <row r="665" spans="1:13" ht="33" customHeight="1" x14ac:dyDescent="0.2">
      <c r="A665" s="68">
        <v>42788</v>
      </c>
      <c r="B665" s="7" t="s">
        <v>3682</v>
      </c>
      <c r="C665" s="7" t="s">
        <v>3683</v>
      </c>
      <c r="D665" s="7"/>
      <c r="E665" s="7"/>
      <c r="F665" s="7"/>
      <c r="G665" s="7"/>
      <c r="I665" s="7"/>
      <c r="J665" s="7"/>
      <c r="K665" s="7"/>
      <c r="L665" s="7"/>
      <c r="M665" s="7"/>
    </row>
    <row r="666" spans="1:13" ht="33" customHeight="1" x14ac:dyDescent="0.2">
      <c r="A666" s="68">
        <v>42788</v>
      </c>
      <c r="B666" s="7" t="s">
        <v>3684</v>
      </c>
      <c r="C666" s="7" t="s">
        <v>3685</v>
      </c>
      <c r="D666" s="7"/>
      <c r="E666" s="7"/>
      <c r="F666" s="7"/>
      <c r="G666" s="7"/>
      <c r="I666" s="7"/>
      <c r="J666" s="7"/>
      <c r="K666" s="7"/>
      <c r="L666" s="7"/>
      <c r="M666" s="7"/>
    </row>
    <row r="667" spans="1:13" ht="33" customHeight="1" x14ac:dyDescent="0.2">
      <c r="A667" s="68">
        <v>42788</v>
      </c>
      <c r="B667" s="7" t="s">
        <v>3686</v>
      </c>
      <c r="C667" s="7" t="s">
        <v>3687</v>
      </c>
      <c r="D667" s="7"/>
      <c r="E667" s="7"/>
      <c r="F667" s="7"/>
      <c r="G667" s="7"/>
      <c r="I667" s="7"/>
      <c r="J667" s="7"/>
      <c r="K667" s="7"/>
      <c r="L667" s="7"/>
      <c r="M667" s="7"/>
    </row>
    <row r="668" spans="1:13" ht="33" customHeight="1" x14ac:dyDescent="0.2">
      <c r="A668" s="68">
        <v>42788</v>
      </c>
      <c r="B668" s="7" t="s">
        <v>3688</v>
      </c>
      <c r="C668" s="7" t="s">
        <v>3689</v>
      </c>
      <c r="D668" s="7"/>
      <c r="E668" s="7"/>
      <c r="F668" s="7"/>
      <c r="G668" s="7"/>
      <c r="I668" s="7"/>
      <c r="J668" s="7"/>
      <c r="K668" s="7"/>
      <c r="L668" s="7"/>
      <c r="M668" s="7"/>
    </row>
    <row r="669" spans="1:13" ht="33" customHeight="1" x14ac:dyDescent="0.2">
      <c r="A669" s="68">
        <v>42788</v>
      </c>
      <c r="B669" s="7" t="s">
        <v>3690</v>
      </c>
      <c r="C669" s="7" t="s">
        <v>3691</v>
      </c>
      <c r="D669" s="7"/>
      <c r="E669" s="7"/>
      <c r="F669" s="7"/>
      <c r="G669" s="7"/>
      <c r="I669" s="7"/>
      <c r="J669" s="7"/>
      <c r="K669" s="7"/>
      <c r="L669" s="7"/>
      <c r="M669" s="7"/>
    </row>
    <row r="670" spans="1:13" ht="33" customHeight="1" x14ac:dyDescent="0.2">
      <c r="A670" s="68">
        <v>42788</v>
      </c>
      <c r="B670" s="7" t="s">
        <v>3692</v>
      </c>
      <c r="C670" s="7" t="s">
        <v>3693</v>
      </c>
      <c r="D670" s="7"/>
      <c r="E670" s="7"/>
      <c r="F670" s="7"/>
      <c r="G670" s="7"/>
      <c r="I670" s="7"/>
      <c r="J670" s="7"/>
      <c r="K670" s="7"/>
      <c r="L670" s="7"/>
      <c r="M670" s="7"/>
    </row>
    <row r="671" spans="1:13" ht="33" customHeight="1" x14ac:dyDescent="0.2">
      <c r="A671" s="68">
        <v>42788</v>
      </c>
      <c r="B671" s="7" t="s">
        <v>3694</v>
      </c>
      <c r="C671" s="7" t="s">
        <v>3695</v>
      </c>
      <c r="D671" s="7"/>
      <c r="E671" s="7"/>
      <c r="F671" s="7"/>
      <c r="G671" s="7"/>
      <c r="I671" s="7"/>
      <c r="J671" s="7"/>
      <c r="K671" s="7"/>
      <c r="L671" s="7"/>
      <c r="M671" s="7"/>
    </row>
    <row r="672" spans="1:13" ht="33" customHeight="1" x14ac:dyDescent="0.2">
      <c r="A672" s="68">
        <v>42788</v>
      </c>
      <c r="B672" s="7" t="s">
        <v>3696</v>
      </c>
      <c r="C672" s="7" t="s">
        <v>3697</v>
      </c>
      <c r="D672" s="7"/>
      <c r="E672" s="7"/>
      <c r="F672" s="7"/>
      <c r="G672" s="7"/>
      <c r="I672" s="7"/>
      <c r="J672" s="7"/>
      <c r="K672" s="7"/>
      <c r="L672" s="7"/>
      <c r="M672" s="7"/>
    </row>
    <row r="673" spans="1:13" ht="33" customHeight="1" x14ac:dyDescent="0.2">
      <c r="A673" s="68">
        <v>42788</v>
      </c>
      <c r="B673" s="7" t="s">
        <v>3698</v>
      </c>
      <c r="C673" s="7" t="s">
        <v>3699</v>
      </c>
      <c r="D673" s="7"/>
      <c r="E673" s="7"/>
      <c r="F673" s="7"/>
      <c r="G673" s="7"/>
      <c r="I673" s="7"/>
      <c r="J673" s="7"/>
      <c r="K673" s="7"/>
      <c r="L673" s="7"/>
      <c r="M673" s="7"/>
    </row>
    <row r="674" spans="1:13" ht="33" customHeight="1" x14ac:dyDescent="0.2">
      <c r="A674" s="68">
        <v>42788</v>
      </c>
      <c r="B674" s="7" t="s">
        <v>3700</v>
      </c>
      <c r="C674" s="7" t="s">
        <v>3701</v>
      </c>
      <c r="D674" s="7"/>
      <c r="E674" s="7"/>
      <c r="F674" s="7"/>
      <c r="G674" s="7"/>
      <c r="I674" s="7"/>
      <c r="J674" s="7"/>
      <c r="K674" s="7"/>
      <c r="L674" s="7"/>
      <c r="M674" s="7"/>
    </row>
    <row r="675" spans="1:13" ht="33" customHeight="1" x14ac:dyDescent="0.2">
      <c r="A675" s="68">
        <v>42788</v>
      </c>
      <c r="B675" s="7" t="s">
        <v>3702</v>
      </c>
      <c r="C675" s="7" t="s">
        <v>3703</v>
      </c>
      <c r="D675" s="7"/>
      <c r="E675" s="7"/>
      <c r="F675" s="7"/>
      <c r="G675" s="7"/>
      <c r="I675" s="7"/>
      <c r="J675" s="7"/>
      <c r="K675" s="7"/>
      <c r="L675" s="7"/>
      <c r="M675" s="7"/>
    </row>
    <row r="676" spans="1:13" ht="33" customHeight="1" x14ac:dyDescent="0.2">
      <c r="A676" s="68">
        <v>42788</v>
      </c>
      <c r="B676" s="7" t="s">
        <v>3704</v>
      </c>
      <c r="C676" s="7" t="s">
        <v>3705</v>
      </c>
      <c r="D676" s="7"/>
      <c r="E676" s="7"/>
      <c r="F676" s="7"/>
      <c r="G676" s="7"/>
      <c r="I676" s="7"/>
      <c r="J676" s="7"/>
      <c r="K676" s="7"/>
      <c r="L676" s="7"/>
      <c r="M676" s="7"/>
    </row>
    <row r="677" spans="1:13" ht="33" customHeight="1" x14ac:dyDescent="0.2">
      <c r="A677" s="68">
        <v>42788</v>
      </c>
      <c r="B677" s="7" t="s">
        <v>3706</v>
      </c>
      <c r="C677" s="7" t="s">
        <v>3707</v>
      </c>
      <c r="D677" s="7"/>
      <c r="E677" s="7"/>
      <c r="F677" s="7"/>
      <c r="G677" s="7"/>
      <c r="I677" s="7"/>
      <c r="J677" s="7"/>
      <c r="K677" s="7"/>
      <c r="L677" s="7"/>
      <c r="M677" s="7"/>
    </row>
    <row r="678" spans="1:13" ht="33" customHeight="1" x14ac:dyDescent="0.2">
      <c r="A678" s="68">
        <v>42788</v>
      </c>
      <c r="B678" s="7" t="s">
        <v>3708</v>
      </c>
      <c r="C678" s="7" t="s">
        <v>3709</v>
      </c>
      <c r="D678" s="7"/>
      <c r="E678" s="7"/>
      <c r="F678" s="7"/>
      <c r="G678" s="7"/>
      <c r="I678" s="7"/>
      <c r="J678" s="7"/>
      <c r="K678" s="7"/>
      <c r="L678" s="7"/>
      <c r="M678" s="7"/>
    </row>
    <row r="679" spans="1:13" ht="33" customHeight="1" x14ac:dyDescent="0.2">
      <c r="A679" s="68">
        <v>42788</v>
      </c>
      <c r="B679" s="7" t="s">
        <v>3710</v>
      </c>
      <c r="C679" s="7" t="s">
        <v>3711</v>
      </c>
      <c r="D679" s="7"/>
      <c r="E679" s="7"/>
      <c r="F679" s="7"/>
      <c r="G679" s="7"/>
      <c r="I679" s="7"/>
      <c r="J679" s="7"/>
      <c r="K679" s="7"/>
      <c r="L679" s="7"/>
      <c r="M679" s="7"/>
    </row>
    <row r="680" spans="1:13" ht="33" customHeight="1" x14ac:dyDescent="0.2">
      <c r="A680" s="68">
        <v>42830</v>
      </c>
      <c r="B680" s="5" t="s">
        <v>3752</v>
      </c>
      <c r="C680" s="7" t="s">
        <v>3753</v>
      </c>
      <c r="D680" s="7"/>
      <c r="E680" s="7"/>
      <c r="F680" s="7"/>
      <c r="G680" s="7"/>
      <c r="I680" s="7"/>
      <c r="J680" s="7"/>
      <c r="K680" s="7"/>
      <c r="L680" s="7"/>
      <c r="M680" s="7"/>
    </row>
    <row r="681" spans="1:13" ht="33" customHeight="1" x14ac:dyDescent="0.2">
      <c r="A681" s="68">
        <v>42830</v>
      </c>
      <c r="B681" s="5" t="s">
        <v>3754</v>
      </c>
      <c r="C681" s="7" t="s">
        <v>3755</v>
      </c>
      <c r="D681" s="7"/>
      <c r="E681" s="7"/>
      <c r="F681" s="7"/>
      <c r="G681" s="7"/>
      <c r="H681" s="7" t="s">
        <v>5466</v>
      </c>
      <c r="I681" s="7" t="s">
        <v>5467</v>
      </c>
      <c r="J681" s="7"/>
      <c r="K681" s="7"/>
      <c r="L681" s="7"/>
      <c r="M681" s="7"/>
    </row>
    <row r="682" spans="1:13" ht="33" customHeight="1" x14ac:dyDescent="0.2">
      <c r="A682" s="68">
        <v>42830</v>
      </c>
      <c r="B682" s="5" t="s">
        <v>3756</v>
      </c>
      <c r="C682" s="7" t="s">
        <v>3757</v>
      </c>
      <c r="D682" s="7"/>
      <c r="E682" s="7"/>
      <c r="F682" s="7"/>
      <c r="G682" s="7"/>
      <c r="I682" s="7"/>
      <c r="J682" s="7"/>
      <c r="K682" s="7"/>
      <c r="L682" s="7"/>
      <c r="M682" s="7"/>
    </row>
    <row r="683" spans="1:13" ht="33" customHeight="1" x14ac:dyDescent="0.2">
      <c r="A683" s="68">
        <v>42830</v>
      </c>
      <c r="B683" s="5" t="s">
        <v>3758</v>
      </c>
      <c r="C683" s="7" t="s">
        <v>3759</v>
      </c>
      <c r="D683" s="7"/>
      <c r="E683" s="7"/>
      <c r="F683" s="7"/>
      <c r="G683" s="7"/>
      <c r="I683" s="7"/>
      <c r="J683" s="7"/>
      <c r="K683" s="7"/>
      <c r="L683" s="7"/>
      <c r="M683" s="7"/>
    </row>
    <row r="684" spans="1:13" ht="33" customHeight="1" x14ac:dyDescent="0.2">
      <c r="A684" s="68">
        <v>42830</v>
      </c>
      <c r="B684" s="5" t="s">
        <v>3760</v>
      </c>
      <c r="C684" s="7" t="s">
        <v>3761</v>
      </c>
      <c r="D684" s="7"/>
      <c r="E684" s="7"/>
      <c r="F684" s="7"/>
      <c r="G684" s="7"/>
      <c r="I684" s="7"/>
      <c r="J684" s="7"/>
      <c r="K684" s="7"/>
      <c r="L684" s="7"/>
      <c r="M684" s="7"/>
    </row>
    <row r="685" spans="1:13" ht="33" customHeight="1" x14ac:dyDescent="0.2">
      <c r="A685" s="68">
        <v>42830</v>
      </c>
      <c r="B685" s="5" t="s">
        <v>3762</v>
      </c>
      <c r="C685" s="7" t="s">
        <v>3763</v>
      </c>
      <c r="D685" s="7"/>
      <c r="E685" s="7"/>
      <c r="F685" s="7"/>
      <c r="G685" s="7"/>
      <c r="I685" s="7"/>
      <c r="J685" s="7"/>
      <c r="K685" s="7"/>
      <c r="L685" s="7"/>
      <c r="M685" s="7"/>
    </row>
    <row r="686" spans="1:13" ht="33" customHeight="1" x14ac:dyDescent="0.2">
      <c r="A686" s="68">
        <v>42830</v>
      </c>
      <c r="B686" s="5" t="s">
        <v>3764</v>
      </c>
      <c r="C686" s="7" t="s">
        <v>3765</v>
      </c>
      <c r="D686" s="7"/>
      <c r="E686" s="7"/>
      <c r="F686" s="7"/>
      <c r="G686" s="7"/>
      <c r="I686" s="7"/>
      <c r="J686" s="7"/>
      <c r="K686" s="7"/>
      <c r="L686" s="7"/>
      <c r="M686" s="7"/>
    </row>
    <row r="687" spans="1:13" ht="33" customHeight="1" x14ac:dyDescent="0.2">
      <c r="A687" s="68">
        <v>42830</v>
      </c>
      <c r="B687" s="5" t="s">
        <v>3766</v>
      </c>
      <c r="C687" s="7" t="s">
        <v>3767</v>
      </c>
      <c r="D687" s="7"/>
      <c r="E687" s="7"/>
      <c r="F687" s="7"/>
      <c r="G687" s="7"/>
      <c r="I687" s="7"/>
      <c r="J687" s="7"/>
      <c r="K687" s="7"/>
      <c r="L687" s="7"/>
      <c r="M687" s="7"/>
    </row>
    <row r="688" spans="1:13" ht="33" customHeight="1" x14ac:dyDescent="0.2">
      <c r="A688" s="68">
        <v>42830</v>
      </c>
      <c r="B688" s="5" t="s">
        <v>3768</v>
      </c>
      <c r="C688" s="7" t="s">
        <v>3769</v>
      </c>
      <c r="D688" s="7"/>
      <c r="E688" s="7"/>
      <c r="F688" s="7"/>
      <c r="G688" s="7"/>
      <c r="I688" s="7"/>
      <c r="J688" s="7"/>
      <c r="K688" s="7"/>
      <c r="L688" s="7"/>
      <c r="M688" s="7"/>
    </row>
    <row r="689" spans="1:13" ht="33" customHeight="1" x14ac:dyDescent="0.2">
      <c r="A689" s="68">
        <v>42830</v>
      </c>
      <c r="B689" s="5" t="s">
        <v>3770</v>
      </c>
      <c r="C689" s="7" t="s">
        <v>3771</v>
      </c>
      <c r="D689" s="7"/>
      <c r="E689" s="7"/>
      <c r="F689" s="7"/>
      <c r="G689" s="7"/>
      <c r="I689" s="7"/>
      <c r="J689" s="7"/>
      <c r="K689" s="7"/>
      <c r="L689" s="7"/>
      <c r="M689" s="7"/>
    </row>
    <row r="690" spans="1:13" ht="33" customHeight="1" x14ac:dyDescent="0.2">
      <c r="A690" s="68">
        <v>42830</v>
      </c>
      <c r="B690" s="5" t="s">
        <v>3772</v>
      </c>
      <c r="C690" s="7" t="s">
        <v>3773</v>
      </c>
      <c r="D690" s="7"/>
      <c r="E690" s="7"/>
      <c r="F690" s="7"/>
      <c r="G690" s="7"/>
      <c r="I690" s="7"/>
      <c r="J690" s="7"/>
      <c r="K690" s="7"/>
      <c r="L690" s="7"/>
      <c r="M690" s="7"/>
    </row>
    <row r="691" spans="1:13" ht="33" customHeight="1" x14ac:dyDescent="0.2">
      <c r="A691" s="68">
        <v>42830</v>
      </c>
      <c r="B691" s="5" t="s">
        <v>3774</v>
      </c>
      <c r="C691" s="7" t="s">
        <v>3775</v>
      </c>
      <c r="D691" s="7"/>
      <c r="E691" s="7"/>
      <c r="F691" s="7"/>
      <c r="G691" s="7"/>
      <c r="I691" s="7"/>
      <c r="J691" s="7"/>
      <c r="K691" s="7"/>
      <c r="L691" s="7"/>
      <c r="M691" s="7"/>
    </row>
    <row r="692" spans="1:13" ht="33" customHeight="1" x14ac:dyDescent="0.2">
      <c r="A692" s="68">
        <v>42830</v>
      </c>
      <c r="B692" s="5" t="s">
        <v>3776</v>
      </c>
      <c r="C692" s="7" t="s">
        <v>3777</v>
      </c>
      <c r="D692" s="7"/>
      <c r="E692" s="7"/>
      <c r="F692" s="7"/>
      <c r="G692" s="7"/>
      <c r="I692" s="7"/>
      <c r="J692" s="7" t="s">
        <v>5478</v>
      </c>
      <c r="K692" s="7" t="s">
        <v>5479</v>
      </c>
      <c r="L692" s="7"/>
      <c r="M692" s="7"/>
    </row>
    <row r="693" spans="1:13" ht="33" customHeight="1" x14ac:dyDescent="0.2">
      <c r="A693" s="68">
        <v>42851</v>
      </c>
      <c r="B693" s="5" t="s">
        <v>3859</v>
      </c>
      <c r="C693" s="7" t="s">
        <v>3860</v>
      </c>
      <c r="D693" s="7"/>
      <c r="E693" s="7"/>
      <c r="F693" s="7"/>
      <c r="G693" s="7"/>
      <c r="H693" s="7" t="s">
        <v>5476</v>
      </c>
      <c r="I693" s="7" t="s">
        <v>5477</v>
      </c>
      <c r="J693" s="7"/>
      <c r="K693" s="7"/>
      <c r="L693" s="7"/>
      <c r="M693" s="7"/>
    </row>
    <row r="694" spans="1:13" ht="33" customHeight="1" x14ac:dyDescent="0.2">
      <c r="A694" s="68">
        <v>42851</v>
      </c>
      <c r="B694" s="5" t="s">
        <v>3861</v>
      </c>
      <c r="C694" s="7" t="s">
        <v>3862</v>
      </c>
      <c r="D694" s="7"/>
      <c r="E694" s="7"/>
      <c r="F694" s="7"/>
      <c r="G694" s="7"/>
      <c r="I694" s="7"/>
      <c r="J694" s="7"/>
      <c r="K694" s="7"/>
      <c r="L694" s="7"/>
      <c r="M694" s="7"/>
    </row>
    <row r="695" spans="1:13" ht="33" customHeight="1" x14ac:dyDescent="0.2">
      <c r="A695" s="68">
        <v>42851</v>
      </c>
      <c r="B695" s="5" t="s">
        <v>3863</v>
      </c>
      <c r="C695" s="7" t="s">
        <v>3864</v>
      </c>
      <c r="D695" s="7"/>
      <c r="E695" s="7"/>
      <c r="F695" s="7"/>
      <c r="G695" s="7"/>
      <c r="I695" s="7"/>
      <c r="J695" s="7"/>
      <c r="K695" s="7" t="s">
        <v>5480</v>
      </c>
      <c r="L695" s="7" t="s">
        <v>5481</v>
      </c>
      <c r="M695" s="7"/>
    </row>
    <row r="696" spans="1:13" ht="33" customHeight="1" x14ac:dyDescent="0.2">
      <c r="A696" s="68">
        <v>42851</v>
      </c>
      <c r="B696" s="5" t="s">
        <v>3865</v>
      </c>
      <c r="C696" s="7" t="s">
        <v>3866</v>
      </c>
      <c r="D696" s="7"/>
      <c r="E696" s="7"/>
      <c r="F696" s="7"/>
      <c r="G696" s="7"/>
      <c r="I696" s="7"/>
      <c r="J696" s="7"/>
      <c r="K696" s="7"/>
      <c r="L696" s="7"/>
      <c r="M696" s="7"/>
    </row>
    <row r="697" spans="1:13" ht="33" customHeight="1" x14ac:dyDescent="0.2">
      <c r="A697" s="68">
        <v>42851</v>
      </c>
      <c r="B697" s="5" t="s">
        <v>3867</v>
      </c>
      <c r="C697" s="7" t="s">
        <v>3868</v>
      </c>
      <c r="D697" s="7"/>
      <c r="E697" s="7"/>
      <c r="F697" s="7"/>
      <c r="G697" s="7"/>
      <c r="I697" s="7"/>
      <c r="J697" s="7"/>
      <c r="K697" s="7"/>
      <c r="L697" s="7"/>
      <c r="M697" s="7"/>
    </row>
    <row r="698" spans="1:13" ht="33" customHeight="1" x14ac:dyDescent="0.2">
      <c r="A698" s="68">
        <v>42851</v>
      </c>
      <c r="B698" s="5" t="s">
        <v>3869</v>
      </c>
      <c r="C698" s="7" t="s">
        <v>3870</v>
      </c>
      <c r="D698" s="7"/>
      <c r="E698" s="7"/>
      <c r="F698" s="7"/>
      <c r="G698" s="7"/>
      <c r="I698" s="7"/>
      <c r="J698" s="7"/>
      <c r="K698" s="7"/>
      <c r="L698" s="7"/>
      <c r="M698" s="7"/>
    </row>
    <row r="699" spans="1:13" ht="33" customHeight="1" x14ac:dyDescent="0.2">
      <c r="A699" s="68">
        <v>42851</v>
      </c>
      <c r="B699" s="5" t="s">
        <v>3871</v>
      </c>
      <c r="C699" s="7" t="s">
        <v>3872</v>
      </c>
      <c r="D699" s="7"/>
      <c r="E699" s="7"/>
      <c r="F699" s="7"/>
      <c r="G699" s="7"/>
      <c r="I699" s="7"/>
      <c r="J699" s="7"/>
      <c r="K699" s="7"/>
      <c r="L699" s="7"/>
      <c r="M699" s="7"/>
    </row>
    <row r="700" spans="1:13" ht="33" customHeight="1" x14ac:dyDescent="0.2">
      <c r="A700" s="68">
        <v>42851</v>
      </c>
      <c r="B700" s="5" t="s">
        <v>3873</v>
      </c>
      <c r="C700" s="7" t="s">
        <v>3874</v>
      </c>
      <c r="D700" s="7"/>
      <c r="E700" s="7"/>
      <c r="F700" s="7"/>
      <c r="G700" s="7"/>
      <c r="I700" s="7"/>
      <c r="J700" s="7"/>
      <c r="K700" s="7"/>
      <c r="L700" s="7"/>
      <c r="M700" s="7"/>
    </row>
    <row r="701" spans="1:13" ht="33" customHeight="1" x14ac:dyDescent="0.2">
      <c r="A701" s="68">
        <v>42851</v>
      </c>
      <c r="B701" s="5" t="s">
        <v>3875</v>
      </c>
      <c r="C701" s="7" t="s">
        <v>3876</v>
      </c>
      <c r="D701" s="7"/>
      <c r="E701" s="7"/>
      <c r="F701" s="7"/>
      <c r="G701" s="7"/>
      <c r="I701" s="7"/>
      <c r="J701" s="7"/>
      <c r="K701" s="7"/>
      <c r="L701" s="7"/>
      <c r="M701" s="7"/>
    </row>
    <row r="702" spans="1:13" ht="33" customHeight="1" x14ac:dyDescent="0.2">
      <c r="A702" s="68">
        <v>42851</v>
      </c>
      <c r="B702" s="5" t="s">
        <v>3877</v>
      </c>
      <c r="C702" s="7" t="s">
        <v>3878</v>
      </c>
      <c r="D702" s="7"/>
      <c r="E702" s="7"/>
      <c r="F702" s="7"/>
      <c r="G702" s="7"/>
      <c r="I702" s="7"/>
      <c r="J702" s="7"/>
      <c r="K702" s="7"/>
      <c r="L702" s="7"/>
      <c r="M702" s="7"/>
    </row>
    <row r="703" spans="1:13" ht="33" customHeight="1" x14ac:dyDescent="0.2">
      <c r="A703" s="68">
        <v>42851</v>
      </c>
      <c r="B703" s="5" t="s">
        <v>3879</v>
      </c>
      <c r="C703" s="7" t="s">
        <v>3880</v>
      </c>
      <c r="D703" s="7"/>
      <c r="E703" s="7"/>
      <c r="F703" s="7"/>
      <c r="G703" s="7"/>
      <c r="I703" s="7"/>
      <c r="J703" s="7"/>
      <c r="K703" s="7"/>
      <c r="L703" s="7"/>
      <c r="M703" s="7"/>
    </row>
    <row r="704" spans="1:13" ht="33" customHeight="1" x14ac:dyDescent="0.2">
      <c r="A704" s="68">
        <v>42851</v>
      </c>
      <c r="B704" s="5" t="s">
        <v>3881</v>
      </c>
      <c r="C704" s="7" t="s">
        <v>3882</v>
      </c>
      <c r="D704" s="7"/>
      <c r="E704" s="7"/>
      <c r="F704" s="7"/>
      <c r="G704" s="7"/>
      <c r="I704" s="7"/>
      <c r="J704" s="7"/>
      <c r="K704" s="7"/>
      <c r="L704" s="7"/>
      <c r="M704" s="7"/>
    </row>
    <row r="705" spans="1:13" ht="33" customHeight="1" x14ac:dyDescent="0.2">
      <c r="A705" s="68">
        <v>42851</v>
      </c>
      <c r="B705" s="5" t="s">
        <v>3883</v>
      </c>
      <c r="C705" s="7" t="s">
        <v>3884</v>
      </c>
      <c r="D705" s="7"/>
      <c r="E705" s="7"/>
      <c r="F705" s="7"/>
      <c r="G705" s="7"/>
      <c r="I705" s="7"/>
      <c r="J705" s="7"/>
      <c r="K705" s="7"/>
      <c r="L705" s="7"/>
      <c r="M705" s="7"/>
    </row>
    <row r="706" spans="1:13" ht="33" customHeight="1" x14ac:dyDescent="0.2">
      <c r="A706" s="68">
        <v>42851</v>
      </c>
      <c r="B706" s="5" t="s">
        <v>3885</v>
      </c>
      <c r="C706" s="7" t="s">
        <v>3886</v>
      </c>
      <c r="D706" s="7"/>
      <c r="E706" s="7"/>
      <c r="F706" s="7"/>
      <c r="G706" s="7"/>
      <c r="I706" s="7"/>
      <c r="J706" s="7"/>
      <c r="K706" s="7"/>
      <c r="L706" s="7"/>
      <c r="M706" s="7"/>
    </row>
    <row r="707" spans="1:13" ht="33" customHeight="1" x14ac:dyDescent="0.2">
      <c r="A707" s="68">
        <v>42851</v>
      </c>
      <c r="B707" s="5" t="s">
        <v>3887</v>
      </c>
      <c r="C707" s="7" t="s">
        <v>3888</v>
      </c>
      <c r="D707" s="7"/>
      <c r="E707" s="7"/>
      <c r="F707" s="7" t="s">
        <v>5417</v>
      </c>
      <c r="G707" s="7" t="s">
        <v>5482</v>
      </c>
      <c r="I707" s="7"/>
      <c r="J707" s="7"/>
      <c r="K707" s="7"/>
      <c r="L707" s="7"/>
      <c r="M707" s="7"/>
    </row>
    <row r="708" spans="1:13" ht="33" customHeight="1" x14ac:dyDescent="0.2">
      <c r="A708" s="68">
        <v>42851</v>
      </c>
      <c r="B708" s="5" t="s">
        <v>3889</v>
      </c>
      <c r="C708" s="7" t="s">
        <v>3890</v>
      </c>
      <c r="D708" s="7"/>
      <c r="E708" s="7"/>
      <c r="F708" s="7"/>
      <c r="G708" s="7"/>
      <c r="I708" s="7"/>
      <c r="J708" s="7"/>
      <c r="K708" s="7"/>
      <c r="L708" s="7"/>
      <c r="M708" s="7"/>
    </row>
    <row r="709" spans="1:13" ht="33" customHeight="1" x14ac:dyDescent="0.2">
      <c r="A709" s="68">
        <v>42886</v>
      </c>
      <c r="B709" s="5" t="s">
        <v>3924</v>
      </c>
      <c r="C709" s="7" t="s">
        <v>3925</v>
      </c>
      <c r="D709" s="7"/>
      <c r="E709" s="7"/>
      <c r="F709" s="7"/>
      <c r="G709" s="7"/>
      <c r="I709" s="7"/>
      <c r="J709" s="7"/>
      <c r="K709" s="7"/>
      <c r="L709" s="7"/>
      <c r="M709" s="7"/>
    </row>
    <row r="710" spans="1:13" ht="33" customHeight="1" x14ac:dyDescent="0.2">
      <c r="A710" s="68">
        <v>42886</v>
      </c>
      <c r="B710" s="5" t="s">
        <v>3926</v>
      </c>
      <c r="C710" s="7" t="s">
        <v>3927</v>
      </c>
      <c r="D710" s="7"/>
      <c r="E710" s="7"/>
      <c r="F710" s="7"/>
      <c r="G710" s="7"/>
      <c r="I710" s="7"/>
      <c r="J710" s="7"/>
      <c r="K710" s="7"/>
      <c r="L710" s="7"/>
      <c r="M710" s="7"/>
    </row>
    <row r="711" spans="1:13" ht="33" customHeight="1" x14ac:dyDescent="0.2">
      <c r="A711" s="68">
        <v>42886</v>
      </c>
      <c r="B711" s="5" t="s">
        <v>3928</v>
      </c>
      <c r="C711" s="7" t="s">
        <v>3929</v>
      </c>
      <c r="D711" s="7"/>
      <c r="E711" s="7"/>
      <c r="F711" s="7"/>
      <c r="G711" s="7"/>
      <c r="I711" s="7"/>
      <c r="J711" s="7"/>
      <c r="K711" s="7"/>
      <c r="L711" s="7"/>
      <c r="M711" s="7"/>
    </row>
    <row r="712" spans="1:13" ht="33" customHeight="1" x14ac:dyDescent="0.2">
      <c r="A712" s="68">
        <v>42886</v>
      </c>
      <c r="B712" s="5" t="s">
        <v>3930</v>
      </c>
      <c r="C712" s="7" t="s">
        <v>3931</v>
      </c>
      <c r="D712" s="7"/>
      <c r="E712" s="7"/>
      <c r="F712" s="7"/>
      <c r="G712" s="7"/>
      <c r="I712" s="7"/>
      <c r="J712" s="7"/>
      <c r="K712" s="7"/>
      <c r="L712" s="7"/>
      <c r="M712" s="7"/>
    </row>
    <row r="713" spans="1:13" ht="33" customHeight="1" x14ac:dyDescent="0.2">
      <c r="A713" s="68">
        <v>42886</v>
      </c>
      <c r="B713" s="5" t="s">
        <v>3932</v>
      </c>
      <c r="C713" s="7" t="s">
        <v>3933</v>
      </c>
      <c r="D713" s="7"/>
      <c r="E713" s="7"/>
      <c r="F713" s="7"/>
      <c r="G713" s="7"/>
      <c r="I713" s="7"/>
      <c r="J713" s="7"/>
      <c r="K713" s="7"/>
      <c r="L713" s="7"/>
      <c r="M713" s="7"/>
    </row>
    <row r="714" spans="1:13" ht="33" customHeight="1" x14ac:dyDescent="0.2">
      <c r="A714" s="68">
        <v>42886</v>
      </c>
      <c r="B714" s="5" t="s">
        <v>3934</v>
      </c>
      <c r="C714" s="7" t="s">
        <v>3935</v>
      </c>
      <c r="D714" s="7"/>
      <c r="E714" s="7"/>
      <c r="F714" s="7"/>
      <c r="G714" s="7"/>
      <c r="I714" s="7"/>
      <c r="J714" s="7"/>
      <c r="K714" s="7"/>
      <c r="L714" s="7"/>
      <c r="M714" s="7"/>
    </row>
    <row r="715" spans="1:13" ht="33" customHeight="1" x14ac:dyDescent="0.2">
      <c r="A715" s="68">
        <v>42886</v>
      </c>
      <c r="B715" s="5" t="s">
        <v>3936</v>
      </c>
      <c r="C715" s="7" t="s">
        <v>3937</v>
      </c>
      <c r="D715" s="7"/>
      <c r="E715" s="7"/>
      <c r="F715" s="7"/>
      <c r="G715" s="7"/>
      <c r="I715" s="7"/>
      <c r="J715" s="7"/>
      <c r="K715" s="7"/>
      <c r="L715" s="7"/>
      <c r="M715" s="7"/>
    </row>
    <row r="716" spans="1:13" ht="33" customHeight="1" x14ac:dyDescent="0.2">
      <c r="A716" s="68">
        <v>42886</v>
      </c>
      <c r="B716" s="5" t="s">
        <v>3938</v>
      </c>
      <c r="C716" s="7" t="s">
        <v>3939</v>
      </c>
      <c r="D716" s="7"/>
      <c r="E716" s="7"/>
      <c r="F716" s="7"/>
      <c r="G716" s="7"/>
      <c r="I716" s="7"/>
      <c r="J716" s="7"/>
      <c r="K716" s="7"/>
      <c r="L716" s="7"/>
      <c r="M716" s="7"/>
    </row>
    <row r="717" spans="1:13" ht="33" customHeight="1" x14ac:dyDescent="0.2">
      <c r="A717" s="68">
        <v>42886</v>
      </c>
      <c r="B717" s="5" t="s">
        <v>3940</v>
      </c>
      <c r="C717" s="7" t="s">
        <v>3941</v>
      </c>
      <c r="D717" s="7"/>
      <c r="E717" s="7"/>
      <c r="F717" s="7"/>
      <c r="G717" s="7"/>
      <c r="I717" s="7"/>
      <c r="J717" s="7"/>
      <c r="K717" s="7"/>
      <c r="L717" s="7"/>
      <c r="M717" s="7"/>
    </row>
    <row r="718" spans="1:13" ht="33" customHeight="1" x14ac:dyDescent="0.2">
      <c r="A718" s="68">
        <v>42886</v>
      </c>
      <c r="B718" s="5" t="s">
        <v>3942</v>
      </c>
      <c r="C718" s="7" t="s">
        <v>3943</v>
      </c>
      <c r="D718" s="7"/>
      <c r="E718" s="7"/>
      <c r="F718" s="7"/>
      <c r="G718" s="7"/>
      <c r="I718" s="7"/>
      <c r="J718" s="7"/>
      <c r="K718" s="7"/>
      <c r="L718" s="7"/>
      <c r="M718" s="7"/>
    </row>
    <row r="719" spans="1:13" ht="33" customHeight="1" x14ac:dyDescent="0.2">
      <c r="A719" s="68">
        <v>42886</v>
      </c>
      <c r="B719" s="5" t="s">
        <v>3944</v>
      </c>
      <c r="C719" s="7" t="s">
        <v>3945</v>
      </c>
      <c r="D719" s="7"/>
      <c r="E719" s="7"/>
      <c r="F719" s="7"/>
      <c r="G719" s="7"/>
      <c r="I719" s="7"/>
      <c r="J719" s="7"/>
      <c r="K719" s="7"/>
      <c r="L719" s="7"/>
      <c r="M719" s="7"/>
    </row>
    <row r="720" spans="1:13" ht="33" customHeight="1" x14ac:dyDescent="0.2">
      <c r="A720" s="68">
        <v>42886</v>
      </c>
      <c r="B720" s="5" t="s">
        <v>3946</v>
      </c>
      <c r="C720" s="7" t="s">
        <v>3947</v>
      </c>
      <c r="D720" s="7"/>
      <c r="E720" s="7"/>
      <c r="F720" s="7"/>
      <c r="G720" s="7"/>
      <c r="I720" s="7"/>
      <c r="J720" s="7"/>
      <c r="K720" s="7"/>
      <c r="L720" s="7"/>
      <c r="M720" s="7"/>
    </row>
    <row r="721" spans="1:13" ht="33" customHeight="1" x14ac:dyDescent="0.2">
      <c r="A721" s="68">
        <v>42886</v>
      </c>
      <c r="B721" s="5" t="s">
        <v>3948</v>
      </c>
      <c r="C721" s="7" t="s">
        <v>3949</v>
      </c>
      <c r="D721" s="7"/>
      <c r="E721" s="7"/>
      <c r="F721" s="7"/>
      <c r="G721" s="7"/>
      <c r="I721" s="7"/>
      <c r="J721" s="7"/>
      <c r="K721" s="7"/>
      <c r="L721" s="7"/>
      <c r="M721" s="7"/>
    </row>
    <row r="722" spans="1:13" ht="33" customHeight="1" x14ac:dyDescent="0.2">
      <c r="A722" s="68">
        <v>42886</v>
      </c>
      <c r="B722" s="5" t="s">
        <v>3950</v>
      </c>
      <c r="C722" s="7" t="s">
        <v>3951</v>
      </c>
      <c r="D722" s="7"/>
      <c r="E722" s="7"/>
      <c r="F722" s="7"/>
      <c r="G722" s="7"/>
      <c r="I722" s="7"/>
      <c r="J722" s="7"/>
      <c r="K722" s="7"/>
      <c r="L722" s="7"/>
      <c r="M722" s="7"/>
    </row>
    <row r="723" spans="1:13" ht="33" customHeight="1" x14ac:dyDescent="0.2">
      <c r="A723" s="68">
        <v>42886</v>
      </c>
      <c r="B723" s="5" t="s">
        <v>3952</v>
      </c>
      <c r="C723" s="7" t="s">
        <v>3953</v>
      </c>
      <c r="D723" s="7"/>
      <c r="E723" s="7"/>
      <c r="F723" s="7"/>
      <c r="G723" s="7"/>
      <c r="I723" s="7"/>
      <c r="J723" s="7"/>
      <c r="K723" s="7"/>
      <c r="L723" s="7"/>
      <c r="M723" s="7"/>
    </row>
    <row r="724" spans="1:13" ht="33" customHeight="1" x14ac:dyDescent="0.2">
      <c r="A724" s="68">
        <v>42886</v>
      </c>
      <c r="B724" s="5" t="s">
        <v>3954</v>
      </c>
      <c r="C724" s="7" t="s">
        <v>3955</v>
      </c>
      <c r="D724" s="7"/>
      <c r="E724" s="7"/>
      <c r="F724" s="7"/>
      <c r="G724" s="7"/>
      <c r="I724" s="7"/>
      <c r="J724" s="7"/>
      <c r="K724" s="7"/>
      <c r="L724" s="7"/>
      <c r="M724" s="7"/>
    </row>
    <row r="725" spans="1:13" ht="33" customHeight="1" x14ac:dyDescent="0.2">
      <c r="A725" s="68">
        <v>42886</v>
      </c>
      <c r="B725" s="5" t="s">
        <v>3956</v>
      </c>
      <c r="C725" s="7" t="s">
        <v>3957</v>
      </c>
      <c r="D725" s="7"/>
      <c r="E725" s="7"/>
      <c r="F725" s="7"/>
      <c r="G725" s="7"/>
      <c r="I725" s="7"/>
      <c r="J725" s="7"/>
      <c r="K725" s="7"/>
      <c r="L725" s="7"/>
      <c r="M725" s="7"/>
    </row>
    <row r="726" spans="1:13" ht="33" customHeight="1" x14ac:dyDescent="0.2">
      <c r="A726" s="68">
        <v>42886</v>
      </c>
      <c r="B726" s="5" t="s">
        <v>3958</v>
      </c>
      <c r="C726" s="7" t="s">
        <v>3959</v>
      </c>
      <c r="D726" s="7"/>
      <c r="E726" s="7"/>
      <c r="F726" s="7"/>
      <c r="G726" s="7"/>
      <c r="I726" s="7"/>
      <c r="J726" s="7"/>
      <c r="K726" s="7"/>
      <c r="L726" s="7"/>
      <c r="M726" s="7"/>
    </row>
    <row r="727" spans="1:13" ht="33" customHeight="1" x14ac:dyDescent="0.2">
      <c r="A727" s="68">
        <v>42914</v>
      </c>
      <c r="B727" s="5" t="s">
        <v>3998</v>
      </c>
      <c r="C727" s="7" t="s">
        <v>3999</v>
      </c>
      <c r="D727" s="7"/>
      <c r="E727" s="7"/>
      <c r="F727" s="7"/>
      <c r="G727" s="7"/>
      <c r="I727" s="7"/>
      <c r="J727" s="7"/>
      <c r="K727" s="7"/>
      <c r="L727" s="7"/>
      <c r="M727" s="7"/>
    </row>
    <row r="728" spans="1:13" ht="33" customHeight="1" x14ac:dyDescent="0.2">
      <c r="A728" s="68">
        <v>42914</v>
      </c>
      <c r="B728" s="5" t="s">
        <v>4000</v>
      </c>
      <c r="C728" s="7" t="s">
        <v>4001</v>
      </c>
      <c r="D728" s="7"/>
      <c r="E728" s="7"/>
      <c r="F728" s="7"/>
      <c r="G728" s="7"/>
      <c r="I728" s="7"/>
      <c r="J728" s="7"/>
      <c r="K728" s="7"/>
      <c r="L728" s="7"/>
      <c r="M728" s="7"/>
    </row>
    <row r="729" spans="1:13" ht="33" customHeight="1" x14ac:dyDescent="0.2">
      <c r="A729" s="68">
        <v>42914</v>
      </c>
      <c r="B729" s="5" t="s">
        <v>4002</v>
      </c>
      <c r="C729" s="7" t="s">
        <v>4003</v>
      </c>
      <c r="D729" s="7"/>
      <c r="E729" s="7"/>
      <c r="F729" s="7"/>
      <c r="G729" s="7"/>
      <c r="I729" s="7"/>
      <c r="J729" s="7"/>
      <c r="K729" s="7"/>
      <c r="L729" s="7"/>
      <c r="M729" s="7"/>
    </row>
    <row r="730" spans="1:13" ht="33" customHeight="1" x14ac:dyDescent="0.2">
      <c r="A730" s="68">
        <v>42914</v>
      </c>
      <c r="B730" s="5" t="s">
        <v>4004</v>
      </c>
      <c r="C730" s="7" t="s">
        <v>4005</v>
      </c>
      <c r="D730" s="7"/>
      <c r="E730" s="7"/>
      <c r="F730" s="7"/>
      <c r="G730" s="7"/>
      <c r="I730" s="7"/>
      <c r="J730" s="7"/>
      <c r="K730" s="7"/>
      <c r="L730" s="7"/>
      <c r="M730" s="7"/>
    </row>
    <row r="731" spans="1:13" ht="33" customHeight="1" x14ac:dyDescent="0.2">
      <c r="A731" s="68">
        <v>42914</v>
      </c>
      <c r="B731" s="5" t="s">
        <v>4006</v>
      </c>
      <c r="C731" s="7" t="s">
        <v>4007</v>
      </c>
      <c r="D731" s="7"/>
      <c r="E731" s="7"/>
      <c r="F731" s="7"/>
      <c r="G731" s="7"/>
      <c r="I731" s="7"/>
      <c r="J731" s="7"/>
      <c r="K731" s="7"/>
      <c r="L731" s="7"/>
      <c r="M731" s="7"/>
    </row>
    <row r="732" spans="1:13" ht="33" customHeight="1" x14ac:dyDescent="0.2">
      <c r="A732" s="68">
        <v>42914</v>
      </c>
      <c r="B732" s="5" t="s">
        <v>4008</v>
      </c>
      <c r="C732" s="7" t="s">
        <v>4009</v>
      </c>
      <c r="D732" s="7"/>
      <c r="E732" s="7"/>
      <c r="F732" s="7"/>
      <c r="G732" s="7"/>
      <c r="I732" s="7"/>
      <c r="J732" s="7"/>
      <c r="K732" s="7"/>
      <c r="L732" s="7"/>
      <c r="M732" s="7"/>
    </row>
    <row r="733" spans="1:13" ht="33" customHeight="1" x14ac:dyDescent="0.2">
      <c r="A733" s="68">
        <v>42914</v>
      </c>
      <c r="B733" s="5" t="s">
        <v>4010</v>
      </c>
      <c r="C733" s="7" t="s">
        <v>4011</v>
      </c>
      <c r="D733" s="7"/>
      <c r="E733" s="7"/>
      <c r="F733" s="7"/>
      <c r="G733" s="7"/>
      <c r="I733" s="7"/>
      <c r="J733" s="7"/>
      <c r="K733" s="7"/>
      <c r="L733" s="7"/>
      <c r="M733" s="7"/>
    </row>
    <row r="734" spans="1:13" ht="33" customHeight="1" x14ac:dyDescent="0.2">
      <c r="A734" s="68">
        <v>42914</v>
      </c>
      <c r="B734" s="5" t="s">
        <v>4012</v>
      </c>
      <c r="C734" s="7" t="s">
        <v>4013</v>
      </c>
      <c r="D734" s="7"/>
      <c r="E734" s="7"/>
      <c r="F734" s="7"/>
      <c r="G734" s="7"/>
      <c r="I734" s="7"/>
      <c r="J734" s="7"/>
      <c r="K734" s="7"/>
      <c r="L734" s="7"/>
      <c r="M734" s="7"/>
    </row>
    <row r="735" spans="1:13" ht="33" customHeight="1" x14ac:dyDescent="0.2">
      <c r="A735" s="68">
        <v>42914</v>
      </c>
      <c r="B735" s="5" t="s">
        <v>4014</v>
      </c>
      <c r="C735" s="7" t="s">
        <v>4015</v>
      </c>
      <c r="D735" s="7"/>
      <c r="E735" s="7"/>
      <c r="F735" s="7"/>
      <c r="G735" s="7"/>
      <c r="I735" s="7"/>
      <c r="J735" s="7"/>
      <c r="K735" s="7"/>
      <c r="L735" s="7"/>
      <c r="M735" s="7"/>
    </row>
    <row r="736" spans="1:13" ht="33" customHeight="1" x14ac:dyDescent="0.2">
      <c r="A736" s="68">
        <v>42914</v>
      </c>
      <c r="B736" s="5" t="s">
        <v>4016</v>
      </c>
      <c r="C736" s="7" t="s">
        <v>4017</v>
      </c>
      <c r="D736" s="7"/>
      <c r="E736" s="7"/>
      <c r="F736" s="7"/>
      <c r="G736" s="7"/>
      <c r="I736" s="7"/>
      <c r="J736" s="7"/>
      <c r="K736" s="7"/>
      <c r="L736" s="7"/>
      <c r="M736" s="7"/>
    </row>
    <row r="737" spans="1:13" ht="33" customHeight="1" x14ac:dyDescent="0.2">
      <c r="A737" s="68">
        <v>42914</v>
      </c>
      <c r="B737" s="5" t="s">
        <v>4018</v>
      </c>
      <c r="C737" s="7" t="s">
        <v>4019</v>
      </c>
      <c r="D737" s="7"/>
      <c r="E737" s="7"/>
      <c r="F737" s="7"/>
      <c r="G737" s="7"/>
      <c r="I737" s="7"/>
      <c r="J737" s="7"/>
      <c r="K737" s="7"/>
      <c r="L737" s="7"/>
      <c r="M737" s="7"/>
    </row>
    <row r="738" spans="1:13" ht="33" customHeight="1" x14ac:dyDescent="0.2">
      <c r="A738" s="68">
        <v>42914</v>
      </c>
      <c r="B738" s="5" t="s">
        <v>4020</v>
      </c>
      <c r="C738" s="7" t="s">
        <v>4021</v>
      </c>
      <c r="D738" s="7"/>
      <c r="E738" s="7"/>
      <c r="F738" s="7"/>
      <c r="G738" s="7"/>
      <c r="I738" s="7"/>
      <c r="J738" s="7"/>
      <c r="K738" s="7"/>
      <c r="L738" s="7"/>
      <c r="M738" s="7"/>
    </row>
    <row r="739" spans="1:13" ht="33" customHeight="1" x14ac:dyDescent="0.2">
      <c r="A739" s="68">
        <v>42914</v>
      </c>
      <c r="B739" s="5" t="s">
        <v>4022</v>
      </c>
      <c r="C739" s="7" t="s">
        <v>4023</v>
      </c>
      <c r="D739" s="7"/>
      <c r="E739" s="7"/>
      <c r="F739" s="7"/>
      <c r="G739" s="7"/>
      <c r="I739" s="7"/>
      <c r="J739" s="7"/>
      <c r="K739" s="7"/>
      <c r="L739" s="7"/>
      <c r="M739" s="7"/>
    </row>
    <row r="740" spans="1:13" ht="33" customHeight="1" x14ac:dyDescent="0.2">
      <c r="A740" s="68">
        <v>42914</v>
      </c>
      <c r="B740" s="5" t="s">
        <v>4024</v>
      </c>
      <c r="C740" s="7" t="s">
        <v>4025</v>
      </c>
      <c r="D740" s="7"/>
      <c r="E740" s="7"/>
      <c r="F740" s="7"/>
      <c r="G740" s="7"/>
      <c r="I740" s="7"/>
      <c r="J740" s="7"/>
      <c r="K740" s="7"/>
      <c r="L740" s="7"/>
      <c r="M740" s="7"/>
    </row>
    <row r="741" spans="1:13" ht="33" customHeight="1" x14ac:dyDescent="0.2">
      <c r="A741" s="68">
        <v>42914</v>
      </c>
      <c r="B741" s="5" t="s">
        <v>4026</v>
      </c>
      <c r="C741" s="7" t="s">
        <v>4027</v>
      </c>
      <c r="D741" s="7"/>
      <c r="E741" s="7"/>
      <c r="F741" s="7"/>
      <c r="G741" s="7"/>
      <c r="I741" s="7"/>
      <c r="J741" s="7"/>
      <c r="K741" s="7"/>
      <c r="L741" s="7"/>
      <c r="M741" s="7"/>
    </row>
    <row r="742" spans="1:13" ht="33" customHeight="1" x14ac:dyDescent="0.2">
      <c r="A742" s="68">
        <v>42914</v>
      </c>
      <c r="B742" s="5" t="s">
        <v>4036</v>
      </c>
      <c r="C742" s="7" t="s">
        <v>4037</v>
      </c>
      <c r="D742" s="7"/>
      <c r="E742" s="7"/>
      <c r="F742" s="7"/>
      <c r="G742" s="7"/>
      <c r="I742" s="7"/>
      <c r="J742" s="7"/>
      <c r="K742" s="7"/>
      <c r="L742" s="7"/>
      <c r="M742" s="7"/>
    </row>
    <row r="743" spans="1:13" ht="33" customHeight="1" x14ac:dyDescent="0.2">
      <c r="A743" s="68">
        <v>42914</v>
      </c>
      <c r="B743" s="5" t="s">
        <v>4028</v>
      </c>
      <c r="C743" s="7" t="s">
        <v>4029</v>
      </c>
      <c r="D743" s="7"/>
      <c r="E743" s="7"/>
      <c r="F743" s="7"/>
      <c r="G743" s="7"/>
      <c r="H743" s="7" t="s">
        <v>5483</v>
      </c>
      <c r="I743" s="7" t="s">
        <v>5484</v>
      </c>
      <c r="J743" s="7"/>
      <c r="K743" s="7"/>
      <c r="L743" s="7"/>
      <c r="M743" s="7"/>
    </row>
    <row r="744" spans="1:13" ht="33" customHeight="1" x14ac:dyDescent="0.2">
      <c r="A744" s="68">
        <v>42942</v>
      </c>
      <c r="B744" s="5" t="s">
        <v>4094</v>
      </c>
      <c r="C744" s="7" t="s">
        <v>4095</v>
      </c>
      <c r="D744" s="7"/>
      <c r="E744" s="7"/>
      <c r="F744" s="7"/>
      <c r="G744" s="7"/>
      <c r="I744" s="7"/>
      <c r="J744" s="7"/>
      <c r="K744" s="7"/>
      <c r="L744" s="7"/>
      <c r="M744" s="7"/>
    </row>
    <row r="745" spans="1:13" ht="33" customHeight="1" x14ac:dyDescent="0.2">
      <c r="A745" s="68">
        <v>42942</v>
      </c>
      <c r="B745" s="5" t="s">
        <v>4096</v>
      </c>
      <c r="C745" s="7" t="s">
        <v>4097</v>
      </c>
      <c r="D745" s="7"/>
      <c r="E745" s="7"/>
      <c r="F745" s="7"/>
      <c r="G745" s="7"/>
      <c r="I745" s="7"/>
      <c r="J745" s="7"/>
      <c r="K745" s="7"/>
      <c r="L745" s="7"/>
      <c r="M745" s="7"/>
    </row>
    <row r="746" spans="1:13" ht="33" customHeight="1" x14ac:dyDescent="0.2">
      <c r="A746" s="68">
        <v>42942</v>
      </c>
      <c r="B746" s="5" t="s">
        <v>4098</v>
      </c>
      <c r="C746" s="7" t="s">
        <v>4099</v>
      </c>
      <c r="D746" s="7"/>
      <c r="E746" s="7"/>
      <c r="F746" s="7"/>
      <c r="G746" s="7"/>
      <c r="I746" s="7"/>
      <c r="J746" s="7"/>
      <c r="K746" s="7"/>
      <c r="L746" s="7"/>
      <c r="M746" s="7"/>
    </row>
    <row r="747" spans="1:13" ht="33" customHeight="1" x14ac:dyDescent="0.2">
      <c r="A747" s="68">
        <v>42942</v>
      </c>
      <c r="B747" s="5" t="s">
        <v>4100</v>
      </c>
      <c r="C747" s="7" t="s">
        <v>4118</v>
      </c>
      <c r="D747" s="7"/>
      <c r="E747" s="7"/>
      <c r="F747" s="7"/>
      <c r="G747" s="7"/>
      <c r="I747" s="7"/>
      <c r="J747" s="7"/>
      <c r="K747" s="7"/>
      <c r="L747" s="7"/>
      <c r="M747" s="7"/>
    </row>
    <row r="748" spans="1:13" ht="33" customHeight="1" x14ac:dyDescent="0.2">
      <c r="A748" s="68">
        <v>42942</v>
      </c>
      <c r="B748" s="5" t="s">
        <v>4101</v>
      </c>
      <c r="C748" s="7" t="s">
        <v>4119</v>
      </c>
      <c r="D748" s="7"/>
      <c r="E748" s="7"/>
      <c r="F748" s="7"/>
      <c r="G748" s="7"/>
      <c r="I748" s="7"/>
      <c r="J748" s="7"/>
      <c r="K748" s="7"/>
      <c r="L748" s="7"/>
      <c r="M748" s="7"/>
    </row>
    <row r="749" spans="1:13" ht="33" customHeight="1" x14ac:dyDescent="0.2">
      <c r="A749" s="68">
        <v>42942</v>
      </c>
      <c r="B749" s="5" t="s">
        <v>4102</v>
      </c>
      <c r="C749" s="7" t="s">
        <v>4120</v>
      </c>
      <c r="D749" s="7"/>
      <c r="E749" s="7"/>
      <c r="F749" s="7"/>
      <c r="G749" s="7"/>
      <c r="I749" s="7"/>
      <c r="J749" s="7"/>
      <c r="K749" s="7"/>
      <c r="L749" s="7"/>
      <c r="M749" s="7"/>
    </row>
    <row r="750" spans="1:13" ht="33" customHeight="1" x14ac:dyDescent="0.2">
      <c r="A750" s="68">
        <v>42942</v>
      </c>
      <c r="B750" s="5" t="s">
        <v>4103</v>
      </c>
      <c r="C750" s="7" t="s">
        <v>4121</v>
      </c>
      <c r="D750" s="7"/>
      <c r="E750" s="7"/>
      <c r="F750" s="7"/>
      <c r="G750" s="7"/>
      <c r="I750" s="7"/>
      <c r="J750" s="7"/>
      <c r="K750" s="7"/>
      <c r="L750" s="7"/>
      <c r="M750" s="7"/>
    </row>
    <row r="751" spans="1:13" ht="33" customHeight="1" x14ac:dyDescent="0.2">
      <c r="A751" s="68">
        <v>42942</v>
      </c>
      <c r="B751" s="5" t="s">
        <v>4104</v>
      </c>
      <c r="C751" s="7" t="s">
        <v>4122</v>
      </c>
      <c r="D751" s="7"/>
      <c r="E751" s="7"/>
      <c r="F751" s="7"/>
      <c r="G751" s="7"/>
      <c r="I751" s="7"/>
      <c r="J751" s="7"/>
      <c r="K751" s="7"/>
      <c r="L751" s="7"/>
      <c r="M751" s="7"/>
    </row>
    <row r="752" spans="1:13" ht="33" customHeight="1" x14ac:dyDescent="0.2">
      <c r="A752" s="68">
        <v>42942</v>
      </c>
      <c r="B752" s="5" t="s">
        <v>4105</v>
      </c>
      <c r="C752" s="7" t="s">
        <v>4106</v>
      </c>
      <c r="D752" s="7"/>
      <c r="E752" s="7"/>
      <c r="F752" s="7"/>
      <c r="G752" s="7"/>
      <c r="I752" s="7"/>
      <c r="J752" s="7"/>
      <c r="K752" s="7"/>
      <c r="L752" s="7"/>
      <c r="M752" s="7"/>
    </row>
    <row r="753" spans="1:13" ht="33" customHeight="1" x14ac:dyDescent="0.2">
      <c r="A753" s="68">
        <v>42942</v>
      </c>
      <c r="B753" s="5" t="s">
        <v>4107</v>
      </c>
      <c r="C753" s="7" t="s">
        <v>4108</v>
      </c>
      <c r="D753" s="7"/>
      <c r="E753" s="7"/>
      <c r="F753" s="7"/>
      <c r="G753" s="7"/>
      <c r="I753" s="7"/>
      <c r="J753" s="7"/>
      <c r="K753" s="7"/>
      <c r="L753" s="7"/>
      <c r="M753" s="7"/>
    </row>
    <row r="754" spans="1:13" ht="33" customHeight="1" x14ac:dyDescent="0.2">
      <c r="A754" s="68">
        <v>42942</v>
      </c>
      <c r="B754" s="5" t="s">
        <v>4109</v>
      </c>
      <c r="C754" s="7" t="s">
        <v>4110</v>
      </c>
      <c r="D754" s="7"/>
      <c r="E754" s="7"/>
      <c r="F754" s="7"/>
      <c r="G754" s="7"/>
      <c r="I754" s="7"/>
      <c r="J754" s="7"/>
      <c r="K754" s="7"/>
      <c r="L754" s="7"/>
      <c r="M754" s="7"/>
    </row>
    <row r="755" spans="1:13" ht="33" customHeight="1" x14ac:dyDescent="0.2">
      <c r="A755" s="68">
        <v>42942</v>
      </c>
      <c r="B755" s="5" t="s">
        <v>4111</v>
      </c>
      <c r="C755" s="7" t="s">
        <v>4123</v>
      </c>
      <c r="D755" s="7"/>
      <c r="E755" s="7"/>
      <c r="F755" s="7"/>
      <c r="G755" s="7"/>
      <c r="I755" s="7"/>
      <c r="J755" s="7"/>
      <c r="K755" s="7"/>
      <c r="L755" s="7"/>
      <c r="M755" s="7"/>
    </row>
    <row r="756" spans="1:13" ht="33" customHeight="1" x14ac:dyDescent="0.2">
      <c r="A756" s="68">
        <v>42942</v>
      </c>
      <c r="B756" s="5" t="s">
        <v>4112</v>
      </c>
      <c r="C756" s="7" t="s">
        <v>4124</v>
      </c>
      <c r="D756" s="7"/>
      <c r="E756" s="7"/>
      <c r="F756" s="7"/>
      <c r="G756" s="7"/>
      <c r="I756" s="7"/>
      <c r="J756" s="7"/>
      <c r="K756" s="7"/>
      <c r="L756" s="7"/>
      <c r="M756" s="7"/>
    </row>
    <row r="757" spans="1:13" ht="33" customHeight="1" x14ac:dyDescent="0.2">
      <c r="A757" s="68">
        <v>42942</v>
      </c>
      <c r="B757" s="5" t="s">
        <v>4113</v>
      </c>
      <c r="C757" s="7" t="s">
        <v>4125</v>
      </c>
      <c r="D757" s="7"/>
      <c r="E757" s="7"/>
      <c r="F757" s="7"/>
      <c r="G757" s="7"/>
      <c r="I757" s="7"/>
      <c r="J757" s="7"/>
      <c r="K757" s="7"/>
      <c r="L757" s="7"/>
      <c r="M757" s="7"/>
    </row>
    <row r="758" spans="1:13" ht="33" customHeight="1" x14ac:dyDescent="0.2">
      <c r="A758" s="68">
        <v>42942</v>
      </c>
      <c r="B758" s="5" t="s">
        <v>4114</v>
      </c>
      <c r="C758" s="7" t="s">
        <v>4126</v>
      </c>
      <c r="D758" s="7"/>
      <c r="E758" s="7"/>
      <c r="F758" s="7"/>
      <c r="G758" s="7"/>
      <c r="I758" s="7"/>
      <c r="J758" s="7"/>
      <c r="K758" s="7"/>
      <c r="L758" s="7"/>
      <c r="M758" s="7"/>
    </row>
    <row r="759" spans="1:13" ht="33" customHeight="1" x14ac:dyDescent="0.2">
      <c r="A759" s="68">
        <v>42942</v>
      </c>
      <c r="B759" s="5" t="s">
        <v>4115</v>
      </c>
      <c r="C759" s="7" t="s">
        <v>4127</v>
      </c>
      <c r="D759" s="7"/>
      <c r="E759" s="7"/>
      <c r="F759" s="7"/>
      <c r="G759" s="7"/>
      <c r="I759" s="7"/>
      <c r="J759" s="7"/>
      <c r="K759" s="7"/>
      <c r="L759" s="7"/>
      <c r="M759" s="7"/>
    </row>
    <row r="760" spans="1:13" ht="33" customHeight="1" x14ac:dyDescent="0.2">
      <c r="A760" s="68">
        <v>42942</v>
      </c>
      <c r="B760" s="5" t="s">
        <v>4116</v>
      </c>
      <c r="C760" s="7" t="s">
        <v>4128</v>
      </c>
      <c r="D760" s="7"/>
      <c r="E760" s="7"/>
      <c r="F760" s="7"/>
      <c r="G760" s="7"/>
      <c r="I760" s="7"/>
      <c r="J760" s="7"/>
      <c r="K760" s="7"/>
      <c r="L760" s="7"/>
      <c r="M760" s="7"/>
    </row>
    <row r="761" spans="1:13" ht="33" customHeight="1" x14ac:dyDescent="0.2">
      <c r="A761" s="68">
        <v>42942</v>
      </c>
      <c r="B761" s="5" t="s">
        <v>4117</v>
      </c>
      <c r="C761" s="7" t="s">
        <v>4129</v>
      </c>
      <c r="D761" s="7"/>
      <c r="E761" s="7"/>
      <c r="F761" s="7"/>
      <c r="G761" s="7"/>
      <c r="I761" s="7"/>
      <c r="J761" s="7"/>
      <c r="K761" s="7"/>
      <c r="L761" s="7"/>
      <c r="M761" s="7"/>
    </row>
    <row r="762" spans="1:13" ht="33" customHeight="1" x14ac:dyDescent="0.2">
      <c r="A762" s="68">
        <v>43005</v>
      </c>
      <c r="B762" s="5" t="s">
        <v>4171</v>
      </c>
      <c r="C762" s="7" t="s">
        <v>4172</v>
      </c>
      <c r="D762" s="7"/>
      <c r="E762" s="7"/>
      <c r="F762" s="7"/>
      <c r="G762" s="7"/>
      <c r="I762" s="7"/>
      <c r="J762" s="7"/>
      <c r="K762" s="7"/>
      <c r="L762" s="7"/>
      <c r="M762" s="7"/>
    </row>
    <row r="763" spans="1:13" ht="33" customHeight="1" x14ac:dyDescent="0.2">
      <c r="A763" s="68">
        <v>43005</v>
      </c>
      <c r="B763" s="5" t="s">
        <v>4173</v>
      </c>
      <c r="C763" s="7" t="s">
        <v>4174</v>
      </c>
      <c r="D763" s="7"/>
      <c r="E763" s="7"/>
      <c r="F763" s="7"/>
      <c r="G763" s="7"/>
      <c r="H763" s="7" t="s">
        <v>5421</v>
      </c>
      <c r="I763" s="7" t="s">
        <v>5422</v>
      </c>
      <c r="J763" s="7"/>
      <c r="K763" s="7"/>
      <c r="L763" s="7"/>
      <c r="M763" s="7"/>
    </row>
    <row r="764" spans="1:13" ht="33" customHeight="1" x14ac:dyDescent="0.2">
      <c r="A764" s="68">
        <v>43005</v>
      </c>
      <c r="B764" s="5" t="s">
        <v>4175</v>
      </c>
      <c r="C764" s="7" t="s">
        <v>4176</v>
      </c>
      <c r="D764" s="7"/>
      <c r="E764" s="7"/>
      <c r="F764" s="7"/>
      <c r="G764" s="7"/>
      <c r="I764" s="7"/>
      <c r="J764" s="7" t="s">
        <v>5485</v>
      </c>
      <c r="K764" s="7" t="s">
        <v>5486</v>
      </c>
      <c r="L764" s="7"/>
      <c r="M764" s="7"/>
    </row>
    <row r="765" spans="1:13" ht="33" customHeight="1" x14ac:dyDescent="0.2">
      <c r="A765" s="68">
        <v>43005</v>
      </c>
      <c r="B765" s="5" t="s">
        <v>4274</v>
      </c>
      <c r="C765" s="7" t="s">
        <v>4177</v>
      </c>
      <c r="D765" s="7"/>
      <c r="E765" s="7"/>
      <c r="F765" s="7"/>
      <c r="G765" s="7"/>
      <c r="I765" s="7"/>
      <c r="J765" s="7"/>
      <c r="K765" s="7"/>
      <c r="L765" s="7"/>
      <c r="M765" s="7"/>
    </row>
    <row r="766" spans="1:13" ht="33" customHeight="1" x14ac:dyDescent="0.2">
      <c r="A766" s="68">
        <v>43005</v>
      </c>
      <c r="B766" s="5" t="s">
        <v>4272</v>
      </c>
      <c r="C766" s="7" t="s">
        <v>4178</v>
      </c>
      <c r="D766" s="7"/>
      <c r="E766" s="7"/>
      <c r="F766" s="7"/>
      <c r="G766" s="7"/>
      <c r="I766" s="7"/>
      <c r="J766" s="7"/>
      <c r="K766" s="7"/>
      <c r="L766" s="7"/>
      <c r="M766" s="7"/>
    </row>
    <row r="767" spans="1:13" ht="33" customHeight="1" x14ac:dyDescent="0.2">
      <c r="A767" s="68">
        <v>43005</v>
      </c>
      <c r="B767" s="5" t="s">
        <v>4273</v>
      </c>
      <c r="C767" s="7" t="s">
        <v>4179</v>
      </c>
      <c r="D767" s="7"/>
      <c r="E767" s="7"/>
      <c r="F767" s="7"/>
      <c r="G767" s="7"/>
      <c r="I767" s="7"/>
      <c r="J767" s="7"/>
      <c r="K767" s="7"/>
      <c r="L767" s="7"/>
      <c r="M767" s="7"/>
    </row>
    <row r="768" spans="1:13" ht="33" customHeight="1" x14ac:dyDescent="0.2">
      <c r="A768" s="68">
        <v>43005</v>
      </c>
      <c r="B768" s="5" t="s">
        <v>4180</v>
      </c>
      <c r="C768" s="7" t="s">
        <v>4181</v>
      </c>
      <c r="D768" s="7"/>
      <c r="E768" s="7"/>
      <c r="F768" s="7"/>
      <c r="G768" s="7"/>
      <c r="I768" s="7"/>
      <c r="J768" s="7"/>
      <c r="K768" s="7"/>
      <c r="L768" s="7"/>
      <c r="M768" s="7"/>
    </row>
    <row r="769" spans="1:13" ht="33" customHeight="1" x14ac:dyDescent="0.2">
      <c r="A769" s="68">
        <v>43005</v>
      </c>
      <c r="B769" s="5" t="s">
        <v>4182</v>
      </c>
      <c r="C769" s="7" t="s">
        <v>4183</v>
      </c>
      <c r="D769" s="7"/>
      <c r="E769" s="7"/>
      <c r="F769" s="7"/>
      <c r="G769" s="7"/>
      <c r="I769" s="7"/>
      <c r="J769" s="7"/>
      <c r="K769" s="7"/>
      <c r="L769" s="7"/>
      <c r="M769" s="7"/>
    </row>
    <row r="770" spans="1:13" ht="33" customHeight="1" x14ac:dyDescent="0.2">
      <c r="A770" s="68">
        <v>43005</v>
      </c>
      <c r="B770" s="5" t="s">
        <v>4184</v>
      </c>
      <c r="C770" s="7" t="s">
        <v>4185</v>
      </c>
      <c r="D770" s="7"/>
      <c r="E770" s="7"/>
      <c r="F770" s="7"/>
      <c r="G770" s="7"/>
      <c r="I770" s="7"/>
      <c r="J770" s="7"/>
      <c r="K770" s="7"/>
      <c r="L770" s="7"/>
      <c r="M770" s="7"/>
    </row>
    <row r="771" spans="1:13" ht="33" customHeight="1" x14ac:dyDescent="0.2">
      <c r="A771" s="68">
        <v>43005</v>
      </c>
      <c r="B771" s="5" t="s">
        <v>4186</v>
      </c>
      <c r="C771" s="7" t="s">
        <v>4187</v>
      </c>
      <c r="D771" s="7"/>
      <c r="E771" s="7"/>
      <c r="F771" s="7"/>
      <c r="G771" s="7"/>
      <c r="I771" s="7"/>
      <c r="J771" s="7"/>
      <c r="K771" s="7"/>
      <c r="L771" s="7"/>
      <c r="M771" s="7"/>
    </row>
    <row r="772" spans="1:13" ht="33" customHeight="1" x14ac:dyDescent="0.2">
      <c r="A772" s="68">
        <v>43005</v>
      </c>
      <c r="B772" s="5" t="s">
        <v>4188</v>
      </c>
      <c r="C772" s="7" t="s">
        <v>4189</v>
      </c>
      <c r="D772" s="7"/>
      <c r="E772" s="7"/>
      <c r="F772" s="7"/>
      <c r="G772" s="7"/>
      <c r="I772" s="7"/>
      <c r="J772" s="7"/>
      <c r="K772" s="7"/>
      <c r="L772" s="7"/>
      <c r="M772" s="7"/>
    </row>
    <row r="773" spans="1:13" ht="33" customHeight="1" x14ac:dyDescent="0.2">
      <c r="A773" s="68">
        <v>43005</v>
      </c>
      <c r="B773" s="5" t="s">
        <v>4190</v>
      </c>
      <c r="C773" s="7" t="s">
        <v>4191</v>
      </c>
      <c r="D773" s="7"/>
      <c r="E773" s="7"/>
      <c r="F773" s="7"/>
      <c r="G773" s="7"/>
      <c r="I773" s="7"/>
      <c r="J773" s="7"/>
      <c r="K773" s="7"/>
      <c r="L773" s="7"/>
      <c r="M773" s="7"/>
    </row>
    <row r="774" spans="1:13" ht="33" customHeight="1" x14ac:dyDescent="0.2">
      <c r="A774" s="68">
        <v>43005</v>
      </c>
      <c r="B774" s="5" t="s">
        <v>4192</v>
      </c>
      <c r="C774" s="7" t="s">
        <v>4193</v>
      </c>
      <c r="D774" s="7"/>
      <c r="E774" s="7"/>
      <c r="F774" s="7"/>
      <c r="G774" s="7"/>
      <c r="I774" s="7"/>
      <c r="J774" s="7"/>
      <c r="K774" s="7"/>
      <c r="L774" s="7"/>
      <c r="M774" s="7"/>
    </row>
    <row r="775" spans="1:13" ht="33" customHeight="1" x14ac:dyDescent="0.2">
      <c r="A775" s="68">
        <v>43005</v>
      </c>
      <c r="B775" s="5" t="s">
        <v>4194</v>
      </c>
      <c r="C775" s="7" t="s">
        <v>4195</v>
      </c>
      <c r="D775" s="7"/>
      <c r="E775" s="7"/>
      <c r="F775" s="7"/>
      <c r="G775" s="7"/>
      <c r="I775" s="7"/>
      <c r="J775" s="7"/>
      <c r="K775" s="7"/>
      <c r="L775" s="7"/>
      <c r="M775" s="7"/>
    </row>
    <row r="776" spans="1:13" ht="33" customHeight="1" x14ac:dyDescent="0.2">
      <c r="A776" s="68">
        <v>43005</v>
      </c>
      <c r="B776" s="5" t="s">
        <v>4196</v>
      </c>
      <c r="C776" s="7" t="s">
        <v>4197</v>
      </c>
      <c r="D776" s="7"/>
      <c r="E776" s="7"/>
      <c r="F776" s="7"/>
      <c r="G776" s="7"/>
      <c r="I776" s="7"/>
      <c r="J776" s="7"/>
      <c r="K776" s="7"/>
      <c r="L776" s="7"/>
      <c r="M776" s="7"/>
    </row>
    <row r="777" spans="1:13" ht="33" customHeight="1" x14ac:dyDescent="0.2">
      <c r="A777" s="68">
        <v>43005</v>
      </c>
      <c r="B777" s="5" t="s">
        <v>4198</v>
      </c>
      <c r="C777" s="7" t="s">
        <v>4199</v>
      </c>
      <c r="D777" s="7"/>
      <c r="E777" s="7"/>
      <c r="F777" s="7"/>
      <c r="G777" s="7"/>
      <c r="I777" s="7"/>
      <c r="J777" s="7"/>
      <c r="K777" s="7"/>
      <c r="L777" s="7"/>
      <c r="M777" s="7"/>
    </row>
    <row r="778" spans="1:13" ht="33" customHeight="1" x14ac:dyDescent="0.2">
      <c r="A778" s="68">
        <v>43005</v>
      </c>
      <c r="B778" s="5" t="s">
        <v>4200</v>
      </c>
      <c r="C778" s="7" t="s">
        <v>4201</v>
      </c>
      <c r="D778" s="7"/>
      <c r="E778" s="7"/>
      <c r="F778" s="7"/>
      <c r="G778" s="7"/>
      <c r="I778" s="7"/>
      <c r="J778" s="7"/>
      <c r="K778" s="7"/>
      <c r="L778" s="7"/>
      <c r="M778" s="7"/>
    </row>
    <row r="779" spans="1:13" ht="33" customHeight="1" x14ac:dyDescent="0.2">
      <c r="A779" s="68">
        <v>43005</v>
      </c>
      <c r="B779" s="5" t="s">
        <v>4202</v>
      </c>
      <c r="C779" s="7" t="s">
        <v>4203</v>
      </c>
      <c r="D779" s="7"/>
      <c r="E779" s="7"/>
      <c r="F779" s="7"/>
      <c r="G779" s="7"/>
      <c r="I779" s="7"/>
      <c r="J779" s="7"/>
      <c r="K779" s="7"/>
      <c r="L779" s="7"/>
      <c r="M779" s="7"/>
    </row>
    <row r="780" spans="1:13" ht="33" customHeight="1" x14ac:dyDescent="0.2">
      <c r="A780" s="68">
        <v>43005</v>
      </c>
      <c r="B780" s="5" t="s">
        <v>4204</v>
      </c>
      <c r="C780" s="7" t="s">
        <v>4205</v>
      </c>
      <c r="D780" s="7"/>
      <c r="E780" s="7"/>
      <c r="F780" s="7"/>
      <c r="G780" s="7"/>
      <c r="I780" s="7"/>
      <c r="J780" s="7"/>
      <c r="K780" s="7"/>
      <c r="L780" s="7"/>
      <c r="M780" s="7"/>
    </row>
    <row r="781" spans="1:13" ht="33" customHeight="1" x14ac:dyDescent="0.2">
      <c r="A781" s="68">
        <v>43005</v>
      </c>
      <c r="B781" s="5" t="s">
        <v>4206</v>
      </c>
      <c r="C781" s="7" t="s">
        <v>4207</v>
      </c>
      <c r="D781" s="7"/>
      <c r="E781" s="7"/>
      <c r="F781" s="7"/>
      <c r="G781" s="7"/>
      <c r="I781" s="7"/>
      <c r="J781" s="7"/>
      <c r="K781" s="7"/>
      <c r="L781" s="7"/>
      <c r="M781" s="7"/>
    </row>
    <row r="782" spans="1:13" ht="33" customHeight="1" x14ac:dyDescent="0.2">
      <c r="A782" s="68">
        <v>43005</v>
      </c>
      <c r="B782" s="5" t="s">
        <v>4208</v>
      </c>
      <c r="C782" s="7" t="s">
        <v>4209</v>
      </c>
      <c r="D782" s="7"/>
      <c r="E782" s="7"/>
      <c r="F782" s="7"/>
      <c r="G782" s="7"/>
      <c r="I782" s="7"/>
      <c r="J782" s="7"/>
      <c r="K782" s="7"/>
      <c r="L782" s="7"/>
      <c r="M782" s="7"/>
    </row>
    <row r="783" spans="1:13" ht="33" customHeight="1" x14ac:dyDescent="0.2">
      <c r="A783" s="68">
        <v>43005</v>
      </c>
      <c r="B783" s="5" t="s">
        <v>4210</v>
      </c>
      <c r="C783" s="7" t="s">
        <v>4211</v>
      </c>
      <c r="D783" s="7"/>
      <c r="E783" s="7"/>
      <c r="F783" s="7"/>
      <c r="G783" s="7"/>
      <c r="I783" s="7"/>
      <c r="J783" s="7"/>
      <c r="K783" s="7"/>
      <c r="L783" s="7"/>
      <c r="M783" s="7"/>
    </row>
    <row r="784" spans="1:13" ht="33" customHeight="1" x14ac:dyDescent="0.2">
      <c r="A784" s="68">
        <v>43005</v>
      </c>
      <c r="B784" s="5" t="s">
        <v>4212</v>
      </c>
      <c r="C784" s="7" t="s">
        <v>4213</v>
      </c>
      <c r="D784" s="7"/>
      <c r="E784" s="7"/>
      <c r="F784" s="7"/>
      <c r="G784" s="7"/>
      <c r="I784" s="7"/>
      <c r="J784" s="7"/>
      <c r="K784" s="7"/>
      <c r="L784" s="7"/>
      <c r="M784" s="7"/>
    </row>
    <row r="785" spans="1:13" ht="33" customHeight="1" x14ac:dyDescent="0.2">
      <c r="A785" s="68">
        <v>43005</v>
      </c>
      <c r="B785" s="5" t="s">
        <v>4214</v>
      </c>
      <c r="C785" s="7" t="s">
        <v>4215</v>
      </c>
      <c r="D785" s="7"/>
      <c r="E785" s="7"/>
      <c r="F785" s="7"/>
      <c r="G785" s="7"/>
      <c r="I785" s="7"/>
      <c r="J785" s="7"/>
      <c r="K785" s="7"/>
      <c r="L785" s="7"/>
      <c r="M785" s="7"/>
    </row>
    <row r="786" spans="1:13" ht="33" customHeight="1" x14ac:dyDescent="0.2">
      <c r="A786" s="68">
        <v>43005</v>
      </c>
      <c r="B786" s="5" t="s">
        <v>4216</v>
      </c>
      <c r="C786" s="7" t="s">
        <v>4217</v>
      </c>
      <c r="D786" s="7"/>
      <c r="E786" s="7"/>
      <c r="F786" s="7"/>
      <c r="G786" s="7"/>
      <c r="I786" s="7"/>
      <c r="J786" s="7"/>
      <c r="K786" s="7"/>
      <c r="L786" s="7"/>
      <c r="M786" s="7"/>
    </row>
    <row r="787" spans="1:13" ht="33" customHeight="1" x14ac:dyDescent="0.2">
      <c r="A787" s="68">
        <v>43005</v>
      </c>
      <c r="B787" s="5" t="s">
        <v>4218</v>
      </c>
      <c r="C787" s="7" t="s">
        <v>4219</v>
      </c>
      <c r="D787" s="7"/>
      <c r="E787" s="7"/>
      <c r="F787" s="7"/>
      <c r="G787" s="7"/>
      <c r="I787" s="7"/>
      <c r="J787" s="7"/>
      <c r="K787" s="7"/>
      <c r="L787" s="7"/>
      <c r="M787" s="7"/>
    </row>
    <row r="788" spans="1:13" ht="33" customHeight="1" x14ac:dyDescent="0.2">
      <c r="A788" s="68">
        <v>43005</v>
      </c>
      <c r="B788" s="5" t="s">
        <v>4220</v>
      </c>
      <c r="C788" s="7" t="s">
        <v>4221</v>
      </c>
      <c r="D788" s="7"/>
      <c r="E788" s="7"/>
      <c r="F788" s="7"/>
      <c r="G788" s="7"/>
      <c r="I788" s="7"/>
      <c r="J788" s="7"/>
      <c r="K788" s="7"/>
      <c r="L788" s="7"/>
      <c r="M788" s="7"/>
    </row>
    <row r="789" spans="1:13" ht="33" customHeight="1" x14ac:dyDescent="0.2">
      <c r="A789" s="68">
        <v>43005</v>
      </c>
      <c r="B789" s="5" t="s">
        <v>4222</v>
      </c>
      <c r="C789" s="7" t="s">
        <v>4223</v>
      </c>
      <c r="D789" s="7"/>
      <c r="E789" s="7"/>
      <c r="F789" s="7"/>
      <c r="G789" s="7"/>
      <c r="I789" s="7"/>
      <c r="J789" s="7"/>
      <c r="K789" s="7"/>
      <c r="L789" s="7"/>
      <c r="M789" s="7"/>
    </row>
    <row r="790" spans="1:13" ht="33" customHeight="1" x14ac:dyDescent="0.2">
      <c r="A790" s="68">
        <v>43005</v>
      </c>
      <c r="B790" s="5" t="s">
        <v>4224</v>
      </c>
      <c r="C790" s="7" t="s">
        <v>4225</v>
      </c>
      <c r="D790" s="7"/>
      <c r="E790" s="7"/>
      <c r="F790" s="7"/>
      <c r="G790" s="7"/>
      <c r="I790" s="7"/>
      <c r="J790" s="7"/>
      <c r="K790" s="7"/>
      <c r="L790" s="7"/>
      <c r="M790" s="7"/>
    </row>
    <row r="791" spans="1:13" ht="33" customHeight="1" x14ac:dyDescent="0.2">
      <c r="A791" s="68">
        <v>43005</v>
      </c>
      <c r="B791" s="5" t="s">
        <v>4226</v>
      </c>
      <c r="C791" s="7" t="s">
        <v>4227</v>
      </c>
      <c r="D791" s="7"/>
      <c r="E791" s="7"/>
      <c r="F791" s="7"/>
      <c r="G791" s="7"/>
      <c r="I791" s="7"/>
      <c r="J791" s="7"/>
      <c r="K791" s="7"/>
      <c r="L791" s="7"/>
      <c r="M791" s="7"/>
    </row>
    <row r="792" spans="1:13" ht="33" customHeight="1" x14ac:dyDescent="0.2">
      <c r="A792" s="68">
        <v>43005</v>
      </c>
      <c r="B792" s="5" t="s">
        <v>4228</v>
      </c>
      <c r="C792" s="7" t="s">
        <v>4229</v>
      </c>
      <c r="D792" s="7"/>
      <c r="E792" s="7"/>
      <c r="F792" s="7"/>
      <c r="G792" s="7"/>
      <c r="I792" s="7"/>
      <c r="J792" s="7"/>
      <c r="K792" s="7"/>
      <c r="L792" s="7"/>
      <c r="M792" s="7"/>
    </row>
    <row r="793" spans="1:13" ht="33" customHeight="1" x14ac:dyDescent="0.2">
      <c r="A793" s="68">
        <v>43005</v>
      </c>
      <c r="B793" s="5" t="s">
        <v>4230</v>
      </c>
      <c r="C793" s="7" t="s">
        <v>4231</v>
      </c>
      <c r="D793" s="7"/>
      <c r="E793" s="7"/>
      <c r="F793" s="7"/>
      <c r="G793" s="7"/>
      <c r="I793" s="7"/>
      <c r="J793" s="7"/>
      <c r="K793" s="7"/>
      <c r="L793" s="7"/>
      <c r="M793" s="7"/>
    </row>
    <row r="794" spans="1:13" ht="33" customHeight="1" x14ac:dyDescent="0.2">
      <c r="A794" s="68">
        <v>43005</v>
      </c>
      <c r="B794" s="5" t="s">
        <v>4232</v>
      </c>
      <c r="C794" s="7" t="s">
        <v>4233</v>
      </c>
      <c r="D794" s="7"/>
      <c r="E794" s="7"/>
      <c r="F794" s="7"/>
      <c r="G794" s="7"/>
      <c r="I794" s="7"/>
      <c r="J794" s="7"/>
      <c r="K794" s="7"/>
      <c r="L794" s="7"/>
      <c r="M794" s="7"/>
    </row>
    <row r="795" spans="1:13" ht="33" customHeight="1" x14ac:dyDescent="0.2">
      <c r="A795" s="68">
        <v>43005</v>
      </c>
      <c r="B795" s="5" t="s">
        <v>4234</v>
      </c>
      <c r="C795" s="7" t="s">
        <v>4235</v>
      </c>
      <c r="D795" s="7"/>
      <c r="E795" s="7"/>
      <c r="F795" s="7"/>
      <c r="G795" s="7"/>
      <c r="I795" s="7"/>
      <c r="J795" s="7"/>
      <c r="K795" s="7"/>
      <c r="L795" s="7"/>
      <c r="M795" s="7"/>
    </row>
    <row r="796" spans="1:13" ht="33" customHeight="1" x14ac:dyDescent="0.2">
      <c r="A796" s="68">
        <v>43005</v>
      </c>
      <c r="B796" s="5" t="s">
        <v>4236</v>
      </c>
      <c r="C796" s="7" t="s">
        <v>4237</v>
      </c>
      <c r="D796" s="7"/>
      <c r="E796" s="7"/>
      <c r="F796" s="7"/>
      <c r="G796" s="7"/>
      <c r="I796" s="7"/>
      <c r="J796" s="7"/>
      <c r="K796" s="7"/>
      <c r="L796" s="7"/>
      <c r="M796" s="7"/>
    </row>
    <row r="797" spans="1:13" ht="33" customHeight="1" x14ac:dyDescent="0.2">
      <c r="A797" s="68">
        <v>43005</v>
      </c>
      <c r="B797" s="5" t="s">
        <v>4238</v>
      </c>
      <c r="C797" s="7" t="s">
        <v>4239</v>
      </c>
      <c r="D797" s="7"/>
      <c r="E797" s="7"/>
      <c r="F797" s="7"/>
      <c r="G797" s="7"/>
      <c r="I797" s="7"/>
      <c r="J797" s="7"/>
      <c r="K797" s="7"/>
      <c r="L797" s="7"/>
      <c r="M797" s="7"/>
    </row>
    <row r="798" spans="1:13" ht="33" customHeight="1" x14ac:dyDescent="0.2">
      <c r="A798" s="68">
        <v>43005</v>
      </c>
      <c r="B798" s="5" t="s">
        <v>4240</v>
      </c>
      <c r="C798" s="7" t="s">
        <v>4241</v>
      </c>
      <c r="D798" s="7"/>
      <c r="E798" s="7"/>
      <c r="F798" s="7"/>
      <c r="G798" s="7"/>
      <c r="H798" s="7" t="s">
        <v>5487</v>
      </c>
      <c r="I798" s="7" t="s">
        <v>5488</v>
      </c>
      <c r="J798" s="7"/>
      <c r="K798" s="7"/>
      <c r="L798" s="7"/>
      <c r="M798" s="7"/>
    </row>
    <row r="799" spans="1:13" ht="33" customHeight="1" x14ac:dyDescent="0.2">
      <c r="A799" s="68">
        <v>43005</v>
      </c>
      <c r="B799" s="5" t="s">
        <v>4242</v>
      </c>
      <c r="C799" s="7" t="s">
        <v>4243</v>
      </c>
      <c r="D799" s="7"/>
      <c r="E799" s="7"/>
      <c r="F799" s="7"/>
      <c r="G799" s="7"/>
      <c r="I799" s="7"/>
      <c r="J799" s="7"/>
      <c r="K799" s="7"/>
      <c r="L799" s="7"/>
      <c r="M799" s="7"/>
    </row>
    <row r="800" spans="1:13" ht="33" customHeight="1" x14ac:dyDescent="0.2">
      <c r="A800" s="68">
        <v>43005</v>
      </c>
      <c r="B800" s="5" t="s">
        <v>4244</v>
      </c>
      <c r="C800" s="7" t="s">
        <v>4245</v>
      </c>
      <c r="D800" s="7"/>
      <c r="E800" s="7"/>
      <c r="F800" s="7"/>
      <c r="G800" s="7"/>
      <c r="I800" s="7"/>
      <c r="J800" s="7"/>
      <c r="K800" s="7"/>
      <c r="L800" s="7"/>
      <c r="M800" s="7"/>
    </row>
    <row r="801" spans="1:13" ht="33" customHeight="1" x14ac:dyDescent="0.2">
      <c r="A801" s="68">
        <v>43005</v>
      </c>
      <c r="B801" s="5" t="s">
        <v>4246</v>
      </c>
      <c r="C801" s="7" t="s">
        <v>4247</v>
      </c>
      <c r="D801" s="7"/>
      <c r="E801" s="7"/>
      <c r="F801" s="7"/>
      <c r="G801" s="7"/>
      <c r="I801" s="7"/>
      <c r="J801" s="7"/>
      <c r="K801" s="7"/>
      <c r="L801" s="7"/>
      <c r="M801" s="7"/>
    </row>
    <row r="802" spans="1:13" ht="33" customHeight="1" x14ac:dyDescent="0.2">
      <c r="A802" s="68">
        <v>43005</v>
      </c>
      <c r="B802" s="5" t="s">
        <v>4248</v>
      </c>
      <c r="C802" s="7" t="s">
        <v>4249</v>
      </c>
      <c r="D802" s="7"/>
      <c r="E802" s="7"/>
      <c r="F802" s="7"/>
      <c r="G802" s="7"/>
      <c r="I802" s="7"/>
      <c r="J802" s="7"/>
      <c r="K802" s="7"/>
      <c r="L802" s="7"/>
      <c r="M802" s="7"/>
    </row>
    <row r="803" spans="1:13" ht="33" customHeight="1" x14ac:dyDescent="0.2">
      <c r="A803" s="68">
        <v>43005</v>
      </c>
      <c r="B803" s="5" t="s">
        <v>4250</v>
      </c>
      <c r="C803" s="7" t="s">
        <v>4251</v>
      </c>
      <c r="D803" s="7"/>
      <c r="E803" s="7"/>
      <c r="F803" s="7"/>
      <c r="G803" s="7"/>
      <c r="I803" s="7"/>
      <c r="J803" s="7"/>
      <c r="K803" s="7"/>
      <c r="L803" s="7"/>
      <c r="M803" s="7"/>
    </row>
    <row r="804" spans="1:13" ht="33" customHeight="1" x14ac:dyDescent="0.2">
      <c r="A804" s="68">
        <v>43005</v>
      </c>
      <c r="B804" s="5" t="s">
        <v>4252</v>
      </c>
      <c r="C804" s="7" t="s">
        <v>4253</v>
      </c>
      <c r="D804" s="7"/>
      <c r="E804" s="7"/>
      <c r="F804" s="7"/>
      <c r="G804" s="7"/>
      <c r="I804" s="7"/>
      <c r="J804" s="7"/>
      <c r="K804" s="7"/>
      <c r="L804" s="7"/>
      <c r="M804" s="7"/>
    </row>
    <row r="805" spans="1:13" ht="33" customHeight="1" x14ac:dyDescent="0.2">
      <c r="A805" s="68">
        <v>43005</v>
      </c>
      <c r="B805" s="5" t="s">
        <v>4254</v>
      </c>
      <c r="C805" s="7" t="s">
        <v>4255</v>
      </c>
      <c r="D805" s="7"/>
      <c r="E805" s="7"/>
      <c r="F805" s="7"/>
      <c r="G805" s="7"/>
      <c r="I805" s="7"/>
      <c r="J805" s="7"/>
      <c r="K805" s="7"/>
      <c r="L805" s="7"/>
      <c r="M805" s="7"/>
    </row>
    <row r="806" spans="1:13" ht="33" customHeight="1" x14ac:dyDescent="0.2">
      <c r="A806" s="68">
        <v>43005</v>
      </c>
      <c r="B806" s="5" t="s">
        <v>4256</v>
      </c>
      <c r="C806" s="7" t="s">
        <v>4257</v>
      </c>
      <c r="D806" s="7"/>
      <c r="E806" s="7"/>
      <c r="F806" s="7"/>
      <c r="G806" s="7"/>
      <c r="I806" s="7"/>
      <c r="J806" s="7"/>
      <c r="K806" s="7"/>
      <c r="L806" s="7"/>
      <c r="M806" s="7"/>
    </row>
    <row r="807" spans="1:13" ht="33" customHeight="1" x14ac:dyDescent="0.2">
      <c r="A807" s="68">
        <v>43005</v>
      </c>
      <c r="B807" s="5" t="s">
        <v>4258</v>
      </c>
      <c r="C807" s="7" t="s">
        <v>4259</v>
      </c>
      <c r="D807" s="7"/>
      <c r="E807" s="7"/>
      <c r="F807" s="7"/>
      <c r="G807" s="7"/>
      <c r="I807" s="7"/>
      <c r="J807" s="7"/>
      <c r="K807" s="7"/>
      <c r="L807" s="7"/>
      <c r="M807" s="7"/>
    </row>
    <row r="808" spans="1:13" ht="33" customHeight="1" x14ac:dyDescent="0.2">
      <c r="A808" s="68">
        <v>43005</v>
      </c>
      <c r="B808" s="5" t="s">
        <v>4260</v>
      </c>
      <c r="C808" s="7" t="s">
        <v>4261</v>
      </c>
      <c r="D808" s="7"/>
      <c r="E808" s="7"/>
      <c r="F808" s="7"/>
      <c r="G808" s="7"/>
      <c r="I808" s="7"/>
      <c r="J808" s="7"/>
      <c r="K808" s="7"/>
      <c r="L808" s="7"/>
      <c r="M808" s="7"/>
    </row>
    <row r="809" spans="1:13" ht="33" customHeight="1" x14ac:dyDescent="0.2">
      <c r="A809" s="68">
        <v>43005</v>
      </c>
      <c r="B809" s="5" t="s">
        <v>4262</v>
      </c>
      <c r="C809" s="7" t="s">
        <v>4263</v>
      </c>
      <c r="D809" s="7"/>
      <c r="E809" s="7"/>
      <c r="F809" s="7"/>
      <c r="G809" s="7"/>
      <c r="I809" s="7"/>
      <c r="J809" s="7"/>
      <c r="K809" s="7"/>
      <c r="L809" s="7"/>
      <c r="M809" s="7"/>
    </row>
    <row r="810" spans="1:13" ht="33" customHeight="1" x14ac:dyDescent="0.2">
      <c r="A810" s="68">
        <v>43005</v>
      </c>
      <c r="B810" s="5" t="s">
        <v>4264</v>
      </c>
      <c r="C810" s="7" t="s">
        <v>4265</v>
      </c>
      <c r="D810" s="7"/>
      <c r="E810" s="7"/>
      <c r="F810" s="7"/>
      <c r="G810" s="7"/>
      <c r="I810" s="7"/>
      <c r="J810" s="7"/>
      <c r="K810" s="7"/>
      <c r="L810" s="7"/>
      <c r="M810" s="7"/>
    </row>
    <row r="811" spans="1:13" ht="33" customHeight="1" x14ac:dyDescent="0.2">
      <c r="A811" s="68">
        <v>43005</v>
      </c>
      <c r="B811" s="5" t="s">
        <v>4266</v>
      </c>
      <c r="C811" s="7" t="s">
        <v>4267</v>
      </c>
      <c r="D811" s="7"/>
      <c r="E811" s="7"/>
      <c r="F811" s="7"/>
      <c r="G811" s="7"/>
      <c r="I811" s="7"/>
      <c r="J811" s="7"/>
      <c r="K811" s="7"/>
      <c r="L811" s="7"/>
      <c r="M811" s="7"/>
    </row>
    <row r="812" spans="1:13" ht="33" customHeight="1" x14ac:dyDescent="0.2">
      <c r="A812" s="68">
        <v>43005</v>
      </c>
      <c r="B812" s="5" t="s">
        <v>4268</v>
      </c>
      <c r="C812" s="7" t="s">
        <v>4269</v>
      </c>
      <c r="D812" s="7"/>
      <c r="E812" s="7"/>
      <c r="F812" s="7"/>
      <c r="G812" s="7"/>
      <c r="I812" s="7"/>
      <c r="J812" s="7"/>
      <c r="K812" s="7"/>
      <c r="L812" s="7"/>
      <c r="M812" s="7"/>
    </row>
    <row r="813" spans="1:13" ht="33" customHeight="1" x14ac:dyDescent="0.2">
      <c r="A813" s="68">
        <v>43005</v>
      </c>
      <c r="B813" s="5" t="s">
        <v>4270</v>
      </c>
      <c r="C813" s="7" t="s">
        <v>4271</v>
      </c>
      <c r="D813" s="7"/>
      <c r="E813" s="7"/>
      <c r="F813" s="7"/>
      <c r="G813" s="7"/>
      <c r="I813" s="7"/>
      <c r="J813" s="7"/>
      <c r="K813" s="7"/>
      <c r="L813" s="7"/>
      <c r="M813" s="7"/>
    </row>
    <row r="814" spans="1:13" ht="33" customHeight="1" x14ac:dyDescent="0.2">
      <c r="A814" s="68">
        <v>43033</v>
      </c>
      <c r="B814" s="5" t="s">
        <v>4324</v>
      </c>
      <c r="C814" s="7" t="s">
        <v>4325</v>
      </c>
      <c r="D814" s="7"/>
      <c r="E814" s="7"/>
      <c r="F814" s="7"/>
      <c r="G814" s="7"/>
      <c r="I814" s="7"/>
      <c r="J814" s="7"/>
      <c r="K814" s="7"/>
      <c r="L814" s="7"/>
      <c r="M814" s="7"/>
    </row>
    <row r="815" spans="1:13" ht="33" customHeight="1" x14ac:dyDescent="0.2">
      <c r="A815" s="68">
        <v>43033</v>
      </c>
      <c r="B815" s="5" t="s">
        <v>4326</v>
      </c>
      <c r="C815" s="7" t="s">
        <v>4327</v>
      </c>
      <c r="D815" s="7"/>
      <c r="E815" s="7"/>
      <c r="F815" s="7"/>
      <c r="G815" s="7"/>
      <c r="I815" s="7"/>
      <c r="J815" s="7"/>
      <c r="K815" s="7"/>
      <c r="L815" s="7"/>
      <c r="M815" s="7"/>
    </row>
    <row r="816" spans="1:13" ht="33" customHeight="1" x14ac:dyDescent="0.2">
      <c r="A816" s="68">
        <v>43033</v>
      </c>
      <c r="B816" s="5" t="s">
        <v>4328</v>
      </c>
      <c r="C816" s="7" t="s">
        <v>4329</v>
      </c>
      <c r="D816" s="7"/>
      <c r="E816" s="7"/>
      <c r="F816" s="7"/>
      <c r="G816" s="7"/>
      <c r="I816" s="7"/>
      <c r="J816" s="7"/>
      <c r="K816" s="7"/>
      <c r="L816" s="7"/>
      <c r="M816" s="7"/>
    </row>
    <row r="817" spans="1:13" ht="33" customHeight="1" x14ac:dyDescent="0.2">
      <c r="A817" s="68">
        <v>43033</v>
      </c>
      <c r="B817" s="5" t="s">
        <v>4330</v>
      </c>
      <c r="C817" s="7" t="s">
        <v>4331</v>
      </c>
      <c r="D817" s="7"/>
      <c r="E817" s="7"/>
      <c r="F817" s="7"/>
      <c r="G817" s="7"/>
      <c r="I817" s="7"/>
      <c r="J817" s="7"/>
      <c r="K817" s="7"/>
      <c r="L817" s="7"/>
      <c r="M817" s="7"/>
    </row>
    <row r="818" spans="1:13" ht="33" customHeight="1" x14ac:dyDescent="0.2">
      <c r="A818" s="68">
        <v>43033</v>
      </c>
      <c r="B818" s="5" t="s">
        <v>4332</v>
      </c>
      <c r="C818" s="7" t="s">
        <v>4333</v>
      </c>
      <c r="D818" s="7"/>
      <c r="E818" s="7"/>
      <c r="F818" s="7"/>
      <c r="G818" s="7"/>
      <c r="I818" s="7"/>
      <c r="J818" s="7"/>
      <c r="K818" s="7"/>
      <c r="L818" s="7"/>
      <c r="M818" s="7"/>
    </row>
    <row r="819" spans="1:13" ht="33" customHeight="1" x14ac:dyDescent="0.2">
      <c r="A819" s="68">
        <v>43033</v>
      </c>
      <c r="B819" s="5" t="s">
        <v>4334</v>
      </c>
      <c r="C819" s="7" t="s">
        <v>4335</v>
      </c>
      <c r="D819" s="7"/>
      <c r="E819" s="7"/>
      <c r="F819" s="7"/>
      <c r="G819" s="7"/>
      <c r="I819" s="7"/>
      <c r="J819" s="7"/>
      <c r="K819" s="7"/>
      <c r="L819" s="7"/>
      <c r="M819" s="7"/>
    </row>
    <row r="820" spans="1:13" ht="33" customHeight="1" x14ac:dyDescent="0.2">
      <c r="A820" s="68">
        <v>43033</v>
      </c>
      <c r="B820" s="5" t="s">
        <v>4336</v>
      </c>
      <c r="C820" s="7" t="s">
        <v>4337</v>
      </c>
      <c r="D820" s="7"/>
      <c r="E820" s="7"/>
      <c r="F820" s="7"/>
      <c r="G820" s="7"/>
      <c r="I820" s="7"/>
      <c r="J820" s="7"/>
      <c r="K820" s="7"/>
      <c r="L820" s="7"/>
      <c r="M820" s="7"/>
    </row>
    <row r="821" spans="1:13" ht="33" customHeight="1" x14ac:dyDescent="0.2">
      <c r="A821" s="68">
        <v>43033</v>
      </c>
      <c r="B821" s="5" t="s">
        <v>4338</v>
      </c>
      <c r="C821" s="7" t="s">
        <v>4339</v>
      </c>
      <c r="D821" s="7"/>
      <c r="E821" s="7"/>
      <c r="F821" s="7"/>
      <c r="G821" s="7"/>
      <c r="I821" s="7"/>
      <c r="J821" s="7"/>
      <c r="K821" s="7"/>
      <c r="L821" s="7"/>
      <c r="M821" s="7"/>
    </row>
    <row r="822" spans="1:13" ht="33" customHeight="1" x14ac:dyDescent="0.2">
      <c r="A822" s="68">
        <v>43033</v>
      </c>
      <c r="B822" s="5" t="s">
        <v>4340</v>
      </c>
      <c r="C822" s="7" t="s">
        <v>4341</v>
      </c>
      <c r="D822" s="7"/>
      <c r="E822" s="7"/>
      <c r="F822" s="7"/>
      <c r="G822" s="7"/>
      <c r="I822" s="7"/>
      <c r="J822" s="7"/>
      <c r="K822" s="7"/>
      <c r="L822" s="7"/>
      <c r="M822" s="7"/>
    </row>
    <row r="823" spans="1:13" ht="33" customHeight="1" x14ac:dyDescent="0.2">
      <c r="A823" s="68">
        <v>43033</v>
      </c>
      <c r="B823" s="5" t="s">
        <v>4342</v>
      </c>
      <c r="C823" s="7" t="s">
        <v>4343</v>
      </c>
      <c r="D823" s="7"/>
      <c r="E823" s="7"/>
      <c r="F823" s="7"/>
      <c r="G823" s="7"/>
      <c r="I823" s="7"/>
      <c r="J823" s="7"/>
      <c r="K823" s="7"/>
      <c r="L823" s="7"/>
      <c r="M823" s="7"/>
    </row>
    <row r="824" spans="1:13" ht="33" customHeight="1" x14ac:dyDescent="0.2">
      <c r="A824" s="68">
        <v>43033</v>
      </c>
      <c r="B824" s="5" t="s">
        <v>4344</v>
      </c>
      <c r="C824" s="7" t="s">
        <v>4345</v>
      </c>
      <c r="D824" s="7"/>
      <c r="E824" s="7"/>
      <c r="F824" s="7"/>
      <c r="G824" s="7"/>
      <c r="I824" s="7"/>
      <c r="J824" s="7"/>
      <c r="K824" s="7"/>
      <c r="L824" s="7"/>
      <c r="M824" s="7"/>
    </row>
    <row r="825" spans="1:13" ht="33" customHeight="1" x14ac:dyDescent="0.2">
      <c r="A825" s="68">
        <v>43033</v>
      </c>
      <c r="B825" s="5" t="s">
        <v>4346</v>
      </c>
      <c r="C825" s="7" t="s">
        <v>4347</v>
      </c>
      <c r="D825" s="7"/>
      <c r="E825" s="7"/>
      <c r="F825" s="7"/>
      <c r="G825" s="7"/>
      <c r="I825" s="7"/>
      <c r="J825" s="7"/>
      <c r="K825" s="7"/>
      <c r="L825" s="7"/>
      <c r="M825" s="7"/>
    </row>
    <row r="826" spans="1:13" ht="33" customHeight="1" x14ac:dyDescent="0.2">
      <c r="A826" s="68">
        <v>43033</v>
      </c>
      <c r="B826" s="5" t="s">
        <v>4348</v>
      </c>
      <c r="C826" s="7" t="s">
        <v>4349</v>
      </c>
      <c r="D826" s="7"/>
      <c r="E826" s="7"/>
      <c r="F826" s="7"/>
      <c r="G826" s="7"/>
      <c r="I826" s="7"/>
      <c r="J826" s="7"/>
      <c r="K826" s="7"/>
      <c r="L826" s="7"/>
      <c r="M826" s="7"/>
    </row>
    <row r="827" spans="1:13" ht="33" customHeight="1" x14ac:dyDescent="0.2">
      <c r="A827" s="68">
        <v>43033</v>
      </c>
      <c r="B827" s="5" t="s">
        <v>4350</v>
      </c>
      <c r="C827" s="7" t="s">
        <v>4351</v>
      </c>
      <c r="D827" s="7"/>
      <c r="E827" s="7"/>
      <c r="F827" s="7"/>
      <c r="G827" s="7"/>
      <c r="I827" s="7"/>
      <c r="J827" s="7"/>
      <c r="K827" s="7"/>
      <c r="L827" s="7"/>
      <c r="M827" s="7"/>
    </row>
    <row r="828" spans="1:13" ht="33" customHeight="1" x14ac:dyDescent="0.2">
      <c r="A828" s="68">
        <v>43033</v>
      </c>
      <c r="B828" s="5" t="s">
        <v>4352</v>
      </c>
      <c r="C828" s="7" t="s">
        <v>4353</v>
      </c>
      <c r="D828" s="7"/>
      <c r="E828" s="7"/>
      <c r="F828" s="7"/>
      <c r="G828" s="7"/>
      <c r="I828" s="7"/>
      <c r="J828" s="7"/>
      <c r="K828" s="7"/>
      <c r="L828" s="7"/>
      <c r="M828" s="7"/>
    </row>
    <row r="829" spans="1:13" ht="33" customHeight="1" x14ac:dyDescent="0.2">
      <c r="A829" s="68">
        <v>43033</v>
      </c>
      <c r="B829" s="5" t="s">
        <v>4354</v>
      </c>
      <c r="C829" s="7" t="s">
        <v>4355</v>
      </c>
      <c r="D829" s="7"/>
      <c r="E829" s="7"/>
      <c r="F829" s="7"/>
      <c r="G829" s="7"/>
      <c r="I829" s="7"/>
      <c r="J829" s="7"/>
      <c r="K829" s="7"/>
      <c r="L829" s="7"/>
      <c r="M829" s="7"/>
    </row>
    <row r="830" spans="1:13" ht="33" customHeight="1" x14ac:dyDescent="0.2">
      <c r="A830" s="68">
        <v>43033</v>
      </c>
      <c r="B830" s="5" t="s">
        <v>4356</v>
      </c>
      <c r="C830" s="7" t="s">
        <v>4357</v>
      </c>
      <c r="D830" s="7"/>
      <c r="E830" s="7"/>
      <c r="F830" s="7"/>
      <c r="G830" s="7"/>
      <c r="I830" s="7"/>
      <c r="J830" s="7"/>
      <c r="K830" s="7"/>
      <c r="L830" s="7"/>
      <c r="M830" s="7"/>
    </row>
    <row r="831" spans="1:13" ht="33" customHeight="1" x14ac:dyDescent="0.2">
      <c r="A831" s="68">
        <v>43033</v>
      </c>
      <c r="B831" s="5" t="s">
        <v>4358</v>
      </c>
      <c r="C831" s="7" t="s">
        <v>4359</v>
      </c>
      <c r="D831" s="7"/>
      <c r="E831" s="7"/>
      <c r="F831" s="7"/>
      <c r="G831" s="7"/>
      <c r="I831" s="7"/>
      <c r="J831" s="7"/>
      <c r="K831" s="7"/>
      <c r="L831" s="7"/>
      <c r="M831" s="7"/>
    </row>
    <row r="832" spans="1:13" ht="33" customHeight="1" x14ac:dyDescent="0.2">
      <c r="A832" s="68">
        <v>43033</v>
      </c>
      <c r="B832" s="5" t="s">
        <v>4360</v>
      </c>
      <c r="C832" s="7" t="s">
        <v>4361</v>
      </c>
      <c r="D832" s="7"/>
      <c r="E832" s="7"/>
      <c r="F832" s="7"/>
      <c r="G832" s="7"/>
      <c r="I832" s="7"/>
      <c r="J832" s="7"/>
      <c r="K832" s="7"/>
      <c r="L832" s="7"/>
      <c r="M832" s="7"/>
    </row>
    <row r="833" spans="1:13" ht="33" customHeight="1" x14ac:dyDescent="0.2">
      <c r="A833" s="68">
        <v>43033</v>
      </c>
      <c r="B833" s="5" t="s">
        <v>4362</v>
      </c>
      <c r="C833" s="7" t="s">
        <v>4363</v>
      </c>
      <c r="D833" s="7"/>
      <c r="E833" s="7"/>
      <c r="F833" s="7"/>
      <c r="G833" s="7"/>
      <c r="I833" s="7"/>
      <c r="J833" s="7"/>
      <c r="K833" s="7"/>
      <c r="L833" s="7"/>
      <c r="M833" s="7"/>
    </row>
    <row r="834" spans="1:13" ht="33" customHeight="1" x14ac:dyDescent="0.2">
      <c r="A834" s="68">
        <v>43033</v>
      </c>
      <c r="B834" s="5" t="s">
        <v>4364</v>
      </c>
      <c r="C834" s="7" t="s">
        <v>4365</v>
      </c>
      <c r="D834" s="7"/>
      <c r="E834" s="7"/>
      <c r="F834" s="7"/>
      <c r="G834" s="7"/>
      <c r="H834" s="7" t="s">
        <v>5489</v>
      </c>
      <c r="I834" s="7" t="s">
        <v>5490</v>
      </c>
      <c r="J834" s="7"/>
      <c r="K834" s="7"/>
      <c r="L834" s="7"/>
      <c r="M834" s="7"/>
    </row>
    <row r="835" spans="1:13" ht="33" customHeight="1" x14ac:dyDescent="0.2">
      <c r="A835" s="68">
        <v>43033</v>
      </c>
      <c r="B835" s="5" t="s">
        <v>4366</v>
      </c>
      <c r="C835" s="7" t="s">
        <v>4367</v>
      </c>
      <c r="D835" s="7"/>
      <c r="E835" s="7"/>
      <c r="F835" s="7"/>
      <c r="G835" s="7"/>
      <c r="I835" s="7"/>
      <c r="J835" s="7"/>
      <c r="K835" s="7"/>
      <c r="L835" s="7"/>
      <c r="M835" s="7"/>
    </row>
    <row r="836" spans="1:13" ht="33" customHeight="1" x14ac:dyDescent="0.2">
      <c r="A836" s="68">
        <v>43033</v>
      </c>
      <c r="B836" s="5" t="s">
        <v>4368</v>
      </c>
      <c r="C836" s="7" t="s">
        <v>4369</v>
      </c>
      <c r="D836" s="7"/>
      <c r="E836" s="7"/>
      <c r="F836" s="7"/>
      <c r="G836" s="7"/>
      <c r="I836" s="7"/>
      <c r="J836" s="7"/>
      <c r="K836" s="7"/>
      <c r="L836" s="7"/>
      <c r="M836" s="7"/>
    </row>
    <row r="837" spans="1:13" ht="33" customHeight="1" x14ac:dyDescent="0.2">
      <c r="A837" s="68">
        <v>43033</v>
      </c>
      <c r="B837" s="5" t="s">
        <v>4370</v>
      </c>
      <c r="C837" s="7" t="s">
        <v>4371</v>
      </c>
      <c r="D837" s="7"/>
      <c r="E837" s="7"/>
      <c r="F837" s="7"/>
      <c r="G837" s="7"/>
      <c r="I837" s="7"/>
      <c r="J837" s="7"/>
      <c r="K837" s="7"/>
      <c r="L837" s="7"/>
      <c r="M837" s="7"/>
    </row>
    <row r="838" spans="1:13" ht="33" customHeight="1" x14ac:dyDescent="0.2">
      <c r="A838" s="68">
        <v>43068</v>
      </c>
      <c r="B838" s="5" t="s">
        <v>4478</v>
      </c>
      <c r="C838" s="7" t="s">
        <v>4479</v>
      </c>
      <c r="D838" s="7"/>
      <c r="E838" s="7"/>
      <c r="F838" s="7"/>
      <c r="G838" s="7"/>
      <c r="I838" s="7"/>
      <c r="J838" s="7"/>
      <c r="K838" s="7"/>
      <c r="L838" s="7"/>
      <c r="M838" s="7"/>
    </row>
    <row r="839" spans="1:13" ht="33" customHeight="1" x14ac:dyDescent="0.2">
      <c r="A839" s="68">
        <v>43068</v>
      </c>
      <c r="B839" s="5" t="s">
        <v>4480</v>
      </c>
      <c r="C839" s="7" t="s">
        <v>4481</v>
      </c>
      <c r="D839" s="7"/>
      <c r="E839" s="7"/>
      <c r="F839" s="7"/>
      <c r="G839" s="7"/>
      <c r="I839" s="7"/>
      <c r="J839" s="7"/>
      <c r="K839" s="7"/>
      <c r="L839" s="7"/>
      <c r="M839" s="7"/>
    </row>
    <row r="840" spans="1:13" ht="33" customHeight="1" x14ac:dyDescent="0.2">
      <c r="A840" s="68">
        <v>43068</v>
      </c>
      <c r="B840" s="5" t="s">
        <v>4482</v>
      </c>
      <c r="C840" s="7" t="s">
        <v>4483</v>
      </c>
      <c r="D840" s="7"/>
      <c r="E840" s="7"/>
      <c r="F840" s="7"/>
      <c r="G840" s="7"/>
      <c r="I840" s="7"/>
      <c r="J840" s="7" t="s">
        <v>5491</v>
      </c>
      <c r="K840" s="7" t="s">
        <v>5492</v>
      </c>
      <c r="L840" s="7"/>
      <c r="M840" s="7"/>
    </row>
    <row r="841" spans="1:13" ht="33" customHeight="1" x14ac:dyDescent="0.2">
      <c r="A841" s="68">
        <v>43068</v>
      </c>
      <c r="B841" s="5" t="s">
        <v>4484</v>
      </c>
      <c r="C841" s="7" t="s">
        <v>4485</v>
      </c>
      <c r="D841" s="7"/>
      <c r="E841" s="7"/>
      <c r="F841" s="7"/>
      <c r="G841" s="7"/>
      <c r="I841" s="7"/>
      <c r="J841" s="7"/>
      <c r="K841" s="7"/>
      <c r="L841" s="7"/>
      <c r="M841" s="7"/>
    </row>
    <row r="842" spans="1:13" ht="33" customHeight="1" x14ac:dyDescent="0.2">
      <c r="A842" s="68">
        <v>43068</v>
      </c>
      <c r="B842" s="5" t="s">
        <v>4486</v>
      </c>
      <c r="C842" s="7" t="s">
        <v>4487</v>
      </c>
      <c r="D842" s="7"/>
      <c r="E842" s="7"/>
      <c r="F842" s="7"/>
      <c r="G842" s="7"/>
      <c r="I842" s="7"/>
      <c r="J842" s="7"/>
      <c r="K842" s="7"/>
      <c r="L842" s="7"/>
      <c r="M842" s="7"/>
    </row>
    <row r="843" spans="1:13" ht="33" customHeight="1" x14ac:dyDescent="0.2">
      <c r="A843" s="68">
        <v>43068</v>
      </c>
      <c r="B843" s="5" t="s">
        <v>4488</v>
      </c>
      <c r="C843" s="7" t="s">
        <v>4489</v>
      </c>
      <c r="D843" s="7"/>
      <c r="E843" s="7"/>
      <c r="F843" s="7"/>
      <c r="G843" s="7"/>
      <c r="I843" s="7"/>
      <c r="J843" s="7"/>
      <c r="K843" s="7"/>
      <c r="L843" s="7"/>
      <c r="M843" s="7"/>
    </row>
    <row r="844" spans="1:13" ht="33" customHeight="1" x14ac:dyDescent="0.2">
      <c r="A844" s="68">
        <v>43068</v>
      </c>
      <c r="B844" s="5" t="s">
        <v>4490</v>
      </c>
      <c r="C844" s="7" t="s">
        <v>4491</v>
      </c>
      <c r="D844" s="7"/>
      <c r="E844" s="7"/>
      <c r="F844" s="7"/>
      <c r="G844" s="7"/>
      <c r="I844" s="7"/>
      <c r="J844" s="7"/>
      <c r="K844" s="7"/>
      <c r="L844" s="7"/>
      <c r="M844" s="7"/>
    </row>
    <row r="845" spans="1:13" ht="33" customHeight="1" x14ac:dyDescent="0.2">
      <c r="A845" s="68">
        <v>43068</v>
      </c>
      <c r="B845" s="5" t="s">
        <v>4492</v>
      </c>
      <c r="C845" s="7" t="s">
        <v>4493</v>
      </c>
      <c r="D845" s="7"/>
      <c r="E845" s="7"/>
      <c r="F845" s="7"/>
      <c r="G845" s="7"/>
      <c r="I845" s="7"/>
      <c r="J845" s="7"/>
      <c r="K845" s="7"/>
      <c r="L845" s="7"/>
      <c r="M845" s="7"/>
    </row>
    <row r="846" spans="1:13" ht="33" customHeight="1" x14ac:dyDescent="0.2">
      <c r="A846" s="68">
        <v>43068</v>
      </c>
      <c r="B846" s="5" t="s">
        <v>4494</v>
      </c>
      <c r="C846" s="7" t="s">
        <v>4495</v>
      </c>
      <c r="D846" s="7"/>
      <c r="E846" s="7"/>
      <c r="F846" s="7"/>
      <c r="G846" s="7"/>
      <c r="I846" s="7"/>
      <c r="J846" s="7"/>
      <c r="K846" s="7"/>
      <c r="L846" s="7"/>
      <c r="M846" s="7"/>
    </row>
    <row r="847" spans="1:13" ht="33" customHeight="1" x14ac:dyDescent="0.2">
      <c r="A847" s="68">
        <v>43068</v>
      </c>
      <c r="B847" s="5" t="s">
        <v>4496</v>
      </c>
      <c r="C847" s="7" t="s">
        <v>4497</v>
      </c>
      <c r="D847" s="7"/>
      <c r="E847" s="7"/>
      <c r="F847" s="7"/>
      <c r="G847" s="7"/>
      <c r="I847" s="7"/>
      <c r="J847" s="7"/>
      <c r="K847" s="7"/>
      <c r="L847" s="7"/>
      <c r="M847" s="7"/>
    </row>
    <row r="848" spans="1:13" ht="33" customHeight="1" x14ac:dyDescent="0.2">
      <c r="A848" s="68">
        <v>43068</v>
      </c>
      <c r="B848" s="5" t="s">
        <v>4498</v>
      </c>
      <c r="C848" s="7" t="s">
        <v>4499</v>
      </c>
      <c r="D848" s="7"/>
      <c r="E848" s="7"/>
      <c r="F848" s="7"/>
      <c r="G848" s="7"/>
      <c r="I848" s="7"/>
      <c r="J848" s="7"/>
      <c r="K848" s="7"/>
      <c r="L848" s="7"/>
      <c r="M848" s="7"/>
    </row>
    <row r="849" spans="1:13" ht="33" customHeight="1" x14ac:dyDescent="0.2">
      <c r="A849" s="68">
        <v>43068</v>
      </c>
      <c r="B849" s="5" t="s">
        <v>4500</v>
      </c>
      <c r="C849" s="7" t="s">
        <v>4501</v>
      </c>
      <c r="D849" s="7"/>
      <c r="E849" s="7"/>
      <c r="F849" s="7"/>
      <c r="G849" s="7"/>
      <c r="I849" s="7"/>
      <c r="J849" s="7"/>
      <c r="K849" s="7"/>
      <c r="L849" s="7"/>
      <c r="M849" s="7"/>
    </row>
    <row r="850" spans="1:13" ht="33" customHeight="1" x14ac:dyDescent="0.2">
      <c r="A850" s="68">
        <v>43068</v>
      </c>
      <c r="B850" s="5" t="s">
        <v>4502</v>
      </c>
      <c r="C850" s="7" t="s">
        <v>4503</v>
      </c>
      <c r="D850" s="7"/>
      <c r="E850" s="7"/>
      <c r="F850" s="7"/>
      <c r="G850" s="7"/>
      <c r="I850" s="7"/>
      <c r="J850" s="7"/>
      <c r="K850" s="7"/>
      <c r="L850" s="7"/>
      <c r="M850" s="7"/>
    </row>
    <row r="851" spans="1:13" ht="33" customHeight="1" x14ac:dyDescent="0.2">
      <c r="A851" s="68">
        <v>43089</v>
      </c>
      <c r="B851" s="5" t="s">
        <v>4436</v>
      </c>
      <c r="C851" s="7" t="s">
        <v>4437</v>
      </c>
      <c r="D851" s="7"/>
      <c r="E851" s="7"/>
      <c r="F851" s="7"/>
      <c r="G851" s="7"/>
      <c r="I851" s="7"/>
      <c r="J851" s="7"/>
      <c r="K851" s="7"/>
      <c r="L851" s="7"/>
      <c r="M851" s="7"/>
    </row>
    <row r="852" spans="1:13" ht="33" customHeight="1" x14ac:dyDescent="0.2">
      <c r="A852" s="68">
        <v>43089</v>
      </c>
      <c r="B852" s="5" t="s">
        <v>4438</v>
      </c>
      <c r="C852" s="7" t="s">
        <v>4439</v>
      </c>
      <c r="D852" s="7"/>
      <c r="E852" s="7"/>
      <c r="F852" s="7"/>
      <c r="G852" s="7"/>
      <c r="I852" s="7"/>
      <c r="J852" s="7"/>
      <c r="K852" s="7"/>
      <c r="L852" s="7"/>
      <c r="M852" s="7"/>
    </row>
    <row r="853" spans="1:13" ht="33" customHeight="1" x14ac:dyDescent="0.2">
      <c r="A853" s="68">
        <v>43089</v>
      </c>
      <c r="B853" s="5" t="s">
        <v>4440</v>
      </c>
      <c r="C853" s="7" t="s">
        <v>4441</v>
      </c>
      <c r="D853" s="7"/>
      <c r="E853" s="7"/>
      <c r="F853" s="7"/>
      <c r="G853" s="7"/>
      <c r="I853" s="7"/>
      <c r="J853" s="7"/>
      <c r="K853" s="7"/>
      <c r="L853" s="7"/>
      <c r="M853" s="7"/>
    </row>
    <row r="854" spans="1:13" ht="33" customHeight="1" x14ac:dyDescent="0.2">
      <c r="A854" s="68">
        <v>43089</v>
      </c>
      <c r="B854" s="5" t="s">
        <v>4442</v>
      </c>
      <c r="C854" s="7" t="s">
        <v>4443</v>
      </c>
      <c r="D854" s="7"/>
      <c r="E854" s="7"/>
      <c r="F854" s="7"/>
      <c r="G854" s="7"/>
      <c r="I854" s="7"/>
      <c r="J854" s="7"/>
      <c r="K854" s="7"/>
      <c r="L854" s="7"/>
      <c r="M854" s="7"/>
    </row>
    <row r="855" spans="1:13" ht="33" customHeight="1" x14ac:dyDescent="0.2">
      <c r="A855" s="68">
        <v>43089</v>
      </c>
      <c r="B855" s="5" t="s">
        <v>4444</v>
      </c>
      <c r="C855" s="7" t="s">
        <v>4445</v>
      </c>
      <c r="D855" s="7"/>
      <c r="E855" s="7"/>
      <c r="F855" s="7"/>
      <c r="G855" s="7"/>
      <c r="I855" s="7"/>
      <c r="J855" s="7"/>
      <c r="K855" s="7"/>
      <c r="L855" s="7"/>
      <c r="M855" s="7"/>
    </row>
    <row r="856" spans="1:13" ht="33" customHeight="1" x14ac:dyDescent="0.2">
      <c r="A856" s="68">
        <v>43089</v>
      </c>
      <c r="B856" s="5" t="s">
        <v>4446</v>
      </c>
      <c r="C856" s="7" t="s">
        <v>4447</v>
      </c>
      <c r="D856" s="7"/>
      <c r="E856" s="7"/>
      <c r="F856" s="7"/>
      <c r="G856" s="7"/>
      <c r="I856" s="7"/>
      <c r="J856" s="7"/>
      <c r="K856" s="7"/>
      <c r="L856" s="7"/>
      <c r="M856" s="7"/>
    </row>
    <row r="857" spans="1:13" ht="33" customHeight="1" x14ac:dyDescent="0.2">
      <c r="A857" s="68">
        <v>43131</v>
      </c>
      <c r="B857" s="5" t="s">
        <v>4568</v>
      </c>
      <c r="C857" s="7" t="s">
        <v>4569</v>
      </c>
      <c r="D857" s="7"/>
      <c r="E857" s="7"/>
      <c r="F857" s="7"/>
      <c r="G857" s="7"/>
      <c r="I857" s="7"/>
      <c r="J857" s="7"/>
      <c r="K857" s="7"/>
      <c r="L857" s="7"/>
      <c r="M857" s="7"/>
    </row>
    <row r="858" spans="1:13" ht="33" customHeight="1" x14ac:dyDescent="0.2">
      <c r="A858" s="68">
        <v>43131</v>
      </c>
      <c r="B858" s="5" t="s">
        <v>4570</v>
      </c>
      <c r="C858" s="7" t="s">
        <v>4571</v>
      </c>
      <c r="D858" s="7"/>
      <c r="E858" s="7"/>
      <c r="F858" s="7"/>
      <c r="G858" s="7"/>
      <c r="I858" s="7"/>
      <c r="J858" s="7"/>
      <c r="K858" s="7"/>
      <c r="L858" s="7"/>
      <c r="M858" s="7"/>
    </row>
    <row r="859" spans="1:13" ht="33" customHeight="1" x14ac:dyDescent="0.2">
      <c r="A859" s="68">
        <v>43131</v>
      </c>
      <c r="B859" s="5" t="s">
        <v>4572</v>
      </c>
      <c r="C859" s="7" t="s">
        <v>4573</v>
      </c>
      <c r="D859" s="7"/>
      <c r="E859" s="7"/>
      <c r="F859" s="7"/>
      <c r="G859" s="7"/>
      <c r="I859" s="7"/>
      <c r="J859" s="7"/>
      <c r="K859" s="7"/>
      <c r="L859" s="7"/>
      <c r="M859" s="7"/>
    </row>
    <row r="860" spans="1:13" ht="33" customHeight="1" x14ac:dyDescent="0.2">
      <c r="A860" s="68">
        <v>43131</v>
      </c>
      <c r="B860" s="5" t="s">
        <v>4574</v>
      </c>
      <c r="C860" s="7" t="s">
        <v>4575</v>
      </c>
      <c r="D860" s="7"/>
      <c r="E860" s="7"/>
      <c r="F860" s="7"/>
      <c r="G860" s="7"/>
      <c r="I860" s="7"/>
      <c r="J860" s="7"/>
      <c r="K860" s="7"/>
      <c r="L860" s="7"/>
      <c r="M860" s="7"/>
    </row>
    <row r="861" spans="1:13" ht="33" customHeight="1" x14ac:dyDescent="0.2">
      <c r="A861" s="68">
        <v>43131</v>
      </c>
      <c r="B861" s="5" t="s">
        <v>4576</v>
      </c>
      <c r="C861" s="7" t="s">
        <v>4577</v>
      </c>
      <c r="D861" s="7"/>
      <c r="E861" s="7"/>
      <c r="F861" s="7"/>
      <c r="G861" s="7"/>
      <c r="I861" s="7"/>
      <c r="J861" s="7"/>
      <c r="K861" s="7"/>
      <c r="L861" s="7"/>
      <c r="M861" s="7"/>
    </row>
    <row r="862" spans="1:13" ht="33" customHeight="1" x14ac:dyDescent="0.2">
      <c r="A862" s="68">
        <v>43131</v>
      </c>
      <c r="B862" s="5" t="s">
        <v>4578</v>
      </c>
      <c r="C862" s="7" t="s">
        <v>4579</v>
      </c>
      <c r="D862" s="7"/>
      <c r="E862" s="7"/>
      <c r="F862" s="7"/>
      <c r="G862" s="7"/>
      <c r="I862" s="7"/>
      <c r="J862" s="7"/>
      <c r="K862" s="7"/>
      <c r="L862" s="7"/>
      <c r="M862" s="7"/>
    </row>
    <row r="863" spans="1:13" ht="33" customHeight="1" x14ac:dyDescent="0.2">
      <c r="A863" s="68">
        <v>43131</v>
      </c>
      <c r="B863" s="5" t="s">
        <v>4580</v>
      </c>
      <c r="C863" s="7" t="s">
        <v>4581</v>
      </c>
      <c r="D863" s="7"/>
      <c r="E863" s="7"/>
      <c r="F863" s="7"/>
      <c r="G863" s="7"/>
      <c r="I863" s="7"/>
      <c r="J863" s="7"/>
      <c r="K863" s="7"/>
      <c r="L863" s="7"/>
      <c r="M863" s="7"/>
    </row>
    <row r="864" spans="1:13" ht="33" customHeight="1" x14ac:dyDescent="0.2">
      <c r="A864" s="68">
        <v>43131</v>
      </c>
      <c r="B864" s="5" t="s">
        <v>4582</v>
      </c>
      <c r="C864" s="7" t="s">
        <v>4583</v>
      </c>
      <c r="D864" s="7"/>
      <c r="E864" s="7"/>
      <c r="F864" s="7"/>
      <c r="G864" s="7"/>
      <c r="I864" s="7"/>
      <c r="J864" s="7"/>
      <c r="K864" s="7"/>
      <c r="L864" s="7"/>
      <c r="M864" s="7"/>
    </row>
    <row r="865" spans="1:13" ht="33" customHeight="1" x14ac:dyDescent="0.2">
      <c r="A865" s="68">
        <v>43131</v>
      </c>
      <c r="B865" s="5" t="s">
        <v>4584</v>
      </c>
      <c r="C865" s="7" t="s">
        <v>4585</v>
      </c>
      <c r="D865" s="7"/>
      <c r="E865" s="7"/>
      <c r="F865" s="7"/>
      <c r="G865" s="7"/>
      <c r="I865" s="7"/>
      <c r="J865" s="7"/>
      <c r="K865" s="7"/>
      <c r="L865" s="7"/>
      <c r="M865" s="7"/>
    </row>
    <row r="866" spans="1:13" ht="33" customHeight="1" x14ac:dyDescent="0.2">
      <c r="A866" s="68">
        <v>43131</v>
      </c>
      <c r="B866" s="5" t="s">
        <v>4586</v>
      </c>
      <c r="C866" s="7" t="s">
        <v>4587</v>
      </c>
      <c r="D866" s="7"/>
      <c r="E866" s="7"/>
      <c r="F866" s="7"/>
      <c r="G866" s="7"/>
      <c r="I866" s="7"/>
      <c r="J866" s="7"/>
      <c r="K866" s="7"/>
      <c r="L866" s="7"/>
      <c r="M866" s="7"/>
    </row>
    <row r="867" spans="1:13" ht="33" customHeight="1" x14ac:dyDescent="0.2">
      <c r="A867" s="68">
        <v>43131</v>
      </c>
      <c r="B867" s="5" t="s">
        <v>4588</v>
      </c>
      <c r="C867" s="7" t="s">
        <v>4589</v>
      </c>
      <c r="D867" s="7"/>
      <c r="E867" s="7"/>
      <c r="F867" s="7"/>
      <c r="G867" s="7"/>
      <c r="I867" s="7"/>
      <c r="J867" s="7"/>
      <c r="K867" s="7"/>
      <c r="L867" s="7"/>
      <c r="M867" s="7"/>
    </row>
    <row r="868" spans="1:13" ht="33" customHeight="1" x14ac:dyDescent="0.2">
      <c r="A868" s="68">
        <v>43131</v>
      </c>
      <c r="B868" s="5" t="s">
        <v>4590</v>
      </c>
      <c r="C868" s="7" t="s">
        <v>4591</v>
      </c>
      <c r="D868" s="7"/>
      <c r="E868" s="7"/>
      <c r="F868" s="7"/>
      <c r="G868" s="7"/>
      <c r="I868" s="7"/>
      <c r="J868" s="7"/>
      <c r="K868" s="7"/>
      <c r="L868" s="7"/>
      <c r="M868" s="7"/>
    </row>
    <row r="869" spans="1:13" ht="33" customHeight="1" x14ac:dyDescent="0.2">
      <c r="A869" s="68">
        <v>43131</v>
      </c>
      <c r="B869" s="5" t="s">
        <v>4592</v>
      </c>
      <c r="C869" s="7" t="s">
        <v>4593</v>
      </c>
      <c r="D869" s="7"/>
      <c r="E869" s="7"/>
      <c r="F869" s="7"/>
      <c r="G869" s="7"/>
      <c r="I869" s="7"/>
      <c r="J869" s="7"/>
      <c r="K869" s="7"/>
      <c r="L869" s="7"/>
      <c r="M869" s="7"/>
    </row>
    <row r="870" spans="1:13" ht="33" customHeight="1" x14ac:dyDescent="0.2">
      <c r="A870" s="68">
        <v>43131</v>
      </c>
      <c r="B870" s="5" t="s">
        <v>4594</v>
      </c>
      <c r="C870" s="7" t="s">
        <v>4595</v>
      </c>
      <c r="D870" s="7"/>
      <c r="E870" s="7"/>
      <c r="F870" s="7"/>
      <c r="G870" s="7"/>
      <c r="I870" s="7"/>
      <c r="J870" s="7"/>
      <c r="K870" s="7"/>
      <c r="L870" s="7"/>
      <c r="M870" s="7"/>
    </row>
    <row r="871" spans="1:13" ht="33" customHeight="1" x14ac:dyDescent="0.2">
      <c r="A871" s="68">
        <v>43158</v>
      </c>
      <c r="B871" s="5" t="s">
        <v>7032</v>
      </c>
      <c r="C871" s="7" t="s">
        <v>7033</v>
      </c>
      <c r="D871" s="7"/>
      <c r="E871" s="7"/>
      <c r="F871" s="7"/>
      <c r="G871" s="7"/>
      <c r="I871" s="7"/>
      <c r="J871" s="7"/>
      <c r="K871" s="7"/>
      <c r="L871" s="7"/>
      <c r="M871" s="7"/>
    </row>
    <row r="872" spans="1:13" ht="33" customHeight="1" x14ac:dyDescent="0.2">
      <c r="A872" s="68">
        <v>43158</v>
      </c>
      <c r="B872" s="5" t="s">
        <v>7034</v>
      </c>
      <c r="C872" s="7" t="s">
        <v>7035</v>
      </c>
      <c r="D872" s="7"/>
      <c r="E872" s="7"/>
      <c r="F872" s="7"/>
      <c r="G872" s="7"/>
      <c r="I872" s="7"/>
      <c r="J872" s="7"/>
      <c r="K872" s="7"/>
      <c r="L872" s="7"/>
      <c r="M872" s="7"/>
    </row>
    <row r="873" spans="1:13" ht="33" customHeight="1" x14ac:dyDescent="0.2">
      <c r="A873" s="68">
        <v>43158</v>
      </c>
      <c r="B873" s="5" t="s">
        <v>7036</v>
      </c>
      <c r="C873" s="7" t="s">
        <v>7037</v>
      </c>
      <c r="D873" s="7"/>
      <c r="E873" s="7"/>
      <c r="F873" s="7"/>
      <c r="G873" s="7"/>
      <c r="I873" s="7"/>
      <c r="J873" s="7"/>
      <c r="K873" s="7"/>
      <c r="L873" s="7"/>
      <c r="M873" s="7"/>
    </row>
    <row r="874" spans="1:13" ht="33" customHeight="1" x14ac:dyDescent="0.2">
      <c r="A874" s="68">
        <v>43158</v>
      </c>
      <c r="B874" s="5" t="s">
        <v>7038</v>
      </c>
      <c r="C874" s="7" t="s">
        <v>7039</v>
      </c>
      <c r="D874" s="7"/>
      <c r="E874" s="7"/>
      <c r="F874" s="7"/>
      <c r="G874" s="7"/>
      <c r="I874" s="7"/>
      <c r="J874" s="7"/>
      <c r="K874" s="7"/>
      <c r="L874" s="7"/>
      <c r="M874" s="7"/>
    </row>
    <row r="875" spans="1:13" ht="33" customHeight="1" x14ac:dyDescent="0.2">
      <c r="A875" s="68">
        <v>43158</v>
      </c>
      <c r="B875" s="5" t="s">
        <v>7040</v>
      </c>
      <c r="C875" s="7" t="s">
        <v>7041</v>
      </c>
      <c r="D875" s="7"/>
      <c r="E875" s="7"/>
      <c r="F875" s="7"/>
      <c r="G875" s="7"/>
      <c r="I875" s="7"/>
      <c r="J875" s="7"/>
      <c r="K875" s="7"/>
      <c r="L875" s="7"/>
      <c r="M875" s="7"/>
    </row>
    <row r="876" spans="1:13" ht="33" customHeight="1" x14ac:dyDescent="0.2">
      <c r="A876" s="68">
        <v>43158</v>
      </c>
      <c r="B876" s="5" t="s">
        <v>7042</v>
      </c>
      <c r="C876" s="7" t="s">
        <v>7043</v>
      </c>
      <c r="D876" s="7"/>
      <c r="E876" s="7"/>
      <c r="F876" s="7"/>
      <c r="G876" s="7"/>
      <c r="I876" s="7"/>
      <c r="J876" s="7"/>
      <c r="K876" s="7"/>
      <c r="L876" s="7"/>
      <c r="M876" s="7"/>
    </row>
    <row r="877" spans="1:13" ht="33" customHeight="1" x14ac:dyDescent="0.2">
      <c r="A877" s="68">
        <v>43158</v>
      </c>
      <c r="B877" s="5" t="s">
        <v>7570</v>
      </c>
      <c r="C877" s="7" t="s">
        <v>7571</v>
      </c>
      <c r="D877" s="7"/>
      <c r="E877" s="7"/>
      <c r="F877" s="7"/>
      <c r="G877" s="7"/>
      <c r="I877" s="7"/>
      <c r="J877" s="7"/>
      <c r="K877" s="7"/>
      <c r="L877" s="7"/>
      <c r="M877" s="7"/>
    </row>
    <row r="878" spans="1:13" ht="33" customHeight="1" x14ac:dyDescent="0.2">
      <c r="A878" s="68">
        <v>43158</v>
      </c>
      <c r="B878" s="5" t="s">
        <v>7044</v>
      </c>
      <c r="C878" s="7" t="s">
        <v>7045</v>
      </c>
      <c r="D878" s="7"/>
      <c r="E878" s="7"/>
      <c r="F878" s="7"/>
      <c r="G878" s="7"/>
      <c r="I878" s="7"/>
      <c r="J878" s="7"/>
      <c r="K878" s="7"/>
      <c r="L878" s="7"/>
      <c r="M878" s="7"/>
    </row>
    <row r="879" spans="1:13" ht="33" customHeight="1" x14ac:dyDescent="0.2">
      <c r="A879" s="68">
        <v>43158</v>
      </c>
      <c r="B879" s="5" t="s">
        <v>7046</v>
      </c>
      <c r="C879" s="7" t="s">
        <v>7047</v>
      </c>
      <c r="D879" s="7"/>
      <c r="E879" s="7"/>
      <c r="F879" s="7"/>
      <c r="G879" s="7"/>
      <c r="I879" s="7"/>
      <c r="J879" s="7"/>
      <c r="K879" s="7"/>
      <c r="L879" s="7"/>
      <c r="M879" s="7"/>
    </row>
    <row r="880" spans="1:13" ht="33" customHeight="1" x14ac:dyDescent="0.2">
      <c r="A880" s="68">
        <v>43158</v>
      </c>
      <c r="B880" s="5" t="s">
        <v>7048</v>
      </c>
      <c r="C880" s="7" t="s">
        <v>7049</v>
      </c>
      <c r="D880" s="7"/>
      <c r="E880" s="7"/>
      <c r="F880" s="7"/>
      <c r="G880" s="7"/>
      <c r="I880" s="7"/>
      <c r="J880" s="7"/>
      <c r="K880" s="7"/>
      <c r="L880" s="7"/>
      <c r="M880" s="7"/>
    </row>
    <row r="881" spans="1:13" ht="33" customHeight="1" x14ac:dyDescent="0.2">
      <c r="A881" s="68">
        <v>43158</v>
      </c>
      <c r="B881" s="5" t="s">
        <v>7050</v>
      </c>
      <c r="C881" s="7" t="s">
        <v>7051</v>
      </c>
      <c r="D881" s="7"/>
      <c r="E881" s="7"/>
      <c r="F881" s="7"/>
      <c r="G881" s="7"/>
      <c r="I881" s="7"/>
      <c r="J881" s="7"/>
      <c r="K881" s="7"/>
      <c r="L881" s="7"/>
      <c r="M881" s="7"/>
    </row>
    <row r="882" spans="1:13" ht="33" customHeight="1" x14ac:dyDescent="0.2">
      <c r="A882" s="68">
        <v>43158</v>
      </c>
      <c r="B882" s="5" t="s">
        <v>7052</v>
      </c>
      <c r="C882" s="7" t="s">
        <v>7053</v>
      </c>
      <c r="D882" s="7"/>
      <c r="E882" s="7"/>
      <c r="F882" s="7"/>
      <c r="G882" s="7"/>
      <c r="I882" s="7"/>
      <c r="J882" s="7"/>
      <c r="K882" s="7"/>
      <c r="L882" s="7"/>
      <c r="M882" s="7"/>
    </row>
    <row r="883" spans="1:13" ht="33" customHeight="1" x14ac:dyDescent="0.2">
      <c r="A883" s="68">
        <v>43158</v>
      </c>
      <c r="B883" s="5" t="s">
        <v>7054</v>
      </c>
      <c r="C883" s="7" t="s">
        <v>7055</v>
      </c>
      <c r="D883" s="7"/>
      <c r="E883" s="7"/>
      <c r="F883" s="7"/>
      <c r="G883" s="7"/>
      <c r="I883" s="7"/>
      <c r="J883" s="7"/>
      <c r="K883" s="7"/>
      <c r="L883" s="7"/>
      <c r="M883" s="7"/>
    </row>
    <row r="884" spans="1:13" ht="33" customHeight="1" x14ac:dyDescent="0.2">
      <c r="A884" s="68">
        <v>43158</v>
      </c>
      <c r="B884" s="5" t="s">
        <v>7056</v>
      </c>
      <c r="C884" s="7" t="s">
        <v>7057</v>
      </c>
      <c r="D884" s="7"/>
      <c r="E884" s="7"/>
      <c r="F884" s="7"/>
      <c r="G884" s="7"/>
      <c r="I884" s="7"/>
      <c r="J884" s="7"/>
      <c r="K884" s="7"/>
      <c r="L884" s="7"/>
      <c r="M884" s="7"/>
    </row>
    <row r="885" spans="1:13" ht="33" customHeight="1" x14ac:dyDescent="0.2">
      <c r="A885" s="68">
        <v>43158</v>
      </c>
      <c r="B885" s="5" t="s">
        <v>7058</v>
      </c>
      <c r="C885" s="7" t="s">
        <v>7059</v>
      </c>
      <c r="D885" s="7"/>
      <c r="E885" s="7"/>
      <c r="F885" s="7"/>
      <c r="G885" s="7"/>
      <c r="I885" s="7"/>
      <c r="J885" s="7"/>
      <c r="K885" s="7"/>
      <c r="L885" s="7"/>
      <c r="M885" s="7"/>
    </row>
    <row r="886" spans="1:13" ht="33" customHeight="1" x14ac:dyDescent="0.2">
      <c r="A886" s="68">
        <v>43158</v>
      </c>
      <c r="B886" s="5" t="s">
        <v>7060</v>
      </c>
      <c r="C886" s="7" t="s">
        <v>7061</v>
      </c>
      <c r="D886" s="7"/>
      <c r="E886" s="7"/>
      <c r="F886" s="7"/>
      <c r="G886" s="7"/>
      <c r="I886" s="7"/>
      <c r="J886" s="7"/>
      <c r="K886" s="7"/>
      <c r="L886" s="7"/>
      <c r="M886" s="7"/>
    </row>
    <row r="887" spans="1:13" ht="33" customHeight="1" x14ac:dyDescent="0.2">
      <c r="A887" s="68">
        <v>43158</v>
      </c>
      <c r="B887" s="5" t="s">
        <v>7062</v>
      </c>
      <c r="C887" s="7" t="s">
        <v>7063</v>
      </c>
      <c r="D887" s="7"/>
      <c r="E887" s="7"/>
      <c r="F887" s="7"/>
      <c r="G887" s="7"/>
      <c r="I887" s="7"/>
      <c r="J887" s="7"/>
      <c r="K887" s="7"/>
      <c r="L887" s="7"/>
      <c r="M887" s="7"/>
    </row>
    <row r="888" spans="1:13" ht="33" customHeight="1" x14ac:dyDescent="0.2">
      <c r="A888" s="68">
        <v>43158</v>
      </c>
      <c r="B888" s="5" t="s">
        <v>7064</v>
      </c>
      <c r="C888" s="7" t="s">
        <v>7065</v>
      </c>
      <c r="D888" s="7"/>
      <c r="E888" s="7"/>
      <c r="F888" s="7"/>
      <c r="G888" s="7"/>
      <c r="I888" s="7"/>
      <c r="J888" s="7"/>
      <c r="K888" s="7"/>
      <c r="L888" s="7"/>
      <c r="M888" s="7"/>
    </row>
    <row r="889" spans="1:13" ht="33" customHeight="1" x14ac:dyDescent="0.2">
      <c r="A889" s="68">
        <v>43158</v>
      </c>
      <c r="B889" s="5" t="s">
        <v>7066</v>
      </c>
      <c r="C889" s="7" t="s">
        <v>7067</v>
      </c>
      <c r="D889" s="7"/>
      <c r="E889" s="7"/>
      <c r="F889" s="7"/>
      <c r="G889" s="7"/>
      <c r="I889" s="7"/>
      <c r="J889" s="7"/>
      <c r="K889" s="7"/>
      <c r="L889" s="7"/>
      <c r="M889" s="7"/>
    </row>
    <row r="890" spans="1:13" ht="33" customHeight="1" x14ac:dyDescent="0.2">
      <c r="A890" s="68">
        <v>43158</v>
      </c>
      <c r="B890" s="5" t="s">
        <v>7068</v>
      </c>
      <c r="C890" s="7" t="s">
        <v>7069</v>
      </c>
      <c r="D890" s="7"/>
      <c r="E890" s="7"/>
      <c r="F890" s="7"/>
      <c r="G890" s="7"/>
      <c r="I890" s="7"/>
      <c r="J890" s="7"/>
      <c r="K890" s="7"/>
      <c r="L890" s="7"/>
      <c r="M890" s="7"/>
    </row>
    <row r="891" spans="1:13" ht="33" customHeight="1" x14ac:dyDescent="0.2">
      <c r="A891" s="68">
        <v>43158</v>
      </c>
      <c r="B891" s="5" t="s">
        <v>7070</v>
      </c>
      <c r="C891" s="7" t="s">
        <v>7071</v>
      </c>
      <c r="D891" s="7"/>
      <c r="E891" s="7"/>
      <c r="F891" s="7"/>
      <c r="G891" s="7"/>
      <c r="I891" s="7"/>
      <c r="J891" s="7"/>
      <c r="K891" s="7"/>
      <c r="L891" s="7"/>
      <c r="M891" s="7"/>
    </row>
    <row r="892" spans="1:13" ht="33" customHeight="1" x14ac:dyDescent="0.2">
      <c r="A892" s="68">
        <v>43158</v>
      </c>
      <c r="B892" s="5" t="s">
        <v>7072</v>
      </c>
      <c r="C892" s="7" t="s">
        <v>7073</v>
      </c>
      <c r="D892" s="7"/>
      <c r="E892" s="7"/>
      <c r="F892" s="7"/>
      <c r="G892" s="7"/>
      <c r="I892" s="7"/>
      <c r="J892" s="7"/>
      <c r="K892" s="7"/>
      <c r="L892" s="7"/>
      <c r="M892" s="7"/>
    </row>
    <row r="893" spans="1:13" ht="33" customHeight="1" x14ac:dyDescent="0.2">
      <c r="A893" s="68">
        <v>43158</v>
      </c>
      <c r="B893" s="5" t="s">
        <v>7074</v>
      </c>
      <c r="C893" s="7" t="s">
        <v>7075</v>
      </c>
      <c r="D893" s="7"/>
      <c r="E893" s="7"/>
      <c r="F893" s="7"/>
      <c r="G893" s="7"/>
      <c r="I893" s="7"/>
      <c r="J893" s="7"/>
      <c r="K893" s="7"/>
      <c r="L893" s="7"/>
      <c r="M893" s="7"/>
    </row>
    <row r="894" spans="1:13" ht="33" customHeight="1" x14ac:dyDescent="0.2">
      <c r="A894" s="68">
        <v>43158</v>
      </c>
      <c r="B894" s="5" t="s">
        <v>7076</v>
      </c>
      <c r="C894" s="7" t="s">
        <v>7077</v>
      </c>
      <c r="D894" s="7"/>
      <c r="E894" s="7"/>
      <c r="F894" s="7"/>
      <c r="G894" s="7"/>
      <c r="I894" s="7"/>
      <c r="J894" s="7"/>
      <c r="K894" s="7"/>
      <c r="L894" s="7"/>
      <c r="M894" s="7"/>
    </row>
    <row r="895" spans="1:13" ht="33" customHeight="1" x14ac:dyDescent="0.2">
      <c r="A895" s="68">
        <v>43158</v>
      </c>
      <c r="B895" s="5" t="s">
        <v>7078</v>
      </c>
      <c r="C895" s="7" t="s">
        <v>7079</v>
      </c>
      <c r="D895" s="7"/>
      <c r="E895" s="7"/>
      <c r="F895" s="7"/>
      <c r="G895" s="7"/>
      <c r="I895" s="7"/>
      <c r="J895" s="7"/>
      <c r="K895" s="7"/>
      <c r="L895" s="7"/>
      <c r="M895" s="7"/>
    </row>
    <row r="896" spans="1:13" ht="33" customHeight="1" x14ac:dyDescent="0.2">
      <c r="A896" s="68">
        <v>43158</v>
      </c>
      <c r="B896" s="5" t="s">
        <v>7080</v>
      </c>
      <c r="C896" s="7" t="s">
        <v>7081</v>
      </c>
      <c r="D896" s="7"/>
      <c r="E896" s="7"/>
      <c r="F896" s="7"/>
      <c r="G896" s="7"/>
      <c r="I896" s="7"/>
      <c r="J896" s="7"/>
      <c r="K896" s="7"/>
      <c r="L896" s="7"/>
      <c r="M896" s="7"/>
    </row>
    <row r="897" spans="1:13" ht="33" customHeight="1" x14ac:dyDescent="0.2">
      <c r="A897" s="68">
        <v>43158</v>
      </c>
      <c r="B897" s="5" t="s">
        <v>7082</v>
      </c>
      <c r="C897" s="7" t="s">
        <v>7083</v>
      </c>
      <c r="D897" s="7"/>
      <c r="E897" s="7"/>
      <c r="F897" s="7"/>
      <c r="G897" s="7"/>
      <c r="I897" s="7"/>
      <c r="J897" s="7"/>
      <c r="K897" s="7"/>
      <c r="L897" s="7"/>
      <c r="M897" s="7"/>
    </row>
    <row r="898" spans="1:13" ht="33" customHeight="1" x14ac:dyDescent="0.2">
      <c r="A898" s="68">
        <v>43158</v>
      </c>
      <c r="B898" s="5" t="s">
        <v>7084</v>
      </c>
      <c r="C898" s="7" t="s">
        <v>7085</v>
      </c>
      <c r="D898" s="7"/>
      <c r="E898" s="7"/>
      <c r="F898" s="7"/>
      <c r="G898" s="7"/>
      <c r="I898" s="7"/>
      <c r="J898" s="7"/>
      <c r="K898" s="7"/>
      <c r="L898" s="7"/>
      <c r="M898" s="7"/>
    </row>
    <row r="899" spans="1:13" ht="33" customHeight="1" x14ac:dyDescent="0.2">
      <c r="A899" s="68">
        <v>43158</v>
      </c>
      <c r="B899" s="5" t="s">
        <v>7086</v>
      </c>
      <c r="C899" s="7" t="s">
        <v>7087</v>
      </c>
      <c r="D899" s="7"/>
      <c r="E899" s="7"/>
      <c r="F899" s="7"/>
      <c r="G899" s="7"/>
      <c r="I899" s="7"/>
      <c r="J899" s="7"/>
      <c r="K899" s="7"/>
      <c r="L899" s="7"/>
      <c r="M899" s="7"/>
    </row>
    <row r="900" spans="1:13" ht="33" customHeight="1" x14ac:dyDescent="0.2">
      <c r="A900" s="68">
        <v>43158</v>
      </c>
      <c r="B900" s="5" t="s">
        <v>7088</v>
      </c>
      <c r="C900" s="7" t="s">
        <v>7089</v>
      </c>
      <c r="D900" s="7"/>
      <c r="E900" s="7"/>
      <c r="F900" s="7"/>
      <c r="G900" s="7"/>
      <c r="I900" s="7"/>
      <c r="J900" s="7"/>
      <c r="K900" s="7"/>
      <c r="L900" s="7"/>
      <c r="M900" s="7"/>
    </row>
    <row r="901" spans="1:13" ht="33" customHeight="1" x14ac:dyDescent="0.2">
      <c r="A901" s="68">
        <v>43187</v>
      </c>
      <c r="B901" s="5" t="s">
        <v>7130</v>
      </c>
      <c r="C901" s="7" t="s">
        <v>7131</v>
      </c>
      <c r="D901" s="7"/>
      <c r="E901" s="7"/>
      <c r="F901" s="7"/>
      <c r="G901" s="7"/>
      <c r="I901" s="7"/>
      <c r="J901" s="7"/>
      <c r="K901" s="7"/>
      <c r="L901" s="7"/>
      <c r="M901" s="7"/>
    </row>
    <row r="902" spans="1:13" ht="33" customHeight="1" x14ac:dyDescent="0.2">
      <c r="A902" s="68">
        <v>43187</v>
      </c>
      <c r="B902" s="5" t="s">
        <v>7132</v>
      </c>
      <c r="C902" s="7" t="s">
        <v>7133</v>
      </c>
      <c r="D902" s="7"/>
      <c r="E902" s="7"/>
      <c r="F902" s="7"/>
      <c r="G902" s="7"/>
      <c r="I902" s="7"/>
      <c r="J902" s="7"/>
      <c r="K902" s="7"/>
      <c r="L902" s="7"/>
      <c r="M902" s="7"/>
    </row>
    <row r="903" spans="1:13" ht="33" customHeight="1" x14ac:dyDescent="0.2">
      <c r="A903" s="68">
        <v>43187</v>
      </c>
      <c r="B903" s="5" t="s">
        <v>7134</v>
      </c>
      <c r="C903" s="7" t="s">
        <v>7135</v>
      </c>
      <c r="D903" s="7"/>
      <c r="E903" s="7"/>
      <c r="F903" s="7"/>
      <c r="G903" s="7"/>
      <c r="I903" s="7"/>
      <c r="J903" s="7"/>
      <c r="K903" s="7"/>
      <c r="L903" s="7"/>
      <c r="M903" s="7"/>
    </row>
    <row r="904" spans="1:13" ht="33" customHeight="1" x14ac:dyDescent="0.2">
      <c r="A904" s="68">
        <v>43187</v>
      </c>
      <c r="B904" s="5" t="s">
        <v>7136</v>
      </c>
      <c r="C904" s="7" t="s">
        <v>7137</v>
      </c>
      <c r="D904" s="7"/>
      <c r="E904" s="7"/>
      <c r="F904" s="7"/>
      <c r="G904" s="7"/>
      <c r="I904" s="7"/>
      <c r="J904" s="7"/>
      <c r="K904" s="7"/>
      <c r="L904" s="7"/>
      <c r="M904" s="7"/>
    </row>
    <row r="905" spans="1:13" ht="33" customHeight="1" x14ac:dyDescent="0.2">
      <c r="A905" s="68">
        <v>43187</v>
      </c>
      <c r="B905" s="5" t="s">
        <v>7138</v>
      </c>
      <c r="C905" s="7" t="s">
        <v>7139</v>
      </c>
      <c r="D905" s="7"/>
      <c r="E905" s="7"/>
      <c r="F905" s="7"/>
      <c r="G905" s="7"/>
      <c r="I905" s="7"/>
      <c r="J905" s="7"/>
      <c r="K905" s="7"/>
      <c r="L905" s="7"/>
      <c r="M905" s="7"/>
    </row>
    <row r="906" spans="1:13" ht="33" customHeight="1" x14ac:dyDescent="0.2">
      <c r="A906" s="68">
        <v>43187</v>
      </c>
      <c r="B906" s="5" t="s">
        <v>7140</v>
      </c>
      <c r="C906" s="7" t="s">
        <v>7141</v>
      </c>
      <c r="D906" s="7"/>
      <c r="E906" s="7"/>
      <c r="F906" s="7"/>
      <c r="G906" s="7"/>
      <c r="I906" s="7"/>
      <c r="J906" s="7"/>
      <c r="K906" s="7"/>
      <c r="L906" s="7"/>
      <c r="M906" s="7"/>
    </row>
    <row r="907" spans="1:13" ht="33" customHeight="1" x14ac:dyDescent="0.2">
      <c r="A907" s="68">
        <v>43187</v>
      </c>
      <c r="B907" s="5" t="s">
        <v>7142</v>
      </c>
      <c r="C907" s="7" t="s">
        <v>7143</v>
      </c>
      <c r="D907" s="7"/>
      <c r="E907" s="7"/>
      <c r="F907" s="7"/>
      <c r="G907" s="7"/>
      <c r="I907" s="7"/>
      <c r="J907" s="7"/>
      <c r="K907" s="7"/>
      <c r="L907" s="7"/>
      <c r="M907" s="7"/>
    </row>
    <row r="908" spans="1:13" ht="33" customHeight="1" x14ac:dyDescent="0.2">
      <c r="A908" s="68">
        <v>43187</v>
      </c>
      <c r="B908" s="5" t="s">
        <v>7144</v>
      </c>
      <c r="C908" s="7" t="s">
        <v>7145</v>
      </c>
      <c r="D908" s="7"/>
      <c r="E908" s="7"/>
      <c r="F908" s="7"/>
      <c r="G908" s="7"/>
      <c r="I908" s="7"/>
      <c r="J908" s="7"/>
      <c r="K908" s="7"/>
      <c r="L908" s="7"/>
      <c r="M908" s="7"/>
    </row>
    <row r="909" spans="1:13" ht="33" customHeight="1" x14ac:dyDescent="0.2">
      <c r="A909" s="68">
        <v>43187</v>
      </c>
      <c r="B909" s="5" t="s">
        <v>7146</v>
      </c>
      <c r="C909" s="7" t="s">
        <v>7147</v>
      </c>
      <c r="D909" s="7"/>
      <c r="E909" s="7"/>
      <c r="F909" s="7"/>
      <c r="G909" s="7"/>
      <c r="I909" s="7"/>
      <c r="J909" s="7"/>
      <c r="K909" s="7"/>
      <c r="L909" s="7"/>
      <c r="M909" s="7"/>
    </row>
    <row r="910" spans="1:13" ht="33" customHeight="1" x14ac:dyDescent="0.2">
      <c r="A910" s="68">
        <v>43187</v>
      </c>
      <c r="B910" s="5" t="s">
        <v>7148</v>
      </c>
      <c r="C910" s="7" t="s">
        <v>7149</v>
      </c>
      <c r="D910" s="7"/>
      <c r="E910" s="7"/>
      <c r="F910" s="7"/>
      <c r="G910" s="7"/>
      <c r="I910" s="7"/>
      <c r="J910" s="7"/>
      <c r="K910" s="7"/>
      <c r="L910" s="7"/>
      <c r="M910" s="7"/>
    </row>
    <row r="911" spans="1:13" ht="33" customHeight="1" x14ac:dyDescent="0.2">
      <c r="A911" s="68">
        <v>43187</v>
      </c>
      <c r="B911" s="5" t="s">
        <v>7150</v>
      </c>
      <c r="C911" s="7" t="s">
        <v>7151</v>
      </c>
      <c r="D911" s="7"/>
      <c r="E911" s="7"/>
      <c r="F911" s="7"/>
      <c r="G911" s="7"/>
      <c r="I911" s="7"/>
      <c r="J911" s="7"/>
      <c r="K911" s="7"/>
      <c r="L911" s="7"/>
      <c r="M911" s="7"/>
    </row>
    <row r="912" spans="1:13" ht="33" customHeight="1" x14ac:dyDescent="0.2">
      <c r="A912" s="68">
        <v>43187</v>
      </c>
      <c r="B912" s="5" t="s">
        <v>7152</v>
      </c>
      <c r="C912" s="7" t="s">
        <v>7153</v>
      </c>
      <c r="D912" s="7"/>
      <c r="E912" s="7"/>
      <c r="F912" s="7"/>
      <c r="G912" s="7"/>
      <c r="I912" s="7"/>
      <c r="J912" s="7"/>
      <c r="K912" s="7"/>
      <c r="L912" s="7"/>
      <c r="M912" s="7"/>
    </row>
    <row r="913" spans="1:13" ht="33" customHeight="1" x14ac:dyDescent="0.2">
      <c r="A913" s="68">
        <v>43187</v>
      </c>
      <c r="B913" s="5" t="s">
        <v>7154</v>
      </c>
      <c r="C913" s="7" t="s">
        <v>7155</v>
      </c>
      <c r="D913" s="7"/>
      <c r="E913" s="7"/>
      <c r="F913" s="7"/>
      <c r="G913" s="7"/>
      <c r="I913" s="7"/>
      <c r="J913" s="7"/>
      <c r="K913" s="7"/>
      <c r="L913" s="7"/>
      <c r="M913" s="7"/>
    </row>
    <row r="914" spans="1:13" ht="33" customHeight="1" x14ac:dyDescent="0.2">
      <c r="A914" s="68">
        <v>43187</v>
      </c>
      <c r="B914" s="5" t="s">
        <v>7156</v>
      </c>
      <c r="C914" s="7" t="s">
        <v>7157</v>
      </c>
      <c r="D914" s="7"/>
      <c r="E914" s="7"/>
      <c r="F914" s="7"/>
      <c r="G914" s="7"/>
      <c r="I914" s="7"/>
      <c r="J914" s="7"/>
      <c r="K914" s="7"/>
      <c r="L914" s="7"/>
      <c r="M914" s="7"/>
    </row>
    <row r="915" spans="1:13" ht="33" customHeight="1" x14ac:dyDescent="0.2">
      <c r="A915" s="68">
        <v>43187</v>
      </c>
      <c r="B915" s="5" t="s">
        <v>7158</v>
      </c>
      <c r="C915" s="7" t="s">
        <v>7159</v>
      </c>
      <c r="D915" s="7"/>
      <c r="E915" s="7"/>
      <c r="F915" s="7"/>
      <c r="G915" s="7"/>
      <c r="I915" s="7"/>
      <c r="J915" s="7"/>
      <c r="K915" s="7"/>
      <c r="L915" s="7"/>
      <c r="M915" s="7"/>
    </row>
    <row r="916" spans="1:13" ht="33" customHeight="1" x14ac:dyDescent="0.2">
      <c r="A916" s="68">
        <v>43187</v>
      </c>
      <c r="B916" s="5" t="s">
        <v>7160</v>
      </c>
      <c r="C916" s="7" t="s">
        <v>7161</v>
      </c>
      <c r="D916" s="7"/>
      <c r="E916" s="7"/>
      <c r="F916" s="7"/>
      <c r="G916" s="7"/>
      <c r="I916" s="7"/>
      <c r="J916" s="7"/>
      <c r="K916" s="7"/>
      <c r="L916" s="7"/>
      <c r="M916" s="7"/>
    </row>
    <row r="917" spans="1:13" ht="33" customHeight="1" x14ac:dyDescent="0.2">
      <c r="A917" s="68">
        <v>43187</v>
      </c>
      <c r="B917" s="5" t="s">
        <v>7162</v>
      </c>
      <c r="C917" s="7" t="s">
        <v>7163</v>
      </c>
      <c r="D917" s="7"/>
      <c r="E917" s="7"/>
      <c r="F917" s="7"/>
      <c r="G917" s="7"/>
      <c r="I917" s="7"/>
      <c r="J917" s="7"/>
      <c r="K917" s="7"/>
      <c r="L917" s="7"/>
      <c r="M917" s="7"/>
    </row>
    <row r="918" spans="1:13" ht="33" customHeight="1" x14ac:dyDescent="0.2">
      <c r="A918" s="68">
        <v>43215</v>
      </c>
      <c r="B918" s="7" t="s">
        <v>7226</v>
      </c>
      <c r="C918" s="7" t="s">
        <v>7209</v>
      </c>
      <c r="D918" s="7"/>
      <c r="E918" s="7"/>
      <c r="F918" s="7"/>
      <c r="G918" s="7"/>
      <c r="I918" s="7"/>
      <c r="J918" s="7"/>
      <c r="K918" s="7"/>
      <c r="L918" s="7"/>
      <c r="M918" s="7"/>
    </row>
    <row r="919" spans="1:13" ht="33" customHeight="1" x14ac:dyDescent="0.2">
      <c r="A919" s="68">
        <v>43215</v>
      </c>
      <c r="B919" s="7" t="s">
        <v>7225</v>
      </c>
      <c r="C919" s="7" t="s">
        <v>7210</v>
      </c>
      <c r="D919" s="7"/>
      <c r="E919" s="7"/>
      <c r="F919" s="7"/>
      <c r="G919" s="7"/>
      <c r="I919" s="7"/>
      <c r="J919" s="7"/>
      <c r="K919" s="7"/>
      <c r="L919" s="7"/>
      <c r="M919" s="7"/>
    </row>
    <row r="920" spans="1:13" ht="33" customHeight="1" x14ac:dyDescent="0.2">
      <c r="A920" s="68">
        <v>43215</v>
      </c>
      <c r="B920" s="7" t="s">
        <v>7224</v>
      </c>
      <c r="C920" s="7" t="s">
        <v>7211</v>
      </c>
      <c r="D920" s="7"/>
      <c r="E920" s="7"/>
      <c r="F920" s="7"/>
      <c r="G920" s="7"/>
      <c r="I920" s="7"/>
      <c r="J920" s="7"/>
      <c r="K920" s="7"/>
      <c r="L920" s="7"/>
      <c r="M920" s="7"/>
    </row>
    <row r="921" spans="1:13" ht="33" customHeight="1" x14ac:dyDescent="0.2">
      <c r="A921" s="68">
        <v>43215</v>
      </c>
      <c r="B921" s="7" t="s">
        <v>7223</v>
      </c>
      <c r="C921" s="7" t="s">
        <v>7212</v>
      </c>
      <c r="D921" s="7"/>
      <c r="E921" s="7"/>
      <c r="F921" s="7" t="s">
        <v>7305</v>
      </c>
      <c r="G921" s="7" t="s">
        <v>7304</v>
      </c>
      <c r="I921" s="7"/>
      <c r="J921" s="7"/>
      <c r="K921" s="7"/>
      <c r="L921" s="7"/>
      <c r="M921" s="7"/>
    </row>
    <row r="922" spans="1:13" ht="33" customHeight="1" x14ac:dyDescent="0.2">
      <c r="A922" s="68">
        <v>43215</v>
      </c>
      <c r="B922" s="7" t="s">
        <v>7222</v>
      </c>
      <c r="C922" s="7" t="s">
        <v>7213</v>
      </c>
      <c r="D922" s="7"/>
      <c r="E922" s="7"/>
      <c r="F922" s="7"/>
      <c r="G922" s="7"/>
      <c r="H922" s="7" t="s">
        <v>7306</v>
      </c>
      <c r="I922" s="7" t="s">
        <v>7228</v>
      </c>
      <c r="J922" s="7" t="s">
        <v>7208</v>
      </c>
      <c r="K922" s="7"/>
      <c r="L922" s="7"/>
      <c r="M922" s="7"/>
    </row>
    <row r="923" spans="1:13" ht="33" customHeight="1" x14ac:dyDescent="0.2">
      <c r="A923" s="68">
        <v>43215</v>
      </c>
      <c r="B923" s="7" t="s">
        <v>7221</v>
      </c>
      <c r="C923" s="7" t="s">
        <v>7214</v>
      </c>
      <c r="D923" s="7"/>
      <c r="E923" s="7"/>
      <c r="F923" s="7"/>
      <c r="G923" s="7"/>
      <c r="I923" s="7"/>
      <c r="J923" s="7"/>
      <c r="K923" s="7"/>
      <c r="L923" s="7"/>
      <c r="M923" s="7"/>
    </row>
    <row r="924" spans="1:13" ht="33" customHeight="1" x14ac:dyDescent="0.2">
      <c r="A924" s="68">
        <v>43215</v>
      </c>
      <c r="B924" s="7" t="s">
        <v>7220</v>
      </c>
      <c r="C924" s="7" t="s">
        <v>7215</v>
      </c>
      <c r="D924" s="7"/>
      <c r="E924" s="7"/>
      <c r="F924" s="7"/>
      <c r="G924" s="7"/>
      <c r="I924" s="7"/>
      <c r="J924" s="7"/>
      <c r="K924" s="7"/>
      <c r="L924" s="7"/>
      <c r="M924" s="7"/>
    </row>
    <row r="925" spans="1:13" ht="33" customHeight="1" x14ac:dyDescent="0.2">
      <c r="A925" s="68">
        <v>43215</v>
      </c>
      <c r="B925" s="7" t="s">
        <v>7219</v>
      </c>
      <c r="C925" s="7" t="s">
        <v>7216</v>
      </c>
      <c r="D925" s="7"/>
      <c r="E925" s="7"/>
      <c r="F925" s="7"/>
      <c r="G925" s="7"/>
      <c r="I925" s="7"/>
      <c r="J925" s="7"/>
      <c r="K925" s="7"/>
      <c r="L925" s="7"/>
      <c r="M925" s="7"/>
    </row>
    <row r="926" spans="1:13" ht="33" customHeight="1" x14ac:dyDescent="0.2">
      <c r="A926" s="68">
        <v>43215</v>
      </c>
      <c r="B926" s="7" t="s">
        <v>7218</v>
      </c>
      <c r="C926" s="7" t="s">
        <v>7217</v>
      </c>
      <c r="D926" s="7"/>
      <c r="E926" s="7"/>
      <c r="F926" s="7"/>
      <c r="G926" s="7"/>
      <c r="I926" s="7"/>
      <c r="J926" s="7"/>
      <c r="K926" s="7"/>
      <c r="L926" s="7"/>
      <c r="M926" s="7"/>
    </row>
    <row r="927" spans="1:13" ht="33" customHeight="1" x14ac:dyDescent="0.2">
      <c r="A927" s="68">
        <v>43278</v>
      </c>
      <c r="B927" s="71" t="s">
        <v>7331</v>
      </c>
      <c r="C927" s="7" t="s">
        <v>7332</v>
      </c>
      <c r="D927" s="7"/>
      <c r="E927" s="7"/>
      <c r="F927" s="7"/>
      <c r="G927" s="7"/>
      <c r="I927" s="7"/>
      <c r="J927" s="7"/>
      <c r="K927" s="7"/>
      <c r="L927" s="7"/>
      <c r="M927" s="7"/>
    </row>
    <row r="928" spans="1:13" ht="33" customHeight="1" x14ac:dyDescent="0.2">
      <c r="A928" s="68">
        <v>43278</v>
      </c>
      <c r="B928" s="71" t="s">
        <v>7333</v>
      </c>
      <c r="C928" s="7" t="s">
        <v>7334</v>
      </c>
      <c r="D928" s="7"/>
      <c r="E928" s="7"/>
      <c r="F928" s="7"/>
      <c r="G928" s="7"/>
      <c r="I928" s="7"/>
      <c r="J928" s="7"/>
      <c r="K928" s="7"/>
      <c r="L928" s="7"/>
      <c r="M928" s="7"/>
    </row>
    <row r="929" spans="1:13" ht="33" customHeight="1" x14ac:dyDescent="0.2">
      <c r="A929" s="68">
        <v>43278</v>
      </c>
      <c r="B929" s="71" t="s">
        <v>7335</v>
      </c>
      <c r="C929" s="7" t="s">
        <v>7336</v>
      </c>
      <c r="D929" s="7"/>
      <c r="E929" s="7"/>
      <c r="F929" s="7"/>
      <c r="G929" s="7"/>
      <c r="I929" s="7"/>
      <c r="J929" s="7"/>
      <c r="K929" s="7"/>
      <c r="L929" s="7"/>
      <c r="M929" s="7"/>
    </row>
    <row r="930" spans="1:13" ht="33" customHeight="1" x14ac:dyDescent="0.2">
      <c r="A930" s="68">
        <v>43278</v>
      </c>
      <c r="B930" s="71" t="s">
        <v>7337</v>
      </c>
      <c r="C930" s="7" t="s">
        <v>7338</v>
      </c>
      <c r="D930" s="7"/>
      <c r="E930" s="7"/>
      <c r="F930" s="7"/>
      <c r="G930" s="7"/>
      <c r="I930" s="7"/>
      <c r="J930" s="7" t="s">
        <v>7420</v>
      </c>
      <c r="K930" s="7" t="s">
        <v>7339</v>
      </c>
      <c r="L930" s="7"/>
      <c r="M930" s="7"/>
    </row>
    <row r="931" spans="1:13" ht="33" customHeight="1" x14ac:dyDescent="0.2">
      <c r="A931" s="68">
        <v>43278</v>
      </c>
      <c r="B931" s="71" t="s">
        <v>7340</v>
      </c>
      <c r="C931" s="7" t="s">
        <v>7341</v>
      </c>
      <c r="D931" s="7"/>
      <c r="E931" s="7"/>
      <c r="F931" s="7"/>
      <c r="G931" s="7"/>
      <c r="I931" s="7"/>
      <c r="J931" s="7"/>
      <c r="K931" s="7"/>
      <c r="L931" s="7"/>
      <c r="M931" s="7"/>
    </row>
    <row r="932" spans="1:13" ht="33" customHeight="1" x14ac:dyDescent="0.2">
      <c r="A932" s="68">
        <v>43278</v>
      </c>
      <c r="B932" s="71" t="s">
        <v>7342</v>
      </c>
      <c r="C932" s="7" t="s">
        <v>7343</v>
      </c>
      <c r="D932" s="7"/>
      <c r="E932" s="7"/>
      <c r="F932" s="7"/>
      <c r="G932" s="7"/>
      <c r="I932" s="7"/>
      <c r="J932" s="7"/>
      <c r="K932" s="7"/>
      <c r="L932" s="7"/>
      <c r="M932" s="7"/>
    </row>
    <row r="933" spans="1:13" ht="33" customHeight="1" x14ac:dyDescent="0.2">
      <c r="A933" s="68">
        <v>43278</v>
      </c>
      <c r="B933" s="71" t="s">
        <v>7344</v>
      </c>
      <c r="C933" s="7" t="s">
        <v>7345</v>
      </c>
      <c r="D933" s="7"/>
      <c r="E933" s="7"/>
      <c r="F933" s="7"/>
      <c r="G933" s="7"/>
      <c r="I933" s="7"/>
      <c r="J933" s="7" t="s">
        <v>7346</v>
      </c>
      <c r="K933" s="7" t="s">
        <v>7347</v>
      </c>
      <c r="L933" s="7"/>
      <c r="M933" s="7"/>
    </row>
    <row r="934" spans="1:13" ht="33" customHeight="1" x14ac:dyDescent="0.2">
      <c r="A934" s="68">
        <v>43278</v>
      </c>
      <c r="B934" s="71" t="s">
        <v>7348</v>
      </c>
      <c r="C934" s="7" t="s">
        <v>7349</v>
      </c>
      <c r="D934" s="7"/>
      <c r="E934" s="7"/>
      <c r="F934" s="7"/>
      <c r="G934" s="7"/>
      <c r="I934" s="7"/>
      <c r="J934" s="7"/>
      <c r="K934" s="7"/>
      <c r="L934" s="7"/>
      <c r="M934" s="7"/>
    </row>
    <row r="935" spans="1:13" ht="33" customHeight="1" x14ac:dyDescent="0.2">
      <c r="A935" s="68">
        <v>43278</v>
      </c>
      <c r="B935" s="71" t="s">
        <v>7350</v>
      </c>
      <c r="C935" s="7" t="s">
        <v>7351</v>
      </c>
      <c r="D935" s="7"/>
      <c r="E935" s="7"/>
      <c r="F935" s="7"/>
      <c r="G935" s="7"/>
      <c r="H935" s="7" t="s">
        <v>7352</v>
      </c>
      <c r="I935" s="7" t="s">
        <v>7353</v>
      </c>
      <c r="J935" s="7"/>
      <c r="K935" s="7"/>
      <c r="L935" s="7"/>
      <c r="M935" s="7"/>
    </row>
    <row r="936" spans="1:13" ht="33" customHeight="1" x14ac:dyDescent="0.2">
      <c r="A936" s="68">
        <v>43278</v>
      </c>
      <c r="B936" s="71" t="s">
        <v>7354</v>
      </c>
      <c r="C936" s="7" t="s">
        <v>7355</v>
      </c>
      <c r="D936" s="7"/>
      <c r="E936" s="7"/>
      <c r="F936" s="7"/>
      <c r="G936" s="7"/>
      <c r="I936" s="7"/>
      <c r="J936" s="7"/>
      <c r="K936" s="7"/>
      <c r="L936" s="7"/>
      <c r="M936" s="7"/>
    </row>
    <row r="937" spans="1:13" ht="33" customHeight="1" x14ac:dyDescent="0.2">
      <c r="A937" s="68">
        <v>43278</v>
      </c>
      <c r="B937" s="71" t="s">
        <v>7356</v>
      </c>
      <c r="C937" s="7" t="s">
        <v>7357</v>
      </c>
      <c r="D937" s="7"/>
      <c r="E937" s="7"/>
      <c r="F937" s="7"/>
      <c r="G937" s="7"/>
      <c r="I937" s="7"/>
      <c r="J937" s="7"/>
      <c r="K937" s="7"/>
      <c r="L937" s="7"/>
      <c r="M937" s="7"/>
    </row>
    <row r="938" spans="1:13" ht="33" customHeight="1" x14ac:dyDescent="0.2">
      <c r="A938" s="68">
        <v>43278</v>
      </c>
      <c r="B938" s="71" t="s">
        <v>7358</v>
      </c>
      <c r="C938" s="7" t="s">
        <v>7359</v>
      </c>
      <c r="D938" s="7"/>
      <c r="E938" s="7"/>
      <c r="F938" s="7"/>
      <c r="G938" s="7"/>
      <c r="I938" s="7"/>
      <c r="J938" s="7"/>
      <c r="K938" s="7"/>
      <c r="L938" s="7"/>
      <c r="M938" s="7"/>
    </row>
    <row r="939" spans="1:13" ht="33" customHeight="1" x14ac:dyDescent="0.2">
      <c r="A939" s="68">
        <v>43278</v>
      </c>
      <c r="B939" s="71" t="s">
        <v>7360</v>
      </c>
      <c r="C939" s="7" t="s">
        <v>7361</v>
      </c>
      <c r="D939" s="7"/>
      <c r="E939" s="7"/>
      <c r="F939" s="7"/>
      <c r="G939" s="7"/>
      <c r="I939" s="7"/>
      <c r="J939" s="7"/>
      <c r="K939" s="7"/>
      <c r="L939" s="7"/>
      <c r="M939" s="7"/>
    </row>
    <row r="940" spans="1:13" ht="33" customHeight="1" x14ac:dyDescent="0.2">
      <c r="A940" s="68">
        <v>43278</v>
      </c>
      <c r="B940" s="71" t="s">
        <v>7362</v>
      </c>
      <c r="C940" s="7" t="s">
        <v>7363</v>
      </c>
      <c r="D940" s="7"/>
      <c r="E940" s="7"/>
      <c r="F940" s="7"/>
      <c r="G940" s="7"/>
      <c r="I940" s="7"/>
      <c r="J940" s="7"/>
      <c r="K940" s="7"/>
      <c r="L940" s="7"/>
      <c r="M940" s="7"/>
    </row>
    <row r="941" spans="1:13" ht="33" customHeight="1" x14ac:dyDescent="0.2">
      <c r="A941" s="68">
        <v>43278</v>
      </c>
      <c r="B941" s="71" t="s">
        <v>7364</v>
      </c>
      <c r="C941" s="7" t="s">
        <v>7365</v>
      </c>
      <c r="D941" s="7"/>
      <c r="E941" s="7"/>
      <c r="F941" s="7"/>
      <c r="G941" s="7"/>
      <c r="I941" s="7"/>
      <c r="J941" s="7"/>
      <c r="K941" s="7"/>
      <c r="L941" s="7"/>
      <c r="M941" s="7"/>
    </row>
    <row r="942" spans="1:13" ht="33" customHeight="1" x14ac:dyDescent="0.2">
      <c r="A942" s="68">
        <v>43278</v>
      </c>
      <c r="B942" s="71" t="s">
        <v>7366</v>
      </c>
      <c r="C942" s="7" t="s">
        <v>7367</v>
      </c>
      <c r="D942" s="7"/>
      <c r="E942" s="7"/>
      <c r="F942" s="7"/>
      <c r="G942" s="7"/>
      <c r="I942" s="7"/>
      <c r="J942" s="7"/>
      <c r="K942" s="7"/>
      <c r="L942" s="7"/>
      <c r="M942" s="7"/>
    </row>
    <row r="943" spans="1:13" ht="33" customHeight="1" x14ac:dyDescent="0.2">
      <c r="A943" s="68">
        <v>43278</v>
      </c>
      <c r="B943" s="71" t="s">
        <v>7368</v>
      </c>
      <c r="C943" s="7" t="s">
        <v>7369</v>
      </c>
      <c r="D943" s="7"/>
      <c r="E943" s="7"/>
      <c r="F943" s="7"/>
      <c r="G943" s="7"/>
      <c r="I943" s="7"/>
      <c r="J943" s="7"/>
      <c r="K943" s="7"/>
      <c r="L943" s="7"/>
      <c r="M943" s="7"/>
    </row>
    <row r="944" spans="1:13" ht="33" customHeight="1" x14ac:dyDescent="0.2">
      <c r="A944" s="68">
        <v>43278</v>
      </c>
      <c r="B944" s="71" t="s">
        <v>7370</v>
      </c>
      <c r="C944" s="7" t="s">
        <v>7371</v>
      </c>
      <c r="D944" s="7"/>
      <c r="E944" s="7"/>
      <c r="F944" s="7"/>
      <c r="G944" s="7"/>
      <c r="I944" s="7"/>
      <c r="J944" s="7"/>
      <c r="K944" s="7"/>
      <c r="L944" s="7"/>
      <c r="M944" s="7"/>
    </row>
    <row r="945" spans="1:13" ht="33" customHeight="1" x14ac:dyDescent="0.2">
      <c r="A945" s="68">
        <v>43278</v>
      </c>
      <c r="B945" s="71" t="s">
        <v>7372</v>
      </c>
      <c r="C945" s="7" t="s">
        <v>7373</v>
      </c>
      <c r="D945" s="7"/>
      <c r="E945" s="7"/>
      <c r="F945" s="7"/>
      <c r="G945" s="7"/>
      <c r="I945" s="7"/>
      <c r="J945" s="7"/>
      <c r="K945" s="7"/>
      <c r="L945" s="7"/>
      <c r="M945" s="7"/>
    </row>
    <row r="946" spans="1:13" ht="33" customHeight="1" x14ac:dyDescent="0.2">
      <c r="A946" s="68">
        <v>43278</v>
      </c>
      <c r="B946" s="71" t="s">
        <v>7374</v>
      </c>
      <c r="C946" s="7" t="s">
        <v>7375</v>
      </c>
      <c r="D946" s="7"/>
      <c r="E946" s="7"/>
      <c r="F946" s="7"/>
      <c r="G946" s="7"/>
      <c r="I946" s="7"/>
      <c r="J946" s="7"/>
      <c r="K946" s="7"/>
      <c r="L946" s="7"/>
      <c r="M946" s="7"/>
    </row>
    <row r="947" spans="1:13" ht="33" customHeight="1" x14ac:dyDescent="0.2">
      <c r="A947" s="68">
        <v>43278</v>
      </c>
      <c r="B947" s="71" t="s">
        <v>7376</v>
      </c>
      <c r="C947" s="7" t="s">
        <v>7377</v>
      </c>
      <c r="D947" s="7"/>
      <c r="E947" s="7"/>
      <c r="F947" s="7"/>
      <c r="G947" s="7"/>
      <c r="I947" s="7"/>
      <c r="J947" s="7"/>
      <c r="K947" s="7"/>
      <c r="L947" s="7"/>
      <c r="M947" s="7"/>
    </row>
    <row r="948" spans="1:13" ht="33" customHeight="1" x14ac:dyDescent="0.2">
      <c r="A948" s="68">
        <v>43278</v>
      </c>
      <c r="B948" s="71" t="s">
        <v>7378</v>
      </c>
      <c r="C948" s="7" t="s">
        <v>7379</v>
      </c>
      <c r="D948" s="7"/>
      <c r="E948" s="7"/>
      <c r="F948" s="7"/>
      <c r="G948" s="7"/>
      <c r="I948" s="7"/>
      <c r="J948" s="7"/>
      <c r="K948" s="7"/>
      <c r="L948" s="7"/>
      <c r="M948" s="7"/>
    </row>
    <row r="949" spans="1:13" ht="33" customHeight="1" x14ac:dyDescent="0.2">
      <c r="A949" s="68">
        <v>43278</v>
      </c>
      <c r="B949" s="71" t="s">
        <v>7380</v>
      </c>
      <c r="C949" s="7" t="s">
        <v>7381</v>
      </c>
      <c r="D949" s="7"/>
      <c r="E949" s="7"/>
      <c r="F949" s="7"/>
      <c r="G949" s="7"/>
      <c r="I949" s="7"/>
      <c r="J949" s="7"/>
      <c r="K949" s="7"/>
      <c r="L949" s="7"/>
      <c r="M949" s="7"/>
    </row>
    <row r="950" spans="1:13" ht="33" customHeight="1" x14ac:dyDescent="0.2">
      <c r="A950" s="68">
        <v>43278</v>
      </c>
      <c r="B950" s="71" t="s">
        <v>7382</v>
      </c>
      <c r="C950" s="7" t="s">
        <v>7383</v>
      </c>
      <c r="D950" s="7"/>
      <c r="E950" s="7"/>
      <c r="F950" s="7"/>
      <c r="G950" s="7"/>
      <c r="I950" s="7"/>
      <c r="J950" s="7"/>
      <c r="K950" s="7"/>
      <c r="L950" s="7"/>
      <c r="M950" s="7"/>
    </row>
    <row r="951" spans="1:13" ht="33" customHeight="1" x14ac:dyDescent="0.2">
      <c r="A951" s="68">
        <v>43278</v>
      </c>
      <c r="B951" s="71" t="s">
        <v>7384</v>
      </c>
      <c r="C951" s="7" t="s">
        <v>7385</v>
      </c>
      <c r="D951" s="7"/>
      <c r="E951" s="7"/>
      <c r="F951" s="7"/>
      <c r="G951" s="7"/>
      <c r="I951" s="7"/>
      <c r="J951" s="7"/>
      <c r="K951" s="7"/>
      <c r="L951" s="7"/>
      <c r="M951" s="7"/>
    </row>
    <row r="952" spans="1:13" ht="33" customHeight="1" x14ac:dyDescent="0.2">
      <c r="A952" s="68">
        <v>43278</v>
      </c>
      <c r="B952" s="71" t="s">
        <v>7386</v>
      </c>
      <c r="C952" s="7" t="s">
        <v>7387</v>
      </c>
      <c r="D952" s="7"/>
      <c r="E952" s="7"/>
      <c r="F952" s="7"/>
      <c r="G952" s="7"/>
      <c r="I952" s="7"/>
      <c r="J952" s="7"/>
      <c r="K952" s="7"/>
      <c r="L952" s="7"/>
      <c r="M952" s="7"/>
    </row>
    <row r="953" spans="1:13" ht="33" customHeight="1" x14ac:dyDescent="0.2">
      <c r="A953" s="68">
        <v>43278</v>
      </c>
      <c r="B953" s="71" t="s">
        <v>7388</v>
      </c>
      <c r="C953" s="7" t="s">
        <v>7389</v>
      </c>
      <c r="D953" s="7"/>
      <c r="E953" s="7"/>
      <c r="F953" s="7"/>
      <c r="G953" s="7"/>
      <c r="I953" s="7"/>
      <c r="J953" s="7"/>
      <c r="K953" s="7"/>
      <c r="L953" s="7"/>
      <c r="M953" s="7"/>
    </row>
    <row r="954" spans="1:13" ht="33" customHeight="1" x14ac:dyDescent="0.2">
      <c r="A954" s="68">
        <v>43278</v>
      </c>
      <c r="B954" s="71" t="s">
        <v>7390</v>
      </c>
      <c r="C954" s="7" t="s">
        <v>7391</v>
      </c>
      <c r="D954" s="7"/>
      <c r="E954" s="7"/>
      <c r="F954" s="7"/>
      <c r="G954" s="7"/>
      <c r="I954" s="7"/>
      <c r="J954" s="7"/>
      <c r="K954" s="7"/>
      <c r="L954" s="7"/>
      <c r="M954" s="7"/>
    </row>
    <row r="955" spans="1:13" ht="33" customHeight="1" x14ac:dyDescent="0.2">
      <c r="A955" s="68">
        <v>43278</v>
      </c>
      <c r="B955" s="71" t="s">
        <v>7392</v>
      </c>
      <c r="C955" s="7" t="s">
        <v>7393</v>
      </c>
      <c r="D955" s="7"/>
      <c r="E955" s="7"/>
      <c r="F955" s="7"/>
      <c r="G955" s="7"/>
      <c r="I955" s="7"/>
      <c r="J955" s="7"/>
      <c r="K955" s="7"/>
      <c r="L955" s="7"/>
      <c r="M955" s="7"/>
    </row>
    <row r="956" spans="1:13" ht="33" customHeight="1" x14ac:dyDescent="0.2">
      <c r="A956" s="68">
        <v>43278</v>
      </c>
      <c r="B956" s="71" t="s">
        <v>7394</v>
      </c>
      <c r="C956" s="7" t="s">
        <v>7395</v>
      </c>
      <c r="D956" s="7"/>
      <c r="E956" s="7"/>
      <c r="F956" s="7"/>
      <c r="G956" s="7"/>
      <c r="I956" s="7"/>
      <c r="J956" s="7"/>
      <c r="K956" s="7"/>
      <c r="L956" s="7"/>
      <c r="M956" s="7"/>
    </row>
    <row r="957" spans="1:13" ht="33" customHeight="1" x14ac:dyDescent="0.2">
      <c r="A957" s="68">
        <v>43278</v>
      </c>
      <c r="B957" s="71" t="s">
        <v>7396</v>
      </c>
      <c r="C957" s="7" t="s">
        <v>7397</v>
      </c>
      <c r="D957" s="7"/>
      <c r="E957" s="7"/>
      <c r="F957" s="7"/>
      <c r="G957" s="7"/>
      <c r="I957" s="7"/>
      <c r="J957" s="7"/>
      <c r="K957" s="7"/>
      <c r="L957" s="7"/>
      <c r="M957" s="7"/>
    </row>
    <row r="958" spans="1:13" ht="33" customHeight="1" x14ac:dyDescent="0.2">
      <c r="A958" s="68">
        <v>43278</v>
      </c>
      <c r="B958" s="71" t="s">
        <v>7398</v>
      </c>
      <c r="C958" s="7" t="s">
        <v>7399</v>
      </c>
      <c r="D958" s="7"/>
      <c r="E958" s="7"/>
      <c r="F958" s="7"/>
      <c r="G958" s="7"/>
      <c r="I958" s="7"/>
      <c r="J958" s="7"/>
      <c r="K958" s="7"/>
      <c r="L958" s="7"/>
      <c r="M958" s="7"/>
    </row>
    <row r="959" spans="1:13" ht="33" customHeight="1" x14ac:dyDescent="0.2">
      <c r="A959" s="68">
        <v>43278</v>
      </c>
      <c r="B959" s="71" t="s">
        <v>7400</v>
      </c>
      <c r="C959" s="7" t="s">
        <v>7401</v>
      </c>
      <c r="D959" s="7"/>
      <c r="E959" s="7"/>
      <c r="F959" s="7"/>
      <c r="G959" s="7"/>
      <c r="I959" s="7"/>
      <c r="J959" s="7"/>
      <c r="K959" s="7"/>
      <c r="L959" s="7"/>
      <c r="M959" s="7"/>
    </row>
    <row r="960" spans="1:13" ht="33" customHeight="1" x14ac:dyDescent="0.2">
      <c r="A960" s="68">
        <v>43278</v>
      </c>
      <c r="B960" s="71" t="s">
        <v>7402</v>
      </c>
      <c r="C960" s="7" t="s">
        <v>7403</v>
      </c>
      <c r="D960" s="7"/>
      <c r="E960" s="7"/>
      <c r="F960" s="7"/>
      <c r="G960" s="7"/>
      <c r="I960" s="7"/>
      <c r="J960" s="7"/>
      <c r="K960" s="7"/>
      <c r="L960" s="7"/>
      <c r="M960" s="7"/>
    </row>
    <row r="961" spans="1:13" ht="33" customHeight="1" x14ac:dyDescent="0.2">
      <c r="A961" s="68">
        <v>43278</v>
      </c>
      <c r="B961" s="71" t="s">
        <v>7421</v>
      </c>
      <c r="C961" s="7" t="s">
        <v>7422</v>
      </c>
      <c r="D961" s="7"/>
      <c r="E961" s="7"/>
      <c r="F961" s="7"/>
      <c r="G961" s="7"/>
      <c r="I961" s="7"/>
      <c r="J961" s="7"/>
      <c r="K961" s="7"/>
      <c r="L961" s="7"/>
      <c r="M961" s="7"/>
    </row>
    <row r="962" spans="1:13" ht="33" customHeight="1" x14ac:dyDescent="0.2">
      <c r="A962" s="68">
        <v>43278</v>
      </c>
      <c r="B962" s="71" t="s">
        <v>7404</v>
      </c>
      <c r="C962" s="7" t="s">
        <v>7405</v>
      </c>
      <c r="D962" s="7"/>
      <c r="E962" s="7"/>
      <c r="F962" s="7"/>
      <c r="G962" s="7"/>
      <c r="I962" s="7"/>
      <c r="J962" s="7"/>
      <c r="K962" s="7"/>
      <c r="L962" s="7"/>
      <c r="M962" s="7"/>
    </row>
    <row r="963" spans="1:13" ht="33" customHeight="1" x14ac:dyDescent="0.2">
      <c r="A963" s="68">
        <v>43278</v>
      </c>
      <c r="B963" s="71" t="s">
        <v>7406</v>
      </c>
      <c r="C963" s="7" t="s">
        <v>7407</v>
      </c>
      <c r="D963" s="7"/>
      <c r="E963" s="7"/>
      <c r="F963" s="7"/>
      <c r="G963" s="7"/>
      <c r="I963" s="7"/>
      <c r="J963" s="7"/>
      <c r="K963" s="7"/>
      <c r="L963" s="7"/>
      <c r="M963" s="7"/>
    </row>
    <row r="964" spans="1:13" ht="33" customHeight="1" x14ac:dyDescent="0.2">
      <c r="A964" s="68">
        <v>43278</v>
      </c>
      <c r="B964" s="71" t="s">
        <v>7408</v>
      </c>
      <c r="C964" s="7" t="s">
        <v>7409</v>
      </c>
      <c r="D964" s="7"/>
      <c r="E964" s="7"/>
      <c r="F964" s="7"/>
      <c r="G964" s="7"/>
      <c r="I964" s="7"/>
      <c r="J964" s="7"/>
      <c r="K964" s="7"/>
      <c r="L964" s="7"/>
      <c r="M964" s="7"/>
    </row>
    <row r="965" spans="1:13" ht="33" customHeight="1" x14ac:dyDescent="0.2">
      <c r="A965" s="68">
        <v>43278</v>
      </c>
      <c r="B965" s="71" t="s">
        <v>7410</v>
      </c>
      <c r="C965" s="7" t="s">
        <v>7411</v>
      </c>
      <c r="D965" s="7"/>
      <c r="E965" s="7"/>
      <c r="F965" s="7"/>
      <c r="G965" s="7"/>
      <c r="I965" s="7"/>
      <c r="J965" s="7"/>
      <c r="K965" s="7"/>
      <c r="L965" s="7"/>
      <c r="M965" s="7"/>
    </row>
    <row r="966" spans="1:13" ht="33" customHeight="1" x14ac:dyDescent="0.2">
      <c r="A966" s="68">
        <v>43278</v>
      </c>
      <c r="B966" s="71" t="s">
        <v>7412</v>
      </c>
      <c r="C966" s="7" t="s">
        <v>7413</v>
      </c>
      <c r="D966" s="7"/>
      <c r="E966" s="7"/>
      <c r="F966" s="7"/>
      <c r="G966" s="7"/>
      <c r="I966" s="7"/>
      <c r="J966" s="7"/>
      <c r="K966" s="7"/>
      <c r="L966" s="7"/>
      <c r="M966" s="7"/>
    </row>
    <row r="967" spans="1:13" ht="33" customHeight="1" x14ac:dyDescent="0.2">
      <c r="A967" s="68">
        <v>43278</v>
      </c>
      <c r="B967" s="71" t="s">
        <v>7414</v>
      </c>
      <c r="C967" s="7" t="s">
        <v>7415</v>
      </c>
      <c r="D967" s="7"/>
      <c r="E967" s="7"/>
      <c r="F967" s="7"/>
      <c r="G967" s="7"/>
      <c r="I967" s="7"/>
      <c r="J967" s="7"/>
      <c r="K967" s="7"/>
      <c r="L967" s="7"/>
      <c r="M967" s="7"/>
    </row>
    <row r="968" spans="1:13" ht="33" customHeight="1" x14ac:dyDescent="0.2">
      <c r="A968" s="68">
        <v>43278</v>
      </c>
      <c r="B968" s="71" t="s">
        <v>7416</v>
      </c>
      <c r="C968" s="7" t="s">
        <v>7417</v>
      </c>
      <c r="D968" s="7"/>
      <c r="E968" s="7"/>
      <c r="F968" s="7"/>
      <c r="G968" s="7"/>
      <c r="I968" s="7"/>
      <c r="J968" s="7"/>
      <c r="K968" s="7"/>
      <c r="L968" s="7"/>
      <c r="M968" s="7"/>
    </row>
    <row r="969" spans="1:13" ht="33" customHeight="1" x14ac:dyDescent="0.2">
      <c r="A969" s="68">
        <v>43278</v>
      </c>
      <c r="B969" s="71" t="s">
        <v>7418</v>
      </c>
      <c r="C969" s="7" t="s">
        <v>7419</v>
      </c>
      <c r="D969" s="7"/>
      <c r="E969" s="7"/>
      <c r="F969" s="7"/>
      <c r="G969" s="7"/>
      <c r="I969" s="7"/>
      <c r="J969" s="7"/>
      <c r="K969" s="7"/>
      <c r="L969" s="7"/>
      <c r="M969" s="7"/>
    </row>
    <row r="970" spans="1:13" ht="33" customHeight="1" x14ac:dyDescent="0.2">
      <c r="A970" s="76">
        <v>43306</v>
      </c>
      <c r="B970" s="70" t="s">
        <v>7575</v>
      </c>
      <c r="C970" s="7" t="s">
        <v>7576</v>
      </c>
    </row>
    <row r="971" spans="1:13" ht="33" customHeight="1" x14ac:dyDescent="0.2">
      <c r="A971" s="76">
        <v>43306</v>
      </c>
      <c r="B971" s="70" t="s">
        <v>7577</v>
      </c>
      <c r="C971" s="7" t="s">
        <v>7578</v>
      </c>
    </row>
    <row r="972" spans="1:13" ht="33" customHeight="1" x14ac:dyDescent="0.2">
      <c r="A972" s="76">
        <v>43306</v>
      </c>
      <c r="B972" s="70" t="s">
        <v>7579</v>
      </c>
      <c r="C972" s="7" t="s">
        <v>7580</v>
      </c>
    </row>
    <row r="973" spans="1:13" ht="33" customHeight="1" x14ac:dyDescent="0.2">
      <c r="A973" s="76">
        <v>43306</v>
      </c>
      <c r="B973" s="70" t="s">
        <v>7581</v>
      </c>
      <c r="C973" s="7" t="s">
        <v>7582</v>
      </c>
    </row>
    <row r="974" spans="1:13" ht="33" customHeight="1" x14ac:dyDescent="0.2">
      <c r="A974" s="76">
        <v>43306</v>
      </c>
      <c r="B974" s="70" t="s">
        <v>7583</v>
      </c>
      <c r="C974" s="7" t="s">
        <v>7584</v>
      </c>
    </row>
    <row r="975" spans="1:13" ht="33" customHeight="1" x14ac:dyDescent="0.2">
      <c r="A975" s="76">
        <v>43306</v>
      </c>
      <c r="B975" s="70" t="s">
        <v>7585</v>
      </c>
      <c r="C975" s="7" t="s">
        <v>7586</v>
      </c>
    </row>
    <row r="976" spans="1:13" ht="33" customHeight="1" x14ac:dyDescent="0.2">
      <c r="A976" s="76">
        <v>43306</v>
      </c>
      <c r="B976" s="70" t="s">
        <v>7587</v>
      </c>
      <c r="C976" s="7" t="s">
        <v>7588</v>
      </c>
    </row>
    <row r="977" spans="1:9" ht="33" customHeight="1" x14ac:dyDescent="0.2">
      <c r="A977" s="76">
        <v>43306</v>
      </c>
      <c r="B977" s="70" t="s">
        <v>7589</v>
      </c>
      <c r="C977" s="7" t="s">
        <v>7590</v>
      </c>
      <c r="F977" s="72" t="s">
        <v>7595</v>
      </c>
      <c r="G977" s="72" t="s">
        <v>7596</v>
      </c>
    </row>
    <row r="978" spans="1:9" ht="33" customHeight="1" x14ac:dyDescent="0.2">
      <c r="A978" s="76">
        <v>43306</v>
      </c>
      <c r="B978" s="70" t="s">
        <v>7591</v>
      </c>
      <c r="C978" s="7" t="s">
        <v>7592</v>
      </c>
      <c r="H978" s="72" t="s">
        <v>7598</v>
      </c>
      <c r="I978" s="72" t="s">
        <v>7597</v>
      </c>
    </row>
    <row r="979" spans="1:9" ht="33" customHeight="1" x14ac:dyDescent="0.2">
      <c r="A979" s="76">
        <v>43306</v>
      </c>
      <c r="B979" s="70" t="s">
        <v>7593</v>
      </c>
      <c r="C979" s="7" t="s">
        <v>7594</v>
      </c>
    </row>
    <row r="980" spans="1:9" ht="33" customHeight="1" x14ac:dyDescent="0.2">
      <c r="A980" s="76">
        <v>43369</v>
      </c>
      <c r="B980" s="70" t="s">
        <v>7750</v>
      </c>
      <c r="C980" s="7" t="s">
        <v>7749</v>
      </c>
      <c r="F980" s="67" t="s">
        <v>7751</v>
      </c>
      <c r="G980" s="72" t="s">
        <v>7752</v>
      </c>
    </row>
    <row r="981" spans="1:9" ht="33" customHeight="1" x14ac:dyDescent="0.2">
      <c r="A981" s="76">
        <v>43369</v>
      </c>
      <c r="B981" s="70" t="s">
        <v>7639</v>
      </c>
      <c r="C981" s="7" t="s">
        <v>7640</v>
      </c>
    </row>
    <row r="982" spans="1:9" ht="33" customHeight="1" x14ac:dyDescent="0.2">
      <c r="A982" s="76">
        <v>43369</v>
      </c>
      <c r="B982" s="70" t="s">
        <v>7641</v>
      </c>
      <c r="C982" s="7" t="s">
        <v>7642</v>
      </c>
    </row>
    <row r="983" spans="1:9" ht="33" customHeight="1" x14ac:dyDescent="0.2">
      <c r="A983" s="76">
        <v>43369</v>
      </c>
      <c r="B983" s="70" t="s">
        <v>7643</v>
      </c>
      <c r="C983" s="7" t="s">
        <v>7644</v>
      </c>
    </row>
    <row r="984" spans="1:9" ht="33" customHeight="1" x14ac:dyDescent="0.2">
      <c r="A984" s="76">
        <v>43369</v>
      </c>
      <c r="B984" s="70" t="s">
        <v>7645</v>
      </c>
      <c r="C984" s="7" t="s">
        <v>7646</v>
      </c>
    </row>
    <row r="985" spans="1:9" ht="33" customHeight="1" x14ac:dyDescent="0.2">
      <c r="A985" s="76">
        <v>43369</v>
      </c>
      <c r="B985" s="70" t="s">
        <v>7647</v>
      </c>
      <c r="C985" s="7" t="s">
        <v>7648</v>
      </c>
    </row>
    <row r="986" spans="1:9" ht="33" customHeight="1" x14ac:dyDescent="0.2">
      <c r="A986" s="76">
        <v>43369</v>
      </c>
      <c r="B986" s="70" t="s">
        <v>7649</v>
      </c>
      <c r="C986" s="7" t="s">
        <v>7650</v>
      </c>
    </row>
    <row r="987" spans="1:9" ht="33" customHeight="1" x14ac:dyDescent="0.2">
      <c r="A987" s="76">
        <v>43369</v>
      </c>
      <c r="B987" s="70" t="s">
        <v>7651</v>
      </c>
      <c r="C987" s="7" t="s">
        <v>7652</v>
      </c>
    </row>
    <row r="988" spans="1:9" ht="33" customHeight="1" x14ac:dyDescent="0.2">
      <c r="A988" s="76">
        <v>43369</v>
      </c>
      <c r="B988" s="70" t="s">
        <v>7653</v>
      </c>
      <c r="C988" s="7" t="s">
        <v>7654</v>
      </c>
    </row>
    <row r="989" spans="1:9" ht="33" customHeight="1" x14ac:dyDescent="0.2">
      <c r="A989" s="76">
        <v>43369</v>
      </c>
      <c r="B989" s="70" t="s">
        <v>7655</v>
      </c>
      <c r="C989" s="7" t="s">
        <v>7656</v>
      </c>
    </row>
    <row r="990" spans="1:9" ht="33" customHeight="1" x14ac:dyDescent="0.2">
      <c r="A990" s="76">
        <v>43369</v>
      </c>
      <c r="B990" s="70" t="s">
        <v>7657</v>
      </c>
      <c r="C990" s="7" t="s">
        <v>7658</v>
      </c>
    </row>
    <row r="991" spans="1:9" ht="33" customHeight="1" x14ac:dyDescent="0.2">
      <c r="A991" s="76">
        <v>43369</v>
      </c>
      <c r="B991" s="70" t="s">
        <v>7659</v>
      </c>
      <c r="C991" s="7" t="s">
        <v>7660</v>
      </c>
    </row>
    <row r="992" spans="1:9" ht="33" customHeight="1" x14ac:dyDescent="0.2">
      <c r="A992" s="76">
        <v>43369</v>
      </c>
      <c r="B992" s="70" t="s">
        <v>7661</v>
      </c>
      <c r="C992" s="7" t="s">
        <v>7662</v>
      </c>
    </row>
    <row r="993" spans="1:3" ht="33" customHeight="1" x14ac:dyDescent="0.2">
      <c r="A993" s="76">
        <v>43369</v>
      </c>
      <c r="B993" s="70" t="s">
        <v>7663</v>
      </c>
      <c r="C993" s="7" t="s">
        <v>7664</v>
      </c>
    </row>
    <row r="994" spans="1:3" ht="33" customHeight="1" x14ac:dyDescent="0.2">
      <c r="A994" s="76">
        <v>43369</v>
      </c>
      <c r="B994" s="70" t="s">
        <v>7665</v>
      </c>
      <c r="C994" s="7" t="s">
        <v>7666</v>
      </c>
    </row>
    <row r="995" spans="1:3" ht="33" customHeight="1" x14ac:dyDescent="0.2">
      <c r="A995" s="76">
        <v>43369</v>
      </c>
      <c r="B995" s="70" t="s">
        <v>7667</v>
      </c>
      <c r="C995" s="7" t="s">
        <v>7668</v>
      </c>
    </row>
    <row r="996" spans="1:3" ht="33" customHeight="1" x14ac:dyDescent="0.2">
      <c r="A996" s="76">
        <v>43369</v>
      </c>
      <c r="B996" s="70" t="s">
        <v>7669</v>
      </c>
      <c r="C996" s="7" t="s">
        <v>7670</v>
      </c>
    </row>
    <row r="997" spans="1:3" ht="33" customHeight="1" x14ac:dyDescent="0.2">
      <c r="A997" s="76">
        <v>43369</v>
      </c>
      <c r="B997" s="70" t="s">
        <v>7671</v>
      </c>
      <c r="C997" s="7" t="s">
        <v>7672</v>
      </c>
    </row>
    <row r="998" spans="1:3" ht="33" customHeight="1" x14ac:dyDescent="0.2">
      <c r="A998" s="76">
        <v>43369</v>
      </c>
      <c r="B998" s="70" t="s">
        <v>7673</v>
      </c>
      <c r="C998" s="7" t="s">
        <v>7674</v>
      </c>
    </row>
    <row r="999" spans="1:3" ht="33" customHeight="1" x14ac:dyDescent="0.2">
      <c r="A999" s="76">
        <v>43369</v>
      </c>
      <c r="B999" s="70" t="s">
        <v>7675</v>
      </c>
      <c r="C999" s="7" t="s">
        <v>7676</v>
      </c>
    </row>
    <row r="1000" spans="1:3" ht="33" customHeight="1" x14ac:dyDescent="0.2">
      <c r="A1000" s="76">
        <v>43369</v>
      </c>
      <c r="B1000" s="70" t="s">
        <v>7677</v>
      </c>
      <c r="C1000" s="7" t="s">
        <v>7678</v>
      </c>
    </row>
    <row r="1001" spans="1:3" ht="33" customHeight="1" x14ac:dyDescent="0.2">
      <c r="A1001" s="76">
        <v>43369</v>
      </c>
      <c r="B1001" s="70" t="s">
        <v>7679</v>
      </c>
      <c r="C1001" s="7" t="s">
        <v>7680</v>
      </c>
    </row>
    <row r="1002" spans="1:3" ht="33" customHeight="1" x14ac:dyDescent="0.2">
      <c r="A1002" s="76">
        <v>43369</v>
      </c>
      <c r="B1002" s="70" t="s">
        <v>7681</v>
      </c>
      <c r="C1002" s="7" t="s">
        <v>7682</v>
      </c>
    </row>
    <row r="1003" spans="1:3" ht="33" customHeight="1" x14ac:dyDescent="0.2">
      <c r="A1003" s="76">
        <v>43369</v>
      </c>
      <c r="B1003" s="70" t="s">
        <v>7683</v>
      </c>
      <c r="C1003" s="7" t="s">
        <v>7684</v>
      </c>
    </row>
    <row r="1004" spans="1:3" ht="33" customHeight="1" x14ac:dyDescent="0.2">
      <c r="A1004" s="76">
        <v>43369</v>
      </c>
      <c r="B1004" s="70" t="s">
        <v>7685</v>
      </c>
      <c r="C1004" s="7" t="s">
        <v>7686</v>
      </c>
    </row>
    <row r="1005" spans="1:3" ht="33" customHeight="1" x14ac:dyDescent="0.2">
      <c r="A1005" s="76">
        <v>43369</v>
      </c>
      <c r="B1005" s="70" t="s">
        <v>7687</v>
      </c>
      <c r="C1005" s="7" t="s">
        <v>7688</v>
      </c>
    </row>
    <row r="1006" spans="1:3" ht="33" customHeight="1" x14ac:dyDescent="0.2">
      <c r="A1006" s="76">
        <v>43369</v>
      </c>
      <c r="B1006" s="70" t="s">
        <v>7689</v>
      </c>
      <c r="C1006" s="7" t="s">
        <v>7690</v>
      </c>
    </row>
    <row r="1007" spans="1:3" ht="33" customHeight="1" x14ac:dyDescent="0.2">
      <c r="A1007" s="76">
        <v>43369</v>
      </c>
      <c r="B1007" s="70" t="s">
        <v>7691</v>
      </c>
      <c r="C1007" s="7" t="s">
        <v>7692</v>
      </c>
    </row>
    <row r="1008" spans="1:3" ht="33" customHeight="1" x14ac:dyDescent="0.2">
      <c r="A1008" s="76">
        <v>43369</v>
      </c>
      <c r="B1008" s="70" t="s">
        <v>7693</v>
      </c>
      <c r="C1008" s="7" t="s">
        <v>7694</v>
      </c>
    </row>
    <row r="1009" spans="1:3" ht="33" customHeight="1" x14ac:dyDescent="0.2">
      <c r="A1009" s="76">
        <v>43369</v>
      </c>
      <c r="B1009" s="70" t="s">
        <v>7695</v>
      </c>
      <c r="C1009" s="7" t="s">
        <v>7696</v>
      </c>
    </row>
    <row r="1010" spans="1:3" ht="33" customHeight="1" x14ac:dyDescent="0.2">
      <c r="A1010" s="76">
        <v>43369</v>
      </c>
      <c r="B1010" s="70" t="s">
        <v>7697</v>
      </c>
      <c r="C1010" s="7" t="s">
        <v>7698</v>
      </c>
    </row>
    <row r="1011" spans="1:3" ht="33" customHeight="1" x14ac:dyDescent="0.2">
      <c r="A1011" s="76">
        <v>43369</v>
      </c>
      <c r="B1011" s="70" t="s">
        <v>7699</v>
      </c>
      <c r="C1011" s="7" t="s">
        <v>7700</v>
      </c>
    </row>
    <row r="1012" spans="1:3" ht="33" customHeight="1" x14ac:dyDescent="0.2">
      <c r="A1012" s="76">
        <v>43369</v>
      </c>
      <c r="B1012" s="70" t="s">
        <v>7701</v>
      </c>
      <c r="C1012" s="7" t="s">
        <v>7702</v>
      </c>
    </row>
    <row r="1013" spans="1:3" ht="33" customHeight="1" x14ac:dyDescent="0.2">
      <c r="A1013" s="76">
        <v>43369</v>
      </c>
      <c r="B1013" s="70" t="s">
        <v>7703</v>
      </c>
      <c r="C1013" s="7" t="s">
        <v>7704</v>
      </c>
    </row>
    <row r="1014" spans="1:3" ht="33" customHeight="1" x14ac:dyDescent="0.2">
      <c r="A1014" s="76">
        <v>43369</v>
      </c>
      <c r="B1014" s="70" t="s">
        <v>7705</v>
      </c>
      <c r="C1014" s="7" t="s">
        <v>7706</v>
      </c>
    </row>
    <row r="1015" spans="1:3" ht="33" customHeight="1" x14ac:dyDescent="0.2">
      <c r="A1015" s="76">
        <v>43369</v>
      </c>
      <c r="B1015" s="70" t="s">
        <v>7707</v>
      </c>
      <c r="C1015" s="7" t="s">
        <v>7708</v>
      </c>
    </row>
    <row r="1016" spans="1:3" ht="33" customHeight="1" x14ac:dyDescent="0.2">
      <c r="A1016" s="76">
        <v>43369</v>
      </c>
      <c r="B1016" s="70" t="s">
        <v>7709</v>
      </c>
      <c r="C1016" s="7" t="s">
        <v>7710</v>
      </c>
    </row>
    <row r="1017" spans="1:3" ht="33" customHeight="1" x14ac:dyDescent="0.2">
      <c r="A1017" s="76">
        <v>43369</v>
      </c>
      <c r="B1017" s="70" t="s">
        <v>7711</v>
      </c>
      <c r="C1017" s="7" t="s">
        <v>7712</v>
      </c>
    </row>
    <row r="1018" spans="1:3" ht="33" customHeight="1" x14ac:dyDescent="0.2">
      <c r="A1018" s="76">
        <v>43369</v>
      </c>
      <c r="B1018" s="70" t="s">
        <v>7713</v>
      </c>
      <c r="C1018" s="7" t="s">
        <v>7714</v>
      </c>
    </row>
    <row r="1019" spans="1:3" ht="33" customHeight="1" x14ac:dyDescent="0.2">
      <c r="A1019" s="76">
        <v>43369</v>
      </c>
      <c r="B1019" s="70" t="s">
        <v>7715</v>
      </c>
      <c r="C1019" s="7" t="s">
        <v>7716</v>
      </c>
    </row>
    <row r="1020" spans="1:3" ht="33" customHeight="1" x14ac:dyDescent="0.2">
      <c r="A1020" s="76">
        <v>43369</v>
      </c>
      <c r="B1020" s="70" t="s">
        <v>7717</v>
      </c>
      <c r="C1020" s="7" t="s">
        <v>7718</v>
      </c>
    </row>
    <row r="1021" spans="1:3" ht="33" customHeight="1" x14ac:dyDescent="0.2">
      <c r="A1021" s="76">
        <v>43369</v>
      </c>
      <c r="B1021" s="70" t="s">
        <v>7719</v>
      </c>
      <c r="C1021" s="7" t="s">
        <v>7720</v>
      </c>
    </row>
    <row r="1022" spans="1:3" ht="33" customHeight="1" x14ac:dyDescent="0.2">
      <c r="A1022" s="76">
        <v>43369</v>
      </c>
      <c r="B1022" s="70" t="s">
        <v>7721</v>
      </c>
      <c r="C1022" s="7" t="s">
        <v>7722</v>
      </c>
    </row>
    <row r="1023" spans="1:3" ht="33" customHeight="1" x14ac:dyDescent="0.2">
      <c r="A1023" s="76">
        <v>43369</v>
      </c>
      <c r="B1023" s="70" t="s">
        <v>7723</v>
      </c>
      <c r="C1023" s="7" t="s">
        <v>7724</v>
      </c>
    </row>
    <row r="1024" spans="1:3" ht="33" customHeight="1" x14ac:dyDescent="0.2">
      <c r="A1024" s="76">
        <v>43369</v>
      </c>
      <c r="B1024" s="70" t="s">
        <v>7725</v>
      </c>
      <c r="C1024" s="7" t="s">
        <v>7726</v>
      </c>
    </row>
    <row r="1025" spans="1:3" ht="33" customHeight="1" x14ac:dyDescent="0.2">
      <c r="A1025" s="76">
        <v>43369</v>
      </c>
      <c r="B1025" s="70" t="s">
        <v>7727</v>
      </c>
      <c r="C1025" s="7" t="s">
        <v>7728</v>
      </c>
    </row>
    <row r="1026" spans="1:3" ht="33" customHeight="1" x14ac:dyDescent="0.2">
      <c r="A1026" s="76">
        <v>43369</v>
      </c>
      <c r="B1026" s="70" t="s">
        <v>7729</v>
      </c>
      <c r="C1026" s="7" t="s">
        <v>7730</v>
      </c>
    </row>
    <row r="1027" spans="1:3" ht="33" customHeight="1" x14ac:dyDescent="0.2">
      <c r="A1027" s="76">
        <v>43369</v>
      </c>
      <c r="B1027" s="70" t="s">
        <v>7731</v>
      </c>
      <c r="C1027" s="7" t="s">
        <v>7732</v>
      </c>
    </row>
    <row r="1028" spans="1:3" ht="33" customHeight="1" x14ac:dyDescent="0.2">
      <c r="A1028" s="76">
        <v>43369</v>
      </c>
      <c r="B1028" s="70" t="s">
        <v>7733</v>
      </c>
      <c r="C1028" s="7" t="s">
        <v>7734</v>
      </c>
    </row>
    <row r="1029" spans="1:3" ht="33" customHeight="1" x14ac:dyDescent="0.2">
      <c r="A1029" s="76">
        <v>43369</v>
      </c>
      <c r="B1029" s="70" t="s">
        <v>7735</v>
      </c>
      <c r="C1029" s="7" t="s">
        <v>7736</v>
      </c>
    </row>
    <row r="1030" spans="1:3" ht="33" customHeight="1" x14ac:dyDescent="0.2">
      <c r="A1030" s="76">
        <v>43369</v>
      </c>
      <c r="B1030" s="70" t="s">
        <v>7737</v>
      </c>
      <c r="C1030" s="7" t="s">
        <v>7738</v>
      </c>
    </row>
    <row r="1031" spans="1:3" ht="33" customHeight="1" x14ac:dyDescent="0.2">
      <c r="A1031" s="76">
        <v>43369</v>
      </c>
      <c r="B1031" s="70" t="s">
        <v>7739</v>
      </c>
      <c r="C1031" s="7" t="s">
        <v>7740</v>
      </c>
    </row>
    <row r="1032" spans="1:3" ht="33" customHeight="1" x14ac:dyDescent="0.2">
      <c r="A1032" s="76">
        <v>43369</v>
      </c>
      <c r="B1032" s="70" t="s">
        <v>7741</v>
      </c>
      <c r="C1032" s="7" t="s">
        <v>7742</v>
      </c>
    </row>
    <row r="1033" spans="1:3" ht="33" customHeight="1" x14ac:dyDescent="0.2">
      <c r="A1033" s="76">
        <v>43369</v>
      </c>
      <c r="B1033" s="70" t="s">
        <v>7743</v>
      </c>
      <c r="C1033" s="7" t="s">
        <v>7744</v>
      </c>
    </row>
    <row r="1034" spans="1:3" ht="33" customHeight="1" x14ac:dyDescent="0.2">
      <c r="A1034" s="76">
        <v>43369</v>
      </c>
      <c r="B1034" s="70" t="s">
        <v>7745</v>
      </c>
      <c r="C1034" s="7" t="s">
        <v>7746</v>
      </c>
    </row>
    <row r="1035" spans="1:3" ht="33" customHeight="1" x14ac:dyDescent="0.2">
      <c r="A1035" s="76">
        <v>43369</v>
      </c>
      <c r="B1035" s="70" t="s">
        <v>7747</v>
      </c>
      <c r="C1035" s="7" t="s">
        <v>7748</v>
      </c>
    </row>
    <row r="1036" spans="1:3" ht="33" customHeight="1" x14ac:dyDescent="0.2">
      <c r="A1036" s="76">
        <v>43404</v>
      </c>
      <c r="B1036" s="70" t="s">
        <v>7837</v>
      </c>
      <c r="C1036" s="7" t="s">
        <v>7838</v>
      </c>
    </row>
    <row r="1037" spans="1:3" ht="33" customHeight="1" x14ac:dyDescent="0.2">
      <c r="A1037" s="76">
        <v>43404</v>
      </c>
      <c r="B1037" s="70" t="s">
        <v>7839</v>
      </c>
      <c r="C1037" s="7" t="s">
        <v>7840</v>
      </c>
    </row>
    <row r="1038" spans="1:3" ht="33" customHeight="1" x14ac:dyDescent="0.2">
      <c r="A1038" s="76">
        <v>43404</v>
      </c>
      <c r="B1038" s="70" t="s">
        <v>7841</v>
      </c>
      <c r="C1038" s="7" t="s">
        <v>7842</v>
      </c>
    </row>
    <row r="1039" spans="1:3" ht="33" customHeight="1" x14ac:dyDescent="0.2">
      <c r="A1039" s="76">
        <v>43404</v>
      </c>
      <c r="B1039" s="70" t="s">
        <v>7843</v>
      </c>
      <c r="C1039" s="7" t="s">
        <v>7844</v>
      </c>
    </row>
    <row r="1040" spans="1:3" ht="33" customHeight="1" x14ac:dyDescent="0.2">
      <c r="A1040" s="76">
        <v>43404</v>
      </c>
      <c r="B1040" s="70" t="s">
        <v>7845</v>
      </c>
      <c r="C1040" s="7" t="s">
        <v>7846</v>
      </c>
    </row>
    <row r="1041" spans="1:3" ht="33" customHeight="1" x14ac:dyDescent="0.2">
      <c r="A1041" s="76">
        <v>43404</v>
      </c>
      <c r="B1041" s="70" t="s">
        <v>7847</v>
      </c>
      <c r="C1041" s="7" t="s">
        <v>7848</v>
      </c>
    </row>
    <row r="1042" spans="1:3" ht="33" customHeight="1" x14ac:dyDescent="0.2">
      <c r="A1042" s="76">
        <v>43404</v>
      </c>
      <c r="B1042" s="70" t="s">
        <v>7849</v>
      </c>
      <c r="C1042" s="7" t="s">
        <v>7850</v>
      </c>
    </row>
    <row r="1043" spans="1:3" ht="33" customHeight="1" x14ac:dyDescent="0.2">
      <c r="A1043" s="76">
        <v>43404</v>
      </c>
      <c r="B1043" s="70" t="s">
        <v>7851</v>
      </c>
      <c r="C1043" s="7" t="s">
        <v>7852</v>
      </c>
    </row>
    <row r="1044" spans="1:3" ht="33" customHeight="1" x14ac:dyDescent="0.2">
      <c r="A1044" s="76">
        <v>43404</v>
      </c>
      <c r="B1044" s="70" t="s">
        <v>7853</v>
      </c>
      <c r="C1044" s="7" t="s">
        <v>7854</v>
      </c>
    </row>
    <row r="1045" spans="1:3" ht="33" customHeight="1" x14ac:dyDescent="0.2">
      <c r="A1045" s="76">
        <v>43404</v>
      </c>
      <c r="B1045" s="70" t="s">
        <v>7855</v>
      </c>
      <c r="C1045" s="7" t="s">
        <v>7856</v>
      </c>
    </row>
    <row r="1046" spans="1:3" ht="33" customHeight="1" x14ac:dyDescent="0.2">
      <c r="A1046" s="76">
        <v>43404</v>
      </c>
      <c r="B1046" s="70" t="s">
        <v>7857</v>
      </c>
      <c r="C1046" s="7" t="s">
        <v>7858</v>
      </c>
    </row>
    <row r="1047" spans="1:3" ht="33" customHeight="1" x14ac:dyDescent="0.2">
      <c r="A1047" s="76">
        <v>43404</v>
      </c>
      <c r="B1047" s="70" t="s">
        <v>7859</v>
      </c>
      <c r="C1047" s="7" t="s">
        <v>7860</v>
      </c>
    </row>
    <row r="1048" spans="1:3" ht="33" customHeight="1" x14ac:dyDescent="0.2">
      <c r="A1048" s="76">
        <v>43404</v>
      </c>
      <c r="B1048" s="70" t="s">
        <v>7861</v>
      </c>
      <c r="C1048" s="7" t="s">
        <v>7862</v>
      </c>
    </row>
    <row r="1049" spans="1:3" ht="33" customHeight="1" x14ac:dyDescent="0.2">
      <c r="A1049" s="76">
        <v>43404</v>
      </c>
      <c r="B1049" s="70" t="s">
        <v>7863</v>
      </c>
      <c r="C1049" s="7" t="s">
        <v>7864</v>
      </c>
    </row>
    <row r="1050" spans="1:3" ht="33" customHeight="1" x14ac:dyDescent="0.2">
      <c r="A1050" s="76">
        <v>43404</v>
      </c>
      <c r="B1050" s="70" t="s">
        <v>7865</v>
      </c>
      <c r="C1050" s="7" t="s">
        <v>7866</v>
      </c>
    </row>
    <row r="1051" spans="1:3" ht="33" customHeight="1" x14ac:dyDescent="0.2">
      <c r="A1051" s="76">
        <v>43404</v>
      </c>
      <c r="B1051" s="70" t="s">
        <v>7867</v>
      </c>
      <c r="C1051" s="7" t="s">
        <v>7868</v>
      </c>
    </row>
    <row r="1052" spans="1:3" ht="33" customHeight="1" x14ac:dyDescent="0.2">
      <c r="A1052" s="76">
        <v>43404</v>
      </c>
      <c r="B1052" s="70" t="s">
        <v>7869</v>
      </c>
      <c r="C1052" s="7" t="s">
        <v>7870</v>
      </c>
    </row>
    <row r="1053" spans="1:3" ht="33" customHeight="1" x14ac:dyDescent="0.2">
      <c r="A1053" s="76">
        <v>43404</v>
      </c>
      <c r="B1053" s="70" t="s">
        <v>7871</v>
      </c>
      <c r="C1053" s="7" t="s">
        <v>7872</v>
      </c>
    </row>
    <row r="1054" spans="1:3" ht="33" customHeight="1" x14ac:dyDescent="0.2">
      <c r="A1054" s="76">
        <v>43404</v>
      </c>
      <c r="B1054" s="70" t="s">
        <v>7873</v>
      </c>
      <c r="C1054" s="7" t="s">
        <v>7874</v>
      </c>
    </row>
    <row r="1055" spans="1:3" ht="33" customHeight="1" x14ac:dyDescent="0.2">
      <c r="A1055" s="76">
        <v>43404</v>
      </c>
      <c r="B1055" s="70" t="s">
        <v>7875</v>
      </c>
      <c r="C1055" s="7" t="s">
        <v>7876</v>
      </c>
    </row>
    <row r="1056" spans="1:3" ht="33" customHeight="1" x14ac:dyDescent="0.2">
      <c r="A1056" s="76">
        <v>43404</v>
      </c>
      <c r="B1056" s="70" t="s">
        <v>7877</v>
      </c>
      <c r="C1056" s="7" t="s">
        <v>7878</v>
      </c>
    </row>
    <row r="1057" spans="1:9" ht="33" customHeight="1" x14ac:dyDescent="0.2">
      <c r="A1057" s="76">
        <v>43404</v>
      </c>
      <c r="B1057" s="70" t="s">
        <v>7879</v>
      </c>
      <c r="C1057" s="7" t="s">
        <v>7880</v>
      </c>
    </row>
    <row r="1058" spans="1:9" ht="33" customHeight="1" x14ac:dyDescent="0.2">
      <c r="A1058" s="76">
        <v>43404</v>
      </c>
      <c r="B1058" s="70" t="s">
        <v>7881</v>
      </c>
      <c r="C1058" s="7" t="s">
        <v>7882</v>
      </c>
    </row>
    <row r="1059" spans="1:9" ht="33" customHeight="1" x14ac:dyDescent="0.2">
      <c r="A1059" s="76">
        <v>43404</v>
      </c>
      <c r="B1059" s="70" t="s">
        <v>7883</v>
      </c>
      <c r="C1059" s="7" t="s">
        <v>7884</v>
      </c>
    </row>
    <row r="1060" spans="1:9" ht="33" customHeight="1" x14ac:dyDescent="0.2">
      <c r="A1060" s="76">
        <v>43404</v>
      </c>
      <c r="B1060" s="70" t="s">
        <v>7885</v>
      </c>
      <c r="C1060" s="7" t="s">
        <v>7886</v>
      </c>
    </row>
    <row r="1061" spans="1:9" ht="33" customHeight="1" x14ac:dyDescent="0.2">
      <c r="A1061" s="76">
        <v>43404</v>
      </c>
      <c r="B1061" s="70" t="s">
        <v>7887</v>
      </c>
      <c r="C1061" s="7" t="s">
        <v>7888</v>
      </c>
    </row>
    <row r="1062" spans="1:9" ht="33" customHeight="1" x14ac:dyDescent="0.2">
      <c r="A1062" s="76">
        <v>43404</v>
      </c>
      <c r="B1062" s="70" t="s">
        <v>7889</v>
      </c>
      <c r="C1062" s="7" t="s">
        <v>7890</v>
      </c>
    </row>
    <row r="1063" spans="1:9" ht="33" customHeight="1" x14ac:dyDescent="0.2">
      <c r="A1063" s="76">
        <v>43404</v>
      </c>
      <c r="B1063" s="70" t="s">
        <v>7891</v>
      </c>
      <c r="C1063" s="7" t="s">
        <v>7892</v>
      </c>
    </row>
    <row r="1064" spans="1:9" ht="33" customHeight="1" x14ac:dyDescent="0.2">
      <c r="A1064" s="76">
        <v>43404</v>
      </c>
      <c r="B1064" s="70" t="s">
        <v>7893</v>
      </c>
      <c r="C1064" s="7" t="s">
        <v>7894</v>
      </c>
      <c r="D1064" s="67" t="s">
        <v>7897</v>
      </c>
    </row>
    <row r="1065" spans="1:9" ht="33" customHeight="1" x14ac:dyDescent="0.2">
      <c r="A1065" s="76">
        <v>43404</v>
      </c>
      <c r="B1065" s="70" t="s">
        <v>7895</v>
      </c>
      <c r="C1065" s="7" t="s">
        <v>7896</v>
      </c>
    </row>
    <row r="1066" spans="1:9" ht="33" customHeight="1" x14ac:dyDescent="0.2">
      <c r="A1066" s="76">
        <v>43432</v>
      </c>
      <c r="B1066" s="80" t="s">
        <v>7903</v>
      </c>
      <c r="C1066" s="79" t="s">
        <v>7904</v>
      </c>
    </row>
    <row r="1067" spans="1:9" ht="33" customHeight="1" x14ac:dyDescent="0.2">
      <c r="A1067" s="76">
        <v>43432</v>
      </c>
      <c r="B1067" s="80" t="s">
        <v>7905</v>
      </c>
      <c r="C1067" s="7" t="s">
        <v>7906</v>
      </c>
      <c r="D1067" s="49" t="s">
        <v>7923</v>
      </c>
    </row>
    <row r="1068" spans="1:9" ht="33" customHeight="1" x14ac:dyDescent="0.2">
      <c r="A1068" s="76">
        <v>43432</v>
      </c>
      <c r="B1068" s="80" t="s">
        <v>7907</v>
      </c>
      <c r="C1068" s="7" t="s">
        <v>7908</v>
      </c>
      <c r="H1068" s="49" t="s">
        <v>7924</v>
      </c>
      <c r="I1068" s="81" t="s">
        <v>7925</v>
      </c>
    </row>
    <row r="1069" spans="1:9" ht="33" customHeight="1" x14ac:dyDescent="0.2">
      <c r="A1069" s="76">
        <v>43432</v>
      </c>
      <c r="B1069" s="80" t="s">
        <v>7909</v>
      </c>
      <c r="C1069" s="7" t="s">
        <v>7910</v>
      </c>
    </row>
    <row r="1070" spans="1:9" ht="33" customHeight="1" x14ac:dyDescent="0.2">
      <c r="A1070" s="76">
        <v>43432</v>
      </c>
      <c r="B1070" s="80" t="s">
        <v>7911</v>
      </c>
      <c r="C1070" s="7" t="s">
        <v>7912</v>
      </c>
    </row>
    <row r="1071" spans="1:9" ht="33" customHeight="1" x14ac:dyDescent="0.2">
      <c r="A1071" s="76">
        <v>43432</v>
      </c>
      <c r="B1071" s="80" t="s">
        <v>7913</v>
      </c>
      <c r="C1071" s="7" t="s">
        <v>7914</v>
      </c>
    </row>
    <row r="1072" spans="1:9" ht="33" customHeight="1" x14ac:dyDescent="0.2">
      <c r="A1072" s="76">
        <v>43432</v>
      </c>
      <c r="B1072" s="80" t="s">
        <v>7915</v>
      </c>
      <c r="C1072" s="7" t="s">
        <v>7916</v>
      </c>
    </row>
    <row r="1073" spans="1:7" ht="33" customHeight="1" x14ac:dyDescent="0.2">
      <c r="A1073" s="76">
        <v>43432</v>
      </c>
      <c r="B1073" s="80" t="s">
        <v>7917</v>
      </c>
      <c r="C1073" s="7" t="s">
        <v>7918</v>
      </c>
    </row>
    <row r="1074" spans="1:7" ht="33" customHeight="1" x14ac:dyDescent="0.2">
      <c r="A1074" s="76">
        <v>43432</v>
      </c>
      <c r="B1074" s="80" t="s">
        <v>7919</v>
      </c>
      <c r="C1074" s="7" t="s">
        <v>7920</v>
      </c>
    </row>
    <row r="1075" spans="1:7" ht="33" customHeight="1" x14ac:dyDescent="0.2">
      <c r="A1075" s="76">
        <v>43432</v>
      </c>
      <c r="B1075" s="80" t="s">
        <v>7921</v>
      </c>
      <c r="C1075" s="7" t="s">
        <v>7922</v>
      </c>
    </row>
    <row r="1076" spans="1:7" ht="33" customHeight="1" x14ac:dyDescent="0.2">
      <c r="A1076" s="76">
        <v>43453</v>
      </c>
      <c r="B1076" s="80" t="s">
        <v>7994</v>
      </c>
      <c r="C1076" s="7" t="s">
        <v>7995</v>
      </c>
    </row>
    <row r="1077" spans="1:7" ht="33" customHeight="1" x14ac:dyDescent="0.2">
      <c r="A1077" s="76">
        <v>43453</v>
      </c>
      <c r="B1077" s="80" t="s">
        <v>7996</v>
      </c>
      <c r="C1077" s="7" t="s">
        <v>7997</v>
      </c>
    </row>
    <row r="1078" spans="1:7" ht="33" customHeight="1" x14ac:dyDescent="0.2">
      <c r="A1078" s="76">
        <v>43453</v>
      </c>
      <c r="B1078" s="80" t="s">
        <v>7998</v>
      </c>
      <c r="C1078" s="7" t="s">
        <v>7999</v>
      </c>
    </row>
    <row r="1079" spans="1:7" ht="33" customHeight="1" x14ac:dyDescent="0.2">
      <c r="A1079" s="76">
        <v>43453</v>
      </c>
      <c r="B1079" s="80" t="s">
        <v>8000</v>
      </c>
      <c r="C1079" s="7" t="s">
        <v>8001</v>
      </c>
    </row>
    <row r="1080" spans="1:7" ht="33" customHeight="1" x14ac:dyDescent="0.2">
      <c r="A1080" s="76">
        <v>43453</v>
      </c>
      <c r="B1080" s="80" t="s">
        <v>8002</v>
      </c>
      <c r="C1080" s="7" t="s">
        <v>8003</v>
      </c>
    </row>
    <row r="1081" spans="1:7" ht="33" customHeight="1" x14ac:dyDescent="0.2">
      <c r="A1081" s="76">
        <v>43453</v>
      </c>
      <c r="B1081" s="80" t="s">
        <v>8004</v>
      </c>
      <c r="C1081" s="7" t="s">
        <v>8005</v>
      </c>
    </row>
    <row r="1082" spans="1:7" ht="33" customHeight="1" x14ac:dyDescent="0.2">
      <c r="A1082" s="76">
        <v>43453</v>
      </c>
      <c r="B1082" s="80" t="s">
        <v>8006</v>
      </c>
      <c r="C1082" s="7" t="s">
        <v>8007</v>
      </c>
    </row>
    <row r="1083" spans="1:7" ht="33" customHeight="1" x14ac:dyDescent="0.2">
      <c r="A1083" s="76">
        <v>43453</v>
      </c>
      <c r="B1083" s="80" t="s">
        <v>8008</v>
      </c>
      <c r="C1083" s="7" t="s">
        <v>8009</v>
      </c>
    </row>
    <row r="1084" spans="1:7" ht="33" customHeight="1" x14ac:dyDescent="0.2">
      <c r="A1084" s="76">
        <v>43453</v>
      </c>
      <c r="B1084" s="80" t="s">
        <v>8010</v>
      </c>
      <c r="C1084" s="7" t="s">
        <v>8011</v>
      </c>
    </row>
    <row r="1085" spans="1:7" ht="33" customHeight="1" x14ac:dyDescent="0.2">
      <c r="A1085" s="76">
        <v>43453</v>
      </c>
      <c r="B1085" s="80" t="s">
        <v>8012</v>
      </c>
      <c r="C1085" s="7" t="s">
        <v>8013</v>
      </c>
      <c r="F1085" s="49" t="s">
        <v>8016</v>
      </c>
      <c r="G1085" s="49" t="s">
        <v>8017</v>
      </c>
    </row>
    <row r="1086" spans="1:7" ht="33" customHeight="1" x14ac:dyDescent="0.2">
      <c r="A1086" s="76">
        <v>43453</v>
      </c>
      <c r="B1086" s="80" t="s">
        <v>8014</v>
      </c>
      <c r="C1086" s="7" t="s">
        <v>8015</v>
      </c>
      <c r="G1086" s="49" t="s">
        <v>0</v>
      </c>
    </row>
    <row r="1087" spans="1:7" ht="33" customHeight="1" x14ac:dyDescent="0.2">
      <c r="A1087" s="76">
        <v>43495</v>
      </c>
      <c r="B1087" s="19" t="s">
        <v>8065</v>
      </c>
      <c r="C1087" s="7" t="s">
        <v>8066</v>
      </c>
    </row>
    <row r="1088" spans="1:7" ht="33" customHeight="1" x14ac:dyDescent="0.2">
      <c r="A1088" s="76">
        <v>43495</v>
      </c>
      <c r="B1088" s="19" t="s">
        <v>8067</v>
      </c>
      <c r="C1088" s="7" t="s">
        <v>8068</v>
      </c>
    </row>
    <row r="1089" spans="1:3" ht="33" customHeight="1" x14ac:dyDescent="0.2">
      <c r="A1089" s="76">
        <v>43495</v>
      </c>
      <c r="B1089" s="19" t="s">
        <v>8069</v>
      </c>
      <c r="C1089" s="7" t="s">
        <v>8070</v>
      </c>
    </row>
    <row r="1090" spans="1:3" ht="33" customHeight="1" x14ac:dyDescent="0.2">
      <c r="A1090" s="76">
        <v>43495</v>
      </c>
      <c r="B1090" s="19" t="s">
        <v>8071</v>
      </c>
      <c r="C1090" s="7" t="s">
        <v>8072</v>
      </c>
    </row>
    <row r="1091" spans="1:3" ht="33" customHeight="1" x14ac:dyDescent="0.2">
      <c r="A1091" s="76">
        <v>43495</v>
      </c>
      <c r="B1091" s="19" t="s">
        <v>8073</v>
      </c>
      <c r="C1091" s="7" t="s">
        <v>8074</v>
      </c>
    </row>
    <row r="1092" spans="1:3" ht="33" customHeight="1" x14ac:dyDescent="0.2">
      <c r="A1092" s="76">
        <v>43495</v>
      </c>
      <c r="B1092" s="19" t="s">
        <v>8077</v>
      </c>
      <c r="C1092" s="7" t="s">
        <v>8078</v>
      </c>
    </row>
    <row r="1093" spans="1:3" ht="33" customHeight="1" x14ac:dyDescent="0.2">
      <c r="A1093" s="76">
        <v>43495</v>
      </c>
      <c r="B1093" s="19" t="s">
        <v>8075</v>
      </c>
      <c r="C1093" s="7" t="s">
        <v>8076</v>
      </c>
    </row>
    <row r="1094" spans="1:3" ht="33" customHeight="1" x14ac:dyDescent="0.2">
      <c r="A1094" s="76">
        <v>43523</v>
      </c>
      <c r="B1094" s="1" t="s">
        <v>8147</v>
      </c>
      <c r="C1094" s="7" t="s">
        <v>8148</v>
      </c>
    </row>
    <row r="1095" spans="1:3" ht="33" customHeight="1" x14ac:dyDescent="0.2">
      <c r="A1095" s="76">
        <v>43523</v>
      </c>
      <c r="B1095" s="1" t="s">
        <v>8149</v>
      </c>
      <c r="C1095" s="7" t="s">
        <v>8150</v>
      </c>
    </row>
    <row r="1096" spans="1:3" ht="33" customHeight="1" x14ac:dyDescent="0.2">
      <c r="A1096" s="76">
        <v>43523</v>
      </c>
      <c r="B1096" s="1" t="s">
        <v>8151</v>
      </c>
      <c r="C1096" s="7" t="s">
        <v>8152</v>
      </c>
    </row>
    <row r="1097" spans="1:3" ht="33" customHeight="1" x14ac:dyDescent="0.2">
      <c r="A1097" s="76">
        <v>43523</v>
      </c>
      <c r="B1097" s="1" t="s">
        <v>8153</v>
      </c>
      <c r="C1097" s="7" t="s">
        <v>8154</v>
      </c>
    </row>
    <row r="1098" spans="1:3" ht="33" customHeight="1" x14ac:dyDescent="0.2">
      <c r="A1098" s="76">
        <v>43523</v>
      </c>
      <c r="B1098" s="1" t="s">
        <v>8155</v>
      </c>
      <c r="C1098" s="7" t="s">
        <v>8156</v>
      </c>
    </row>
    <row r="1099" spans="1:3" ht="33" customHeight="1" x14ac:dyDescent="0.2">
      <c r="A1099" s="76">
        <v>43523</v>
      </c>
      <c r="B1099" s="1" t="s">
        <v>8157</v>
      </c>
      <c r="C1099" s="7" t="s">
        <v>8158</v>
      </c>
    </row>
    <row r="1100" spans="1:3" ht="33" customHeight="1" x14ac:dyDescent="0.2">
      <c r="A1100" s="76">
        <v>43523</v>
      </c>
      <c r="B1100" s="1" t="s">
        <v>8159</v>
      </c>
      <c r="C1100" s="7" t="s">
        <v>8160</v>
      </c>
    </row>
    <row r="1101" spans="1:3" ht="33" customHeight="1" x14ac:dyDescent="0.2">
      <c r="A1101" s="76">
        <v>43523</v>
      </c>
      <c r="B1101" s="1" t="s">
        <v>8161</v>
      </c>
      <c r="C1101" s="7" t="s">
        <v>8162</v>
      </c>
    </row>
    <row r="1102" spans="1:3" ht="33" customHeight="1" x14ac:dyDescent="0.2">
      <c r="A1102" s="76">
        <v>43523</v>
      </c>
      <c r="B1102" s="1" t="s">
        <v>8163</v>
      </c>
      <c r="C1102" s="7" t="s">
        <v>8164</v>
      </c>
    </row>
    <row r="1103" spans="1:3" ht="33" customHeight="1" x14ac:dyDescent="0.2">
      <c r="A1103" s="76">
        <v>43523</v>
      </c>
      <c r="B1103" s="1" t="s">
        <v>8165</v>
      </c>
      <c r="C1103" s="7" t="s">
        <v>8166</v>
      </c>
    </row>
    <row r="1104" spans="1:3" ht="33" customHeight="1" x14ac:dyDescent="0.2">
      <c r="A1104" s="76">
        <v>43523</v>
      </c>
      <c r="B1104" s="1" t="s">
        <v>8167</v>
      </c>
      <c r="C1104" s="7" t="s">
        <v>8168</v>
      </c>
    </row>
    <row r="1105" spans="1:7" ht="33" customHeight="1" x14ac:dyDescent="0.2">
      <c r="A1105" s="76">
        <v>43523</v>
      </c>
      <c r="B1105" s="1" t="s">
        <v>8169</v>
      </c>
      <c r="C1105" s="7" t="s">
        <v>8170</v>
      </c>
    </row>
    <row r="1106" spans="1:7" ht="33" customHeight="1" x14ac:dyDescent="0.2">
      <c r="A1106" s="76">
        <v>43523</v>
      </c>
      <c r="B1106" s="1" t="s">
        <v>8171</v>
      </c>
      <c r="C1106" s="7" t="s">
        <v>8172</v>
      </c>
    </row>
    <row r="1107" spans="1:7" ht="33" customHeight="1" x14ac:dyDescent="0.2">
      <c r="A1107" s="76">
        <v>43523</v>
      </c>
      <c r="B1107" s="1" t="s">
        <v>8173</v>
      </c>
      <c r="C1107" s="7" t="s">
        <v>8174</v>
      </c>
    </row>
    <row r="1108" spans="1:7" ht="33" customHeight="1" x14ac:dyDescent="0.2">
      <c r="A1108" s="76">
        <v>43523</v>
      </c>
      <c r="B1108" s="1" t="s">
        <v>8175</v>
      </c>
      <c r="C1108" s="7" t="s">
        <v>8176</v>
      </c>
    </row>
    <row r="1109" spans="1:7" ht="33" customHeight="1" x14ac:dyDescent="0.2">
      <c r="A1109" s="76">
        <v>43523</v>
      </c>
      <c r="B1109" s="1" t="s">
        <v>8177</v>
      </c>
      <c r="C1109" s="7" t="s">
        <v>8178</v>
      </c>
      <c r="F1109" s="14" t="s">
        <v>8179</v>
      </c>
      <c r="G1109" s="14" t="s">
        <v>8180</v>
      </c>
    </row>
    <row r="1110" spans="1:7" ht="33" customHeight="1" x14ac:dyDescent="0.2">
      <c r="A1110" s="76">
        <v>43551</v>
      </c>
      <c r="B1110" s="107" t="s">
        <v>8208</v>
      </c>
      <c r="C1110" s="7" t="s">
        <v>8209</v>
      </c>
    </row>
    <row r="1111" spans="1:7" ht="33" customHeight="1" x14ac:dyDescent="0.2">
      <c r="A1111" s="76">
        <v>43551</v>
      </c>
      <c r="B1111" s="107" t="s">
        <v>8210</v>
      </c>
      <c r="C1111" s="7" t="s">
        <v>8211</v>
      </c>
    </row>
    <row r="1112" spans="1:7" ht="33" customHeight="1" x14ac:dyDescent="0.2">
      <c r="A1112" s="76">
        <v>43551</v>
      </c>
      <c r="B1112" s="107" t="s">
        <v>8212</v>
      </c>
      <c r="C1112" s="7" t="s">
        <v>8213</v>
      </c>
    </row>
    <row r="1113" spans="1:7" ht="33" customHeight="1" x14ac:dyDescent="0.2">
      <c r="A1113" s="76">
        <v>43551</v>
      </c>
      <c r="B1113" s="107" t="s">
        <v>8214</v>
      </c>
      <c r="C1113" s="7" t="s">
        <v>8215</v>
      </c>
    </row>
    <row r="1114" spans="1:7" ht="33" customHeight="1" x14ac:dyDescent="0.2">
      <c r="A1114" s="76">
        <v>43551</v>
      </c>
      <c r="B1114" s="107" t="s">
        <v>8216</v>
      </c>
      <c r="C1114" s="7" t="s">
        <v>8217</v>
      </c>
    </row>
    <row r="1115" spans="1:7" ht="33" customHeight="1" x14ac:dyDescent="0.2">
      <c r="A1115" s="76">
        <v>43551</v>
      </c>
      <c r="B1115" s="107" t="s">
        <v>8218</v>
      </c>
      <c r="C1115" s="7" t="s">
        <v>8219</v>
      </c>
    </row>
    <row r="1116" spans="1:7" ht="33" customHeight="1" x14ac:dyDescent="0.2">
      <c r="A1116" s="76">
        <v>43551</v>
      </c>
      <c r="B1116" s="107" t="s">
        <v>8220</v>
      </c>
      <c r="C1116" s="7" t="s">
        <v>8221</v>
      </c>
    </row>
    <row r="1117" spans="1:7" ht="33" customHeight="1" x14ac:dyDescent="0.2">
      <c r="A1117" s="76">
        <v>43551</v>
      </c>
      <c r="B1117" s="107" t="s">
        <v>8222</v>
      </c>
      <c r="C1117" s="7" t="s">
        <v>8223</v>
      </c>
    </row>
    <row r="1118" spans="1:7" ht="33" customHeight="1" x14ac:dyDescent="0.2">
      <c r="A1118" s="76">
        <v>43551</v>
      </c>
      <c r="B1118" s="107" t="s">
        <v>8224</v>
      </c>
      <c r="C1118" s="7" t="s">
        <v>8225</v>
      </c>
    </row>
    <row r="1119" spans="1:7" ht="33" customHeight="1" x14ac:dyDescent="0.2">
      <c r="A1119" s="76">
        <v>43551</v>
      </c>
      <c r="B1119" s="107" t="s">
        <v>8226</v>
      </c>
      <c r="C1119" s="7" t="s">
        <v>8227</v>
      </c>
    </row>
    <row r="1120" spans="1:7" ht="33" customHeight="1" x14ac:dyDescent="0.2">
      <c r="A1120" s="76">
        <v>43551</v>
      </c>
      <c r="B1120" s="107" t="s">
        <v>8228</v>
      </c>
      <c r="C1120" s="7" t="s">
        <v>8229</v>
      </c>
    </row>
    <row r="1121" spans="1:4" ht="33" customHeight="1" x14ac:dyDescent="0.2">
      <c r="A1121" s="76">
        <v>43551</v>
      </c>
      <c r="B1121" s="107" t="s">
        <v>8230</v>
      </c>
      <c r="C1121" s="7" t="s">
        <v>8231</v>
      </c>
    </row>
    <row r="1122" spans="1:4" ht="33" customHeight="1" x14ac:dyDescent="0.2">
      <c r="A1122" s="76">
        <v>43551</v>
      </c>
      <c r="B1122" s="107" t="s">
        <v>8232</v>
      </c>
      <c r="C1122" s="7" t="s">
        <v>8233</v>
      </c>
    </row>
    <row r="1123" spans="1:4" ht="33" customHeight="1" x14ac:dyDescent="0.2">
      <c r="A1123" s="76">
        <v>43551</v>
      </c>
      <c r="B1123" s="107" t="s">
        <v>8234</v>
      </c>
      <c r="C1123" s="7" t="s">
        <v>8235</v>
      </c>
    </row>
    <row r="1124" spans="1:4" ht="33" customHeight="1" x14ac:dyDescent="0.2">
      <c r="A1124" s="76">
        <v>43551</v>
      </c>
      <c r="B1124" s="107" t="s">
        <v>8236</v>
      </c>
      <c r="C1124" s="7" t="s">
        <v>8237</v>
      </c>
    </row>
    <row r="1125" spans="1:4" ht="33" customHeight="1" x14ac:dyDescent="0.2">
      <c r="A1125" s="76">
        <v>43551</v>
      </c>
      <c r="B1125" s="107" t="s">
        <v>8238</v>
      </c>
      <c r="C1125" s="7" t="s">
        <v>8239</v>
      </c>
    </row>
    <row r="1126" spans="1:4" ht="33" customHeight="1" x14ac:dyDescent="0.2">
      <c r="A1126" s="76">
        <v>43585</v>
      </c>
      <c r="B1126" s="1" t="s">
        <v>8309</v>
      </c>
      <c r="C1126" s="7" t="s">
        <v>8310</v>
      </c>
    </row>
    <row r="1127" spans="1:4" ht="33" customHeight="1" x14ac:dyDescent="0.2">
      <c r="A1127" s="76">
        <v>43585</v>
      </c>
      <c r="B1127" s="1" t="s">
        <v>8311</v>
      </c>
      <c r="C1127" s="7" t="s">
        <v>8312</v>
      </c>
      <c r="D1127" s="7" t="s">
        <v>8313</v>
      </c>
    </row>
    <row r="1128" spans="1:4" ht="33" customHeight="1" x14ac:dyDescent="0.2">
      <c r="A1128" s="76">
        <v>43585</v>
      </c>
      <c r="B1128" s="1" t="s">
        <v>8314</v>
      </c>
      <c r="C1128" s="7" t="s">
        <v>8315</v>
      </c>
      <c r="D1128" s="7"/>
    </row>
    <row r="1129" spans="1:4" ht="33" customHeight="1" x14ac:dyDescent="0.2">
      <c r="A1129" s="76">
        <v>43585</v>
      </c>
      <c r="B1129" s="1" t="s">
        <v>8316</v>
      </c>
      <c r="C1129" s="7" t="s">
        <v>8317</v>
      </c>
      <c r="D1129" s="7"/>
    </row>
    <row r="1130" spans="1:4" ht="33" customHeight="1" x14ac:dyDescent="0.2">
      <c r="A1130" s="76">
        <v>43585</v>
      </c>
      <c r="B1130" s="1" t="s">
        <v>8318</v>
      </c>
      <c r="C1130" s="7" t="s">
        <v>8319</v>
      </c>
      <c r="D1130" s="7" t="s">
        <v>8320</v>
      </c>
    </row>
    <row r="1131" spans="1:4" ht="33" customHeight="1" x14ac:dyDescent="0.2">
      <c r="A1131" s="76">
        <v>43585</v>
      </c>
      <c r="B1131" s="1" t="s">
        <v>8321</v>
      </c>
      <c r="C1131" s="7" t="s">
        <v>8322</v>
      </c>
    </row>
    <row r="1132" spans="1:4" ht="33" customHeight="1" x14ac:dyDescent="0.2">
      <c r="A1132" s="76">
        <v>43642</v>
      </c>
      <c r="B1132" s="80" t="s">
        <v>8476</v>
      </c>
      <c r="C1132" s="7" t="s">
        <v>8477</v>
      </c>
    </row>
    <row r="1133" spans="1:4" ht="33" customHeight="1" x14ac:dyDescent="0.2">
      <c r="A1133" s="76">
        <v>43642</v>
      </c>
      <c r="B1133" s="80" t="s">
        <v>8478</v>
      </c>
      <c r="C1133" s="7" t="s">
        <v>8479</v>
      </c>
    </row>
    <row r="1134" spans="1:4" ht="33" customHeight="1" x14ac:dyDescent="0.2">
      <c r="A1134" s="76">
        <v>43642</v>
      </c>
      <c r="B1134" s="80" t="s">
        <v>8480</v>
      </c>
      <c r="C1134" s="7" t="s">
        <v>8481</v>
      </c>
    </row>
    <row r="1135" spans="1:4" ht="33" customHeight="1" x14ac:dyDescent="0.2">
      <c r="A1135" s="76">
        <v>43642</v>
      </c>
      <c r="B1135" s="80" t="s">
        <v>8482</v>
      </c>
      <c r="C1135" s="7" t="s">
        <v>8483</v>
      </c>
    </row>
    <row r="1136" spans="1:4" ht="33" customHeight="1" x14ac:dyDescent="0.2">
      <c r="A1136" s="76">
        <v>43642</v>
      </c>
      <c r="B1136" s="80" t="s">
        <v>8484</v>
      </c>
      <c r="C1136" s="7" t="s">
        <v>8485</v>
      </c>
    </row>
    <row r="1137" spans="1:11" ht="33" customHeight="1" x14ac:dyDescent="0.2">
      <c r="A1137" s="76">
        <v>43642</v>
      </c>
      <c r="B1137" s="80" t="s">
        <v>8486</v>
      </c>
      <c r="C1137" s="7" t="s">
        <v>8487</v>
      </c>
    </row>
    <row r="1138" spans="1:11" ht="33" customHeight="1" x14ac:dyDescent="0.2">
      <c r="A1138" s="76">
        <v>43642</v>
      </c>
      <c r="B1138" s="80" t="s">
        <v>8488</v>
      </c>
      <c r="C1138" s="7" t="s">
        <v>8489</v>
      </c>
    </row>
    <row r="1139" spans="1:11" ht="33" customHeight="1" x14ac:dyDescent="0.2">
      <c r="A1139" s="76">
        <v>43642</v>
      </c>
      <c r="B1139" s="80" t="s">
        <v>8490</v>
      </c>
      <c r="C1139" s="7" t="s">
        <v>8491</v>
      </c>
    </row>
    <row r="1140" spans="1:11" ht="33" customHeight="1" x14ac:dyDescent="0.2">
      <c r="A1140" s="76">
        <v>43642</v>
      </c>
      <c r="B1140" s="80" t="s">
        <v>8492</v>
      </c>
      <c r="C1140" s="7" t="s">
        <v>8493</v>
      </c>
    </row>
    <row r="1141" spans="1:11" ht="33" customHeight="1" x14ac:dyDescent="0.2">
      <c r="A1141" s="76">
        <v>43642</v>
      </c>
      <c r="B1141" s="80" t="s">
        <v>8494</v>
      </c>
      <c r="C1141" s="7" t="s">
        <v>8495</v>
      </c>
    </row>
    <row r="1142" spans="1:11" ht="33" customHeight="1" x14ac:dyDescent="0.2">
      <c r="A1142" s="76">
        <v>43642</v>
      </c>
      <c r="B1142" s="80" t="s">
        <v>8496</v>
      </c>
      <c r="C1142" s="7" t="s">
        <v>8497</v>
      </c>
    </row>
    <row r="1143" spans="1:11" ht="33" customHeight="1" x14ac:dyDescent="0.2">
      <c r="A1143" s="76">
        <v>43642</v>
      </c>
      <c r="B1143" s="80" t="s">
        <v>8498</v>
      </c>
      <c r="C1143" s="7" t="s">
        <v>8499</v>
      </c>
      <c r="J1143" s="49" t="s">
        <v>8532</v>
      </c>
      <c r="K1143" s="49" t="s">
        <v>8533</v>
      </c>
    </row>
    <row r="1144" spans="1:11" ht="33" customHeight="1" x14ac:dyDescent="0.2">
      <c r="A1144" s="76">
        <v>43642</v>
      </c>
      <c r="B1144" s="80" t="s">
        <v>8500</v>
      </c>
      <c r="C1144" s="7" t="s">
        <v>8501</v>
      </c>
    </row>
    <row r="1145" spans="1:11" ht="33" customHeight="1" x14ac:dyDescent="0.2">
      <c r="A1145" s="76">
        <v>43642</v>
      </c>
      <c r="B1145" s="80" t="s">
        <v>8502</v>
      </c>
      <c r="C1145" s="7" t="s">
        <v>8503</v>
      </c>
    </row>
    <row r="1146" spans="1:11" ht="33" customHeight="1" x14ac:dyDescent="0.2">
      <c r="A1146" s="76">
        <v>43642</v>
      </c>
      <c r="B1146" s="80" t="s">
        <v>8504</v>
      </c>
      <c r="C1146" s="7" t="s">
        <v>8505</v>
      </c>
    </row>
    <row r="1147" spans="1:11" ht="33" customHeight="1" x14ac:dyDescent="0.2">
      <c r="A1147" s="76">
        <v>43642</v>
      </c>
      <c r="B1147" s="80" t="s">
        <v>8506</v>
      </c>
      <c r="C1147" s="7" t="s">
        <v>8507</v>
      </c>
    </row>
    <row r="1148" spans="1:11" ht="33" customHeight="1" x14ac:dyDescent="0.2">
      <c r="A1148" s="76">
        <v>43642</v>
      </c>
      <c r="B1148" s="80" t="s">
        <v>8508</v>
      </c>
      <c r="C1148" s="7" t="s">
        <v>8509</v>
      </c>
    </row>
    <row r="1149" spans="1:11" ht="33" customHeight="1" x14ac:dyDescent="0.2">
      <c r="A1149" s="76">
        <v>43642</v>
      </c>
      <c r="B1149" s="80" t="s">
        <v>8510</v>
      </c>
      <c r="C1149" s="7" t="s">
        <v>8511</v>
      </c>
    </row>
    <row r="1150" spans="1:11" ht="33" customHeight="1" x14ac:dyDescent="0.2">
      <c r="A1150" s="76">
        <v>43642</v>
      </c>
      <c r="B1150" s="80" t="s">
        <v>8512</v>
      </c>
      <c r="C1150" s="7" t="s">
        <v>8513</v>
      </c>
    </row>
    <row r="1151" spans="1:11" ht="33" customHeight="1" x14ac:dyDescent="0.2">
      <c r="A1151" s="76">
        <v>43642</v>
      </c>
      <c r="B1151" s="80" t="s">
        <v>8514</v>
      </c>
      <c r="C1151" s="7" t="s">
        <v>8515</v>
      </c>
    </row>
    <row r="1152" spans="1:11" ht="33" customHeight="1" x14ac:dyDescent="0.2">
      <c r="A1152" s="76">
        <v>43642</v>
      </c>
      <c r="B1152" s="80" t="s">
        <v>8516</v>
      </c>
      <c r="C1152" s="7" t="s">
        <v>8517</v>
      </c>
    </row>
    <row r="1153" spans="1:7" ht="33" customHeight="1" x14ac:dyDescent="0.2">
      <c r="A1153" s="76">
        <v>43642</v>
      </c>
      <c r="B1153" s="80" t="s">
        <v>8518</v>
      </c>
      <c r="C1153" s="7" t="s">
        <v>8519</v>
      </c>
    </row>
    <row r="1154" spans="1:7" ht="33" customHeight="1" x14ac:dyDescent="0.2">
      <c r="A1154" s="76">
        <v>43642</v>
      </c>
      <c r="B1154" s="80" t="s">
        <v>8520</v>
      </c>
      <c r="C1154" s="7" t="s">
        <v>8521</v>
      </c>
    </row>
    <row r="1155" spans="1:7" ht="33" customHeight="1" x14ac:dyDescent="0.2">
      <c r="A1155" s="76">
        <v>43642</v>
      </c>
      <c r="B1155" s="80" t="s">
        <v>8522</v>
      </c>
      <c r="C1155" s="7" t="s">
        <v>8523</v>
      </c>
    </row>
    <row r="1156" spans="1:7" ht="33" customHeight="1" x14ac:dyDescent="0.2">
      <c r="A1156" s="76">
        <v>43642</v>
      </c>
      <c r="B1156" s="80" t="s">
        <v>8524</v>
      </c>
      <c r="C1156" s="7" t="s">
        <v>8525</v>
      </c>
    </row>
    <row r="1157" spans="1:7" ht="33" customHeight="1" x14ac:dyDescent="0.2">
      <c r="A1157" s="76">
        <v>43642</v>
      </c>
      <c r="B1157" s="80" t="s">
        <v>8526</v>
      </c>
      <c r="C1157" s="7" t="s">
        <v>8527</v>
      </c>
    </row>
    <row r="1158" spans="1:7" ht="33" customHeight="1" x14ac:dyDescent="0.2">
      <c r="A1158" s="76">
        <v>43642</v>
      </c>
      <c r="B1158" s="80" t="s">
        <v>8528</v>
      </c>
      <c r="C1158" s="7" t="s">
        <v>8529</v>
      </c>
    </row>
    <row r="1159" spans="1:7" ht="33" customHeight="1" x14ac:dyDescent="0.2">
      <c r="A1159" s="76">
        <v>43642</v>
      </c>
      <c r="B1159" s="80" t="s">
        <v>8530</v>
      </c>
      <c r="C1159" s="7" t="s">
        <v>8531</v>
      </c>
    </row>
    <row r="1160" spans="1:7" ht="33" customHeight="1" x14ac:dyDescent="0.2">
      <c r="A1160" s="76">
        <v>43677</v>
      </c>
      <c r="B1160" s="1" t="s">
        <v>8664</v>
      </c>
      <c r="C1160" s="7" t="s">
        <v>8653</v>
      </c>
    </row>
    <row r="1161" spans="1:7" ht="33" customHeight="1" x14ac:dyDescent="0.2">
      <c r="A1161" s="76">
        <v>43677</v>
      </c>
      <c r="B1161" s="1" t="s">
        <v>8665</v>
      </c>
      <c r="C1161" s="7" t="s">
        <v>8654</v>
      </c>
    </row>
    <row r="1162" spans="1:7" ht="33" customHeight="1" x14ac:dyDescent="0.2">
      <c r="A1162" s="76">
        <v>43677</v>
      </c>
      <c r="B1162" s="1" t="s">
        <v>8666</v>
      </c>
      <c r="C1162" s="7" t="s">
        <v>8655</v>
      </c>
      <c r="D1162" s="7" t="s">
        <v>8656</v>
      </c>
    </row>
    <row r="1163" spans="1:7" ht="33" customHeight="1" x14ac:dyDescent="0.2">
      <c r="A1163" s="76">
        <v>43677</v>
      </c>
      <c r="B1163" s="1" t="s">
        <v>8667</v>
      </c>
      <c r="C1163" s="7" t="s">
        <v>8657</v>
      </c>
    </row>
    <row r="1164" spans="1:7" ht="33" customHeight="1" x14ac:dyDescent="0.2">
      <c r="A1164" s="76">
        <v>43677</v>
      </c>
      <c r="B1164" s="1" t="s">
        <v>8668</v>
      </c>
      <c r="C1164" s="7" t="s">
        <v>8658</v>
      </c>
    </row>
    <row r="1165" spans="1:7" ht="33" customHeight="1" x14ac:dyDescent="0.2">
      <c r="A1165" s="76">
        <v>43677</v>
      </c>
      <c r="B1165" s="1" t="s">
        <v>8669</v>
      </c>
      <c r="C1165" s="7" t="s">
        <v>8659</v>
      </c>
    </row>
    <row r="1166" spans="1:7" ht="33" customHeight="1" x14ac:dyDescent="0.2">
      <c r="A1166" s="76">
        <v>43677</v>
      </c>
      <c r="B1166" s="1" t="s">
        <v>8670</v>
      </c>
      <c r="C1166" s="7" t="s">
        <v>8660</v>
      </c>
      <c r="F1166" s="7" t="s">
        <v>8661</v>
      </c>
      <c r="G1166" s="7" t="s">
        <v>8662</v>
      </c>
    </row>
    <row r="1167" spans="1:7" ht="33" customHeight="1" x14ac:dyDescent="0.2">
      <c r="A1167" s="76">
        <v>43677</v>
      </c>
      <c r="B1167" s="1" t="s">
        <v>8671</v>
      </c>
      <c r="C1167" s="4" t="s">
        <v>8663</v>
      </c>
    </row>
    <row r="1168" spans="1:7" ht="33" customHeight="1" x14ac:dyDescent="0.2">
      <c r="A1168" s="76">
        <v>43677</v>
      </c>
      <c r="B1168" s="1" t="s">
        <v>8697</v>
      </c>
      <c r="C1168" s="7" t="s">
        <v>8672</v>
      </c>
    </row>
    <row r="1169" spans="1:3" ht="33" customHeight="1" x14ac:dyDescent="0.2">
      <c r="A1169" s="76">
        <v>43677</v>
      </c>
      <c r="B1169" s="1" t="s">
        <v>8698</v>
      </c>
      <c r="C1169" s="7" t="s">
        <v>8673</v>
      </c>
    </row>
    <row r="1170" spans="1:3" ht="33" customHeight="1" x14ac:dyDescent="0.2">
      <c r="A1170" s="76">
        <v>43677</v>
      </c>
      <c r="B1170" s="1" t="s">
        <v>8699</v>
      </c>
      <c r="C1170" s="7" t="s">
        <v>8674</v>
      </c>
    </row>
    <row r="1171" spans="1:3" ht="33" customHeight="1" x14ac:dyDescent="0.2">
      <c r="A1171" s="76">
        <v>43677</v>
      </c>
      <c r="B1171" s="1" t="s">
        <v>8700</v>
      </c>
      <c r="C1171" s="7" t="s">
        <v>8675</v>
      </c>
    </row>
    <row r="1172" spans="1:3" ht="33" customHeight="1" x14ac:dyDescent="0.2">
      <c r="A1172" s="76">
        <v>43677</v>
      </c>
      <c r="B1172" s="1" t="s">
        <v>8701</v>
      </c>
      <c r="C1172" s="7" t="s">
        <v>8676</v>
      </c>
    </row>
    <row r="1173" spans="1:3" ht="33" customHeight="1" x14ac:dyDescent="0.2">
      <c r="A1173" s="76">
        <v>43677</v>
      </c>
      <c r="B1173" s="1" t="s">
        <v>8702</v>
      </c>
      <c r="C1173" s="7" t="s">
        <v>8677</v>
      </c>
    </row>
    <row r="1174" spans="1:3" ht="33" customHeight="1" x14ac:dyDescent="0.2">
      <c r="A1174" s="76">
        <v>43677</v>
      </c>
      <c r="B1174" s="1" t="s">
        <v>8703</v>
      </c>
      <c r="C1174" s="7" t="s">
        <v>8678</v>
      </c>
    </row>
    <row r="1175" spans="1:3" ht="33" customHeight="1" x14ac:dyDescent="0.2">
      <c r="A1175" s="76">
        <v>43677</v>
      </c>
      <c r="B1175" s="1" t="s">
        <v>8704</v>
      </c>
      <c r="C1175" s="7" t="s">
        <v>8679</v>
      </c>
    </row>
    <row r="1176" spans="1:3" ht="33" customHeight="1" x14ac:dyDescent="0.2">
      <c r="A1176" s="76">
        <v>43677</v>
      </c>
      <c r="B1176" s="1" t="s">
        <v>8705</v>
      </c>
      <c r="C1176" s="7" t="s">
        <v>8680</v>
      </c>
    </row>
    <row r="1177" spans="1:3" ht="33" customHeight="1" x14ac:dyDescent="0.2">
      <c r="A1177" s="76">
        <v>43677</v>
      </c>
      <c r="B1177" s="1" t="s">
        <v>8706</v>
      </c>
      <c r="C1177" s="7" t="s">
        <v>8681</v>
      </c>
    </row>
    <row r="1178" spans="1:3" ht="33" customHeight="1" x14ac:dyDescent="0.2">
      <c r="A1178" s="76">
        <v>43677</v>
      </c>
      <c r="B1178" s="1" t="s">
        <v>8707</v>
      </c>
      <c r="C1178" s="7" t="s">
        <v>8682</v>
      </c>
    </row>
    <row r="1179" spans="1:3" ht="33" customHeight="1" x14ac:dyDescent="0.2">
      <c r="A1179" s="76">
        <v>43677</v>
      </c>
      <c r="B1179" s="1" t="s">
        <v>8708</v>
      </c>
      <c r="C1179" s="7" t="s">
        <v>8683</v>
      </c>
    </row>
    <row r="1180" spans="1:3" ht="33" customHeight="1" x14ac:dyDescent="0.2">
      <c r="A1180" s="76">
        <v>43677</v>
      </c>
      <c r="B1180" s="1" t="s">
        <v>8709</v>
      </c>
      <c r="C1180" s="7" t="s">
        <v>8684</v>
      </c>
    </row>
    <row r="1181" spans="1:3" ht="33" customHeight="1" x14ac:dyDescent="0.2">
      <c r="A1181" s="76">
        <v>43677</v>
      </c>
      <c r="B1181" s="1" t="s">
        <v>8710</v>
      </c>
      <c r="C1181" s="7" t="s">
        <v>8685</v>
      </c>
    </row>
    <row r="1182" spans="1:3" ht="33" customHeight="1" x14ac:dyDescent="0.2">
      <c r="A1182" s="76">
        <v>43677</v>
      </c>
      <c r="B1182" s="1" t="s">
        <v>8711</v>
      </c>
      <c r="C1182" s="7" t="s">
        <v>8686</v>
      </c>
    </row>
    <row r="1183" spans="1:3" ht="33" customHeight="1" x14ac:dyDescent="0.2">
      <c r="A1183" s="76">
        <v>43677</v>
      </c>
      <c r="B1183" s="1" t="s">
        <v>8712</v>
      </c>
      <c r="C1183" s="7" t="s">
        <v>8687</v>
      </c>
    </row>
    <row r="1184" spans="1:3" ht="33" customHeight="1" x14ac:dyDescent="0.2">
      <c r="A1184" s="76">
        <v>43677</v>
      </c>
      <c r="B1184" s="1" t="s">
        <v>8713</v>
      </c>
      <c r="C1184" s="7" t="s">
        <v>8688</v>
      </c>
    </row>
    <row r="1185" spans="1:7" ht="33" customHeight="1" x14ac:dyDescent="0.2">
      <c r="A1185" s="76">
        <v>43677</v>
      </c>
      <c r="B1185" s="1" t="s">
        <v>8714</v>
      </c>
      <c r="C1185" s="7" t="s">
        <v>8689</v>
      </c>
    </row>
    <row r="1186" spans="1:7" ht="33" customHeight="1" x14ac:dyDescent="0.2">
      <c r="A1186" s="76">
        <v>43677</v>
      </c>
      <c r="B1186" s="1" t="s">
        <v>8715</v>
      </c>
      <c r="C1186" s="7" t="s">
        <v>8690</v>
      </c>
    </row>
    <row r="1187" spans="1:7" ht="33" customHeight="1" x14ac:dyDescent="0.2">
      <c r="A1187" s="76">
        <v>43677</v>
      </c>
      <c r="B1187" s="1" t="s">
        <v>8716</v>
      </c>
      <c r="C1187" s="7" t="s">
        <v>8691</v>
      </c>
    </row>
    <row r="1188" spans="1:7" ht="33" customHeight="1" x14ac:dyDescent="0.2">
      <c r="A1188" s="76">
        <v>43677</v>
      </c>
      <c r="B1188" s="1" t="s">
        <v>8717</v>
      </c>
      <c r="C1188" s="7" t="s">
        <v>8692</v>
      </c>
    </row>
    <row r="1189" spans="1:7" ht="33" customHeight="1" x14ac:dyDescent="0.2">
      <c r="A1189" s="76">
        <v>43677</v>
      </c>
      <c r="B1189" s="1" t="s">
        <v>8718</v>
      </c>
      <c r="C1189" s="7" t="s">
        <v>8693</v>
      </c>
      <c r="F1189" s="21" t="s">
        <v>8722</v>
      </c>
      <c r="G1189" s="14" t="s">
        <v>8723</v>
      </c>
    </row>
    <row r="1190" spans="1:7" ht="33" customHeight="1" x14ac:dyDescent="0.2">
      <c r="A1190" s="76">
        <v>43677</v>
      </c>
      <c r="B1190" s="1" t="s">
        <v>8719</v>
      </c>
      <c r="C1190" s="7" t="s">
        <v>8694</v>
      </c>
    </row>
    <row r="1191" spans="1:7" ht="33" customHeight="1" x14ac:dyDescent="0.2">
      <c r="A1191" s="76">
        <v>43677</v>
      </c>
      <c r="B1191" s="1" t="s">
        <v>8720</v>
      </c>
      <c r="C1191" s="7" t="s">
        <v>8695</v>
      </c>
    </row>
    <row r="1192" spans="1:7" ht="33" customHeight="1" x14ac:dyDescent="0.2">
      <c r="A1192" s="76">
        <v>43677</v>
      </c>
      <c r="B1192" s="1" t="s">
        <v>8721</v>
      </c>
      <c r="C1192" s="7" t="s">
        <v>8696</v>
      </c>
    </row>
    <row r="1193" spans="1:7" ht="33" customHeight="1" x14ac:dyDescent="0.2">
      <c r="A1193" s="76">
        <v>43740</v>
      </c>
      <c r="B1193" s="107" t="s">
        <v>8781</v>
      </c>
      <c r="C1193" s="7" t="s">
        <v>8782</v>
      </c>
    </row>
    <row r="1194" spans="1:7" ht="33" customHeight="1" x14ac:dyDescent="0.2">
      <c r="A1194" s="76">
        <v>43740</v>
      </c>
      <c r="B1194" s="107" t="s">
        <v>8783</v>
      </c>
      <c r="C1194" s="7" t="s">
        <v>8784</v>
      </c>
    </row>
    <row r="1195" spans="1:7" ht="33" customHeight="1" x14ac:dyDescent="0.2">
      <c r="A1195" s="76">
        <v>43740</v>
      </c>
      <c r="B1195" s="107" t="s">
        <v>7669</v>
      </c>
      <c r="C1195" s="7" t="s">
        <v>8785</v>
      </c>
    </row>
    <row r="1196" spans="1:7" ht="33" customHeight="1" x14ac:dyDescent="0.2">
      <c r="A1196" s="76">
        <v>43740</v>
      </c>
      <c r="B1196" s="107" t="s">
        <v>8786</v>
      </c>
      <c r="C1196" s="7" t="s">
        <v>8787</v>
      </c>
    </row>
    <row r="1197" spans="1:7" ht="33" customHeight="1" x14ac:dyDescent="0.2">
      <c r="A1197" s="76">
        <v>43740</v>
      </c>
      <c r="B1197" s="107" t="s">
        <v>8788</v>
      </c>
      <c r="C1197" s="7" t="s">
        <v>8789</v>
      </c>
    </row>
    <row r="1198" spans="1:7" ht="33" customHeight="1" x14ac:dyDescent="0.2">
      <c r="A1198" s="76">
        <v>43740</v>
      </c>
      <c r="B1198" s="107" t="s">
        <v>8790</v>
      </c>
      <c r="C1198" s="7" t="s">
        <v>8791</v>
      </c>
    </row>
    <row r="1199" spans="1:7" ht="33" customHeight="1" x14ac:dyDescent="0.2">
      <c r="A1199" s="76">
        <v>43740</v>
      </c>
      <c r="B1199" s="107" t="s">
        <v>8792</v>
      </c>
      <c r="C1199" s="7" t="s">
        <v>8793</v>
      </c>
    </row>
    <row r="1200" spans="1:7" ht="33" customHeight="1" x14ac:dyDescent="0.2">
      <c r="A1200" s="76">
        <v>43740</v>
      </c>
      <c r="B1200" s="107" t="s">
        <v>8920</v>
      </c>
      <c r="C1200" s="7" t="s">
        <v>8794</v>
      </c>
    </row>
    <row r="1201" spans="1:3" ht="33" customHeight="1" x14ac:dyDescent="0.2">
      <c r="A1201" s="76">
        <v>43740</v>
      </c>
      <c r="B1201" s="107" t="s">
        <v>8795</v>
      </c>
      <c r="C1201" s="7" t="s">
        <v>8796</v>
      </c>
    </row>
    <row r="1202" spans="1:3" ht="33" customHeight="1" x14ac:dyDescent="0.2">
      <c r="A1202" s="76">
        <v>43740</v>
      </c>
      <c r="B1202" s="107" t="s">
        <v>8797</v>
      </c>
      <c r="C1202" s="7" t="s">
        <v>8798</v>
      </c>
    </row>
    <row r="1203" spans="1:3" ht="33" customHeight="1" x14ac:dyDescent="0.2">
      <c r="A1203" s="76">
        <v>43740</v>
      </c>
      <c r="B1203" s="107" t="s">
        <v>8799</v>
      </c>
      <c r="C1203" s="7" t="s">
        <v>8800</v>
      </c>
    </row>
    <row r="1204" spans="1:3" ht="33" customHeight="1" x14ac:dyDescent="0.2">
      <c r="A1204" s="76">
        <v>43740</v>
      </c>
      <c r="B1204" s="107" t="s">
        <v>8801</v>
      </c>
      <c r="C1204" s="7" t="s">
        <v>8802</v>
      </c>
    </row>
    <row r="1205" spans="1:3" ht="33" customHeight="1" x14ac:dyDescent="0.2">
      <c r="A1205" s="76">
        <v>43740</v>
      </c>
      <c r="B1205" s="107" t="s">
        <v>8803</v>
      </c>
      <c r="C1205" s="7" t="s">
        <v>8804</v>
      </c>
    </row>
    <row r="1206" spans="1:3" ht="33" customHeight="1" x14ac:dyDescent="0.2">
      <c r="A1206" s="76">
        <v>43740</v>
      </c>
      <c r="B1206" s="107" t="s">
        <v>8805</v>
      </c>
      <c r="C1206" s="7" t="s">
        <v>8806</v>
      </c>
    </row>
    <row r="1207" spans="1:3" ht="33" customHeight="1" x14ac:dyDescent="0.2">
      <c r="A1207" s="76">
        <v>43740</v>
      </c>
      <c r="B1207" s="107" t="s">
        <v>8807</v>
      </c>
      <c r="C1207" s="7" t="s">
        <v>8808</v>
      </c>
    </row>
    <row r="1208" spans="1:3" ht="33" customHeight="1" x14ac:dyDescent="0.2">
      <c r="A1208" s="76">
        <v>43740</v>
      </c>
      <c r="B1208" s="107" t="s">
        <v>8809</v>
      </c>
      <c r="C1208" s="7" t="s">
        <v>8810</v>
      </c>
    </row>
    <row r="1209" spans="1:3" ht="33" customHeight="1" x14ac:dyDescent="0.2">
      <c r="A1209" s="76">
        <v>43740</v>
      </c>
      <c r="B1209" s="107" t="s">
        <v>8811</v>
      </c>
      <c r="C1209" s="7" t="s">
        <v>8812</v>
      </c>
    </row>
    <row r="1210" spans="1:3" ht="33" customHeight="1" x14ac:dyDescent="0.2">
      <c r="A1210" s="76">
        <v>43740</v>
      </c>
      <c r="B1210" s="107" t="s">
        <v>8813</v>
      </c>
      <c r="C1210" s="7" t="s">
        <v>8814</v>
      </c>
    </row>
    <row r="1211" spans="1:3" ht="33" customHeight="1" x14ac:dyDescent="0.2">
      <c r="A1211" s="76">
        <v>43740</v>
      </c>
      <c r="B1211" s="107" t="s">
        <v>8815</v>
      </c>
      <c r="C1211" s="7" t="s">
        <v>8816</v>
      </c>
    </row>
    <row r="1212" spans="1:3" ht="33" customHeight="1" x14ac:dyDescent="0.2">
      <c r="A1212" s="76">
        <v>43740</v>
      </c>
      <c r="B1212" s="107" t="s">
        <v>8817</v>
      </c>
      <c r="C1212" s="7" t="s">
        <v>8818</v>
      </c>
    </row>
    <row r="1213" spans="1:3" ht="33" customHeight="1" x14ac:dyDescent="0.2">
      <c r="A1213" s="76">
        <v>43740</v>
      </c>
      <c r="B1213" s="107" t="s">
        <v>8819</v>
      </c>
      <c r="C1213" s="7" t="s">
        <v>8820</v>
      </c>
    </row>
    <row r="1214" spans="1:3" ht="33" customHeight="1" x14ac:dyDescent="0.2">
      <c r="A1214" s="76">
        <v>43740</v>
      </c>
      <c r="B1214" s="107" t="s">
        <v>8821</v>
      </c>
      <c r="C1214" s="7" t="s">
        <v>8822</v>
      </c>
    </row>
    <row r="1215" spans="1:3" ht="33" customHeight="1" x14ac:dyDescent="0.2">
      <c r="A1215" s="76">
        <v>43740</v>
      </c>
      <c r="B1215" s="107" t="s">
        <v>8823</v>
      </c>
      <c r="C1215" s="7" t="s">
        <v>8824</v>
      </c>
    </row>
    <row r="1216" spans="1:3" ht="33" customHeight="1" x14ac:dyDescent="0.2">
      <c r="A1216" s="76">
        <v>43740</v>
      </c>
      <c r="B1216" s="107" t="s">
        <v>8825</v>
      </c>
      <c r="C1216" s="7" t="s">
        <v>8826</v>
      </c>
    </row>
    <row r="1217" spans="1:3" ht="33" customHeight="1" x14ac:dyDescent="0.2">
      <c r="A1217" s="76">
        <v>43740</v>
      </c>
      <c r="B1217" s="107" t="s">
        <v>8827</v>
      </c>
      <c r="C1217" s="7" t="s">
        <v>8828</v>
      </c>
    </row>
    <row r="1218" spans="1:3" ht="33" customHeight="1" x14ac:dyDescent="0.2">
      <c r="A1218" s="76">
        <v>43740</v>
      </c>
      <c r="B1218" s="107" t="s">
        <v>8829</v>
      </c>
      <c r="C1218" s="7" t="s">
        <v>8830</v>
      </c>
    </row>
    <row r="1219" spans="1:3" ht="33" customHeight="1" x14ac:dyDescent="0.2">
      <c r="A1219" s="76">
        <v>43740</v>
      </c>
      <c r="B1219" s="107" t="s">
        <v>8831</v>
      </c>
      <c r="C1219" s="7" t="s">
        <v>8832</v>
      </c>
    </row>
    <row r="1220" spans="1:3" ht="33" customHeight="1" x14ac:dyDescent="0.2">
      <c r="A1220" s="76">
        <v>43740</v>
      </c>
      <c r="B1220" s="107" t="s">
        <v>8833</v>
      </c>
      <c r="C1220" s="7" t="s">
        <v>8834</v>
      </c>
    </row>
    <row r="1221" spans="1:3" ht="33" customHeight="1" x14ac:dyDescent="0.2">
      <c r="A1221" s="76">
        <v>43740</v>
      </c>
      <c r="B1221" s="107" t="s">
        <v>8835</v>
      </c>
      <c r="C1221" s="7" t="s">
        <v>8836</v>
      </c>
    </row>
    <row r="1222" spans="1:3" ht="33" customHeight="1" x14ac:dyDescent="0.2">
      <c r="A1222" s="76">
        <v>43740</v>
      </c>
      <c r="B1222" s="107" t="s">
        <v>8837</v>
      </c>
      <c r="C1222" s="7" t="s">
        <v>8838</v>
      </c>
    </row>
    <row r="1223" spans="1:3" ht="33" customHeight="1" x14ac:dyDescent="0.2">
      <c r="A1223" s="76">
        <v>43740</v>
      </c>
      <c r="B1223" s="107" t="s">
        <v>8839</v>
      </c>
      <c r="C1223" s="7" t="s">
        <v>8840</v>
      </c>
    </row>
    <row r="1224" spans="1:3" ht="33" customHeight="1" x14ac:dyDescent="0.2">
      <c r="A1224" s="76">
        <v>43740</v>
      </c>
      <c r="B1224" s="107" t="s">
        <v>8841</v>
      </c>
      <c r="C1224" s="7" t="s">
        <v>8842</v>
      </c>
    </row>
    <row r="1225" spans="1:3" ht="33" customHeight="1" x14ac:dyDescent="0.2">
      <c r="A1225" s="76">
        <v>43740</v>
      </c>
      <c r="B1225" s="107" t="s">
        <v>8843</v>
      </c>
      <c r="C1225" s="7" t="s">
        <v>8844</v>
      </c>
    </row>
    <row r="1226" spans="1:3" ht="33" customHeight="1" x14ac:dyDescent="0.2">
      <c r="A1226" s="76">
        <v>43740</v>
      </c>
      <c r="B1226" s="107" t="s">
        <v>8845</v>
      </c>
      <c r="C1226" s="7" t="s">
        <v>8846</v>
      </c>
    </row>
    <row r="1227" spans="1:3" ht="33" customHeight="1" x14ac:dyDescent="0.2">
      <c r="A1227" s="76">
        <v>43740</v>
      </c>
      <c r="B1227" s="107" t="s">
        <v>8847</v>
      </c>
      <c r="C1227" s="7" t="s">
        <v>8848</v>
      </c>
    </row>
    <row r="1228" spans="1:3" ht="33" customHeight="1" x14ac:dyDescent="0.2">
      <c r="A1228" s="76">
        <v>43740</v>
      </c>
      <c r="B1228" s="107" t="s">
        <v>8849</v>
      </c>
      <c r="C1228" s="7" t="s">
        <v>8850</v>
      </c>
    </row>
    <row r="1229" spans="1:3" ht="33" customHeight="1" x14ac:dyDescent="0.2">
      <c r="A1229" s="76">
        <v>43740</v>
      </c>
      <c r="B1229" s="107" t="s">
        <v>8851</v>
      </c>
      <c r="C1229" s="7" t="s">
        <v>8852</v>
      </c>
    </row>
    <row r="1230" spans="1:3" ht="33" customHeight="1" x14ac:dyDescent="0.2">
      <c r="A1230" s="76">
        <v>43740</v>
      </c>
      <c r="B1230" s="107" t="s">
        <v>8853</v>
      </c>
      <c r="C1230" s="7" t="s">
        <v>8854</v>
      </c>
    </row>
    <row r="1231" spans="1:3" ht="33" customHeight="1" x14ac:dyDescent="0.2">
      <c r="A1231" s="76">
        <v>43740</v>
      </c>
      <c r="B1231" s="107" t="s">
        <v>8855</v>
      </c>
      <c r="C1231" s="7" t="s">
        <v>8856</v>
      </c>
    </row>
    <row r="1232" spans="1:3" ht="33" customHeight="1" x14ac:dyDescent="0.2">
      <c r="A1232" s="76">
        <v>43740</v>
      </c>
      <c r="B1232" s="107" t="s">
        <v>8857</v>
      </c>
      <c r="C1232" s="7" t="s">
        <v>8858</v>
      </c>
    </row>
    <row r="1233" spans="1:3" ht="33" customHeight="1" x14ac:dyDescent="0.2">
      <c r="A1233" s="76">
        <v>43740</v>
      </c>
      <c r="B1233" s="107" t="s">
        <v>8859</v>
      </c>
      <c r="C1233" s="7" t="s">
        <v>8860</v>
      </c>
    </row>
    <row r="1234" spans="1:3" ht="33" customHeight="1" x14ac:dyDescent="0.2">
      <c r="A1234" s="76">
        <v>43740</v>
      </c>
      <c r="B1234" s="107" t="s">
        <v>8861</v>
      </c>
      <c r="C1234" s="7" t="s">
        <v>8862</v>
      </c>
    </row>
    <row r="1235" spans="1:3" ht="33" customHeight="1" x14ac:dyDescent="0.2">
      <c r="A1235" s="76">
        <v>43740</v>
      </c>
      <c r="B1235" s="107" t="s">
        <v>8863</v>
      </c>
      <c r="C1235" s="7" t="s">
        <v>8864</v>
      </c>
    </row>
    <row r="1236" spans="1:3" ht="33" customHeight="1" x14ac:dyDescent="0.2">
      <c r="A1236" s="76">
        <v>43740</v>
      </c>
      <c r="B1236" s="107" t="s">
        <v>8865</v>
      </c>
      <c r="C1236" s="7" t="s">
        <v>8866</v>
      </c>
    </row>
    <row r="1237" spans="1:3" ht="33" customHeight="1" x14ac:dyDescent="0.2">
      <c r="A1237" s="76">
        <v>43740</v>
      </c>
      <c r="B1237" s="107" t="s">
        <v>8867</v>
      </c>
      <c r="C1237" s="7" t="s">
        <v>8868</v>
      </c>
    </row>
    <row r="1238" spans="1:3" ht="33" customHeight="1" x14ac:dyDescent="0.2">
      <c r="A1238" s="76">
        <v>43740</v>
      </c>
      <c r="B1238" s="107" t="s">
        <v>8869</v>
      </c>
      <c r="C1238" s="7" t="s">
        <v>8870</v>
      </c>
    </row>
    <row r="1239" spans="1:3" ht="33" customHeight="1" x14ac:dyDescent="0.2">
      <c r="A1239" s="76">
        <v>43740</v>
      </c>
      <c r="B1239" s="107" t="s">
        <v>8871</v>
      </c>
      <c r="C1239" s="7" t="s">
        <v>8872</v>
      </c>
    </row>
    <row r="1240" spans="1:3" ht="33" customHeight="1" x14ac:dyDescent="0.2">
      <c r="A1240" s="76">
        <v>43740</v>
      </c>
      <c r="B1240" s="107" t="s">
        <v>9030</v>
      </c>
      <c r="C1240" s="7" t="s">
        <v>9032</v>
      </c>
    </row>
    <row r="1241" spans="1:3" ht="33" customHeight="1" x14ac:dyDescent="0.2">
      <c r="A1241" s="76">
        <v>43740</v>
      </c>
      <c r="B1241" s="107" t="s">
        <v>8873</v>
      </c>
      <c r="C1241" s="7" t="s">
        <v>8874</v>
      </c>
    </row>
    <row r="1242" spans="1:3" ht="33" customHeight="1" x14ac:dyDescent="0.2">
      <c r="A1242" s="76">
        <v>43740</v>
      </c>
      <c r="B1242" s="107" t="s">
        <v>8875</v>
      </c>
      <c r="C1242" s="7" t="s">
        <v>8876</v>
      </c>
    </row>
    <row r="1243" spans="1:3" ht="33" customHeight="1" x14ac:dyDescent="0.2">
      <c r="A1243" s="76">
        <v>43740</v>
      </c>
      <c r="B1243" s="107" t="s">
        <v>8877</v>
      </c>
      <c r="C1243" s="7" t="s">
        <v>8878</v>
      </c>
    </row>
    <row r="1244" spans="1:3" ht="33" customHeight="1" x14ac:dyDescent="0.2">
      <c r="A1244" s="76">
        <v>43740</v>
      </c>
      <c r="B1244" s="107" t="s">
        <v>9029</v>
      </c>
      <c r="C1244" s="7" t="s">
        <v>9031</v>
      </c>
    </row>
    <row r="1245" spans="1:3" ht="33" customHeight="1" x14ac:dyDescent="0.2">
      <c r="A1245" s="76">
        <v>43740</v>
      </c>
      <c r="B1245" s="107" t="s">
        <v>8879</v>
      </c>
      <c r="C1245" s="7" t="s">
        <v>8880</v>
      </c>
    </row>
    <row r="1246" spans="1:3" ht="33" customHeight="1" x14ac:dyDescent="0.2">
      <c r="A1246" s="76">
        <v>43740</v>
      </c>
      <c r="B1246" s="107" t="s">
        <v>8881</v>
      </c>
      <c r="C1246" s="7" t="s">
        <v>8882</v>
      </c>
    </row>
    <row r="1247" spans="1:3" ht="33" customHeight="1" x14ac:dyDescent="0.2">
      <c r="A1247" s="76">
        <v>43740</v>
      </c>
      <c r="B1247" s="107" t="s">
        <v>8883</v>
      </c>
      <c r="C1247" s="7" t="s">
        <v>8884</v>
      </c>
    </row>
    <row r="1248" spans="1:3" ht="33" customHeight="1" x14ac:dyDescent="0.2">
      <c r="A1248" s="76">
        <v>43740</v>
      </c>
      <c r="B1248" s="107" t="s">
        <v>8921</v>
      </c>
      <c r="C1248" s="7" t="s">
        <v>8885</v>
      </c>
    </row>
    <row r="1249" spans="1:3" ht="33" customHeight="1" x14ac:dyDescent="0.2">
      <c r="A1249" s="76">
        <v>43740</v>
      </c>
      <c r="B1249" s="107" t="s">
        <v>8886</v>
      </c>
      <c r="C1249" s="7" t="s">
        <v>8887</v>
      </c>
    </row>
    <row r="1250" spans="1:3" ht="33" customHeight="1" x14ac:dyDescent="0.2">
      <c r="A1250" s="76">
        <v>43740</v>
      </c>
      <c r="B1250" s="107" t="s">
        <v>8888</v>
      </c>
      <c r="C1250" s="7" t="s">
        <v>8889</v>
      </c>
    </row>
    <row r="1251" spans="1:3" ht="33" customHeight="1" x14ac:dyDescent="0.2">
      <c r="A1251" s="76">
        <v>43740</v>
      </c>
      <c r="B1251" s="107" t="s">
        <v>8890</v>
      </c>
      <c r="C1251" s="7" t="s">
        <v>8891</v>
      </c>
    </row>
    <row r="1252" spans="1:3" ht="33" customHeight="1" x14ac:dyDescent="0.2">
      <c r="A1252" s="76">
        <v>43740</v>
      </c>
      <c r="B1252" s="107" t="s">
        <v>8892</v>
      </c>
      <c r="C1252" s="7" t="s">
        <v>8893</v>
      </c>
    </row>
    <row r="1253" spans="1:3" ht="33" customHeight="1" x14ac:dyDescent="0.2">
      <c r="A1253" s="76">
        <v>43740</v>
      </c>
      <c r="B1253" s="107" t="s">
        <v>8894</v>
      </c>
      <c r="C1253" s="7" t="s">
        <v>8895</v>
      </c>
    </row>
    <row r="1254" spans="1:3" ht="33" customHeight="1" x14ac:dyDescent="0.2">
      <c r="A1254" s="76">
        <v>43740</v>
      </c>
      <c r="B1254" s="107" t="s">
        <v>8896</v>
      </c>
      <c r="C1254" s="7" t="s">
        <v>8897</v>
      </c>
    </row>
    <row r="1255" spans="1:3" ht="33" customHeight="1" x14ac:dyDescent="0.2">
      <c r="A1255" s="76">
        <v>43740</v>
      </c>
      <c r="B1255" s="107" t="s">
        <v>8898</v>
      </c>
      <c r="C1255" s="7" t="s">
        <v>8899</v>
      </c>
    </row>
    <row r="1256" spans="1:3" ht="33" customHeight="1" x14ac:dyDescent="0.2">
      <c r="A1256" s="76">
        <v>43740</v>
      </c>
      <c r="B1256" s="107" t="s">
        <v>8900</v>
      </c>
      <c r="C1256" s="7" t="s">
        <v>8901</v>
      </c>
    </row>
    <row r="1257" spans="1:3" ht="33" customHeight="1" x14ac:dyDescent="0.2">
      <c r="A1257" s="76">
        <v>43740</v>
      </c>
      <c r="B1257" s="107" t="s">
        <v>8902</v>
      </c>
      <c r="C1257" s="7" t="s">
        <v>8903</v>
      </c>
    </row>
    <row r="1258" spans="1:3" ht="33" customHeight="1" x14ac:dyDescent="0.2">
      <c r="A1258" s="76">
        <v>43740</v>
      </c>
      <c r="B1258" s="107" t="s">
        <v>8904</v>
      </c>
      <c r="C1258" s="7" t="s">
        <v>8905</v>
      </c>
    </row>
    <row r="1259" spans="1:3" ht="33" customHeight="1" x14ac:dyDescent="0.2">
      <c r="A1259" s="76">
        <v>43740</v>
      </c>
      <c r="B1259" s="107" t="s">
        <v>8906</v>
      </c>
      <c r="C1259" s="7" t="s">
        <v>8907</v>
      </c>
    </row>
    <row r="1260" spans="1:3" ht="33" customHeight="1" x14ac:dyDescent="0.2">
      <c r="A1260" s="76">
        <v>43740</v>
      </c>
      <c r="B1260" s="107" t="s">
        <v>8922</v>
      </c>
      <c r="C1260" s="7" t="s">
        <v>8908</v>
      </c>
    </row>
    <row r="1261" spans="1:3" ht="33" customHeight="1" x14ac:dyDescent="0.2">
      <c r="A1261" s="76">
        <v>43740</v>
      </c>
      <c r="B1261" s="107" t="s">
        <v>8923</v>
      </c>
      <c r="C1261" s="7" t="s">
        <v>8909</v>
      </c>
    </row>
    <row r="1262" spans="1:3" ht="33" customHeight="1" x14ac:dyDescent="0.2">
      <c r="A1262" s="76">
        <v>43740</v>
      </c>
      <c r="B1262" s="107" t="s">
        <v>8924</v>
      </c>
      <c r="C1262" s="7" t="s">
        <v>8910</v>
      </c>
    </row>
    <row r="1263" spans="1:3" ht="33" customHeight="1" x14ac:dyDescent="0.2">
      <c r="A1263" s="76">
        <v>43740</v>
      </c>
      <c r="B1263" s="107" t="s">
        <v>8925</v>
      </c>
      <c r="C1263" s="7" t="s">
        <v>8911</v>
      </c>
    </row>
    <row r="1264" spans="1:3" ht="33" customHeight="1" x14ac:dyDescent="0.2">
      <c r="A1264" s="76">
        <v>43740</v>
      </c>
      <c r="B1264" s="107" t="s">
        <v>8926</v>
      </c>
      <c r="C1264" s="7" t="s">
        <v>8912</v>
      </c>
    </row>
    <row r="1265" spans="1:9" ht="33" customHeight="1" x14ac:dyDescent="0.2">
      <c r="A1265" s="76">
        <v>43740</v>
      </c>
      <c r="B1265" s="107" t="s">
        <v>8927</v>
      </c>
      <c r="C1265" s="7" t="s">
        <v>8913</v>
      </c>
    </row>
    <row r="1266" spans="1:9" ht="33" customHeight="1" x14ac:dyDescent="0.2">
      <c r="A1266" s="76">
        <v>43740</v>
      </c>
      <c r="B1266" s="107" t="s">
        <v>8928</v>
      </c>
      <c r="C1266" s="7" t="s">
        <v>8914</v>
      </c>
    </row>
    <row r="1267" spans="1:9" ht="33" customHeight="1" x14ac:dyDescent="0.2">
      <c r="A1267" s="76">
        <v>43740</v>
      </c>
      <c r="B1267" s="107" t="s">
        <v>8929</v>
      </c>
      <c r="C1267" s="7" t="s">
        <v>8915</v>
      </c>
    </row>
    <row r="1268" spans="1:9" ht="33" customHeight="1" x14ac:dyDescent="0.2">
      <c r="A1268" s="76">
        <v>43740</v>
      </c>
      <c r="B1268" s="107" t="s">
        <v>8930</v>
      </c>
      <c r="C1268" s="7" t="s">
        <v>8916</v>
      </c>
    </row>
    <row r="1269" spans="1:9" ht="33" customHeight="1" x14ac:dyDescent="0.2">
      <c r="A1269" s="76">
        <v>43740</v>
      </c>
      <c r="B1269" s="107" t="s">
        <v>8931</v>
      </c>
      <c r="C1269" s="7" t="s">
        <v>8917</v>
      </c>
    </row>
    <row r="1270" spans="1:9" ht="33" customHeight="1" x14ac:dyDescent="0.2">
      <c r="A1270" s="76">
        <v>43740</v>
      </c>
      <c r="B1270" s="107" t="s">
        <v>8918</v>
      </c>
      <c r="C1270" s="7" t="s">
        <v>8919</v>
      </c>
    </row>
    <row r="1271" spans="1:9" ht="33" customHeight="1" x14ac:dyDescent="0.2">
      <c r="A1271" s="76">
        <v>43775</v>
      </c>
      <c r="B1271" s="1" t="s">
        <v>9133</v>
      </c>
      <c r="C1271" s="7" t="s">
        <v>9134</v>
      </c>
    </row>
    <row r="1272" spans="1:9" ht="33" customHeight="1" x14ac:dyDescent="0.2">
      <c r="A1272" s="76">
        <v>43775</v>
      </c>
      <c r="B1272" s="1" t="s">
        <v>9135</v>
      </c>
      <c r="C1272" s="7" t="s">
        <v>9136</v>
      </c>
    </row>
    <row r="1273" spans="1:9" ht="33" customHeight="1" x14ac:dyDescent="0.2">
      <c r="A1273" s="76">
        <v>43775</v>
      </c>
      <c r="B1273" s="1" t="s">
        <v>9137</v>
      </c>
      <c r="C1273" s="7" t="s">
        <v>9138</v>
      </c>
    </row>
    <row r="1274" spans="1:9" ht="33" customHeight="1" x14ac:dyDescent="0.2">
      <c r="A1274" s="76">
        <v>43775</v>
      </c>
      <c r="B1274" s="1" t="s">
        <v>9139</v>
      </c>
      <c r="C1274" s="7" t="s">
        <v>9140</v>
      </c>
      <c r="H1274" s="12" t="s">
        <v>9170</v>
      </c>
      <c r="I1274" s="12" t="s">
        <v>9171</v>
      </c>
    </row>
    <row r="1275" spans="1:9" ht="33" customHeight="1" x14ac:dyDescent="0.2">
      <c r="A1275" s="76">
        <v>43775</v>
      </c>
      <c r="B1275" s="1" t="s">
        <v>9172</v>
      </c>
      <c r="C1275" s="7" t="s">
        <v>9141</v>
      </c>
    </row>
    <row r="1276" spans="1:9" ht="33" customHeight="1" x14ac:dyDescent="0.2">
      <c r="A1276" s="76">
        <v>43775</v>
      </c>
      <c r="B1276" s="1" t="s">
        <v>9142</v>
      </c>
      <c r="C1276" s="7" t="s">
        <v>9143</v>
      </c>
    </row>
    <row r="1277" spans="1:9" ht="33" customHeight="1" x14ac:dyDescent="0.2">
      <c r="A1277" s="76">
        <v>43775</v>
      </c>
      <c r="B1277" s="1" t="s">
        <v>9144</v>
      </c>
      <c r="C1277" s="7" t="s">
        <v>9145</v>
      </c>
    </row>
    <row r="1278" spans="1:9" ht="33" customHeight="1" x14ac:dyDescent="0.2">
      <c r="A1278" s="76">
        <v>43775</v>
      </c>
      <c r="B1278" s="1" t="s">
        <v>9146</v>
      </c>
      <c r="C1278" s="7" t="s">
        <v>9147</v>
      </c>
    </row>
    <row r="1279" spans="1:9" ht="33" customHeight="1" x14ac:dyDescent="0.2">
      <c r="A1279" s="76">
        <v>43775</v>
      </c>
      <c r="B1279" s="1" t="s">
        <v>9148</v>
      </c>
      <c r="C1279" s="7" t="s">
        <v>9149</v>
      </c>
    </row>
    <row r="1280" spans="1:9" ht="33" customHeight="1" x14ac:dyDescent="0.2">
      <c r="A1280" s="76">
        <v>43775</v>
      </c>
      <c r="B1280" s="1" t="s">
        <v>9150</v>
      </c>
      <c r="C1280" s="7" t="s">
        <v>9151</v>
      </c>
    </row>
    <row r="1281" spans="1:4" ht="33" customHeight="1" x14ac:dyDescent="0.2">
      <c r="A1281" s="76">
        <v>43775</v>
      </c>
      <c r="B1281" s="1" t="s">
        <v>9152</v>
      </c>
      <c r="C1281" s="7" t="s">
        <v>9153</v>
      </c>
    </row>
    <row r="1282" spans="1:4" ht="33" customHeight="1" x14ac:dyDescent="0.2">
      <c r="A1282" s="76">
        <v>43775</v>
      </c>
      <c r="B1282" s="1" t="s">
        <v>9154</v>
      </c>
      <c r="C1282" s="7" t="s">
        <v>9155</v>
      </c>
    </row>
    <row r="1283" spans="1:4" ht="33" customHeight="1" x14ac:dyDescent="0.2">
      <c r="A1283" s="76">
        <v>43775</v>
      </c>
      <c r="B1283" s="1" t="s">
        <v>9156</v>
      </c>
      <c r="C1283" s="7" t="s">
        <v>9157</v>
      </c>
    </row>
    <row r="1284" spans="1:4" ht="33" customHeight="1" x14ac:dyDescent="0.2">
      <c r="A1284" s="76">
        <v>43775</v>
      </c>
      <c r="B1284" s="1" t="s">
        <v>9158</v>
      </c>
      <c r="C1284" s="7" t="s">
        <v>9159</v>
      </c>
    </row>
    <row r="1285" spans="1:4" ht="33" customHeight="1" x14ac:dyDescent="0.2">
      <c r="A1285" s="76">
        <v>43775</v>
      </c>
      <c r="B1285" s="1" t="s">
        <v>9160</v>
      </c>
      <c r="C1285" s="7" t="s">
        <v>9161</v>
      </c>
    </row>
    <row r="1286" spans="1:4" ht="33" customHeight="1" x14ac:dyDescent="0.2">
      <c r="A1286" s="76">
        <v>43775</v>
      </c>
      <c r="B1286" s="1" t="s">
        <v>9162</v>
      </c>
      <c r="C1286" s="7" t="s">
        <v>9163</v>
      </c>
    </row>
    <row r="1287" spans="1:4" ht="33" customHeight="1" x14ac:dyDescent="0.2">
      <c r="A1287" s="76">
        <v>43775</v>
      </c>
      <c r="B1287" s="1" t="s">
        <v>9164</v>
      </c>
      <c r="C1287" s="7" t="s">
        <v>9165</v>
      </c>
    </row>
    <row r="1288" spans="1:4" ht="33" customHeight="1" x14ac:dyDescent="0.2">
      <c r="A1288" s="76">
        <v>43775</v>
      </c>
      <c r="B1288" s="1" t="s">
        <v>9166</v>
      </c>
      <c r="C1288" s="7" t="s">
        <v>9167</v>
      </c>
    </row>
    <row r="1289" spans="1:4" ht="33" customHeight="1" x14ac:dyDescent="0.2">
      <c r="A1289" s="76">
        <v>43775</v>
      </c>
      <c r="B1289" s="1" t="s">
        <v>9168</v>
      </c>
      <c r="C1289" s="4" t="s">
        <v>9169</v>
      </c>
    </row>
    <row r="1290" spans="1:4" ht="33" customHeight="1" x14ac:dyDescent="0.2">
      <c r="A1290" s="76">
        <v>43817</v>
      </c>
      <c r="B1290" s="142" t="s">
        <v>9326</v>
      </c>
      <c r="C1290" s="7" t="s">
        <v>9327</v>
      </c>
    </row>
    <row r="1291" spans="1:4" ht="33" customHeight="1" x14ac:dyDescent="0.2">
      <c r="A1291" s="76">
        <v>43817</v>
      </c>
      <c r="B1291" s="142" t="s">
        <v>9352</v>
      </c>
      <c r="C1291" s="7" t="s">
        <v>9351</v>
      </c>
    </row>
    <row r="1292" spans="1:4" ht="33" customHeight="1" x14ac:dyDescent="0.2">
      <c r="A1292" s="76">
        <v>43817</v>
      </c>
      <c r="B1292" s="142" t="s">
        <v>9328</v>
      </c>
      <c r="C1292" s="7" t="s">
        <v>9329</v>
      </c>
    </row>
    <row r="1293" spans="1:4" ht="33" customHeight="1" x14ac:dyDescent="0.2">
      <c r="A1293" s="76">
        <v>43817</v>
      </c>
      <c r="B1293" s="142" t="s">
        <v>9330</v>
      </c>
      <c r="C1293" s="7" t="s">
        <v>9331</v>
      </c>
    </row>
    <row r="1294" spans="1:4" ht="33" customHeight="1" x14ac:dyDescent="0.2">
      <c r="A1294" s="76">
        <v>43817</v>
      </c>
      <c r="B1294" s="142" t="s">
        <v>9332</v>
      </c>
      <c r="C1294" s="7" t="s">
        <v>9353</v>
      </c>
    </row>
    <row r="1295" spans="1:4" ht="33" customHeight="1" x14ac:dyDescent="0.2">
      <c r="A1295" s="76">
        <v>43817</v>
      </c>
      <c r="B1295" s="142" t="s">
        <v>9333</v>
      </c>
      <c r="C1295" s="7" t="s">
        <v>9334</v>
      </c>
      <c r="D1295" s="7" t="s">
        <v>9325</v>
      </c>
    </row>
    <row r="1296" spans="1:4" ht="33" customHeight="1" x14ac:dyDescent="0.2">
      <c r="A1296" s="76">
        <v>43817</v>
      </c>
      <c r="B1296" s="142" t="s">
        <v>9335</v>
      </c>
      <c r="C1296" s="7" t="s">
        <v>9336</v>
      </c>
    </row>
    <row r="1297" spans="1:3" ht="33" customHeight="1" x14ac:dyDescent="0.2">
      <c r="A1297" s="76">
        <v>43817</v>
      </c>
      <c r="B1297" s="142" t="s">
        <v>9337</v>
      </c>
      <c r="C1297" s="7" t="s">
        <v>9338</v>
      </c>
    </row>
    <row r="1298" spans="1:3" ht="33" customHeight="1" x14ac:dyDescent="0.2">
      <c r="A1298" s="76">
        <v>43817</v>
      </c>
      <c r="B1298" s="142" t="s">
        <v>9433</v>
      </c>
      <c r="C1298" s="7" t="s">
        <v>9339</v>
      </c>
    </row>
    <row r="1299" spans="1:3" ht="33" customHeight="1" x14ac:dyDescent="0.2">
      <c r="A1299" s="76">
        <v>43817</v>
      </c>
      <c r="B1299" s="142" t="s">
        <v>9340</v>
      </c>
      <c r="C1299" s="7" t="s">
        <v>9341</v>
      </c>
    </row>
    <row r="1300" spans="1:3" ht="33" customHeight="1" x14ac:dyDescent="0.2">
      <c r="A1300" s="76">
        <v>43817</v>
      </c>
      <c r="B1300" s="142" t="s">
        <v>9342</v>
      </c>
      <c r="C1300" s="7" t="s">
        <v>9343</v>
      </c>
    </row>
    <row r="1301" spans="1:3" ht="33" customHeight="1" x14ac:dyDescent="0.2">
      <c r="A1301" s="76">
        <v>43817</v>
      </c>
      <c r="B1301" s="142" t="s">
        <v>9344</v>
      </c>
      <c r="C1301" s="7" t="s">
        <v>9354</v>
      </c>
    </row>
    <row r="1302" spans="1:3" ht="33" customHeight="1" x14ac:dyDescent="0.2">
      <c r="A1302" s="76">
        <v>43817</v>
      </c>
      <c r="B1302" s="142" t="s">
        <v>9345</v>
      </c>
      <c r="C1302" s="7" t="s">
        <v>9346</v>
      </c>
    </row>
    <row r="1303" spans="1:3" ht="33" customHeight="1" x14ac:dyDescent="0.2">
      <c r="A1303" s="76">
        <v>43817</v>
      </c>
      <c r="B1303" s="142" t="s">
        <v>9347</v>
      </c>
      <c r="C1303" s="7" t="s">
        <v>9348</v>
      </c>
    </row>
    <row r="1304" spans="1:3" ht="33" customHeight="1" x14ac:dyDescent="0.2">
      <c r="A1304" s="76">
        <v>43817</v>
      </c>
      <c r="B1304" s="142" t="s">
        <v>9349</v>
      </c>
      <c r="C1304" s="7" t="s">
        <v>9350</v>
      </c>
    </row>
  </sheetData>
  <sortState xmlns:xlrd2="http://schemas.microsoft.com/office/spreadsheetml/2017/richdata2" ref="A3:Q969">
    <sortCondition ref="A3:A969"/>
  </sortState>
  <conditionalFormatting sqref="B3:B870 B1087:B1093 B1305:B1048576">
    <cfRule type="expression" dxfId="187" priority="3">
      <formula>"'=b2&lt;f2"""</formula>
    </cfRule>
  </conditionalFormatting>
  <conditionalFormatting sqref="B3:B1192 C1167 B1305:B4998">
    <cfRule type="expression" dxfId="186" priority="1">
      <formula>F3&lt;&gt;""</formula>
    </cfRule>
  </conditionalFormatting>
  <conditionalFormatting sqref="B1109">
    <cfRule type="expression" dxfId="185" priority="145">
      <formula>G1109&lt;&gt;""</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1BE7F-A895-42E7-AEAD-8D21B09A03FD}">
  <dimension ref="A1:AL3198"/>
  <sheetViews>
    <sheetView tabSelected="1" zoomScale="80" zoomScaleNormal="80" workbookViewId="0">
      <pane xSplit="3" ySplit="2" topLeftCell="D1038" activePane="bottomRight" state="frozen"/>
      <selection pane="topRight" activeCell="D1" sqref="D1"/>
      <selection pane="bottomLeft" activeCell="A3" sqref="A3"/>
      <selection pane="bottomRight" activeCell="F1044" sqref="F1044"/>
    </sheetView>
  </sheetViews>
  <sheetFormatPr baseColWidth="10" defaultColWidth="11.59765625" defaultRowHeight="55.25" customHeight="1" x14ac:dyDescent="0.2"/>
  <cols>
    <col min="1" max="2" width="14.19921875" style="10" customWidth="1"/>
    <col min="3" max="3" width="59.59765625" style="7" customWidth="1"/>
    <col min="4" max="11" width="26.796875" style="7" customWidth="1"/>
    <col min="12" max="12" width="10.59765625" style="93" customWidth="1"/>
    <col min="13" max="15" width="10.59765625" style="3" customWidth="1"/>
    <col min="16" max="16" width="10.59765625" style="27" customWidth="1"/>
    <col min="17" max="17" width="10.59765625" style="3" customWidth="1"/>
    <col min="18" max="18" width="12.59765625" style="113" customWidth="1"/>
    <col min="19" max="19" width="6.3984375" style="7" customWidth="1"/>
    <col min="20" max="26" width="10" style="7" hidden="1" customWidth="1"/>
    <col min="27" max="28" width="4.796875" style="7" customWidth="1"/>
    <col min="29" max="29" width="10.796875" style="7" customWidth="1"/>
    <col min="30" max="38" width="10.796875" style="7" hidden="1" customWidth="1"/>
    <col min="39" max="39" width="16.796875" style="7" customWidth="1"/>
    <col min="40" max="42" width="15.796875" style="7" customWidth="1"/>
    <col min="43" max="16384" width="11.59765625" style="7"/>
  </cols>
  <sheetData>
    <row r="1" spans="1:37" s="10" customFormat="1" ht="52.25" customHeight="1" x14ac:dyDescent="0.2">
      <c r="A1" s="50" t="s">
        <v>227</v>
      </c>
      <c r="B1" s="50" t="s">
        <v>68</v>
      </c>
      <c r="C1" s="34" t="s">
        <v>67</v>
      </c>
      <c r="D1" s="50" t="s">
        <v>55</v>
      </c>
      <c r="E1" s="50" t="s">
        <v>42</v>
      </c>
      <c r="F1" s="50" t="s">
        <v>56</v>
      </c>
      <c r="G1" s="50" t="s">
        <v>42</v>
      </c>
      <c r="H1" s="50" t="s">
        <v>57</v>
      </c>
      <c r="I1" s="50" t="s">
        <v>42</v>
      </c>
      <c r="J1" s="50" t="s">
        <v>95</v>
      </c>
      <c r="K1" s="50" t="s">
        <v>42</v>
      </c>
      <c r="L1" s="103" t="s">
        <v>7543</v>
      </c>
      <c r="M1" s="30" t="s">
        <v>61</v>
      </c>
      <c r="N1" s="30" t="s">
        <v>58</v>
      </c>
      <c r="O1" s="30" t="s">
        <v>59</v>
      </c>
      <c r="P1" s="30" t="s">
        <v>2898</v>
      </c>
      <c r="Q1" s="30" t="s">
        <v>7191</v>
      </c>
      <c r="R1" s="109" t="s">
        <v>7544</v>
      </c>
      <c r="S1" s="34"/>
      <c r="T1" s="7"/>
      <c r="U1" s="7"/>
      <c r="V1" s="7"/>
      <c r="W1" s="7"/>
      <c r="X1" s="7"/>
      <c r="Y1" s="7"/>
      <c r="Z1" s="7"/>
      <c r="AA1" s="7"/>
      <c r="AB1" s="7"/>
      <c r="AC1" s="7"/>
      <c r="AD1" s="82" t="s">
        <v>0</v>
      </c>
      <c r="AE1" s="50" t="s">
        <v>61</v>
      </c>
      <c r="AF1" s="50" t="s">
        <v>58</v>
      </c>
      <c r="AG1" s="50" t="s">
        <v>59</v>
      </c>
      <c r="AH1" s="50" t="s">
        <v>2898</v>
      </c>
      <c r="AI1" s="10" t="s">
        <v>7191</v>
      </c>
      <c r="AJ1" s="10" t="s">
        <v>7544</v>
      </c>
    </row>
    <row r="2" spans="1:37" s="10" customFormat="1" ht="40.75" customHeight="1" x14ac:dyDescent="0.2">
      <c r="A2" s="167" t="s">
        <v>7325</v>
      </c>
      <c r="B2" s="168"/>
      <c r="C2" s="50">
        <f>COUNTA(C3:C4778)</f>
        <v>1604</v>
      </c>
      <c r="D2" s="50">
        <f t="shared" ref="D2:K2" si="0">COUNTA(D3:D9976)</f>
        <v>173</v>
      </c>
      <c r="E2" s="50">
        <f t="shared" si="0"/>
        <v>153</v>
      </c>
      <c r="F2" s="50">
        <f t="shared" si="0"/>
        <v>461</v>
      </c>
      <c r="G2" s="50">
        <f t="shared" si="0"/>
        <v>407</v>
      </c>
      <c r="H2" s="50">
        <f t="shared" si="0"/>
        <v>207</v>
      </c>
      <c r="I2" s="50">
        <f t="shared" si="0"/>
        <v>166</v>
      </c>
      <c r="J2" s="50">
        <f t="shared" si="0"/>
        <v>82</v>
      </c>
      <c r="K2" s="50">
        <f t="shared" si="0"/>
        <v>68</v>
      </c>
      <c r="L2" s="104">
        <f t="shared" ref="L2:R2" si="1">COUNT(AD3:AD5976)</f>
        <v>852</v>
      </c>
      <c r="M2" s="30">
        <f t="shared" si="1"/>
        <v>363</v>
      </c>
      <c r="N2" s="30">
        <f t="shared" si="1"/>
        <v>101</v>
      </c>
      <c r="O2" s="30">
        <f t="shared" si="1"/>
        <v>151</v>
      </c>
      <c r="P2" s="30">
        <f t="shared" si="1"/>
        <v>84</v>
      </c>
      <c r="Q2" s="30">
        <f t="shared" si="1"/>
        <v>37</v>
      </c>
      <c r="R2" s="109">
        <f t="shared" si="1"/>
        <v>16</v>
      </c>
      <c r="S2" s="34">
        <f>SUM(L2:R2)</f>
        <v>1604</v>
      </c>
      <c r="T2" s="7"/>
      <c r="U2" s="7"/>
      <c r="V2" s="7"/>
      <c r="W2" s="7"/>
      <c r="X2" s="7"/>
      <c r="Y2" s="7"/>
      <c r="Z2" s="7"/>
      <c r="AA2" s="7"/>
      <c r="AB2" s="7"/>
      <c r="AC2" s="7"/>
    </row>
    <row r="3" spans="1:37" ht="55.25" customHeight="1" x14ac:dyDescent="0.2">
      <c r="A3" s="50">
        <v>20140401</v>
      </c>
      <c r="B3" s="83">
        <v>41751</v>
      </c>
      <c r="C3" s="34" t="s">
        <v>6224</v>
      </c>
      <c r="D3" s="34"/>
      <c r="E3" s="34"/>
      <c r="F3" s="34"/>
      <c r="G3" s="34"/>
      <c r="H3" s="34"/>
      <c r="I3" s="34"/>
      <c r="J3" s="34"/>
      <c r="K3" s="34"/>
      <c r="L3" s="103" t="s">
        <v>103</v>
      </c>
      <c r="M3" s="29"/>
      <c r="N3" s="29"/>
      <c r="O3" s="29"/>
      <c r="P3" s="30"/>
      <c r="Q3" s="29"/>
      <c r="R3" s="112"/>
      <c r="S3" s="34"/>
      <c r="AD3" s="84">
        <f t="shared" ref="AD3:AD66" si="2">SEARCH("unanimité",L3,1)</f>
        <v>1</v>
      </c>
      <c r="AE3" s="34" t="e">
        <f t="shared" ref="AE3:AE66" si="3">SEARCH("PONSOLE",M3,1)</f>
        <v>#VALUE!</v>
      </c>
      <c r="AF3" s="34" t="e">
        <f t="shared" ref="AF3:AF66" si="4">SEARCH("PONSOLE",N3,1)</f>
        <v>#VALUE!</v>
      </c>
      <c r="AG3" s="34" t="e">
        <f t="shared" ref="AG3:AG66" si="5">SEARCH("PONSOLE",O3,1)</f>
        <v>#VALUE!</v>
      </c>
      <c r="AH3" s="34" t="e">
        <f t="shared" ref="AH3:AH66" si="6">SEARCH("pas de vote",P3,1)</f>
        <v>#VALUE!</v>
      </c>
      <c r="AI3" s="34" t="e">
        <f t="shared" ref="AI3:AI66" si="7">SEARCH("PONSOLE",Q3,1)</f>
        <v>#VALUE!</v>
      </c>
      <c r="AJ3" s="34" t="e">
        <f t="shared" ref="AJ3:AJ66" si="8">SEARCH("PONSOLE",R3,1)</f>
        <v>#VALUE!</v>
      </c>
      <c r="AK3" s="34" t="e">
        <f t="shared" ref="AK3:AK66" si="9">SEARCH("PONSOLE",S3,1)</f>
        <v>#VALUE!</v>
      </c>
    </row>
    <row r="4" spans="1:37" ht="55.25" customHeight="1" x14ac:dyDescent="0.2">
      <c r="A4" s="50">
        <v>20140402</v>
      </c>
      <c r="B4" s="83">
        <v>41751</v>
      </c>
      <c r="C4" s="34" t="s">
        <v>6992</v>
      </c>
      <c r="D4" s="34"/>
      <c r="E4" s="34"/>
      <c r="F4" s="34"/>
      <c r="G4" s="34"/>
      <c r="H4" s="34"/>
      <c r="I4" s="34"/>
      <c r="J4" s="34"/>
      <c r="K4" s="34"/>
      <c r="L4" s="103"/>
      <c r="M4" s="29" t="s">
        <v>6749</v>
      </c>
      <c r="N4" s="29" t="s">
        <v>97</v>
      </c>
      <c r="O4" s="29"/>
      <c r="P4" s="30" t="s">
        <v>119</v>
      </c>
      <c r="Q4" s="29"/>
      <c r="R4" s="112"/>
      <c r="S4" s="34"/>
      <c r="AD4" s="84" t="e">
        <f t="shared" si="2"/>
        <v>#VALUE!</v>
      </c>
      <c r="AE4" s="34">
        <f t="shared" si="3"/>
        <v>457</v>
      </c>
      <c r="AF4" s="34" t="e">
        <f t="shared" si="4"/>
        <v>#VALUE!</v>
      </c>
      <c r="AG4" s="34" t="e">
        <f t="shared" si="5"/>
        <v>#VALUE!</v>
      </c>
      <c r="AH4" s="34" t="e">
        <f t="shared" si="6"/>
        <v>#VALUE!</v>
      </c>
      <c r="AI4" s="34" t="e">
        <f t="shared" si="7"/>
        <v>#VALUE!</v>
      </c>
      <c r="AJ4" s="34" t="e">
        <f t="shared" si="8"/>
        <v>#VALUE!</v>
      </c>
      <c r="AK4" s="34" t="e">
        <f t="shared" si="9"/>
        <v>#VALUE!</v>
      </c>
    </row>
    <row r="5" spans="1:37" ht="55.25" customHeight="1" x14ac:dyDescent="0.2">
      <c r="A5" s="50">
        <v>20140403</v>
      </c>
      <c r="B5" s="83">
        <v>41751</v>
      </c>
      <c r="C5" s="34" t="s">
        <v>6993</v>
      </c>
      <c r="D5" s="34"/>
      <c r="E5" s="34"/>
      <c r="F5" s="34"/>
      <c r="G5" s="34"/>
      <c r="H5" s="34"/>
      <c r="I5" s="34"/>
      <c r="J5" s="34"/>
      <c r="K5" s="34"/>
      <c r="L5" s="103"/>
      <c r="M5" s="29" t="s">
        <v>6749</v>
      </c>
      <c r="N5" s="29"/>
      <c r="O5" s="29" t="s">
        <v>97</v>
      </c>
      <c r="P5" s="30"/>
      <c r="Q5" s="29"/>
      <c r="R5" s="112"/>
      <c r="S5" s="34"/>
      <c r="AD5" s="84" t="e">
        <f t="shared" si="2"/>
        <v>#VALUE!</v>
      </c>
      <c r="AE5" s="34">
        <f t="shared" si="3"/>
        <v>457</v>
      </c>
      <c r="AF5" s="34" t="e">
        <f t="shared" si="4"/>
        <v>#VALUE!</v>
      </c>
      <c r="AG5" s="34" t="e">
        <f t="shared" si="5"/>
        <v>#VALUE!</v>
      </c>
      <c r="AH5" s="34" t="e">
        <f t="shared" si="6"/>
        <v>#VALUE!</v>
      </c>
      <c r="AI5" s="34" t="e">
        <f t="shared" si="7"/>
        <v>#VALUE!</v>
      </c>
      <c r="AJ5" s="34" t="e">
        <f t="shared" si="8"/>
        <v>#VALUE!</v>
      </c>
      <c r="AK5" s="34" t="e">
        <f t="shared" si="9"/>
        <v>#VALUE!</v>
      </c>
    </row>
    <row r="6" spans="1:37" ht="55.25" customHeight="1" x14ac:dyDescent="0.2">
      <c r="A6" s="50">
        <v>20140404</v>
      </c>
      <c r="B6" s="83">
        <v>41751</v>
      </c>
      <c r="C6" s="34" t="s">
        <v>6994</v>
      </c>
      <c r="D6" s="34"/>
      <c r="E6" s="34"/>
      <c r="F6" s="34"/>
      <c r="G6" s="34"/>
      <c r="H6" s="34"/>
      <c r="I6" s="34"/>
      <c r="J6" s="34"/>
      <c r="K6" s="34"/>
      <c r="L6" s="103"/>
      <c r="M6" s="29" t="s">
        <v>6750</v>
      </c>
      <c r="N6" s="29"/>
      <c r="O6" s="29" t="s">
        <v>97</v>
      </c>
      <c r="P6" s="30"/>
      <c r="Q6" s="29"/>
      <c r="R6" s="112"/>
      <c r="S6" s="34"/>
      <c r="AD6" s="84" t="e">
        <f t="shared" si="2"/>
        <v>#VALUE!</v>
      </c>
      <c r="AE6" s="34">
        <f t="shared" si="3"/>
        <v>458</v>
      </c>
      <c r="AF6" s="34" t="e">
        <f t="shared" si="4"/>
        <v>#VALUE!</v>
      </c>
      <c r="AG6" s="34" t="e">
        <f t="shared" si="5"/>
        <v>#VALUE!</v>
      </c>
      <c r="AH6" s="34" t="e">
        <f t="shared" si="6"/>
        <v>#VALUE!</v>
      </c>
      <c r="AI6" s="34" t="e">
        <f t="shared" si="7"/>
        <v>#VALUE!</v>
      </c>
      <c r="AJ6" s="34" t="e">
        <f t="shared" si="8"/>
        <v>#VALUE!</v>
      </c>
      <c r="AK6" s="34" t="e">
        <f t="shared" si="9"/>
        <v>#VALUE!</v>
      </c>
    </row>
    <row r="7" spans="1:37" ht="55.25" customHeight="1" x14ac:dyDescent="0.2">
      <c r="A7" s="50">
        <v>20140405</v>
      </c>
      <c r="B7" s="83">
        <v>41751</v>
      </c>
      <c r="C7" s="34" t="s">
        <v>121</v>
      </c>
      <c r="D7" s="34"/>
      <c r="E7" s="34"/>
      <c r="F7" s="34"/>
      <c r="G7" s="34"/>
      <c r="H7" s="34"/>
      <c r="I7" s="34"/>
      <c r="J7" s="34"/>
      <c r="K7" s="34"/>
      <c r="L7" s="103"/>
      <c r="M7" s="29" t="s">
        <v>6750</v>
      </c>
      <c r="N7" s="29"/>
      <c r="O7" s="29" t="s">
        <v>97</v>
      </c>
      <c r="P7" s="30"/>
      <c r="Q7" s="29"/>
      <c r="R7" s="112"/>
      <c r="S7" s="34"/>
      <c r="AD7" s="84" t="e">
        <f t="shared" si="2"/>
        <v>#VALUE!</v>
      </c>
      <c r="AE7" s="34">
        <f t="shared" si="3"/>
        <v>458</v>
      </c>
      <c r="AF7" s="34" t="e">
        <f t="shared" si="4"/>
        <v>#VALUE!</v>
      </c>
      <c r="AG7" s="34" t="e">
        <f t="shared" si="5"/>
        <v>#VALUE!</v>
      </c>
      <c r="AH7" s="34" t="e">
        <f t="shared" si="6"/>
        <v>#VALUE!</v>
      </c>
      <c r="AI7" s="34" t="e">
        <f t="shared" si="7"/>
        <v>#VALUE!</v>
      </c>
      <c r="AJ7" s="34" t="e">
        <f t="shared" si="8"/>
        <v>#VALUE!</v>
      </c>
      <c r="AK7" s="34" t="e">
        <f t="shared" si="9"/>
        <v>#VALUE!</v>
      </c>
    </row>
    <row r="8" spans="1:37" ht="55.25" customHeight="1" x14ac:dyDescent="0.2">
      <c r="A8" s="50">
        <v>20140406</v>
      </c>
      <c r="B8" s="83">
        <v>41751</v>
      </c>
      <c r="C8" s="34" t="s">
        <v>122</v>
      </c>
      <c r="D8" s="34"/>
      <c r="E8" s="34"/>
      <c r="F8" s="34"/>
      <c r="G8" s="34"/>
      <c r="H8" s="34"/>
      <c r="I8" s="34"/>
      <c r="J8" s="34"/>
      <c r="K8" s="34"/>
      <c r="L8" s="103"/>
      <c r="M8" s="29" t="s">
        <v>6750</v>
      </c>
      <c r="N8" s="29"/>
      <c r="O8" s="29" t="s">
        <v>97</v>
      </c>
      <c r="P8" s="30"/>
      <c r="Q8" s="29"/>
      <c r="R8" s="112"/>
      <c r="S8" s="34"/>
      <c r="AD8" s="84" t="e">
        <f t="shared" si="2"/>
        <v>#VALUE!</v>
      </c>
      <c r="AE8" s="34">
        <f t="shared" si="3"/>
        <v>458</v>
      </c>
      <c r="AF8" s="34" t="e">
        <f t="shared" si="4"/>
        <v>#VALUE!</v>
      </c>
      <c r="AG8" s="34" t="e">
        <f t="shared" si="5"/>
        <v>#VALUE!</v>
      </c>
      <c r="AH8" s="34" t="e">
        <f t="shared" si="6"/>
        <v>#VALUE!</v>
      </c>
      <c r="AI8" s="34" t="e">
        <f t="shared" si="7"/>
        <v>#VALUE!</v>
      </c>
      <c r="AJ8" s="34" t="e">
        <f t="shared" si="8"/>
        <v>#VALUE!</v>
      </c>
      <c r="AK8" s="34" t="e">
        <f t="shared" si="9"/>
        <v>#VALUE!</v>
      </c>
    </row>
    <row r="9" spans="1:37" ht="55.25" customHeight="1" x14ac:dyDescent="0.2">
      <c r="A9" s="50">
        <v>20140407</v>
      </c>
      <c r="B9" s="83">
        <v>41751</v>
      </c>
      <c r="C9" s="34" t="s">
        <v>5702</v>
      </c>
      <c r="D9" s="34"/>
      <c r="E9" s="34"/>
      <c r="F9" s="34"/>
      <c r="G9" s="34"/>
      <c r="H9" s="34"/>
      <c r="I9" s="34"/>
      <c r="J9" s="34"/>
      <c r="K9" s="34"/>
      <c r="L9" s="103"/>
      <c r="M9" s="29" t="s">
        <v>6750</v>
      </c>
      <c r="N9" s="29"/>
      <c r="O9" s="29" t="s">
        <v>97</v>
      </c>
      <c r="P9" s="30"/>
      <c r="Q9" s="29"/>
      <c r="R9" s="112"/>
      <c r="S9" s="34"/>
      <c r="AD9" s="84" t="e">
        <f t="shared" si="2"/>
        <v>#VALUE!</v>
      </c>
      <c r="AE9" s="34">
        <f t="shared" si="3"/>
        <v>458</v>
      </c>
      <c r="AF9" s="34" t="e">
        <f t="shared" si="4"/>
        <v>#VALUE!</v>
      </c>
      <c r="AG9" s="34" t="e">
        <f t="shared" si="5"/>
        <v>#VALUE!</v>
      </c>
      <c r="AH9" s="34" t="e">
        <f t="shared" si="6"/>
        <v>#VALUE!</v>
      </c>
      <c r="AI9" s="34" t="e">
        <f t="shared" si="7"/>
        <v>#VALUE!</v>
      </c>
      <c r="AJ9" s="34" t="e">
        <f t="shared" si="8"/>
        <v>#VALUE!</v>
      </c>
      <c r="AK9" s="34" t="e">
        <f t="shared" si="9"/>
        <v>#VALUE!</v>
      </c>
    </row>
    <row r="10" spans="1:37" ht="55.25" customHeight="1" x14ac:dyDescent="0.2">
      <c r="A10" s="50">
        <v>20140408</v>
      </c>
      <c r="B10" s="83">
        <v>41751</v>
      </c>
      <c r="C10" s="34" t="s">
        <v>5703</v>
      </c>
      <c r="D10" s="34"/>
      <c r="E10" s="34"/>
      <c r="F10" s="34" t="s">
        <v>98</v>
      </c>
      <c r="G10" s="34" t="s">
        <v>99</v>
      </c>
      <c r="H10" s="34"/>
      <c r="I10" s="34"/>
      <c r="J10" s="34" t="s">
        <v>100</v>
      </c>
      <c r="K10" s="34" t="s">
        <v>101</v>
      </c>
      <c r="L10" s="103"/>
      <c r="M10" s="29" t="s">
        <v>6751</v>
      </c>
      <c r="N10" s="29" t="s">
        <v>7551</v>
      </c>
      <c r="O10" s="29"/>
      <c r="P10" s="30"/>
      <c r="Q10" s="29"/>
      <c r="R10" s="112"/>
      <c r="S10" s="34"/>
      <c r="AD10" s="84" t="e">
        <f t="shared" si="2"/>
        <v>#VALUE!</v>
      </c>
      <c r="AE10" s="34" t="e">
        <f t="shared" si="3"/>
        <v>#VALUE!</v>
      </c>
      <c r="AF10" s="34">
        <f t="shared" si="4"/>
        <v>48</v>
      </c>
      <c r="AG10" s="34" t="e">
        <f t="shared" si="5"/>
        <v>#VALUE!</v>
      </c>
      <c r="AH10" s="34" t="e">
        <f t="shared" si="6"/>
        <v>#VALUE!</v>
      </c>
      <c r="AI10" s="34" t="e">
        <f t="shared" si="7"/>
        <v>#VALUE!</v>
      </c>
      <c r="AJ10" s="34" t="e">
        <f t="shared" si="8"/>
        <v>#VALUE!</v>
      </c>
      <c r="AK10" s="34" t="e">
        <f t="shared" si="9"/>
        <v>#VALUE!</v>
      </c>
    </row>
    <row r="11" spans="1:37" ht="55.25" customHeight="1" x14ac:dyDescent="0.2">
      <c r="A11" s="50">
        <v>20140409</v>
      </c>
      <c r="B11" s="83">
        <v>41751</v>
      </c>
      <c r="C11" s="34" t="s">
        <v>5704</v>
      </c>
      <c r="D11" s="34"/>
      <c r="E11" s="34"/>
      <c r="F11" s="34"/>
      <c r="G11" s="34"/>
      <c r="H11" s="34"/>
      <c r="I11" s="34"/>
      <c r="J11" s="34"/>
      <c r="K11" s="34"/>
      <c r="L11" s="103" t="s">
        <v>103</v>
      </c>
      <c r="M11" s="29"/>
      <c r="N11" s="29"/>
      <c r="O11" s="29"/>
      <c r="P11" s="30"/>
      <c r="Q11" s="29"/>
      <c r="R11" s="112"/>
      <c r="S11" s="34"/>
      <c r="AD11" s="84">
        <f t="shared" si="2"/>
        <v>1</v>
      </c>
      <c r="AE11" s="34" t="e">
        <f t="shared" si="3"/>
        <v>#VALUE!</v>
      </c>
      <c r="AF11" s="34" t="e">
        <f t="shared" si="4"/>
        <v>#VALUE!</v>
      </c>
      <c r="AG11" s="34" t="e">
        <f t="shared" si="5"/>
        <v>#VALUE!</v>
      </c>
      <c r="AH11" s="34" t="e">
        <f t="shared" si="6"/>
        <v>#VALUE!</v>
      </c>
      <c r="AI11" s="34" t="e">
        <f t="shared" si="7"/>
        <v>#VALUE!</v>
      </c>
      <c r="AJ11" s="34" t="e">
        <f t="shared" si="8"/>
        <v>#VALUE!</v>
      </c>
      <c r="AK11" s="34" t="e">
        <f t="shared" si="9"/>
        <v>#VALUE!</v>
      </c>
    </row>
    <row r="12" spans="1:37" ht="55.25" customHeight="1" x14ac:dyDescent="0.2">
      <c r="A12" s="50">
        <v>20140410</v>
      </c>
      <c r="B12" s="83">
        <v>41751</v>
      </c>
      <c r="C12" s="34" t="s">
        <v>5705</v>
      </c>
      <c r="D12" s="34"/>
      <c r="E12" s="34"/>
      <c r="F12" s="34"/>
      <c r="G12" s="34"/>
      <c r="H12" s="34"/>
      <c r="I12" s="34"/>
      <c r="J12" s="34"/>
      <c r="K12" s="34"/>
      <c r="L12" s="103" t="s">
        <v>103</v>
      </c>
      <c r="M12" s="29"/>
      <c r="N12" s="29"/>
      <c r="O12" s="29"/>
      <c r="P12" s="30"/>
      <c r="Q12" s="29"/>
      <c r="R12" s="112"/>
      <c r="S12" s="34"/>
      <c r="AD12" s="84">
        <f t="shared" si="2"/>
        <v>1</v>
      </c>
      <c r="AE12" s="34" t="e">
        <f t="shared" si="3"/>
        <v>#VALUE!</v>
      </c>
      <c r="AF12" s="34" t="e">
        <f t="shared" si="4"/>
        <v>#VALUE!</v>
      </c>
      <c r="AG12" s="34" t="e">
        <f t="shared" si="5"/>
        <v>#VALUE!</v>
      </c>
      <c r="AH12" s="34" t="e">
        <f t="shared" si="6"/>
        <v>#VALUE!</v>
      </c>
      <c r="AI12" s="34" t="e">
        <f t="shared" si="7"/>
        <v>#VALUE!</v>
      </c>
      <c r="AJ12" s="34" t="e">
        <f t="shared" si="8"/>
        <v>#VALUE!</v>
      </c>
      <c r="AK12" s="34" t="e">
        <f t="shared" si="9"/>
        <v>#VALUE!</v>
      </c>
    </row>
    <row r="13" spans="1:37" ht="55.25" customHeight="1" x14ac:dyDescent="0.2">
      <c r="A13" s="50">
        <v>20140411</v>
      </c>
      <c r="B13" s="83">
        <v>41751</v>
      </c>
      <c r="C13" s="34" t="s">
        <v>6852</v>
      </c>
      <c r="D13" s="34"/>
      <c r="E13" s="34"/>
      <c r="F13" s="34" t="s">
        <v>104</v>
      </c>
      <c r="G13" s="34" t="s">
        <v>105</v>
      </c>
      <c r="H13" s="34"/>
      <c r="I13" s="34"/>
      <c r="J13" s="34"/>
      <c r="K13" s="34"/>
      <c r="L13" s="103" t="s">
        <v>103</v>
      </c>
      <c r="M13" s="29"/>
      <c r="N13" s="29"/>
      <c r="O13" s="29"/>
      <c r="P13" s="30"/>
      <c r="Q13" s="29"/>
      <c r="R13" s="112" t="s">
        <v>119</v>
      </c>
      <c r="S13" s="34"/>
      <c r="AD13" s="84">
        <f t="shared" si="2"/>
        <v>1</v>
      </c>
      <c r="AE13" s="34" t="e">
        <f t="shared" si="3"/>
        <v>#VALUE!</v>
      </c>
      <c r="AF13" s="34" t="e">
        <f t="shared" si="4"/>
        <v>#VALUE!</v>
      </c>
      <c r="AG13" s="34" t="e">
        <f t="shared" si="5"/>
        <v>#VALUE!</v>
      </c>
      <c r="AH13" s="34" t="e">
        <f t="shared" si="6"/>
        <v>#VALUE!</v>
      </c>
      <c r="AI13" s="34" t="e">
        <f t="shared" si="7"/>
        <v>#VALUE!</v>
      </c>
      <c r="AJ13" s="34" t="e">
        <f t="shared" si="8"/>
        <v>#VALUE!</v>
      </c>
      <c r="AK13" s="34" t="e">
        <f t="shared" si="9"/>
        <v>#VALUE!</v>
      </c>
    </row>
    <row r="14" spans="1:37" ht="55.25" customHeight="1" x14ac:dyDescent="0.2">
      <c r="A14" s="50">
        <v>20140412</v>
      </c>
      <c r="B14" s="83">
        <v>41751</v>
      </c>
      <c r="C14" s="34" t="s">
        <v>5707</v>
      </c>
      <c r="D14" s="34"/>
      <c r="E14" s="34"/>
      <c r="F14" s="34"/>
      <c r="G14" s="34"/>
      <c r="H14" s="34"/>
      <c r="I14" s="34"/>
      <c r="J14" s="34"/>
      <c r="K14" s="34"/>
      <c r="L14" s="103" t="s">
        <v>103</v>
      </c>
      <c r="M14" s="29"/>
      <c r="N14" s="29"/>
      <c r="O14" s="29"/>
      <c r="P14" s="30"/>
      <c r="Q14" s="29"/>
      <c r="R14" s="112"/>
      <c r="S14" s="34"/>
      <c r="AD14" s="84">
        <f t="shared" si="2"/>
        <v>1</v>
      </c>
      <c r="AE14" s="34" t="e">
        <f t="shared" si="3"/>
        <v>#VALUE!</v>
      </c>
      <c r="AF14" s="34" t="e">
        <f t="shared" si="4"/>
        <v>#VALUE!</v>
      </c>
      <c r="AG14" s="34" t="e">
        <f t="shared" si="5"/>
        <v>#VALUE!</v>
      </c>
      <c r="AH14" s="34" t="e">
        <f t="shared" si="6"/>
        <v>#VALUE!</v>
      </c>
      <c r="AI14" s="34" t="e">
        <f t="shared" si="7"/>
        <v>#VALUE!</v>
      </c>
      <c r="AJ14" s="34" t="e">
        <f t="shared" si="8"/>
        <v>#VALUE!</v>
      </c>
      <c r="AK14" s="34" t="e">
        <f t="shared" si="9"/>
        <v>#VALUE!</v>
      </c>
    </row>
    <row r="15" spans="1:37" ht="55.25" customHeight="1" x14ac:dyDescent="0.2">
      <c r="A15" s="50">
        <v>20140413</v>
      </c>
      <c r="B15" s="83">
        <v>41751</v>
      </c>
      <c r="C15" s="34" t="s">
        <v>5708</v>
      </c>
      <c r="D15" s="34"/>
      <c r="E15" s="34"/>
      <c r="F15" s="34"/>
      <c r="G15" s="34"/>
      <c r="H15" s="34"/>
      <c r="I15" s="34"/>
      <c r="J15" s="34"/>
      <c r="K15" s="34"/>
      <c r="L15" s="103" t="s">
        <v>103</v>
      </c>
      <c r="M15" s="29"/>
      <c r="N15" s="29"/>
      <c r="O15" s="29"/>
      <c r="P15" s="30"/>
      <c r="Q15" s="29"/>
      <c r="R15" s="112"/>
      <c r="S15" s="34"/>
      <c r="AD15" s="84">
        <f t="shared" si="2"/>
        <v>1</v>
      </c>
      <c r="AE15" s="34" t="e">
        <f t="shared" si="3"/>
        <v>#VALUE!</v>
      </c>
      <c r="AF15" s="34" t="e">
        <f t="shared" si="4"/>
        <v>#VALUE!</v>
      </c>
      <c r="AG15" s="34" t="e">
        <f t="shared" si="5"/>
        <v>#VALUE!</v>
      </c>
      <c r="AH15" s="34" t="e">
        <f t="shared" si="6"/>
        <v>#VALUE!</v>
      </c>
      <c r="AI15" s="34" t="e">
        <f t="shared" si="7"/>
        <v>#VALUE!</v>
      </c>
      <c r="AJ15" s="34" t="e">
        <f t="shared" si="8"/>
        <v>#VALUE!</v>
      </c>
      <c r="AK15" s="34" t="e">
        <f t="shared" si="9"/>
        <v>#VALUE!</v>
      </c>
    </row>
    <row r="16" spans="1:37" ht="55.25" customHeight="1" x14ac:dyDescent="0.2">
      <c r="A16" s="50">
        <v>20140414</v>
      </c>
      <c r="B16" s="83">
        <v>41751</v>
      </c>
      <c r="C16" s="34" t="s">
        <v>6226</v>
      </c>
      <c r="D16" s="34"/>
      <c r="E16" s="34"/>
      <c r="F16" s="34"/>
      <c r="G16" s="34"/>
      <c r="H16" s="34"/>
      <c r="I16" s="34"/>
      <c r="J16" s="34"/>
      <c r="K16" s="34"/>
      <c r="L16" s="103" t="s">
        <v>103</v>
      </c>
      <c r="M16" s="29"/>
      <c r="N16" s="29"/>
      <c r="O16" s="29"/>
      <c r="P16" s="30"/>
      <c r="Q16" s="29"/>
      <c r="R16" s="112"/>
      <c r="S16" s="34"/>
      <c r="AD16" s="84">
        <f t="shared" si="2"/>
        <v>1</v>
      </c>
      <c r="AE16" s="34" t="e">
        <f t="shared" si="3"/>
        <v>#VALUE!</v>
      </c>
      <c r="AF16" s="34" t="e">
        <f t="shared" si="4"/>
        <v>#VALUE!</v>
      </c>
      <c r="AG16" s="34" t="e">
        <f t="shared" si="5"/>
        <v>#VALUE!</v>
      </c>
      <c r="AH16" s="34" t="e">
        <f t="shared" si="6"/>
        <v>#VALUE!</v>
      </c>
      <c r="AI16" s="34" t="e">
        <f t="shared" si="7"/>
        <v>#VALUE!</v>
      </c>
      <c r="AJ16" s="34" t="e">
        <f t="shared" si="8"/>
        <v>#VALUE!</v>
      </c>
      <c r="AK16" s="34" t="e">
        <f t="shared" si="9"/>
        <v>#VALUE!</v>
      </c>
    </row>
    <row r="17" spans="1:37" ht="55.25" customHeight="1" x14ac:dyDescent="0.2">
      <c r="A17" s="50">
        <v>20140415</v>
      </c>
      <c r="B17" s="83">
        <v>41751</v>
      </c>
      <c r="C17" s="34" t="s">
        <v>6227</v>
      </c>
      <c r="D17" s="34"/>
      <c r="E17" s="34"/>
      <c r="F17" s="34"/>
      <c r="G17" s="34"/>
      <c r="H17" s="34"/>
      <c r="I17" s="34"/>
      <c r="J17" s="34"/>
      <c r="K17" s="34"/>
      <c r="L17" s="103" t="s">
        <v>103</v>
      </c>
      <c r="M17" s="29"/>
      <c r="N17" s="29"/>
      <c r="O17" s="29"/>
      <c r="P17" s="30"/>
      <c r="Q17" s="29"/>
      <c r="R17" s="112"/>
      <c r="S17" s="34"/>
      <c r="AD17" s="84">
        <f t="shared" si="2"/>
        <v>1</v>
      </c>
      <c r="AE17" s="34" t="e">
        <f t="shared" si="3"/>
        <v>#VALUE!</v>
      </c>
      <c r="AF17" s="34" t="e">
        <f t="shared" si="4"/>
        <v>#VALUE!</v>
      </c>
      <c r="AG17" s="34" t="e">
        <f t="shared" si="5"/>
        <v>#VALUE!</v>
      </c>
      <c r="AH17" s="34" t="e">
        <f t="shared" si="6"/>
        <v>#VALUE!</v>
      </c>
      <c r="AI17" s="34" t="e">
        <f t="shared" si="7"/>
        <v>#VALUE!</v>
      </c>
      <c r="AJ17" s="34" t="e">
        <f t="shared" si="8"/>
        <v>#VALUE!</v>
      </c>
      <c r="AK17" s="34" t="e">
        <f t="shared" si="9"/>
        <v>#VALUE!</v>
      </c>
    </row>
    <row r="18" spans="1:37" ht="55.25" customHeight="1" x14ac:dyDescent="0.2">
      <c r="A18" s="50">
        <v>20140416</v>
      </c>
      <c r="B18" s="83">
        <v>41751</v>
      </c>
      <c r="C18" s="34" t="s">
        <v>6995</v>
      </c>
      <c r="D18" s="34"/>
      <c r="E18" s="34"/>
      <c r="F18" s="34"/>
      <c r="G18" s="34"/>
      <c r="H18" s="34"/>
      <c r="I18" s="34"/>
      <c r="J18" s="34"/>
      <c r="K18" s="34"/>
      <c r="L18" s="103" t="s">
        <v>103</v>
      </c>
      <c r="M18" s="29"/>
      <c r="N18" s="29"/>
      <c r="O18" s="29"/>
      <c r="P18" s="30"/>
      <c r="Q18" s="29"/>
      <c r="R18" s="112"/>
      <c r="S18" s="34"/>
      <c r="AD18" s="84">
        <f t="shared" si="2"/>
        <v>1</v>
      </c>
      <c r="AE18" s="34" t="e">
        <f t="shared" si="3"/>
        <v>#VALUE!</v>
      </c>
      <c r="AF18" s="34" t="e">
        <f t="shared" si="4"/>
        <v>#VALUE!</v>
      </c>
      <c r="AG18" s="34" t="e">
        <f t="shared" si="5"/>
        <v>#VALUE!</v>
      </c>
      <c r="AH18" s="34" t="e">
        <f t="shared" si="6"/>
        <v>#VALUE!</v>
      </c>
      <c r="AI18" s="34" t="e">
        <f t="shared" si="7"/>
        <v>#VALUE!</v>
      </c>
      <c r="AJ18" s="34" t="e">
        <f t="shared" si="8"/>
        <v>#VALUE!</v>
      </c>
      <c r="AK18" s="34" t="e">
        <f t="shared" si="9"/>
        <v>#VALUE!</v>
      </c>
    </row>
    <row r="19" spans="1:37" ht="55.25" customHeight="1" x14ac:dyDescent="0.2">
      <c r="A19" s="50">
        <v>20140417</v>
      </c>
      <c r="B19" s="83">
        <v>41751</v>
      </c>
      <c r="C19" s="34" t="s">
        <v>124</v>
      </c>
      <c r="D19" s="34"/>
      <c r="E19" s="34"/>
      <c r="F19" s="34"/>
      <c r="G19" s="34"/>
      <c r="H19" s="34"/>
      <c r="I19" s="34"/>
      <c r="J19" s="34"/>
      <c r="K19" s="34"/>
      <c r="L19" s="103" t="s">
        <v>103</v>
      </c>
      <c r="M19" s="29"/>
      <c r="N19" s="29"/>
      <c r="O19" s="29"/>
      <c r="P19" s="30"/>
      <c r="Q19" s="29"/>
      <c r="R19" s="112"/>
      <c r="S19" s="34"/>
      <c r="AD19" s="84">
        <f t="shared" si="2"/>
        <v>1</v>
      </c>
      <c r="AE19" s="34" t="e">
        <f t="shared" si="3"/>
        <v>#VALUE!</v>
      </c>
      <c r="AF19" s="34" t="e">
        <f t="shared" si="4"/>
        <v>#VALUE!</v>
      </c>
      <c r="AG19" s="34" t="e">
        <f t="shared" si="5"/>
        <v>#VALUE!</v>
      </c>
      <c r="AH19" s="34" t="e">
        <f t="shared" si="6"/>
        <v>#VALUE!</v>
      </c>
      <c r="AI19" s="34" t="e">
        <f t="shared" si="7"/>
        <v>#VALUE!</v>
      </c>
      <c r="AJ19" s="34" t="e">
        <f t="shared" si="8"/>
        <v>#VALUE!</v>
      </c>
      <c r="AK19" s="34" t="e">
        <f t="shared" si="9"/>
        <v>#VALUE!</v>
      </c>
    </row>
    <row r="20" spans="1:37" ht="55.25" customHeight="1" x14ac:dyDescent="0.2">
      <c r="A20" s="50">
        <v>20140418</v>
      </c>
      <c r="B20" s="83">
        <v>41751</v>
      </c>
      <c r="C20" s="34" t="s">
        <v>125</v>
      </c>
      <c r="D20" s="34"/>
      <c r="E20" s="34"/>
      <c r="F20" s="34"/>
      <c r="G20" s="34"/>
      <c r="H20" s="34"/>
      <c r="I20" s="34"/>
      <c r="J20" s="34"/>
      <c r="K20" s="34"/>
      <c r="L20" s="103" t="s">
        <v>103</v>
      </c>
      <c r="M20" s="29"/>
      <c r="N20" s="29"/>
      <c r="O20" s="29"/>
      <c r="P20" s="30"/>
      <c r="Q20" s="29"/>
      <c r="R20" s="112"/>
      <c r="S20" s="34"/>
      <c r="AD20" s="84">
        <f t="shared" si="2"/>
        <v>1</v>
      </c>
      <c r="AE20" s="34" t="e">
        <f t="shared" si="3"/>
        <v>#VALUE!</v>
      </c>
      <c r="AF20" s="34" t="e">
        <f t="shared" si="4"/>
        <v>#VALUE!</v>
      </c>
      <c r="AG20" s="34" t="e">
        <f t="shared" si="5"/>
        <v>#VALUE!</v>
      </c>
      <c r="AH20" s="34" t="e">
        <f t="shared" si="6"/>
        <v>#VALUE!</v>
      </c>
      <c r="AI20" s="34" t="e">
        <f t="shared" si="7"/>
        <v>#VALUE!</v>
      </c>
      <c r="AJ20" s="34" t="e">
        <f t="shared" si="8"/>
        <v>#VALUE!</v>
      </c>
      <c r="AK20" s="34" t="e">
        <f t="shared" si="9"/>
        <v>#VALUE!</v>
      </c>
    </row>
    <row r="21" spans="1:37" ht="55.25" customHeight="1" x14ac:dyDescent="0.2">
      <c r="A21" s="50">
        <v>20140419</v>
      </c>
      <c r="B21" s="83">
        <v>41751</v>
      </c>
      <c r="C21" s="34" t="s">
        <v>6853</v>
      </c>
      <c r="D21" s="34"/>
      <c r="E21" s="34"/>
      <c r="F21" s="34"/>
      <c r="G21" s="34"/>
      <c r="H21" s="34"/>
      <c r="I21" s="34"/>
      <c r="J21" s="34"/>
      <c r="K21" s="34"/>
      <c r="L21" s="103" t="s">
        <v>103</v>
      </c>
      <c r="M21" s="29"/>
      <c r="N21" s="29"/>
      <c r="O21" s="29"/>
      <c r="P21" s="30"/>
      <c r="Q21" s="29"/>
      <c r="R21" s="112"/>
      <c r="S21" s="34"/>
      <c r="AD21" s="84">
        <f t="shared" si="2"/>
        <v>1</v>
      </c>
      <c r="AE21" s="34" t="e">
        <f t="shared" si="3"/>
        <v>#VALUE!</v>
      </c>
      <c r="AF21" s="34" t="e">
        <f t="shared" si="4"/>
        <v>#VALUE!</v>
      </c>
      <c r="AG21" s="34" t="e">
        <f t="shared" si="5"/>
        <v>#VALUE!</v>
      </c>
      <c r="AH21" s="34" t="e">
        <f t="shared" si="6"/>
        <v>#VALUE!</v>
      </c>
      <c r="AI21" s="34" t="e">
        <f t="shared" si="7"/>
        <v>#VALUE!</v>
      </c>
      <c r="AJ21" s="34" t="e">
        <f t="shared" si="8"/>
        <v>#VALUE!</v>
      </c>
      <c r="AK21" s="34" t="e">
        <f t="shared" si="9"/>
        <v>#VALUE!</v>
      </c>
    </row>
    <row r="22" spans="1:37" ht="55.25" customHeight="1" x14ac:dyDescent="0.2">
      <c r="A22" s="50">
        <v>20140420</v>
      </c>
      <c r="B22" s="83">
        <v>41751</v>
      </c>
      <c r="C22" s="34" t="s">
        <v>126</v>
      </c>
      <c r="D22" s="34"/>
      <c r="E22" s="34"/>
      <c r="F22" s="34"/>
      <c r="G22" s="34"/>
      <c r="H22" s="34"/>
      <c r="I22" s="34"/>
      <c r="J22" s="34"/>
      <c r="K22" s="34"/>
      <c r="L22" s="103"/>
      <c r="M22" s="29" t="s">
        <v>6752</v>
      </c>
      <c r="N22" s="29" t="s">
        <v>106</v>
      </c>
      <c r="O22" s="29"/>
      <c r="P22" s="30"/>
      <c r="Q22" s="29"/>
      <c r="R22" s="112"/>
      <c r="S22" s="34"/>
      <c r="AD22" s="84" t="e">
        <f t="shared" si="2"/>
        <v>#VALUE!</v>
      </c>
      <c r="AE22" s="34">
        <f t="shared" si="3"/>
        <v>457</v>
      </c>
      <c r="AF22" s="34" t="e">
        <f t="shared" si="4"/>
        <v>#VALUE!</v>
      </c>
      <c r="AG22" s="34" t="e">
        <f t="shared" si="5"/>
        <v>#VALUE!</v>
      </c>
      <c r="AH22" s="34" t="e">
        <f t="shared" si="6"/>
        <v>#VALUE!</v>
      </c>
      <c r="AI22" s="34" t="e">
        <f t="shared" si="7"/>
        <v>#VALUE!</v>
      </c>
      <c r="AJ22" s="34" t="e">
        <f t="shared" si="8"/>
        <v>#VALUE!</v>
      </c>
      <c r="AK22" s="34" t="e">
        <f t="shared" si="9"/>
        <v>#VALUE!</v>
      </c>
    </row>
    <row r="23" spans="1:37" ht="55.25" customHeight="1" x14ac:dyDescent="0.2">
      <c r="A23" s="50">
        <v>20140421</v>
      </c>
      <c r="B23" s="83">
        <v>41751</v>
      </c>
      <c r="C23" s="34" t="s">
        <v>6996</v>
      </c>
      <c r="D23" s="34"/>
      <c r="E23" s="34"/>
      <c r="F23" s="34"/>
      <c r="G23" s="34"/>
      <c r="H23" s="34"/>
      <c r="I23" s="34"/>
      <c r="J23" s="34"/>
      <c r="K23" s="34"/>
      <c r="L23" s="103"/>
      <c r="M23" s="29" t="s">
        <v>6753</v>
      </c>
      <c r="N23" s="29" t="s">
        <v>106</v>
      </c>
      <c r="O23" s="29"/>
      <c r="P23" s="30"/>
      <c r="Q23" s="29"/>
      <c r="R23" s="112"/>
      <c r="S23" s="34"/>
      <c r="AD23" s="84" t="e">
        <f t="shared" si="2"/>
        <v>#VALUE!</v>
      </c>
      <c r="AE23" s="34">
        <f t="shared" si="3"/>
        <v>457</v>
      </c>
      <c r="AF23" s="34" t="e">
        <f t="shared" si="4"/>
        <v>#VALUE!</v>
      </c>
      <c r="AG23" s="34" t="e">
        <f t="shared" si="5"/>
        <v>#VALUE!</v>
      </c>
      <c r="AH23" s="34" t="e">
        <f t="shared" si="6"/>
        <v>#VALUE!</v>
      </c>
      <c r="AI23" s="34" t="e">
        <f t="shared" si="7"/>
        <v>#VALUE!</v>
      </c>
      <c r="AJ23" s="34" t="e">
        <f t="shared" si="8"/>
        <v>#VALUE!</v>
      </c>
      <c r="AK23" s="34" t="e">
        <f t="shared" si="9"/>
        <v>#VALUE!</v>
      </c>
    </row>
    <row r="24" spans="1:37" ht="55.25" customHeight="1" x14ac:dyDescent="0.2">
      <c r="A24" s="50">
        <v>20140422</v>
      </c>
      <c r="B24" s="83">
        <v>41751</v>
      </c>
      <c r="C24" s="34" t="s">
        <v>6997</v>
      </c>
      <c r="D24" s="34"/>
      <c r="E24" s="34"/>
      <c r="F24" s="34"/>
      <c r="G24" s="34"/>
      <c r="H24" s="34"/>
      <c r="I24" s="34"/>
      <c r="J24" s="34"/>
      <c r="K24" s="34"/>
      <c r="L24" s="103" t="s">
        <v>103</v>
      </c>
      <c r="M24" s="29"/>
      <c r="N24" s="29"/>
      <c r="O24" s="29"/>
      <c r="P24" s="30"/>
      <c r="Q24" s="29"/>
      <c r="R24" s="112"/>
      <c r="S24" s="34"/>
      <c r="AD24" s="84">
        <f t="shared" si="2"/>
        <v>1</v>
      </c>
      <c r="AE24" s="34" t="e">
        <f t="shared" si="3"/>
        <v>#VALUE!</v>
      </c>
      <c r="AF24" s="34" t="e">
        <f t="shared" si="4"/>
        <v>#VALUE!</v>
      </c>
      <c r="AG24" s="34" t="e">
        <f t="shared" si="5"/>
        <v>#VALUE!</v>
      </c>
      <c r="AH24" s="34" t="e">
        <f t="shared" si="6"/>
        <v>#VALUE!</v>
      </c>
      <c r="AI24" s="34" t="e">
        <f t="shared" si="7"/>
        <v>#VALUE!</v>
      </c>
      <c r="AJ24" s="34" t="e">
        <f t="shared" si="8"/>
        <v>#VALUE!</v>
      </c>
      <c r="AK24" s="34" t="e">
        <f t="shared" si="9"/>
        <v>#VALUE!</v>
      </c>
    </row>
    <row r="25" spans="1:37" ht="55.25" customHeight="1" x14ac:dyDescent="0.2">
      <c r="A25" s="50">
        <v>20140423</v>
      </c>
      <c r="B25" s="83">
        <v>41751</v>
      </c>
      <c r="C25" s="34" t="s">
        <v>6998</v>
      </c>
      <c r="D25" s="34"/>
      <c r="E25" s="34"/>
      <c r="F25" s="34"/>
      <c r="G25" s="34"/>
      <c r="H25" s="34"/>
      <c r="I25" s="34"/>
      <c r="J25" s="34"/>
      <c r="K25" s="34"/>
      <c r="L25" s="103" t="s">
        <v>103</v>
      </c>
      <c r="M25" s="29"/>
      <c r="N25" s="29"/>
      <c r="O25" s="29"/>
      <c r="P25" s="30"/>
      <c r="Q25" s="29"/>
      <c r="R25" s="112"/>
      <c r="S25" s="34"/>
      <c r="AD25" s="84">
        <f t="shared" si="2"/>
        <v>1</v>
      </c>
      <c r="AE25" s="34" t="e">
        <f t="shared" si="3"/>
        <v>#VALUE!</v>
      </c>
      <c r="AF25" s="34" t="e">
        <f t="shared" si="4"/>
        <v>#VALUE!</v>
      </c>
      <c r="AG25" s="34" t="e">
        <f t="shared" si="5"/>
        <v>#VALUE!</v>
      </c>
      <c r="AH25" s="34" t="e">
        <f t="shared" si="6"/>
        <v>#VALUE!</v>
      </c>
      <c r="AI25" s="34" t="e">
        <f t="shared" si="7"/>
        <v>#VALUE!</v>
      </c>
      <c r="AJ25" s="34" t="e">
        <f t="shared" si="8"/>
        <v>#VALUE!</v>
      </c>
      <c r="AK25" s="34" t="e">
        <f t="shared" si="9"/>
        <v>#VALUE!</v>
      </c>
    </row>
    <row r="26" spans="1:37" ht="55.25" customHeight="1" x14ac:dyDescent="0.2">
      <c r="A26" s="50">
        <v>20140424</v>
      </c>
      <c r="B26" s="83">
        <v>41751</v>
      </c>
      <c r="C26" s="34" t="s">
        <v>127</v>
      </c>
      <c r="D26" s="34"/>
      <c r="E26" s="34"/>
      <c r="F26" s="34"/>
      <c r="G26" s="34"/>
      <c r="H26" s="34"/>
      <c r="I26" s="34"/>
      <c r="J26" s="34"/>
      <c r="K26" s="34"/>
      <c r="L26" s="103" t="s">
        <v>103</v>
      </c>
      <c r="M26" s="29"/>
      <c r="N26" s="29"/>
      <c r="O26" s="29"/>
      <c r="P26" s="30"/>
      <c r="Q26" s="29"/>
      <c r="R26" s="112"/>
      <c r="S26" s="34"/>
      <c r="AD26" s="84">
        <f t="shared" si="2"/>
        <v>1</v>
      </c>
      <c r="AE26" s="34" t="e">
        <f t="shared" si="3"/>
        <v>#VALUE!</v>
      </c>
      <c r="AF26" s="34" t="e">
        <f t="shared" si="4"/>
        <v>#VALUE!</v>
      </c>
      <c r="AG26" s="34" t="e">
        <f t="shared" si="5"/>
        <v>#VALUE!</v>
      </c>
      <c r="AH26" s="34" t="e">
        <f t="shared" si="6"/>
        <v>#VALUE!</v>
      </c>
      <c r="AI26" s="34" t="e">
        <f t="shared" si="7"/>
        <v>#VALUE!</v>
      </c>
      <c r="AJ26" s="34" t="e">
        <f t="shared" si="8"/>
        <v>#VALUE!</v>
      </c>
      <c r="AK26" s="34" t="e">
        <f t="shared" si="9"/>
        <v>#VALUE!</v>
      </c>
    </row>
    <row r="27" spans="1:37" ht="55.25" customHeight="1" x14ac:dyDescent="0.2">
      <c r="A27" s="50">
        <v>20140425</v>
      </c>
      <c r="B27" s="83">
        <v>41751</v>
      </c>
      <c r="C27" s="34" t="s">
        <v>128</v>
      </c>
      <c r="D27" s="34"/>
      <c r="E27" s="34"/>
      <c r="F27" s="34"/>
      <c r="G27" s="34"/>
      <c r="H27" s="34"/>
      <c r="I27" s="34"/>
      <c r="J27" s="34"/>
      <c r="K27" s="34"/>
      <c r="L27" s="103" t="s">
        <v>103</v>
      </c>
      <c r="M27" s="29"/>
      <c r="N27" s="29"/>
      <c r="O27" s="29"/>
      <c r="P27" s="30"/>
      <c r="Q27" s="29"/>
      <c r="R27" s="112"/>
      <c r="S27" s="34"/>
      <c r="AD27" s="84">
        <f t="shared" si="2"/>
        <v>1</v>
      </c>
      <c r="AE27" s="34" t="e">
        <f t="shared" si="3"/>
        <v>#VALUE!</v>
      </c>
      <c r="AF27" s="34" t="e">
        <f t="shared" si="4"/>
        <v>#VALUE!</v>
      </c>
      <c r="AG27" s="34" t="e">
        <f t="shared" si="5"/>
        <v>#VALUE!</v>
      </c>
      <c r="AH27" s="34" t="e">
        <f t="shared" si="6"/>
        <v>#VALUE!</v>
      </c>
      <c r="AI27" s="34" t="e">
        <f t="shared" si="7"/>
        <v>#VALUE!</v>
      </c>
      <c r="AJ27" s="34" t="e">
        <f t="shared" si="8"/>
        <v>#VALUE!</v>
      </c>
      <c r="AK27" s="34" t="e">
        <f t="shared" si="9"/>
        <v>#VALUE!</v>
      </c>
    </row>
    <row r="28" spans="1:37" ht="55.25" customHeight="1" x14ac:dyDescent="0.2">
      <c r="A28" s="50">
        <v>20140426</v>
      </c>
      <c r="B28" s="83">
        <v>41751</v>
      </c>
      <c r="C28" s="34" t="s">
        <v>129</v>
      </c>
      <c r="D28" s="34"/>
      <c r="E28" s="34"/>
      <c r="F28" s="34"/>
      <c r="G28" s="34"/>
      <c r="H28" s="34"/>
      <c r="I28" s="34"/>
      <c r="J28" s="34"/>
      <c r="K28" s="34"/>
      <c r="L28" s="103" t="s">
        <v>103</v>
      </c>
      <c r="M28" s="29"/>
      <c r="N28" s="29"/>
      <c r="O28" s="29"/>
      <c r="P28" s="30"/>
      <c r="Q28" s="29"/>
      <c r="R28" s="112"/>
      <c r="S28" s="34"/>
      <c r="AD28" s="84">
        <f t="shared" si="2"/>
        <v>1</v>
      </c>
      <c r="AE28" s="34" t="e">
        <f t="shared" si="3"/>
        <v>#VALUE!</v>
      </c>
      <c r="AF28" s="34" t="e">
        <f t="shared" si="4"/>
        <v>#VALUE!</v>
      </c>
      <c r="AG28" s="34" t="e">
        <f t="shared" si="5"/>
        <v>#VALUE!</v>
      </c>
      <c r="AH28" s="34" t="e">
        <f t="shared" si="6"/>
        <v>#VALUE!</v>
      </c>
      <c r="AI28" s="34" t="e">
        <f t="shared" si="7"/>
        <v>#VALUE!</v>
      </c>
      <c r="AJ28" s="34" t="e">
        <f t="shared" si="8"/>
        <v>#VALUE!</v>
      </c>
      <c r="AK28" s="34" t="e">
        <f t="shared" si="9"/>
        <v>#VALUE!</v>
      </c>
    </row>
    <row r="29" spans="1:37" ht="55.25" customHeight="1" x14ac:dyDescent="0.2">
      <c r="A29" s="50">
        <v>20140427</v>
      </c>
      <c r="B29" s="83">
        <v>41751</v>
      </c>
      <c r="C29" s="34" t="s">
        <v>5709</v>
      </c>
      <c r="D29" s="34"/>
      <c r="E29" s="34"/>
      <c r="F29" s="34"/>
      <c r="G29" s="34"/>
      <c r="H29" s="34"/>
      <c r="I29" s="34"/>
      <c r="J29" s="34"/>
      <c r="K29" s="34"/>
      <c r="L29" s="103"/>
      <c r="M29" s="29"/>
      <c r="N29" s="29"/>
      <c r="O29" s="29"/>
      <c r="P29" s="30" t="s">
        <v>2897</v>
      </c>
      <c r="Q29" s="29"/>
      <c r="R29" s="112"/>
      <c r="S29" s="34"/>
      <c r="AD29" s="84" t="e">
        <f t="shared" si="2"/>
        <v>#VALUE!</v>
      </c>
      <c r="AE29" s="34" t="e">
        <f t="shared" si="3"/>
        <v>#VALUE!</v>
      </c>
      <c r="AF29" s="34" t="e">
        <f t="shared" si="4"/>
        <v>#VALUE!</v>
      </c>
      <c r="AG29" s="34" t="e">
        <f t="shared" si="5"/>
        <v>#VALUE!</v>
      </c>
      <c r="AH29" s="34">
        <f t="shared" si="6"/>
        <v>1</v>
      </c>
      <c r="AI29" s="34" t="e">
        <f t="shared" si="7"/>
        <v>#VALUE!</v>
      </c>
      <c r="AJ29" s="34" t="e">
        <f t="shared" si="8"/>
        <v>#VALUE!</v>
      </c>
      <c r="AK29" s="34" t="e">
        <f t="shared" si="9"/>
        <v>#VALUE!</v>
      </c>
    </row>
    <row r="30" spans="1:37" ht="55.25" customHeight="1" x14ac:dyDescent="0.2">
      <c r="A30" s="50">
        <v>20140428</v>
      </c>
      <c r="B30" s="83">
        <v>41751</v>
      </c>
      <c r="C30" s="34" t="s">
        <v>6364</v>
      </c>
      <c r="D30" s="34"/>
      <c r="E30" s="34"/>
      <c r="F30" s="34"/>
      <c r="G30" s="34"/>
      <c r="H30" s="34"/>
      <c r="I30" s="34"/>
      <c r="J30" s="34"/>
      <c r="K30" s="34"/>
      <c r="L30" s="103"/>
      <c r="M30" s="29"/>
      <c r="N30" s="29"/>
      <c r="O30" s="29"/>
      <c r="P30" s="30" t="s">
        <v>2897</v>
      </c>
      <c r="Q30" s="29"/>
      <c r="R30" s="112"/>
      <c r="S30" s="34"/>
      <c r="AD30" s="84" t="e">
        <f t="shared" si="2"/>
        <v>#VALUE!</v>
      </c>
      <c r="AE30" s="34" t="e">
        <f t="shared" si="3"/>
        <v>#VALUE!</v>
      </c>
      <c r="AF30" s="34" t="e">
        <f t="shared" si="4"/>
        <v>#VALUE!</v>
      </c>
      <c r="AG30" s="34" t="e">
        <f t="shared" si="5"/>
        <v>#VALUE!</v>
      </c>
      <c r="AH30" s="34">
        <f t="shared" si="6"/>
        <v>1</v>
      </c>
      <c r="AI30" s="34" t="e">
        <f t="shared" si="7"/>
        <v>#VALUE!</v>
      </c>
      <c r="AJ30" s="34" t="e">
        <f t="shared" si="8"/>
        <v>#VALUE!</v>
      </c>
      <c r="AK30" s="34" t="e">
        <f t="shared" si="9"/>
        <v>#VALUE!</v>
      </c>
    </row>
    <row r="31" spans="1:37" ht="55.25" customHeight="1" x14ac:dyDescent="0.2">
      <c r="A31" s="50">
        <v>20140429</v>
      </c>
      <c r="B31" s="83">
        <v>41751</v>
      </c>
      <c r="C31" s="34" t="s">
        <v>5710</v>
      </c>
      <c r="D31" s="34"/>
      <c r="E31" s="34"/>
      <c r="F31" s="34"/>
      <c r="G31" s="34"/>
      <c r="H31" s="34"/>
      <c r="I31" s="34"/>
      <c r="J31" s="34"/>
      <c r="K31" s="34"/>
      <c r="L31" s="103" t="s">
        <v>103</v>
      </c>
      <c r="M31" s="29"/>
      <c r="N31" s="29"/>
      <c r="O31" s="29"/>
      <c r="P31" s="30"/>
      <c r="Q31" s="29"/>
      <c r="R31" s="112"/>
      <c r="S31" s="34"/>
      <c r="AD31" s="84">
        <f t="shared" si="2"/>
        <v>1</v>
      </c>
      <c r="AE31" s="34" t="e">
        <f t="shared" si="3"/>
        <v>#VALUE!</v>
      </c>
      <c r="AF31" s="34" t="e">
        <f t="shared" si="4"/>
        <v>#VALUE!</v>
      </c>
      <c r="AG31" s="34" t="e">
        <f t="shared" si="5"/>
        <v>#VALUE!</v>
      </c>
      <c r="AH31" s="34" t="e">
        <f t="shared" si="6"/>
        <v>#VALUE!</v>
      </c>
      <c r="AI31" s="34" t="e">
        <f t="shared" si="7"/>
        <v>#VALUE!</v>
      </c>
      <c r="AJ31" s="34" t="e">
        <f t="shared" si="8"/>
        <v>#VALUE!</v>
      </c>
      <c r="AK31" s="34" t="e">
        <f t="shared" si="9"/>
        <v>#VALUE!</v>
      </c>
    </row>
    <row r="32" spans="1:37" ht="55.25" customHeight="1" x14ac:dyDescent="0.2">
      <c r="A32" s="50">
        <v>20140430</v>
      </c>
      <c r="B32" s="83">
        <v>41751</v>
      </c>
      <c r="C32" s="34" t="s">
        <v>130</v>
      </c>
      <c r="D32" s="34"/>
      <c r="E32" s="34"/>
      <c r="F32" s="34" t="s">
        <v>107</v>
      </c>
      <c r="G32" s="34" t="s">
        <v>108</v>
      </c>
      <c r="H32" s="34"/>
      <c r="I32" s="34"/>
      <c r="J32" s="34"/>
      <c r="K32" s="34"/>
      <c r="L32" s="103" t="s">
        <v>103</v>
      </c>
      <c r="M32" s="29"/>
      <c r="N32" s="29"/>
      <c r="O32" s="29"/>
      <c r="P32" s="30"/>
      <c r="Q32" s="29"/>
      <c r="R32" s="112"/>
      <c r="S32" s="34"/>
      <c r="AD32" s="84">
        <f t="shared" si="2"/>
        <v>1</v>
      </c>
      <c r="AE32" s="34" t="e">
        <f t="shared" si="3"/>
        <v>#VALUE!</v>
      </c>
      <c r="AF32" s="34" t="e">
        <f t="shared" si="4"/>
        <v>#VALUE!</v>
      </c>
      <c r="AG32" s="34" t="e">
        <f t="shared" si="5"/>
        <v>#VALUE!</v>
      </c>
      <c r="AH32" s="34" t="e">
        <f t="shared" si="6"/>
        <v>#VALUE!</v>
      </c>
      <c r="AI32" s="34" t="e">
        <f t="shared" si="7"/>
        <v>#VALUE!</v>
      </c>
      <c r="AJ32" s="34" t="e">
        <f t="shared" si="8"/>
        <v>#VALUE!</v>
      </c>
      <c r="AK32" s="34" t="e">
        <f t="shared" si="9"/>
        <v>#VALUE!</v>
      </c>
    </row>
    <row r="33" spans="1:37" ht="55.25" customHeight="1" x14ac:dyDescent="0.2">
      <c r="A33" s="50">
        <v>20140431</v>
      </c>
      <c r="B33" s="83">
        <v>41751</v>
      </c>
      <c r="C33" s="34" t="s">
        <v>6240</v>
      </c>
      <c r="D33" s="34"/>
      <c r="E33" s="34"/>
      <c r="F33" s="34" t="s">
        <v>111</v>
      </c>
      <c r="G33" s="34" t="s">
        <v>112</v>
      </c>
      <c r="H33" s="34"/>
      <c r="I33" s="34"/>
      <c r="J33" s="34"/>
      <c r="K33" s="34"/>
      <c r="L33" s="103"/>
      <c r="M33" s="29" t="s">
        <v>6754</v>
      </c>
      <c r="N33" s="29" t="s">
        <v>113</v>
      </c>
      <c r="O33" s="29" t="s">
        <v>114</v>
      </c>
      <c r="P33" s="30"/>
      <c r="Q33" s="29"/>
      <c r="R33" s="112"/>
      <c r="S33" s="34"/>
      <c r="AD33" s="84" t="e">
        <f t="shared" si="2"/>
        <v>#VALUE!</v>
      </c>
      <c r="AE33" s="34" t="e">
        <f t="shared" si="3"/>
        <v>#VALUE!</v>
      </c>
      <c r="AF33" s="34">
        <f t="shared" si="4"/>
        <v>49</v>
      </c>
      <c r="AG33" s="34" t="e">
        <f t="shared" si="5"/>
        <v>#VALUE!</v>
      </c>
      <c r="AH33" s="34" t="e">
        <f t="shared" si="6"/>
        <v>#VALUE!</v>
      </c>
      <c r="AI33" s="34" t="e">
        <f t="shared" si="7"/>
        <v>#VALUE!</v>
      </c>
      <c r="AJ33" s="34" t="e">
        <f t="shared" si="8"/>
        <v>#VALUE!</v>
      </c>
      <c r="AK33" s="34" t="e">
        <f t="shared" si="9"/>
        <v>#VALUE!</v>
      </c>
    </row>
    <row r="34" spans="1:37" ht="55.25" customHeight="1" x14ac:dyDescent="0.2">
      <c r="A34" s="50">
        <v>20140432</v>
      </c>
      <c r="B34" s="83">
        <v>41751</v>
      </c>
      <c r="C34" s="34" t="s">
        <v>6365</v>
      </c>
      <c r="D34" s="34"/>
      <c r="E34" s="34"/>
      <c r="F34" s="34"/>
      <c r="G34" s="34"/>
      <c r="H34" s="34"/>
      <c r="I34" s="34"/>
      <c r="J34" s="34"/>
      <c r="K34" s="34"/>
      <c r="L34" s="103" t="s">
        <v>103</v>
      </c>
      <c r="M34" s="29"/>
      <c r="N34" s="29"/>
      <c r="O34" s="29"/>
      <c r="P34" s="30"/>
      <c r="Q34" s="29"/>
      <c r="R34" s="112"/>
      <c r="S34" s="34"/>
      <c r="AD34" s="84">
        <f t="shared" si="2"/>
        <v>1</v>
      </c>
      <c r="AE34" s="34" t="e">
        <f t="shared" si="3"/>
        <v>#VALUE!</v>
      </c>
      <c r="AF34" s="34" t="e">
        <f t="shared" si="4"/>
        <v>#VALUE!</v>
      </c>
      <c r="AG34" s="34" t="e">
        <f t="shared" si="5"/>
        <v>#VALUE!</v>
      </c>
      <c r="AH34" s="34" t="e">
        <f t="shared" si="6"/>
        <v>#VALUE!</v>
      </c>
      <c r="AI34" s="34" t="e">
        <f t="shared" si="7"/>
        <v>#VALUE!</v>
      </c>
      <c r="AJ34" s="34" t="e">
        <f t="shared" si="8"/>
        <v>#VALUE!</v>
      </c>
      <c r="AK34" s="34" t="e">
        <f t="shared" si="9"/>
        <v>#VALUE!</v>
      </c>
    </row>
    <row r="35" spans="1:37" ht="55.25" customHeight="1" x14ac:dyDescent="0.2">
      <c r="A35" s="50">
        <v>20140433</v>
      </c>
      <c r="B35" s="83">
        <v>41751</v>
      </c>
      <c r="C35" s="34" t="s">
        <v>131</v>
      </c>
      <c r="D35" s="34"/>
      <c r="E35" s="34"/>
      <c r="F35" s="34" t="s">
        <v>116</v>
      </c>
      <c r="G35" s="34" t="s">
        <v>117</v>
      </c>
      <c r="H35" s="34"/>
      <c r="I35" s="34"/>
      <c r="J35" s="34"/>
      <c r="K35" s="34"/>
      <c r="L35" s="103" t="s">
        <v>103</v>
      </c>
      <c r="M35" s="29"/>
      <c r="N35" s="29"/>
      <c r="O35" s="29"/>
      <c r="P35" s="30"/>
      <c r="Q35" s="29"/>
      <c r="R35" s="112"/>
      <c r="S35" s="34"/>
      <c r="AD35" s="84">
        <f t="shared" si="2"/>
        <v>1</v>
      </c>
      <c r="AE35" s="34" t="e">
        <f t="shared" si="3"/>
        <v>#VALUE!</v>
      </c>
      <c r="AF35" s="34" t="e">
        <f t="shared" si="4"/>
        <v>#VALUE!</v>
      </c>
      <c r="AG35" s="34" t="e">
        <f t="shared" si="5"/>
        <v>#VALUE!</v>
      </c>
      <c r="AH35" s="34" t="e">
        <f t="shared" si="6"/>
        <v>#VALUE!</v>
      </c>
      <c r="AI35" s="34" t="e">
        <f t="shared" si="7"/>
        <v>#VALUE!</v>
      </c>
      <c r="AJ35" s="34" t="e">
        <f t="shared" si="8"/>
        <v>#VALUE!</v>
      </c>
      <c r="AK35" s="34" t="e">
        <f t="shared" si="9"/>
        <v>#VALUE!</v>
      </c>
    </row>
    <row r="36" spans="1:37" ht="55.25" customHeight="1" x14ac:dyDescent="0.2">
      <c r="A36" s="50">
        <v>20140434</v>
      </c>
      <c r="B36" s="83">
        <v>41751</v>
      </c>
      <c r="C36" s="34" t="s">
        <v>132</v>
      </c>
      <c r="D36" s="34"/>
      <c r="E36" s="34"/>
      <c r="F36" s="34" t="s">
        <v>2969</v>
      </c>
      <c r="G36" s="34" t="s">
        <v>2970</v>
      </c>
      <c r="H36" s="34"/>
      <c r="I36" s="51"/>
      <c r="J36" s="34"/>
      <c r="K36" s="34"/>
      <c r="L36" s="103"/>
      <c r="M36" s="29"/>
      <c r="N36" s="29"/>
      <c r="O36" s="29"/>
      <c r="P36" s="30" t="s">
        <v>2897</v>
      </c>
      <c r="Q36" s="29"/>
      <c r="R36" s="112"/>
      <c r="S36" s="34"/>
      <c r="AD36" s="84" t="e">
        <f t="shared" si="2"/>
        <v>#VALUE!</v>
      </c>
      <c r="AE36" s="34" t="e">
        <f t="shared" si="3"/>
        <v>#VALUE!</v>
      </c>
      <c r="AF36" s="34" t="e">
        <f t="shared" si="4"/>
        <v>#VALUE!</v>
      </c>
      <c r="AG36" s="34" t="e">
        <f t="shared" si="5"/>
        <v>#VALUE!</v>
      </c>
      <c r="AH36" s="34">
        <f t="shared" si="6"/>
        <v>1</v>
      </c>
      <c r="AI36" s="34" t="e">
        <f t="shared" si="7"/>
        <v>#VALUE!</v>
      </c>
      <c r="AJ36" s="34" t="e">
        <f t="shared" si="8"/>
        <v>#VALUE!</v>
      </c>
      <c r="AK36" s="34" t="e">
        <f t="shared" si="9"/>
        <v>#VALUE!</v>
      </c>
    </row>
    <row r="37" spans="1:37" ht="55.25" customHeight="1" x14ac:dyDescent="0.2">
      <c r="A37" s="50">
        <v>20140435</v>
      </c>
      <c r="B37" s="83">
        <v>41751</v>
      </c>
      <c r="C37" s="34" t="s">
        <v>133</v>
      </c>
      <c r="D37" s="34"/>
      <c r="E37" s="34"/>
      <c r="F37" s="34" t="s">
        <v>118</v>
      </c>
      <c r="G37" s="34"/>
      <c r="H37" s="34"/>
      <c r="I37" s="34"/>
      <c r="J37" s="34"/>
      <c r="K37" s="34"/>
      <c r="L37" s="103"/>
      <c r="M37" s="29"/>
      <c r="N37" s="29"/>
      <c r="O37" s="29"/>
      <c r="P37" s="30" t="s">
        <v>2897</v>
      </c>
      <c r="Q37" s="29"/>
      <c r="R37" s="112"/>
      <c r="S37" s="34"/>
      <c r="AD37" s="84" t="e">
        <f t="shared" si="2"/>
        <v>#VALUE!</v>
      </c>
      <c r="AE37" s="34" t="e">
        <f t="shared" si="3"/>
        <v>#VALUE!</v>
      </c>
      <c r="AF37" s="34" t="e">
        <f t="shared" si="4"/>
        <v>#VALUE!</v>
      </c>
      <c r="AG37" s="34" t="e">
        <f t="shared" si="5"/>
        <v>#VALUE!</v>
      </c>
      <c r="AH37" s="34">
        <f t="shared" si="6"/>
        <v>1</v>
      </c>
      <c r="AI37" s="34" t="e">
        <f t="shared" si="7"/>
        <v>#VALUE!</v>
      </c>
      <c r="AJ37" s="34" t="e">
        <f t="shared" si="8"/>
        <v>#VALUE!</v>
      </c>
      <c r="AK37" s="34" t="e">
        <f t="shared" si="9"/>
        <v>#VALUE!</v>
      </c>
    </row>
    <row r="38" spans="1:37" ht="55.25" customHeight="1" x14ac:dyDescent="0.2">
      <c r="A38" s="50">
        <v>20140436</v>
      </c>
      <c r="B38" s="83">
        <v>41751</v>
      </c>
      <c r="C38" s="34" t="s">
        <v>134</v>
      </c>
      <c r="D38" s="34"/>
      <c r="E38" s="34"/>
      <c r="F38" s="34"/>
      <c r="G38" s="34"/>
      <c r="H38" s="34"/>
      <c r="I38" s="34"/>
      <c r="J38" s="34"/>
      <c r="K38" s="34"/>
      <c r="L38" s="103" t="s">
        <v>103</v>
      </c>
      <c r="M38" s="29"/>
      <c r="N38" s="29"/>
      <c r="O38" s="29"/>
      <c r="P38" s="30"/>
      <c r="Q38" s="29"/>
      <c r="R38" s="112"/>
      <c r="S38" s="34"/>
      <c r="AD38" s="84">
        <f t="shared" si="2"/>
        <v>1</v>
      </c>
      <c r="AE38" s="34" t="e">
        <f t="shared" si="3"/>
        <v>#VALUE!</v>
      </c>
      <c r="AF38" s="34" t="e">
        <f t="shared" si="4"/>
        <v>#VALUE!</v>
      </c>
      <c r="AG38" s="34" t="e">
        <f t="shared" si="5"/>
        <v>#VALUE!</v>
      </c>
      <c r="AH38" s="34" t="e">
        <f t="shared" si="6"/>
        <v>#VALUE!</v>
      </c>
      <c r="AI38" s="34" t="e">
        <f t="shared" si="7"/>
        <v>#VALUE!</v>
      </c>
      <c r="AJ38" s="34" t="e">
        <f t="shared" si="8"/>
        <v>#VALUE!</v>
      </c>
      <c r="AK38" s="34" t="e">
        <f t="shared" si="9"/>
        <v>#VALUE!</v>
      </c>
    </row>
    <row r="39" spans="1:37" ht="55.25" customHeight="1" x14ac:dyDescent="0.2">
      <c r="A39" s="50">
        <v>20140437</v>
      </c>
      <c r="B39" s="83">
        <v>41751</v>
      </c>
      <c r="C39" s="34" t="s">
        <v>135</v>
      </c>
      <c r="D39" s="34"/>
      <c r="E39" s="34"/>
      <c r="F39" s="34"/>
      <c r="G39" s="34"/>
      <c r="H39" s="34"/>
      <c r="I39" s="34"/>
      <c r="J39" s="34"/>
      <c r="K39" s="34"/>
      <c r="L39" s="103"/>
      <c r="M39" s="29"/>
      <c r="N39" s="29"/>
      <c r="O39" s="29"/>
      <c r="P39" s="30" t="s">
        <v>2897</v>
      </c>
      <c r="Q39" s="29"/>
      <c r="R39" s="112"/>
      <c r="S39" s="34"/>
      <c r="AD39" s="84" t="e">
        <f t="shared" si="2"/>
        <v>#VALUE!</v>
      </c>
      <c r="AE39" s="34" t="e">
        <f t="shared" si="3"/>
        <v>#VALUE!</v>
      </c>
      <c r="AF39" s="34" t="e">
        <f t="shared" si="4"/>
        <v>#VALUE!</v>
      </c>
      <c r="AG39" s="34" t="e">
        <f t="shared" si="5"/>
        <v>#VALUE!</v>
      </c>
      <c r="AH39" s="34">
        <f t="shared" si="6"/>
        <v>1</v>
      </c>
      <c r="AI39" s="34" t="e">
        <f t="shared" si="7"/>
        <v>#VALUE!</v>
      </c>
      <c r="AJ39" s="34" t="e">
        <f t="shared" si="8"/>
        <v>#VALUE!</v>
      </c>
      <c r="AK39" s="34" t="e">
        <f t="shared" si="9"/>
        <v>#VALUE!</v>
      </c>
    </row>
    <row r="40" spans="1:37" ht="55.25" customHeight="1" x14ac:dyDescent="0.2">
      <c r="A40" s="50">
        <v>20140438</v>
      </c>
      <c r="B40" s="83">
        <v>41751</v>
      </c>
      <c r="C40" s="34" t="s">
        <v>5711</v>
      </c>
      <c r="D40" s="34"/>
      <c r="E40" s="34"/>
      <c r="F40" s="34" t="s">
        <v>2971</v>
      </c>
      <c r="G40" s="34" t="s">
        <v>2972</v>
      </c>
      <c r="H40" s="34"/>
      <c r="I40" s="34"/>
      <c r="J40" s="34"/>
      <c r="K40" s="34"/>
      <c r="L40" s="103"/>
      <c r="M40" s="29" t="s">
        <v>7559</v>
      </c>
      <c r="N40" s="29" t="s">
        <v>106</v>
      </c>
      <c r="O40" s="29"/>
      <c r="P40" s="30"/>
      <c r="Q40" s="29"/>
      <c r="R40" s="112"/>
      <c r="S40" s="34"/>
      <c r="AD40" s="84" t="e">
        <f t="shared" si="2"/>
        <v>#VALUE!</v>
      </c>
      <c r="AE40" s="34">
        <f t="shared" si="3"/>
        <v>457</v>
      </c>
      <c r="AF40" s="34" t="e">
        <f t="shared" si="4"/>
        <v>#VALUE!</v>
      </c>
      <c r="AG40" s="34" t="e">
        <f t="shared" si="5"/>
        <v>#VALUE!</v>
      </c>
      <c r="AH40" s="34" t="e">
        <f t="shared" si="6"/>
        <v>#VALUE!</v>
      </c>
      <c r="AI40" s="34" t="e">
        <f t="shared" si="7"/>
        <v>#VALUE!</v>
      </c>
      <c r="AJ40" s="34" t="e">
        <f t="shared" si="8"/>
        <v>#VALUE!</v>
      </c>
      <c r="AK40" s="34" t="e">
        <f t="shared" si="9"/>
        <v>#VALUE!</v>
      </c>
    </row>
    <row r="41" spans="1:37" ht="55.25" customHeight="1" x14ac:dyDescent="0.2">
      <c r="A41" s="50">
        <v>20140439</v>
      </c>
      <c r="B41" s="83">
        <v>41751</v>
      </c>
      <c r="C41" s="34" t="s">
        <v>223</v>
      </c>
      <c r="D41" s="34"/>
      <c r="E41" s="34"/>
      <c r="F41" s="34" t="s">
        <v>2973</v>
      </c>
      <c r="G41" s="34" t="s">
        <v>2974</v>
      </c>
      <c r="H41" s="34"/>
      <c r="I41" s="34"/>
      <c r="J41" s="34" t="s">
        <v>136</v>
      </c>
      <c r="K41" s="34" t="s">
        <v>137</v>
      </c>
      <c r="L41" s="103" t="s">
        <v>103</v>
      </c>
      <c r="M41" s="29"/>
      <c r="N41" s="29"/>
      <c r="O41" s="29"/>
      <c r="P41" s="30"/>
      <c r="Q41" s="29"/>
      <c r="R41" s="112"/>
      <c r="S41" s="34"/>
      <c r="AD41" s="84">
        <f t="shared" si="2"/>
        <v>1</v>
      </c>
      <c r="AE41" s="34" t="e">
        <f t="shared" si="3"/>
        <v>#VALUE!</v>
      </c>
      <c r="AF41" s="34" t="e">
        <f t="shared" si="4"/>
        <v>#VALUE!</v>
      </c>
      <c r="AG41" s="34" t="e">
        <f t="shared" si="5"/>
        <v>#VALUE!</v>
      </c>
      <c r="AH41" s="34" t="e">
        <f t="shared" si="6"/>
        <v>#VALUE!</v>
      </c>
      <c r="AI41" s="34" t="e">
        <f t="shared" si="7"/>
        <v>#VALUE!</v>
      </c>
      <c r="AJ41" s="34" t="e">
        <f t="shared" si="8"/>
        <v>#VALUE!</v>
      </c>
      <c r="AK41" s="34" t="e">
        <f t="shared" si="9"/>
        <v>#VALUE!</v>
      </c>
    </row>
    <row r="42" spans="1:37" ht="55.25" customHeight="1" x14ac:dyDescent="0.2">
      <c r="A42" s="50">
        <v>20140440</v>
      </c>
      <c r="B42" s="83">
        <v>41751</v>
      </c>
      <c r="C42" s="34" t="s">
        <v>5712</v>
      </c>
      <c r="D42" s="34"/>
      <c r="E42" s="34"/>
      <c r="F42" s="34"/>
      <c r="G42" s="34"/>
      <c r="H42" s="34"/>
      <c r="I42" s="34"/>
      <c r="J42" s="34"/>
      <c r="K42" s="34"/>
      <c r="L42" s="103" t="s">
        <v>103</v>
      </c>
      <c r="M42" s="29"/>
      <c r="N42" s="29"/>
      <c r="O42" s="29"/>
      <c r="P42" s="30"/>
      <c r="Q42" s="29"/>
      <c r="R42" s="112"/>
      <c r="S42" s="34"/>
      <c r="AD42" s="84">
        <f t="shared" si="2"/>
        <v>1</v>
      </c>
      <c r="AE42" s="34" t="e">
        <f t="shared" si="3"/>
        <v>#VALUE!</v>
      </c>
      <c r="AF42" s="34" t="e">
        <f t="shared" si="4"/>
        <v>#VALUE!</v>
      </c>
      <c r="AG42" s="34" t="e">
        <f t="shared" si="5"/>
        <v>#VALUE!</v>
      </c>
      <c r="AH42" s="34" t="e">
        <f t="shared" si="6"/>
        <v>#VALUE!</v>
      </c>
      <c r="AI42" s="34" t="e">
        <f t="shared" si="7"/>
        <v>#VALUE!</v>
      </c>
      <c r="AJ42" s="34" t="e">
        <f t="shared" si="8"/>
        <v>#VALUE!</v>
      </c>
      <c r="AK42" s="34" t="e">
        <f t="shared" si="9"/>
        <v>#VALUE!</v>
      </c>
    </row>
    <row r="43" spans="1:37" ht="55.25" customHeight="1" x14ac:dyDescent="0.2">
      <c r="A43" s="50">
        <v>20140441</v>
      </c>
      <c r="B43" s="83">
        <v>41751</v>
      </c>
      <c r="C43" s="34" t="s">
        <v>149</v>
      </c>
      <c r="D43" s="34"/>
      <c r="E43" s="34"/>
      <c r="F43" s="34" t="s">
        <v>138</v>
      </c>
      <c r="G43" s="34" t="s">
        <v>139</v>
      </c>
      <c r="H43" s="34"/>
      <c r="I43" s="34"/>
      <c r="J43" s="34"/>
      <c r="K43" s="34"/>
      <c r="L43" s="103" t="s">
        <v>103</v>
      </c>
      <c r="M43" s="29"/>
      <c r="N43" s="29"/>
      <c r="O43" s="29"/>
      <c r="P43" s="30"/>
      <c r="Q43" s="29"/>
      <c r="R43" s="112"/>
      <c r="S43" s="34"/>
      <c r="AD43" s="84">
        <f t="shared" si="2"/>
        <v>1</v>
      </c>
      <c r="AE43" s="34" t="e">
        <f t="shared" si="3"/>
        <v>#VALUE!</v>
      </c>
      <c r="AF43" s="34" t="e">
        <f t="shared" si="4"/>
        <v>#VALUE!</v>
      </c>
      <c r="AG43" s="34" t="e">
        <f t="shared" si="5"/>
        <v>#VALUE!</v>
      </c>
      <c r="AH43" s="34" t="e">
        <f t="shared" si="6"/>
        <v>#VALUE!</v>
      </c>
      <c r="AI43" s="34" t="e">
        <f t="shared" si="7"/>
        <v>#VALUE!</v>
      </c>
      <c r="AJ43" s="34" t="e">
        <f t="shared" si="8"/>
        <v>#VALUE!</v>
      </c>
      <c r="AK43" s="34" t="e">
        <f t="shared" si="9"/>
        <v>#VALUE!</v>
      </c>
    </row>
    <row r="44" spans="1:37" ht="55.25" customHeight="1" x14ac:dyDescent="0.2">
      <c r="A44" s="50">
        <v>20140442</v>
      </c>
      <c r="B44" s="83">
        <v>41751</v>
      </c>
      <c r="C44" s="34" t="s">
        <v>5713</v>
      </c>
      <c r="D44" s="34"/>
      <c r="E44" s="34"/>
      <c r="F44" s="34"/>
      <c r="G44" s="34"/>
      <c r="H44" s="34"/>
      <c r="I44" s="34"/>
      <c r="J44" s="34"/>
      <c r="K44" s="34"/>
      <c r="L44" s="103" t="s">
        <v>103</v>
      </c>
      <c r="M44" s="29"/>
      <c r="N44" s="29"/>
      <c r="O44" s="29"/>
      <c r="P44" s="30"/>
      <c r="Q44" s="29"/>
      <c r="R44" s="112"/>
      <c r="S44" s="34"/>
      <c r="AD44" s="84">
        <f t="shared" si="2"/>
        <v>1</v>
      </c>
      <c r="AE44" s="34" t="e">
        <f t="shared" si="3"/>
        <v>#VALUE!</v>
      </c>
      <c r="AF44" s="34" t="e">
        <f t="shared" si="4"/>
        <v>#VALUE!</v>
      </c>
      <c r="AG44" s="34" t="e">
        <f t="shared" si="5"/>
        <v>#VALUE!</v>
      </c>
      <c r="AH44" s="34" t="e">
        <f t="shared" si="6"/>
        <v>#VALUE!</v>
      </c>
      <c r="AI44" s="34" t="e">
        <f t="shared" si="7"/>
        <v>#VALUE!</v>
      </c>
      <c r="AJ44" s="34" t="e">
        <f t="shared" si="8"/>
        <v>#VALUE!</v>
      </c>
      <c r="AK44" s="34" t="e">
        <f t="shared" si="9"/>
        <v>#VALUE!</v>
      </c>
    </row>
    <row r="45" spans="1:37" ht="55.25" customHeight="1" x14ac:dyDescent="0.2">
      <c r="A45" s="50">
        <v>20140443</v>
      </c>
      <c r="B45" s="83">
        <v>41751</v>
      </c>
      <c r="C45" s="34" t="s">
        <v>150</v>
      </c>
      <c r="D45" s="34"/>
      <c r="E45" s="34"/>
      <c r="F45" s="34" t="s">
        <v>2975</v>
      </c>
      <c r="G45" s="34" t="s">
        <v>2976</v>
      </c>
      <c r="H45" s="34"/>
      <c r="I45" s="34"/>
      <c r="J45" s="34"/>
      <c r="K45" s="34"/>
      <c r="L45" s="103" t="s">
        <v>103</v>
      </c>
      <c r="M45" s="29"/>
      <c r="N45" s="29"/>
      <c r="O45" s="29"/>
      <c r="P45" s="30"/>
      <c r="Q45" s="29"/>
      <c r="R45" s="112"/>
      <c r="S45" s="34"/>
      <c r="AD45" s="84">
        <f t="shared" si="2"/>
        <v>1</v>
      </c>
      <c r="AE45" s="34" t="e">
        <f t="shared" si="3"/>
        <v>#VALUE!</v>
      </c>
      <c r="AF45" s="34" t="e">
        <f t="shared" si="4"/>
        <v>#VALUE!</v>
      </c>
      <c r="AG45" s="34" t="e">
        <f t="shared" si="5"/>
        <v>#VALUE!</v>
      </c>
      <c r="AH45" s="34" t="e">
        <f t="shared" si="6"/>
        <v>#VALUE!</v>
      </c>
      <c r="AI45" s="34" t="e">
        <f t="shared" si="7"/>
        <v>#VALUE!</v>
      </c>
      <c r="AJ45" s="34" t="e">
        <f t="shared" si="8"/>
        <v>#VALUE!</v>
      </c>
      <c r="AK45" s="34" t="e">
        <f t="shared" si="9"/>
        <v>#VALUE!</v>
      </c>
    </row>
    <row r="46" spans="1:37" ht="55.25" customHeight="1" x14ac:dyDescent="0.2">
      <c r="A46" s="50">
        <v>20140444</v>
      </c>
      <c r="B46" s="83">
        <v>41751</v>
      </c>
      <c r="C46" s="34" t="s">
        <v>6241</v>
      </c>
      <c r="D46" s="34"/>
      <c r="E46" s="34"/>
      <c r="F46" s="34" t="s">
        <v>2977</v>
      </c>
      <c r="G46" s="34" t="s">
        <v>140</v>
      </c>
      <c r="H46" s="34"/>
      <c r="I46" s="34"/>
      <c r="J46" s="34"/>
      <c r="K46" s="34"/>
      <c r="L46" s="103" t="s">
        <v>103</v>
      </c>
      <c r="M46" s="29"/>
      <c r="N46" s="29"/>
      <c r="O46" s="29"/>
      <c r="P46" s="30"/>
      <c r="Q46" s="29"/>
      <c r="R46" s="112"/>
      <c r="S46" s="34"/>
      <c r="AD46" s="84">
        <f t="shared" si="2"/>
        <v>1</v>
      </c>
      <c r="AE46" s="34" t="e">
        <f t="shared" si="3"/>
        <v>#VALUE!</v>
      </c>
      <c r="AF46" s="34" t="e">
        <f t="shared" si="4"/>
        <v>#VALUE!</v>
      </c>
      <c r="AG46" s="34" t="e">
        <f t="shared" si="5"/>
        <v>#VALUE!</v>
      </c>
      <c r="AH46" s="34" t="e">
        <f t="shared" si="6"/>
        <v>#VALUE!</v>
      </c>
      <c r="AI46" s="34" t="e">
        <f t="shared" si="7"/>
        <v>#VALUE!</v>
      </c>
      <c r="AJ46" s="34" t="e">
        <f t="shared" si="8"/>
        <v>#VALUE!</v>
      </c>
      <c r="AK46" s="34" t="e">
        <f t="shared" si="9"/>
        <v>#VALUE!</v>
      </c>
    </row>
    <row r="47" spans="1:37" ht="55.25" customHeight="1" x14ac:dyDescent="0.2">
      <c r="A47" s="50">
        <v>20140445</v>
      </c>
      <c r="B47" s="83">
        <v>41751</v>
      </c>
      <c r="C47" s="34" t="s">
        <v>6854</v>
      </c>
      <c r="D47" s="34"/>
      <c r="E47" s="34"/>
      <c r="F47" s="34"/>
      <c r="G47" s="34"/>
      <c r="H47" s="34"/>
      <c r="I47" s="34"/>
      <c r="J47" s="34"/>
      <c r="K47" s="34"/>
      <c r="L47" s="103" t="s">
        <v>103</v>
      </c>
      <c r="M47" s="29"/>
      <c r="N47" s="29"/>
      <c r="O47" s="29"/>
      <c r="P47" s="30"/>
      <c r="Q47" s="29"/>
      <c r="R47" s="112"/>
      <c r="S47" s="34"/>
      <c r="AD47" s="84">
        <f t="shared" si="2"/>
        <v>1</v>
      </c>
      <c r="AE47" s="34" t="e">
        <f t="shared" si="3"/>
        <v>#VALUE!</v>
      </c>
      <c r="AF47" s="34" t="e">
        <f t="shared" si="4"/>
        <v>#VALUE!</v>
      </c>
      <c r="AG47" s="34" t="e">
        <f t="shared" si="5"/>
        <v>#VALUE!</v>
      </c>
      <c r="AH47" s="34" t="e">
        <f t="shared" si="6"/>
        <v>#VALUE!</v>
      </c>
      <c r="AI47" s="34" t="e">
        <f t="shared" si="7"/>
        <v>#VALUE!</v>
      </c>
      <c r="AJ47" s="34" t="e">
        <f t="shared" si="8"/>
        <v>#VALUE!</v>
      </c>
      <c r="AK47" s="34" t="e">
        <f t="shared" si="9"/>
        <v>#VALUE!</v>
      </c>
    </row>
    <row r="48" spans="1:37" ht="55.25" customHeight="1" x14ac:dyDescent="0.2">
      <c r="A48" s="50">
        <v>20140446</v>
      </c>
      <c r="B48" s="83">
        <v>41751</v>
      </c>
      <c r="C48" s="34" t="s">
        <v>152</v>
      </c>
      <c r="D48" s="34"/>
      <c r="E48" s="85"/>
      <c r="F48" s="34"/>
      <c r="G48" s="34"/>
      <c r="H48" s="34"/>
      <c r="I48" s="34"/>
      <c r="J48" s="34"/>
      <c r="K48" s="34"/>
      <c r="L48" s="103" t="s">
        <v>103</v>
      </c>
      <c r="M48" s="29"/>
      <c r="N48" s="29"/>
      <c r="O48" s="29"/>
      <c r="P48" s="30"/>
      <c r="Q48" s="29"/>
      <c r="R48" s="112"/>
      <c r="S48" s="34"/>
      <c r="AD48" s="84">
        <f t="shared" si="2"/>
        <v>1</v>
      </c>
      <c r="AE48" s="34" t="e">
        <f t="shared" si="3"/>
        <v>#VALUE!</v>
      </c>
      <c r="AF48" s="34" t="e">
        <f t="shared" si="4"/>
        <v>#VALUE!</v>
      </c>
      <c r="AG48" s="34" t="e">
        <f t="shared" si="5"/>
        <v>#VALUE!</v>
      </c>
      <c r="AH48" s="34" t="e">
        <f t="shared" si="6"/>
        <v>#VALUE!</v>
      </c>
      <c r="AI48" s="34" t="e">
        <f t="shared" si="7"/>
        <v>#VALUE!</v>
      </c>
      <c r="AJ48" s="34" t="e">
        <f t="shared" si="8"/>
        <v>#VALUE!</v>
      </c>
      <c r="AK48" s="34" t="e">
        <f t="shared" si="9"/>
        <v>#VALUE!</v>
      </c>
    </row>
    <row r="49" spans="1:37" ht="55.25" customHeight="1" x14ac:dyDescent="0.2">
      <c r="A49" s="50">
        <v>20140447</v>
      </c>
      <c r="B49" s="83">
        <v>41751</v>
      </c>
      <c r="C49" s="34" t="s">
        <v>153</v>
      </c>
      <c r="D49" s="34"/>
      <c r="E49" s="86"/>
      <c r="F49" s="34"/>
      <c r="G49" s="34"/>
      <c r="H49" s="34"/>
      <c r="I49" s="34"/>
      <c r="J49" s="34"/>
      <c r="K49" s="34"/>
      <c r="L49" s="103" t="s">
        <v>103</v>
      </c>
      <c r="M49" s="29"/>
      <c r="N49" s="29"/>
      <c r="O49" s="29"/>
      <c r="P49" s="30"/>
      <c r="Q49" s="29"/>
      <c r="R49" s="112"/>
      <c r="S49" s="34"/>
      <c r="AD49" s="84">
        <f t="shared" si="2"/>
        <v>1</v>
      </c>
      <c r="AE49" s="34" t="e">
        <f t="shared" si="3"/>
        <v>#VALUE!</v>
      </c>
      <c r="AF49" s="34" t="e">
        <f t="shared" si="4"/>
        <v>#VALUE!</v>
      </c>
      <c r="AG49" s="34" t="e">
        <f t="shared" si="5"/>
        <v>#VALUE!</v>
      </c>
      <c r="AH49" s="34" t="e">
        <f t="shared" si="6"/>
        <v>#VALUE!</v>
      </c>
      <c r="AI49" s="34" t="e">
        <f t="shared" si="7"/>
        <v>#VALUE!</v>
      </c>
      <c r="AJ49" s="34" t="e">
        <f t="shared" si="8"/>
        <v>#VALUE!</v>
      </c>
      <c r="AK49" s="34" t="e">
        <f t="shared" si="9"/>
        <v>#VALUE!</v>
      </c>
    </row>
    <row r="50" spans="1:37" ht="55.25" customHeight="1" x14ac:dyDescent="0.2">
      <c r="A50" s="50">
        <v>20140448</v>
      </c>
      <c r="B50" s="83">
        <v>41751</v>
      </c>
      <c r="C50" s="34" t="s">
        <v>154</v>
      </c>
      <c r="D50" s="34"/>
      <c r="E50" s="34"/>
      <c r="F50" s="34"/>
      <c r="G50" s="34"/>
      <c r="H50" s="34"/>
      <c r="I50" s="34"/>
      <c r="J50" s="34"/>
      <c r="K50" s="34"/>
      <c r="L50" s="103"/>
      <c r="M50" s="29"/>
      <c r="N50" s="29"/>
      <c r="O50" s="29"/>
      <c r="P50" s="30" t="s">
        <v>2897</v>
      </c>
      <c r="Q50" s="29"/>
      <c r="R50" s="112"/>
      <c r="S50" s="34"/>
      <c r="AD50" s="84" t="e">
        <f t="shared" si="2"/>
        <v>#VALUE!</v>
      </c>
      <c r="AE50" s="34" t="e">
        <f t="shared" si="3"/>
        <v>#VALUE!</v>
      </c>
      <c r="AF50" s="34" t="e">
        <f t="shared" si="4"/>
        <v>#VALUE!</v>
      </c>
      <c r="AG50" s="34" t="e">
        <f t="shared" si="5"/>
        <v>#VALUE!</v>
      </c>
      <c r="AH50" s="34">
        <f t="shared" si="6"/>
        <v>1</v>
      </c>
      <c r="AI50" s="34" t="e">
        <f t="shared" si="7"/>
        <v>#VALUE!</v>
      </c>
      <c r="AJ50" s="34" t="e">
        <f t="shared" si="8"/>
        <v>#VALUE!</v>
      </c>
      <c r="AK50" s="34" t="e">
        <f t="shared" si="9"/>
        <v>#VALUE!</v>
      </c>
    </row>
    <row r="51" spans="1:37" ht="55.25" customHeight="1" x14ac:dyDescent="0.2">
      <c r="A51" s="50">
        <v>20140449</v>
      </c>
      <c r="B51" s="83">
        <v>41751</v>
      </c>
      <c r="C51" s="34" t="s">
        <v>155</v>
      </c>
      <c r="D51" s="34"/>
      <c r="E51" s="34"/>
      <c r="F51" s="34"/>
      <c r="G51" s="34"/>
      <c r="H51" s="34"/>
      <c r="I51" s="34"/>
      <c r="J51" s="34"/>
      <c r="K51" s="34"/>
      <c r="L51" s="103" t="s">
        <v>103</v>
      </c>
      <c r="M51" s="29"/>
      <c r="N51" s="29"/>
      <c r="O51" s="29"/>
      <c r="P51" s="30"/>
      <c r="Q51" s="29"/>
      <c r="R51" s="112"/>
      <c r="S51" s="34"/>
      <c r="AD51" s="84">
        <f t="shared" si="2"/>
        <v>1</v>
      </c>
      <c r="AE51" s="34" t="e">
        <f t="shared" si="3"/>
        <v>#VALUE!</v>
      </c>
      <c r="AF51" s="34" t="e">
        <f t="shared" si="4"/>
        <v>#VALUE!</v>
      </c>
      <c r="AG51" s="34" t="e">
        <f t="shared" si="5"/>
        <v>#VALUE!</v>
      </c>
      <c r="AH51" s="34" t="e">
        <f t="shared" si="6"/>
        <v>#VALUE!</v>
      </c>
      <c r="AI51" s="34" t="e">
        <f t="shared" si="7"/>
        <v>#VALUE!</v>
      </c>
      <c r="AJ51" s="34" t="e">
        <f t="shared" si="8"/>
        <v>#VALUE!</v>
      </c>
      <c r="AK51" s="34" t="e">
        <f t="shared" si="9"/>
        <v>#VALUE!</v>
      </c>
    </row>
    <row r="52" spans="1:37" ht="55.25" customHeight="1" x14ac:dyDescent="0.2">
      <c r="A52" s="50">
        <v>20140450</v>
      </c>
      <c r="B52" s="83">
        <v>41751</v>
      </c>
      <c r="C52" s="34" t="s">
        <v>156</v>
      </c>
      <c r="D52" s="34"/>
      <c r="E52" s="34"/>
      <c r="F52" s="34"/>
      <c r="G52" s="34"/>
      <c r="H52" s="34"/>
      <c r="I52" s="34"/>
      <c r="J52" s="34"/>
      <c r="K52" s="34"/>
      <c r="L52" s="103" t="s">
        <v>103</v>
      </c>
      <c r="M52" s="29"/>
      <c r="N52" s="29"/>
      <c r="O52" s="29"/>
      <c r="P52" s="30"/>
      <c r="Q52" s="29"/>
      <c r="R52" s="112"/>
      <c r="S52" s="34"/>
      <c r="AD52" s="84">
        <f t="shared" si="2"/>
        <v>1</v>
      </c>
      <c r="AE52" s="34" t="e">
        <f t="shared" si="3"/>
        <v>#VALUE!</v>
      </c>
      <c r="AF52" s="34" t="e">
        <f t="shared" si="4"/>
        <v>#VALUE!</v>
      </c>
      <c r="AG52" s="34" t="e">
        <f t="shared" si="5"/>
        <v>#VALUE!</v>
      </c>
      <c r="AH52" s="34" t="e">
        <f t="shared" si="6"/>
        <v>#VALUE!</v>
      </c>
      <c r="AI52" s="34" t="e">
        <f t="shared" si="7"/>
        <v>#VALUE!</v>
      </c>
      <c r="AJ52" s="34" t="e">
        <f t="shared" si="8"/>
        <v>#VALUE!</v>
      </c>
      <c r="AK52" s="34" t="e">
        <f t="shared" si="9"/>
        <v>#VALUE!</v>
      </c>
    </row>
    <row r="53" spans="1:37" ht="55.25" customHeight="1" x14ac:dyDescent="0.2">
      <c r="A53" s="50">
        <v>20140451</v>
      </c>
      <c r="B53" s="83">
        <v>41751</v>
      </c>
      <c r="C53" s="34" t="s">
        <v>5714</v>
      </c>
      <c r="D53" s="34"/>
      <c r="E53" s="34"/>
      <c r="F53" s="34" t="s">
        <v>141</v>
      </c>
      <c r="G53" s="34" t="s">
        <v>142</v>
      </c>
      <c r="H53" s="34"/>
      <c r="I53" s="34"/>
      <c r="J53" s="34"/>
      <c r="K53" s="34"/>
      <c r="L53" s="103" t="s">
        <v>103</v>
      </c>
      <c r="M53" s="29"/>
      <c r="N53" s="29"/>
      <c r="O53" s="29"/>
      <c r="P53" s="30"/>
      <c r="Q53" s="29"/>
      <c r="R53" s="112"/>
      <c r="S53" s="34"/>
      <c r="AD53" s="84">
        <f t="shared" si="2"/>
        <v>1</v>
      </c>
      <c r="AE53" s="34" t="e">
        <f t="shared" si="3"/>
        <v>#VALUE!</v>
      </c>
      <c r="AF53" s="34" t="e">
        <f t="shared" si="4"/>
        <v>#VALUE!</v>
      </c>
      <c r="AG53" s="34" t="e">
        <f t="shared" si="5"/>
        <v>#VALUE!</v>
      </c>
      <c r="AH53" s="34" t="e">
        <f t="shared" si="6"/>
        <v>#VALUE!</v>
      </c>
      <c r="AI53" s="34" t="e">
        <f t="shared" si="7"/>
        <v>#VALUE!</v>
      </c>
      <c r="AJ53" s="34" t="e">
        <f t="shared" si="8"/>
        <v>#VALUE!</v>
      </c>
      <c r="AK53" s="34" t="e">
        <f t="shared" si="9"/>
        <v>#VALUE!</v>
      </c>
    </row>
    <row r="54" spans="1:37" ht="55.25" customHeight="1" x14ac:dyDescent="0.2">
      <c r="A54" s="50">
        <v>20140452</v>
      </c>
      <c r="B54" s="83">
        <v>41751</v>
      </c>
      <c r="C54" s="34" t="s">
        <v>6855</v>
      </c>
      <c r="D54" s="34"/>
      <c r="E54" s="34"/>
      <c r="F54" s="34"/>
      <c r="G54" s="34"/>
      <c r="H54" s="34"/>
      <c r="I54" s="34"/>
      <c r="J54" s="34"/>
      <c r="K54" s="34"/>
      <c r="L54" s="103"/>
      <c r="M54" s="29"/>
      <c r="N54" s="29"/>
      <c r="O54" s="29"/>
      <c r="P54" s="30" t="s">
        <v>2897</v>
      </c>
      <c r="Q54" s="29"/>
      <c r="R54" s="112"/>
      <c r="S54" s="34"/>
      <c r="AD54" s="84" t="e">
        <f t="shared" si="2"/>
        <v>#VALUE!</v>
      </c>
      <c r="AE54" s="34" t="e">
        <f t="shared" si="3"/>
        <v>#VALUE!</v>
      </c>
      <c r="AF54" s="34" t="e">
        <f t="shared" si="4"/>
        <v>#VALUE!</v>
      </c>
      <c r="AG54" s="34" t="e">
        <f t="shared" si="5"/>
        <v>#VALUE!</v>
      </c>
      <c r="AH54" s="34">
        <f t="shared" si="6"/>
        <v>1</v>
      </c>
      <c r="AI54" s="34" t="e">
        <f t="shared" si="7"/>
        <v>#VALUE!</v>
      </c>
      <c r="AJ54" s="34" t="e">
        <f t="shared" si="8"/>
        <v>#VALUE!</v>
      </c>
      <c r="AK54" s="34" t="e">
        <f t="shared" si="9"/>
        <v>#VALUE!</v>
      </c>
    </row>
    <row r="55" spans="1:37" ht="55.25" customHeight="1" x14ac:dyDescent="0.2">
      <c r="A55" s="50">
        <v>20140453</v>
      </c>
      <c r="B55" s="83">
        <v>41751</v>
      </c>
      <c r="C55" s="34" t="s">
        <v>6856</v>
      </c>
      <c r="D55" s="34"/>
      <c r="E55" s="34"/>
      <c r="F55" s="34" t="s">
        <v>143</v>
      </c>
      <c r="G55" s="34" t="s">
        <v>144</v>
      </c>
      <c r="H55" s="34"/>
      <c r="I55" s="34"/>
      <c r="J55" s="34"/>
      <c r="K55" s="34"/>
      <c r="L55" s="103"/>
      <c r="M55" s="29"/>
      <c r="N55" s="29"/>
      <c r="O55" s="29"/>
      <c r="P55" s="30" t="s">
        <v>2897</v>
      </c>
      <c r="Q55" s="29"/>
      <c r="R55" s="112"/>
      <c r="S55" s="34"/>
      <c r="AD55" s="84" t="e">
        <f t="shared" si="2"/>
        <v>#VALUE!</v>
      </c>
      <c r="AE55" s="34" t="e">
        <f t="shared" si="3"/>
        <v>#VALUE!</v>
      </c>
      <c r="AF55" s="34" t="e">
        <f t="shared" si="4"/>
        <v>#VALUE!</v>
      </c>
      <c r="AG55" s="34" t="e">
        <f t="shared" si="5"/>
        <v>#VALUE!</v>
      </c>
      <c r="AH55" s="34">
        <f t="shared" si="6"/>
        <v>1</v>
      </c>
      <c r="AI55" s="34" t="e">
        <f t="shared" si="7"/>
        <v>#VALUE!</v>
      </c>
      <c r="AJ55" s="34" t="e">
        <f t="shared" si="8"/>
        <v>#VALUE!</v>
      </c>
      <c r="AK55" s="34" t="e">
        <f t="shared" si="9"/>
        <v>#VALUE!</v>
      </c>
    </row>
    <row r="56" spans="1:37" ht="55.25" customHeight="1" x14ac:dyDescent="0.2">
      <c r="A56" s="50">
        <v>20140454</v>
      </c>
      <c r="B56" s="83">
        <v>41751</v>
      </c>
      <c r="C56" s="34" t="s">
        <v>157</v>
      </c>
      <c r="D56" s="34"/>
      <c r="E56" s="34"/>
      <c r="F56" s="34"/>
      <c r="G56" s="34"/>
      <c r="H56" s="34"/>
      <c r="I56" s="34"/>
      <c r="J56" s="34"/>
      <c r="K56" s="34"/>
      <c r="L56" s="103"/>
      <c r="M56" s="29"/>
      <c r="N56" s="29"/>
      <c r="O56" s="29"/>
      <c r="P56" s="30" t="s">
        <v>2897</v>
      </c>
      <c r="Q56" s="29"/>
      <c r="R56" s="112"/>
      <c r="S56" s="34"/>
      <c r="AD56" s="84" t="e">
        <f t="shared" si="2"/>
        <v>#VALUE!</v>
      </c>
      <c r="AE56" s="34" t="e">
        <f t="shared" si="3"/>
        <v>#VALUE!</v>
      </c>
      <c r="AF56" s="34" t="e">
        <f t="shared" si="4"/>
        <v>#VALUE!</v>
      </c>
      <c r="AG56" s="34" t="e">
        <f t="shared" si="5"/>
        <v>#VALUE!</v>
      </c>
      <c r="AH56" s="34">
        <f t="shared" si="6"/>
        <v>1</v>
      </c>
      <c r="AI56" s="34" t="e">
        <f t="shared" si="7"/>
        <v>#VALUE!</v>
      </c>
      <c r="AJ56" s="34" t="e">
        <f t="shared" si="8"/>
        <v>#VALUE!</v>
      </c>
      <c r="AK56" s="34" t="e">
        <f t="shared" si="9"/>
        <v>#VALUE!</v>
      </c>
    </row>
    <row r="57" spans="1:37" ht="55.25" customHeight="1" x14ac:dyDescent="0.2">
      <c r="A57" s="50">
        <v>20140455</v>
      </c>
      <c r="B57" s="83">
        <v>41751</v>
      </c>
      <c r="C57" s="34" t="s">
        <v>6242</v>
      </c>
      <c r="D57" s="34"/>
      <c r="E57" s="34"/>
      <c r="F57" s="34"/>
      <c r="G57" s="34"/>
      <c r="H57" s="34"/>
      <c r="I57" s="34"/>
      <c r="J57" s="34"/>
      <c r="K57" s="34"/>
      <c r="L57" s="103"/>
      <c r="M57" s="29"/>
      <c r="N57" s="29"/>
      <c r="O57" s="29"/>
      <c r="P57" s="30" t="s">
        <v>2897</v>
      </c>
      <c r="Q57" s="29"/>
      <c r="R57" s="112"/>
      <c r="S57" s="34"/>
      <c r="AD57" s="84" t="e">
        <f t="shared" si="2"/>
        <v>#VALUE!</v>
      </c>
      <c r="AE57" s="34" t="e">
        <f t="shared" si="3"/>
        <v>#VALUE!</v>
      </c>
      <c r="AF57" s="34" t="e">
        <f t="shared" si="4"/>
        <v>#VALUE!</v>
      </c>
      <c r="AG57" s="34" t="e">
        <f t="shared" si="5"/>
        <v>#VALUE!</v>
      </c>
      <c r="AH57" s="34">
        <f t="shared" si="6"/>
        <v>1</v>
      </c>
      <c r="AI57" s="34" t="e">
        <f t="shared" si="7"/>
        <v>#VALUE!</v>
      </c>
      <c r="AJ57" s="34" t="e">
        <f t="shared" si="8"/>
        <v>#VALUE!</v>
      </c>
      <c r="AK57" s="34" t="e">
        <f t="shared" si="9"/>
        <v>#VALUE!</v>
      </c>
    </row>
    <row r="58" spans="1:37" ht="55.25" customHeight="1" x14ac:dyDescent="0.2">
      <c r="A58" s="50">
        <v>20140456</v>
      </c>
      <c r="B58" s="83">
        <v>41751</v>
      </c>
      <c r="C58" s="34" t="s">
        <v>6243</v>
      </c>
      <c r="D58" s="34"/>
      <c r="E58" s="34"/>
      <c r="F58" s="34"/>
      <c r="G58" s="34"/>
      <c r="H58" s="34"/>
      <c r="I58" s="34"/>
      <c r="J58" s="34"/>
      <c r="K58" s="34"/>
      <c r="L58" s="103"/>
      <c r="M58" s="29"/>
      <c r="N58" s="29"/>
      <c r="O58" s="29"/>
      <c r="P58" s="30" t="s">
        <v>2897</v>
      </c>
      <c r="Q58" s="29"/>
      <c r="R58" s="112"/>
      <c r="S58" s="34"/>
      <c r="AD58" s="84" t="e">
        <f t="shared" si="2"/>
        <v>#VALUE!</v>
      </c>
      <c r="AE58" s="34" t="e">
        <f t="shared" si="3"/>
        <v>#VALUE!</v>
      </c>
      <c r="AF58" s="34" t="e">
        <f t="shared" si="4"/>
        <v>#VALUE!</v>
      </c>
      <c r="AG58" s="34" t="e">
        <f t="shared" si="5"/>
        <v>#VALUE!</v>
      </c>
      <c r="AH58" s="34">
        <f t="shared" si="6"/>
        <v>1</v>
      </c>
      <c r="AI58" s="34" t="e">
        <f t="shared" si="7"/>
        <v>#VALUE!</v>
      </c>
      <c r="AJ58" s="34" t="e">
        <f t="shared" si="8"/>
        <v>#VALUE!</v>
      </c>
      <c r="AK58" s="34" t="e">
        <f t="shared" si="9"/>
        <v>#VALUE!</v>
      </c>
    </row>
    <row r="59" spans="1:37" ht="55.25" customHeight="1" x14ac:dyDescent="0.2">
      <c r="A59" s="50">
        <v>20140457</v>
      </c>
      <c r="B59" s="83">
        <v>41751</v>
      </c>
      <c r="C59" s="34" t="s">
        <v>6244</v>
      </c>
      <c r="D59" s="34"/>
      <c r="E59" s="34"/>
      <c r="F59" s="34"/>
      <c r="G59" s="34"/>
      <c r="H59" s="34"/>
      <c r="I59" s="34"/>
      <c r="J59" s="34"/>
      <c r="K59" s="34"/>
      <c r="L59" s="103"/>
      <c r="M59" s="29"/>
      <c r="N59" s="29"/>
      <c r="O59" s="29"/>
      <c r="P59" s="30" t="s">
        <v>2897</v>
      </c>
      <c r="Q59" s="29"/>
      <c r="R59" s="112"/>
      <c r="S59" s="34"/>
      <c r="AD59" s="84" t="e">
        <f t="shared" si="2"/>
        <v>#VALUE!</v>
      </c>
      <c r="AE59" s="34" t="e">
        <f t="shared" si="3"/>
        <v>#VALUE!</v>
      </c>
      <c r="AF59" s="34" t="e">
        <f t="shared" si="4"/>
        <v>#VALUE!</v>
      </c>
      <c r="AG59" s="34" t="e">
        <f t="shared" si="5"/>
        <v>#VALUE!</v>
      </c>
      <c r="AH59" s="34">
        <f t="shared" si="6"/>
        <v>1</v>
      </c>
      <c r="AI59" s="34" t="e">
        <f t="shared" si="7"/>
        <v>#VALUE!</v>
      </c>
      <c r="AJ59" s="34" t="e">
        <f t="shared" si="8"/>
        <v>#VALUE!</v>
      </c>
      <c r="AK59" s="34" t="e">
        <f t="shared" si="9"/>
        <v>#VALUE!</v>
      </c>
    </row>
    <row r="60" spans="1:37" ht="55.25" customHeight="1" x14ac:dyDescent="0.2">
      <c r="A60" s="50">
        <v>20140458</v>
      </c>
      <c r="B60" s="83">
        <v>41751</v>
      </c>
      <c r="C60" s="34" t="s">
        <v>5717</v>
      </c>
      <c r="D60" s="34"/>
      <c r="E60" s="34"/>
      <c r="F60" s="34"/>
      <c r="G60" s="34"/>
      <c r="H60" s="34"/>
      <c r="I60" s="34"/>
      <c r="J60" s="34"/>
      <c r="K60" s="34"/>
      <c r="L60" s="103" t="s">
        <v>103</v>
      </c>
      <c r="M60" s="29"/>
      <c r="N60" s="29"/>
      <c r="O60" s="29"/>
      <c r="P60" s="30"/>
      <c r="Q60" s="29"/>
      <c r="R60" s="112"/>
      <c r="S60" s="34"/>
      <c r="AD60" s="84">
        <f t="shared" si="2"/>
        <v>1</v>
      </c>
      <c r="AE60" s="34" t="e">
        <f t="shared" si="3"/>
        <v>#VALUE!</v>
      </c>
      <c r="AF60" s="34" t="e">
        <f t="shared" si="4"/>
        <v>#VALUE!</v>
      </c>
      <c r="AG60" s="34" t="e">
        <f t="shared" si="5"/>
        <v>#VALUE!</v>
      </c>
      <c r="AH60" s="34" t="e">
        <f t="shared" si="6"/>
        <v>#VALUE!</v>
      </c>
      <c r="AI60" s="34" t="e">
        <f t="shared" si="7"/>
        <v>#VALUE!</v>
      </c>
      <c r="AJ60" s="34" t="e">
        <f t="shared" si="8"/>
        <v>#VALUE!</v>
      </c>
      <c r="AK60" s="34" t="e">
        <f t="shared" si="9"/>
        <v>#VALUE!</v>
      </c>
    </row>
    <row r="61" spans="1:37" ht="55.25" customHeight="1" x14ac:dyDescent="0.2">
      <c r="A61" s="50">
        <v>20140459</v>
      </c>
      <c r="B61" s="83">
        <v>41751</v>
      </c>
      <c r="C61" s="34" t="s">
        <v>5718</v>
      </c>
      <c r="D61" s="34"/>
      <c r="E61" s="34"/>
      <c r="F61" s="34" t="s">
        <v>145</v>
      </c>
      <c r="G61" s="34" t="s">
        <v>146</v>
      </c>
      <c r="H61" s="34"/>
      <c r="I61" s="34"/>
      <c r="J61" s="34"/>
      <c r="K61" s="34"/>
      <c r="L61" s="103" t="s">
        <v>103</v>
      </c>
      <c r="M61" s="29"/>
      <c r="N61" s="29"/>
      <c r="O61" s="29"/>
      <c r="P61" s="30"/>
      <c r="Q61" s="29"/>
      <c r="R61" s="112"/>
      <c r="S61" s="34"/>
      <c r="AD61" s="84">
        <f t="shared" si="2"/>
        <v>1</v>
      </c>
      <c r="AE61" s="34" t="e">
        <f t="shared" si="3"/>
        <v>#VALUE!</v>
      </c>
      <c r="AF61" s="34" t="e">
        <f t="shared" si="4"/>
        <v>#VALUE!</v>
      </c>
      <c r="AG61" s="34" t="e">
        <f t="shared" si="5"/>
        <v>#VALUE!</v>
      </c>
      <c r="AH61" s="34" t="e">
        <f t="shared" si="6"/>
        <v>#VALUE!</v>
      </c>
      <c r="AI61" s="34" t="e">
        <f t="shared" si="7"/>
        <v>#VALUE!</v>
      </c>
      <c r="AJ61" s="34" t="e">
        <f t="shared" si="8"/>
        <v>#VALUE!</v>
      </c>
      <c r="AK61" s="34" t="e">
        <f t="shared" si="9"/>
        <v>#VALUE!</v>
      </c>
    </row>
    <row r="62" spans="1:37" ht="55.25" customHeight="1" x14ac:dyDescent="0.2">
      <c r="A62" s="50">
        <v>20140460</v>
      </c>
      <c r="B62" s="83">
        <v>41751</v>
      </c>
      <c r="C62" s="34" t="s">
        <v>5719</v>
      </c>
      <c r="D62" s="34" t="s">
        <v>147</v>
      </c>
      <c r="E62" s="34" t="s">
        <v>148</v>
      </c>
      <c r="F62" s="34"/>
      <c r="G62" s="34"/>
      <c r="H62" s="34"/>
      <c r="I62" s="34"/>
      <c r="J62" s="34"/>
      <c r="K62" s="34"/>
      <c r="L62" s="103"/>
      <c r="M62" s="29"/>
      <c r="N62" s="29"/>
      <c r="O62" s="29"/>
      <c r="P62" s="30" t="s">
        <v>2897</v>
      </c>
      <c r="Q62" s="29"/>
      <c r="R62" s="112"/>
      <c r="S62" s="34"/>
      <c r="AD62" s="84" t="e">
        <f t="shared" si="2"/>
        <v>#VALUE!</v>
      </c>
      <c r="AE62" s="34" t="e">
        <f t="shared" si="3"/>
        <v>#VALUE!</v>
      </c>
      <c r="AF62" s="34" t="e">
        <f t="shared" si="4"/>
        <v>#VALUE!</v>
      </c>
      <c r="AG62" s="34" t="e">
        <f t="shared" si="5"/>
        <v>#VALUE!</v>
      </c>
      <c r="AH62" s="34">
        <f t="shared" si="6"/>
        <v>1</v>
      </c>
      <c r="AI62" s="34" t="e">
        <f t="shared" si="7"/>
        <v>#VALUE!</v>
      </c>
      <c r="AJ62" s="34" t="e">
        <f t="shared" si="8"/>
        <v>#VALUE!</v>
      </c>
      <c r="AK62" s="34" t="e">
        <f t="shared" si="9"/>
        <v>#VALUE!</v>
      </c>
    </row>
    <row r="63" spans="1:37" ht="55.25" customHeight="1" x14ac:dyDescent="0.2">
      <c r="A63" s="50">
        <v>20140461</v>
      </c>
      <c r="B63" s="83">
        <v>41751</v>
      </c>
      <c r="C63" s="34" t="s">
        <v>5720</v>
      </c>
      <c r="D63" s="34"/>
      <c r="E63" s="34"/>
      <c r="F63" s="34"/>
      <c r="G63" s="34"/>
      <c r="H63" s="34"/>
      <c r="I63" s="34"/>
      <c r="J63" s="34"/>
      <c r="K63" s="34"/>
      <c r="L63" s="103" t="s">
        <v>103</v>
      </c>
      <c r="M63" s="29"/>
      <c r="N63" s="29"/>
      <c r="O63" s="29"/>
      <c r="P63" s="30"/>
      <c r="Q63" s="29"/>
      <c r="R63" s="112"/>
      <c r="S63" s="34"/>
      <c r="AD63" s="84">
        <f t="shared" si="2"/>
        <v>1</v>
      </c>
      <c r="AE63" s="34" t="e">
        <f t="shared" si="3"/>
        <v>#VALUE!</v>
      </c>
      <c r="AF63" s="34" t="e">
        <f t="shared" si="4"/>
        <v>#VALUE!</v>
      </c>
      <c r="AG63" s="34" t="e">
        <f t="shared" si="5"/>
        <v>#VALUE!</v>
      </c>
      <c r="AH63" s="34" t="e">
        <f t="shared" si="6"/>
        <v>#VALUE!</v>
      </c>
      <c r="AI63" s="34" t="e">
        <f t="shared" si="7"/>
        <v>#VALUE!</v>
      </c>
      <c r="AJ63" s="34" t="e">
        <f t="shared" si="8"/>
        <v>#VALUE!</v>
      </c>
      <c r="AK63" s="34" t="e">
        <f t="shared" si="9"/>
        <v>#VALUE!</v>
      </c>
    </row>
    <row r="64" spans="1:37" ht="55.25" customHeight="1" x14ac:dyDescent="0.2">
      <c r="A64" s="50">
        <v>20140462</v>
      </c>
      <c r="B64" s="83">
        <v>41751</v>
      </c>
      <c r="C64" s="34" t="s">
        <v>5721</v>
      </c>
      <c r="D64" s="34"/>
      <c r="E64" s="34"/>
      <c r="F64" s="34"/>
      <c r="G64" s="34"/>
      <c r="H64" s="34"/>
      <c r="I64" s="34"/>
      <c r="J64" s="34"/>
      <c r="K64" s="34"/>
      <c r="L64" s="103" t="s">
        <v>103</v>
      </c>
      <c r="M64" s="29"/>
      <c r="N64" s="29"/>
      <c r="O64" s="29"/>
      <c r="P64" s="30"/>
      <c r="Q64" s="29"/>
      <c r="R64" s="112"/>
      <c r="S64" s="34"/>
      <c r="AD64" s="84">
        <f t="shared" si="2"/>
        <v>1</v>
      </c>
      <c r="AE64" s="34" t="e">
        <f t="shared" si="3"/>
        <v>#VALUE!</v>
      </c>
      <c r="AF64" s="34" t="e">
        <f t="shared" si="4"/>
        <v>#VALUE!</v>
      </c>
      <c r="AG64" s="34" t="e">
        <f t="shared" si="5"/>
        <v>#VALUE!</v>
      </c>
      <c r="AH64" s="34" t="e">
        <f t="shared" si="6"/>
        <v>#VALUE!</v>
      </c>
      <c r="AI64" s="34" t="e">
        <f t="shared" si="7"/>
        <v>#VALUE!</v>
      </c>
      <c r="AJ64" s="34" t="e">
        <f t="shared" si="8"/>
        <v>#VALUE!</v>
      </c>
      <c r="AK64" s="34" t="e">
        <f t="shared" si="9"/>
        <v>#VALUE!</v>
      </c>
    </row>
    <row r="65" spans="1:37" ht="55.25" customHeight="1" x14ac:dyDescent="0.2">
      <c r="A65" s="50">
        <v>20140463</v>
      </c>
      <c r="B65" s="83">
        <v>41751</v>
      </c>
      <c r="C65" s="34" t="s">
        <v>5722</v>
      </c>
      <c r="D65" s="34"/>
      <c r="E65" s="34"/>
      <c r="F65" s="34" t="s">
        <v>158</v>
      </c>
      <c r="G65" s="34" t="s">
        <v>159</v>
      </c>
      <c r="H65" s="34"/>
      <c r="I65" s="34"/>
      <c r="J65" s="34"/>
      <c r="K65" s="34"/>
      <c r="L65" s="103" t="s">
        <v>103</v>
      </c>
      <c r="M65" s="29"/>
      <c r="N65" s="29"/>
      <c r="O65" s="29"/>
      <c r="P65" s="30"/>
      <c r="Q65" s="29"/>
      <c r="R65" s="112"/>
      <c r="S65" s="34"/>
      <c r="AD65" s="84">
        <f t="shared" si="2"/>
        <v>1</v>
      </c>
      <c r="AE65" s="34" t="e">
        <f t="shared" si="3"/>
        <v>#VALUE!</v>
      </c>
      <c r="AF65" s="34" t="e">
        <f t="shared" si="4"/>
        <v>#VALUE!</v>
      </c>
      <c r="AG65" s="34" t="e">
        <f t="shared" si="5"/>
        <v>#VALUE!</v>
      </c>
      <c r="AH65" s="34" t="e">
        <f t="shared" si="6"/>
        <v>#VALUE!</v>
      </c>
      <c r="AI65" s="34" t="e">
        <f t="shared" si="7"/>
        <v>#VALUE!</v>
      </c>
      <c r="AJ65" s="34" t="e">
        <f t="shared" si="8"/>
        <v>#VALUE!</v>
      </c>
      <c r="AK65" s="34" t="e">
        <f t="shared" si="9"/>
        <v>#VALUE!</v>
      </c>
    </row>
    <row r="66" spans="1:37" ht="55.25" customHeight="1" x14ac:dyDescent="0.2">
      <c r="A66" s="50">
        <v>20140464</v>
      </c>
      <c r="B66" s="83">
        <v>41751</v>
      </c>
      <c r="C66" s="34" t="s">
        <v>162</v>
      </c>
      <c r="D66" s="34"/>
      <c r="E66" s="34"/>
      <c r="F66" s="34"/>
      <c r="G66" s="34"/>
      <c r="H66" s="34"/>
      <c r="I66" s="34"/>
      <c r="J66" s="34"/>
      <c r="K66" s="34"/>
      <c r="L66" s="103" t="s">
        <v>103</v>
      </c>
      <c r="M66" s="29"/>
      <c r="N66" s="29"/>
      <c r="O66" s="29"/>
      <c r="P66" s="30"/>
      <c r="Q66" s="29"/>
      <c r="R66" s="112"/>
      <c r="S66" s="34"/>
      <c r="AD66" s="84">
        <f t="shared" si="2"/>
        <v>1</v>
      </c>
      <c r="AE66" s="34" t="e">
        <f t="shared" si="3"/>
        <v>#VALUE!</v>
      </c>
      <c r="AF66" s="34" t="e">
        <f t="shared" si="4"/>
        <v>#VALUE!</v>
      </c>
      <c r="AG66" s="34" t="e">
        <f t="shared" si="5"/>
        <v>#VALUE!</v>
      </c>
      <c r="AH66" s="34" t="e">
        <f t="shared" si="6"/>
        <v>#VALUE!</v>
      </c>
      <c r="AI66" s="34" t="e">
        <f t="shared" si="7"/>
        <v>#VALUE!</v>
      </c>
      <c r="AJ66" s="34" t="e">
        <f t="shared" si="8"/>
        <v>#VALUE!</v>
      </c>
      <c r="AK66" s="34" t="e">
        <f t="shared" si="9"/>
        <v>#VALUE!</v>
      </c>
    </row>
    <row r="67" spans="1:37" ht="55.25" customHeight="1" x14ac:dyDescent="0.2">
      <c r="A67" s="50">
        <v>20140465</v>
      </c>
      <c r="B67" s="83">
        <v>41751</v>
      </c>
      <c r="C67" s="34" t="s">
        <v>5723</v>
      </c>
      <c r="D67" s="34"/>
      <c r="E67" s="34"/>
      <c r="F67" s="34" t="s">
        <v>160</v>
      </c>
      <c r="G67" s="34" t="s">
        <v>161</v>
      </c>
      <c r="H67" s="34"/>
      <c r="I67" s="34"/>
      <c r="J67" s="34"/>
      <c r="K67" s="34"/>
      <c r="L67" s="103" t="s">
        <v>103</v>
      </c>
      <c r="M67" s="29"/>
      <c r="N67" s="29"/>
      <c r="O67" s="29"/>
      <c r="P67" s="30"/>
      <c r="Q67" s="29"/>
      <c r="R67" s="112"/>
      <c r="S67" s="34"/>
      <c r="AD67" s="84">
        <f t="shared" ref="AD67:AD130" si="10">SEARCH("unanimité",L67,1)</f>
        <v>1</v>
      </c>
      <c r="AE67" s="34" t="e">
        <f t="shared" ref="AE67:AE130" si="11">SEARCH("PONSOLE",M67,1)</f>
        <v>#VALUE!</v>
      </c>
      <c r="AF67" s="34" t="e">
        <f t="shared" ref="AF67:AF130" si="12">SEARCH("PONSOLE",N67,1)</f>
        <v>#VALUE!</v>
      </c>
      <c r="AG67" s="34" t="e">
        <f t="shared" ref="AG67:AG130" si="13">SEARCH("PONSOLE",O67,1)</f>
        <v>#VALUE!</v>
      </c>
      <c r="AH67" s="34" t="e">
        <f t="shared" ref="AH67:AH130" si="14">SEARCH("pas de vote",P67,1)</f>
        <v>#VALUE!</v>
      </c>
      <c r="AI67" s="34" t="e">
        <f t="shared" ref="AI67:AI130" si="15">SEARCH("PONSOLE",Q67,1)</f>
        <v>#VALUE!</v>
      </c>
      <c r="AJ67" s="34" t="e">
        <f t="shared" ref="AJ67:AJ130" si="16">SEARCH("PONSOLE",R67,1)</f>
        <v>#VALUE!</v>
      </c>
      <c r="AK67" s="34" t="e">
        <f t="shared" ref="AK67:AK130" si="17">SEARCH("PONSOLE",S67,1)</f>
        <v>#VALUE!</v>
      </c>
    </row>
    <row r="68" spans="1:37" ht="55.25" customHeight="1" x14ac:dyDescent="0.2">
      <c r="A68" s="50">
        <v>20140466</v>
      </c>
      <c r="B68" s="83">
        <v>41751</v>
      </c>
      <c r="C68" s="34" t="s">
        <v>163</v>
      </c>
      <c r="D68" s="34"/>
      <c r="E68" s="34"/>
      <c r="F68" s="34" t="s">
        <v>164</v>
      </c>
      <c r="G68" s="34" t="s">
        <v>165</v>
      </c>
      <c r="H68" s="34"/>
      <c r="I68" s="34"/>
      <c r="J68" s="34"/>
      <c r="K68" s="34"/>
      <c r="L68" s="103" t="s">
        <v>103</v>
      </c>
      <c r="M68" s="29"/>
      <c r="N68" s="29"/>
      <c r="O68" s="29"/>
      <c r="P68" s="30"/>
      <c r="Q68" s="29"/>
      <c r="R68" s="112"/>
      <c r="S68" s="34"/>
      <c r="AD68" s="84">
        <f t="shared" si="10"/>
        <v>1</v>
      </c>
      <c r="AE68" s="34" t="e">
        <f t="shared" si="11"/>
        <v>#VALUE!</v>
      </c>
      <c r="AF68" s="34" t="e">
        <f t="shared" si="12"/>
        <v>#VALUE!</v>
      </c>
      <c r="AG68" s="34" t="e">
        <f t="shared" si="13"/>
        <v>#VALUE!</v>
      </c>
      <c r="AH68" s="34" t="e">
        <f t="shared" si="14"/>
        <v>#VALUE!</v>
      </c>
      <c r="AI68" s="34" t="e">
        <f t="shared" si="15"/>
        <v>#VALUE!</v>
      </c>
      <c r="AJ68" s="34" t="e">
        <f t="shared" si="16"/>
        <v>#VALUE!</v>
      </c>
      <c r="AK68" s="34" t="e">
        <f t="shared" si="17"/>
        <v>#VALUE!</v>
      </c>
    </row>
    <row r="69" spans="1:37" ht="55.25" customHeight="1" x14ac:dyDescent="0.2">
      <c r="A69" s="50">
        <v>20140601</v>
      </c>
      <c r="B69" s="83">
        <v>41792</v>
      </c>
      <c r="C69" s="34" t="s">
        <v>5724</v>
      </c>
      <c r="D69" s="34"/>
      <c r="E69" s="34"/>
      <c r="F69" s="34" t="s">
        <v>167</v>
      </c>
      <c r="G69" s="34" t="s">
        <v>168</v>
      </c>
      <c r="H69" s="34" t="s">
        <v>2978</v>
      </c>
      <c r="I69" s="34" t="s">
        <v>166</v>
      </c>
      <c r="J69" s="34"/>
      <c r="K69" s="34"/>
      <c r="L69" s="103"/>
      <c r="M69" s="29"/>
      <c r="N69" s="29"/>
      <c r="O69" s="29"/>
      <c r="P69" s="30" t="s">
        <v>2897</v>
      </c>
      <c r="Q69" s="29"/>
      <c r="R69" s="147"/>
      <c r="S69" s="34"/>
      <c r="AD69" s="84" t="e">
        <f t="shared" si="10"/>
        <v>#VALUE!</v>
      </c>
      <c r="AE69" s="34" t="e">
        <f t="shared" si="11"/>
        <v>#VALUE!</v>
      </c>
      <c r="AF69" s="34" t="e">
        <f t="shared" si="12"/>
        <v>#VALUE!</v>
      </c>
      <c r="AG69" s="34" t="e">
        <f t="shared" si="13"/>
        <v>#VALUE!</v>
      </c>
      <c r="AH69" s="34">
        <f t="shared" si="14"/>
        <v>1</v>
      </c>
      <c r="AI69" s="34" t="e">
        <f t="shared" si="15"/>
        <v>#VALUE!</v>
      </c>
      <c r="AJ69" s="34" t="e">
        <f t="shared" si="16"/>
        <v>#VALUE!</v>
      </c>
      <c r="AK69" s="34" t="e">
        <f t="shared" si="17"/>
        <v>#VALUE!</v>
      </c>
    </row>
    <row r="70" spans="1:37" ht="55.25" customHeight="1" x14ac:dyDescent="0.2">
      <c r="A70" s="50">
        <v>20140602</v>
      </c>
      <c r="B70" s="83">
        <v>41792</v>
      </c>
      <c r="C70" s="34" t="s">
        <v>205</v>
      </c>
      <c r="D70" s="34"/>
      <c r="E70" s="34"/>
      <c r="F70" s="34"/>
      <c r="G70" s="34"/>
      <c r="H70" s="34"/>
      <c r="I70" s="34"/>
      <c r="J70" s="34"/>
      <c r="K70" s="34"/>
      <c r="L70" s="103"/>
      <c r="M70" s="29"/>
      <c r="N70" s="29"/>
      <c r="O70" s="29"/>
      <c r="P70" s="30" t="s">
        <v>2897</v>
      </c>
      <c r="Q70" s="29"/>
      <c r="R70" s="147"/>
      <c r="S70" s="34"/>
      <c r="AD70" s="84" t="e">
        <f t="shared" si="10"/>
        <v>#VALUE!</v>
      </c>
      <c r="AE70" s="34" t="e">
        <f t="shared" si="11"/>
        <v>#VALUE!</v>
      </c>
      <c r="AF70" s="34" t="e">
        <f t="shared" si="12"/>
        <v>#VALUE!</v>
      </c>
      <c r="AG70" s="34" t="e">
        <f t="shared" si="13"/>
        <v>#VALUE!</v>
      </c>
      <c r="AH70" s="34">
        <f t="shared" si="14"/>
        <v>1</v>
      </c>
      <c r="AI70" s="34" t="e">
        <f t="shared" si="15"/>
        <v>#VALUE!</v>
      </c>
      <c r="AJ70" s="34" t="e">
        <f t="shared" si="16"/>
        <v>#VALUE!</v>
      </c>
      <c r="AK70" s="34" t="e">
        <f t="shared" si="17"/>
        <v>#VALUE!</v>
      </c>
    </row>
    <row r="71" spans="1:37" ht="55.25" customHeight="1" x14ac:dyDescent="0.2">
      <c r="A71" s="50">
        <v>20140603</v>
      </c>
      <c r="B71" s="83">
        <v>41792</v>
      </c>
      <c r="C71" s="34" t="s">
        <v>6228</v>
      </c>
      <c r="D71" s="34"/>
      <c r="E71" s="34"/>
      <c r="F71" s="34"/>
      <c r="G71" s="34"/>
      <c r="H71" s="34"/>
      <c r="I71" s="34"/>
      <c r="J71" s="34"/>
      <c r="K71" s="34"/>
      <c r="L71" s="103" t="s">
        <v>103</v>
      </c>
      <c r="M71" s="29"/>
      <c r="N71" s="29"/>
      <c r="O71" s="29"/>
      <c r="P71" s="30"/>
      <c r="Q71" s="29"/>
      <c r="R71" s="147"/>
      <c r="S71" s="34"/>
      <c r="AD71" s="84">
        <f t="shared" si="10"/>
        <v>1</v>
      </c>
      <c r="AE71" s="34" t="e">
        <f t="shared" si="11"/>
        <v>#VALUE!</v>
      </c>
      <c r="AF71" s="34" t="e">
        <f t="shared" si="12"/>
        <v>#VALUE!</v>
      </c>
      <c r="AG71" s="34" t="e">
        <f t="shared" si="13"/>
        <v>#VALUE!</v>
      </c>
      <c r="AH71" s="34" t="e">
        <f t="shared" si="14"/>
        <v>#VALUE!</v>
      </c>
      <c r="AI71" s="34" t="e">
        <f t="shared" si="15"/>
        <v>#VALUE!</v>
      </c>
      <c r="AJ71" s="34" t="e">
        <f t="shared" si="16"/>
        <v>#VALUE!</v>
      </c>
      <c r="AK71" s="34" t="e">
        <f t="shared" si="17"/>
        <v>#VALUE!</v>
      </c>
    </row>
    <row r="72" spans="1:37" ht="55.25" customHeight="1" x14ac:dyDescent="0.2">
      <c r="A72" s="50">
        <v>20140604</v>
      </c>
      <c r="B72" s="83">
        <v>41792</v>
      </c>
      <c r="C72" s="34" t="s">
        <v>6999</v>
      </c>
      <c r="D72" s="34"/>
      <c r="E72" s="34"/>
      <c r="F72" s="34"/>
      <c r="G72" s="34"/>
      <c r="H72" s="34"/>
      <c r="I72" s="34"/>
      <c r="J72" s="34"/>
      <c r="K72" s="34"/>
      <c r="L72" s="103" t="s">
        <v>103</v>
      </c>
      <c r="M72" s="29"/>
      <c r="N72" s="29"/>
      <c r="O72" s="29"/>
      <c r="P72" s="30"/>
      <c r="Q72" s="29"/>
      <c r="R72" s="147"/>
      <c r="S72" s="34"/>
      <c r="AD72" s="84">
        <f t="shared" si="10"/>
        <v>1</v>
      </c>
      <c r="AE72" s="34" t="e">
        <f t="shared" si="11"/>
        <v>#VALUE!</v>
      </c>
      <c r="AF72" s="34" t="e">
        <f t="shared" si="12"/>
        <v>#VALUE!</v>
      </c>
      <c r="AG72" s="34" t="e">
        <f t="shared" si="13"/>
        <v>#VALUE!</v>
      </c>
      <c r="AH72" s="34" t="e">
        <f t="shared" si="14"/>
        <v>#VALUE!</v>
      </c>
      <c r="AI72" s="34" t="e">
        <f t="shared" si="15"/>
        <v>#VALUE!</v>
      </c>
      <c r="AJ72" s="34" t="e">
        <f t="shared" si="16"/>
        <v>#VALUE!</v>
      </c>
      <c r="AK72" s="34" t="e">
        <f t="shared" si="17"/>
        <v>#VALUE!</v>
      </c>
    </row>
    <row r="73" spans="1:37" ht="55.25" customHeight="1" x14ac:dyDescent="0.2">
      <c r="A73" s="50">
        <v>20140605</v>
      </c>
      <c r="B73" s="83">
        <v>41792</v>
      </c>
      <c r="C73" s="34" t="s">
        <v>5725</v>
      </c>
      <c r="D73" s="34"/>
      <c r="E73" s="34"/>
      <c r="F73" s="34"/>
      <c r="G73" s="34"/>
      <c r="H73" s="34"/>
      <c r="I73" s="34"/>
      <c r="J73" s="34"/>
      <c r="K73" s="34"/>
      <c r="L73" s="103"/>
      <c r="M73" s="29" t="s">
        <v>6755</v>
      </c>
      <c r="N73" s="29" t="s">
        <v>169</v>
      </c>
      <c r="O73" s="29"/>
      <c r="P73" s="30"/>
      <c r="Q73" s="29"/>
      <c r="R73" s="147"/>
      <c r="S73" s="34"/>
      <c r="AD73" s="84" t="e">
        <f t="shared" si="10"/>
        <v>#VALUE!</v>
      </c>
      <c r="AE73" s="34">
        <f t="shared" si="11"/>
        <v>442</v>
      </c>
      <c r="AF73" s="34" t="e">
        <f t="shared" si="12"/>
        <v>#VALUE!</v>
      </c>
      <c r="AG73" s="34" t="e">
        <f t="shared" si="13"/>
        <v>#VALUE!</v>
      </c>
      <c r="AH73" s="34" t="e">
        <f t="shared" si="14"/>
        <v>#VALUE!</v>
      </c>
      <c r="AI73" s="34" t="e">
        <f t="shared" si="15"/>
        <v>#VALUE!</v>
      </c>
      <c r="AJ73" s="34" t="e">
        <f t="shared" si="16"/>
        <v>#VALUE!</v>
      </c>
      <c r="AK73" s="34" t="e">
        <f t="shared" si="17"/>
        <v>#VALUE!</v>
      </c>
    </row>
    <row r="74" spans="1:37" ht="55.25" customHeight="1" x14ac:dyDescent="0.2">
      <c r="A74" s="50">
        <v>20140606</v>
      </c>
      <c r="B74" s="83">
        <v>41792</v>
      </c>
      <c r="C74" s="34" t="s">
        <v>5726</v>
      </c>
      <c r="D74" s="34"/>
      <c r="E74" s="34"/>
      <c r="F74" s="34"/>
      <c r="G74" s="34"/>
      <c r="H74" s="34"/>
      <c r="I74" s="34"/>
      <c r="J74" s="34"/>
      <c r="K74" s="34"/>
      <c r="L74" s="103"/>
      <c r="M74" s="29" t="s">
        <v>6755</v>
      </c>
      <c r="N74" s="29" t="s">
        <v>169</v>
      </c>
      <c r="O74" s="29"/>
      <c r="P74" s="30"/>
      <c r="Q74" s="29"/>
      <c r="R74" s="147"/>
      <c r="S74" s="34"/>
      <c r="AD74" s="84" t="e">
        <f t="shared" si="10"/>
        <v>#VALUE!</v>
      </c>
      <c r="AE74" s="34">
        <f t="shared" si="11"/>
        <v>442</v>
      </c>
      <c r="AF74" s="34" t="e">
        <f t="shared" si="12"/>
        <v>#VALUE!</v>
      </c>
      <c r="AG74" s="34" t="e">
        <f t="shared" si="13"/>
        <v>#VALUE!</v>
      </c>
      <c r="AH74" s="34" t="e">
        <f t="shared" si="14"/>
        <v>#VALUE!</v>
      </c>
      <c r="AI74" s="34" t="e">
        <f t="shared" si="15"/>
        <v>#VALUE!</v>
      </c>
      <c r="AJ74" s="34" t="e">
        <f t="shared" si="16"/>
        <v>#VALUE!</v>
      </c>
      <c r="AK74" s="34" t="e">
        <f t="shared" si="17"/>
        <v>#VALUE!</v>
      </c>
    </row>
    <row r="75" spans="1:37" ht="55.25" customHeight="1" x14ac:dyDescent="0.2">
      <c r="A75" s="50">
        <v>20140607</v>
      </c>
      <c r="B75" s="83">
        <v>41792</v>
      </c>
      <c r="C75" s="34" t="s">
        <v>5727</v>
      </c>
      <c r="D75" s="34"/>
      <c r="E75" s="34"/>
      <c r="F75" s="34"/>
      <c r="G75" s="34"/>
      <c r="H75" s="34"/>
      <c r="I75" s="34"/>
      <c r="J75" s="34"/>
      <c r="K75" s="34"/>
      <c r="L75" s="103"/>
      <c r="M75" s="29" t="s">
        <v>6755</v>
      </c>
      <c r="N75" s="29" t="s">
        <v>169</v>
      </c>
      <c r="O75" s="29"/>
      <c r="P75" s="30"/>
      <c r="Q75" s="29"/>
      <c r="R75" s="147"/>
      <c r="S75" s="34"/>
      <c r="AD75" s="84" t="e">
        <f t="shared" si="10"/>
        <v>#VALUE!</v>
      </c>
      <c r="AE75" s="34">
        <f t="shared" si="11"/>
        <v>442</v>
      </c>
      <c r="AF75" s="34" t="e">
        <f t="shared" si="12"/>
        <v>#VALUE!</v>
      </c>
      <c r="AG75" s="34" t="e">
        <f t="shared" si="13"/>
        <v>#VALUE!</v>
      </c>
      <c r="AH75" s="34" t="e">
        <f t="shared" si="14"/>
        <v>#VALUE!</v>
      </c>
      <c r="AI75" s="34" t="e">
        <f t="shared" si="15"/>
        <v>#VALUE!</v>
      </c>
      <c r="AJ75" s="34" t="e">
        <f t="shared" si="16"/>
        <v>#VALUE!</v>
      </c>
      <c r="AK75" s="34" t="e">
        <f t="shared" si="17"/>
        <v>#VALUE!</v>
      </c>
    </row>
    <row r="76" spans="1:37" ht="55.25" customHeight="1" x14ac:dyDescent="0.2">
      <c r="A76" s="50">
        <v>20140608</v>
      </c>
      <c r="B76" s="83">
        <v>41792</v>
      </c>
      <c r="C76" s="34" t="s">
        <v>5728</v>
      </c>
      <c r="D76" s="34"/>
      <c r="E76" s="34"/>
      <c r="F76" s="34"/>
      <c r="G76" s="34"/>
      <c r="H76" s="34"/>
      <c r="I76" s="34"/>
      <c r="J76" s="34"/>
      <c r="K76" s="34"/>
      <c r="L76" s="103"/>
      <c r="M76" s="29" t="s">
        <v>6755</v>
      </c>
      <c r="N76" s="29" t="s">
        <v>169</v>
      </c>
      <c r="O76" s="29"/>
      <c r="P76" s="30"/>
      <c r="Q76" s="29"/>
      <c r="R76" s="147"/>
      <c r="S76" s="34"/>
      <c r="AD76" s="84" t="e">
        <f t="shared" si="10"/>
        <v>#VALUE!</v>
      </c>
      <c r="AE76" s="34">
        <f t="shared" si="11"/>
        <v>442</v>
      </c>
      <c r="AF76" s="34" t="e">
        <f t="shared" si="12"/>
        <v>#VALUE!</v>
      </c>
      <c r="AG76" s="34" t="e">
        <f t="shared" si="13"/>
        <v>#VALUE!</v>
      </c>
      <c r="AH76" s="34" t="e">
        <f t="shared" si="14"/>
        <v>#VALUE!</v>
      </c>
      <c r="AI76" s="34" t="e">
        <f t="shared" si="15"/>
        <v>#VALUE!</v>
      </c>
      <c r="AJ76" s="34" t="e">
        <f t="shared" si="16"/>
        <v>#VALUE!</v>
      </c>
      <c r="AK76" s="34" t="e">
        <f t="shared" si="17"/>
        <v>#VALUE!</v>
      </c>
    </row>
    <row r="77" spans="1:37" ht="55.25" customHeight="1" x14ac:dyDescent="0.2">
      <c r="A77" s="50">
        <v>20140609</v>
      </c>
      <c r="B77" s="83">
        <v>41792</v>
      </c>
      <c r="C77" s="34" t="s">
        <v>5729</v>
      </c>
      <c r="D77" s="34"/>
      <c r="E77" s="34"/>
      <c r="F77" s="34"/>
      <c r="G77" s="34"/>
      <c r="H77" s="34"/>
      <c r="I77" s="34"/>
      <c r="J77" s="34"/>
      <c r="K77" s="34"/>
      <c r="L77" s="103"/>
      <c r="M77" s="29" t="s">
        <v>6755</v>
      </c>
      <c r="N77" s="29" t="s">
        <v>169</v>
      </c>
      <c r="O77" s="29"/>
      <c r="P77" s="30"/>
      <c r="Q77" s="29"/>
      <c r="R77" s="147"/>
      <c r="S77" s="34"/>
      <c r="AD77" s="84" t="e">
        <f t="shared" si="10"/>
        <v>#VALUE!</v>
      </c>
      <c r="AE77" s="34">
        <f t="shared" si="11"/>
        <v>442</v>
      </c>
      <c r="AF77" s="34" t="e">
        <f t="shared" si="12"/>
        <v>#VALUE!</v>
      </c>
      <c r="AG77" s="34" t="e">
        <f t="shared" si="13"/>
        <v>#VALUE!</v>
      </c>
      <c r="AH77" s="34" t="e">
        <f t="shared" si="14"/>
        <v>#VALUE!</v>
      </c>
      <c r="AI77" s="34" t="e">
        <f t="shared" si="15"/>
        <v>#VALUE!</v>
      </c>
      <c r="AJ77" s="34" t="e">
        <f t="shared" si="16"/>
        <v>#VALUE!</v>
      </c>
      <c r="AK77" s="34" t="e">
        <f t="shared" si="17"/>
        <v>#VALUE!</v>
      </c>
    </row>
    <row r="78" spans="1:37" ht="55.25" customHeight="1" x14ac:dyDescent="0.2">
      <c r="A78" s="50">
        <v>20140610</v>
      </c>
      <c r="B78" s="83">
        <v>41792</v>
      </c>
      <c r="C78" s="34" t="s">
        <v>5730</v>
      </c>
      <c r="D78" s="34"/>
      <c r="E78" s="34"/>
      <c r="F78" s="34"/>
      <c r="G78" s="34"/>
      <c r="H78" s="34"/>
      <c r="I78" s="34"/>
      <c r="J78" s="34"/>
      <c r="K78" s="34"/>
      <c r="L78" s="103"/>
      <c r="M78" s="29" t="s">
        <v>6755</v>
      </c>
      <c r="N78" s="29" t="s">
        <v>169</v>
      </c>
      <c r="O78" s="29"/>
      <c r="P78" s="30"/>
      <c r="Q78" s="29"/>
      <c r="R78" s="147"/>
      <c r="S78" s="34"/>
      <c r="AD78" s="84" t="e">
        <f t="shared" si="10"/>
        <v>#VALUE!</v>
      </c>
      <c r="AE78" s="34">
        <f t="shared" si="11"/>
        <v>442</v>
      </c>
      <c r="AF78" s="34" t="e">
        <f t="shared" si="12"/>
        <v>#VALUE!</v>
      </c>
      <c r="AG78" s="34" t="e">
        <f t="shared" si="13"/>
        <v>#VALUE!</v>
      </c>
      <c r="AH78" s="34" t="e">
        <f t="shared" si="14"/>
        <v>#VALUE!</v>
      </c>
      <c r="AI78" s="34" t="e">
        <f t="shared" si="15"/>
        <v>#VALUE!</v>
      </c>
      <c r="AJ78" s="34" t="e">
        <f t="shared" si="16"/>
        <v>#VALUE!</v>
      </c>
      <c r="AK78" s="34" t="e">
        <f t="shared" si="17"/>
        <v>#VALUE!</v>
      </c>
    </row>
    <row r="79" spans="1:37" ht="55.25" customHeight="1" x14ac:dyDescent="0.2">
      <c r="A79" s="50">
        <v>20140611</v>
      </c>
      <c r="B79" s="83">
        <v>41792</v>
      </c>
      <c r="C79" s="34" t="s">
        <v>5731</v>
      </c>
      <c r="D79" s="34"/>
      <c r="E79" s="34"/>
      <c r="F79" s="34"/>
      <c r="G79" s="34"/>
      <c r="H79" s="34"/>
      <c r="I79" s="34"/>
      <c r="J79" s="34"/>
      <c r="K79" s="34"/>
      <c r="L79" s="103"/>
      <c r="M79" s="29" t="s">
        <v>6755</v>
      </c>
      <c r="N79" s="29" t="s">
        <v>169</v>
      </c>
      <c r="O79" s="29"/>
      <c r="P79" s="30"/>
      <c r="Q79" s="29"/>
      <c r="R79" s="147"/>
      <c r="S79" s="34"/>
      <c r="AD79" s="84" t="e">
        <f t="shared" si="10"/>
        <v>#VALUE!</v>
      </c>
      <c r="AE79" s="34">
        <f t="shared" si="11"/>
        <v>442</v>
      </c>
      <c r="AF79" s="34" t="e">
        <f t="shared" si="12"/>
        <v>#VALUE!</v>
      </c>
      <c r="AG79" s="34" t="e">
        <f t="shared" si="13"/>
        <v>#VALUE!</v>
      </c>
      <c r="AH79" s="34" t="e">
        <f t="shared" si="14"/>
        <v>#VALUE!</v>
      </c>
      <c r="AI79" s="34" t="e">
        <f t="shared" si="15"/>
        <v>#VALUE!</v>
      </c>
      <c r="AJ79" s="34" t="e">
        <f t="shared" si="16"/>
        <v>#VALUE!</v>
      </c>
      <c r="AK79" s="34" t="e">
        <f t="shared" si="17"/>
        <v>#VALUE!</v>
      </c>
    </row>
    <row r="80" spans="1:37" ht="55.25" customHeight="1" x14ac:dyDescent="0.2">
      <c r="A80" s="50">
        <v>20140612</v>
      </c>
      <c r="B80" s="83">
        <v>41792</v>
      </c>
      <c r="C80" s="34" t="s">
        <v>206</v>
      </c>
      <c r="D80" s="34"/>
      <c r="E80" s="34"/>
      <c r="F80" s="34"/>
      <c r="G80" s="34"/>
      <c r="H80" s="34"/>
      <c r="I80" s="34"/>
      <c r="J80" s="34"/>
      <c r="K80" s="34"/>
      <c r="L80" s="103"/>
      <c r="M80" s="29" t="s">
        <v>6756</v>
      </c>
      <c r="N80" s="29" t="s">
        <v>170</v>
      </c>
      <c r="O80" s="29"/>
      <c r="P80" s="30"/>
      <c r="Q80" s="29"/>
      <c r="R80" s="147"/>
      <c r="S80" s="34"/>
      <c r="AD80" s="84" t="e">
        <f t="shared" si="10"/>
        <v>#VALUE!</v>
      </c>
      <c r="AE80" s="34">
        <f t="shared" si="11"/>
        <v>462</v>
      </c>
      <c r="AF80" s="34" t="e">
        <f t="shared" si="12"/>
        <v>#VALUE!</v>
      </c>
      <c r="AG80" s="34" t="e">
        <f t="shared" si="13"/>
        <v>#VALUE!</v>
      </c>
      <c r="AH80" s="34" t="e">
        <f t="shared" si="14"/>
        <v>#VALUE!</v>
      </c>
      <c r="AI80" s="34" t="e">
        <f t="shared" si="15"/>
        <v>#VALUE!</v>
      </c>
      <c r="AJ80" s="34" t="e">
        <f t="shared" si="16"/>
        <v>#VALUE!</v>
      </c>
      <c r="AK80" s="34" t="e">
        <f t="shared" si="17"/>
        <v>#VALUE!</v>
      </c>
    </row>
    <row r="81" spans="1:37" ht="55.25" customHeight="1" x14ac:dyDescent="0.2">
      <c r="A81" s="50">
        <v>20140613</v>
      </c>
      <c r="B81" s="83">
        <v>41792</v>
      </c>
      <c r="C81" s="34" t="s">
        <v>5732</v>
      </c>
      <c r="D81" s="34"/>
      <c r="E81" s="34"/>
      <c r="F81" s="34" t="s">
        <v>2979</v>
      </c>
      <c r="G81" s="34" t="s">
        <v>2980</v>
      </c>
      <c r="H81" s="34"/>
      <c r="I81" s="34"/>
      <c r="J81" s="34"/>
      <c r="K81" s="34"/>
      <c r="L81" s="103"/>
      <c r="M81" s="29" t="s">
        <v>6757</v>
      </c>
      <c r="N81" s="29" t="s">
        <v>171</v>
      </c>
      <c r="O81" s="29"/>
      <c r="P81" s="30"/>
      <c r="Q81" s="29"/>
      <c r="R81" s="147"/>
      <c r="S81" s="34"/>
      <c r="AD81" s="84" t="e">
        <f t="shared" si="10"/>
        <v>#VALUE!</v>
      </c>
      <c r="AE81" s="34" t="e">
        <f t="shared" si="11"/>
        <v>#VALUE!</v>
      </c>
      <c r="AF81" s="34">
        <f t="shared" si="12"/>
        <v>73</v>
      </c>
      <c r="AG81" s="34" t="e">
        <f t="shared" si="13"/>
        <v>#VALUE!</v>
      </c>
      <c r="AH81" s="34" t="e">
        <f t="shared" si="14"/>
        <v>#VALUE!</v>
      </c>
      <c r="AI81" s="34" t="e">
        <f t="shared" si="15"/>
        <v>#VALUE!</v>
      </c>
      <c r="AJ81" s="34" t="e">
        <f t="shared" si="16"/>
        <v>#VALUE!</v>
      </c>
      <c r="AK81" s="34" t="e">
        <f t="shared" si="17"/>
        <v>#VALUE!</v>
      </c>
    </row>
    <row r="82" spans="1:37" ht="55.25" customHeight="1" x14ac:dyDescent="0.2">
      <c r="A82" s="50">
        <v>20140614</v>
      </c>
      <c r="B82" s="83">
        <v>41792</v>
      </c>
      <c r="C82" s="34" t="s">
        <v>207</v>
      </c>
      <c r="D82" s="34"/>
      <c r="E82" s="34"/>
      <c r="F82" s="34" t="s">
        <v>2981</v>
      </c>
      <c r="G82" s="34" t="s">
        <v>2982</v>
      </c>
      <c r="H82" s="34"/>
      <c r="I82" s="34"/>
      <c r="J82" s="34"/>
      <c r="K82" s="34"/>
      <c r="L82" s="103"/>
      <c r="M82" s="29" t="s">
        <v>6757</v>
      </c>
      <c r="N82" s="29" t="s">
        <v>172</v>
      </c>
      <c r="O82" s="29"/>
      <c r="P82" s="30"/>
      <c r="Q82" s="29"/>
      <c r="R82" s="147"/>
      <c r="S82" s="34"/>
      <c r="AD82" s="84" t="e">
        <f t="shared" si="10"/>
        <v>#VALUE!</v>
      </c>
      <c r="AE82" s="34" t="e">
        <f t="shared" si="11"/>
        <v>#VALUE!</v>
      </c>
      <c r="AF82" s="34">
        <f t="shared" si="12"/>
        <v>73</v>
      </c>
      <c r="AG82" s="34" t="e">
        <f t="shared" si="13"/>
        <v>#VALUE!</v>
      </c>
      <c r="AH82" s="34" t="e">
        <f t="shared" si="14"/>
        <v>#VALUE!</v>
      </c>
      <c r="AI82" s="34" t="e">
        <f t="shared" si="15"/>
        <v>#VALUE!</v>
      </c>
      <c r="AJ82" s="34" t="e">
        <f t="shared" si="16"/>
        <v>#VALUE!</v>
      </c>
      <c r="AK82" s="34" t="e">
        <f t="shared" si="17"/>
        <v>#VALUE!</v>
      </c>
    </row>
    <row r="83" spans="1:37" ht="55.25" customHeight="1" x14ac:dyDescent="0.2">
      <c r="A83" s="50">
        <v>20140615</v>
      </c>
      <c r="B83" s="83">
        <v>41792</v>
      </c>
      <c r="C83" s="34" t="s">
        <v>5733</v>
      </c>
      <c r="D83" s="34"/>
      <c r="E83" s="34"/>
      <c r="F83" s="34"/>
      <c r="G83" s="34"/>
      <c r="H83" s="34"/>
      <c r="I83" s="34"/>
      <c r="J83" s="34"/>
      <c r="K83" s="34"/>
      <c r="L83" s="103" t="s">
        <v>103</v>
      </c>
      <c r="M83" s="29"/>
      <c r="N83" s="29"/>
      <c r="O83" s="29"/>
      <c r="P83" s="30"/>
      <c r="Q83" s="29"/>
      <c r="R83" s="147"/>
      <c r="S83" s="34"/>
      <c r="AD83" s="84">
        <f t="shared" si="10"/>
        <v>1</v>
      </c>
      <c r="AE83" s="34" t="e">
        <f t="shared" si="11"/>
        <v>#VALUE!</v>
      </c>
      <c r="AF83" s="34" t="e">
        <f t="shared" si="12"/>
        <v>#VALUE!</v>
      </c>
      <c r="AG83" s="34" t="e">
        <f t="shared" si="13"/>
        <v>#VALUE!</v>
      </c>
      <c r="AH83" s="34" t="e">
        <f t="shared" si="14"/>
        <v>#VALUE!</v>
      </c>
      <c r="AI83" s="34" t="e">
        <f t="shared" si="15"/>
        <v>#VALUE!</v>
      </c>
      <c r="AJ83" s="34" t="e">
        <f t="shared" si="16"/>
        <v>#VALUE!</v>
      </c>
      <c r="AK83" s="34" t="e">
        <f t="shared" si="17"/>
        <v>#VALUE!</v>
      </c>
    </row>
    <row r="84" spans="1:37" ht="55.25" customHeight="1" x14ac:dyDescent="0.2">
      <c r="A84" s="50">
        <v>20140616</v>
      </c>
      <c r="B84" s="83">
        <v>41792</v>
      </c>
      <c r="C84" s="34" t="s">
        <v>5734</v>
      </c>
      <c r="D84" s="34"/>
      <c r="E84" s="34"/>
      <c r="F84" s="34"/>
      <c r="G84" s="34"/>
      <c r="H84" s="34"/>
      <c r="I84" s="34"/>
      <c r="J84" s="34"/>
      <c r="K84" s="34"/>
      <c r="L84" s="103"/>
      <c r="M84" s="29" t="s">
        <v>7560</v>
      </c>
      <c r="N84" s="29" t="s">
        <v>176</v>
      </c>
      <c r="O84" s="29"/>
      <c r="P84" s="30"/>
      <c r="Q84" s="29"/>
      <c r="R84" s="147"/>
      <c r="S84" s="34"/>
      <c r="AD84" s="84" t="e">
        <f t="shared" si="10"/>
        <v>#VALUE!</v>
      </c>
      <c r="AE84" s="34">
        <f t="shared" si="11"/>
        <v>460</v>
      </c>
      <c r="AF84" s="34" t="e">
        <f t="shared" si="12"/>
        <v>#VALUE!</v>
      </c>
      <c r="AG84" s="34" t="e">
        <f t="shared" si="13"/>
        <v>#VALUE!</v>
      </c>
      <c r="AH84" s="34" t="e">
        <f t="shared" si="14"/>
        <v>#VALUE!</v>
      </c>
      <c r="AI84" s="34" t="e">
        <f t="shared" si="15"/>
        <v>#VALUE!</v>
      </c>
      <c r="AJ84" s="34" t="e">
        <f t="shared" si="16"/>
        <v>#VALUE!</v>
      </c>
      <c r="AK84" s="34" t="e">
        <f t="shared" si="17"/>
        <v>#VALUE!</v>
      </c>
    </row>
    <row r="85" spans="1:37" ht="55.25" customHeight="1" x14ac:dyDescent="0.2">
      <c r="A85" s="50">
        <v>20140617</v>
      </c>
      <c r="B85" s="83">
        <v>41792</v>
      </c>
      <c r="C85" s="34" t="s">
        <v>5735</v>
      </c>
      <c r="D85" s="34"/>
      <c r="E85" s="34"/>
      <c r="F85" s="34" t="s">
        <v>2983</v>
      </c>
      <c r="G85" s="34" t="s">
        <v>2984</v>
      </c>
      <c r="H85" s="34"/>
      <c r="I85" s="34"/>
      <c r="J85" s="34"/>
      <c r="K85" s="34"/>
      <c r="L85" s="103"/>
      <c r="M85" s="29" t="s">
        <v>6758</v>
      </c>
      <c r="N85" s="29" t="s">
        <v>176</v>
      </c>
      <c r="O85" s="29"/>
      <c r="P85" s="30"/>
      <c r="Q85" s="29"/>
      <c r="R85" s="147"/>
      <c r="S85" s="34"/>
      <c r="AD85" s="84" t="e">
        <f t="shared" si="10"/>
        <v>#VALUE!</v>
      </c>
      <c r="AE85" s="34">
        <f t="shared" si="11"/>
        <v>461</v>
      </c>
      <c r="AF85" s="34" t="e">
        <f t="shared" si="12"/>
        <v>#VALUE!</v>
      </c>
      <c r="AG85" s="34" t="e">
        <f t="shared" si="13"/>
        <v>#VALUE!</v>
      </c>
      <c r="AH85" s="34" t="e">
        <f t="shared" si="14"/>
        <v>#VALUE!</v>
      </c>
      <c r="AI85" s="34" t="e">
        <f t="shared" si="15"/>
        <v>#VALUE!</v>
      </c>
      <c r="AJ85" s="34" t="e">
        <f t="shared" si="16"/>
        <v>#VALUE!</v>
      </c>
      <c r="AK85" s="34" t="e">
        <f t="shared" si="17"/>
        <v>#VALUE!</v>
      </c>
    </row>
    <row r="86" spans="1:37" ht="55.25" customHeight="1" x14ac:dyDescent="0.2">
      <c r="A86" s="50">
        <v>20140618</v>
      </c>
      <c r="B86" s="83">
        <v>41792</v>
      </c>
      <c r="C86" s="34" t="s">
        <v>5736</v>
      </c>
      <c r="D86" s="34"/>
      <c r="E86" s="34"/>
      <c r="F86" s="34"/>
      <c r="G86" s="34"/>
      <c r="H86" s="34"/>
      <c r="I86" s="34"/>
      <c r="J86" s="34"/>
      <c r="K86" s="34"/>
      <c r="L86" s="103"/>
      <c r="M86" s="29" t="s">
        <v>6759</v>
      </c>
      <c r="N86" s="29" t="s">
        <v>176</v>
      </c>
      <c r="O86" s="29"/>
      <c r="P86" s="30"/>
      <c r="Q86" s="29"/>
      <c r="R86" s="147"/>
      <c r="S86" s="34"/>
      <c r="AD86" s="84" t="e">
        <f t="shared" si="10"/>
        <v>#VALUE!</v>
      </c>
      <c r="AE86" s="34">
        <f t="shared" si="11"/>
        <v>461</v>
      </c>
      <c r="AF86" s="34" t="e">
        <f t="shared" si="12"/>
        <v>#VALUE!</v>
      </c>
      <c r="AG86" s="34" t="e">
        <f t="shared" si="13"/>
        <v>#VALUE!</v>
      </c>
      <c r="AH86" s="34" t="e">
        <f t="shared" si="14"/>
        <v>#VALUE!</v>
      </c>
      <c r="AI86" s="34" t="e">
        <f t="shared" si="15"/>
        <v>#VALUE!</v>
      </c>
      <c r="AJ86" s="34" t="e">
        <f t="shared" si="16"/>
        <v>#VALUE!</v>
      </c>
      <c r="AK86" s="34" t="e">
        <f t="shared" si="17"/>
        <v>#VALUE!</v>
      </c>
    </row>
    <row r="87" spans="1:37" ht="55.25" customHeight="1" x14ac:dyDescent="0.2">
      <c r="A87" s="50">
        <v>20140619</v>
      </c>
      <c r="B87" s="83">
        <v>41792</v>
      </c>
      <c r="C87" s="34" t="s">
        <v>5737</v>
      </c>
      <c r="D87" s="34"/>
      <c r="E87" s="34"/>
      <c r="F87" s="34"/>
      <c r="G87" s="34"/>
      <c r="H87" s="34"/>
      <c r="I87" s="34"/>
      <c r="J87" s="34"/>
      <c r="K87" s="34"/>
      <c r="L87" s="103"/>
      <c r="M87" s="29" t="s">
        <v>6759</v>
      </c>
      <c r="N87" s="29" t="s">
        <v>176</v>
      </c>
      <c r="O87" s="29"/>
      <c r="P87" s="30"/>
      <c r="Q87" s="29"/>
      <c r="R87" s="147"/>
      <c r="S87" s="34"/>
      <c r="AD87" s="84" t="e">
        <f t="shared" si="10"/>
        <v>#VALUE!</v>
      </c>
      <c r="AE87" s="34">
        <f t="shared" si="11"/>
        <v>461</v>
      </c>
      <c r="AF87" s="34" t="e">
        <f t="shared" si="12"/>
        <v>#VALUE!</v>
      </c>
      <c r="AG87" s="34" t="e">
        <f t="shared" si="13"/>
        <v>#VALUE!</v>
      </c>
      <c r="AH87" s="34" t="e">
        <f t="shared" si="14"/>
        <v>#VALUE!</v>
      </c>
      <c r="AI87" s="34" t="e">
        <f t="shared" si="15"/>
        <v>#VALUE!</v>
      </c>
      <c r="AJ87" s="34" t="e">
        <f t="shared" si="16"/>
        <v>#VALUE!</v>
      </c>
      <c r="AK87" s="34" t="e">
        <f t="shared" si="17"/>
        <v>#VALUE!</v>
      </c>
    </row>
    <row r="88" spans="1:37" ht="55.25" customHeight="1" x14ac:dyDescent="0.2">
      <c r="A88" s="50">
        <v>20140620</v>
      </c>
      <c r="B88" s="83">
        <v>41792</v>
      </c>
      <c r="C88" s="34" t="s">
        <v>5738</v>
      </c>
      <c r="D88" s="34"/>
      <c r="E88" s="34"/>
      <c r="F88" s="34" t="s">
        <v>2985</v>
      </c>
      <c r="G88" s="34" t="s">
        <v>2986</v>
      </c>
      <c r="H88" s="34"/>
      <c r="I88" s="34"/>
      <c r="J88" s="34" t="s">
        <v>173</v>
      </c>
      <c r="K88" s="34"/>
      <c r="L88" s="103"/>
      <c r="M88" s="29" t="s">
        <v>6760</v>
      </c>
      <c r="N88" s="29" t="s">
        <v>174</v>
      </c>
      <c r="O88" s="29" t="s">
        <v>175</v>
      </c>
      <c r="P88" s="30"/>
      <c r="Q88" s="29"/>
      <c r="R88" s="147"/>
      <c r="S88" s="34"/>
      <c r="AD88" s="84" t="e">
        <f t="shared" si="10"/>
        <v>#VALUE!</v>
      </c>
      <c r="AE88" s="34" t="e">
        <f t="shared" si="11"/>
        <v>#VALUE!</v>
      </c>
      <c r="AF88" s="34" t="e">
        <f t="shared" si="12"/>
        <v>#VALUE!</v>
      </c>
      <c r="AG88" s="34">
        <f t="shared" si="13"/>
        <v>69</v>
      </c>
      <c r="AH88" s="34" t="e">
        <f t="shared" si="14"/>
        <v>#VALUE!</v>
      </c>
      <c r="AI88" s="34" t="e">
        <f t="shared" si="15"/>
        <v>#VALUE!</v>
      </c>
      <c r="AJ88" s="34" t="e">
        <f t="shared" si="16"/>
        <v>#VALUE!</v>
      </c>
      <c r="AK88" s="34" t="e">
        <f t="shared" si="17"/>
        <v>#VALUE!</v>
      </c>
    </row>
    <row r="89" spans="1:37" ht="55.25" customHeight="1" x14ac:dyDescent="0.2">
      <c r="A89" s="50">
        <v>20140621</v>
      </c>
      <c r="B89" s="83">
        <v>41792</v>
      </c>
      <c r="C89" s="34" t="s">
        <v>5739</v>
      </c>
      <c r="D89" s="34"/>
      <c r="E89" s="34"/>
      <c r="F89" s="34"/>
      <c r="G89" s="34"/>
      <c r="H89" s="34"/>
      <c r="I89" s="34"/>
      <c r="J89" s="34"/>
      <c r="K89" s="34"/>
      <c r="L89" s="103" t="s">
        <v>103</v>
      </c>
      <c r="M89" s="29"/>
      <c r="N89" s="29"/>
      <c r="O89" s="29"/>
      <c r="P89" s="30"/>
      <c r="Q89" s="29"/>
      <c r="R89" s="147"/>
      <c r="S89" s="34"/>
      <c r="AD89" s="84">
        <f t="shared" si="10"/>
        <v>1</v>
      </c>
      <c r="AE89" s="34" t="e">
        <f t="shared" si="11"/>
        <v>#VALUE!</v>
      </c>
      <c r="AF89" s="34" t="e">
        <f t="shared" si="12"/>
        <v>#VALUE!</v>
      </c>
      <c r="AG89" s="34" t="e">
        <f t="shared" si="13"/>
        <v>#VALUE!</v>
      </c>
      <c r="AH89" s="34" t="e">
        <f t="shared" si="14"/>
        <v>#VALUE!</v>
      </c>
      <c r="AI89" s="34" t="e">
        <f t="shared" si="15"/>
        <v>#VALUE!</v>
      </c>
      <c r="AJ89" s="34" t="e">
        <f t="shared" si="16"/>
        <v>#VALUE!</v>
      </c>
      <c r="AK89" s="34" t="e">
        <f t="shared" si="17"/>
        <v>#VALUE!</v>
      </c>
    </row>
    <row r="90" spans="1:37" ht="55.25" customHeight="1" x14ac:dyDescent="0.2">
      <c r="A90" s="50">
        <v>20140622</v>
      </c>
      <c r="B90" s="83">
        <v>41792</v>
      </c>
      <c r="C90" s="34" t="s">
        <v>208</v>
      </c>
      <c r="D90" s="34"/>
      <c r="E90" s="34"/>
      <c r="F90" s="34"/>
      <c r="G90" s="34"/>
      <c r="H90" s="34"/>
      <c r="I90" s="34"/>
      <c r="J90" s="34"/>
      <c r="K90" s="34"/>
      <c r="L90" s="103"/>
      <c r="M90" s="29" t="s">
        <v>6760</v>
      </c>
      <c r="N90" s="29" t="s">
        <v>179</v>
      </c>
      <c r="O90" s="29"/>
      <c r="P90" s="30"/>
      <c r="Q90" s="29"/>
      <c r="R90" s="147"/>
      <c r="S90" s="34"/>
      <c r="AD90" s="84" t="e">
        <f t="shared" si="10"/>
        <v>#VALUE!</v>
      </c>
      <c r="AE90" s="34" t="e">
        <f t="shared" si="11"/>
        <v>#VALUE!</v>
      </c>
      <c r="AF90" s="34">
        <f t="shared" si="12"/>
        <v>74</v>
      </c>
      <c r="AG90" s="34" t="e">
        <f t="shared" si="13"/>
        <v>#VALUE!</v>
      </c>
      <c r="AH90" s="34" t="e">
        <f t="shared" si="14"/>
        <v>#VALUE!</v>
      </c>
      <c r="AI90" s="34" t="e">
        <f t="shared" si="15"/>
        <v>#VALUE!</v>
      </c>
      <c r="AJ90" s="34" t="e">
        <f t="shared" si="16"/>
        <v>#VALUE!</v>
      </c>
      <c r="AK90" s="34" t="e">
        <f t="shared" si="17"/>
        <v>#VALUE!</v>
      </c>
    </row>
    <row r="91" spans="1:37" ht="55.25" customHeight="1" x14ac:dyDescent="0.2">
      <c r="A91" s="50">
        <v>20140623</v>
      </c>
      <c r="B91" s="83">
        <v>41792</v>
      </c>
      <c r="C91" s="34" t="s">
        <v>5740</v>
      </c>
      <c r="D91" s="34"/>
      <c r="E91" s="34"/>
      <c r="F91" s="34"/>
      <c r="G91" s="34"/>
      <c r="H91" s="34"/>
      <c r="I91" s="34"/>
      <c r="J91" s="34"/>
      <c r="K91" s="34"/>
      <c r="L91" s="103" t="s">
        <v>103</v>
      </c>
      <c r="M91" s="29"/>
      <c r="N91" s="29"/>
      <c r="O91" s="29"/>
      <c r="P91" s="30"/>
      <c r="Q91" s="29"/>
      <c r="R91" s="147"/>
      <c r="S91" s="34"/>
      <c r="AD91" s="84">
        <f t="shared" si="10"/>
        <v>1</v>
      </c>
      <c r="AE91" s="34" t="e">
        <f t="shared" si="11"/>
        <v>#VALUE!</v>
      </c>
      <c r="AF91" s="34" t="e">
        <f t="shared" si="12"/>
        <v>#VALUE!</v>
      </c>
      <c r="AG91" s="34" t="e">
        <f t="shared" si="13"/>
        <v>#VALUE!</v>
      </c>
      <c r="AH91" s="34" t="e">
        <f t="shared" si="14"/>
        <v>#VALUE!</v>
      </c>
      <c r="AI91" s="34" t="e">
        <f t="shared" si="15"/>
        <v>#VALUE!</v>
      </c>
      <c r="AJ91" s="34" t="e">
        <f t="shared" si="16"/>
        <v>#VALUE!</v>
      </c>
      <c r="AK91" s="34" t="e">
        <f t="shared" si="17"/>
        <v>#VALUE!</v>
      </c>
    </row>
    <row r="92" spans="1:37" ht="55.25" customHeight="1" x14ac:dyDescent="0.2">
      <c r="A92" s="50">
        <v>20140624</v>
      </c>
      <c r="B92" s="83">
        <v>41792</v>
      </c>
      <c r="C92" s="34" t="s">
        <v>7000</v>
      </c>
      <c r="D92" s="34"/>
      <c r="E92" s="34"/>
      <c r="F92" s="34" t="s">
        <v>180</v>
      </c>
      <c r="G92" s="34" t="s">
        <v>181</v>
      </c>
      <c r="H92" s="34"/>
      <c r="I92" s="34"/>
      <c r="J92" s="34"/>
      <c r="K92" s="34"/>
      <c r="L92" s="103"/>
      <c r="M92" s="29"/>
      <c r="N92" s="29"/>
      <c r="O92" s="29"/>
      <c r="P92" s="30" t="s">
        <v>2897</v>
      </c>
      <c r="Q92" s="29"/>
      <c r="R92" s="147"/>
      <c r="S92" s="34"/>
      <c r="AD92" s="84" t="e">
        <f t="shared" si="10"/>
        <v>#VALUE!</v>
      </c>
      <c r="AE92" s="34" t="e">
        <f t="shared" si="11"/>
        <v>#VALUE!</v>
      </c>
      <c r="AF92" s="34" t="e">
        <f t="shared" si="12"/>
        <v>#VALUE!</v>
      </c>
      <c r="AG92" s="34" t="e">
        <f t="shared" si="13"/>
        <v>#VALUE!</v>
      </c>
      <c r="AH92" s="34">
        <f t="shared" si="14"/>
        <v>1</v>
      </c>
      <c r="AI92" s="34" t="e">
        <f t="shared" si="15"/>
        <v>#VALUE!</v>
      </c>
      <c r="AJ92" s="34" t="e">
        <f t="shared" si="16"/>
        <v>#VALUE!</v>
      </c>
      <c r="AK92" s="34" t="e">
        <f t="shared" si="17"/>
        <v>#VALUE!</v>
      </c>
    </row>
    <row r="93" spans="1:37" ht="55.25" customHeight="1" x14ac:dyDescent="0.2">
      <c r="A93" s="50">
        <v>20140625</v>
      </c>
      <c r="B93" s="83">
        <v>41792</v>
      </c>
      <c r="C93" s="34" t="s">
        <v>5741</v>
      </c>
      <c r="D93" s="34"/>
      <c r="E93" s="34"/>
      <c r="F93" s="34"/>
      <c r="G93" s="34"/>
      <c r="H93" s="34"/>
      <c r="I93" s="34"/>
      <c r="J93" s="34"/>
      <c r="K93" s="34"/>
      <c r="L93" s="103" t="s">
        <v>103</v>
      </c>
      <c r="M93" s="29"/>
      <c r="N93" s="29"/>
      <c r="O93" s="29"/>
      <c r="P93" s="30"/>
      <c r="Q93" s="29"/>
      <c r="R93" s="147"/>
      <c r="S93" s="34"/>
      <c r="AD93" s="84">
        <f t="shared" si="10"/>
        <v>1</v>
      </c>
      <c r="AE93" s="34" t="e">
        <f t="shared" si="11"/>
        <v>#VALUE!</v>
      </c>
      <c r="AF93" s="34" t="e">
        <f t="shared" si="12"/>
        <v>#VALUE!</v>
      </c>
      <c r="AG93" s="34" t="e">
        <f t="shared" si="13"/>
        <v>#VALUE!</v>
      </c>
      <c r="AH93" s="34" t="e">
        <f t="shared" si="14"/>
        <v>#VALUE!</v>
      </c>
      <c r="AI93" s="34" t="e">
        <f t="shared" si="15"/>
        <v>#VALUE!</v>
      </c>
      <c r="AJ93" s="34" t="e">
        <f t="shared" si="16"/>
        <v>#VALUE!</v>
      </c>
      <c r="AK93" s="34" t="e">
        <f t="shared" si="17"/>
        <v>#VALUE!</v>
      </c>
    </row>
    <row r="94" spans="1:37" ht="55.25" customHeight="1" x14ac:dyDescent="0.2">
      <c r="A94" s="50">
        <v>20140626</v>
      </c>
      <c r="B94" s="83">
        <v>41792</v>
      </c>
      <c r="C94" s="34" t="s">
        <v>5742</v>
      </c>
      <c r="D94" s="34"/>
      <c r="E94" s="34"/>
      <c r="F94" s="34"/>
      <c r="G94" s="34"/>
      <c r="H94" s="34"/>
      <c r="I94" s="34"/>
      <c r="J94" s="34"/>
      <c r="K94" s="34"/>
      <c r="L94" s="103" t="s">
        <v>103</v>
      </c>
      <c r="M94" s="29"/>
      <c r="N94" s="29"/>
      <c r="O94" s="29"/>
      <c r="P94" s="30"/>
      <c r="Q94" s="29"/>
      <c r="R94" s="147"/>
      <c r="S94" s="34"/>
      <c r="AD94" s="84">
        <f t="shared" si="10"/>
        <v>1</v>
      </c>
      <c r="AE94" s="34" t="e">
        <f t="shared" si="11"/>
        <v>#VALUE!</v>
      </c>
      <c r="AF94" s="34" t="e">
        <f t="shared" si="12"/>
        <v>#VALUE!</v>
      </c>
      <c r="AG94" s="34" t="e">
        <f t="shared" si="13"/>
        <v>#VALUE!</v>
      </c>
      <c r="AH94" s="34" t="e">
        <f t="shared" si="14"/>
        <v>#VALUE!</v>
      </c>
      <c r="AI94" s="34" t="e">
        <f t="shared" si="15"/>
        <v>#VALUE!</v>
      </c>
      <c r="AJ94" s="34" t="e">
        <f t="shared" si="16"/>
        <v>#VALUE!</v>
      </c>
      <c r="AK94" s="34" t="e">
        <f t="shared" si="17"/>
        <v>#VALUE!</v>
      </c>
    </row>
    <row r="95" spans="1:37" ht="55.25" customHeight="1" x14ac:dyDescent="0.2">
      <c r="A95" s="50">
        <v>20140627</v>
      </c>
      <c r="B95" s="83">
        <v>41792</v>
      </c>
      <c r="C95" s="34" t="s">
        <v>5743</v>
      </c>
      <c r="D95" s="34"/>
      <c r="E95" s="34"/>
      <c r="F95" s="34"/>
      <c r="G95" s="34"/>
      <c r="H95" s="34"/>
      <c r="I95" s="34"/>
      <c r="J95" s="34"/>
      <c r="K95" s="34"/>
      <c r="L95" s="103" t="s">
        <v>103</v>
      </c>
      <c r="M95" s="29"/>
      <c r="N95" s="29"/>
      <c r="O95" s="29"/>
      <c r="P95" s="30"/>
      <c r="Q95" s="29"/>
      <c r="R95" s="147"/>
      <c r="S95" s="34"/>
      <c r="AD95" s="84">
        <f t="shared" si="10"/>
        <v>1</v>
      </c>
      <c r="AE95" s="34" t="e">
        <f t="shared" si="11"/>
        <v>#VALUE!</v>
      </c>
      <c r="AF95" s="34" t="e">
        <f t="shared" si="12"/>
        <v>#VALUE!</v>
      </c>
      <c r="AG95" s="34" t="e">
        <f t="shared" si="13"/>
        <v>#VALUE!</v>
      </c>
      <c r="AH95" s="34" t="e">
        <f t="shared" si="14"/>
        <v>#VALUE!</v>
      </c>
      <c r="AI95" s="34" t="e">
        <f t="shared" si="15"/>
        <v>#VALUE!</v>
      </c>
      <c r="AJ95" s="34" t="e">
        <f t="shared" si="16"/>
        <v>#VALUE!</v>
      </c>
      <c r="AK95" s="34" t="e">
        <f t="shared" si="17"/>
        <v>#VALUE!</v>
      </c>
    </row>
    <row r="96" spans="1:37" ht="55.25" customHeight="1" x14ac:dyDescent="0.2">
      <c r="A96" s="50">
        <v>20140628</v>
      </c>
      <c r="B96" s="83">
        <v>41792</v>
      </c>
      <c r="C96" s="34" t="s">
        <v>5744</v>
      </c>
      <c r="D96" s="34"/>
      <c r="E96" s="34"/>
      <c r="F96" s="34"/>
      <c r="G96" s="34"/>
      <c r="H96" s="34"/>
      <c r="I96" s="34"/>
      <c r="J96" s="34"/>
      <c r="K96" s="34"/>
      <c r="L96" s="103"/>
      <c r="M96" s="29" t="s">
        <v>6761</v>
      </c>
      <c r="N96" s="29" t="s">
        <v>6372</v>
      </c>
      <c r="O96" s="29" t="s">
        <v>182</v>
      </c>
      <c r="P96" s="30"/>
      <c r="Q96" s="29"/>
      <c r="R96" s="147"/>
      <c r="S96" s="34"/>
      <c r="AD96" s="84" t="e">
        <f t="shared" si="10"/>
        <v>#VALUE!</v>
      </c>
      <c r="AE96" s="34" t="e">
        <f t="shared" si="11"/>
        <v>#VALUE!</v>
      </c>
      <c r="AF96" s="34" t="e">
        <f t="shared" si="12"/>
        <v>#VALUE!</v>
      </c>
      <c r="AG96" s="34">
        <f t="shared" si="13"/>
        <v>72</v>
      </c>
      <c r="AH96" s="34" t="e">
        <f t="shared" si="14"/>
        <v>#VALUE!</v>
      </c>
      <c r="AI96" s="34" t="e">
        <f t="shared" si="15"/>
        <v>#VALUE!</v>
      </c>
      <c r="AJ96" s="34" t="e">
        <f t="shared" si="16"/>
        <v>#VALUE!</v>
      </c>
      <c r="AK96" s="34" t="e">
        <f t="shared" si="17"/>
        <v>#VALUE!</v>
      </c>
    </row>
    <row r="97" spans="1:37" ht="55.25" customHeight="1" x14ac:dyDescent="0.2">
      <c r="A97" s="50">
        <v>20140629</v>
      </c>
      <c r="B97" s="83">
        <v>41792</v>
      </c>
      <c r="C97" s="34" t="s">
        <v>5745</v>
      </c>
      <c r="D97" s="34" t="s">
        <v>183</v>
      </c>
      <c r="E97" s="34" t="s">
        <v>184</v>
      </c>
      <c r="F97" s="34"/>
      <c r="G97" s="34"/>
      <c r="H97" s="34"/>
      <c r="I97" s="34"/>
      <c r="J97" s="34" t="s">
        <v>185</v>
      </c>
      <c r="K97" s="34" t="s">
        <v>186</v>
      </c>
      <c r="L97" s="103"/>
      <c r="M97" s="29" t="s">
        <v>6762</v>
      </c>
      <c r="N97" s="29" t="s">
        <v>187</v>
      </c>
      <c r="O97" s="29"/>
      <c r="P97" s="30"/>
      <c r="Q97" s="29"/>
      <c r="R97" s="147"/>
      <c r="S97" s="34"/>
      <c r="AD97" s="84" t="e">
        <f t="shared" si="10"/>
        <v>#VALUE!</v>
      </c>
      <c r="AE97" s="34">
        <f t="shared" si="11"/>
        <v>467</v>
      </c>
      <c r="AF97" s="34" t="e">
        <f t="shared" si="12"/>
        <v>#VALUE!</v>
      </c>
      <c r="AG97" s="34" t="e">
        <f t="shared" si="13"/>
        <v>#VALUE!</v>
      </c>
      <c r="AH97" s="34" t="e">
        <f t="shared" si="14"/>
        <v>#VALUE!</v>
      </c>
      <c r="AI97" s="34" t="e">
        <f t="shared" si="15"/>
        <v>#VALUE!</v>
      </c>
      <c r="AJ97" s="34" t="e">
        <f t="shared" si="16"/>
        <v>#VALUE!</v>
      </c>
      <c r="AK97" s="34" t="e">
        <f t="shared" si="17"/>
        <v>#VALUE!</v>
      </c>
    </row>
    <row r="98" spans="1:37" ht="55.25" customHeight="1" x14ac:dyDescent="0.2">
      <c r="A98" s="50">
        <v>20140630</v>
      </c>
      <c r="B98" s="83">
        <v>41792</v>
      </c>
      <c r="C98" s="34" t="s">
        <v>5746</v>
      </c>
      <c r="D98" s="34"/>
      <c r="E98" s="34"/>
      <c r="F98" s="34"/>
      <c r="G98" s="34"/>
      <c r="H98" s="34"/>
      <c r="I98" s="34"/>
      <c r="J98" s="34"/>
      <c r="K98" s="34"/>
      <c r="L98" s="103" t="s">
        <v>103</v>
      </c>
      <c r="M98" s="29"/>
      <c r="N98" s="29"/>
      <c r="O98" s="29"/>
      <c r="P98" s="30"/>
      <c r="Q98" s="29"/>
      <c r="R98" s="147"/>
      <c r="S98" s="34"/>
      <c r="AD98" s="84">
        <f t="shared" si="10"/>
        <v>1</v>
      </c>
      <c r="AE98" s="34" t="e">
        <f t="shared" si="11"/>
        <v>#VALUE!</v>
      </c>
      <c r="AF98" s="34" t="e">
        <f t="shared" si="12"/>
        <v>#VALUE!</v>
      </c>
      <c r="AG98" s="34" t="e">
        <f t="shared" si="13"/>
        <v>#VALUE!</v>
      </c>
      <c r="AH98" s="34" t="e">
        <f t="shared" si="14"/>
        <v>#VALUE!</v>
      </c>
      <c r="AI98" s="34" t="e">
        <f t="shared" si="15"/>
        <v>#VALUE!</v>
      </c>
      <c r="AJ98" s="34" t="e">
        <f t="shared" si="16"/>
        <v>#VALUE!</v>
      </c>
      <c r="AK98" s="34" t="e">
        <f t="shared" si="17"/>
        <v>#VALUE!</v>
      </c>
    </row>
    <row r="99" spans="1:37" ht="55.25" customHeight="1" x14ac:dyDescent="0.2">
      <c r="A99" s="50">
        <v>20140631</v>
      </c>
      <c r="B99" s="83">
        <v>41792</v>
      </c>
      <c r="C99" s="34" t="s">
        <v>6960</v>
      </c>
      <c r="D99" s="34"/>
      <c r="E99" s="34"/>
      <c r="F99" s="34" t="s">
        <v>2987</v>
      </c>
      <c r="G99" s="34" t="s">
        <v>2988</v>
      </c>
      <c r="H99" s="34"/>
      <c r="I99" s="34"/>
      <c r="J99" s="34"/>
      <c r="K99" s="34"/>
      <c r="L99" s="103"/>
      <c r="M99" s="29" t="s">
        <v>6763</v>
      </c>
      <c r="N99" s="29"/>
      <c r="O99" s="29" t="s">
        <v>192</v>
      </c>
      <c r="P99" s="30"/>
      <c r="Q99" s="29"/>
      <c r="R99" s="147"/>
      <c r="S99" s="34"/>
      <c r="AD99" s="84" t="e">
        <f t="shared" si="10"/>
        <v>#VALUE!</v>
      </c>
      <c r="AE99" s="34">
        <f t="shared" si="11"/>
        <v>464</v>
      </c>
      <c r="AF99" s="34" t="e">
        <f t="shared" si="12"/>
        <v>#VALUE!</v>
      </c>
      <c r="AG99" s="34" t="e">
        <f t="shared" si="13"/>
        <v>#VALUE!</v>
      </c>
      <c r="AH99" s="34" t="e">
        <f t="shared" si="14"/>
        <v>#VALUE!</v>
      </c>
      <c r="AI99" s="34" t="e">
        <f t="shared" si="15"/>
        <v>#VALUE!</v>
      </c>
      <c r="AJ99" s="34" t="e">
        <f t="shared" si="16"/>
        <v>#VALUE!</v>
      </c>
      <c r="AK99" s="34" t="e">
        <f t="shared" si="17"/>
        <v>#VALUE!</v>
      </c>
    </row>
    <row r="100" spans="1:37" ht="55.25" customHeight="1" x14ac:dyDescent="0.2">
      <c r="A100" s="50">
        <v>20140632</v>
      </c>
      <c r="B100" s="83">
        <v>41792</v>
      </c>
      <c r="C100" s="34" t="s">
        <v>5748</v>
      </c>
      <c r="D100" s="34"/>
      <c r="E100" s="34"/>
      <c r="F100" s="34"/>
      <c r="G100" s="34"/>
      <c r="H100" s="34"/>
      <c r="I100" s="34"/>
      <c r="J100" s="34"/>
      <c r="K100" s="34"/>
      <c r="L100" s="103"/>
      <c r="M100" s="29"/>
      <c r="N100" s="29"/>
      <c r="O100" s="29"/>
      <c r="P100" s="30" t="s">
        <v>2897</v>
      </c>
      <c r="Q100" s="29"/>
      <c r="R100" s="147"/>
      <c r="S100" s="34"/>
      <c r="AD100" s="84" t="e">
        <f t="shared" si="10"/>
        <v>#VALUE!</v>
      </c>
      <c r="AE100" s="34" t="e">
        <f t="shared" si="11"/>
        <v>#VALUE!</v>
      </c>
      <c r="AF100" s="34" t="e">
        <f t="shared" si="12"/>
        <v>#VALUE!</v>
      </c>
      <c r="AG100" s="34" t="e">
        <f t="shared" si="13"/>
        <v>#VALUE!</v>
      </c>
      <c r="AH100" s="34">
        <f t="shared" si="14"/>
        <v>1</v>
      </c>
      <c r="AI100" s="34" t="e">
        <f t="shared" si="15"/>
        <v>#VALUE!</v>
      </c>
      <c r="AJ100" s="34" t="e">
        <f t="shared" si="16"/>
        <v>#VALUE!</v>
      </c>
      <c r="AK100" s="34" t="e">
        <f t="shared" si="17"/>
        <v>#VALUE!</v>
      </c>
    </row>
    <row r="101" spans="1:37" ht="55.25" customHeight="1" x14ac:dyDescent="0.2">
      <c r="A101" s="50">
        <v>20140633</v>
      </c>
      <c r="B101" s="83">
        <v>41792</v>
      </c>
      <c r="C101" s="34" t="s">
        <v>5749</v>
      </c>
      <c r="D101" s="34"/>
      <c r="E101" s="34"/>
      <c r="F101" s="34" t="s">
        <v>188</v>
      </c>
      <c r="G101" s="34" t="s">
        <v>189</v>
      </c>
      <c r="H101" s="34"/>
      <c r="I101" s="34"/>
      <c r="J101" s="34"/>
      <c r="K101" s="34"/>
      <c r="L101" s="103" t="s">
        <v>103</v>
      </c>
      <c r="M101" s="29"/>
      <c r="N101" s="29"/>
      <c r="O101" s="29"/>
      <c r="P101" s="30"/>
      <c r="Q101" s="29"/>
      <c r="R101" s="147"/>
      <c r="S101" s="34"/>
      <c r="AD101" s="84">
        <f t="shared" si="10"/>
        <v>1</v>
      </c>
      <c r="AE101" s="34" t="e">
        <f t="shared" si="11"/>
        <v>#VALUE!</v>
      </c>
      <c r="AF101" s="34" t="e">
        <f t="shared" si="12"/>
        <v>#VALUE!</v>
      </c>
      <c r="AG101" s="34" t="e">
        <f t="shared" si="13"/>
        <v>#VALUE!</v>
      </c>
      <c r="AH101" s="34" t="e">
        <f t="shared" si="14"/>
        <v>#VALUE!</v>
      </c>
      <c r="AI101" s="34" t="e">
        <f t="shared" si="15"/>
        <v>#VALUE!</v>
      </c>
      <c r="AJ101" s="34" t="e">
        <f t="shared" si="16"/>
        <v>#VALUE!</v>
      </c>
      <c r="AK101" s="34" t="e">
        <f t="shared" si="17"/>
        <v>#VALUE!</v>
      </c>
    </row>
    <row r="102" spans="1:37" ht="55.25" customHeight="1" x14ac:dyDescent="0.2">
      <c r="A102" s="50">
        <v>20140634</v>
      </c>
      <c r="B102" s="83">
        <v>41792</v>
      </c>
      <c r="C102" s="34" t="s">
        <v>5750</v>
      </c>
      <c r="D102" s="34"/>
      <c r="E102" s="34"/>
      <c r="F102" s="34"/>
      <c r="G102" s="34"/>
      <c r="H102" s="34"/>
      <c r="I102" s="34"/>
      <c r="J102" s="34"/>
      <c r="K102" s="34"/>
      <c r="L102" s="103"/>
      <c r="M102" s="29"/>
      <c r="N102" s="29"/>
      <c r="O102" s="29"/>
      <c r="P102" s="30" t="s">
        <v>2897</v>
      </c>
      <c r="Q102" s="29"/>
      <c r="R102" s="147"/>
      <c r="S102" s="34"/>
      <c r="AD102" s="84" t="e">
        <f t="shared" si="10"/>
        <v>#VALUE!</v>
      </c>
      <c r="AE102" s="34" t="e">
        <f t="shared" si="11"/>
        <v>#VALUE!</v>
      </c>
      <c r="AF102" s="34" t="e">
        <f t="shared" si="12"/>
        <v>#VALUE!</v>
      </c>
      <c r="AG102" s="34" t="e">
        <f t="shared" si="13"/>
        <v>#VALUE!</v>
      </c>
      <c r="AH102" s="34">
        <f t="shared" si="14"/>
        <v>1</v>
      </c>
      <c r="AI102" s="34" t="e">
        <f t="shared" si="15"/>
        <v>#VALUE!</v>
      </c>
      <c r="AJ102" s="34" t="e">
        <f t="shared" si="16"/>
        <v>#VALUE!</v>
      </c>
      <c r="AK102" s="34" t="e">
        <f t="shared" si="17"/>
        <v>#VALUE!</v>
      </c>
    </row>
    <row r="103" spans="1:37" ht="55.25" customHeight="1" x14ac:dyDescent="0.2">
      <c r="A103" s="50">
        <v>20140635</v>
      </c>
      <c r="B103" s="83">
        <v>41792</v>
      </c>
      <c r="C103" s="34" t="s">
        <v>5751</v>
      </c>
      <c r="D103" s="34"/>
      <c r="E103" s="34"/>
      <c r="F103" s="34"/>
      <c r="G103" s="34"/>
      <c r="H103" s="34"/>
      <c r="I103" s="34"/>
      <c r="J103" s="34"/>
      <c r="K103" s="34"/>
      <c r="L103" s="103"/>
      <c r="M103" s="29" t="s">
        <v>6763</v>
      </c>
      <c r="N103" s="29" t="s">
        <v>6373</v>
      </c>
      <c r="O103" s="29"/>
      <c r="P103" s="30"/>
      <c r="Q103" s="29"/>
      <c r="R103" s="147"/>
      <c r="S103" s="34"/>
      <c r="AD103" s="84" t="e">
        <f t="shared" si="10"/>
        <v>#VALUE!</v>
      </c>
      <c r="AE103" s="34">
        <f t="shared" si="11"/>
        <v>464</v>
      </c>
      <c r="AF103" s="34" t="e">
        <f t="shared" si="12"/>
        <v>#VALUE!</v>
      </c>
      <c r="AG103" s="34" t="e">
        <f t="shared" si="13"/>
        <v>#VALUE!</v>
      </c>
      <c r="AH103" s="34" t="e">
        <f t="shared" si="14"/>
        <v>#VALUE!</v>
      </c>
      <c r="AI103" s="34" t="e">
        <f t="shared" si="15"/>
        <v>#VALUE!</v>
      </c>
      <c r="AJ103" s="34" t="e">
        <f t="shared" si="16"/>
        <v>#VALUE!</v>
      </c>
      <c r="AK103" s="34" t="e">
        <f t="shared" si="17"/>
        <v>#VALUE!</v>
      </c>
    </row>
    <row r="104" spans="1:37" ht="55.25" customHeight="1" x14ac:dyDescent="0.2">
      <c r="A104" s="50">
        <v>20140636</v>
      </c>
      <c r="B104" s="83">
        <v>41792</v>
      </c>
      <c r="C104" s="34" t="s">
        <v>5752</v>
      </c>
      <c r="D104" s="34"/>
      <c r="E104" s="34"/>
      <c r="F104" s="34"/>
      <c r="G104" s="34"/>
      <c r="H104" s="34"/>
      <c r="I104" s="34"/>
      <c r="J104" s="34"/>
      <c r="K104" s="34"/>
      <c r="L104" s="103"/>
      <c r="M104" s="29" t="s">
        <v>6763</v>
      </c>
      <c r="N104" s="29" t="s">
        <v>6374</v>
      </c>
      <c r="O104" s="29"/>
      <c r="P104" s="30"/>
      <c r="Q104" s="29"/>
      <c r="R104" s="147"/>
      <c r="S104" s="34"/>
      <c r="AD104" s="84" t="e">
        <f t="shared" si="10"/>
        <v>#VALUE!</v>
      </c>
      <c r="AE104" s="34">
        <f t="shared" si="11"/>
        <v>464</v>
      </c>
      <c r="AF104" s="34" t="e">
        <f t="shared" si="12"/>
        <v>#VALUE!</v>
      </c>
      <c r="AG104" s="34" t="e">
        <f t="shared" si="13"/>
        <v>#VALUE!</v>
      </c>
      <c r="AH104" s="34" t="e">
        <f t="shared" si="14"/>
        <v>#VALUE!</v>
      </c>
      <c r="AI104" s="34" t="e">
        <f t="shared" si="15"/>
        <v>#VALUE!</v>
      </c>
      <c r="AJ104" s="34" t="e">
        <f t="shared" si="16"/>
        <v>#VALUE!</v>
      </c>
      <c r="AK104" s="34" t="e">
        <f t="shared" si="17"/>
        <v>#VALUE!</v>
      </c>
    </row>
    <row r="105" spans="1:37" ht="55.25" customHeight="1" x14ac:dyDescent="0.2">
      <c r="A105" s="50">
        <v>20140637</v>
      </c>
      <c r="B105" s="83">
        <v>41792</v>
      </c>
      <c r="C105" s="34" t="s">
        <v>5753</v>
      </c>
      <c r="D105" s="34"/>
      <c r="E105" s="34"/>
      <c r="F105" s="34"/>
      <c r="G105" s="34"/>
      <c r="H105" s="34"/>
      <c r="I105" s="34"/>
      <c r="J105" s="34"/>
      <c r="K105" s="34"/>
      <c r="L105" s="103" t="s">
        <v>103</v>
      </c>
      <c r="M105" s="29"/>
      <c r="N105" s="29"/>
      <c r="O105" s="29"/>
      <c r="P105" s="30"/>
      <c r="Q105" s="29"/>
      <c r="R105" s="147"/>
      <c r="S105" s="34"/>
      <c r="AD105" s="84">
        <f t="shared" si="10"/>
        <v>1</v>
      </c>
      <c r="AE105" s="34" t="e">
        <f t="shared" si="11"/>
        <v>#VALUE!</v>
      </c>
      <c r="AF105" s="34" t="e">
        <f t="shared" si="12"/>
        <v>#VALUE!</v>
      </c>
      <c r="AG105" s="34" t="e">
        <f t="shared" si="13"/>
        <v>#VALUE!</v>
      </c>
      <c r="AH105" s="34" t="e">
        <f t="shared" si="14"/>
        <v>#VALUE!</v>
      </c>
      <c r="AI105" s="34" t="e">
        <f t="shared" si="15"/>
        <v>#VALUE!</v>
      </c>
      <c r="AJ105" s="34" t="e">
        <f t="shared" si="16"/>
        <v>#VALUE!</v>
      </c>
      <c r="AK105" s="34" t="e">
        <f t="shared" si="17"/>
        <v>#VALUE!</v>
      </c>
    </row>
    <row r="106" spans="1:37" ht="55.25" customHeight="1" x14ac:dyDescent="0.2">
      <c r="A106" s="50">
        <v>20140638</v>
      </c>
      <c r="B106" s="83">
        <v>41792</v>
      </c>
      <c r="C106" s="34" t="s">
        <v>6246</v>
      </c>
      <c r="D106" s="34"/>
      <c r="E106" s="34"/>
      <c r="F106" s="34"/>
      <c r="G106" s="34"/>
      <c r="H106" s="34"/>
      <c r="I106" s="34"/>
      <c r="J106" s="34"/>
      <c r="K106" s="34"/>
      <c r="L106" s="103" t="s">
        <v>103</v>
      </c>
      <c r="M106" s="29"/>
      <c r="N106" s="29"/>
      <c r="O106" s="29"/>
      <c r="P106" s="30"/>
      <c r="Q106" s="29"/>
      <c r="R106" s="147"/>
      <c r="S106" s="34"/>
      <c r="AD106" s="84">
        <f t="shared" si="10"/>
        <v>1</v>
      </c>
      <c r="AE106" s="34" t="e">
        <f t="shared" si="11"/>
        <v>#VALUE!</v>
      </c>
      <c r="AF106" s="34" t="e">
        <f t="shared" si="12"/>
        <v>#VALUE!</v>
      </c>
      <c r="AG106" s="34" t="e">
        <f t="shared" si="13"/>
        <v>#VALUE!</v>
      </c>
      <c r="AH106" s="34" t="e">
        <f t="shared" si="14"/>
        <v>#VALUE!</v>
      </c>
      <c r="AI106" s="34" t="e">
        <f t="shared" si="15"/>
        <v>#VALUE!</v>
      </c>
      <c r="AJ106" s="34" t="e">
        <f t="shared" si="16"/>
        <v>#VALUE!</v>
      </c>
      <c r="AK106" s="34" t="e">
        <f t="shared" si="17"/>
        <v>#VALUE!</v>
      </c>
    </row>
    <row r="107" spans="1:37" ht="55.25" customHeight="1" x14ac:dyDescent="0.2">
      <c r="A107" s="50">
        <v>20140639</v>
      </c>
      <c r="B107" s="83">
        <v>41792</v>
      </c>
      <c r="C107" s="34" t="s">
        <v>5754</v>
      </c>
      <c r="D107" s="34"/>
      <c r="E107" s="34"/>
      <c r="F107" s="34"/>
      <c r="G107" s="34"/>
      <c r="H107" s="34"/>
      <c r="I107" s="34"/>
      <c r="J107" s="34"/>
      <c r="K107" s="34"/>
      <c r="L107" s="103" t="s">
        <v>103</v>
      </c>
      <c r="M107" s="29"/>
      <c r="N107" s="29"/>
      <c r="O107" s="29"/>
      <c r="P107" s="30"/>
      <c r="Q107" s="29"/>
      <c r="R107" s="147"/>
      <c r="S107" s="34"/>
      <c r="AD107" s="84">
        <f t="shared" si="10"/>
        <v>1</v>
      </c>
      <c r="AE107" s="34" t="e">
        <f t="shared" si="11"/>
        <v>#VALUE!</v>
      </c>
      <c r="AF107" s="34" t="e">
        <f t="shared" si="12"/>
        <v>#VALUE!</v>
      </c>
      <c r="AG107" s="34" t="e">
        <f t="shared" si="13"/>
        <v>#VALUE!</v>
      </c>
      <c r="AH107" s="34" t="e">
        <f t="shared" si="14"/>
        <v>#VALUE!</v>
      </c>
      <c r="AI107" s="34" t="e">
        <f t="shared" si="15"/>
        <v>#VALUE!</v>
      </c>
      <c r="AJ107" s="34" t="e">
        <f t="shared" si="16"/>
        <v>#VALUE!</v>
      </c>
      <c r="AK107" s="34" t="e">
        <f t="shared" si="17"/>
        <v>#VALUE!</v>
      </c>
    </row>
    <row r="108" spans="1:37" ht="55.25" customHeight="1" x14ac:dyDescent="0.2">
      <c r="A108" s="50">
        <v>20140640</v>
      </c>
      <c r="B108" s="83">
        <v>41792</v>
      </c>
      <c r="C108" s="34" t="s">
        <v>6857</v>
      </c>
      <c r="D108" s="34"/>
      <c r="E108" s="34"/>
      <c r="F108" s="34"/>
      <c r="G108" s="34"/>
      <c r="H108" s="34"/>
      <c r="I108" s="34"/>
      <c r="J108" s="34"/>
      <c r="K108" s="34"/>
      <c r="L108" s="103" t="s">
        <v>103</v>
      </c>
      <c r="M108" s="29"/>
      <c r="N108" s="29"/>
      <c r="O108" s="29"/>
      <c r="P108" s="30"/>
      <c r="Q108" s="29"/>
      <c r="R108" s="147"/>
      <c r="S108" s="34"/>
      <c r="AD108" s="84">
        <f t="shared" si="10"/>
        <v>1</v>
      </c>
      <c r="AE108" s="34" t="e">
        <f t="shared" si="11"/>
        <v>#VALUE!</v>
      </c>
      <c r="AF108" s="34" t="e">
        <f t="shared" si="12"/>
        <v>#VALUE!</v>
      </c>
      <c r="AG108" s="34" t="e">
        <f t="shared" si="13"/>
        <v>#VALUE!</v>
      </c>
      <c r="AH108" s="34" t="e">
        <f t="shared" si="14"/>
        <v>#VALUE!</v>
      </c>
      <c r="AI108" s="34" t="e">
        <f t="shared" si="15"/>
        <v>#VALUE!</v>
      </c>
      <c r="AJ108" s="34" t="e">
        <f t="shared" si="16"/>
        <v>#VALUE!</v>
      </c>
      <c r="AK108" s="34" t="e">
        <f t="shared" si="17"/>
        <v>#VALUE!</v>
      </c>
    </row>
    <row r="109" spans="1:37" ht="55.25" customHeight="1" x14ac:dyDescent="0.2">
      <c r="A109" s="50">
        <v>20140641</v>
      </c>
      <c r="B109" s="83">
        <v>41792</v>
      </c>
      <c r="C109" s="34" t="s">
        <v>7001</v>
      </c>
      <c r="D109" s="34"/>
      <c r="E109" s="34"/>
      <c r="F109" s="34"/>
      <c r="G109" s="34"/>
      <c r="H109" s="34"/>
      <c r="I109" s="87"/>
      <c r="J109" s="34"/>
      <c r="K109" s="34"/>
      <c r="L109" s="103" t="s">
        <v>103</v>
      </c>
      <c r="M109" s="29"/>
      <c r="N109" s="29"/>
      <c r="O109" s="29"/>
      <c r="P109" s="30"/>
      <c r="Q109" s="29"/>
      <c r="R109" s="147"/>
      <c r="S109" s="34"/>
      <c r="AD109" s="84">
        <f t="shared" si="10"/>
        <v>1</v>
      </c>
      <c r="AE109" s="34" t="e">
        <f t="shared" si="11"/>
        <v>#VALUE!</v>
      </c>
      <c r="AF109" s="34" t="e">
        <f t="shared" si="12"/>
        <v>#VALUE!</v>
      </c>
      <c r="AG109" s="34" t="e">
        <f t="shared" si="13"/>
        <v>#VALUE!</v>
      </c>
      <c r="AH109" s="34" t="e">
        <f t="shared" si="14"/>
        <v>#VALUE!</v>
      </c>
      <c r="AI109" s="34" t="e">
        <f t="shared" si="15"/>
        <v>#VALUE!</v>
      </c>
      <c r="AJ109" s="34" t="e">
        <f t="shared" si="16"/>
        <v>#VALUE!</v>
      </c>
      <c r="AK109" s="34" t="e">
        <f t="shared" si="17"/>
        <v>#VALUE!</v>
      </c>
    </row>
    <row r="110" spans="1:37" ht="55.25" customHeight="1" x14ac:dyDescent="0.2">
      <c r="A110" s="50">
        <v>20140642</v>
      </c>
      <c r="B110" s="83">
        <v>41792</v>
      </c>
      <c r="C110" s="34" t="s">
        <v>5757</v>
      </c>
      <c r="D110" s="34"/>
      <c r="E110" s="34"/>
      <c r="F110" s="34"/>
      <c r="G110" s="34"/>
      <c r="H110" s="34"/>
      <c r="I110" s="34"/>
      <c r="J110" s="34"/>
      <c r="K110" s="34"/>
      <c r="L110" s="103" t="s">
        <v>103</v>
      </c>
      <c r="M110" s="29"/>
      <c r="N110" s="29"/>
      <c r="O110" s="29"/>
      <c r="P110" s="30"/>
      <c r="Q110" s="29"/>
      <c r="R110" s="147"/>
      <c r="S110" s="34"/>
      <c r="AD110" s="84">
        <f t="shared" si="10"/>
        <v>1</v>
      </c>
      <c r="AE110" s="34" t="e">
        <f t="shared" si="11"/>
        <v>#VALUE!</v>
      </c>
      <c r="AF110" s="34" t="e">
        <f t="shared" si="12"/>
        <v>#VALUE!</v>
      </c>
      <c r="AG110" s="34" t="e">
        <f t="shared" si="13"/>
        <v>#VALUE!</v>
      </c>
      <c r="AH110" s="34" t="e">
        <f t="shared" si="14"/>
        <v>#VALUE!</v>
      </c>
      <c r="AI110" s="34" t="e">
        <f t="shared" si="15"/>
        <v>#VALUE!</v>
      </c>
      <c r="AJ110" s="34" t="e">
        <f t="shared" si="16"/>
        <v>#VALUE!</v>
      </c>
      <c r="AK110" s="34" t="e">
        <f t="shared" si="17"/>
        <v>#VALUE!</v>
      </c>
    </row>
    <row r="111" spans="1:37" ht="55.25" customHeight="1" x14ac:dyDescent="0.2">
      <c r="A111" s="50">
        <v>20140643</v>
      </c>
      <c r="B111" s="83">
        <v>41792</v>
      </c>
      <c r="C111" s="34" t="s">
        <v>5758</v>
      </c>
      <c r="D111" s="34"/>
      <c r="E111" s="34"/>
      <c r="F111" s="34" t="s">
        <v>190</v>
      </c>
      <c r="G111" s="34" t="s">
        <v>191</v>
      </c>
      <c r="H111" s="34"/>
      <c r="I111" s="34"/>
      <c r="J111" s="34"/>
      <c r="K111" s="34"/>
      <c r="L111" s="103" t="s">
        <v>103</v>
      </c>
      <c r="M111" s="29"/>
      <c r="N111" s="29"/>
      <c r="O111" s="29"/>
      <c r="P111" s="30"/>
      <c r="Q111" s="29"/>
      <c r="R111" s="147"/>
      <c r="S111" s="34"/>
      <c r="AD111" s="84">
        <f t="shared" si="10"/>
        <v>1</v>
      </c>
      <c r="AE111" s="34" t="e">
        <f t="shared" si="11"/>
        <v>#VALUE!</v>
      </c>
      <c r="AF111" s="34" t="e">
        <f t="shared" si="12"/>
        <v>#VALUE!</v>
      </c>
      <c r="AG111" s="34" t="e">
        <f t="shared" si="13"/>
        <v>#VALUE!</v>
      </c>
      <c r="AH111" s="34" t="e">
        <f t="shared" si="14"/>
        <v>#VALUE!</v>
      </c>
      <c r="AI111" s="34" t="e">
        <f t="shared" si="15"/>
        <v>#VALUE!</v>
      </c>
      <c r="AJ111" s="34" t="e">
        <f t="shared" si="16"/>
        <v>#VALUE!</v>
      </c>
      <c r="AK111" s="34" t="e">
        <f t="shared" si="17"/>
        <v>#VALUE!</v>
      </c>
    </row>
    <row r="112" spans="1:37" ht="55.25" customHeight="1" x14ac:dyDescent="0.2">
      <c r="A112" s="50">
        <v>20140644</v>
      </c>
      <c r="B112" s="83">
        <v>41792</v>
      </c>
      <c r="C112" s="34" t="s">
        <v>5759</v>
      </c>
      <c r="D112" s="34"/>
      <c r="E112" s="34"/>
      <c r="F112" s="34"/>
      <c r="G112" s="34"/>
      <c r="H112" s="34"/>
      <c r="I112" s="34"/>
      <c r="J112" s="34"/>
      <c r="K112" s="34"/>
      <c r="L112" s="103"/>
      <c r="M112" s="29"/>
      <c r="N112" s="29"/>
      <c r="O112" s="29"/>
      <c r="P112" s="30" t="s">
        <v>2897</v>
      </c>
      <c r="Q112" s="29"/>
      <c r="R112" s="147"/>
      <c r="S112" s="34"/>
      <c r="AD112" s="84" t="e">
        <f t="shared" si="10"/>
        <v>#VALUE!</v>
      </c>
      <c r="AE112" s="34" t="e">
        <f t="shared" si="11"/>
        <v>#VALUE!</v>
      </c>
      <c r="AF112" s="34" t="e">
        <f t="shared" si="12"/>
        <v>#VALUE!</v>
      </c>
      <c r="AG112" s="34" t="e">
        <f t="shared" si="13"/>
        <v>#VALUE!</v>
      </c>
      <c r="AH112" s="34">
        <f t="shared" si="14"/>
        <v>1</v>
      </c>
      <c r="AI112" s="34" t="e">
        <f t="shared" si="15"/>
        <v>#VALUE!</v>
      </c>
      <c r="AJ112" s="34" t="e">
        <f t="shared" si="16"/>
        <v>#VALUE!</v>
      </c>
      <c r="AK112" s="34" t="e">
        <f t="shared" si="17"/>
        <v>#VALUE!</v>
      </c>
    </row>
    <row r="113" spans="1:37" ht="55.25" customHeight="1" x14ac:dyDescent="0.2">
      <c r="A113" s="50">
        <v>20140645</v>
      </c>
      <c r="B113" s="83">
        <v>41792</v>
      </c>
      <c r="C113" s="34" t="s">
        <v>5760</v>
      </c>
      <c r="D113" s="34"/>
      <c r="E113" s="34"/>
      <c r="F113" s="34" t="s">
        <v>193</v>
      </c>
      <c r="G113" s="34" t="s">
        <v>194</v>
      </c>
      <c r="H113" s="34"/>
      <c r="I113" s="34"/>
      <c r="J113" s="34"/>
      <c r="K113" s="34"/>
      <c r="L113" s="103" t="s">
        <v>103</v>
      </c>
      <c r="M113" s="29"/>
      <c r="N113" s="29"/>
      <c r="O113" s="29"/>
      <c r="P113" s="30"/>
      <c r="Q113" s="29"/>
      <c r="R113" s="147"/>
      <c r="S113" s="34"/>
      <c r="AD113" s="84">
        <f t="shared" si="10"/>
        <v>1</v>
      </c>
      <c r="AE113" s="34" t="e">
        <f t="shared" si="11"/>
        <v>#VALUE!</v>
      </c>
      <c r="AF113" s="34" t="e">
        <f t="shared" si="12"/>
        <v>#VALUE!</v>
      </c>
      <c r="AG113" s="34" t="e">
        <f t="shared" si="13"/>
        <v>#VALUE!</v>
      </c>
      <c r="AH113" s="34" t="e">
        <f t="shared" si="14"/>
        <v>#VALUE!</v>
      </c>
      <c r="AI113" s="34" t="e">
        <f t="shared" si="15"/>
        <v>#VALUE!</v>
      </c>
      <c r="AJ113" s="34" t="e">
        <f t="shared" si="16"/>
        <v>#VALUE!</v>
      </c>
      <c r="AK113" s="34" t="e">
        <f t="shared" si="17"/>
        <v>#VALUE!</v>
      </c>
    </row>
    <row r="114" spans="1:37" ht="55.25" customHeight="1" x14ac:dyDescent="0.2">
      <c r="A114" s="50">
        <v>20140646</v>
      </c>
      <c r="B114" s="83">
        <v>41792</v>
      </c>
      <c r="C114" s="34" t="s">
        <v>5761</v>
      </c>
      <c r="D114" s="34"/>
      <c r="E114" s="34"/>
      <c r="F114" s="34" t="s">
        <v>195</v>
      </c>
      <c r="G114" s="34" t="s">
        <v>196</v>
      </c>
      <c r="H114" s="34"/>
      <c r="I114" s="34"/>
      <c r="J114" s="34"/>
      <c r="K114" s="34"/>
      <c r="L114" s="103" t="s">
        <v>103</v>
      </c>
      <c r="M114" s="29"/>
      <c r="N114" s="29"/>
      <c r="O114" s="29"/>
      <c r="P114" s="30"/>
      <c r="Q114" s="29"/>
      <c r="R114" s="147"/>
      <c r="S114" s="34"/>
      <c r="AD114" s="84">
        <f t="shared" si="10"/>
        <v>1</v>
      </c>
      <c r="AE114" s="34" t="e">
        <f t="shared" si="11"/>
        <v>#VALUE!</v>
      </c>
      <c r="AF114" s="34" t="e">
        <f t="shared" si="12"/>
        <v>#VALUE!</v>
      </c>
      <c r="AG114" s="34" t="e">
        <f t="shared" si="13"/>
        <v>#VALUE!</v>
      </c>
      <c r="AH114" s="34" t="e">
        <f t="shared" si="14"/>
        <v>#VALUE!</v>
      </c>
      <c r="AI114" s="34" t="e">
        <f t="shared" si="15"/>
        <v>#VALUE!</v>
      </c>
      <c r="AJ114" s="34" t="e">
        <f t="shared" si="16"/>
        <v>#VALUE!</v>
      </c>
      <c r="AK114" s="34" t="e">
        <f t="shared" si="17"/>
        <v>#VALUE!</v>
      </c>
    </row>
    <row r="115" spans="1:37" ht="55.25" customHeight="1" x14ac:dyDescent="0.2">
      <c r="A115" s="50">
        <v>20140647</v>
      </c>
      <c r="B115" s="83">
        <v>41792</v>
      </c>
      <c r="C115" s="34" t="s">
        <v>5762</v>
      </c>
      <c r="D115" s="34"/>
      <c r="E115" s="34"/>
      <c r="F115" s="34"/>
      <c r="G115" s="34"/>
      <c r="H115" s="34"/>
      <c r="I115" s="34"/>
      <c r="J115" s="34"/>
      <c r="K115" s="34"/>
      <c r="L115" s="103" t="s">
        <v>103</v>
      </c>
      <c r="M115" s="29"/>
      <c r="N115" s="29"/>
      <c r="O115" s="29"/>
      <c r="P115" s="30"/>
      <c r="Q115" s="29"/>
      <c r="R115" s="147"/>
      <c r="S115" s="34"/>
      <c r="AD115" s="84">
        <f t="shared" si="10"/>
        <v>1</v>
      </c>
      <c r="AE115" s="34" t="e">
        <f t="shared" si="11"/>
        <v>#VALUE!</v>
      </c>
      <c r="AF115" s="34" t="e">
        <f t="shared" si="12"/>
        <v>#VALUE!</v>
      </c>
      <c r="AG115" s="34" t="e">
        <f t="shared" si="13"/>
        <v>#VALUE!</v>
      </c>
      <c r="AH115" s="34" t="e">
        <f t="shared" si="14"/>
        <v>#VALUE!</v>
      </c>
      <c r="AI115" s="34" t="e">
        <f t="shared" si="15"/>
        <v>#VALUE!</v>
      </c>
      <c r="AJ115" s="34" t="e">
        <f t="shared" si="16"/>
        <v>#VALUE!</v>
      </c>
      <c r="AK115" s="34" t="e">
        <f t="shared" si="17"/>
        <v>#VALUE!</v>
      </c>
    </row>
    <row r="116" spans="1:37" ht="55.25" customHeight="1" x14ac:dyDescent="0.2">
      <c r="A116" s="50">
        <v>20140648</v>
      </c>
      <c r="B116" s="83">
        <v>41792</v>
      </c>
      <c r="C116" s="34" t="s">
        <v>7023</v>
      </c>
      <c r="D116" s="34"/>
      <c r="E116" s="34"/>
      <c r="F116" s="34"/>
      <c r="G116" s="34"/>
      <c r="H116" s="34"/>
      <c r="I116" s="34"/>
      <c r="J116" s="34"/>
      <c r="K116" s="34"/>
      <c r="L116" s="103" t="s">
        <v>103</v>
      </c>
      <c r="M116" s="29"/>
      <c r="N116" s="29"/>
      <c r="O116" s="29"/>
      <c r="P116" s="30"/>
      <c r="Q116" s="29"/>
      <c r="R116" s="147"/>
      <c r="S116" s="34"/>
      <c r="AD116" s="84">
        <f t="shared" si="10"/>
        <v>1</v>
      </c>
      <c r="AE116" s="34" t="e">
        <f t="shared" si="11"/>
        <v>#VALUE!</v>
      </c>
      <c r="AF116" s="34" t="e">
        <f t="shared" si="12"/>
        <v>#VALUE!</v>
      </c>
      <c r="AG116" s="34" t="e">
        <f t="shared" si="13"/>
        <v>#VALUE!</v>
      </c>
      <c r="AH116" s="34" t="e">
        <f t="shared" si="14"/>
        <v>#VALUE!</v>
      </c>
      <c r="AI116" s="34" t="e">
        <f t="shared" si="15"/>
        <v>#VALUE!</v>
      </c>
      <c r="AJ116" s="34" t="e">
        <f t="shared" si="16"/>
        <v>#VALUE!</v>
      </c>
      <c r="AK116" s="34" t="e">
        <f t="shared" si="17"/>
        <v>#VALUE!</v>
      </c>
    </row>
    <row r="117" spans="1:37" ht="55.25" customHeight="1" x14ac:dyDescent="0.2">
      <c r="A117" s="50">
        <v>20140649</v>
      </c>
      <c r="B117" s="83">
        <v>41792</v>
      </c>
      <c r="C117" s="34" t="s">
        <v>5764</v>
      </c>
      <c r="D117" s="34"/>
      <c r="E117" s="34"/>
      <c r="F117" s="34"/>
      <c r="G117" s="34"/>
      <c r="H117" s="34"/>
      <c r="I117" s="34"/>
      <c r="J117" s="34"/>
      <c r="K117" s="34"/>
      <c r="L117" s="103" t="s">
        <v>103</v>
      </c>
      <c r="M117" s="29"/>
      <c r="N117" s="29"/>
      <c r="O117" s="29"/>
      <c r="P117" s="30"/>
      <c r="Q117" s="29"/>
      <c r="R117" s="147"/>
      <c r="S117" s="34"/>
      <c r="AD117" s="84">
        <f t="shared" si="10"/>
        <v>1</v>
      </c>
      <c r="AE117" s="34" t="e">
        <f t="shared" si="11"/>
        <v>#VALUE!</v>
      </c>
      <c r="AF117" s="34" t="e">
        <f t="shared" si="12"/>
        <v>#VALUE!</v>
      </c>
      <c r="AG117" s="34" t="e">
        <f t="shared" si="13"/>
        <v>#VALUE!</v>
      </c>
      <c r="AH117" s="34" t="e">
        <f t="shared" si="14"/>
        <v>#VALUE!</v>
      </c>
      <c r="AI117" s="34" t="e">
        <f t="shared" si="15"/>
        <v>#VALUE!</v>
      </c>
      <c r="AJ117" s="34" t="e">
        <f t="shared" si="16"/>
        <v>#VALUE!</v>
      </c>
      <c r="AK117" s="34" t="e">
        <f t="shared" si="17"/>
        <v>#VALUE!</v>
      </c>
    </row>
    <row r="118" spans="1:37" ht="55.25" customHeight="1" x14ac:dyDescent="0.2">
      <c r="A118" s="50">
        <v>20140650</v>
      </c>
      <c r="B118" s="83">
        <v>41792</v>
      </c>
      <c r="C118" s="34" t="s">
        <v>5765</v>
      </c>
      <c r="D118" s="34"/>
      <c r="E118" s="34"/>
      <c r="F118" s="34"/>
      <c r="G118" s="34"/>
      <c r="H118" s="34"/>
      <c r="I118" s="34"/>
      <c r="J118" s="34"/>
      <c r="K118" s="34"/>
      <c r="L118" s="103" t="s">
        <v>103</v>
      </c>
      <c r="M118" s="29"/>
      <c r="N118" s="29"/>
      <c r="O118" s="29"/>
      <c r="P118" s="30"/>
      <c r="Q118" s="29"/>
      <c r="R118" s="147"/>
      <c r="S118" s="34"/>
      <c r="AD118" s="84">
        <f t="shared" si="10"/>
        <v>1</v>
      </c>
      <c r="AE118" s="34" t="e">
        <f t="shared" si="11"/>
        <v>#VALUE!</v>
      </c>
      <c r="AF118" s="34" t="e">
        <f t="shared" si="12"/>
        <v>#VALUE!</v>
      </c>
      <c r="AG118" s="34" t="e">
        <f t="shared" si="13"/>
        <v>#VALUE!</v>
      </c>
      <c r="AH118" s="34" t="e">
        <f t="shared" si="14"/>
        <v>#VALUE!</v>
      </c>
      <c r="AI118" s="34" t="e">
        <f t="shared" si="15"/>
        <v>#VALUE!</v>
      </c>
      <c r="AJ118" s="34" t="e">
        <f t="shared" si="16"/>
        <v>#VALUE!</v>
      </c>
      <c r="AK118" s="34" t="e">
        <f t="shared" si="17"/>
        <v>#VALUE!</v>
      </c>
    </row>
    <row r="119" spans="1:37" ht="55.25" customHeight="1" x14ac:dyDescent="0.2">
      <c r="A119" s="50">
        <v>20140651</v>
      </c>
      <c r="B119" s="83">
        <v>41792</v>
      </c>
      <c r="C119" s="34" t="s">
        <v>5766</v>
      </c>
      <c r="D119" s="34"/>
      <c r="E119" s="34"/>
      <c r="F119" s="34"/>
      <c r="G119" s="34"/>
      <c r="H119" s="34"/>
      <c r="I119" s="34"/>
      <c r="J119" s="34"/>
      <c r="K119" s="34"/>
      <c r="L119" s="103" t="s">
        <v>103</v>
      </c>
      <c r="M119" s="29"/>
      <c r="N119" s="29"/>
      <c r="O119" s="29"/>
      <c r="P119" s="30"/>
      <c r="Q119" s="29"/>
      <c r="R119" s="147"/>
      <c r="S119" s="34"/>
      <c r="AD119" s="84">
        <f t="shared" si="10"/>
        <v>1</v>
      </c>
      <c r="AE119" s="34" t="e">
        <f t="shared" si="11"/>
        <v>#VALUE!</v>
      </c>
      <c r="AF119" s="34" t="e">
        <f t="shared" si="12"/>
        <v>#VALUE!</v>
      </c>
      <c r="AG119" s="34" t="e">
        <f t="shared" si="13"/>
        <v>#VALUE!</v>
      </c>
      <c r="AH119" s="34" t="e">
        <f t="shared" si="14"/>
        <v>#VALUE!</v>
      </c>
      <c r="AI119" s="34" t="e">
        <f t="shared" si="15"/>
        <v>#VALUE!</v>
      </c>
      <c r="AJ119" s="34" t="e">
        <f t="shared" si="16"/>
        <v>#VALUE!</v>
      </c>
      <c r="AK119" s="34" t="e">
        <f t="shared" si="17"/>
        <v>#VALUE!</v>
      </c>
    </row>
    <row r="120" spans="1:37" ht="55.25" customHeight="1" x14ac:dyDescent="0.2">
      <c r="A120" s="50">
        <v>20140652</v>
      </c>
      <c r="B120" s="83">
        <v>41792</v>
      </c>
      <c r="C120" s="34" t="s">
        <v>5767</v>
      </c>
      <c r="D120" s="34"/>
      <c r="E120" s="34"/>
      <c r="F120" s="34"/>
      <c r="G120" s="34"/>
      <c r="H120" s="34"/>
      <c r="I120" s="34"/>
      <c r="J120" s="34"/>
      <c r="K120" s="34"/>
      <c r="L120" s="103" t="s">
        <v>103</v>
      </c>
      <c r="M120" s="29"/>
      <c r="N120" s="29"/>
      <c r="O120" s="29"/>
      <c r="P120" s="30"/>
      <c r="Q120" s="29"/>
      <c r="R120" s="147"/>
      <c r="S120" s="34"/>
      <c r="AD120" s="84">
        <f t="shared" si="10"/>
        <v>1</v>
      </c>
      <c r="AE120" s="34" t="e">
        <f t="shared" si="11"/>
        <v>#VALUE!</v>
      </c>
      <c r="AF120" s="34" t="e">
        <f t="shared" si="12"/>
        <v>#VALUE!</v>
      </c>
      <c r="AG120" s="34" t="e">
        <f t="shared" si="13"/>
        <v>#VALUE!</v>
      </c>
      <c r="AH120" s="34" t="e">
        <f t="shared" si="14"/>
        <v>#VALUE!</v>
      </c>
      <c r="AI120" s="34" t="e">
        <f t="shared" si="15"/>
        <v>#VALUE!</v>
      </c>
      <c r="AJ120" s="34" t="e">
        <f t="shared" si="16"/>
        <v>#VALUE!</v>
      </c>
      <c r="AK120" s="34" t="e">
        <f t="shared" si="17"/>
        <v>#VALUE!</v>
      </c>
    </row>
    <row r="121" spans="1:37" ht="55.25" customHeight="1" x14ac:dyDescent="0.2">
      <c r="A121" s="50">
        <v>20140653</v>
      </c>
      <c r="B121" s="83">
        <v>41792</v>
      </c>
      <c r="C121" s="34" t="s">
        <v>5768</v>
      </c>
      <c r="D121" s="34"/>
      <c r="E121" s="34"/>
      <c r="F121" s="34"/>
      <c r="G121" s="34"/>
      <c r="H121" s="34"/>
      <c r="I121" s="34"/>
      <c r="J121" s="34"/>
      <c r="K121" s="34"/>
      <c r="L121" s="103" t="s">
        <v>103</v>
      </c>
      <c r="M121" s="29"/>
      <c r="N121" s="29"/>
      <c r="O121" s="29"/>
      <c r="P121" s="30"/>
      <c r="Q121" s="29"/>
      <c r="R121" s="147"/>
      <c r="S121" s="34"/>
      <c r="AD121" s="84">
        <f t="shared" si="10"/>
        <v>1</v>
      </c>
      <c r="AE121" s="34" t="e">
        <f t="shared" si="11"/>
        <v>#VALUE!</v>
      </c>
      <c r="AF121" s="34" t="e">
        <f t="shared" si="12"/>
        <v>#VALUE!</v>
      </c>
      <c r="AG121" s="34" t="e">
        <f t="shared" si="13"/>
        <v>#VALUE!</v>
      </c>
      <c r="AH121" s="34" t="e">
        <f t="shared" si="14"/>
        <v>#VALUE!</v>
      </c>
      <c r="AI121" s="34" t="e">
        <f t="shared" si="15"/>
        <v>#VALUE!</v>
      </c>
      <c r="AJ121" s="34" t="e">
        <f t="shared" si="16"/>
        <v>#VALUE!</v>
      </c>
      <c r="AK121" s="34" t="e">
        <f t="shared" si="17"/>
        <v>#VALUE!</v>
      </c>
    </row>
    <row r="122" spans="1:37" ht="55.25" customHeight="1" x14ac:dyDescent="0.2">
      <c r="A122" s="50">
        <v>20140654</v>
      </c>
      <c r="B122" s="83">
        <v>41792</v>
      </c>
      <c r="C122" s="34" t="s">
        <v>5769</v>
      </c>
      <c r="D122" s="34"/>
      <c r="E122" s="34"/>
      <c r="F122" s="34"/>
      <c r="G122" s="34"/>
      <c r="H122" s="34"/>
      <c r="I122" s="34"/>
      <c r="J122" s="34"/>
      <c r="K122" s="34"/>
      <c r="L122" s="103" t="s">
        <v>103</v>
      </c>
      <c r="M122" s="29"/>
      <c r="N122" s="29"/>
      <c r="O122" s="29"/>
      <c r="P122" s="30"/>
      <c r="Q122" s="29"/>
      <c r="R122" s="147"/>
      <c r="S122" s="34"/>
      <c r="AD122" s="84">
        <f t="shared" si="10"/>
        <v>1</v>
      </c>
      <c r="AE122" s="34" t="e">
        <f t="shared" si="11"/>
        <v>#VALUE!</v>
      </c>
      <c r="AF122" s="34" t="e">
        <f t="shared" si="12"/>
        <v>#VALUE!</v>
      </c>
      <c r="AG122" s="34" t="e">
        <f t="shared" si="13"/>
        <v>#VALUE!</v>
      </c>
      <c r="AH122" s="34" t="e">
        <f t="shared" si="14"/>
        <v>#VALUE!</v>
      </c>
      <c r="AI122" s="34" t="e">
        <f t="shared" si="15"/>
        <v>#VALUE!</v>
      </c>
      <c r="AJ122" s="34" t="e">
        <f t="shared" si="16"/>
        <v>#VALUE!</v>
      </c>
      <c r="AK122" s="34" t="e">
        <f t="shared" si="17"/>
        <v>#VALUE!</v>
      </c>
    </row>
    <row r="123" spans="1:37" ht="55.25" customHeight="1" x14ac:dyDescent="0.2">
      <c r="A123" s="50">
        <v>20140655</v>
      </c>
      <c r="B123" s="83">
        <v>41792</v>
      </c>
      <c r="C123" s="34" t="s">
        <v>5770</v>
      </c>
      <c r="D123" s="34"/>
      <c r="E123" s="34"/>
      <c r="F123" s="34"/>
      <c r="G123" s="34"/>
      <c r="H123" s="34"/>
      <c r="I123" s="34"/>
      <c r="J123" s="34"/>
      <c r="K123" s="34"/>
      <c r="L123" s="103" t="s">
        <v>103</v>
      </c>
      <c r="M123" s="29"/>
      <c r="N123" s="29"/>
      <c r="O123" s="29"/>
      <c r="P123" s="30"/>
      <c r="Q123" s="29"/>
      <c r="R123" s="147"/>
      <c r="S123" s="34"/>
      <c r="AD123" s="84">
        <f t="shared" si="10"/>
        <v>1</v>
      </c>
      <c r="AE123" s="34" t="e">
        <f t="shared" si="11"/>
        <v>#VALUE!</v>
      </c>
      <c r="AF123" s="34" t="e">
        <f t="shared" si="12"/>
        <v>#VALUE!</v>
      </c>
      <c r="AG123" s="34" t="e">
        <f t="shared" si="13"/>
        <v>#VALUE!</v>
      </c>
      <c r="AH123" s="34" t="e">
        <f t="shared" si="14"/>
        <v>#VALUE!</v>
      </c>
      <c r="AI123" s="34" t="e">
        <f t="shared" si="15"/>
        <v>#VALUE!</v>
      </c>
      <c r="AJ123" s="34" t="e">
        <f t="shared" si="16"/>
        <v>#VALUE!</v>
      </c>
      <c r="AK123" s="34" t="e">
        <f t="shared" si="17"/>
        <v>#VALUE!</v>
      </c>
    </row>
    <row r="124" spans="1:37" ht="55.25" customHeight="1" x14ac:dyDescent="0.2">
      <c r="A124" s="50">
        <v>20140681</v>
      </c>
      <c r="B124" s="83">
        <v>41810</v>
      </c>
      <c r="C124" s="34" t="s">
        <v>5771</v>
      </c>
      <c r="D124" s="34" t="s">
        <v>5535</v>
      </c>
      <c r="E124" s="34" t="s">
        <v>198</v>
      </c>
      <c r="F124" s="88" t="s">
        <v>2989</v>
      </c>
      <c r="G124" s="34" t="s">
        <v>2990</v>
      </c>
      <c r="H124" s="34" t="s">
        <v>2991</v>
      </c>
      <c r="I124" s="34" t="s">
        <v>2992</v>
      </c>
      <c r="J124" s="34"/>
      <c r="K124" s="34"/>
      <c r="L124" s="103"/>
      <c r="M124" s="29"/>
      <c r="N124" s="29"/>
      <c r="O124" s="29"/>
      <c r="P124" s="30" t="s">
        <v>2897</v>
      </c>
      <c r="Q124" s="29"/>
      <c r="R124" s="147" t="s">
        <v>6819</v>
      </c>
      <c r="S124" s="34"/>
      <c r="AD124" s="84" t="e">
        <f t="shared" si="10"/>
        <v>#VALUE!</v>
      </c>
      <c r="AE124" s="34" t="e">
        <f t="shared" si="11"/>
        <v>#VALUE!</v>
      </c>
      <c r="AF124" s="34" t="e">
        <f t="shared" si="12"/>
        <v>#VALUE!</v>
      </c>
      <c r="AG124" s="34" t="e">
        <f t="shared" si="13"/>
        <v>#VALUE!</v>
      </c>
      <c r="AH124" s="34">
        <f t="shared" si="14"/>
        <v>1</v>
      </c>
      <c r="AI124" s="34" t="e">
        <f t="shared" si="15"/>
        <v>#VALUE!</v>
      </c>
      <c r="AJ124" s="34" t="e">
        <f t="shared" si="16"/>
        <v>#VALUE!</v>
      </c>
      <c r="AK124" s="34" t="e">
        <f t="shared" si="17"/>
        <v>#VALUE!</v>
      </c>
    </row>
    <row r="125" spans="1:37" ht="55.25" customHeight="1" x14ac:dyDescent="0.2">
      <c r="A125" s="50">
        <v>20140682</v>
      </c>
      <c r="B125" s="83">
        <v>41810</v>
      </c>
      <c r="C125" s="34" t="s">
        <v>204</v>
      </c>
      <c r="D125" s="34"/>
      <c r="E125" s="34"/>
      <c r="F125" s="34"/>
      <c r="G125" s="34"/>
      <c r="H125" s="34"/>
      <c r="I125" s="34"/>
      <c r="J125" s="34"/>
      <c r="K125" s="34"/>
      <c r="L125" s="103" t="s">
        <v>103</v>
      </c>
      <c r="M125" s="29"/>
      <c r="N125" s="29"/>
      <c r="O125" s="29"/>
      <c r="P125" s="30"/>
      <c r="Q125" s="29"/>
      <c r="R125" s="147" t="s">
        <v>6819</v>
      </c>
      <c r="S125" s="34"/>
      <c r="AD125" s="84">
        <f t="shared" si="10"/>
        <v>1</v>
      </c>
      <c r="AE125" s="34" t="e">
        <f t="shared" si="11"/>
        <v>#VALUE!</v>
      </c>
      <c r="AF125" s="34" t="e">
        <f t="shared" si="12"/>
        <v>#VALUE!</v>
      </c>
      <c r="AG125" s="34" t="e">
        <f t="shared" si="13"/>
        <v>#VALUE!</v>
      </c>
      <c r="AH125" s="34" t="e">
        <f t="shared" si="14"/>
        <v>#VALUE!</v>
      </c>
      <c r="AI125" s="34" t="e">
        <f t="shared" si="15"/>
        <v>#VALUE!</v>
      </c>
      <c r="AJ125" s="34" t="e">
        <f t="shared" si="16"/>
        <v>#VALUE!</v>
      </c>
      <c r="AK125" s="34" t="e">
        <f t="shared" si="17"/>
        <v>#VALUE!</v>
      </c>
    </row>
    <row r="126" spans="1:37" ht="55.25" customHeight="1" x14ac:dyDescent="0.2">
      <c r="A126" s="50">
        <v>20140683</v>
      </c>
      <c r="B126" s="83">
        <v>41810</v>
      </c>
      <c r="C126" s="34" t="s">
        <v>7002</v>
      </c>
      <c r="D126" s="34"/>
      <c r="E126" s="34"/>
      <c r="F126" s="34"/>
      <c r="G126" s="34"/>
      <c r="H126" s="34" t="s">
        <v>199</v>
      </c>
      <c r="I126" s="34" t="s">
        <v>200</v>
      </c>
      <c r="J126" s="34"/>
      <c r="K126" s="34"/>
      <c r="L126" s="103" t="s">
        <v>103</v>
      </c>
      <c r="M126" s="29"/>
      <c r="N126" s="29"/>
      <c r="O126" s="29"/>
      <c r="P126" s="30"/>
      <c r="Q126" s="29"/>
      <c r="R126" s="147" t="s">
        <v>6819</v>
      </c>
      <c r="S126" s="34"/>
      <c r="AD126" s="84">
        <f t="shared" si="10"/>
        <v>1</v>
      </c>
      <c r="AE126" s="34" t="e">
        <f t="shared" si="11"/>
        <v>#VALUE!</v>
      </c>
      <c r="AF126" s="34" t="e">
        <f t="shared" si="12"/>
        <v>#VALUE!</v>
      </c>
      <c r="AG126" s="34" t="e">
        <f t="shared" si="13"/>
        <v>#VALUE!</v>
      </c>
      <c r="AH126" s="34" t="e">
        <f t="shared" si="14"/>
        <v>#VALUE!</v>
      </c>
      <c r="AI126" s="34" t="e">
        <f t="shared" si="15"/>
        <v>#VALUE!</v>
      </c>
      <c r="AJ126" s="34" t="e">
        <f t="shared" si="16"/>
        <v>#VALUE!</v>
      </c>
      <c r="AK126" s="34" t="e">
        <f t="shared" si="17"/>
        <v>#VALUE!</v>
      </c>
    </row>
    <row r="127" spans="1:37" ht="55.25" customHeight="1" x14ac:dyDescent="0.2">
      <c r="A127" s="50">
        <v>20140684</v>
      </c>
      <c r="B127" s="83">
        <v>41810</v>
      </c>
      <c r="C127" s="34" t="s">
        <v>5773</v>
      </c>
      <c r="D127" s="34"/>
      <c r="E127" s="34"/>
      <c r="F127" s="34"/>
      <c r="G127" s="34"/>
      <c r="H127" s="34"/>
      <c r="I127" s="34"/>
      <c r="J127" s="34"/>
      <c r="K127" s="34"/>
      <c r="L127" s="103" t="s">
        <v>103</v>
      </c>
      <c r="M127" s="29"/>
      <c r="N127" s="29"/>
      <c r="O127" s="29"/>
      <c r="P127" s="30"/>
      <c r="Q127" s="29"/>
      <c r="R127" s="147" t="s">
        <v>6819</v>
      </c>
      <c r="S127" s="34"/>
      <c r="AD127" s="84">
        <f t="shared" si="10"/>
        <v>1</v>
      </c>
      <c r="AE127" s="34" t="e">
        <f t="shared" si="11"/>
        <v>#VALUE!</v>
      </c>
      <c r="AF127" s="34" t="e">
        <f t="shared" si="12"/>
        <v>#VALUE!</v>
      </c>
      <c r="AG127" s="34" t="e">
        <f t="shared" si="13"/>
        <v>#VALUE!</v>
      </c>
      <c r="AH127" s="34" t="e">
        <f t="shared" si="14"/>
        <v>#VALUE!</v>
      </c>
      <c r="AI127" s="34" t="e">
        <f t="shared" si="15"/>
        <v>#VALUE!</v>
      </c>
      <c r="AJ127" s="34" t="e">
        <f t="shared" si="16"/>
        <v>#VALUE!</v>
      </c>
      <c r="AK127" s="34" t="e">
        <f t="shared" si="17"/>
        <v>#VALUE!</v>
      </c>
    </row>
    <row r="128" spans="1:37" ht="55.25" customHeight="1" x14ac:dyDescent="0.2">
      <c r="A128" s="50">
        <v>20140685</v>
      </c>
      <c r="B128" s="83">
        <v>41810</v>
      </c>
      <c r="C128" s="34" t="s">
        <v>6858</v>
      </c>
      <c r="D128" s="34"/>
      <c r="E128" s="34"/>
      <c r="F128" s="34"/>
      <c r="G128" s="34"/>
      <c r="H128" s="34" t="s">
        <v>2993</v>
      </c>
      <c r="I128" s="34" t="s">
        <v>202</v>
      </c>
      <c r="J128" s="34"/>
      <c r="K128" s="34"/>
      <c r="L128" s="103"/>
      <c r="M128" s="29" t="s">
        <v>6764</v>
      </c>
      <c r="N128" s="29" t="s">
        <v>203</v>
      </c>
      <c r="O128" s="29"/>
      <c r="P128" s="30"/>
      <c r="Q128" s="29"/>
      <c r="R128" s="147" t="s">
        <v>6819</v>
      </c>
      <c r="S128" s="34"/>
      <c r="AD128" s="84" t="e">
        <f t="shared" si="10"/>
        <v>#VALUE!</v>
      </c>
      <c r="AE128" s="34">
        <f t="shared" si="11"/>
        <v>426</v>
      </c>
      <c r="AF128" s="34" t="e">
        <f t="shared" si="12"/>
        <v>#VALUE!</v>
      </c>
      <c r="AG128" s="34" t="e">
        <f t="shared" si="13"/>
        <v>#VALUE!</v>
      </c>
      <c r="AH128" s="34" t="e">
        <f t="shared" si="14"/>
        <v>#VALUE!</v>
      </c>
      <c r="AI128" s="34" t="e">
        <f t="shared" si="15"/>
        <v>#VALUE!</v>
      </c>
      <c r="AJ128" s="34" t="e">
        <f t="shared" si="16"/>
        <v>#VALUE!</v>
      </c>
      <c r="AK128" s="34" t="e">
        <f t="shared" si="17"/>
        <v>#VALUE!</v>
      </c>
    </row>
    <row r="129" spans="1:37" ht="55.25" customHeight="1" x14ac:dyDescent="0.2">
      <c r="A129" s="50">
        <v>20140686</v>
      </c>
      <c r="B129" s="83">
        <v>41810</v>
      </c>
      <c r="C129" s="34" t="s">
        <v>209</v>
      </c>
      <c r="D129" s="34"/>
      <c r="E129" s="34"/>
      <c r="F129" s="34"/>
      <c r="G129" s="34"/>
      <c r="H129" s="34"/>
      <c r="I129" s="34"/>
      <c r="J129" s="34"/>
      <c r="K129" s="34"/>
      <c r="L129" s="103" t="s">
        <v>103</v>
      </c>
      <c r="M129" s="29"/>
      <c r="N129" s="29"/>
      <c r="O129" s="29"/>
      <c r="P129" s="30"/>
      <c r="Q129" s="29"/>
      <c r="R129" s="147" t="s">
        <v>6819</v>
      </c>
      <c r="S129" s="34"/>
      <c r="AD129" s="84">
        <f t="shared" si="10"/>
        <v>1</v>
      </c>
      <c r="AE129" s="34" t="e">
        <f t="shared" si="11"/>
        <v>#VALUE!</v>
      </c>
      <c r="AF129" s="34" t="e">
        <f t="shared" si="12"/>
        <v>#VALUE!</v>
      </c>
      <c r="AG129" s="34" t="e">
        <f t="shared" si="13"/>
        <v>#VALUE!</v>
      </c>
      <c r="AH129" s="34" t="e">
        <f t="shared" si="14"/>
        <v>#VALUE!</v>
      </c>
      <c r="AI129" s="34" t="e">
        <f t="shared" si="15"/>
        <v>#VALUE!</v>
      </c>
      <c r="AJ129" s="34" t="e">
        <f t="shared" si="16"/>
        <v>#VALUE!</v>
      </c>
      <c r="AK129" s="34" t="e">
        <f t="shared" si="17"/>
        <v>#VALUE!</v>
      </c>
    </row>
    <row r="130" spans="1:37" ht="55.25" customHeight="1" x14ac:dyDescent="0.2">
      <c r="A130" s="50">
        <v>20140701</v>
      </c>
      <c r="B130" s="83">
        <v>41837</v>
      </c>
      <c r="C130" s="34" t="s">
        <v>5775</v>
      </c>
      <c r="D130" s="34"/>
      <c r="E130" s="34"/>
      <c r="F130" s="34"/>
      <c r="G130" s="34"/>
      <c r="H130" s="34"/>
      <c r="I130" s="34"/>
      <c r="J130" s="34"/>
      <c r="K130" s="34"/>
      <c r="L130" s="103" t="s">
        <v>103</v>
      </c>
      <c r="M130" s="29"/>
      <c r="N130" s="29"/>
      <c r="O130" s="29"/>
      <c r="P130" s="30"/>
      <c r="Q130" s="29"/>
      <c r="R130" s="148" t="s">
        <v>7561</v>
      </c>
      <c r="S130" s="34"/>
      <c r="AD130" s="84">
        <f t="shared" si="10"/>
        <v>1</v>
      </c>
      <c r="AE130" s="34" t="e">
        <f t="shared" si="11"/>
        <v>#VALUE!</v>
      </c>
      <c r="AF130" s="34" t="e">
        <f t="shared" si="12"/>
        <v>#VALUE!</v>
      </c>
      <c r="AG130" s="34" t="e">
        <f t="shared" si="13"/>
        <v>#VALUE!</v>
      </c>
      <c r="AH130" s="34" t="e">
        <f t="shared" si="14"/>
        <v>#VALUE!</v>
      </c>
      <c r="AI130" s="34" t="e">
        <f t="shared" si="15"/>
        <v>#VALUE!</v>
      </c>
      <c r="AJ130" s="34" t="e">
        <f t="shared" si="16"/>
        <v>#VALUE!</v>
      </c>
      <c r="AK130" s="34" t="e">
        <f t="shared" si="17"/>
        <v>#VALUE!</v>
      </c>
    </row>
    <row r="131" spans="1:37" ht="55.25" customHeight="1" x14ac:dyDescent="0.2">
      <c r="A131" s="50">
        <v>20140702</v>
      </c>
      <c r="B131" s="83">
        <v>41837</v>
      </c>
      <c r="C131" s="34" t="s">
        <v>232</v>
      </c>
      <c r="D131" s="34"/>
      <c r="E131" s="86"/>
      <c r="F131" s="34"/>
      <c r="G131" s="34"/>
      <c r="H131" s="34"/>
      <c r="I131" s="34"/>
      <c r="J131" s="34"/>
      <c r="K131" s="34"/>
      <c r="L131" s="103" t="s">
        <v>103</v>
      </c>
      <c r="M131" s="29"/>
      <c r="N131" s="29"/>
      <c r="O131" s="29"/>
      <c r="P131" s="30"/>
      <c r="Q131" s="29"/>
      <c r="R131" s="148" t="s">
        <v>7561</v>
      </c>
      <c r="S131" s="34"/>
      <c r="AD131" s="84">
        <f t="shared" ref="AD131:AD194" si="18">SEARCH("unanimité",L131,1)</f>
        <v>1</v>
      </c>
      <c r="AE131" s="34" t="e">
        <f t="shared" ref="AE131:AE194" si="19">SEARCH("PONSOLE",M131,1)</f>
        <v>#VALUE!</v>
      </c>
      <c r="AF131" s="34" t="e">
        <f t="shared" ref="AF131:AF194" si="20">SEARCH("PONSOLE",N131,1)</f>
        <v>#VALUE!</v>
      </c>
      <c r="AG131" s="34" t="e">
        <f t="shared" ref="AG131:AG194" si="21">SEARCH("PONSOLE",O131,1)</f>
        <v>#VALUE!</v>
      </c>
      <c r="AH131" s="34" t="e">
        <f t="shared" ref="AH131:AH194" si="22">SEARCH("pas de vote",P131,1)</f>
        <v>#VALUE!</v>
      </c>
      <c r="AI131" s="34" t="e">
        <f t="shared" ref="AI131:AI194" si="23">SEARCH("PONSOLE",Q131,1)</f>
        <v>#VALUE!</v>
      </c>
      <c r="AJ131" s="34" t="e">
        <f t="shared" ref="AJ131:AJ194" si="24">SEARCH("PONSOLE",R131,1)</f>
        <v>#VALUE!</v>
      </c>
      <c r="AK131" s="34" t="e">
        <f t="shared" ref="AK131:AK194" si="25">SEARCH("PONSOLE",S131,1)</f>
        <v>#VALUE!</v>
      </c>
    </row>
    <row r="132" spans="1:37" ht="55.25" customHeight="1" x14ac:dyDescent="0.2">
      <c r="A132" s="50">
        <v>20140703</v>
      </c>
      <c r="B132" s="83">
        <v>41837</v>
      </c>
      <c r="C132" s="34" t="s">
        <v>5776</v>
      </c>
      <c r="D132" s="34"/>
      <c r="E132" s="34"/>
      <c r="F132" s="34"/>
      <c r="G132" s="34"/>
      <c r="H132" s="34"/>
      <c r="I132" s="34"/>
      <c r="J132" s="34"/>
      <c r="K132" s="34"/>
      <c r="L132" s="103" t="s">
        <v>103</v>
      </c>
      <c r="M132" s="29"/>
      <c r="N132" s="29"/>
      <c r="O132" s="29"/>
      <c r="P132" s="30"/>
      <c r="Q132" s="29"/>
      <c r="R132" s="148" t="s">
        <v>7561</v>
      </c>
      <c r="S132" s="34"/>
      <c r="AD132" s="84">
        <f t="shared" si="18"/>
        <v>1</v>
      </c>
      <c r="AE132" s="34" t="e">
        <f t="shared" si="19"/>
        <v>#VALUE!</v>
      </c>
      <c r="AF132" s="34" t="e">
        <f t="shared" si="20"/>
        <v>#VALUE!</v>
      </c>
      <c r="AG132" s="34" t="e">
        <f t="shared" si="21"/>
        <v>#VALUE!</v>
      </c>
      <c r="AH132" s="34" t="e">
        <f t="shared" si="22"/>
        <v>#VALUE!</v>
      </c>
      <c r="AI132" s="34" t="e">
        <f t="shared" si="23"/>
        <v>#VALUE!</v>
      </c>
      <c r="AJ132" s="34" t="e">
        <f t="shared" si="24"/>
        <v>#VALUE!</v>
      </c>
      <c r="AK132" s="34" t="e">
        <f t="shared" si="25"/>
        <v>#VALUE!</v>
      </c>
    </row>
    <row r="133" spans="1:37" ht="55.25" customHeight="1" x14ac:dyDescent="0.2">
      <c r="A133" s="50">
        <v>20140704</v>
      </c>
      <c r="B133" s="83">
        <v>41837</v>
      </c>
      <c r="C133" s="34" t="s">
        <v>233</v>
      </c>
      <c r="D133" s="34"/>
      <c r="E133" s="34"/>
      <c r="F133" s="34" t="s">
        <v>229</v>
      </c>
      <c r="G133" s="34" t="s">
        <v>230</v>
      </c>
      <c r="H133" s="34" t="s">
        <v>2994</v>
      </c>
      <c r="I133" s="34" t="s">
        <v>2995</v>
      </c>
      <c r="J133" s="34"/>
      <c r="K133" s="34"/>
      <c r="L133" s="103"/>
      <c r="M133" s="29" t="s">
        <v>6765</v>
      </c>
      <c r="N133" s="29" t="s">
        <v>231</v>
      </c>
      <c r="O133" s="29"/>
      <c r="P133" s="30"/>
      <c r="Q133" s="29"/>
      <c r="R133" s="148" t="s">
        <v>7561</v>
      </c>
      <c r="S133" s="34"/>
      <c r="AD133" s="84" t="e">
        <f t="shared" si="18"/>
        <v>#VALUE!</v>
      </c>
      <c r="AE133" s="34">
        <f t="shared" si="19"/>
        <v>444</v>
      </c>
      <c r="AF133" s="34" t="e">
        <f t="shared" si="20"/>
        <v>#VALUE!</v>
      </c>
      <c r="AG133" s="34" t="e">
        <f t="shared" si="21"/>
        <v>#VALUE!</v>
      </c>
      <c r="AH133" s="34" t="e">
        <f t="shared" si="22"/>
        <v>#VALUE!</v>
      </c>
      <c r="AI133" s="34" t="e">
        <f t="shared" si="23"/>
        <v>#VALUE!</v>
      </c>
      <c r="AJ133" s="34" t="e">
        <f t="shared" si="24"/>
        <v>#VALUE!</v>
      </c>
      <c r="AK133" s="34" t="e">
        <f t="shared" si="25"/>
        <v>#VALUE!</v>
      </c>
    </row>
    <row r="134" spans="1:37" ht="55.25" customHeight="1" x14ac:dyDescent="0.2">
      <c r="A134" s="50">
        <v>20140705</v>
      </c>
      <c r="B134" s="83">
        <v>41837</v>
      </c>
      <c r="C134" s="34" t="s">
        <v>270</v>
      </c>
      <c r="D134" s="34"/>
      <c r="E134" s="34"/>
      <c r="F134" s="34" t="s">
        <v>2996</v>
      </c>
      <c r="G134" s="34" t="s">
        <v>2997</v>
      </c>
      <c r="H134" s="34"/>
      <c r="I134" s="34"/>
      <c r="J134" s="34"/>
      <c r="K134" s="34"/>
      <c r="L134" s="103" t="s">
        <v>103</v>
      </c>
      <c r="M134" s="29"/>
      <c r="N134" s="29"/>
      <c r="O134" s="29"/>
      <c r="P134" s="30"/>
      <c r="Q134" s="29"/>
      <c r="R134" s="148" t="s">
        <v>7561</v>
      </c>
      <c r="S134" s="34"/>
      <c r="AD134" s="84">
        <f t="shared" si="18"/>
        <v>1</v>
      </c>
      <c r="AE134" s="34" t="e">
        <f t="shared" si="19"/>
        <v>#VALUE!</v>
      </c>
      <c r="AF134" s="34" t="e">
        <f t="shared" si="20"/>
        <v>#VALUE!</v>
      </c>
      <c r="AG134" s="34" t="e">
        <f t="shared" si="21"/>
        <v>#VALUE!</v>
      </c>
      <c r="AH134" s="34" t="e">
        <f t="shared" si="22"/>
        <v>#VALUE!</v>
      </c>
      <c r="AI134" s="34" t="e">
        <f t="shared" si="23"/>
        <v>#VALUE!</v>
      </c>
      <c r="AJ134" s="34" t="e">
        <f t="shared" si="24"/>
        <v>#VALUE!</v>
      </c>
      <c r="AK134" s="34" t="e">
        <f t="shared" si="25"/>
        <v>#VALUE!</v>
      </c>
    </row>
    <row r="135" spans="1:37" ht="55.25" customHeight="1" x14ac:dyDescent="0.2">
      <c r="A135" s="50">
        <v>20140706</v>
      </c>
      <c r="B135" s="83">
        <v>41837</v>
      </c>
      <c r="C135" s="34" t="s">
        <v>7003</v>
      </c>
      <c r="D135" s="34"/>
      <c r="E135" s="34"/>
      <c r="F135" s="34"/>
      <c r="G135" s="34"/>
      <c r="H135" s="34"/>
      <c r="I135" s="34"/>
      <c r="J135" s="34"/>
      <c r="K135" s="34"/>
      <c r="L135" s="103"/>
      <c r="M135" s="29"/>
      <c r="N135" s="29"/>
      <c r="O135" s="29"/>
      <c r="P135" s="30" t="s">
        <v>2897</v>
      </c>
      <c r="Q135" s="29"/>
      <c r="R135" s="148" t="s">
        <v>7561</v>
      </c>
      <c r="S135" s="34"/>
      <c r="AD135" s="84" t="e">
        <f t="shared" si="18"/>
        <v>#VALUE!</v>
      </c>
      <c r="AE135" s="34" t="e">
        <f t="shared" si="19"/>
        <v>#VALUE!</v>
      </c>
      <c r="AF135" s="34" t="e">
        <f t="shared" si="20"/>
        <v>#VALUE!</v>
      </c>
      <c r="AG135" s="34" t="e">
        <f t="shared" si="21"/>
        <v>#VALUE!</v>
      </c>
      <c r="AH135" s="34">
        <f t="shared" si="22"/>
        <v>1</v>
      </c>
      <c r="AI135" s="34" t="e">
        <f t="shared" si="23"/>
        <v>#VALUE!</v>
      </c>
      <c r="AJ135" s="34" t="e">
        <f t="shared" si="24"/>
        <v>#VALUE!</v>
      </c>
      <c r="AK135" s="34" t="e">
        <f t="shared" si="25"/>
        <v>#VALUE!</v>
      </c>
    </row>
    <row r="136" spans="1:37" ht="55.25" customHeight="1" x14ac:dyDescent="0.2">
      <c r="A136" s="50">
        <v>20140707</v>
      </c>
      <c r="B136" s="83">
        <v>41837</v>
      </c>
      <c r="C136" s="34" t="s">
        <v>269</v>
      </c>
      <c r="D136" s="34"/>
      <c r="E136" s="34"/>
      <c r="F136" s="38" t="s">
        <v>2998</v>
      </c>
      <c r="G136" s="34" t="s">
        <v>2999</v>
      </c>
      <c r="H136" s="34" t="s">
        <v>3000</v>
      </c>
      <c r="I136" s="34" t="s">
        <v>3001</v>
      </c>
      <c r="J136" s="34"/>
      <c r="K136" s="34"/>
      <c r="L136" s="103"/>
      <c r="M136" s="61" t="s">
        <v>6766</v>
      </c>
      <c r="N136" s="61" t="s">
        <v>234</v>
      </c>
      <c r="O136" s="29"/>
      <c r="P136" s="30"/>
      <c r="Q136" s="29"/>
      <c r="R136" s="148" t="s">
        <v>7561</v>
      </c>
      <c r="S136" s="34"/>
      <c r="AD136" s="84" t="e">
        <f t="shared" si="18"/>
        <v>#VALUE!</v>
      </c>
      <c r="AE136" s="34">
        <f t="shared" si="19"/>
        <v>442</v>
      </c>
      <c r="AF136" s="34" t="e">
        <f t="shared" si="20"/>
        <v>#VALUE!</v>
      </c>
      <c r="AG136" s="34" t="e">
        <f t="shared" si="21"/>
        <v>#VALUE!</v>
      </c>
      <c r="AH136" s="34" t="e">
        <f t="shared" si="22"/>
        <v>#VALUE!</v>
      </c>
      <c r="AI136" s="34" t="e">
        <f t="shared" si="23"/>
        <v>#VALUE!</v>
      </c>
      <c r="AJ136" s="34" t="e">
        <f t="shared" si="24"/>
        <v>#VALUE!</v>
      </c>
      <c r="AK136" s="34" t="e">
        <f t="shared" si="25"/>
        <v>#VALUE!</v>
      </c>
    </row>
    <row r="137" spans="1:37" ht="55.25" customHeight="1" x14ac:dyDescent="0.2">
      <c r="A137" s="50">
        <v>20140708</v>
      </c>
      <c r="B137" s="83">
        <v>41837</v>
      </c>
      <c r="C137" s="34" t="s">
        <v>5778</v>
      </c>
      <c r="D137" s="34"/>
      <c r="E137" s="34"/>
      <c r="F137" s="34" t="s">
        <v>235</v>
      </c>
      <c r="G137" s="34" t="s">
        <v>236</v>
      </c>
      <c r="H137" s="34"/>
      <c r="I137" s="34"/>
      <c r="J137" s="34"/>
      <c r="K137" s="34"/>
      <c r="L137" s="103"/>
      <c r="M137" s="29" t="s">
        <v>6767</v>
      </c>
      <c r="N137" s="29" t="s">
        <v>237</v>
      </c>
      <c r="O137" s="29"/>
      <c r="P137" s="30"/>
      <c r="Q137" s="29"/>
      <c r="R137" s="148" t="s">
        <v>7561</v>
      </c>
      <c r="S137" s="34"/>
      <c r="AD137" s="84" t="e">
        <f t="shared" si="18"/>
        <v>#VALUE!</v>
      </c>
      <c r="AE137" s="34">
        <f t="shared" si="19"/>
        <v>442</v>
      </c>
      <c r="AF137" s="34" t="e">
        <f t="shared" si="20"/>
        <v>#VALUE!</v>
      </c>
      <c r="AG137" s="34" t="e">
        <f t="shared" si="21"/>
        <v>#VALUE!</v>
      </c>
      <c r="AH137" s="34" t="e">
        <f t="shared" si="22"/>
        <v>#VALUE!</v>
      </c>
      <c r="AI137" s="34" t="e">
        <f t="shared" si="23"/>
        <v>#VALUE!</v>
      </c>
      <c r="AJ137" s="34" t="e">
        <f t="shared" si="24"/>
        <v>#VALUE!</v>
      </c>
      <c r="AK137" s="34" t="e">
        <f t="shared" si="25"/>
        <v>#VALUE!</v>
      </c>
    </row>
    <row r="138" spans="1:37" ht="55.25" customHeight="1" x14ac:dyDescent="0.2">
      <c r="A138" s="50">
        <v>20140709</v>
      </c>
      <c r="B138" s="83">
        <v>41837</v>
      </c>
      <c r="C138" s="34" t="s">
        <v>268</v>
      </c>
      <c r="D138" s="34"/>
      <c r="E138" s="34"/>
      <c r="F138" s="34" t="s">
        <v>3002</v>
      </c>
      <c r="G138" s="34" t="s">
        <v>3003</v>
      </c>
      <c r="H138" s="34" t="s">
        <v>238</v>
      </c>
      <c r="I138" s="34" t="s">
        <v>239</v>
      </c>
      <c r="J138" s="34"/>
      <c r="K138" s="34"/>
      <c r="L138" s="103"/>
      <c r="M138" s="29" t="s">
        <v>6767</v>
      </c>
      <c r="N138" s="29" t="s">
        <v>240</v>
      </c>
      <c r="O138" s="29"/>
      <c r="P138" s="30"/>
      <c r="Q138" s="29"/>
      <c r="R138" s="148" t="s">
        <v>7561</v>
      </c>
      <c r="S138" s="34"/>
      <c r="AD138" s="84" t="e">
        <f t="shared" si="18"/>
        <v>#VALUE!</v>
      </c>
      <c r="AE138" s="34">
        <f t="shared" si="19"/>
        <v>442</v>
      </c>
      <c r="AF138" s="34" t="e">
        <f t="shared" si="20"/>
        <v>#VALUE!</v>
      </c>
      <c r="AG138" s="34" t="e">
        <f t="shared" si="21"/>
        <v>#VALUE!</v>
      </c>
      <c r="AH138" s="34" t="e">
        <f t="shared" si="22"/>
        <v>#VALUE!</v>
      </c>
      <c r="AI138" s="34" t="e">
        <f t="shared" si="23"/>
        <v>#VALUE!</v>
      </c>
      <c r="AJ138" s="34" t="e">
        <f t="shared" si="24"/>
        <v>#VALUE!</v>
      </c>
      <c r="AK138" s="34" t="e">
        <f t="shared" si="25"/>
        <v>#VALUE!</v>
      </c>
    </row>
    <row r="139" spans="1:37" ht="55.25" customHeight="1" x14ac:dyDescent="0.2">
      <c r="A139" s="50">
        <v>20140710</v>
      </c>
      <c r="B139" s="83">
        <v>41837</v>
      </c>
      <c r="C139" s="34" t="s">
        <v>5779</v>
      </c>
      <c r="D139" s="34"/>
      <c r="E139" s="34"/>
      <c r="F139" s="34"/>
      <c r="G139" s="34"/>
      <c r="H139" s="34" t="s">
        <v>241</v>
      </c>
      <c r="I139" s="34" t="s">
        <v>242</v>
      </c>
      <c r="J139" s="34"/>
      <c r="K139" s="34"/>
      <c r="L139" s="103"/>
      <c r="M139" s="29" t="s">
        <v>6768</v>
      </c>
      <c r="N139" s="29" t="s">
        <v>237</v>
      </c>
      <c r="O139" s="29"/>
      <c r="P139" s="30"/>
      <c r="Q139" s="29"/>
      <c r="R139" s="148" t="s">
        <v>7561</v>
      </c>
      <c r="S139" s="34"/>
      <c r="AD139" s="84" t="e">
        <f t="shared" si="18"/>
        <v>#VALUE!</v>
      </c>
      <c r="AE139" s="34">
        <f t="shared" si="19"/>
        <v>427</v>
      </c>
      <c r="AF139" s="34" t="e">
        <f t="shared" si="20"/>
        <v>#VALUE!</v>
      </c>
      <c r="AG139" s="34" t="e">
        <f t="shared" si="21"/>
        <v>#VALUE!</v>
      </c>
      <c r="AH139" s="34" t="e">
        <f t="shared" si="22"/>
        <v>#VALUE!</v>
      </c>
      <c r="AI139" s="34" t="e">
        <f t="shared" si="23"/>
        <v>#VALUE!</v>
      </c>
      <c r="AJ139" s="34" t="e">
        <f t="shared" si="24"/>
        <v>#VALUE!</v>
      </c>
      <c r="AK139" s="34" t="e">
        <f t="shared" si="25"/>
        <v>#VALUE!</v>
      </c>
    </row>
    <row r="140" spans="1:37" ht="55.25" customHeight="1" x14ac:dyDescent="0.2">
      <c r="A140" s="50">
        <v>20140711</v>
      </c>
      <c r="B140" s="83">
        <v>41837</v>
      </c>
      <c r="C140" s="34" t="s">
        <v>5780</v>
      </c>
      <c r="D140" s="34"/>
      <c r="E140" s="34"/>
      <c r="F140" s="34" t="s">
        <v>243</v>
      </c>
      <c r="G140" s="34"/>
      <c r="H140" s="34" t="s">
        <v>244</v>
      </c>
      <c r="I140" s="34" t="s">
        <v>245</v>
      </c>
      <c r="J140" s="34"/>
      <c r="K140" s="34"/>
      <c r="L140" s="103"/>
      <c r="M140" s="29" t="s">
        <v>6767</v>
      </c>
      <c r="N140" s="29" t="s">
        <v>240</v>
      </c>
      <c r="O140" s="29"/>
      <c r="P140" s="30"/>
      <c r="Q140" s="29"/>
      <c r="R140" s="148" t="s">
        <v>7561</v>
      </c>
      <c r="S140" s="34"/>
      <c r="AD140" s="84" t="e">
        <f t="shared" si="18"/>
        <v>#VALUE!</v>
      </c>
      <c r="AE140" s="34">
        <f t="shared" si="19"/>
        <v>442</v>
      </c>
      <c r="AF140" s="34" t="e">
        <f t="shared" si="20"/>
        <v>#VALUE!</v>
      </c>
      <c r="AG140" s="34" t="e">
        <f t="shared" si="21"/>
        <v>#VALUE!</v>
      </c>
      <c r="AH140" s="34" t="e">
        <f t="shared" si="22"/>
        <v>#VALUE!</v>
      </c>
      <c r="AI140" s="34" t="e">
        <f t="shared" si="23"/>
        <v>#VALUE!</v>
      </c>
      <c r="AJ140" s="34" t="e">
        <f t="shared" si="24"/>
        <v>#VALUE!</v>
      </c>
      <c r="AK140" s="34" t="e">
        <f t="shared" si="25"/>
        <v>#VALUE!</v>
      </c>
    </row>
    <row r="141" spans="1:37" ht="55.25" customHeight="1" x14ac:dyDescent="0.2">
      <c r="A141" s="50">
        <v>20140712</v>
      </c>
      <c r="B141" s="83">
        <v>41837</v>
      </c>
      <c r="C141" s="34" t="s">
        <v>5781</v>
      </c>
      <c r="D141" s="34"/>
      <c r="E141" s="34"/>
      <c r="F141" s="34"/>
      <c r="G141" s="34"/>
      <c r="H141" s="34"/>
      <c r="I141" s="34"/>
      <c r="J141" s="34"/>
      <c r="K141" s="34"/>
      <c r="L141" s="103" t="s">
        <v>103</v>
      </c>
      <c r="M141" s="29"/>
      <c r="N141" s="29"/>
      <c r="O141" s="29"/>
      <c r="P141" s="30"/>
      <c r="Q141" s="29"/>
      <c r="R141" s="148" t="s">
        <v>7561</v>
      </c>
      <c r="S141" s="34"/>
      <c r="AD141" s="84">
        <f t="shared" si="18"/>
        <v>1</v>
      </c>
      <c r="AE141" s="34" t="e">
        <f t="shared" si="19"/>
        <v>#VALUE!</v>
      </c>
      <c r="AF141" s="34" t="e">
        <f t="shared" si="20"/>
        <v>#VALUE!</v>
      </c>
      <c r="AG141" s="34" t="e">
        <f t="shared" si="21"/>
        <v>#VALUE!</v>
      </c>
      <c r="AH141" s="34" t="e">
        <f t="shared" si="22"/>
        <v>#VALUE!</v>
      </c>
      <c r="AI141" s="34" t="e">
        <f t="shared" si="23"/>
        <v>#VALUE!</v>
      </c>
      <c r="AJ141" s="34" t="e">
        <f t="shared" si="24"/>
        <v>#VALUE!</v>
      </c>
      <c r="AK141" s="34" t="e">
        <f t="shared" si="25"/>
        <v>#VALUE!</v>
      </c>
    </row>
    <row r="142" spans="1:37" ht="55.25" customHeight="1" x14ac:dyDescent="0.2">
      <c r="A142" s="50">
        <v>20140713</v>
      </c>
      <c r="B142" s="83">
        <v>41837</v>
      </c>
      <c r="C142" s="34" t="s">
        <v>5782</v>
      </c>
      <c r="D142" s="34"/>
      <c r="E142" s="34"/>
      <c r="F142" s="34" t="s">
        <v>246</v>
      </c>
      <c r="G142" s="34"/>
      <c r="H142" s="34"/>
      <c r="I142" s="34"/>
      <c r="J142" s="34"/>
      <c r="K142" s="34"/>
      <c r="L142" s="103"/>
      <c r="M142" s="29" t="s">
        <v>6767</v>
      </c>
      <c r="N142" s="29" t="s">
        <v>247</v>
      </c>
      <c r="O142" s="29"/>
      <c r="P142" s="30"/>
      <c r="Q142" s="29"/>
      <c r="R142" s="148" t="s">
        <v>7561</v>
      </c>
      <c r="S142" s="34"/>
      <c r="AD142" s="84" t="e">
        <f t="shared" si="18"/>
        <v>#VALUE!</v>
      </c>
      <c r="AE142" s="34">
        <f t="shared" si="19"/>
        <v>442</v>
      </c>
      <c r="AF142" s="34" t="e">
        <f t="shared" si="20"/>
        <v>#VALUE!</v>
      </c>
      <c r="AG142" s="34" t="e">
        <f t="shared" si="21"/>
        <v>#VALUE!</v>
      </c>
      <c r="AH142" s="34" t="e">
        <f t="shared" si="22"/>
        <v>#VALUE!</v>
      </c>
      <c r="AI142" s="34" t="e">
        <f t="shared" si="23"/>
        <v>#VALUE!</v>
      </c>
      <c r="AJ142" s="34" t="e">
        <f t="shared" si="24"/>
        <v>#VALUE!</v>
      </c>
      <c r="AK142" s="34" t="e">
        <f t="shared" si="25"/>
        <v>#VALUE!</v>
      </c>
    </row>
    <row r="143" spans="1:37" ht="55.25" customHeight="1" x14ac:dyDescent="0.2">
      <c r="A143" s="50">
        <v>20140714</v>
      </c>
      <c r="B143" s="83">
        <v>41837</v>
      </c>
      <c r="C143" s="34" t="s">
        <v>5783</v>
      </c>
      <c r="D143" s="34"/>
      <c r="E143" s="34"/>
      <c r="F143" s="34"/>
      <c r="G143" s="34"/>
      <c r="H143" s="34"/>
      <c r="I143" s="34"/>
      <c r="J143" s="34"/>
      <c r="K143" s="34"/>
      <c r="L143" s="103" t="s">
        <v>103</v>
      </c>
      <c r="M143" s="29"/>
      <c r="N143" s="29"/>
      <c r="O143" s="29"/>
      <c r="P143" s="30"/>
      <c r="Q143" s="29"/>
      <c r="R143" s="148" t="s">
        <v>7561</v>
      </c>
      <c r="S143" s="34"/>
      <c r="AD143" s="84">
        <f t="shared" si="18"/>
        <v>1</v>
      </c>
      <c r="AE143" s="34" t="e">
        <f t="shared" si="19"/>
        <v>#VALUE!</v>
      </c>
      <c r="AF143" s="34" t="e">
        <f t="shared" si="20"/>
        <v>#VALUE!</v>
      </c>
      <c r="AG143" s="34" t="e">
        <f t="shared" si="21"/>
        <v>#VALUE!</v>
      </c>
      <c r="AH143" s="34" t="e">
        <f t="shared" si="22"/>
        <v>#VALUE!</v>
      </c>
      <c r="AI143" s="34" t="e">
        <f t="shared" si="23"/>
        <v>#VALUE!</v>
      </c>
      <c r="AJ143" s="34" t="e">
        <f t="shared" si="24"/>
        <v>#VALUE!</v>
      </c>
      <c r="AK143" s="34" t="e">
        <f t="shared" si="25"/>
        <v>#VALUE!</v>
      </c>
    </row>
    <row r="144" spans="1:37" ht="55.25" customHeight="1" x14ac:dyDescent="0.2">
      <c r="A144" s="50">
        <v>20140715</v>
      </c>
      <c r="B144" s="83">
        <v>41837</v>
      </c>
      <c r="C144" s="34" t="s">
        <v>6981</v>
      </c>
      <c r="D144" s="34"/>
      <c r="E144" s="34"/>
      <c r="F144" s="34"/>
      <c r="G144" s="34"/>
      <c r="H144" s="34"/>
      <c r="I144" s="34"/>
      <c r="J144" s="34"/>
      <c r="K144" s="34"/>
      <c r="L144" s="103" t="s">
        <v>103</v>
      </c>
      <c r="M144" s="29"/>
      <c r="N144" s="29"/>
      <c r="O144" s="29"/>
      <c r="P144" s="30"/>
      <c r="Q144" s="29"/>
      <c r="R144" s="148" t="s">
        <v>7561</v>
      </c>
      <c r="S144" s="34"/>
      <c r="AD144" s="84">
        <f t="shared" si="18"/>
        <v>1</v>
      </c>
      <c r="AE144" s="34" t="e">
        <f t="shared" si="19"/>
        <v>#VALUE!</v>
      </c>
      <c r="AF144" s="34" t="e">
        <f t="shared" si="20"/>
        <v>#VALUE!</v>
      </c>
      <c r="AG144" s="34" t="e">
        <f t="shared" si="21"/>
        <v>#VALUE!</v>
      </c>
      <c r="AH144" s="34" t="e">
        <f t="shared" si="22"/>
        <v>#VALUE!</v>
      </c>
      <c r="AI144" s="34" t="e">
        <f t="shared" si="23"/>
        <v>#VALUE!</v>
      </c>
      <c r="AJ144" s="34" t="e">
        <f t="shared" si="24"/>
        <v>#VALUE!</v>
      </c>
      <c r="AK144" s="34" t="e">
        <f t="shared" si="25"/>
        <v>#VALUE!</v>
      </c>
    </row>
    <row r="145" spans="1:37" ht="55.25" customHeight="1" x14ac:dyDescent="0.2">
      <c r="A145" s="50">
        <v>20140716</v>
      </c>
      <c r="B145" s="83">
        <v>41837</v>
      </c>
      <c r="C145" s="34" t="s">
        <v>6982</v>
      </c>
      <c r="D145" s="34"/>
      <c r="E145" s="34"/>
      <c r="F145" s="34"/>
      <c r="G145" s="34"/>
      <c r="H145" s="34"/>
      <c r="I145" s="34"/>
      <c r="J145" s="34"/>
      <c r="K145" s="34"/>
      <c r="L145" s="103" t="s">
        <v>103</v>
      </c>
      <c r="M145" s="29"/>
      <c r="N145" s="29"/>
      <c r="O145" s="29"/>
      <c r="P145" s="30"/>
      <c r="Q145" s="29"/>
      <c r="R145" s="148" t="s">
        <v>7561</v>
      </c>
      <c r="S145" s="34"/>
      <c r="AD145" s="84">
        <f t="shared" si="18"/>
        <v>1</v>
      </c>
      <c r="AE145" s="34" t="e">
        <f t="shared" si="19"/>
        <v>#VALUE!</v>
      </c>
      <c r="AF145" s="34" t="e">
        <f t="shared" si="20"/>
        <v>#VALUE!</v>
      </c>
      <c r="AG145" s="34" t="e">
        <f t="shared" si="21"/>
        <v>#VALUE!</v>
      </c>
      <c r="AH145" s="34" t="e">
        <f t="shared" si="22"/>
        <v>#VALUE!</v>
      </c>
      <c r="AI145" s="34" t="e">
        <f t="shared" si="23"/>
        <v>#VALUE!</v>
      </c>
      <c r="AJ145" s="34" t="e">
        <f t="shared" si="24"/>
        <v>#VALUE!</v>
      </c>
      <c r="AK145" s="34" t="e">
        <f t="shared" si="25"/>
        <v>#VALUE!</v>
      </c>
    </row>
    <row r="146" spans="1:37" ht="55.25" customHeight="1" x14ac:dyDescent="0.2">
      <c r="A146" s="50">
        <v>20140717</v>
      </c>
      <c r="B146" s="83">
        <v>41837</v>
      </c>
      <c r="C146" s="34" t="s">
        <v>6247</v>
      </c>
      <c r="D146" s="34"/>
      <c r="E146" s="34"/>
      <c r="F146" s="34"/>
      <c r="G146" s="34"/>
      <c r="H146" s="34" t="s">
        <v>248</v>
      </c>
      <c r="I146" s="34"/>
      <c r="J146" s="34"/>
      <c r="K146" s="34"/>
      <c r="L146" s="103"/>
      <c r="M146" s="29" t="s">
        <v>6767</v>
      </c>
      <c r="N146" s="29"/>
      <c r="O146" s="29" t="s">
        <v>237</v>
      </c>
      <c r="P146" s="30"/>
      <c r="Q146" s="29"/>
      <c r="R146" s="148" t="s">
        <v>7561</v>
      </c>
      <c r="S146" s="34"/>
      <c r="AD146" s="84" t="e">
        <f t="shared" si="18"/>
        <v>#VALUE!</v>
      </c>
      <c r="AE146" s="34">
        <f t="shared" si="19"/>
        <v>442</v>
      </c>
      <c r="AF146" s="34" t="e">
        <f t="shared" si="20"/>
        <v>#VALUE!</v>
      </c>
      <c r="AG146" s="34" t="e">
        <f t="shared" si="21"/>
        <v>#VALUE!</v>
      </c>
      <c r="AH146" s="34" t="e">
        <f t="shared" si="22"/>
        <v>#VALUE!</v>
      </c>
      <c r="AI146" s="34" t="e">
        <f t="shared" si="23"/>
        <v>#VALUE!</v>
      </c>
      <c r="AJ146" s="34" t="e">
        <f t="shared" si="24"/>
        <v>#VALUE!</v>
      </c>
      <c r="AK146" s="34" t="e">
        <f t="shared" si="25"/>
        <v>#VALUE!</v>
      </c>
    </row>
    <row r="147" spans="1:37" ht="55.25" customHeight="1" x14ac:dyDescent="0.2">
      <c r="A147" s="50">
        <v>20140718</v>
      </c>
      <c r="B147" s="83">
        <v>41837</v>
      </c>
      <c r="C147" s="34" t="s">
        <v>5786</v>
      </c>
      <c r="D147" s="34"/>
      <c r="E147" s="34"/>
      <c r="F147" s="34" t="s">
        <v>249</v>
      </c>
      <c r="G147" s="34" t="s">
        <v>250</v>
      </c>
      <c r="H147" s="34" t="s">
        <v>251</v>
      </c>
      <c r="I147" s="34"/>
      <c r="J147" s="34"/>
      <c r="K147" s="34"/>
      <c r="L147" s="103"/>
      <c r="M147" s="29"/>
      <c r="N147" s="29"/>
      <c r="O147" s="29"/>
      <c r="P147" s="30" t="s">
        <v>2897</v>
      </c>
      <c r="Q147" s="29"/>
      <c r="R147" s="148" t="s">
        <v>7561</v>
      </c>
      <c r="S147" s="34"/>
      <c r="AD147" s="84" t="e">
        <f t="shared" si="18"/>
        <v>#VALUE!</v>
      </c>
      <c r="AE147" s="34" t="e">
        <f t="shared" si="19"/>
        <v>#VALUE!</v>
      </c>
      <c r="AF147" s="34" t="e">
        <f t="shared" si="20"/>
        <v>#VALUE!</v>
      </c>
      <c r="AG147" s="34" t="e">
        <f t="shared" si="21"/>
        <v>#VALUE!</v>
      </c>
      <c r="AH147" s="34">
        <f t="shared" si="22"/>
        <v>1</v>
      </c>
      <c r="AI147" s="34" t="e">
        <f t="shared" si="23"/>
        <v>#VALUE!</v>
      </c>
      <c r="AJ147" s="34" t="e">
        <f t="shared" si="24"/>
        <v>#VALUE!</v>
      </c>
      <c r="AK147" s="34" t="e">
        <f t="shared" si="25"/>
        <v>#VALUE!</v>
      </c>
    </row>
    <row r="148" spans="1:37" ht="55.25" customHeight="1" x14ac:dyDescent="0.2">
      <c r="A148" s="50">
        <v>20140719</v>
      </c>
      <c r="B148" s="83">
        <v>41837</v>
      </c>
      <c r="C148" s="34" t="s">
        <v>5787</v>
      </c>
      <c r="D148" s="34"/>
      <c r="E148" s="34"/>
      <c r="F148" s="34"/>
      <c r="G148" s="34"/>
      <c r="H148" s="34" t="s">
        <v>252</v>
      </c>
      <c r="I148" s="34"/>
      <c r="J148" s="34"/>
      <c r="K148" s="34"/>
      <c r="L148" s="103"/>
      <c r="M148" s="29"/>
      <c r="N148" s="29"/>
      <c r="O148" s="29"/>
      <c r="P148" s="30" t="s">
        <v>2897</v>
      </c>
      <c r="Q148" s="29"/>
      <c r="R148" s="148" t="s">
        <v>7561</v>
      </c>
      <c r="S148" s="34"/>
      <c r="AD148" s="84" t="e">
        <f t="shared" si="18"/>
        <v>#VALUE!</v>
      </c>
      <c r="AE148" s="34" t="e">
        <f t="shared" si="19"/>
        <v>#VALUE!</v>
      </c>
      <c r="AF148" s="34" t="e">
        <f t="shared" si="20"/>
        <v>#VALUE!</v>
      </c>
      <c r="AG148" s="34" t="e">
        <f t="shared" si="21"/>
        <v>#VALUE!</v>
      </c>
      <c r="AH148" s="34">
        <f t="shared" si="22"/>
        <v>1</v>
      </c>
      <c r="AI148" s="34" t="e">
        <f t="shared" si="23"/>
        <v>#VALUE!</v>
      </c>
      <c r="AJ148" s="34" t="e">
        <f t="shared" si="24"/>
        <v>#VALUE!</v>
      </c>
      <c r="AK148" s="34" t="e">
        <f t="shared" si="25"/>
        <v>#VALUE!</v>
      </c>
    </row>
    <row r="149" spans="1:37" ht="55.25" customHeight="1" x14ac:dyDescent="0.2">
      <c r="A149" s="50">
        <v>20140720</v>
      </c>
      <c r="B149" s="83">
        <v>41837</v>
      </c>
      <c r="C149" s="34" t="s">
        <v>5788</v>
      </c>
      <c r="D149" s="34"/>
      <c r="E149" s="34"/>
      <c r="F149" s="34" t="s">
        <v>3004</v>
      </c>
      <c r="G149" s="34" t="s">
        <v>3005</v>
      </c>
      <c r="H149" s="34"/>
      <c r="I149" s="34"/>
      <c r="J149" s="34"/>
      <c r="K149" s="34"/>
      <c r="L149" s="103"/>
      <c r="M149" s="29"/>
      <c r="N149" s="29"/>
      <c r="O149" s="29"/>
      <c r="P149" s="30" t="s">
        <v>2897</v>
      </c>
      <c r="Q149" s="29"/>
      <c r="R149" s="148" t="s">
        <v>7561</v>
      </c>
      <c r="S149" s="34"/>
      <c r="AD149" s="84" t="e">
        <f t="shared" si="18"/>
        <v>#VALUE!</v>
      </c>
      <c r="AE149" s="34" t="e">
        <f t="shared" si="19"/>
        <v>#VALUE!</v>
      </c>
      <c r="AF149" s="34" t="e">
        <f t="shared" si="20"/>
        <v>#VALUE!</v>
      </c>
      <c r="AG149" s="34" t="e">
        <f t="shared" si="21"/>
        <v>#VALUE!</v>
      </c>
      <c r="AH149" s="34">
        <f t="shared" si="22"/>
        <v>1</v>
      </c>
      <c r="AI149" s="34" t="e">
        <f t="shared" si="23"/>
        <v>#VALUE!</v>
      </c>
      <c r="AJ149" s="34" t="e">
        <f t="shared" si="24"/>
        <v>#VALUE!</v>
      </c>
      <c r="AK149" s="34" t="e">
        <f t="shared" si="25"/>
        <v>#VALUE!</v>
      </c>
    </row>
    <row r="150" spans="1:37" ht="55.25" customHeight="1" x14ac:dyDescent="0.2">
      <c r="A150" s="50">
        <v>20140721</v>
      </c>
      <c r="B150" s="83">
        <v>41837</v>
      </c>
      <c r="C150" s="34" t="s">
        <v>5789</v>
      </c>
      <c r="D150" s="34"/>
      <c r="E150" s="34"/>
      <c r="F150" s="34"/>
      <c r="G150" s="34"/>
      <c r="H150" s="34"/>
      <c r="I150" s="34"/>
      <c r="J150" s="34"/>
      <c r="K150" s="34"/>
      <c r="L150" s="103" t="s">
        <v>103</v>
      </c>
      <c r="M150" s="29"/>
      <c r="N150" s="29"/>
      <c r="O150" s="29"/>
      <c r="P150" s="30"/>
      <c r="Q150" s="29"/>
      <c r="R150" s="148" t="s">
        <v>7561</v>
      </c>
      <c r="S150" s="34"/>
      <c r="AD150" s="84">
        <f t="shared" si="18"/>
        <v>1</v>
      </c>
      <c r="AE150" s="34" t="e">
        <f t="shared" si="19"/>
        <v>#VALUE!</v>
      </c>
      <c r="AF150" s="34" t="e">
        <f t="shared" si="20"/>
        <v>#VALUE!</v>
      </c>
      <c r="AG150" s="34" t="e">
        <f t="shared" si="21"/>
        <v>#VALUE!</v>
      </c>
      <c r="AH150" s="34" t="e">
        <f t="shared" si="22"/>
        <v>#VALUE!</v>
      </c>
      <c r="AI150" s="34" t="e">
        <f t="shared" si="23"/>
        <v>#VALUE!</v>
      </c>
      <c r="AJ150" s="34" t="e">
        <f t="shared" si="24"/>
        <v>#VALUE!</v>
      </c>
      <c r="AK150" s="34" t="e">
        <f t="shared" si="25"/>
        <v>#VALUE!</v>
      </c>
    </row>
    <row r="151" spans="1:37" ht="55.25" customHeight="1" x14ac:dyDescent="0.2">
      <c r="A151" s="50">
        <v>20140722</v>
      </c>
      <c r="B151" s="83">
        <v>41837</v>
      </c>
      <c r="C151" s="34" t="s">
        <v>5790</v>
      </c>
      <c r="D151" s="34"/>
      <c r="E151" s="34"/>
      <c r="F151" s="34" t="s">
        <v>253</v>
      </c>
      <c r="G151" s="34" t="s">
        <v>254</v>
      </c>
      <c r="H151" s="34" t="s">
        <v>3006</v>
      </c>
      <c r="I151" s="34" t="s">
        <v>3007</v>
      </c>
      <c r="J151" s="34"/>
      <c r="K151" s="34"/>
      <c r="L151" s="103"/>
      <c r="M151" s="29" t="s">
        <v>6767</v>
      </c>
      <c r="N151" s="29" t="s">
        <v>240</v>
      </c>
      <c r="O151" s="29"/>
      <c r="P151" s="30"/>
      <c r="Q151" s="29"/>
      <c r="R151" s="148" t="s">
        <v>7561</v>
      </c>
      <c r="S151" s="34"/>
      <c r="AD151" s="84" t="e">
        <f t="shared" si="18"/>
        <v>#VALUE!</v>
      </c>
      <c r="AE151" s="34">
        <f t="shared" si="19"/>
        <v>442</v>
      </c>
      <c r="AF151" s="34" t="e">
        <f t="shared" si="20"/>
        <v>#VALUE!</v>
      </c>
      <c r="AG151" s="34" t="e">
        <f t="shared" si="21"/>
        <v>#VALUE!</v>
      </c>
      <c r="AH151" s="34" t="e">
        <f t="shared" si="22"/>
        <v>#VALUE!</v>
      </c>
      <c r="AI151" s="34" t="e">
        <f t="shared" si="23"/>
        <v>#VALUE!</v>
      </c>
      <c r="AJ151" s="34" t="e">
        <f t="shared" si="24"/>
        <v>#VALUE!</v>
      </c>
      <c r="AK151" s="34" t="e">
        <f t="shared" si="25"/>
        <v>#VALUE!</v>
      </c>
    </row>
    <row r="152" spans="1:37" ht="55.25" customHeight="1" x14ac:dyDescent="0.2">
      <c r="A152" s="50">
        <v>20140723</v>
      </c>
      <c r="B152" s="83">
        <v>41837</v>
      </c>
      <c r="C152" s="34" t="s">
        <v>5791</v>
      </c>
      <c r="D152" s="34"/>
      <c r="E152" s="34"/>
      <c r="F152" s="34"/>
      <c r="G152" s="34"/>
      <c r="H152" s="34" t="s">
        <v>255</v>
      </c>
      <c r="I152" s="34" t="s">
        <v>256</v>
      </c>
      <c r="J152" s="34"/>
      <c r="K152" s="34"/>
      <c r="L152" s="103"/>
      <c r="M152" s="29" t="s">
        <v>6769</v>
      </c>
      <c r="N152" s="29" t="s">
        <v>237</v>
      </c>
      <c r="O152" s="29"/>
      <c r="P152" s="30"/>
      <c r="Q152" s="29"/>
      <c r="R152" s="148" t="s">
        <v>7561</v>
      </c>
      <c r="S152" s="34"/>
      <c r="AD152" s="84" t="e">
        <f t="shared" si="18"/>
        <v>#VALUE!</v>
      </c>
      <c r="AE152" s="34">
        <f t="shared" si="19"/>
        <v>428</v>
      </c>
      <c r="AF152" s="34" t="e">
        <f t="shared" si="20"/>
        <v>#VALUE!</v>
      </c>
      <c r="AG152" s="34" t="e">
        <f t="shared" si="21"/>
        <v>#VALUE!</v>
      </c>
      <c r="AH152" s="34" t="e">
        <f t="shared" si="22"/>
        <v>#VALUE!</v>
      </c>
      <c r="AI152" s="34" t="e">
        <f t="shared" si="23"/>
        <v>#VALUE!</v>
      </c>
      <c r="AJ152" s="34" t="e">
        <f t="shared" si="24"/>
        <v>#VALUE!</v>
      </c>
      <c r="AK152" s="34" t="e">
        <f t="shared" si="25"/>
        <v>#VALUE!</v>
      </c>
    </row>
    <row r="153" spans="1:37" ht="55.25" customHeight="1" x14ac:dyDescent="0.2">
      <c r="A153" s="50">
        <v>20140724</v>
      </c>
      <c r="B153" s="83">
        <v>41837</v>
      </c>
      <c r="C153" s="34" t="s">
        <v>5792</v>
      </c>
      <c r="D153" s="34"/>
      <c r="E153" s="34"/>
      <c r="F153" s="34" t="s">
        <v>257</v>
      </c>
      <c r="G153" s="34" t="s">
        <v>258</v>
      </c>
      <c r="H153" s="38" t="s">
        <v>259</v>
      </c>
      <c r="I153" s="34"/>
      <c r="J153" s="34"/>
      <c r="K153" s="34"/>
      <c r="L153" s="103" t="s">
        <v>103</v>
      </c>
      <c r="M153" s="29"/>
      <c r="N153" s="29"/>
      <c r="O153" s="29"/>
      <c r="P153" s="30"/>
      <c r="Q153" s="29"/>
      <c r="R153" s="148" t="s">
        <v>7561</v>
      </c>
      <c r="S153" s="34"/>
      <c r="AD153" s="84">
        <f t="shared" si="18"/>
        <v>1</v>
      </c>
      <c r="AE153" s="34" t="e">
        <f t="shared" si="19"/>
        <v>#VALUE!</v>
      </c>
      <c r="AF153" s="34" t="e">
        <f t="shared" si="20"/>
        <v>#VALUE!</v>
      </c>
      <c r="AG153" s="34" t="e">
        <f t="shared" si="21"/>
        <v>#VALUE!</v>
      </c>
      <c r="AH153" s="34" t="e">
        <f t="shared" si="22"/>
        <v>#VALUE!</v>
      </c>
      <c r="AI153" s="34" t="e">
        <f t="shared" si="23"/>
        <v>#VALUE!</v>
      </c>
      <c r="AJ153" s="34" t="e">
        <f t="shared" si="24"/>
        <v>#VALUE!</v>
      </c>
      <c r="AK153" s="34" t="e">
        <f t="shared" si="25"/>
        <v>#VALUE!</v>
      </c>
    </row>
    <row r="154" spans="1:37" ht="55.25" customHeight="1" x14ac:dyDescent="0.2">
      <c r="A154" s="50">
        <v>20140725</v>
      </c>
      <c r="B154" s="83">
        <v>41837</v>
      </c>
      <c r="C154" s="34" t="s">
        <v>6943</v>
      </c>
      <c r="D154" s="34"/>
      <c r="E154" s="34"/>
      <c r="F154" s="34" t="s">
        <v>3008</v>
      </c>
      <c r="G154" s="34" t="s">
        <v>3009</v>
      </c>
      <c r="H154" s="34"/>
      <c r="I154" s="34"/>
      <c r="J154" s="34"/>
      <c r="K154" s="34"/>
      <c r="L154" s="103" t="s">
        <v>103</v>
      </c>
      <c r="M154" s="29"/>
      <c r="N154" s="29"/>
      <c r="O154" s="29"/>
      <c r="P154" s="30"/>
      <c r="Q154" s="29"/>
      <c r="R154" s="148" t="s">
        <v>7561</v>
      </c>
      <c r="S154" s="34"/>
      <c r="AD154" s="84">
        <f t="shared" si="18"/>
        <v>1</v>
      </c>
      <c r="AE154" s="34" t="e">
        <f t="shared" si="19"/>
        <v>#VALUE!</v>
      </c>
      <c r="AF154" s="34" t="e">
        <f t="shared" si="20"/>
        <v>#VALUE!</v>
      </c>
      <c r="AG154" s="34" t="e">
        <f t="shared" si="21"/>
        <v>#VALUE!</v>
      </c>
      <c r="AH154" s="34" t="e">
        <f t="shared" si="22"/>
        <v>#VALUE!</v>
      </c>
      <c r="AI154" s="34" t="e">
        <f t="shared" si="23"/>
        <v>#VALUE!</v>
      </c>
      <c r="AJ154" s="34" t="e">
        <f t="shared" si="24"/>
        <v>#VALUE!</v>
      </c>
      <c r="AK154" s="34" t="e">
        <f t="shared" si="25"/>
        <v>#VALUE!</v>
      </c>
    </row>
    <row r="155" spans="1:37" ht="55.25" customHeight="1" x14ac:dyDescent="0.2">
      <c r="A155" s="50">
        <v>20140726</v>
      </c>
      <c r="B155" s="83">
        <v>41837</v>
      </c>
      <c r="C155" s="34" t="s">
        <v>6961</v>
      </c>
      <c r="D155" s="34"/>
      <c r="E155" s="34"/>
      <c r="F155" s="34"/>
      <c r="G155" s="34"/>
      <c r="H155" s="34"/>
      <c r="I155" s="34"/>
      <c r="J155" s="34"/>
      <c r="K155" s="34"/>
      <c r="L155" s="103" t="s">
        <v>103</v>
      </c>
      <c r="M155" s="29"/>
      <c r="N155" s="29"/>
      <c r="O155" s="29"/>
      <c r="P155" s="30"/>
      <c r="Q155" s="29"/>
      <c r="R155" s="148" t="s">
        <v>7561</v>
      </c>
      <c r="S155" s="34"/>
      <c r="AD155" s="84">
        <f t="shared" si="18"/>
        <v>1</v>
      </c>
      <c r="AE155" s="34" t="e">
        <f t="shared" si="19"/>
        <v>#VALUE!</v>
      </c>
      <c r="AF155" s="34" t="e">
        <f t="shared" si="20"/>
        <v>#VALUE!</v>
      </c>
      <c r="AG155" s="34" t="e">
        <f t="shared" si="21"/>
        <v>#VALUE!</v>
      </c>
      <c r="AH155" s="34" t="e">
        <f t="shared" si="22"/>
        <v>#VALUE!</v>
      </c>
      <c r="AI155" s="34" t="e">
        <f t="shared" si="23"/>
        <v>#VALUE!</v>
      </c>
      <c r="AJ155" s="34" t="e">
        <f t="shared" si="24"/>
        <v>#VALUE!</v>
      </c>
      <c r="AK155" s="34" t="e">
        <f t="shared" si="25"/>
        <v>#VALUE!</v>
      </c>
    </row>
    <row r="156" spans="1:37" ht="55.25" customHeight="1" x14ac:dyDescent="0.2">
      <c r="A156" s="50">
        <v>20140727</v>
      </c>
      <c r="B156" s="83">
        <v>41837</v>
      </c>
      <c r="C156" s="34" t="s">
        <v>5794</v>
      </c>
      <c r="D156" s="34"/>
      <c r="E156" s="34"/>
      <c r="F156" s="34" t="s">
        <v>260</v>
      </c>
      <c r="G156" s="34" t="s">
        <v>261</v>
      </c>
      <c r="H156" s="34"/>
      <c r="I156" s="34"/>
      <c r="J156" s="34"/>
      <c r="K156" s="34"/>
      <c r="L156" s="103" t="s">
        <v>103</v>
      </c>
      <c r="M156" s="29"/>
      <c r="N156" s="29"/>
      <c r="O156" s="29"/>
      <c r="P156" s="30"/>
      <c r="Q156" s="29"/>
      <c r="R156" s="148" t="s">
        <v>7561</v>
      </c>
      <c r="S156" s="34"/>
      <c r="AD156" s="84">
        <f t="shared" si="18"/>
        <v>1</v>
      </c>
      <c r="AE156" s="34" t="e">
        <f t="shared" si="19"/>
        <v>#VALUE!</v>
      </c>
      <c r="AF156" s="34" t="e">
        <f t="shared" si="20"/>
        <v>#VALUE!</v>
      </c>
      <c r="AG156" s="34" t="e">
        <f t="shared" si="21"/>
        <v>#VALUE!</v>
      </c>
      <c r="AH156" s="34" t="e">
        <f t="shared" si="22"/>
        <v>#VALUE!</v>
      </c>
      <c r="AI156" s="34" t="e">
        <f t="shared" si="23"/>
        <v>#VALUE!</v>
      </c>
      <c r="AJ156" s="34" t="e">
        <f t="shared" si="24"/>
        <v>#VALUE!</v>
      </c>
      <c r="AK156" s="34" t="e">
        <f t="shared" si="25"/>
        <v>#VALUE!</v>
      </c>
    </row>
    <row r="157" spans="1:37" ht="55.25" customHeight="1" x14ac:dyDescent="0.2">
      <c r="A157" s="50">
        <v>20140728</v>
      </c>
      <c r="B157" s="83">
        <v>41837</v>
      </c>
      <c r="C157" s="34" t="s">
        <v>5795</v>
      </c>
      <c r="D157" s="34"/>
      <c r="E157" s="34"/>
      <c r="F157" s="34" t="s">
        <v>3010</v>
      </c>
      <c r="G157" s="34" t="s">
        <v>7534</v>
      </c>
      <c r="H157" s="34" t="s">
        <v>262</v>
      </c>
      <c r="I157" s="34"/>
      <c r="J157" s="34"/>
      <c r="K157" s="34"/>
      <c r="L157" s="103"/>
      <c r="M157" s="29" t="s">
        <v>6770</v>
      </c>
      <c r="N157" s="29" t="s">
        <v>6375</v>
      </c>
      <c r="O157" s="29" t="s">
        <v>263</v>
      </c>
      <c r="P157" s="30"/>
      <c r="Q157" s="29"/>
      <c r="R157" s="148" t="s">
        <v>7561</v>
      </c>
      <c r="S157" s="34"/>
      <c r="AD157" s="84" t="e">
        <f t="shared" si="18"/>
        <v>#VALUE!</v>
      </c>
      <c r="AE157" s="34" t="e">
        <f t="shared" si="19"/>
        <v>#VALUE!</v>
      </c>
      <c r="AF157" s="34" t="e">
        <f t="shared" si="20"/>
        <v>#VALUE!</v>
      </c>
      <c r="AG157" s="34">
        <f t="shared" si="21"/>
        <v>67</v>
      </c>
      <c r="AH157" s="34" t="e">
        <f t="shared" si="22"/>
        <v>#VALUE!</v>
      </c>
      <c r="AI157" s="34" t="e">
        <f t="shared" si="23"/>
        <v>#VALUE!</v>
      </c>
      <c r="AJ157" s="34" t="e">
        <f t="shared" si="24"/>
        <v>#VALUE!</v>
      </c>
      <c r="AK157" s="34" t="e">
        <f t="shared" si="25"/>
        <v>#VALUE!</v>
      </c>
    </row>
    <row r="158" spans="1:37" ht="55.25" customHeight="1" x14ac:dyDescent="0.2">
      <c r="A158" s="50">
        <v>20140729</v>
      </c>
      <c r="B158" s="83">
        <v>41837</v>
      </c>
      <c r="C158" s="34" t="s">
        <v>5796</v>
      </c>
      <c r="D158" s="34"/>
      <c r="E158" s="34"/>
      <c r="F158" s="34" t="s">
        <v>264</v>
      </c>
      <c r="G158" s="34" t="s">
        <v>265</v>
      </c>
      <c r="H158" s="34" t="s">
        <v>266</v>
      </c>
      <c r="I158" s="34"/>
      <c r="J158" s="34"/>
      <c r="K158" s="34"/>
      <c r="L158" s="103"/>
      <c r="M158" s="29" t="s">
        <v>6767</v>
      </c>
      <c r="N158" s="29" t="s">
        <v>267</v>
      </c>
      <c r="O158" s="29"/>
      <c r="P158" s="30"/>
      <c r="Q158" s="29"/>
      <c r="R158" s="148" t="s">
        <v>7561</v>
      </c>
      <c r="S158" s="34"/>
      <c r="AD158" s="84" t="e">
        <f t="shared" si="18"/>
        <v>#VALUE!</v>
      </c>
      <c r="AE158" s="34">
        <f t="shared" si="19"/>
        <v>442</v>
      </c>
      <c r="AF158" s="34" t="e">
        <f t="shared" si="20"/>
        <v>#VALUE!</v>
      </c>
      <c r="AG158" s="34" t="e">
        <f t="shared" si="21"/>
        <v>#VALUE!</v>
      </c>
      <c r="AH158" s="34" t="e">
        <f t="shared" si="22"/>
        <v>#VALUE!</v>
      </c>
      <c r="AI158" s="34" t="e">
        <f t="shared" si="23"/>
        <v>#VALUE!</v>
      </c>
      <c r="AJ158" s="34" t="e">
        <f t="shared" si="24"/>
        <v>#VALUE!</v>
      </c>
      <c r="AK158" s="34" t="e">
        <f t="shared" si="25"/>
        <v>#VALUE!</v>
      </c>
    </row>
    <row r="159" spans="1:37" ht="55.25" customHeight="1" x14ac:dyDescent="0.2">
      <c r="A159" s="50">
        <v>20140730</v>
      </c>
      <c r="B159" s="83">
        <v>41837</v>
      </c>
      <c r="C159" s="34" t="s">
        <v>6249</v>
      </c>
      <c r="D159" s="34"/>
      <c r="E159" s="34"/>
      <c r="F159" s="34" t="s">
        <v>273</v>
      </c>
      <c r="G159" s="34"/>
      <c r="H159" s="34"/>
      <c r="I159" s="34"/>
      <c r="J159" s="34"/>
      <c r="K159" s="34"/>
      <c r="L159" s="103"/>
      <c r="M159" s="29"/>
      <c r="N159" s="29"/>
      <c r="O159" s="29"/>
      <c r="P159" s="30" t="s">
        <v>2897</v>
      </c>
      <c r="Q159" s="29"/>
      <c r="R159" s="148" t="s">
        <v>7561</v>
      </c>
      <c r="S159" s="34"/>
      <c r="AD159" s="84" t="e">
        <f t="shared" si="18"/>
        <v>#VALUE!</v>
      </c>
      <c r="AE159" s="34" t="e">
        <f t="shared" si="19"/>
        <v>#VALUE!</v>
      </c>
      <c r="AF159" s="34" t="e">
        <f t="shared" si="20"/>
        <v>#VALUE!</v>
      </c>
      <c r="AG159" s="34" t="e">
        <f t="shared" si="21"/>
        <v>#VALUE!</v>
      </c>
      <c r="AH159" s="34">
        <f t="shared" si="22"/>
        <v>1</v>
      </c>
      <c r="AI159" s="34" t="e">
        <f t="shared" si="23"/>
        <v>#VALUE!</v>
      </c>
      <c r="AJ159" s="34" t="e">
        <f t="shared" si="24"/>
        <v>#VALUE!</v>
      </c>
      <c r="AK159" s="34" t="e">
        <f t="shared" si="25"/>
        <v>#VALUE!</v>
      </c>
    </row>
    <row r="160" spans="1:37" ht="55.25" customHeight="1" x14ac:dyDescent="0.2">
      <c r="A160" s="50">
        <v>20140731</v>
      </c>
      <c r="B160" s="83">
        <v>41837</v>
      </c>
      <c r="C160" s="34" t="s">
        <v>6250</v>
      </c>
      <c r="D160" s="34"/>
      <c r="E160" s="34"/>
      <c r="F160" s="34"/>
      <c r="G160" s="34"/>
      <c r="H160" s="34"/>
      <c r="I160" s="34"/>
      <c r="J160" s="34"/>
      <c r="K160" s="34"/>
      <c r="L160" s="103"/>
      <c r="M160" s="29"/>
      <c r="N160" s="29"/>
      <c r="O160" s="29"/>
      <c r="P160" s="30" t="s">
        <v>2897</v>
      </c>
      <c r="Q160" s="29"/>
      <c r="R160" s="148" t="s">
        <v>7561</v>
      </c>
      <c r="S160" s="34"/>
      <c r="AD160" s="84" t="e">
        <f t="shared" si="18"/>
        <v>#VALUE!</v>
      </c>
      <c r="AE160" s="34" t="e">
        <f t="shared" si="19"/>
        <v>#VALUE!</v>
      </c>
      <c r="AF160" s="34" t="e">
        <f t="shared" si="20"/>
        <v>#VALUE!</v>
      </c>
      <c r="AG160" s="34" t="e">
        <f t="shared" si="21"/>
        <v>#VALUE!</v>
      </c>
      <c r="AH160" s="34">
        <f t="shared" si="22"/>
        <v>1</v>
      </c>
      <c r="AI160" s="34" t="e">
        <f t="shared" si="23"/>
        <v>#VALUE!</v>
      </c>
      <c r="AJ160" s="34" t="e">
        <f t="shared" si="24"/>
        <v>#VALUE!</v>
      </c>
      <c r="AK160" s="34" t="e">
        <f t="shared" si="25"/>
        <v>#VALUE!</v>
      </c>
    </row>
    <row r="161" spans="1:37" ht="55.25" customHeight="1" x14ac:dyDescent="0.2">
      <c r="A161" s="50">
        <v>20140732</v>
      </c>
      <c r="B161" s="83">
        <v>41837</v>
      </c>
      <c r="C161" s="34" t="s">
        <v>5797</v>
      </c>
      <c r="D161" s="34"/>
      <c r="E161" s="34"/>
      <c r="F161" s="34" t="s">
        <v>274</v>
      </c>
      <c r="G161" s="34" t="s">
        <v>275</v>
      </c>
      <c r="H161" s="34"/>
      <c r="I161" s="34"/>
      <c r="J161" s="34"/>
      <c r="K161" s="34"/>
      <c r="L161" s="103"/>
      <c r="M161" s="29"/>
      <c r="N161" s="29"/>
      <c r="O161" s="29"/>
      <c r="P161" s="30" t="s">
        <v>2897</v>
      </c>
      <c r="Q161" s="29"/>
      <c r="R161" s="148" t="s">
        <v>7561</v>
      </c>
      <c r="S161" s="34"/>
      <c r="AD161" s="84" t="e">
        <f t="shared" si="18"/>
        <v>#VALUE!</v>
      </c>
      <c r="AE161" s="34" t="e">
        <f t="shared" si="19"/>
        <v>#VALUE!</v>
      </c>
      <c r="AF161" s="34" t="e">
        <f t="shared" si="20"/>
        <v>#VALUE!</v>
      </c>
      <c r="AG161" s="34" t="e">
        <f t="shared" si="21"/>
        <v>#VALUE!</v>
      </c>
      <c r="AH161" s="34">
        <f t="shared" si="22"/>
        <v>1</v>
      </c>
      <c r="AI161" s="34" t="e">
        <f t="shared" si="23"/>
        <v>#VALUE!</v>
      </c>
      <c r="AJ161" s="34" t="e">
        <f t="shared" si="24"/>
        <v>#VALUE!</v>
      </c>
      <c r="AK161" s="34" t="e">
        <f t="shared" si="25"/>
        <v>#VALUE!</v>
      </c>
    </row>
    <row r="162" spans="1:37" ht="55.25" customHeight="1" x14ac:dyDescent="0.2">
      <c r="A162" s="50">
        <v>20140733</v>
      </c>
      <c r="B162" s="83">
        <v>41837</v>
      </c>
      <c r="C162" s="34" t="s">
        <v>5798</v>
      </c>
      <c r="D162" s="34"/>
      <c r="E162" s="34"/>
      <c r="F162" s="34"/>
      <c r="G162" s="34"/>
      <c r="H162" s="34"/>
      <c r="I162" s="34"/>
      <c r="J162" s="34"/>
      <c r="K162" s="34"/>
      <c r="L162" s="103" t="s">
        <v>103</v>
      </c>
      <c r="M162" s="29"/>
      <c r="N162" s="29"/>
      <c r="O162" s="29"/>
      <c r="P162" s="30"/>
      <c r="Q162" s="29"/>
      <c r="R162" s="148" t="s">
        <v>7561</v>
      </c>
      <c r="S162" s="34"/>
      <c r="AD162" s="84">
        <f t="shared" si="18"/>
        <v>1</v>
      </c>
      <c r="AE162" s="34" t="e">
        <f t="shared" si="19"/>
        <v>#VALUE!</v>
      </c>
      <c r="AF162" s="34" t="e">
        <f t="shared" si="20"/>
        <v>#VALUE!</v>
      </c>
      <c r="AG162" s="34" t="e">
        <f t="shared" si="21"/>
        <v>#VALUE!</v>
      </c>
      <c r="AH162" s="34" t="e">
        <f t="shared" si="22"/>
        <v>#VALUE!</v>
      </c>
      <c r="AI162" s="34" t="e">
        <f t="shared" si="23"/>
        <v>#VALUE!</v>
      </c>
      <c r="AJ162" s="34" t="e">
        <f t="shared" si="24"/>
        <v>#VALUE!</v>
      </c>
      <c r="AK162" s="34" t="e">
        <f t="shared" si="25"/>
        <v>#VALUE!</v>
      </c>
    </row>
    <row r="163" spans="1:37" ht="55.25" customHeight="1" x14ac:dyDescent="0.2">
      <c r="A163" s="50">
        <v>20140734</v>
      </c>
      <c r="B163" s="83">
        <v>41837</v>
      </c>
      <c r="C163" s="34" t="s">
        <v>277</v>
      </c>
      <c r="D163" s="34"/>
      <c r="E163" s="34"/>
      <c r="F163" s="34"/>
      <c r="G163" s="34"/>
      <c r="H163" s="34"/>
      <c r="I163" s="34"/>
      <c r="J163" s="34"/>
      <c r="K163" s="34"/>
      <c r="L163" s="103" t="s">
        <v>103</v>
      </c>
      <c r="M163" s="29"/>
      <c r="N163" s="29"/>
      <c r="O163" s="29"/>
      <c r="P163" s="30"/>
      <c r="Q163" s="29"/>
      <c r="R163" s="148" t="s">
        <v>7561</v>
      </c>
      <c r="S163" s="34"/>
      <c r="AD163" s="84">
        <f t="shared" si="18"/>
        <v>1</v>
      </c>
      <c r="AE163" s="34" t="e">
        <f t="shared" si="19"/>
        <v>#VALUE!</v>
      </c>
      <c r="AF163" s="34" t="e">
        <f t="shared" si="20"/>
        <v>#VALUE!</v>
      </c>
      <c r="AG163" s="34" t="e">
        <f t="shared" si="21"/>
        <v>#VALUE!</v>
      </c>
      <c r="AH163" s="34" t="e">
        <f t="shared" si="22"/>
        <v>#VALUE!</v>
      </c>
      <c r="AI163" s="34" t="e">
        <f t="shared" si="23"/>
        <v>#VALUE!</v>
      </c>
      <c r="AJ163" s="34" t="e">
        <f t="shared" si="24"/>
        <v>#VALUE!</v>
      </c>
      <c r="AK163" s="34" t="e">
        <f t="shared" si="25"/>
        <v>#VALUE!</v>
      </c>
    </row>
    <row r="164" spans="1:37" ht="55.25" customHeight="1" x14ac:dyDescent="0.2">
      <c r="A164" s="50">
        <v>20140735</v>
      </c>
      <c r="B164" s="83">
        <v>41837</v>
      </c>
      <c r="C164" s="34" t="s">
        <v>5799</v>
      </c>
      <c r="D164" s="34"/>
      <c r="E164" s="34"/>
      <c r="F164" s="34"/>
      <c r="G164" s="34"/>
      <c r="H164" s="34" t="s">
        <v>276</v>
      </c>
      <c r="I164" s="34"/>
      <c r="J164" s="34"/>
      <c r="K164" s="34"/>
      <c r="L164" s="103"/>
      <c r="M164" s="29" t="s">
        <v>6767</v>
      </c>
      <c r="N164" s="29" t="s">
        <v>240</v>
      </c>
      <c r="O164" s="29"/>
      <c r="P164" s="30"/>
      <c r="Q164" s="29"/>
      <c r="R164" s="148" t="s">
        <v>7561</v>
      </c>
      <c r="S164" s="34"/>
      <c r="AD164" s="84" t="e">
        <f t="shared" si="18"/>
        <v>#VALUE!</v>
      </c>
      <c r="AE164" s="34">
        <f t="shared" si="19"/>
        <v>442</v>
      </c>
      <c r="AF164" s="34" t="e">
        <f t="shared" si="20"/>
        <v>#VALUE!</v>
      </c>
      <c r="AG164" s="34" t="e">
        <f t="shared" si="21"/>
        <v>#VALUE!</v>
      </c>
      <c r="AH164" s="34" t="e">
        <f t="shared" si="22"/>
        <v>#VALUE!</v>
      </c>
      <c r="AI164" s="34" t="e">
        <f t="shared" si="23"/>
        <v>#VALUE!</v>
      </c>
      <c r="AJ164" s="34" t="e">
        <f t="shared" si="24"/>
        <v>#VALUE!</v>
      </c>
      <c r="AK164" s="34" t="e">
        <f t="shared" si="25"/>
        <v>#VALUE!</v>
      </c>
    </row>
    <row r="165" spans="1:37" ht="55.25" customHeight="1" x14ac:dyDescent="0.2">
      <c r="A165" s="50">
        <v>20140736</v>
      </c>
      <c r="B165" s="83">
        <v>41837</v>
      </c>
      <c r="C165" s="34" t="s">
        <v>5800</v>
      </c>
      <c r="D165" s="34"/>
      <c r="E165" s="34"/>
      <c r="F165" s="34"/>
      <c r="G165" s="34"/>
      <c r="H165" s="34"/>
      <c r="I165" s="34"/>
      <c r="J165" s="34"/>
      <c r="K165" s="34"/>
      <c r="L165" s="103" t="s">
        <v>103</v>
      </c>
      <c r="M165" s="29"/>
      <c r="N165" s="29"/>
      <c r="O165" s="29"/>
      <c r="P165" s="30"/>
      <c r="Q165" s="29"/>
      <c r="R165" s="148" t="s">
        <v>7561</v>
      </c>
      <c r="S165" s="34"/>
      <c r="AD165" s="84">
        <f t="shared" si="18"/>
        <v>1</v>
      </c>
      <c r="AE165" s="34" t="e">
        <f t="shared" si="19"/>
        <v>#VALUE!</v>
      </c>
      <c r="AF165" s="34" t="e">
        <f t="shared" si="20"/>
        <v>#VALUE!</v>
      </c>
      <c r="AG165" s="34" t="e">
        <f t="shared" si="21"/>
        <v>#VALUE!</v>
      </c>
      <c r="AH165" s="34" t="e">
        <f t="shared" si="22"/>
        <v>#VALUE!</v>
      </c>
      <c r="AI165" s="34" t="e">
        <f t="shared" si="23"/>
        <v>#VALUE!</v>
      </c>
      <c r="AJ165" s="34" t="e">
        <f t="shared" si="24"/>
        <v>#VALUE!</v>
      </c>
      <c r="AK165" s="34" t="e">
        <f t="shared" si="25"/>
        <v>#VALUE!</v>
      </c>
    </row>
    <row r="166" spans="1:37" ht="55.25" customHeight="1" x14ac:dyDescent="0.2">
      <c r="A166" s="50">
        <v>20140737</v>
      </c>
      <c r="B166" s="83">
        <v>41837</v>
      </c>
      <c r="C166" s="34" t="s">
        <v>5801</v>
      </c>
      <c r="D166" s="34"/>
      <c r="E166" s="34"/>
      <c r="F166" s="34"/>
      <c r="G166" s="34"/>
      <c r="H166" s="34"/>
      <c r="I166" s="34"/>
      <c r="J166" s="34"/>
      <c r="K166" s="34"/>
      <c r="L166" s="103" t="s">
        <v>103</v>
      </c>
      <c r="M166" s="29"/>
      <c r="N166" s="29"/>
      <c r="O166" s="29"/>
      <c r="P166" s="30"/>
      <c r="Q166" s="29"/>
      <c r="R166" s="148" t="s">
        <v>7561</v>
      </c>
      <c r="S166" s="34"/>
      <c r="AD166" s="84">
        <f t="shared" si="18"/>
        <v>1</v>
      </c>
      <c r="AE166" s="34" t="e">
        <f t="shared" si="19"/>
        <v>#VALUE!</v>
      </c>
      <c r="AF166" s="34" t="e">
        <f t="shared" si="20"/>
        <v>#VALUE!</v>
      </c>
      <c r="AG166" s="34" t="e">
        <f t="shared" si="21"/>
        <v>#VALUE!</v>
      </c>
      <c r="AH166" s="34" t="e">
        <f t="shared" si="22"/>
        <v>#VALUE!</v>
      </c>
      <c r="AI166" s="34" t="e">
        <f t="shared" si="23"/>
        <v>#VALUE!</v>
      </c>
      <c r="AJ166" s="34" t="e">
        <f t="shared" si="24"/>
        <v>#VALUE!</v>
      </c>
      <c r="AK166" s="34" t="e">
        <f t="shared" si="25"/>
        <v>#VALUE!</v>
      </c>
    </row>
    <row r="167" spans="1:37" ht="55.25" customHeight="1" x14ac:dyDescent="0.2">
      <c r="A167" s="50">
        <v>20140738</v>
      </c>
      <c r="B167" s="83">
        <v>41837</v>
      </c>
      <c r="C167" s="34" t="s">
        <v>5802</v>
      </c>
      <c r="D167" s="34"/>
      <c r="E167" s="34"/>
      <c r="F167" s="40" t="s">
        <v>3012</v>
      </c>
      <c r="G167" s="34" t="s">
        <v>3013</v>
      </c>
      <c r="H167" s="34"/>
      <c r="I167" s="34"/>
      <c r="J167" s="34"/>
      <c r="K167" s="34"/>
      <c r="L167" s="103"/>
      <c r="M167" s="29" t="s">
        <v>6767</v>
      </c>
      <c r="N167" s="29" t="s">
        <v>6376</v>
      </c>
      <c r="O167" s="29"/>
      <c r="P167" s="30"/>
      <c r="Q167" s="29"/>
      <c r="R167" s="148" t="s">
        <v>7561</v>
      </c>
      <c r="S167" s="34"/>
      <c r="AD167" s="84" t="e">
        <f t="shared" si="18"/>
        <v>#VALUE!</v>
      </c>
      <c r="AE167" s="34">
        <f t="shared" si="19"/>
        <v>442</v>
      </c>
      <c r="AF167" s="34" t="e">
        <f t="shared" si="20"/>
        <v>#VALUE!</v>
      </c>
      <c r="AG167" s="34" t="e">
        <f t="shared" si="21"/>
        <v>#VALUE!</v>
      </c>
      <c r="AH167" s="34" t="e">
        <f t="shared" si="22"/>
        <v>#VALUE!</v>
      </c>
      <c r="AI167" s="34" t="e">
        <f t="shared" si="23"/>
        <v>#VALUE!</v>
      </c>
      <c r="AJ167" s="34" t="e">
        <f t="shared" si="24"/>
        <v>#VALUE!</v>
      </c>
      <c r="AK167" s="34" t="e">
        <f t="shared" si="25"/>
        <v>#VALUE!</v>
      </c>
    </row>
    <row r="168" spans="1:37" ht="55.25" customHeight="1" x14ac:dyDescent="0.2">
      <c r="A168" s="50">
        <v>20140739</v>
      </c>
      <c r="B168" s="83">
        <v>41837</v>
      </c>
      <c r="C168" s="34" t="s">
        <v>5803</v>
      </c>
      <c r="D168" s="34"/>
      <c r="E168" s="34"/>
      <c r="F168" s="34"/>
      <c r="G168" s="34"/>
      <c r="H168" s="34"/>
      <c r="I168" s="34"/>
      <c r="J168" s="34"/>
      <c r="K168" s="34"/>
      <c r="L168" s="103" t="s">
        <v>103</v>
      </c>
      <c r="M168" s="29"/>
      <c r="N168" s="29"/>
      <c r="O168" s="29"/>
      <c r="P168" s="30"/>
      <c r="Q168" s="29"/>
      <c r="R168" s="148" t="s">
        <v>7561</v>
      </c>
      <c r="S168" s="34"/>
      <c r="AD168" s="84">
        <f t="shared" si="18"/>
        <v>1</v>
      </c>
      <c r="AE168" s="34" t="e">
        <f t="shared" si="19"/>
        <v>#VALUE!</v>
      </c>
      <c r="AF168" s="34" t="e">
        <f t="shared" si="20"/>
        <v>#VALUE!</v>
      </c>
      <c r="AG168" s="34" t="e">
        <f t="shared" si="21"/>
        <v>#VALUE!</v>
      </c>
      <c r="AH168" s="34" t="e">
        <f t="shared" si="22"/>
        <v>#VALUE!</v>
      </c>
      <c r="AI168" s="34" t="e">
        <f t="shared" si="23"/>
        <v>#VALUE!</v>
      </c>
      <c r="AJ168" s="34" t="e">
        <f t="shared" si="24"/>
        <v>#VALUE!</v>
      </c>
      <c r="AK168" s="34" t="e">
        <f t="shared" si="25"/>
        <v>#VALUE!</v>
      </c>
    </row>
    <row r="169" spans="1:37" ht="55.25" customHeight="1" x14ac:dyDescent="0.2">
      <c r="A169" s="50">
        <v>20140901</v>
      </c>
      <c r="B169" s="83">
        <v>41894</v>
      </c>
      <c r="C169" s="34" t="s">
        <v>5804</v>
      </c>
      <c r="D169" s="34"/>
      <c r="E169" s="34"/>
      <c r="F169" s="34"/>
      <c r="G169" s="34"/>
      <c r="H169" s="34" t="s">
        <v>278</v>
      </c>
      <c r="I169" s="34" t="s">
        <v>279</v>
      </c>
      <c r="J169" s="34"/>
      <c r="K169" s="34"/>
      <c r="L169" s="103" t="s">
        <v>103</v>
      </c>
      <c r="M169" s="29"/>
      <c r="N169" s="29"/>
      <c r="O169" s="29"/>
      <c r="P169" s="30"/>
      <c r="Q169" s="29"/>
      <c r="R169" s="148" t="s">
        <v>7561</v>
      </c>
      <c r="S169" s="34"/>
      <c r="AD169" s="84">
        <f t="shared" si="18"/>
        <v>1</v>
      </c>
      <c r="AE169" s="34" t="e">
        <f t="shared" si="19"/>
        <v>#VALUE!</v>
      </c>
      <c r="AF169" s="34" t="e">
        <f t="shared" si="20"/>
        <v>#VALUE!</v>
      </c>
      <c r="AG169" s="34" t="e">
        <f t="shared" si="21"/>
        <v>#VALUE!</v>
      </c>
      <c r="AH169" s="34" t="e">
        <f t="shared" si="22"/>
        <v>#VALUE!</v>
      </c>
      <c r="AI169" s="34" t="e">
        <f t="shared" si="23"/>
        <v>#VALUE!</v>
      </c>
      <c r="AJ169" s="34" t="e">
        <f t="shared" si="24"/>
        <v>#VALUE!</v>
      </c>
      <c r="AK169" s="34" t="e">
        <f t="shared" si="25"/>
        <v>#VALUE!</v>
      </c>
    </row>
    <row r="170" spans="1:37" ht="55.25" customHeight="1" x14ac:dyDescent="0.2">
      <c r="A170" s="50">
        <v>20140902</v>
      </c>
      <c r="B170" s="83">
        <v>41894</v>
      </c>
      <c r="C170" s="34" t="s">
        <v>5805</v>
      </c>
      <c r="D170" s="34"/>
      <c r="E170" s="34"/>
      <c r="F170" s="34"/>
      <c r="G170" s="34"/>
      <c r="H170" s="34"/>
      <c r="I170" s="34"/>
      <c r="J170" s="34"/>
      <c r="K170" s="34"/>
      <c r="L170" s="103" t="s">
        <v>103</v>
      </c>
      <c r="M170" s="29"/>
      <c r="N170" s="29"/>
      <c r="O170" s="29"/>
      <c r="P170" s="30"/>
      <c r="Q170" s="29"/>
      <c r="R170" s="148" t="s">
        <v>7561</v>
      </c>
      <c r="S170" s="34"/>
      <c r="AD170" s="84">
        <f t="shared" si="18"/>
        <v>1</v>
      </c>
      <c r="AE170" s="34" t="e">
        <f t="shared" si="19"/>
        <v>#VALUE!</v>
      </c>
      <c r="AF170" s="34" t="e">
        <f t="shared" si="20"/>
        <v>#VALUE!</v>
      </c>
      <c r="AG170" s="34" t="e">
        <f t="shared" si="21"/>
        <v>#VALUE!</v>
      </c>
      <c r="AH170" s="34" t="e">
        <f t="shared" si="22"/>
        <v>#VALUE!</v>
      </c>
      <c r="AI170" s="34" t="e">
        <f t="shared" si="23"/>
        <v>#VALUE!</v>
      </c>
      <c r="AJ170" s="34" t="e">
        <f t="shared" si="24"/>
        <v>#VALUE!</v>
      </c>
      <c r="AK170" s="34" t="e">
        <f t="shared" si="25"/>
        <v>#VALUE!</v>
      </c>
    </row>
    <row r="171" spans="1:37" ht="55.25" customHeight="1" x14ac:dyDescent="0.2">
      <c r="A171" s="50">
        <v>20140903</v>
      </c>
      <c r="B171" s="83">
        <v>41894</v>
      </c>
      <c r="C171" s="34" t="s">
        <v>7024</v>
      </c>
      <c r="D171" s="34"/>
      <c r="E171" s="34"/>
      <c r="F171" s="34"/>
      <c r="G171" s="34"/>
      <c r="H171" s="34"/>
      <c r="I171" s="34"/>
      <c r="J171" s="34"/>
      <c r="K171" s="34"/>
      <c r="L171" s="103" t="s">
        <v>103</v>
      </c>
      <c r="M171" s="29"/>
      <c r="N171" s="29"/>
      <c r="O171" s="29"/>
      <c r="P171" s="30"/>
      <c r="Q171" s="29"/>
      <c r="R171" s="148" t="s">
        <v>7561</v>
      </c>
      <c r="S171" s="34"/>
      <c r="AD171" s="84">
        <f t="shared" si="18"/>
        <v>1</v>
      </c>
      <c r="AE171" s="34" t="e">
        <f t="shared" si="19"/>
        <v>#VALUE!</v>
      </c>
      <c r="AF171" s="34" t="e">
        <f t="shared" si="20"/>
        <v>#VALUE!</v>
      </c>
      <c r="AG171" s="34" t="e">
        <f t="shared" si="21"/>
        <v>#VALUE!</v>
      </c>
      <c r="AH171" s="34" t="e">
        <f t="shared" si="22"/>
        <v>#VALUE!</v>
      </c>
      <c r="AI171" s="34" t="e">
        <f t="shared" si="23"/>
        <v>#VALUE!</v>
      </c>
      <c r="AJ171" s="34" t="e">
        <f t="shared" si="24"/>
        <v>#VALUE!</v>
      </c>
      <c r="AK171" s="34" t="e">
        <f t="shared" si="25"/>
        <v>#VALUE!</v>
      </c>
    </row>
    <row r="172" spans="1:37" ht="55.25" customHeight="1" x14ac:dyDescent="0.2">
      <c r="A172" s="50">
        <v>20140904</v>
      </c>
      <c r="B172" s="83">
        <v>41894</v>
      </c>
      <c r="C172" s="34" t="s">
        <v>5806</v>
      </c>
      <c r="D172" s="34"/>
      <c r="E172" s="34"/>
      <c r="F172" s="34"/>
      <c r="G172" s="34"/>
      <c r="H172" s="34"/>
      <c r="I172" s="34"/>
      <c r="J172" s="34"/>
      <c r="K172" s="34"/>
      <c r="L172" s="103"/>
      <c r="M172" s="29" t="s">
        <v>6771</v>
      </c>
      <c r="N172" s="29" t="s">
        <v>280</v>
      </c>
      <c r="O172" s="29"/>
      <c r="P172" s="30"/>
      <c r="Q172" s="29"/>
      <c r="R172" s="148" t="s">
        <v>7561</v>
      </c>
      <c r="S172" s="34"/>
      <c r="AD172" s="84" t="e">
        <f t="shared" si="18"/>
        <v>#VALUE!</v>
      </c>
      <c r="AE172" s="34">
        <f t="shared" si="19"/>
        <v>422</v>
      </c>
      <c r="AF172" s="34" t="e">
        <f t="shared" si="20"/>
        <v>#VALUE!</v>
      </c>
      <c r="AG172" s="34" t="e">
        <f t="shared" si="21"/>
        <v>#VALUE!</v>
      </c>
      <c r="AH172" s="34" t="e">
        <f t="shared" si="22"/>
        <v>#VALUE!</v>
      </c>
      <c r="AI172" s="34" t="e">
        <f t="shared" si="23"/>
        <v>#VALUE!</v>
      </c>
      <c r="AJ172" s="34" t="e">
        <f t="shared" si="24"/>
        <v>#VALUE!</v>
      </c>
      <c r="AK172" s="34" t="e">
        <f t="shared" si="25"/>
        <v>#VALUE!</v>
      </c>
    </row>
    <row r="173" spans="1:37" ht="55.25" customHeight="1" x14ac:dyDescent="0.2">
      <c r="A173" s="50">
        <v>20140905</v>
      </c>
      <c r="B173" s="83">
        <v>41894</v>
      </c>
      <c r="C173" s="34" t="s">
        <v>305</v>
      </c>
      <c r="D173" s="34"/>
      <c r="E173" s="34"/>
      <c r="F173" s="34" t="s">
        <v>3014</v>
      </c>
      <c r="G173" s="34" t="s">
        <v>3015</v>
      </c>
      <c r="H173" s="34"/>
      <c r="I173" s="34"/>
      <c r="J173" s="34"/>
      <c r="K173" s="34"/>
      <c r="L173" s="103" t="s">
        <v>103</v>
      </c>
      <c r="M173" s="29"/>
      <c r="N173" s="29"/>
      <c r="O173" s="29"/>
      <c r="P173" s="30"/>
      <c r="Q173" s="29"/>
      <c r="R173" s="148" t="s">
        <v>7561</v>
      </c>
      <c r="S173" s="34"/>
      <c r="AD173" s="84">
        <f t="shared" si="18"/>
        <v>1</v>
      </c>
      <c r="AE173" s="34" t="e">
        <f t="shared" si="19"/>
        <v>#VALUE!</v>
      </c>
      <c r="AF173" s="34" t="e">
        <f t="shared" si="20"/>
        <v>#VALUE!</v>
      </c>
      <c r="AG173" s="34" t="e">
        <f t="shared" si="21"/>
        <v>#VALUE!</v>
      </c>
      <c r="AH173" s="34" t="e">
        <f t="shared" si="22"/>
        <v>#VALUE!</v>
      </c>
      <c r="AI173" s="34" t="e">
        <f t="shared" si="23"/>
        <v>#VALUE!</v>
      </c>
      <c r="AJ173" s="34" t="e">
        <f t="shared" si="24"/>
        <v>#VALUE!</v>
      </c>
      <c r="AK173" s="34" t="e">
        <f t="shared" si="25"/>
        <v>#VALUE!</v>
      </c>
    </row>
    <row r="174" spans="1:37" ht="55.25" customHeight="1" x14ac:dyDescent="0.2">
      <c r="A174" s="50">
        <v>20140906</v>
      </c>
      <c r="B174" s="83">
        <v>41894</v>
      </c>
      <c r="C174" s="34" t="s">
        <v>5807</v>
      </c>
      <c r="D174" s="34"/>
      <c r="E174" s="34"/>
      <c r="F174" s="34" t="s">
        <v>3016</v>
      </c>
      <c r="G174" s="34" t="s">
        <v>3017</v>
      </c>
      <c r="H174" s="34"/>
      <c r="I174" s="34"/>
      <c r="J174" s="34"/>
      <c r="K174" s="34"/>
      <c r="L174" s="103" t="s">
        <v>103</v>
      </c>
      <c r="M174" s="29"/>
      <c r="N174" s="29"/>
      <c r="O174" s="29"/>
      <c r="P174" s="30"/>
      <c r="Q174" s="29"/>
      <c r="R174" s="148" t="s">
        <v>7561</v>
      </c>
      <c r="S174" s="34"/>
      <c r="AD174" s="84">
        <f t="shared" si="18"/>
        <v>1</v>
      </c>
      <c r="AE174" s="34" t="e">
        <f t="shared" si="19"/>
        <v>#VALUE!</v>
      </c>
      <c r="AF174" s="34" t="e">
        <f t="shared" si="20"/>
        <v>#VALUE!</v>
      </c>
      <c r="AG174" s="34" t="e">
        <f t="shared" si="21"/>
        <v>#VALUE!</v>
      </c>
      <c r="AH174" s="34" t="e">
        <f t="shared" si="22"/>
        <v>#VALUE!</v>
      </c>
      <c r="AI174" s="34" t="e">
        <f t="shared" si="23"/>
        <v>#VALUE!</v>
      </c>
      <c r="AJ174" s="34" t="e">
        <f t="shared" si="24"/>
        <v>#VALUE!</v>
      </c>
      <c r="AK174" s="34" t="e">
        <f t="shared" si="25"/>
        <v>#VALUE!</v>
      </c>
    </row>
    <row r="175" spans="1:37" ht="55.25" customHeight="1" x14ac:dyDescent="0.2">
      <c r="A175" s="50">
        <v>20140907</v>
      </c>
      <c r="B175" s="83">
        <v>41894</v>
      </c>
      <c r="C175" s="34" t="s">
        <v>306</v>
      </c>
      <c r="D175" s="34"/>
      <c r="E175" s="34"/>
      <c r="F175" s="34"/>
      <c r="G175" s="34"/>
      <c r="H175" s="34"/>
      <c r="I175" s="34"/>
      <c r="J175" s="34"/>
      <c r="K175" s="34"/>
      <c r="L175" s="103"/>
      <c r="M175" s="29" t="s">
        <v>6771</v>
      </c>
      <c r="N175" s="29" t="s">
        <v>280</v>
      </c>
      <c r="O175" s="29"/>
      <c r="P175" s="30"/>
      <c r="Q175" s="29"/>
      <c r="R175" s="148" t="s">
        <v>7561</v>
      </c>
      <c r="S175" s="34"/>
      <c r="AD175" s="84" t="e">
        <f t="shared" si="18"/>
        <v>#VALUE!</v>
      </c>
      <c r="AE175" s="34">
        <f t="shared" si="19"/>
        <v>422</v>
      </c>
      <c r="AF175" s="34" t="e">
        <f t="shared" si="20"/>
        <v>#VALUE!</v>
      </c>
      <c r="AG175" s="34" t="e">
        <f t="shared" si="21"/>
        <v>#VALUE!</v>
      </c>
      <c r="AH175" s="34" t="e">
        <f t="shared" si="22"/>
        <v>#VALUE!</v>
      </c>
      <c r="AI175" s="34" t="e">
        <f t="shared" si="23"/>
        <v>#VALUE!</v>
      </c>
      <c r="AJ175" s="34" t="e">
        <f t="shared" si="24"/>
        <v>#VALUE!</v>
      </c>
      <c r="AK175" s="34" t="e">
        <f t="shared" si="25"/>
        <v>#VALUE!</v>
      </c>
    </row>
    <row r="176" spans="1:37" ht="55.25" customHeight="1" x14ac:dyDescent="0.2">
      <c r="A176" s="50">
        <v>20140908</v>
      </c>
      <c r="B176" s="83">
        <v>41894</v>
      </c>
      <c r="C176" s="34" t="s">
        <v>5808</v>
      </c>
      <c r="D176" s="34"/>
      <c r="E176" s="34"/>
      <c r="F176" s="34"/>
      <c r="G176" s="34"/>
      <c r="H176" s="34"/>
      <c r="I176" s="34"/>
      <c r="J176" s="34"/>
      <c r="K176" s="34"/>
      <c r="L176" s="103"/>
      <c r="M176" s="29" t="s">
        <v>6772</v>
      </c>
      <c r="N176" s="29" t="s">
        <v>6377</v>
      </c>
      <c r="O176" s="29"/>
      <c r="P176" s="30"/>
      <c r="Q176" s="29"/>
      <c r="R176" s="148" t="s">
        <v>7561</v>
      </c>
      <c r="S176" s="34"/>
      <c r="AD176" s="84" t="e">
        <f t="shared" si="18"/>
        <v>#VALUE!</v>
      </c>
      <c r="AE176" s="34">
        <f t="shared" si="19"/>
        <v>423</v>
      </c>
      <c r="AF176" s="34" t="e">
        <f t="shared" si="20"/>
        <v>#VALUE!</v>
      </c>
      <c r="AG176" s="34" t="e">
        <f t="shared" si="21"/>
        <v>#VALUE!</v>
      </c>
      <c r="AH176" s="34" t="e">
        <f t="shared" si="22"/>
        <v>#VALUE!</v>
      </c>
      <c r="AI176" s="34" t="e">
        <f t="shared" si="23"/>
        <v>#VALUE!</v>
      </c>
      <c r="AJ176" s="34" t="e">
        <f t="shared" si="24"/>
        <v>#VALUE!</v>
      </c>
      <c r="AK176" s="34" t="e">
        <f t="shared" si="25"/>
        <v>#VALUE!</v>
      </c>
    </row>
    <row r="177" spans="1:37" ht="55.25" customHeight="1" x14ac:dyDescent="0.2">
      <c r="A177" s="50">
        <v>20140909</v>
      </c>
      <c r="B177" s="83">
        <v>41894</v>
      </c>
      <c r="C177" s="34" t="s">
        <v>5809</v>
      </c>
      <c r="D177" s="34"/>
      <c r="E177" s="34"/>
      <c r="F177" s="34"/>
      <c r="G177" s="34"/>
      <c r="H177" s="34"/>
      <c r="I177" s="34"/>
      <c r="J177" s="34"/>
      <c r="K177" s="34"/>
      <c r="L177" s="103"/>
      <c r="M177" s="29" t="s">
        <v>6773</v>
      </c>
      <c r="N177" s="29" t="s">
        <v>6377</v>
      </c>
      <c r="O177" s="29"/>
      <c r="P177" s="30"/>
      <c r="Q177" s="29"/>
      <c r="R177" s="148" t="s">
        <v>7561</v>
      </c>
      <c r="S177" s="34"/>
      <c r="AD177" s="84" t="e">
        <f t="shared" si="18"/>
        <v>#VALUE!</v>
      </c>
      <c r="AE177" s="34">
        <f t="shared" si="19"/>
        <v>426</v>
      </c>
      <c r="AF177" s="34" t="e">
        <f t="shared" si="20"/>
        <v>#VALUE!</v>
      </c>
      <c r="AG177" s="34" t="e">
        <f t="shared" si="21"/>
        <v>#VALUE!</v>
      </c>
      <c r="AH177" s="34" t="e">
        <f t="shared" si="22"/>
        <v>#VALUE!</v>
      </c>
      <c r="AI177" s="34" t="e">
        <f t="shared" si="23"/>
        <v>#VALUE!</v>
      </c>
      <c r="AJ177" s="34" t="e">
        <f t="shared" si="24"/>
        <v>#VALUE!</v>
      </c>
      <c r="AK177" s="34" t="e">
        <f t="shared" si="25"/>
        <v>#VALUE!</v>
      </c>
    </row>
    <row r="178" spans="1:37" ht="55.25" customHeight="1" x14ac:dyDescent="0.2">
      <c r="A178" s="50">
        <v>20140910</v>
      </c>
      <c r="B178" s="83">
        <v>41894</v>
      </c>
      <c r="C178" s="34" t="s">
        <v>307</v>
      </c>
      <c r="D178" s="34"/>
      <c r="E178" s="34"/>
      <c r="F178" s="34" t="s">
        <v>3018</v>
      </c>
      <c r="G178" s="34" t="s">
        <v>3019</v>
      </c>
      <c r="H178" s="34"/>
      <c r="I178" s="34"/>
      <c r="J178" s="34"/>
      <c r="K178" s="34"/>
      <c r="L178" s="103"/>
      <c r="M178" s="29"/>
      <c r="N178" s="29"/>
      <c r="O178" s="29"/>
      <c r="P178" s="30" t="s">
        <v>2897</v>
      </c>
      <c r="Q178" s="29"/>
      <c r="R178" s="148" t="s">
        <v>7561</v>
      </c>
      <c r="S178" s="34"/>
      <c r="AD178" s="84" t="e">
        <f t="shared" si="18"/>
        <v>#VALUE!</v>
      </c>
      <c r="AE178" s="34" t="e">
        <f t="shared" si="19"/>
        <v>#VALUE!</v>
      </c>
      <c r="AF178" s="34" t="e">
        <f t="shared" si="20"/>
        <v>#VALUE!</v>
      </c>
      <c r="AG178" s="34" t="e">
        <f t="shared" si="21"/>
        <v>#VALUE!</v>
      </c>
      <c r="AH178" s="34">
        <f t="shared" si="22"/>
        <v>1</v>
      </c>
      <c r="AI178" s="34" t="e">
        <f t="shared" si="23"/>
        <v>#VALUE!</v>
      </c>
      <c r="AJ178" s="34" t="e">
        <f t="shared" si="24"/>
        <v>#VALUE!</v>
      </c>
      <c r="AK178" s="34" t="e">
        <f t="shared" si="25"/>
        <v>#VALUE!</v>
      </c>
    </row>
    <row r="179" spans="1:37" ht="55.25" customHeight="1" x14ac:dyDescent="0.2">
      <c r="A179" s="50">
        <v>20140911</v>
      </c>
      <c r="B179" s="83">
        <v>41894</v>
      </c>
      <c r="C179" s="34" t="s">
        <v>308</v>
      </c>
      <c r="D179" s="34"/>
      <c r="E179" s="34"/>
      <c r="F179" s="34" t="s">
        <v>3020</v>
      </c>
      <c r="G179" s="34"/>
      <c r="H179" s="34"/>
      <c r="I179" s="34"/>
      <c r="J179" s="34"/>
      <c r="K179" s="34"/>
      <c r="L179" s="103"/>
      <c r="M179" s="29"/>
      <c r="N179" s="29"/>
      <c r="O179" s="29"/>
      <c r="P179" s="30" t="s">
        <v>2897</v>
      </c>
      <c r="Q179" s="29"/>
      <c r="R179" s="148" t="s">
        <v>7561</v>
      </c>
      <c r="S179" s="34"/>
      <c r="AD179" s="84" t="e">
        <f t="shared" si="18"/>
        <v>#VALUE!</v>
      </c>
      <c r="AE179" s="34" t="e">
        <f t="shared" si="19"/>
        <v>#VALUE!</v>
      </c>
      <c r="AF179" s="34" t="e">
        <f t="shared" si="20"/>
        <v>#VALUE!</v>
      </c>
      <c r="AG179" s="34" t="e">
        <f t="shared" si="21"/>
        <v>#VALUE!</v>
      </c>
      <c r="AH179" s="34">
        <f t="shared" si="22"/>
        <v>1</v>
      </c>
      <c r="AI179" s="34" t="e">
        <f t="shared" si="23"/>
        <v>#VALUE!</v>
      </c>
      <c r="AJ179" s="34" t="e">
        <f t="shared" si="24"/>
        <v>#VALUE!</v>
      </c>
      <c r="AK179" s="34" t="e">
        <f t="shared" si="25"/>
        <v>#VALUE!</v>
      </c>
    </row>
    <row r="180" spans="1:37" ht="55.25" customHeight="1" x14ac:dyDescent="0.2">
      <c r="A180" s="50">
        <v>20140912</v>
      </c>
      <c r="B180" s="83">
        <v>41894</v>
      </c>
      <c r="C180" s="34" t="s">
        <v>309</v>
      </c>
      <c r="D180" s="34" t="s">
        <v>5536</v>
      </c>
      <c r="E180" s="34" t="s">
        <v>281</v>
      </c>
      <c r="F180" s="34"/>
      <c r="G180" s="34"/>
      <c r="H180" s="34"/>
      <c r="I180" s="34"/>
      <c r="J180" s="34"/>
      <c r="K180" s="34"/>
      <c r="L180" s="103"/>
      <c r="M180" s="29" t="s">
        <v>6774</v>
      </c>
      <c r="N180" s="29" t="s">
        <v>282</v>
      </c>
      <c r="O180" s="29" t="s">
        <v>283</v>
      </c>
      <c r="P180" s="30"/>
      <c r="Q180" s="29"/>
      <c r="R180" s="148" t="s">
        <v>7561</v>
      </c>
      <c r="S180" s="34"/>
      <c r="AD180" s="84" t="e">
        <f t="shared" si="18"/>
        <v>#VALUE!</v>
      </c>
      <c r="AE180" s="34" t="e">
        <f t="shared" si="19"/>
        <v>#VALUE!</v>
      </c>
      <c r="AF180" s="34" t="e">
        <f t="shared" si="20"/>
        <v>#VALUE!</v>
      </c>
      <c r="AG180" s="34">
        <f t="shared" si="21"/>
        <v>72</v>
      </c>
      <c r="AH180" s="34" t="e">
        <f t="shared" si="22"/>
        <v>#VALUE!</v>
      </c>
      <c r="AI180" s="34" t="e">
        <f t="shared" si="23"/>
        <v>#VALUE!</v>
      </c>
      <c r="AJ180" s="34" t="e">
        <f t="shared" si="24"/>
        <v>#VALUE!</v>
      </c>
      <c r="AK180" s="34" t="e">
        <f t="shared" si="25"/>
        <v>#VALUE!</v>
      </c>
    </row>
    <row r="181" spans="1:37" ht="55.25" customHeight="1" x14ac:dyDescent="0.2">
      <c r="A181" s="50">
        <v>20140913</v>
      </c>
      <c r="B181" s="83">
        <v>41894</v>
      </c>
      <c r="C181" s="34" t="s">
        <v>310</v>
      </c>
      <c r="D181" s="34" t="s">
        <v>7624</v>
      </c>
      <c r="E181" s="34" t="s">
        <v>284</v>
      </c>
      <c r="F181" s="40" t="s">
        <v>3021</v>
      </c>
      <c r="G181" s="34" t="s">
        <v>3022</v>
      </c>
      <c r="H181" s="34"/>
      <c r="I181" s="34"/>
      <c r="J181" s="34"/>
      <c r="K181" s="34"/>
      <c r="L181" s="103"/>
      <c r="M181" s="29" t="s">
        <v>6774</v>
      </c>
      <c r="N181" s="29" t="s">
        <v>282</v>
      </c>
      <c r="O181" s="29" t="s">
        <v>285</v>
      </c>
      <c r="P181" s="30"/>
      <c r="Q181" s="29"/>
      <c r="R181" s="148" t="s">
        <v>7561</v>
      </c>
      <c r="S181" s="34"/>
      <c r="AD181" s="84" t="e">
        <f t="shared" si="18"/>
        <v>#VALUE!</v>
      </c>
      <c r="AE181" s="34" t="e">
        <f t="shared" si="19"/>
        <v>#VALUE!</v>
      </c>
      <c r="AF181" s="34" t="e">
        <f t="shared" si="20"/>
        <v>#VALUE!</v>
      </c>
      <c r="AG181" s="34">
        <f t="shared" si="21"/>
        <v>72</v>
      </c>
      <c r="AH181" s="34" t="e">
        <f t="shared" si="22"/>
        <v>#VALUE!</v>
      </c>
      <c r="AI181" s="34" t="e">
        <f t="shared" si="23"/>
        <v>#VALUE!</v>
      </c>
      <c r="AJ181" s="34" t="e">
        <f t="shared" si="24"/>
        <v>#VALUE!</v>
      </c>
      <c r="AK181" s="34" t="e">
        <f t="shared" si="25"/>
        <v>#VALUE!</v>
      </c>
    </row>
    <row r="182" spans="1:37" ht="55.25" customHeight="1" x14ac:dyDescent="0.2">
      <c r="A182" s="50">
        <v>20140914</v>
      </c>
      <c r="B182" s="83">
        <v>41894</v>
      </c>
      <c r="C182" s="34" t="s">
        <v>5810</v>
      </c>
      <c r="D182" s="34"/>
      <c r="E182" s="34"/>
      <c r="F182" s="34"/>
      <c r="G182" s="34"/>
      <c r="H182" s="34"/>
      <c r="I182" s="34"/>
      <c r="J182" s="34"/>
      <c r="K182" s="34"/>
      <c r="L182" s="103" t="s">
        <v>103</v>
      </c>
      <c r="M182" s="29"/>
      <c r="N182" s="29"/>
      <c r="O182" s="29"/>
      <c r="P182" s="30"/>
      <c r="Q182" s="29"/>
      <c r="R182" s="148" t="s">
        <v>7561</v>
      </c>
      <c r="S182" s="34"/>
      <c r="AD182" s="84">
        <f t="shared" si="18"/>
        <v>1</v>
      </c>
      <c r="AE182" s="34" t="e">
        <f t="shared" si="19"/>
        <v>#VALUE!</v>
      </c>
      <c r="AF182" s="34" t="e">
        <f t="shared" si="20"/>
        <v>#VALUE!</v>
      </c>
      <c r="AG182" s="34" t="e">
        <f t="shared" si="21"/>
        <v>#VALUE!</v>
      </c>
      <c r="AH182" s="34" t="e">
        <f t="shared" si="22"/>
        <v>#VALUE!</v>
      </c>
      <c r="AI182" s="34" t="e">
        <f t="shared" si="23"/>
        <v>#VALUE!</v>
      </c>
      <c r="AJ182" s="34" t="e">
        <f t="shared" si="24"/>
        <v>#VALUE!</v>
      </c>
      <c r="AK182" s="34" t="e">
        <f t="shared" si="25"/>
        <v>#VALUE!</v>
      </c>
    </row>
    <row r="183" spans="1:37" ht="55.25" customHeight="1" x14ac:dyDescent="0.2">
      <c r="A183" s="50">
        <v>20140915</v>
      </c>
      <c r="B183" s="83">
        <v>41894</v>
      </c>
      <c r="C183" s="34" t="s">
        <v>6251</v>
      </c>
      <c r="D183" s="34"/>
      <c r="E183" s="34"/>
      <c r="F183" s="34" t="s">
        <v>286</v>
      </c>
      <c r="G183" s="34" t="s">
        <v>287</v>
      </c>
      <c r="H183" s="34"/>
      <c r="I183" s="34"/>
      <c r="J183" s="34"/>
      <c r="K183" s="34"/>
      <c r="L183" s="103" t="s">
        <v>103</v>
      </c>
      <c r="M183" s="29"/>
      <c r="N183" s="29"/>
      <c r="O183" s="29"/>
      <c r="P183" s="30"/>
      <c r="Q183" s="29"/>
      <c r="R183" s="148" t="s">
        <v>7561</v>
      </c>
      <c r="S183" s="34"/>
      <c r="AD183" s="84">
        <f t="shared" si="18"/>
        <v>1</v>
      </c>
      <c r="AE183" s="34" t="e">
        <f t="shared" si="19"/>
        <v>#VALUE!</v>
      </c>
      <c r="AF183" s="34" t="e">
        <f t="shared" si="20"/>
        <v>#VALUE!</v>
      </c>
      <c r="AG183" s="34" t="e">
        <f t="shared" si="21"/>
        <v>#VALUE!</v>
      </c>
      <c r="AH183" s="34" t="e">
        <f t="shared" si="22"/>
        <v>#VALUE!</v>
      </c>
      <c r="AI183" s="34" t="e">
        <f t="shared" si="23"/>
        <v>#VALUE!</v>
      </c>
      <c r="AJ183" s="34" t="e">
        <f t="shared" si="24"/>
        <v>#VALUE!</v>
      </c>
      <c r="AK183" s="34" t="e">
        <f t="shared" si="25"/>
        <v>#VALUE!</v>
      </c>
    </row>
    <row r="184" spans="1:37" ht="55.25" customHeight="1" x14ac:dyDescent="0.2">
      <c r="A184" s="50">
        <v>20140916</v>
      </c>
      <c r="B184" s="83">
        <v>41894</v>
      </c>
      <c r="C184" s="34" t="s">
        <v>6944</v>
      </c>
      <c r="D184" s="34"/>
      <c r="E184" s="34"/>
      <c r="F184" s="34"/>
      <c r="G184" s="34"/>
      <c r="H184" s="34"/>
      <c r="I184" s="34"/>
      <c r="J184" s="34"/>
      <c r="K184" s="34"/>
      <c r="L184" s="103" t="s">
        <v>103</v>
      </c>
      <c r="M184" s="29"/>
      <c r="N184" s="29"/>
      <c r="O184" s="29"/>
      <c r="P184" s="30"/>
      <c r="Q184" s="29"/>
      <c r="R184" s="148" t="s">
        <v>7561</v>
      </c>
      <c r="S184" s="34"/>
      <c r="AD184" s="84">
        <f t="shared" si="18"/>
        <v>1</v>
      </c>
      <c r="AE184" s="34" t="e">
        <f t="shared" si="19"/>
        <v>#VALUE!</v>
      </c>
      <c r="AF184" s="34" t="e">
        <f t="shared" si="20"/>
        <v>#VALUE!</v>
      </c>
      <c r="AG184" s="34" t="e">
        <f t="shared" si="21"/>
        <v>#VALUE!</v>
      </c>
      <c r="AH184" s="34" t="e">
        <f t="shared" si="22"/>
        <v>#VALUE!</v>
      </c>
      <c r="AI184" s="34" t="e">
        <f t="shared" si="23"/>
        <v>#VALUE!</v>
      </c>
      <c r="AJ184" s="34" t="e">
        <f t="shared" si="24"/>
        <v>#VALUE!</v>
      </c>
      <c r="AK184" s="34" t="e">
        <f t="shared" si="25"/>
        <v>#VALUE!</v>
      </c>
    </row>
    <row r="185" spans="1:37" ht="55.25" customHeight="1" x14ac:dyDescent="0.2">
      <c r="A185" s="50">
        <v>20140917</v>
      </c>
      <c r="B185" s="83">
        <v>41894</v>
      </c>
      <c r="C185" s="34" t="s">
        <v>311</v>
      </c>
      <c r="D185" s="34"/>
      <c r="E185" s="34"/>
      <c r="F185" s="34"/>
      <c r="G185" s="34"/>
      <c r="H185" s="34"/>
      <c r="I185" s="34"/>
      <c r="J185" s="34"/>
      <c r="K185" s="34"/>
      <c r="L185" s="103" t="s">
        <v>103</v>
      </c>
      <c r="M185" s="29"/>
      <c r="N185" s="29"/>
      <c r="O185" s="29"/>
      <c r="P185" s="30"/>
      <c r="Q185" s="29"/>
      <c r="R185" s="148" t="s">
        <v>7561</v>
      </c>
      <c r="S185" s="34"/>
      <c r="AD185" s="84">
        <f t="shared" si="18"/>
        <v>1</v>
      </c>
      <c r="AE185" s="34" t="e">
        <f t="shared" si="19"/>
        <v>#VALUE!</v>
      </c>
      <c r="AF185" s="34" t="e">
        <f t="shared" si="20"/>
        <v>#VALUE!</v>
      </c>
      <c r="AG185" s="34" t="e">
        <f t="shared" si="21"/>
        <v>#VALUE!</v>
      </c>
      <c r="AH185" s="34" t="e">
        <f t="shared" si="22"/>
        <v>#VALUE!</v>
      </c>
      <c r="AI185" s="34" t="e">
        <f t="shared" si="23"/>
        <v>#VALUE!</v>
      </c>
      <c r="AJ185" s="34" t="e">
        <f t="shared" si="24"/>
        <v>#VALUE!</v>
      </c>
      <c r="AK185" s="34" t="e">
        <f t="shared" si="25"/>
        <v>#VALUE!</v>
      </c>
    </row>
    <row r="186" spans="1:37" ht="55.25" customHeight="1" x14ac:dyDescent="0.2">
      <c r="A186" s="50">
        <v>20140918</v>
      </c>
      <c r="B186" s="83">
        <v>41894</v>
      </c>
      <c r="C186" s="34" t="s">
        <v>312</v>
      </c>
      <c r="D186" s="34"/>
      <c r="E186" s="34"/>
      <c r="F186" s="34" t="s">
        <v>288</v>
      </c>
      <c r="G186" s="34" t="s">
        <v>289</v>
      </c>
      <c r="H186" s="34"/>
      <c r="I186" s="34"/>
      <c r="J186" s="34"/>
      <c r="K186" s="34"/>
      <c r="L186" s="103" t="s">
        <v>103</v>
      </c>
      <c r="M186" s="29"/>
      <c r="N186" s="29"/>
      <c r="O186" s="29"/>
      <c r="P186" s="30"/>
      <c r="Q186" s="29"/>
      <c r="R186" s="148" t="s">
        <v>7561</v>
      </c>
      <c r="S186" s="34"/>
      <c r="AD186" s="84">
        <f t="shared" si="18"/>
        <v>1</v>
      </c>
      <c r="AE186" s="34" t="e">
        <f t="shared" si="19"/>
        <v>#VALUE!</v>
      </c>
      <c r="AF186" s="34" t="e">
        <f t="shared" si="20"/>
        <v>#VALUE!</v>
      </c>
      <c r="AG186" s="34" t="e">
        <f t="shared" si="21"/>
        <v>#VALUE!</v>
      </c>
      <c r="AH186" s="34" t="e">
        <f t="shared" si="22"/>
        <v>#VALUE!</v>
      </c>
      <c r="AI186" s="34" t="e">
        <f t="shared" si="23"/>
        <v>#VALUE!</v>
      </c>
      <c r="AJ186" s="34" t="e">
        <f t="shared" si="24"/>
        <v>#VALUE!</v>
      </c>
      <c r="AK186" s="34" t="e">
        <f t="shared" si="25"/>
        <v>#VALUE!</v>
      </c>
    </row>
    <row r="187" spans="1:37" ht="55.25" customHeight="1" x14ac:dyDescent="0.2">
      <c r="A187" s="50">
        <v>20140919</v>
      </c>
      <c r="B187" s="83">
        <v>41894</v>
      </c>
      <c r="C187" s="34" t="s">
        <v>313</v>
      </c>
      <c r="D187" s="34"/>
      <c r="E187" s="34"/>
      <c r="F187" s="34" t="s">
        <v>3023</v>
      </c>
      <c r="G187" s="34" t="s">
        <v>3024</v>
      </c>
      <c r="H187" s="34"/>
      <c r="I187" s="34"/>
      <c r="J187" s="34"/>
      <c r="K187" s="34"/>
      <c r="L187" s="103" t="s">
        <v>103</v>
      </c>
      <c r="M187" s="29"/>
      <c r="N187" s="29"/>
      <c r="O187" s="29"/>
      <c r="P187" s="30"/>
      <c r="Q187" s="29"/>
      <c r="R187" s="148" t="s">
        <v>7561</v>
      </c>
      <c r="S187" s="34"/>
      <c r="AD187" s="84">
        <f t="shared" si="18"/>
        <v>1</v>
      </c>
      <c r="AE187" s="34" t="e">
        <f t="shared" si="19"/>
        <v>#VALUE!</v>
      </c>
      <c r="AF187" s="34" t="e">
        <f t="shared" si="20"/>
        <v>#VALUE!</v>
      </c>
      <c r="AG187" s="34" t="e">
        <f t="shared" si="21"/>
        <v>#VALUE!</v>
      </c>
      <c r="AH187" s="34" t="e">
        <f t="shared" si="22"/>
        <v>#VALUE!</v>
      </c>
      <c r="AI187" s="34" t="e">
        <f t="shared" si="23"/>
        <v>#VALUE!</v>
      </c>
      <c r="AJ187" s="34" t="e">
        <f t="shared" si="24"/>
        <v>#VALUE!</v>
      </c>
      <c r="AK187" s="34" t="e">
        <f t="shared" si="25"/>
        <v>#VALUE!</v>
      </c>
    </row>
    <row r="188" spans="1:37" ht="55.25" customHeight="1" x14ac:dyDescent="0.2">
      <c r="A188" s="50">
        <v>20140920</v>
      </c>
      <c r="B188" s="83">
        <v>41894</v>
      </c>
      <c r="C188" s="34" t="s">
        <v>314</v>
      </c>
      <c r="D188" s="34"/>
      <c r="E188" s="34"/>
      <c r="F188" s="34" t="s">
        <v>290</v>
      </c>
      <c r="G188" s="34" t="s">
        <v>291</v>
      </c>
      <c r="H188" s="34"/>
      <c r="I188" s="34"/>
      <c r="J188" s="34"/>
      <c r="K188" s="34"/>
      <c r="L188" s="103"/>
      <c r="M188" s="29"/>
      <c r="N188" s="29"/>
      <c r="O188" s="29"/>
      <c r="P188" s="30" t="s">
        <v>2897</v>
      </c>
      <c r="Q188" s="29"/>
      <c r="R188" s="148" t="s">
        <v>7561</v>
      </c>
      <c r="S188" s="34"/>
      <c r="AD188" s="84" t="e">
        <f t="shared" si="18"/>
        <v>#VALUE!</v>
      </c>
      <c r="AE188" s="34" t="e">
        <f t="shared" si="19"/>
        <v>#VALUE!</v>
      </c>
      <c r="AF188" s="34" t="e">
        <f t="shared" si="20"/>
        <v>#VALUE!</v>
      </c>
      <c r="AG188" s="34" t="e">
        <f t="shared" si="21"/>
        <v>#VALUE!</v>
      </c>
      <c r="AH188" s="34">
        <f t="shared" si="22"/>
        <v>1</v>
      </c>
      <c r="AI188" s="34" t="e">
        <f t="shared" si="23"/>
        <v>#VALUE!</v>
      </c>
      <c r="AJ188" s="34" t="e">
        <f t="shared" si="24"/>
        <v>#VALUE!</v>
      </c>
      <c r="AK188" s="34" t="e">
        <f t="shared" si="25"/>
        <v>#VALUE!</v>
      </c>
    </row>
    <row r="189" spans="1:37" ht="55.25" customHeight="1" x14ac:dyDescent="0.2">
      <c r="A189" s="50">
        <v>20140921</v>
      </c>
      <c r="B189" s="83">
        <v>41894</v>
      </c>
      <c r="C189" s="34" t="s">
        <v>315</v>
      </c>
      <c r="D189" s="34"/>
      <c r="E189" s="34"/>
      <c r="F189" s="34" t="s">
        <v>292</v>
      </c>
      <c r="G189" s="34"/>
      <c r="H189" s="34"/>
      <c r="I189" s="34"/>
      <c r="J189" s="34"/>
      <c r="K189" s="34"/>
      <c r="L189" s="103"/>
      <c r="M189" s="29"/>
      <c r="N189" s="29"/>
      <c r="O189" s="29"/>
      <c r="P189" s="30" t="s">
        <v>2897</v>
      </c>
      <c r="Q189" s="29"/>
      <c r="R189" s="148" t="s">
        <v>7561</v>
      </c>
      <c r="S189" s="34"/>
      <c r="AD189" s="84" t="e">
        <f t="shared" si="18"/>
        <v>#VALUE!</v>
      </c>
      <c r="AE189" s="34" t="e">
        <f t="shared" si="19"/>
        <v>#VALUE!</v>
      </c>
      <c r="AF189" s="34" t="e">
        <f t="shared" si="20"/>
        <v>#VALUE!</v>
      </c>
      <c r="AG189" s="34" t="e">
        <f t="shared" si="21"/>
        <v>#VALUE!</v>
      </c>
      <c r="AH189" s="34">
        <f t="shared" si="22"/>
        <v>1</v>
      </c>
      <c r="AI189" s="34" t="e">
        <f t="shared" si="23"/>
        <v>#VALUE!</v>
      </c>
      <c r="AJ189" s="34" t="e">
        <f t="shared" si="24"/>
        <v>#VALUE!</v>
      </c>
      <c r="AK189" s="34" t="e">
        <f t="shared" si="25"/>
        <v>#VALUE!</v>
      </c>
    </row>
    <row r="190" spans="1:37" ht="55.25" customHeight="1" x14ac:dyDescent="0.2">
      <c r="A190" s="50">
        <v>20140922</v>
      </c>
      <c r="B190" s="83">
        <v>41894</v>
      </c>
      <c r="C190" s="34" t="s">
        <v>316</v>
      </c>
      <c r="D190" s="34"/>
      <c r="E190" s="34"/>
      <c r="F190" s="34"/>
      <c r="G190" s="34"/>
      <c r="H190" s="34"/>
      <c r="I190" s="34"/>
      <c r="J190" s="34"/>
      <c r="K190" s="34"/>
      <c r="L190" s="103"/>
      <c r="M190" s="29"/>
      <c r="N190" s="29"/>
      <c r="O190" s="29"/>
      <c r="P190" s="30" t="s">
        <v>2897</v>
      </c>
      <c r="Q190" s="29"/>
      <c r="R190" s="148" t="s">
        <v>7561</v>
      </c>
      <c r="S190" s="34"/>
      <c r="AD190" s="84" t="e">
        <f t="shared" si="18"/>
        <v>#VALUE!</v>
      </c>
      <c r="AE190" s="34" t="e">
        <f t="shared" si="19"/>
        <v>#VALUE!</v>
      </c>
      <c r="AF190" s="34" t="e">
        <f t="shared" si="20"/>
        <v>#VALUE!</v>
      </c>
      <c r="AG190" s="34" t="e">
        <f t="shared" si="21"/>
        <v>#VALUE!</v>
      </c>
      <c r="AH190" s="34">
        <f t="shared" si="22"/>
        <v>1</v>
      </c>
      <c r="AI190" s="34" t="e">
        <f t="shared" si="23"/>
        <v>#VALUE!</v>
      </c>
      <c r="AJ190" s="34" t="e">
        <f t="shared" si="24"/>
        <v>#VALUE!</v>
      </c>
      <c r="AK190" s="34" t="e">
        <f t="shared" si="25"/>
        <v>#VALUE!</v>
      </c>
    </row>
    <row r="191" spans="1:37" ht="55.25" customHeight="1" x14ac:dyDescent="0.2">
      <c r="A191" s="50">
        <v>20140923</v>
      </c>
      <c r="B191" s="83">
        <v>41894</v>
      </c>
      <c r="C191" s="34" t="s">
        <v>317</v>
      </c>
      <c r="D191" s="34"/>
      <c r="E191" s="34"/>
      <c r="F191" s="34"/>
      <c r="G191" s="34"/>
      <c r="H191" s="34"/>
      <c r="I191" s="34"/>
      <c r="J191" s="34"/>
      <c r="K191" s="34"/>
      <c r="L191" s="103"/>
      <c r="M191" s="29"/>
      <c r="N191" s="29"/>
      <c r="O191" s="29"/>
      <c r="P191" s="30" t="s">
        <v>2897</v>
      </c>
      <c r="Q191" s="29"/>
      <c r="R191" s="148" t="s">
        <v>7561</v>
      </c>
      <c r="S191" s="34"/>
      <c r="AD191" s="84" t="e">
        <f t="shared" si="18"/>
        <v>#VALUE!</v>
      </c>
      <c r="AE191" s="34" t="e">
        <f t="shared" si="19"/>
        <v>#VALUE!</v>
      </c>
      <c r="AF191" s="34" t="e">
        <f t="shared" si="20"/>
        <v>#VALUE!</v>
      </c>
      <c r="AG191" s="34" t="e">
        <f t="shared" si="21"/>
        <v>#VALUE!</v>
      </c>
      <c r="AH191" s="34">
        <f t="shared" si="22"/>
        <v>1</v>
      </c>
      <c r="AI191" s="34" t="e">
        <f t="shared" si="23"/>
        <v>#VALUE!</v>
      </c>
      <c r="AJ191" s="34" t="e">
        <f t="shared" si="24"/>
        <v>#VALUE!</v>
      </c>
      <c r="AK191" s="34" t="e">
        <f t="shared" si="25"/>
        <v>#VALUE!</v>
      </c>
    </row>
    <row r="192" spans="1:37" ht="55.25" customHeight="1" x14ac:dyDescent="0.2">
      <c r="A192" s="50">
        <v>20140924</v>
      </c>
      <c r="B192" s="83">
        <v>41894</v>
      </c>
      <c r="C192" s="34" t="s">
        <v>318</v>
      </c>
      <c r="D192" s="34"/>
      <c r="E192" s="34"/>
      <c r="F192" s="34" t="s">
        <v>293</v>
      </c>
      <c r="G192" s="34" t="s">
        <v>294</v>
      </c>
      <c r="H192" s="34"/>
      <c r="I192" s="34"/>
      <c r="J192" s="34"/>
      <c r="K192" s="34"/>
      <c r="L192" s="103" t="s">
        <v>103</v>
      </c>
      <c r="M192" s="29"/>
      <c r="N192" s="29"/>
      <c r="O192" s="29"/>
      <c r="P192" s="30"/>
      <c r="Q192" s="29"/>
      <c r="R192" s="148" t="s">
        <v>7561</v>
      </c>
      <c r="S192" s="34"/>
      <c r="AD192" s="84">
        <f t="shared" si="18"/>
        <v>1</v>
      </c>
      <c r="AE192" s="34" t="e">
        <f t="shared" si="19"/>
        <v>#VALUE!</v>
      </c>
      <c r="AF192" s="34" t="e">
        <f t="shared" si="20"/>
        <v>#VALUE!</v>
      </c>
      <c r="AG192" s="34" t="e">
        <f t="shared" si="21"/>
        <v>#VALUE!</v>
      </c>
      <c r="AH192" s="34" t="e">
        <f t="shared" si="22"/>
        <v>#VALUE!</v>
      </c>
      <c r="AI192" s="34" t="e">
        <f t="shared" si="23"/>
        <v>#VALUE!</v>
      </c>
      <c r="AJ192" s="34" t="e">
        <f t="shared" si="24"/>
        <v>#VALUE!</v>
      </c>
      <c r="AK192" s="34" t="e">
        <f t="shared" si="25"/>
        <v>#VALUE!</v>
      </c>
    </row>
    <row r="193" spans="1:37" ht="55.25" customHeight="1" x14ac:dyDescent="0.2">
      <c r="A193" s="50">
        <v>20140925</v>
      </c>
      <c r="B193" s="83">
        <v>41894</v>
      </c>
      <c r="C193" s="34" t="s">
        <v>5811</v>
      </c>
      <c r="D193" s="34"/>
      <c r="E193" s="34"/>
      <c r="F193" s="34"/>
      <c r="G193" s="34"/>
      <c r="H193" s="34"/>
      <c r="I193" s="34"/>
      <c r="J193" s="34"/>
      <c r="K193" s="34"/>
      <c r="L193" s="103"/>
      <c r="M193" s="29"/>
      <c r="N193" s="29"/>
      <c r="O193" s="29"/>
      <c r="P193" s="30" t="s">
        <v>2897</v>
      </c>
      <c r="Q193" s="29"/>
      <c r="R193" s="148" t="s">
        <v>7561</v>
      </c>
      <c r="S193" s="34"/>
      <c r="AD193" s="84" t="e">
        <f t="shared" si="18"/>
        <v>#VALUE!</v>
      </c>
      <c r="AE193" s="34" t="e">
        <f t="shared" si="19"/>
        <v>#VALUE!</v>
      </c>
      <c r="AF193" s="34" t="e">
        <f t="shared" si="20"/>
        <v>#VALUE!</v>
      </c>
      <c r="AG193" s="34" t="e">
        <f t="shared" si="21"/>
        <v>#VALUE!</v>
      </c>
      <c r="AH193" s="34">
        <f t="shared" si="22"/>
        <v>1</v>
      </c>
      <c r="AI193" s="34" t="e">
        <f t="shared" si="23"/>
        <v>#VALUE!</v>
      </c>
      <c r="AJ193" s="34" t="e">
        <f t="shared" si="24"/>
        <v>#VALUE!</v>
      </c>
      <c r="AK193" s="34" t="e">
        <f t="shared" si="25"/>
        <v>#VALUE!</v>
      </c>
    </row>
    <row r="194" spans="1:37" ht="55.25" customHeight="1" x14ac:dyDescent="0.2">
      <c r="A194" s="50">
        <v>20140926</v>
      </c>
      <c r="B194" s="83">
        <v>41894</v>
      </c>
      <c r="C194" s="34" t="s">
        <v>5812</v>
      </c>
      <c r="D194" s="34"/>
      <c r="E194" s="34"/>
      <c r="F194" s="34"/>
      <c r="G194" s="34"/>
      <c r="H194" s="34"/>
      <c r="I194" s="34"/>
      <c r="J194" s="34"/>
      <c r="K194" s="34"/>
      <c r="L194" s="103"/>
      <c r="M194" s="29"/>
      <c r="N194" s="29"/>
      <c r="O194" s="29"/>
      <c r="P194" s="30" t="s">
        <v>2897</v>
      </c>
      <c r="Q194" s="29"/>
      <c r="R194" s="148" t="s">
        <v>7561</v>
      </c>
      <c r="S194" s="34"/>
      <c r="AD194" s="84" t="e">
        <f t="shared" si="18"/>
        <v>#VALUE!</v>
      </c>
      <c r="AE194" s="34" t="e">
        <f t="shared" si="19"/>
        <v>#VALUE!</v>
      </c>
      <c r="AF194" s="34" t="e">
        <f t="shared" si="20"/>
        <v>#VALUE!</v>
      </c>
      <c r="AG194" s="34" t="e">
        <f t="shared" si="21"/>
        <v>#VALUE!</v>
      </c>
      <c r="AH194" s="34">
        <f t="shared" si="22"/>
        <v>1</v>
      </c>
      <c r="AI194" s="34" t="e">
        <f t="shared" si="23"/>
        <v>#VALUE!</v>
      </c>
      <c r="AJ194" s="34" t="e">
        <f t="shared" si="24"/>
        <v>#VALUE!</v>
      </c>
      <c r="AK194" s="34" t="e">
        <f t="shared" si="25"/>
        <v>#VALUE!</v>
      </c>
    </row>
    <row r="195" spans="1:37" ht="55.25" customHeight="1" x14ac:dyDescent="0.2">
      <c r="A195" s="50">
        <v>20140927</v>
      </c>
      <c r="B195" s="83">
        <v>41894</v>
      </c>
      <c r="C195" s="34" t="s">
        <v>319</v>
      </c>
      <c r="D195" s="34"/>
      <c r="E195" s="34"/>
      <c r="F195" s="34"/>
      <c r="G195" s="34"/>
      <c r="H195" s="34"/>
      <c r="I195" s="34"/>
      <c r="J195" s="34"/>
      <c r="K195" s="34"/>
      <c r="L195" s="103" t="s">
        <v>103</v>
      </c>
      <c r="M195" s="29"/>
      <c r="N195" s="29"/>
      <c r="O195" s="29"/>
      <c r="P195" s="30"/>
      <c r="Q195" s="29"/>
      <c r="R195" s="148" t="s">
        <v>7561</v>
      </c>
      <c r="S195" s="34"/>
      <c r="AD195" s="84">
        <f t="shared" ref="AD195:AD258" si="26">SEARCH("unanimité",L195,1)</f>
        <v>1</v>
      </c>
      <c r="AE195" s="34" t="e">
        <f t="shared" ref="AE195:AE258" si="27">SEARCH("PONSOLE",M195,1)</f>
        <v>#VALUE!</v>
      </c>
      <c r="AF195" s="34" t="e">
        <f t="shared" ref="AF195:AF258" si="28">SEARCH("PONSOLE",N195,1)</f>
        <v>#VALUE!</v>
      </c>
      <c r="AG195" s="34" t="e">
        <f t="shared" ref="AG195:AG258" si="29">SEARCH("PONSOLE",O195,1)</f>
        <v>#VALUE!</v>
      </c>
      <c r="AH195" s="34" t="e">
        <f t="shared" ref="AH195:AH258" si="30">SEARCH("pas de vote",P195,1)</f>
        <v>#VALUE!</v>
      </c>
      <c r="AI195" s="34" t="e">
        <f t="shared" ref="AI195:AI258" si="31">SEARCH("PONSOLE",Q195,1)</f>
        <v>#VALUE!</v>
      </c>
      <c r="AJ195" s="34" t="e">
        <f t="shared" ref="AJ195:AJ258" si="32">SEARCH("PONSOLE",R195,1)</f>
        <v>#VALUE!</v>
      </c>
      <c r="AK195" s="34" t="e">
        <f t="shared" ref="AK195:AK258" si="33">SEARCH("PONSOLE",S195,1)</f>
        <v>#VALUE!</v>
      </c>
    </row>
    <row r="196" spans="1:37" ht="55.25" customHeight="1" x14ac:dyDescent="0.2">
      <c r="A196" s="50">
        <v>20140928</v>
      </c>
      <c r="B196" s="83">
        <v>41894</v>
      </c>
      <c r="C196" s="34" t="s">
        <v>320</v>
      </c>
      <c r="D196" s="34"/>
      <c r="E196" s="34"/>
      <c r="F196" s="34"/>
      <c r="G196" s="34"/>
      <c r="H196" s="34"/>
      <c r="I196" s="34"/>
      <c r="J196" s="34"/>
      <c r="K196" s="34"/>
      <c r="L196" s="103"/>
      <c r="M196" s="29"/>
      <c r="N196" s="29"/>
      <c r="O196" s="29"/>
      <c r="P196" s="30" t="s">
        <v>2897</v>
      </c>
      <c r="Q196" s="29"/>
      <c r="R196" s="148" t="s">
        <v>7561</v>
      </c>
      <c r="S196" s="34"/>
      <c r="AD196" s="84" t="e">
        <f t="shared" si="26"/>
        <v>#VALUE!</v>
      </c>
      <c r="AE196" s="34" t="e">
        <f t="shared" si="27"/>
        <v>#VALUE!</v>
      </c>
      <c r="AF196" s="34" t="e">
        <f t="shared" si="28"/>
        <v>#VALUE!</v>
      </c>
      <c r="AG196" s="34" t="e">
        <f t="shared" si="29"/>
        <v>#VALUE!</v>
      </c>
      <c r="AH196" s="34">
        <f t="shared" si="30"/>
        <v>1</v>
      </c>
      <c r="AI196" s="34" t="e">
        <f t="shared" si="31"/>
        <v>#VALUE!</v>
      </c>
      <c r="AJ196" s="34" t="e">
        <f t="shared" si="32"/>
        <v>#VALUE!</v>
      </c>
      <c r="AK196" s="34" t="e">
        <f t="shared" si="33"/>
        <v>#VALUE!</v>
      </c>
    </row>
    <row r="197" spans="1:37" ht="55.25" customHeight="1" x14ac:dyDescent="0.2">
      <c r="A197" s="50">
        <v>20140929</v>
      </c>
      <c r="B197" s="83">
        <v>41894</v>
      </c>
      <c r="C197" s="34" t="s">
        <v>321</v>
      </c>
      <c r="D197" s="34"/>
      <c r="E197" s="34"/>
      <c r="F197" s="34" t="s">
        <v>3025</v>
      </c>
      <c r="G197" s="34" t="s">
        <v>452</v>
      </c>
      <c r="H197" s="34"/>
      <c r="I197" s="34"/>
      <c r="J197" s="34"/>
      <c r="K197" s="34"/>
      <c r="L197" s="103"/>
      <c r="M197" s="29"/>
      <c r="N197" s="29"/>
      <c r="O197" s="29"/>
      <c r="P197" s="30" t="s">
        <v>2897</v>
      </c>
      <c r="Q197" s="29"/>
      <c r="R197" s="148" t="s">
        <v>7561</v>
      </c>
      <c r="S197" s="34"/>
      <c r="AD197" s="84" t="e">
        <f t="shared" si="26"/>
        <v>#VALUE!</v>
      </c>
      <c r="AE197" s="34" t="e">
        <f t="shared" si="27"/>
        <v>#VALUE!</v>
      </c>
      <c r="AF197" s="34" t="e">
        <f t="shared" si="28"/>
        <v>#VALUE!</v>
      </c>
      <c r="AG197" s="34" t="e">
        <f t="shared" si="29"/>
        <v>#VALUE!</v>
      </c>
      <c r="AH197" s="34">
        <f t="shared" si="30"/>
        <v>1</v>
      </c>
      <c r="AI197" s="34" t="e">
        <f t="shared" si="31"/>
        <v>#VALUE!</v>
      </c>
      <c r="AJ197" s="34" t="e">
        <f t="shared" si="32"/>
        <v>#VALUE!</v>
      </c>
      <c r="AK197" s="34" t="e">
        <f t="shared" si="33"/>
        <v>#VALUE!</v>
      </c>
    </row>
    <row r="198" spans="1:37" ht="55.25" customHeight="1" x14ac:dyDescent="0.2">
      <c r="A198" s="50">
        <v>20140930</v>
      </c>
      <c r="B198" s="83">
        <v>41894</v>
      </c>
      <c r="C198" s="34" t="s">
        <v>6859</v>
      </c>
      <c r="D198" s="34"/>
      <c r="E198" s="34"/>
      <c r="F198" s="34"/>
      <c r="G198" s="34"/>
      <c r="H198" s="34"/>
      <c r="I198" s="34"/>
      <c r="J198" s="34"/>
      <c r="K198" s="34"/>
      <c r="L198" s="103"/>
      <c r="M198" s="29"/>
      <c r="N198" s="29"/>
      <c r="O198" s="29"/>
      <c r="P198" s="30" t="s">
        <v>2897</v>
      </c>
      <c r="Q198" s="29"/>
      <c r="R198" s="148" t="s">
        <v>7561</v>
      </c>
      <c r="S198" s="34"/>
      <c r="AD198" s="84" t="e">
        <f t="shared" si="26"/>
        <v>#VALUE!</v>
      </c>
      <c r="AE198" s="34" t="e">
        <f t="shared" si="27"/>
        <v>#VALUE!</v>
      </c>
      <c r="AF198" s="34" t="e">
        <f t="shared" si="28"/>
        <v>#VALUE!</v>
      </c>
      <c r="AG198" s="34" t="e">
        <f t="shared" si="29"/>
        <v>#VALUE!</v>
      </c>
      <c r="AH198" s="34">
        <f t="shared" si="30"/>
        <v>1</v>
      </c>
      <c r="AI198" s="34" t="e">
        <f t="shared" si="31"/>
        <v>#VALUE!</v>
      </c>
      <c r="AJ198" s="34" t="e">
        <f t="shared" si="32"/>
        <v>#VALUE!</v>
      </c>
      <c r="AK198" s="34" t="e">
        <f t="shared" si="33"/>
        <v>#VALUE!</v>
      </c>
    </row>
    <row r="199" spans="1:37" ht="55.25" customHeight="1" x14ac:dyDescent="0.2">
      <c r="A199" s="50">
        <v>20140931</v>
      </c>
      <c r="B199" s="83">
        <v>41894</v>
      </c>
      <c r="C199" s="34" t="s">
        <v>6860</v>
      </c>
      <c r="D199" s="34"/>
      <c r="E199" s="34"/>
      <c r="F199" s="34"/>
      <c r="G199" s="34"/>
      <c r="H199" s="34"/>
      <c r="I199" s="34"/>
      <c r="J199" s="34"/>
      <c r="K199" s="34"/>
      <c r="L199" s="103" t="s">
        <v>103</v>
      </c>
      <c r="M199" s="29"/>
      <c r="N199" s="29"/>
      <c r="O199" s="29"/>
      <c r="P199" s="30"/>
      <c r="Q199" s="29"/>
      <c r="R199" s="148" t="s">
        <v>7561</v>
      </c>
      <c r="S199" s="34"/>
      <c r="AD199" s="84">
        <f t="shared" si="26"/>
        <v>1</v>
      </c>
      <c r="AE199" s="34" t="e">
        <f t="shared" si="27"/>
        <v>#VALUE!</v>
      </c>
      <c r="AF199" s="34" t="e">
        <f t="shared" si="28"/>
        <v>#VALUE!</v>
      </c>
      <c r="AG199" s="34" t="e">
        <f t="shared" si="29"/>
        <v>#VALUE!</v>
      </c>
      <c r="AH199" s="34" t="e">
        <f t="shared" si="30"/>
        <v>#VALUE!</v>
      </c>
      <c r="AI199" s="34" t="e">
        <f t="shared" si="31"/>
        <v>#VALUE!</v>
      </c>
      <c r="AJ199" s="34" t="e">
        <f t="shared" si="32"/>
        <v>#VALUE!</v>
      </c>
      <c r="AK199" s="34" t="e">
        <f t="shared" si="33"/>
        <v>#VALUE!</v>
      </c>
    </row>
    <row r="200" spans="1:37" ht="55.25" customHeight="1" x14ac:dyDescent="0.2">
      <c r="A200" s="50">
        <v>20140932</v>
      </c>
      <c r="B200" s="83">
        <v>41894</v>
      </c>
      <c r="C200" s="34" t="s">
        <v>5813</v>
      </c>
      <c r="D200" s="34"/>
      <c r="E200" s="34"/>
      <c r="F200" s="34" t="s">
        <v>296</v>
      </c>
      <c r="G200" s="34" t="s">
        <v>297</v>
      </c>
      <c r="H200" s="34"/>
      <c r="I200" s="34"/>
      <c r="J200" s="34"/>
      <c r="K200" s="34"/>
      <c r="L200" s="103" t="s">
        <v>103</v>
      </c>
      <c r="M200" s="29"/>
      <c r="N200" s="29"/>
      <c r="O200" s="29"/>
      <c r="P200" s="30"/>
      <c r="Q200" s="29"/>
      <c r="R200" s="148" t="s">
        <v>7561</v>
      </c>
      <c r="S200" s="34"/>
      <c r="AD200" s="84">
        <f t="shared" si="26"/>
        <v>1</v>
      </c>
      <c r="AE200" s="34" t="e">
        <f t="shared" si="27"/>
        <v>#VALUE!</v>
      </c>
      <c r="AF200" s="34" t="e">
        <f t="shared" si="28"/>
        <v>#VALUE!</v>
      </c>
      <c r="AG200" s="34" t="e">
        <f t="shared" si="29"/>
        <v>#VALUE!</v>
      </c>
      <c r="AH200" s="34" t="e">
        <f t="shared" si="30"/>
        <v>#VALUE!</v>
      </c>
      <c r="AI200" s="34" t="e">
        <f t="shared" si="31"/>
        <v>#VALUE!</v>
      </c>
      <c r="AJ200" s="34" t="e">
        <f t="shared" si="32"/>
        <v>#VALUE!</v>
      </c>
      <c r="AK200" s="34" t="e">
        <f t="shared" si="33"/>
        <v>#VALUE!</v>
      </c>
    </row>
    <row r="201" spans="1:37" ht="55.25" customHeight="1" x14ac:dyDescent="0.2">
      <c r="A201" s="50">
        <v>20140933</v>
      </c>
      <c r="B201" s="83">
        <v>41894</v>
      </c>
      <c r="C201" s="34" t="s">
        <v>322</v>
      </c>
      <c r="D201" s="34"/>
      <c r="E201" s="34"/>
      <c r="F201" s="34" t="s">
        <v>298</v>
      </c>
      <c r="G201" s="34" t="s">
        <v>299</v>
      </c>
      <c r="H201" s="34"/>
      <c r="I201" s="34"/>
      <c r="J201" s="34"/>
      <c r="K201" s="34"/>
      <c r="L201" s="103" t="s">
        <v>103</v>
      </c>
      <c r="M201" s="29"/>
      <c r="N201" s="29"/>
      <c r="O201" s="29"/>
      <c r="P201" s="30"/>
      <c r="Q201" s="29"/>
      <c r="R201" s="148" t="s">
        <v>7561</v>
      </c>
      <c r="S201" s="34"/>
      <c r="AD201" s="84">
        <f t="shared" si="26"/>
        <v>1</v>
      </c>
      <c r="AE201" s="34" t="e">
        <f t="shared" si="27"/>
        <v>#VALUE!</v>
      </c>
      <c r="AF201" s="34" t="e">
        <f t="shared" si="28"/>
        <v>#VALUE!</v>
      </c>
      <c r="AG201" s="34" t="e">
        <f t="shared" si="29"/>
        <v>#VALUE!</v>
      </c>
      <c r="AH201" s="34" t="e">
        <f t="shared" si="30"/>
        <v>#VALUE!</v>
      </c>
      <c r="AI201" s="34" t="e">
        <f t="shared" si="31"/>
        <v>#VALUE!</v>
      </c>
      <c r="AJ201" s="34" t="e">
        <f t="shared" si="32"/>
        <v>#VALUE!</v>
      </c>
      <c r="AK201" s="34" t="e">
        <f t="shared" si="33"/>
        <v>#VALUE!</v>
      </c>
    </row>
    <row r="202" spans="1:37" ht="55.25" customHeight="1" x14ac:dyDescent="0.2">
      <c r="A202" s="50">
        <v>20140934</v>
      </c>
      <c r="B202" s="83">
        <v>41894</v>
      </c>
      <c r="C202" s="34" t="s">
        <v>6253</v>
      </c>
      <c r="D202" s="34"/>
      <c r="E202" s="34"/>
      <c r="F202" s="34"/>
      <c r="G202" s="34"/>
      <c r="H202" s="34"/>
      <c r="I202" s="34"/>
      <c r="J202" s="34"/>
      <c r="K202" s="34"/>
      <c r="L202" s="103" t="s">
        <v>103</v>
      </c>
      <c r="M202" s="29"/>
      <c r="N202" s="29"/>
      <c r="O202" s="29"/>
      <c r="P202" s="30"/>
      <c r="Q202" s="29"/>
      <c r="R202" s="148" t="s">
        <v>7561</v>
      </c>
      <c r="S202" s="34"/>
      <c r="AD202" s="84">
        <f t="shared" si="26"/>
        <v>1</v>
      </c>
      <c r="AE202" s="34" t="e">
        <f t="shared" si="27"/>
        <v>#VALUE!</v>
      </c>
      <c r="AF202" s="34" t="e">
        <f t="shared" si="28"/>
        <v>#VALUE!</v>
      </c>
      <c r="AG202" s="34" t="e">
        <f t="shared" si="29"/>
        <v>#VALUE!</v>
      </c>
      <c r="AH202" s="34" t="e">
        <f t="shared" si="30"/>
        <v>#VALUE!</v>
      </c>
      <c r="AI202" s="34" t="e">
        <f t="shared" si="31"/>
        <v>#VALUE!</v>
      </c>
      <c r="AJ202" s="34" t="e">
        <f t="shared" si="32"/>
        <v>#VALUE!</v>
      </c>
      <c r="AK202" s="34" t="e">
        <f t="shared" si="33"/>
        <v>#VALUE!</v>
      </c>
    </row>
    <row r="203" spans="1:37" ht="55.25" customHeight="1" x14ac:dyDescent="0.2">
      <c r="A203" s="50">
        <v>20140935</v>
      </c>
      <c r="B203" s="83">
        <v>41894</v>
      </c>
      <c r="C203" s="34" t="s">
        <v>6254</v>
      </c>
      <c r="D203" s="34"/>
      <c r="E203" s="34"/>
      <c r="F203" s="34"/>
      <c r="G203" s="34"/>
      <c r="H203" s="34"/>
      <c r="I203" s="34"/>
      <c r="J203" s="34"/>
      <c r="K203" s="34"/>
      <c r="L203" s="103" t="s">
        <v>103</v>
      </c>
      <c r="M203" s="29"/>
      <c r="N203" s="29"/>
      <c r="O203" s="29"/>
      <c r="P203" s="30"/>
      <c r="Q203" s="29"/>
      <c r="R203" s="148" t="s">
        <v>7561</v>
      </c>
      <c r="S203" s="34"/>
      <c r="AD203" s="84">
        <f t="shared" si="26"/>
        <v>1</v>
      </c>
      <c r="AE203" s="34" t="e">
        <f t="shared" si="27"/>
        <v>#VALUE!</v>
      </c>
      <c r="AF203" s="34" t="e">
        <f t="shared" si="28"/>
        <v>#VALUE!</v>
      </c>
      <c r="AG203" s="34" t="e">
        <f t="shared" si="29"/>
        <v>#VALUE!</v>
      </c>
      <c r="AH203" s="34" t="e">
        <f t="shared" si="30"/>
        <v>#VALUE!</v>
      </c>
      <c r="AI203" s="34" t="e">
        <f t="shared" si="31"/>
        <v>#VALUE!</v>
      </c>
      <c r="AJ203" s="34" t="e">
        <f t="shared" si="32"/>
        <v>#VALUE!</v>
      </c>
      <c r="AK203" s="34" t="e">
        <f t="shared" si="33"/>
        <v>#VALUE!</v>
      </c>
    </row>
    <row r="204" spans="1:37" ht="55.25" customHeight="1" x14ac:dyDescent="0.2">
      <c r="A204" s="50">
        <v>20140936</v>
      </c>
      <c r="B204" s="83">
        <v>41894</v>
      </c>
      <c r="C204" s="34" t="s">
        <v>6255</v>
      </c>
      <c r="D204" s="34"/>
      <c r="E204" s="34"/>
      <c r="F204" s="34"/>
      <c r="G204" s="34"/>
      <c r="H204" s="34"/>
      <c r="I204" s="34"/>
      <c r="J204" s="34"/>
      <c r="K204" s="34"/>
      <c r="L204" s="103" t="s">
        <v>103</v>
      </c>
      <c r="M204" s="29"/>
      <c r="N204" s="29"/>
      <c r="O204" s="29"/>
      <c r="P204" s="30"/>
      <c r="Q204" s="29"/>
      <c r="R204" s="148" t="s">
        <v>7561</v>
      </c>
      <c r="S204" s="34"/>
      <c r="AD204" s="84">
        <f t="shared" si="26"/>
        <v>1</v>
      </c>
      <c r="AE204" s="34" t="e">
        <f t="shared" si="27"/>
        <v>#VALUE!</v>
      </c>
      <c r="AF204" s="34" t="e">
        <f t="shared" si="28"/>
        <v>#VALUE!</v>
      </c>
      <c r="AG204" s="34" t="e">
        <f t="shared" si="29"/>
        <v>#VALUE!</v>
      </c>
      <c r="AH204" s="34" t="e">
        <f t="shared" si="30"/>
        <v>#VALUE!</v>
      </c>
      <c r="AI204" s="34" t="e">
        <f t="shared" si="31"/>
        <v>#VALUE!</v>
      </c>
      <c r="AJ204" s="34" t="e">
        <f t="shared" si="32"/>
        <v>#VALUE!</v>
      </c>
      <c r="AK204" s="34" t="e">
        <f t="shared" si="33"/>
        <v>#VALUE!</v>
      </c>
    </row>
    <row r="205" spans="1:37" ht="55.25" customHeight="1" x14ac:dyDescent="0.2">
      <c r="A205" s="50">
        <v>20140937</v>
      </c>
      <c r="B205" s="83">
        <v>41894</v>
      </c>
      <c r="C205" s="34" t="s">
        <v>6256</v>
      </c>
      <c r="D205" s="34"/>
      <c r="E205" s="34"/>
      <c r="F205" s="34"/>
      <c r="G205" s="34"/>
      <c r="H205" s="34"/>
      <c r="I205" s="34"/>
      <c r="J205" s="34"/>
      <c r="K205" s="34"/>
      <c r="L205" s="103" t="s">
        <v>103</v>
      </c>
      <c r="M205" s="29"/>
      <c r="N205" s="29"/>
      <c r="O205" s="29"/>
      <c r="P205" s="30"/>
      <c r="Q205" s="29"/>
      <c r="R205" s="148" t="s">
        <v>7561</v>
      </c>
      <c r="S205" s="34"/>
      <c r="AD205" s="84">
        <f t="shared" si="26"/>
        <v>1</v>
      </c>
      <c r="AE205" s="34" t="e">
        <f t="shared" si="27"/>
        <v>#VALUE!</v>
      </c>
      <c r="AF205" s="34" t="e">
        <f t="shared" si="28"/>
        <v>#VALUE!</v>
      </c>
      <c r="AG205" s="34" t="e">
        <f t="shared" si="29"/>
        <v>#VALUE!</v>
      </c>
      <c r="AH205" s="34" t="e">
        <f t="shared" si="30"/>
        <v>#VALUE!</v>
      </c>
      <c r="AI205" s="34" t="e">
        <f t="shared" si="31"/>
        <v>#VALUE!</v>
      </c>
      <c r="AJ205" s="34" t="e">
        <f t="shared" si="32"/>
        <v>#VALUE!</v>
      </c>
      <c r="AK205" s="34" t="e">
        <f t="shared" si="33"/>
        <v>#VALUE!</v>
      </c>
    </row>
    <row r="206" spans="1:37" ht="55.25" customHeight="1" x14ac:dyDescent="0.2">
      <c r="A206" s="50">
        <v>20140938</v>
      </c>
      <c r="B206" s="83">
        <v>41894</v>
      </c>
      <c r="C206" s="34" t="s">
        <v>5814</v>
      </c>
      <c r="D206" s="34"/>
      <c r="E206" s="34"/>
      <c r="F206" s="34"/>
      <c r="G206" s="34"/>
      <c r="H206" s="34"/>
      <c r="I206" s="34"/>
      <c r="J206" s="34"/>
      <c r="K206" s="34"/>
      <c r="L206" s="103" t="s">
        <v>103</v>
      </c>
      <c r="M206" s="29"/>
      <c r="N206" s="29"/>
      <c r="O206" s="29"/>
      <c r="P206" s="30"/>
      <c r="Q206" s="29"/>
      <c r="R206" s="148" t="s">
        <v>7561</v>
      </c>
      <c r="S206" s="34"/>
      <c r="AD206" s="84">
        <f t="shared" si="26"/>
        <v>1</v>
      </c>
      <c r="AE206" s="34" t="e">
        <f t="shared" si="27"/>
        <v>#VALUE!</v>
      </c>
      <c r="AF206" s="34" t="e">
        <f t="shared" si="28"/>
        <v>#VALUE!</v>
      </c>
      <c r="AG206" s="34" t="e">
        <f t="shared" si="29"/>
        <v>#VALUE!</v>
      </c>
      <c r="AH206" s="34" t="e">
        <f t="shared" si="30"/>
        <v>#VALUE!</v>
      </c>
      <c r="AI206" s="34" t="e">
        <f t="shared" si="31"/>
        <v>#VALUE!</v>
      </c>
      <c r="AJ206" s="34" t="e">
        <f t="shared" si="32"/>
        <v>#VALUE!</v>
      </c>
      <c r="AK206" s="34" t="e">
        <f t="shared" si="33"/>
        <v>#VALUE!</v>
      </c>
    </row>
    <row r="207" spans="1:37" ht="55.25" customHeight="1" x14ac:dyDescent="0.2">
      <c r="A207" s="50">
        <v>20140939</v>
      </c>
      <c r="B207" s="83">
        <v>41894</v>
      </c>
      <c r="C207" s="34" t="s">
        <v>5815</v>
      </c>
      <c r="D207" s="34"/>
      <c r="E207" s="34"/>
      <c r="F207" s="34"/>
      <c r="G207" s="34"/>
      <c r="H207" s="34"/>
      <c r="I207" s="34"/>
      <c r="J207" s="34"/>
      <c r="K207" s="34"/>
      <c r="L207" s="103" t="s">
        <v>103</v>
      </c>
      <c r="M207" s="29"/>
      <c r="N207" s="29"/>
      <c r="O207" s="29"/>
      <c r="P207" s="30"/>
      <c r="Q207" s="29"/>
      <c r="R207" s="148" t="s">
        <v>7561</v>
      </c>
      <c r="S207" s="34"/>
      <c r="AD207" s="84">
        <f t="shared" si="26"/>
        <v>1</v>
      </c>
      <c r="AE207" s="34" t="e">
        <f t="shared" si="27"/>
        <v>#VALUE!</v>
      </c>
      <c r="AF207" s="34" t="e">
        <f t="shared" si="28"/>
        <v>#VALUE!</v>
      </c>
      <c r="AG207" s="34" t="e">
        <f t="shared" si="29"/>
        <v>#VALUE!</v>
      </c>
      <c r="AH207" s="34" t="e">
        <f t="shared" si="30"/>
        <v>#VALUE!</v>
      </c>
      <c r="AI207" s="34" t="e">
        <f t="shared" si="31"/>
        <v>#VALUE!</v>
      </c>
      <c r="AJ207" s="34" t="e">
        <f t="shared" si="32"/>
        <v>#VALUE!</v>
      </c>
      <c r="AK207" s="34" t="e">
        <f t="shared" si="33"/>
        <v>#VALUE!</v>
      </c>
    </row>
    <row r="208" spans="1:37" ht="55.25" customHeight="1" x14ac:dyDescent="0.2">
      <c r="A208" s="50">
        <v>20140940</v>
      </c>
      <c r="B208" s="83">
        <v>41894</v>
      </c>
      <c r="C208" s="34" t="s">
        <v>5816</v>
      </c>
      <c r="D208" s="34"/>
      <c r="E208" s="34"/>
      <c r="F208" s="34"/>
      <c r="G208" s="34"/>
      <c r="H208" s="34"/>
      <c r="I208" s="34"/>
      <c r="J208" s="34"/>
      <c r="K208" s="34"/>
      <c r="L208" s="103"/>
      <c r="M208" s="29"/>
      <c r="N208" s="29"/>
      <c r="O208" s="29"/>
      <c r="P208" s="30" t="s">
        <v>2897</v>
      </c>
      <c r="Q208" s="29"/>
      <c r="R208" s="148" t="s">
        <v>7561</v>
      </c>
      <c r="S208" s="34"/>
      <c r="AD208" s="84" t="e">
        <f t="shared" si="26"/>
        <v>#VALUE!</v>
      </c>
      <c r="AE208" s="34" t="e">
        <f t="shared" si="27"/>
        <v>#VALUE!</v>
      </c>
      <c r="AF208" s="34" t="e">
        <f t="shared" si="28"/>
        <v>#VALUE!</v>
      </c>
      <c r="AG208" s="34" t="e">
        <f t="shared" si="29"/>
        <v>#VALUE!</v>
      </c>
      <c r="AH208" s="34">
        <f t="shared" si="30"/>
        <v>1</v>
      </c>
      <c r="AI208" s="34" t="e">
        <f t="shared" si="31"/>
        <v>#VALUE!</v>
      </c>
      <c r="AJ208" s="34" t="e">
        <f t="shared" si="32"/>
        <v>#VALUE!</v>
      </c>
      <c r="AK208" s="34" t="e">
        <f t="shared" si="33"/>
        <v>#VALUE!</v>
      </c>
    </row>
    <row r="209" spans="1:37" ht="55.25" customHeight="1" x14ac:dyDescent="0.2">
      <c r="A209" s="50">
        <v>20140941</v>
      </c>
      <c r="B209" s="83">
        <v>41894</v>
      </c>
      <c r="C209" s="34" t="s">
        <v>5817</v>
      </c>
      <c r="D209" s="34"/>
      <c r="E209" s="34"/>
      <c r="F209" s="34"/>
      <c r="G209" s="34"/>
      <c r="H209" s="34"/>
      <c r="I209" s="34"/>
      <c r="J209" s="34"/>
      <c r="K209" s="34"/>
      <c r="L209" s="103" t="s">
        <v>103</v>
      </c>
      <c r="M209" s="29"/>
      <c r="N209" s="29"/>
      <c r="O209" s="29"/>
      <c r="P209" s="30"/>
      <c r="Q209" s="29"/>
      <c r="R209" s="148" t="s">
        <v>7561</v>
      </c>
      <c r="S209" s="34"/>
      <c r="AD209" s="84">
        <f t="shared" si="26"/>
        <v>1</v>
      </c>
      <c r="AE209" s="34" t="e">
        <f t="shared" si="27"/>
        <v>#VALUE!</v>
      </c>
      <c r="AF209" s="34" t="e">
        <f t="shared" si="28"/>
        <v>#VALUE!</v>
      </c>
      <c r="AG209" s="34" t="e">
        <f t="shared" si="29"/>
        <v>#VALUE!</v>
      </c>
      <c r="AH209" s="34" t="e">
        <f t="shared" si="30"/>
        <v>#VALUE!</v>
      </c>
      <c r="AI209" s="34" t="e">
        <f t="shared" si="31"/>
        <v>#VALUE!</v>
      </c>
      <c r="AJ209" s="34" t="e">
        <f t="shared" si="32"/>
        <v>#VALUE!</v>
      </c>
      <c r="AK209" s="34" t="e">
        <f t="shared" si="33"/>
        <v>#VALUE!</v>
      </c>
    </row>
    <row r="210" spans="1:37" ht="55.25" customHeight="1" x14ac:dyDescent="0.2">
      <c r="A210" s="50">
        <v>20140942</v>
      </c>
      <c r="B210" s="83">
        <v>41894</v>
      </c>
      <c r="C210" s="34" t="s">
        <v>5818</v>
      </c>
      <c r="D210" s="34"/>
      <c r="E210" s="34"/>
      <c r="F210" s="34" t="s">
        <v>300</v>
      </c>
      <c r="G210" s="34" t="s">
        <v>301</v>
      </c>
      <c r="H210" s="34"/>
      <c r="I210" s="34"/>
      <c r="J210" s="34"/>
      <c r="K210" s="34"/>
      <c r="L210" s="103" t="s">
        <v>103</v>
      </c>
      <c r="M210" s="29"/>
      <c r="N210" s="29"/>
      <c r="O210" s="29"/>
      <c r="P210" s="30"/>
      <c r="Q210" s="29"/>
      <c r="R210" s="148" t="s">
        <v>7561</v>
      </c>
      <c r="S210" s="34"/>
      <c r="AD210" s="84">
        <f t="shared" si="26"/>
        <v>1</v>
      </c>
      <c r="AE210" s="34" t="e">
        <f t="shared" si="27"/>
        <v>#VALUE!</v>
      </c>
      <c r="AF210" s="34" t="e">
        <f t="shared" si="28"/>
        <v>#VALUE!</v>
      </c>
      <c r="AG210" s="34" t="e">
        <f t="shared" si="29"/>
        <v>#VALUE!</v>
      </c>
      <c r="AH210" s="34" t="e">
        <f t="shared" si="30"/>
        <v>#VALUE!</v>
      </c>
      <c r="AI210" s="34" t="e">
        <f t="shared" si="31"/>
        <v>#VALUE!</v>
      </c>
      <c r="AJ210" s="34" t="e">
        <f t="shared" si="32"/>
        <v>#VALUE!</v>
      </c>
      <c r="AK210" s="34" t="e">
        <f t="shared" si="33"/>
        <v>#VALUE!</v>
      </c>
    </row>
    <row r="211" spans="1:37" ht="55.25" customHeight="1" x14ac:dyDescent="0.2">
      <c r="A211" s="50">
        <v>20140943</v>
      </c>
      <c r="B211" s="83">
        <v>41894</v>
      </c>
      <c r="C211" s="34" t="s">
        <v>5819</v>
      </c>
      <c r="D211" s="34"/>
      <c r="E211" s="34"/>
      <c r="F211" s="34"/>
      <c r="G211" s="34"/>
      <c r="H211" s="34"/>
      <c r="I211" s="34"/>
      <c r="J211" s="34"/>
      <c r="K211" s="34"/>
      <c r="L211" s="103" t="s">
        <v>103</v>
      </c>
      <c r="M211" s="29"/>
      <c r="N211" s="29"/>
      <c r="O211" s="29"/>
      <c r="P211" s="30"/>
      <c r="Q211" s="29"/>
      <c r="R211" s="148" t="s">
        <v>7561</v>
      </c>
      <c r="S211" s="34"/>
      <c r="AD211" s="84">
        <f t="shared" si="26"/>
        <v>1</v>
      </c>
      <c r="AE211" s="34" t="e">
        <f t="shared" si="27"/>
        <v>#VALUE!</v>
      </c>
      <c r="AF211" s="34" t="e">
        <f t="shared" si="28"/>
        <v>#VALUE!</v>
      </c>
      <c r="AG211" s="34" t="e">
        <f t="shared" si="29"/>
        <v>#VALUE!</v>
      </c>
      <c r="AH211" s="34" t="e">
        <f t="shared" si="30"/>
        <v>#VALUE!</v>
      </c>
      <c r="AI211" s="34" t="e">
        <f t="shared" si="31"/>
        <v>#VALUE!</v>
      </c>
      <c r="AJ211" s="34" t="e">
        <f t="shared" si="32"/>
        <v>#VALUE!</v>
      </c>
      <c r="AK211" s="34" t="e">
        <f t="shared" si="33"/>
        <v>#VALUE!</v>
      </c>
    </row>
    <row r="212" spans="1:37" ht="55.25" customHeight="1" x14ac:dyDescent="0.2">
      <c r="A212" s="50">
        <v>20140944</v>
      </c>
      <c r="B212" s="83">
        <v>41894</v>
      </c>
      <c r="C212" s="34" t="s">
        <v>6257</v>
      </c>
      <c r="D212" s="34"/>
      <c r="E212" s="34"/>
      <c r="F212" s="34"/>
      <c r="G212" s="34"/>
      <c r="H212" s="34"/>
      <c r="I212" s="34"/>
      <c r="J212" s="34"/>
      <c r="K212" s="34"/>
      <c r="L212" s="103" t="s">
        <v>103</v>
      </c>
      <c r="M212" s="29"/>
      <c r="N212" s="29"/>
      <c r="O212" s="29"/>
      <c r="P212" s="30"/>
      <c r="Q212" s="29"/>
      <c r="R212" s="148" t="s">
        <v>7561</v>
      </c>
      <c r="S212" s="34"/>
      <c r="AD212" s="84">
        <f t="shared" si="26"/>
        <v>1</v>
      </c>
      <c r="AE212" s="34" t="e">
        <f t="shared" si="27"/>
        <v>#VALUE!</v>
      </c>
      <c r="AF212" s="34" t="e">
        <f t="shared" si="28"/>
        <v>#VALUE!</v>
      </c>
      <c r="AG212" s="34" t="e">
        <f t="shared" si="29"/>
        <v>#VALUE!</v>
      </c>
      <c r="AH212" s="34" t="e">
        <f t="shared" si="30"/>
        <v>#VALUE!</v>
      </c>
      <c r="AI212" s="34" t="e">
        <f t="shared" si="31"/>
        <v>#VALUE!</v>
      </c>
      <c r="AJ212" s="34" t="e">
        <f t="shared" si="32"/>
        <v>#VALUE!</v>
      </c>
      <c r="AK212" s="34" t="e">
        <f t="shared" si="33"/>
        <v>#VALUE!</v>
      </c>
    </row>
    <row r="213" spans="1:37" ht="55.25" customHeight="1" x14ac:dyDescent="0.2">
      <c r="A213" s="50">
        <v>20140945</v>
      </c>
      <c r="B213" s="83">
        <v>41894</v>
      </c>
      <c r="C213" s="34" t="s">
        <v>5622</v>
      </c>
      <c r="D213" s="34"/>
      <c r="E213" s="34"/>
      <c r="F213" s="34"/>
      <c r="G213" s="34"/>
      <c r="H213" s="34"/>
      <c r="I213" s="34"/>
      <c r="J213" s="34"/>
      <c r="K213" s="34"/>
      <c r="L213" s="103" t="s">
        <v>103</v>
      </c>
      <c r="M213" s="29"/>
      <c r="N213" s="29"/>
      <c r="O213" s="29"/>
      <c r="P213" s="30"/>
      <c r="Q213" s="29"/>
      <c r="R213" s="148" t="s">
        <v>7561</v>
      </c>
      <c r="S213" s="34"/>
      <c r="AD213" s="84">
        <f t="shared" si="26"/>
        <v>1</v>
      </c>
      <c r="AE213" s="34" t="e">
        <f t="shared" si="27"/>
        <v>#VALUE!</v>
      </c>
      <c r="AF213" s="34" t="e">
        <f t="shared" si="28"/>
        <v>#VALUE!</v>
      </c>
      <c r="AG213" s="34" t="e">
        <f t="shared" si="29"/>
        <v>#VALUE!</v>
      </c>
      <c r="AH213" s="34" t="e">
        <f t="shared" si="30"/>
        <v>#VALUE!</v>
      </c>
      <c r="AI213" s="34" t="e">
        <f t="shared" si="31"/>
        <v>#VALUE!</v>
      </c>
      <c r="AJ213" s="34" t="e">
        <f t="shared" si="32"/>
        <v>#VALUE!</v>
      </c>
      <c r="AK213" s="34" t="e">
        <f t="shared" si="33"/>
        <v>#VALUE!</v>
      </c>
    </row>
    <row r="214" spans="1:37" ht="55.25" customHeight="1" x14ac:dyDescent="0.2">
      <c r="A214" s="50">
        <v>20140946</v>
      </c>
      <c r="B214" s="83">
        <v>41894</v>
      </c>
      <c r="C214" s="34" t="s">
        <v>5820</v>
      </c>
      <c r="D214" s="34"/>
      <c r="E214" s="34"/>
      <c r="F214" s="34"/>
      <c r="G214" s="34"/>
      <c r="H214" s="34"/>
      <c r="I214" s="34"/>
      <c r="J214" s="34"/>
      <c r="K214" s="34"/>
      <c r="L214" s="103" t="s">
        <v>103</v>
      </c>
      <c r="M214" s="29"/>
      <c r="N214" s="29"/>
      <c r="O214" s="29"/>
      <c r="P214" s="30"/>
      <c r="Q214" s="29"/>
      <c r="R214" s="148" t="s">
        <v>7561</v>
      </c>
      <c r="S214" s="34"/>
      <c r="AD214" s="84">
        <f t="shared" si="26"/>
        <v>1</v>
      </c>
      <c r="AE214" s="34" t="e">
        <f t="shared" si="27"/>
        <v>#VALUE!</v>
      </c>
      <c r="AF214" s="34" t="e">
        <f t="shared" si="28"/>
        <v>#VALUE!</v>
      </c>
      <c r="AG214" s="34" t="e">
        <f t="shared" si="29"/>
        <v>#VALUE!</v>
      </c>
      <c r="AH214" s="34" t="e">
        <f t="shared" si="30"/>
        <v>#VALUE!</v>
      </c>
      <c r="AI214" s="34" t="e">
        <f t="shared" si="31"/>
        <v>#VALUE!</v>
      </c>
      <c r="AJ214" s="34" t="e">
        <f t="shared" si="32"/>
        <v>#VALUE!</v>
      </c>
      <c r="AK214" s="34" t="e">
        <f t="shared" si="33"/>
        <v>#VALUE!</v>
      </c>
    </row>
    <row r="215" spans="1:37" ht="55.25" customHeight="1" x14ac:dyDescent="0.2">
      <c r="A215" s="50">
        <v>20140947</v>
      </c>
      <c r="B215" s="83">
        <v>41894</v>
      </c>
      <c r="C215" s="34" t="s">
        <v>5821</v>
      </c>
      <c r="D215" s="34"/>
      <c r="E215" s="34"/>
      <c r="F215" s="34"/>
      <c r="G215" s="34"/>
      <c r="H215" s="34"/>
      <c r="I215" s="34"/>
      <c r="J215" s="34"/>
      <c r="K215" s="34"/>
      <c r="L215" s="103" t="s">
        <v>103</v>
      </c>
      <c r="M215" s="29"/>
      <c r="N215" s="29"/>
      <c r="O215" s="29"/>
      <c r="P215" s="30"/>
      <c r="Q215" s="29"/>
      <c r="R215" s="148" t="s">
        <v>7561</v>
      </c>
      <c r="S215" s="34"/>
      <c r="AD215" s="84">
        <f t="shared" si="26"/>
        <v>1</v>
      </c>
      <c r="AE215" s="34" t="e">
        <f t="shared" si="27"/>
        <v>#VALUE!</v>
      </c>
      <c r="AF215" s="34" t="e">
        <f t="shared" si="28"/>
        <v>#VALUE!</v>
      </c>
      <c r="AG215" s="34" t="e">
        <f t="shared" si="29"/>
        <v>#VALUE!</v>
      </c>
      <c r="AH215" s="34" t="e">
        <f t="shared" si="30"/>
        <v>#VALUE!</v>
      </c>
      <c r="AI215" s="34" t="e">
        <f t="shared" si="31"/>
        <v>#VALUE!</v>
      </c>
      <c r="AJ215" s="34" t="e">
        <f t="shared" si="32"/>
        <v>#VALUE!</v>
      </c>
      <c r="AK215" s="34" t="e">
        <f t="shared" si="33"/>
        <v>#VALUE!</v>
      </c>
    </row>
    <row r="216" spans="1:37" ht="55.25" customHeight="1" x14ac:dyDescent="0.2">
      <c r="A216" s="50">
        <v>20140948</v>
      </c>
      <c r="B216" s="83">
        <v>41894</v>
      </c>
      <c r="C216" s="34" t="s">
        <v>5822</v>
      </c>
      <c r="D216" s="34"/>
      <c r="E216" s="34"/>
      <c r="F216" s="34" t="s">
        <v>3026</v>
      </c>
      <c r="G216" s="34" t="s">
        <v>3027</v>
      </c>
      <c r="H216" s="34"/>
      <c r="I216" s="34"/>
      <c r="J216" s="34"/>
      <c r="K216" s="34"/>
      <c r="L216" s="103" t="s">
        <v>103</v>
      </c>
      <c r="M216" s="29"/>
      <c r="N216" s="29"/>
      <c r="O216" s="29"/>
      <c r="P216" s="30"/>
      <c r="Q216" s="29"/>
      <c r="R216" s="148" t="s">
        <v>7561</v>
      </c>
      <c r="S216" s="34"/>
      <c r="AD216" s="84">
        <f t="shared" si="26"/>
        <v>1</v>
      </c>
      <c r="AE216" s="34" t="e">
        <f t="shared" si="27"/>
        <v>#VALUE!</v>
      </c>
      <c r="AF216" s="34" t="e">
        <f t="shared" si="28"/>
        <v>#VALUE!</v>
      </c>
      <c r="AG216" s="34" t="e">
        <f t="shared" si="29"/>
        <v>#VALUE!</v>
      </c>
      <c r="AH216" s="34" t="e">
        <f t="shared" si="30"/>
        <v>#VALUE!</v>
      </c>
      <c r="AI216" s="34" t="e">
        <f t="shared" si="31"/>
        <v>#VALUE!</v>
      </c>
      <c r="AJ216" s="34" t="e">
        <f t="shared" si="32"/>
        <v>#VALUE!</v>
      </c>
      <c r="AK216" s="34" t="e">
        <f t="shared" si="33"/>
        <v>#VALUE!</v>
      </c>
    </row>
    <row r="217" spans="1:37" ht="55.25" customHeight="1" x14ac:dyDescent="0.2">
      <c r="A217" s="50">
        <v>20140949</v>
      </c>
      <c r="B217" s="83">
        <v>41894</v>
      </c>
      <c r="C217" s="34" t="s">
        <v>5623</v>
      </c>
      <c r="D217" s="34"/>
      <c r="E217" s="34"/>
      <c r="F217" s="34"/>
      <c r="G217" s="34"/>
      <c r="H217" s="34"/>
      <c r="I217" s="34"/>
      <c r="J217" s="34"/>
      <c r="K217" s="34"/>
      <c r="L217" s="103" t="s">
        <v>103</v>
      </c>
      <c r="M217" s="29"/>
      <c r="N217" s="29"/>
      <c r="O217" s="29"/>
      <c r="P217" s="30"/>
      <c r="Q217" s="29"/>
      <c r="R217" s="148" t="s">
        <v>7561</v>
      </c>
      <c r="S217" s="34"/>
      <c r="AD217" s="84">
        <f t="shared" si="26"/>
        <v>1</v>
      </c>
      <c r="AE217" s="34" t="e">
        <f t="shared" si="27"/>
        <v>#VALUE!</v>
      </c>
      <c r="AF217" s="34" t="e">
        <f t="shared" si="28"/>
        <v>#VALUE!</v>
      </c>
      <c r="AG217" s="34" t="e">
        <f t="shared" si="29"/>
        <v>#VALUE!</v>
      </c>
      <c r="AH217" s="34" t="e">
        <f t="shared" si="30"/>
        <v>#VALUE!</v>
      </c>
      <c r="AI217" s="34" t="e">
        <f t="shared" si="31"/>
        <v>#VALUE!</v>
      </c>
      <c r="AJ217" s="34" t="e">
        <f t="shared" si="32"/>
        <v>#VALUE!</v>
      </c>
      <c r="AK217" s="34" t="e">
        <f t="shared" si="33"/>
        <v>#VALUE!</v>
      </c>
    </row>
    <row r="218" spans="1:37" ht="55.25" customHeight="1" x14ac:dyDescent="0.2">
      <c r="A218" s="50">
        <v>20140950</v>
      </c>
      <c r="B218" s="83">
        <v>41894</v>
      </c>
      <c r="C218" s="34" t="s">
        <v>323</v>
      </c>
      <c r="D218" s="34"/>
      <c r="E218" s="34"/>
      <c r="F218" s="34" t="s">
        <v>3028</v>
      </c>
      <c r="G218" s="34" t="s">
        <v>302</v>
      </c>
      <c r="H218" s="34"/>
      <c r="I218" s="34"/>
      <c r="J218" s="34"/>
      <c r="K218" s="34"/>
      <c r="L218" s="103"/>
      <c r="M218" s="29"/>
      <c r="N218" s="29"/>
      <c r="O218" s="29"/>
      <c r="P218" s="30" t="s">
        <v>2897</v>
      </c>
      <c r="Q218" s="29"/>
      <c r="R218" s="148" t="s">
        <v>7561</v>
      </c>
      <c r="S218" s="34"/>
      <c r="AD218" s="84" t="e">
        <f t="shared" si="26"/>
        <v>#VALUE!</v>
      </c>
      <c r="AE218" s="34" t="e">
        <f t="shared" si="27"/>
        <v>#VALUE!</v>
      </c>
      <c r="AF218" s="34" t="e">
        <f t="shared" si="28"/>
        <v>#VALUE!</v>
      </c>
      <c r="AG218" s="34" t="e">
        <f t="shared" si="29"/>
        <v>#VALUE!</v>
      </c>
      <c r="AH218" s="34">
        <f t="shared" si="30"/>
        <v>1</v>
      </c>
      <c r="AI218" s="34" t="e">
        <f t="shared" si="31"/>
        <v>#VALUE!</v>
      </c>
      <c r="AJ218" s="34" t="e">
        <f t="shared" si="32"/>
        <v>#VALUE!</v>
      </c>
      <c r="AK218" s="34" t="e">
        <f t="shared" si="33"/>
        <v>#VALUE!</v>
      </c>
    </row>
    <row r="219" spans="1:37" ht="55.25" customHeight="1" x14ac:dyDescent="0.2">
      <c r="A219" s="50">
        <v>20140951</v>
      </c>
      <c r="B219" s="83">
        <v>41894</v>
      </c>
      <c r="C219" s="34" t="s">
        <v>324</v>
      </c>
      <c r="D219" s="34"/>
      <c r="E219" s="34"/>
      <c r="F219" s="34" t="s">
        <v>303</v>
      </c>
      <c r="G219" s="34" t="s">
        <v>304</v>
      </c>
      <c r="H219" s="34"/>
      <c r="I219" s="34"/>
      <c r="J219" s="34"/>
      <c r="K219" s="34"/>
      <c r="L219" s="103"/>
      <c r="M219" s="29"/>
      <c r="N219" s="29"/>
      <c r="O219" s="29"/>
      <c r="P219" s="30" t="s">
        <v>2897</v>
      </c>
      <c r="Q219" s="29"/>
      <c r="R219" s="148" t="s">
        <v>7561</v>
      </c>
      <c r="S219" s="34"/>
      <c r="AD219" s="84" t="e">
        <f t="shared" si="26"/>
        <v>#VALUE!</v>
      </c>
      <c r="AE219" s="34" t="e">
        <f t="shared" si="27"/>
        <v>#VALUE!</v>
      </c>
      <c r="AF219" s="34" t="e">
        <f t="shared" si="28"/>
        <v>#VALUE!</v>
      </c>
      <c r="AG219" s="34" t="e">
        <f t="shared" si="29"/>
        <v>#VALUE!</v>
      </c>
      <c r="AH219" s="34">
        <f t="shared" si="30"/>
        <v>1</v>
      </c>
      <c r="AI219" s="34" t="e">
        <f t="shared" si="31"/>
        <v>#VALUE!</v>
      </c>
      <c r="AJ219" s="34" t="e">
        <f t="shared" si="32"/>
        <v>#VALUE!</v>
      </c>
      <c r="AK219" s="34" t="e">
        <f t="shared" si="33"/>
        <v>#VALUE!</v>
      </c>
    </row>
    <row r="220" spans="1:37" ht="55.25" customHeight="1" x14ac:dyDescent="0.2">
      <c r="A220" s="50">
        <v>20141001</v>
      </c>
      <c r="B220" s="83">
        <v>41921</v>
      </c>
      <c r="C220" s="34" t="s">
        <v>5823</v>
      </c>
      <c r="D220" s="34"/>
      <c r="E220" s="34"/>
      <c r="F220" s="34"/>
      <c r="G220" s="34"/>
      <c r="H220" s="34"/>
      <c r="I220" s="34"/>
      <c r="J220" s="34"/>
      <c r="K220" s="34"/>
      <c r="L220" s="103" t="s">
        <v>103</v>
      </c>
      <c r="M220" s="29"/>
      <c r="N220" s="29"/>
      <c r="O220" s="29"/>
      <c r="P220" s="30"/>
      <c r="Q220" s="29"/>
      <c r="R220" s="149" t="s">
        <v>6825</v>
      </c>
      <c r="S220" s="34"/>
      <c r="AD220" s="84">
        <f t="shared" si="26"/>
        <v>1</v>
      </c>
      <c r="AE220" s="34" t="e">
        <f t="shared" si="27"/>
        <v>#VALUE!</v>
      </c>
      <c r="AF220" s="34" t="e">
        <f t="shared" si="28"/>
        <v>#VALUE!</v>
      </c>
      <c r="AG220" s="34" t="e">
        <f t="shared" si="29"/>
        <v>#VALUE!</v>
      </c>
      <c r="AH220" s="34" t="e">
        <f t="shared" si="30"/>
        <v>#VALUE!</v>
      </c>
      <c r="AI220" s="34" t="e">
        <f t="shared" si="31"/>
        <v>#VALUE!</v>
      </c>
      <c r="AJ220" s="34" t="e">
        <f t="shared" si="32"/>
        <v>#VALUE!</v>
      </c>
      <c r="AK220" s="34" t="e">
        <f t="shared" si="33"/>
        <v>#VALUE!</v>
      </c>
    </row>
    <row r="221" spans="1:37" ht="55.25" customHeight="1" x14ac:dyDescent="0.2">
      <c r="A221" s="50">
        <v>20141002</v>
      </c>
      <c r="B221" s="83">
        <v>41921</v>
      </c>
      <c r="C221" s="34" t="s">
        <v>336</v>
      </c>
      <c r="D221" s="34"/>
      <c r="E221" s="34"/>
      <c r="F221" s="34"/>
      <c r="G221" s="34"/>
      <c r="H221" s="34"/>
      <c r="I221" s="34"/>
      <c r="J221" s="34"/>
      <c r="K221" s="34"/>
      <c r="L221" s="103" t="s">
        <v>103</v>
      </c>
      <c r="M221" s="29"/>
      <c r="N221" s="29"/>
      <c r="O221" s="29"/>
      <c r="P221" s="30"/>
      <c r="Q221" s="29"/>
      <c r="R221" s="149" t="s">
        <v>6825</v>
      </c>
      <c r="S221" s="34"/>
      <c r="AD221" s="84">
        <f t="shared" si="26"/>
        <v>1</v>
      </c>
      <c r="AE221" s="34" t="e">
        <f t="shared" si="27"/>
        <v>#VALUE!</v>
      </c>
      <c r="AF221" s="34" t="e">
        <f t="shared" si="28"/>
        <v>#VALUE!</v>
      </c>
      <c r="AG221" s="34" t="e">
        <f t="shared" si="29"/>
        <v>#VALUE!</v>
      </c>
      <c r="AH221" s="34" t="e">
        <f t="shared" si="30"/>
        <v>#VALUE!</v>
      </c>
      <c r="AI221" s="34" t="e">
        <f t="shared" si="31"/>
        <v>#VALUE!</v>
      </c>
      <c r="AJ221" s="34" t="e">
        <f t="shared" si="32"/>
        <v>#VALUE!</v>
      </c>
      <c r="AK221" s="34" t="e">
        <f t="shared" si="33"/>
        <v>#VALUE!</v>
      </c>
    </row>
    <row r="222" spans="1:37" ht="55.25" customHeight="1" x14ac:dyDescent="0.2">
      <c r="A222" s="50">
        <v>20141003</v>
      </c>
      <c r="B222" s="83">
        <v>41921</v>
      </c>
      <c r="C222" s="34" t="s">
        <v>7004</v>
      </c>
      <c r="D222" s="34"/>
      <c r="E222" s="34"/>
      <c r="F222" s="34"/>
      <c r="G222" s="34"/>
      <c r="H222" s="34"/>
      <c r="I222" s="34"/>
      <c r="J222" s="34"/>
      <c r="K222" s="34"/>
      <c r="L222" s="103" t="s">
        <v>103</v>
      </c>
      <c r="M222" s="29"/>
      <c r="N222" s="29"/>
      <c r="O222" s="29"/>
      <c r="P222" s="30"/>
      <c r="Q222" s="29"/>
      <c r="R222" s="149" t="s">
        <v>6825</v>
      </c>
      <c r="S222" s="34"/>
      <c r="AD222" s="84">
        <f t="shared" si="26"/>
        <v>1</v>
      </c>
      <c r="AE222" s="34" t="e">
        <f t="shared" si="27"/>
        <v>#VALUE!</v>
      </c>
      <c r="AF222" s="34" t="e">
        <f t="shared" si="28"/>
        <v>#VALUE!</v>
      </c>
      <c r="AG222" s="34" t="e">
        <f t="shared" si="29"/>
        <v>#VALUE!</v>
      </c>
      <c r="AH222" s="34" t="e">
        <f t="shared" si="30"/>
        <v>#VALUE!</v>
      </c>
      <c r="AI222" s="34" t="e">
        <f t="shared" si="31"/>
        <v>#VALUE!</v>
      </c>
      <c r="AJ222" s="34" t="e">
        <f t="shared" si="32"/>
        <v>#VALUE!</v>
      </c>
      <c r="AK222" s="34" t="e">
        <f t="shared" si="33"/>
        <v>#VALUE!</v>
      </c>
    </row>
    <row r="223" spans="1:37" ht="55.25" customHeight="1" x14ac:dyDescent="0.2">
      <c r="A223" s="50">
        <v>20141004</v>
      </c>
      <c r="B223" s="83">
        <v>41921</v>
      </c>
      <c r="C223" s="34" t="s">
        <v>6231</v>
      </c>
      <c r="D223" s="34"/>
      <c r="E223" s="34"/>
      <c r="F223" s="34"/>
      <c r="G223" s="34"/>
      <c r="H223" s="34"/>
      <c r="I223" s="34"/>
      <c r="J223" s="34"/>
      <c r="K223" s="34"/>
      <c r="L223" s="103" t="s">
        <v>103</v>
      </c>
      <c r="M223" s="29"/>
      <c r="N223" s="29"/>
      <c r="O223" s="29"/>
      <c r="P223" s="30"/>
      <c r="Q223" s="29"/>
      <c r="R223" s="149" t="s">
        <v>6825</v>
      </c>
      <c r="S223" s="34"/>
      <c r="AD223" s="84">
        <f t="shared" si="26"/>
        <v>1</v>
      </c>
      <c r="AE223" s="34" t="e">
        <f t="shared" si="27"/>
        <v>#VALUE!</v>
      </c>
      <c r="AF223" s="34" t="e">
        <f t="shared" si="28"/>
        <v>#VALUE!</v>
      </c>
      <c r="AG223" s="34" t="e">
        <f t="shared" si="29"/>
        <v>#VALUE!</v>
      </c>
      <c r="AH223" s="34" t="e">
        <f t="shared" si="30"/>
        <v>#VALUE!</v>
      </c>
      <c r="AI223" s="34" t="e">
        <f t="shared" si="31"/>
        <v>#VALUE!</v>
      </c>
      <c r="AJ223" s="34" t="e">
        <f t="shared" si="32"/>
        <v>#VALUE!</v>
      </c>
      <c r="AK223" s="34" t="e">
        <f t="shared" si="33"/>
        <v>#VALUE!</v>
      </c>
    </row>
    <row r="224" spans="1:37" ht="55.25" customHeight="1" x14ac:dyDescent="0.2">
      <c r="A224" s="50">
        <v>20141005</v>
      </c>
      <c r="B224" s="83">
        <v>41921</v>
      </c>
      <c r="C224" s="34" t="s">
        <v>337</v>
      </c>
      <c r="D224" s="34"/>
      <c r="E224" s="34"/>
      <c r="F224" s="34"/>
      <c r="G224" s="34"/>
      <c r="H224" s="34"/>
      <c r="I224" s="34"/>
      <c r="J224" s="34"/>
      <c r="K224" s="34"/>
      <c r="L224" s="103" t="s">
        <v>103</v>
      </c>
      <c r="M224" s="29"/>
      <c r="N224" s="29"/>
      <c r="O224" s="29"/>
      <c r="P224" s="30"/>
      <c r="Q224" s="29"/>
      <c r="R224" s="149" t="s">
        <v>6825</v>
      </c>
      <c r="S224" s="34"/>
      <c r="AD224" s="84">
        <f t="shared" si="26"/>
        <v>1</v>
      </c>
      <c r="AE224" s="34" t="e">
        <f t="shared" si="27"/>
        <v>#VALUE!</v>
      </c>
      <c r="AF224" s="34" t="e">
        <f t="shared" si="28"/>
        <v>#VALUE!</v>
      </c>
      <c r="AG224" s="34" t="e">
        <f t="shared" si="29"/>
        <v>#VALUE!</v>
      </c>
      <c r="AH224" s="34" t="e">
        <f t="shared" si="30"/>
        <v>#VALUE!</v>
      </c>
      <c r="AI224" s="34" t="e">
        <f t="shared" si="31"/>
        <v>#VALUE!</v>
      </c>
      <c r="AJ224" s="34" t="e">
        <f t="shared" si="32"/>
        <v>#VALUE!</v>
      </c>
      <c r="AK224" s="34" t="e">
        <f t="shared" si="33"/>
        <v>#VALUE!</v>
      </c>
    </row>
    <row r="225" spans="1:37" ht="55.25" customHeight="1" x14ac:dyDescent="0.2">
      <c r="A225" s="50">
        <v>20141006</v>
      </c>
      <c r="B225" s="83">
        <v>41921</v>
      </c>
      <c r="C225" s="34" t="s">
        <v>338</v>
      </c>
      <c r="D225" s="34"/>
      <c r="E225" s="34"/>
      <c r="F225" s="34"/>
      <c r="G225" s="34"/>
      <c r="H225" s="34"/>
      <c r="I225" s="34"/>
      <c r="J225" s="34"/>
      <c r="K225" s="34"/>
      <c r="L225" s="103" t="s">
        <v>103</v>
      </c>
      <c r="M225" s="29"/>
      <c r="N225" s="29"/>
      <c r="O225" s="29"/>
      <c r="P225" s="30"/>
      <c r="Q225" s="29"/>
      <c r="R225" s="149" t="s">
        <v>6825</v>
      </c>
      <c r="S225" s="34"/>
      <c r="AD225" s="84">
        <f t="shared" si="26"/>
        <v>1</v>
      </c>
      <c r="AE225" s="34" t="e">
        <f t="shared" si="27"/>
        <v>#VALUE!</v>
      </c>
      <c r="AF225" s="34" t="e">
        <f t="shared" si="28"/>
        <v>#VALUE!</v>
      </c>
      <c r="AG225" s="34" t="e">
        <f t="shared" si="29"/>
        <v>#VALUE!</v>
      </c>
      <c r="AH225" s="34" t="e">
        <f t="shared" si="30"/>
        <v>#VALUE!</v>
      </c>
      <c r="AI225" s="34" t="e">
        <f t="shared" si="31"/>
        <v>#VALUE!</v>
      </c>
      <c r="AJ225" s="34" t="e">
        <f t="shared" si="32"/>
        <v>#VALUE!</v>
      </c>
      <c r="AK225" s="34" t="e">
        <f t="shared" si="33"/>
        <v>#VALUE!</v>
      </c>
    </row>
    <row r="226" spans="1:37" ht="55.25" customHeight="1" x14ac:dyDescent="0.2">
      <c r="A226" s="50">
        <v>20141007</v>
      </c>
      <c r="B226" s="83">
        <v>41921</v>
      </c>
      <c r="C226" s="34" t="s">
        <v>7005</v>
      </c>
      <c r="D226" s="34"/>
      <c r="E226" s="34"/>
      <c r="F226" s="34"/>
      <c r="G226" s="34"/>
      <c r="H226" s="34"/>
      <c r="I226" s="34"/>
      <c r="J226" s="34"/>
      <c r="K226" s="34"/>
      <c r="L226" s="103" t="s">
        <v>103</v>
      </c>
      <c r="M226" s="29"/>
      <c r="N226" s="29"/>
      <c r="O226" s="29"/>
      <c r="P226" s="30"/>
      <c r="Q226" s="29"/>
      <c r="R226" s="149" t="s">
        <v>6825</v>
      </c>
      <c r="S226" s="34"/>
      <c r="AD226" s="84">
        <f t="shared" si="26"/>
        <v>1</v>
      </c>
      <c r="AE226" s="34" t="e">
        <f t="shared" si="27"/>
        <v>#VALUE!</v>
      </c>
      <c r="AF226" s="34" t="e">
        <f t="shared" si="28"/>
        <v>#VALUE!</v>
      </c>
      <c r="AG226" s="34" t="e">
        <f t="shared" si="29"/>
        <v>#VALUE!</v>
      </c>
      <c r="AH226" s="34" t="e">
        <f t="shared" si="30"/>
        <v>#VALUE!</v>
      </c>
      <c r="AI226" s="34" t="e">
        <f t="shared" si="31"/>
        <v>#VALUE!</v>
      </c>
      <c r="AJ226" s="34" t="e">
        <f t="shared" si="32"/>
        <v>#VALUE!</v>
      </c>
      <c r="AK226" s="34" t="e">
        <f t="shared" si="33"/>
        <v>#VALUE!</v>
      </c>
    </row>
    <row r="227" spans="1:37" ht="55.25" customHeight="1" x14ac:dyDescent="0.2">
      <c r="A227" s="50">
        <v>20141008</v>
      </c>
      <c r="B227" s="83">
        <v>41921</v>
      </c>
      <c r="C227" s="34" t="s">
        <v>339</v>
      </c>
      <c r="D227" s="34"/>
      <c r="E227" s="34"/>
      <c r="F227" s="34"/>
      <c r="G227" s="34"/>
      <c r="H227" s="34"/>
      <c r="I227" s="34"/>
      <c r="J227" s="34"/>
      <c r="K227" s="34"/>
      <c r="L227" s="103" t="s">
        <v>103</v>
      </c>
      <c r="M227" s="29"/>
      <c r="N227" s="29"/>
      <c r="O227" s="29"/>
      <c r="P227" s="30"/>
      <c r="Q227" s="29"/>
      <c r="R227" s="149" t="s">
        <v>6825</v>
      </c>
      <c r="S227" s="34"/>
      <c r="AD227" s="84">
        <f t="shared" si="26"/>
        <v>1</v>
      </c>
      <c r="AE227" s="34" t="e">
        <f t="shared" si="27"/>
        <v>#VALUE!</v>
      </c>
      <c r="AF227" s="34" t="e">
        <f t="shared" si="28"/>
        <v>#VALUE!</v>
      </c>
      <c r="AG227" s="34" t="e">
        <f t="shared" si="29"/>
        <v>#VALUE!</v>
      </c>
      <c r="AH227" s="34" t="e">
        <f t="shared" si="30"/>
        <v>#VALUE!</v>
      </c>
      <c r="AI227" s="34" t="e">
        <f t="shared" si="31"/>
        <v>#VALUE!</v>
      </c>
      <c r="AJ227" s="34" t="e">
        <f t="shared" si="32"/>
        <v>#VALUE!</v>
      </c>
      <c r="AK227" s="34" t="e">
        <f t="shared" si="33"/>
        <v>#VALUE!</v>
      </c>
    </row>
    <row r="228" spans="1:37" ht="55.25" customHeight="1" x14ac:dyDescent="0.2">
      <c r="A228" s="50">
        <v>20141009</v>
      </c>
      <c r="B228" s="83">
        <v>41921</v>
      </c>
      <c r="C228" s="34" t="s">
        <v>340</v>
      </c>
      <c r="D228" s="34"/>
      <c r="E228" s="34"/>
      <c r="F228" s="34"/>
      <c r="G228" s="34"/>
      <c r="H228" s="34"/>
      <c r="I228" s="34"/>
      <c r="J228" s="34"/>
      <c r="K228" s="34"/>
      <c r="L228" s="103" t="s">
        <v>103</v>
      </c>
      <c r="M228" s="29"/>
      <c r="N228" s="29"/>
      <c r="O228" s="29"/>
      <c r="P228" s="30"/>
      <c r="Q228" s="29"/>
      <c r="R228" s="149" t="s">
        <v>6825</v>
      </c>
      <c r="S228" s="34"/>
      <c r="AD228" s="84">
        <f t="shared" si="26"/>
        <v>1</v>
      </c>
      <c r="AE228" s="34" t="e">
        <f t="shared" si="27"/>
        <v>#VALUE!</v>
      </c>
      <c r="AF228" s="34" t="e">
        <f t="shared" si="28"/>
        <v>#VALUE!</v>
      </c>
      <c r="AG228" s="34" t="e">
        <f t="shared" si="29"/>
        <v>#VALUE!</v>
      </c>
      <c r="AH228" s="34" t="e">
        <f t="shared" si="30"/>
        <v>#VALUE!</v>
      </c>
      <c r="AI228" s="34" t="e">
        <f t="shared" si="31"/>
        <v>#VALUE!</v>
      </c>
      <c r="AJ228" s="34" t="e">
        <f t="shared" si="32"/>
        <v>#VALUE!</v>
      </c>
      <c r="AK228" s="34" t="e">
        <f t="shared" si="33"/>
        <v>#VALUE!</v>
      </c>
    </row>
    <row r="229" spans="1:37" ht="55.25" customHeight="1" x14ac:dyDescent="0.2">
      <c r="A229" s="50">
        <v>20141010</v>
      </c>
      <c r="B229" s="83">
        <v>41921</v>
      </c>
      <c r="C229" s="34" t="s">
        <v>6258</v>
      </c>
      <c r="D229" s="34"/>
      <c r="E229" s="34"/>
      <c r="F229" s="34"/>
      <c r="G229" s="34"/>
      <c r="H229" s="34"/>
      <c r="I229" s="34"/>
      <c r="J229" s="34"/>
      <c r="K229" s="34"/>
      <c r="L229" s="103" t="s">
        <v>103</v>
      </c>
      <c r="M229" s="29"/>
      <c r="N229" s="29"/>
      <c r="O229" s="29"/>
      <c r="P229" s="30"/>
      <c r="Q229" s="29"/>
      <c r="R229" s="149" t="s">
        <v>6825</v>
      </c>
      <c r="S229" s="34"/>
      <c r="AD229" s="84">
        <f t="shared" si="26"/>
        <v>1</v>
      </c>
      <c r="AE229" s="34" t="e">
        <f t="shared" si="27"/>
        <v>#VALUE!</v>
      </c>
      <c r="AF229" s="34" t="e">
        <f t="shared" si="28"/>
        <v>#VALUE!</v>
      </c>
      <c r="AG229" s="34" t="e">
        <f t="shared" si="29"/>
        <v>#VALUE!</v>
      </c>
      <c r="AH229" s="34" t="e">
        <f t="shared" si="30"/>
        <v>#VALUE!</v>
      </c>
      <c r="AI229" s="34" t="e">
        <f t="shared" si="31"/>
        <v>#VALUE!</v>
      </c>
      <c r="AJ229" s="34" t="e">
        <f t="shared" si="32"/>
        <v>#VALUE!</v>
      </c>
      <c r="AK229" s="34" t="e">
        <f t="shared" si="33"/>
        <v>#VALUE!</v>
      </c>
    </row>
    <row r="230" spans="1:37" ht="55.25" customHeight="1" x14ac:dyDescent="0.2">
      <c r="A230" s="50">
        <v>20141011</v>
      </c>
      <c r="B230" s="83">
        <v>41921</v>
      </c>
      <c r="C230" s="34" t="s">
        <v>6259</v>
      </c>
      <c r="D230" s="34"/>
      <c r="E230" s="34"/>
      <c r="F230" s="34"/>
      <c r="G230" s="34"/>
      <c r="H230" s="34"/>
      <c r="I230" s="34"/>
      <c r="J230" s="34"/>
      <c r="K230" s="34"/>
      <c r="L230" s="103" t="s">
        <v>103</v>
      </c>
      <c r="M230" s="29"/>
      <c r="N230" s="29"/>
      <c r="O230" s="29"/>
      <c r="P230" s="30"/>
      <c r="Q230" s="29"/>
      <c r="R230" s="149" t="s">
        <v>6825</v>
      </c>
      <c r="S230" s="34"/>
      <c r="AD230" s="84">
        <f t="shared" si="26"/>
        <v>1</v>
      </c>
      <c r="AE230" s="34" t="e">
        <f t="shared" si="27"/>
        <v>#VALUE!</v>
      </c>
      <c r="AF230" s="34" t="e">
        <f t="shared" si="28"/>
        <v>#VALUE!</v>
      </c>
      <c r="AG230" s="34" t="e">
        <f t="shared" si="29"/>
        <v>#VALUE!</v>
      </c>
      <c r="AH230" s="34" t="e">
        <f t="shared" si="30"/>
        <v>#VALUE!</v>
      </c>
      <c r="AI230" s="34" t="e">
        <f t="shared" si="31"/>
        <v>#VALUE!</v>
      </c>
      <c r="AJ230" s="34" t="e">
        <f t="shared" si="32"/>
        <v>#VALUE!</v>
      </c>
      <c r="AK230" s="34" t="e">
        <f t="shared" si="33"/>
        <v>#VALUE!</v>
      </c>
    </row>
    <row r="231" spans="1:37" ht="55.25" customHeight="1" x14ac:dyDescent="0.2">
      <c r="A231" s="50">
        <v>20141012</v>
      </c>
      <c r="B231" s="83">
        <v>41921</v>
      </c>
      <c r="C231" s="34" t="s">
        <v>6260</v>
      </c>
      <c r="D231" s="34"/>
      <c r="E231" s="34"/>
      <c r="F231" s="34" t="s">
        <v>327</v>
      </c>
      <c r="G231" s="34" t="s">
        <v>328</v>
      </c>
      <c r="H231" s="34"/>
      <c r="I231" s="34"/>
      <c r="J231" s="34"/>
      <c r="K231" s="34"/>
      <c r="L231" s="103" t="s">
        <v>103</v>
      </c>
      <c r="M231" s="29"/>
      <c r="N231" s="29"/>
      <c r="O231" s="29"/>
      <c r="P231" s="30"/>
      <c r="Q231" s="29"/>
      <c r="R231" s="149" t="s">
        <v>6825</v>
      </c>
      <c r="S231" s="34"/>
      <c r="AD231" s="84">
        <f t="shared" si="26"/>
        <v>1</v>
      </c>
      <c r="AE231" s="34" t="e">
        <f t="shared" si="27"/>
        <v>#VALUE!</v>
      </c>
      <c r="AF231" s="34" t="e">
        <f t="shared" si="28"/>
        <v>#VALUE!</v>
      </c>
      <c r="AG231" s="34" t="e">
        <f t="shared" si="29"/>
        <v>#VALUE!</v>
      </c>
      <c r="AH231" s="34" t="e">
        <f t="shared" si="30"/>
        <v>#VALUE!</v>
      </c>
      <c r="AI231" s="34" t="e">
        <f t="shared" si="31"/>
        <v>#VALUE!</v>
      </c>
      <c r="AJ231" s="34" t="e">
        <f t="shared" si="32"/>
        <v>#VALUE!</v>
      </c>
      <c r="AK231" s="34" t="e">
        <f t="shared" si="33"/>
        <v>#VALUE!</v>
      </c>
    </row>
    <row r="232" spans="1:37" ht="55.25" customHeight="1" x14ac:dyDescent="0.2">
      <c r="A232" s="50">
        <v>20141013</v>
      </c>
      <c r="B232" s="83">
        <v>41921</v>
      </c>
      <c r="C232" s="34" t="s">
        <v>6861</v>
      </c>
      <c r="D232" s="34"/>
      <c r="E232" s="34"/>
      <c r="F232" s="34"/>
      <c r="G232" s="34"/>
      <c r="H232" s="34"/>
      <c r="I232" s="34"/>
      <c r="J232" s="34"/>
      <c r="K232" s="34"/>
      <c r="L232" s="103"/>
      <c r="M232" s="29"/>
      <c r="N232" s="29"/>
      <c r="O232" s="29"/>
      <c r="P232" s="30" t="s">
        <v>2897</v>
      </c>
      <c r="Q232" s="29"/>
      <c r="R232" s="149" t="s">
        <v>6825</v>
      </c>
      <c r="S232" s="34"/>
      <c r="AD232" s="84" t="e">
        <f t="shared" si="26"/>
        <v>#VALUE!</v>
      </c>
      <c r="AE232" s="34" t="e">
        <f t="shared" si="27"/>
        <v>#VALUE!</v>
      </c>
      <c r="AF232" s="34" t="e">
        <f t="shared" si="28"/>
        <v>#VALUE!</v>
      </c>
      <c r="AG232" s="34" t="e">
        <f t="shared" si="29"/>
        <v>#VALUE!</v>
      </c>
      <c r="AH232" s="34">
        <f t="shared" si="30"/>
        <v>1</v>
      </c>
      <c r="AI232" s="34" t="e">
        <f t="shared" si="31"/>
        <v>#VALUE!</v>
      </c>
      <c r="AJ232" s="34" t="e">
        <f t="shared" si="32"/>
        <v>#VALUE!</v>
      </c>
      <c r="AK232" s="34" t="e">
        <f t="shared" si="33"/>
        <v>#VALUE!</v>
      </c>
    </row>
    <row r="233" spans="1:37" ht="55.25" customHeight="1" x14ac:dyDescent="0.2">
      <c r="A233" s="50">
        <v>20141014</v>
      </c>
      <c r="B233" s="83">
        <v>41921</v>
      </c>
      <c r="C233" s="34" t="s">
        <v>6962</v>
      </c>
      <c r="D233" s="34"/>
      <c r="E233" s="34"/>
      <c r="F233" s="34" t="s">
        <v>3029</v>
      </c>
      <c r="G233" s="34" t="s">
        <v>3030</v>
      </c>
      <c r="H233" s="34"/>
      <c r="I233" s="34"/>
      <c r="J233" s="34"/>
      <c r="K233" s="34"/>
      <c r="L233" s="103"/>
      <c r="M233" s="29" t="s">
        <v>6775</v>
      </c>
      <c r="N233" s="29" t="s">
        <v>285</v>
      </c>
      <c r="O233" s="29"/>
      <c r="P233" s="30"/>
      <c r="Q233" s="29"/>
      <c r="R233" s="149" t="s">
        <v>6825</v>
      </c>
      <c r="S233" s="34"/>
      <c r="AD233" s="84" t="e">
        <f t="shared" si="26"/>
        <v>#VALUE!</v>
      </c>
      <c r="AE233" s="34" t="e">
        <f t="shared" si="27"/>
        <v>#VALUE!</v>
      </c>
      <c r="AF233" s="34">
        <f t="shared" si="28"/>
        <v>72</v>
      </c>
      <c r="AG233" s="34" t="e">
        <f t="shared" si="29"/>
        <v>#VALUE!</v>
      </c>
      <c r="AH233" s="34" t="e">
        <f t="shared" si="30"/>
        <v>#VALUE!</v>
      </c>
      <c r="AI233" s="34" t="e">
        <f t="shared" si="31"/>
        <v>#VALUE!</v>
      </c>
      <c r="AJ233" s="34" t="e">
        <f t="shared" si="32"/>
        <v>#VALUE!</v>
      </c>
      <c r="AK233" s="34" t="e">
        <f t="shared" si="33"/>
        <v>#VALUE!</v>
      </c>
    </row>
    <row r="234" spans="1:37" ht="55.25" customHeight="1" x14ac:dyDescent="0.2">
      <c r="A234" s="50">
        <v>20141015</v>
      </c>
      <c r="B234" s="83">
        <v>41921</v>
      </c>
      <c r="C234" s="34" t="s">
        <v>5825</v>
      </c>
      <c r="D234" s="34"/>
      <c r="E234" s="34"/>
      <c r="F234" s="34"/>
      <c r="G234" s="34"/>
      <c r="H234" s="34"/>
      <c r="I234" s="34"/>
      <c r="J234" s="34"/>
      <c r="K234" s="34"/>
      <c r="L234" s="103" t="s">
        <v>103</v>
      </c>
      <c r="M234" s="29"/>
      <c r="N234" s="29"/>
      <c r="O234" s="29"/>
      <c r="P234" s="30"/>
      <c r="Q234" s="29"/>
      <c r="R234" s="149" t="s">
        <v>6825</v>
      </c>
      <c r="S234" s="34"/>
      <c r="AD234" s="84">
        <f t="shared" si="26"/>
        <v>1</v>
      </c>
      <c r="AE234" s="34" t="e">
        <f t="shared" si="27"/>
        <v>#VALUE!</v>
      </c>
      <c r="AF234" s="34" t="e">
        <f t="shared" si="28"/>
        <v>#VALUE!</v>
      </c>
      <c r="AG234" s="34" t="e">
        <f t="shared" si="29"/>
        <v>#VALUE!</v>
      </c>
      <c r="AH234" s="34" t="e">
        <f t="shared" si="30"/>
        <v>#VALUE!</v>
      </c>
      <c r="AI234" s="34" t="e">
        <f t="shared" si="31"/>
        <v>#VALUE!</v>
      </c>
      <c r="AJ234" s="34" t="e">
        <f t="shared" si="32"/>
        <v>#VALUE!</v>
      </c>
      <c r="AK234" s="34" t="e">
        <f t="shared" si="33"/>
        <v>#VALUE!</v>
      </c>
    </row>
    <row r="235" spans="1:37" ht="55.25" customHeight="1" x14ac:dyDescent="0.2">
      <c r="A235" s="50">
        <v>20141016</v>
      </c>
      <c r="B235" s="83">
        <v>41921</v>
      </c>
      <c r="C235" s="34" t="s">
        <v>341</v>
      </c>
      <c r="D235" s="34"/>
      <c r="E235" s="34"/>
      <c r="F235" s="34"/>
      <c r="G235" s="34"/>
      <c r="H235" s="34"/>
      <c r="I235" s="34"/>
      <c r="J235" s="34"/>
      <c r="K235" s="34"/>
      <c r="L235" s="103" t="s">
        <v>103</v>
      </c>
      <c r="M235" s="29"/>
      <c r="N235" s="29"/>
      <c r="O235" s="29"/>
      <c r="P235" s="30"/>
      <c r="Q235" s="29"/>
      <c r="R235" s="149" t="s">
        <v>6825</v>
      </c>
      <c r="S235" s="34"/>
      <c r="AD235" s="84">
        <f t="shared" si="26"/>
        <v>1</v>
      </c>
      <c r="AE235" s="34" t="e">
        <f t="shared" si="27"/>
        <v>#VALUE!</v>
      </c>
      <c r="AF235" s="34" t="e">
        <f t="shared" si="28"/>
        <v>#VALUE!</v>
      </c>
      <c r="AG235" s="34" t="e">
        <f t="shared" si="29"/>
        <v>#VALUE!</v>
      </c>
      <c r="AH235" s="34" t="e">
        <f t="shared" si="30"/>
        <v>#VALUE!</v>
      </c>
      <c r="AI235" s="34" t="e">
        <f t="shared" si="31"/>
        <v>#VALUE!</v>
      </c>
      <c r="AJ235" s="34" t="e">
        <f t="shared" si="32"/>
        <v>#VALUE!</v>
      </c>
      <c r="AK235" s="34" t="e">
        <f t="shared" si="33"/>
        <v>#VALUE!</v>
      </c>
    </row>
    <row r="236" spans="1:37" ht="55.25" customHeight="1" x14ac:dyDescent="0.2">
      <c r="A236" s="50">
        <v>20141017</v>
      </c>
      <c r="B236" s="83">
        <v>41921</v>
      </c>
      <c r="C236" s="34" t="s">
        <v>5826</v>
      </c>
      <c r="D236" s="34"/>
      <c r="E236" s="34"/>
      <c r="F236" s="34" t="s">
        <v>329</v>
      </c>
      <c r="G236" s="34" t="s">
        <v>330</v>
      </c>
      <c r="H236" s="34"/>
      <c r="I236" s="34"/>
      <c r="J236" s="34"/>
      <c r="K236" s="34"/>
      <c r="L236" s="103" t="s">
        <v>103</v>
      </c>
      <c r="M236" s="29"/>
      <c r="N236" s="29"/>
      <c r="O236" s="29"/>
      <c r="P236" s="30"/>
      <c r="Q236" s="29"/>
      <c r="R236" s="149" t="s">
        <v>6825</v>
      </c>
      <c r="S236" s="34"/>
      <c r="AD236" s="84">
        <f t="shared" si="26"/>
        <v>1</v>
      </c>
      <c r="AE236" s="34" t="e">
        <f t="shared" si="27"/>
        <v>#VALUE!</v>
      </c>
      <c r="AF236" s="34" t="e">
        <f t="shared" si="28"/>
        <v>#VALUE!</v>
      </c>
      <c r="AG236" s="34" t="e">
        <f t="shared" si="29"/>
        <v>#VALUE!</v>
      </c>
      <c r="AH236" s="34" t="e">
        <f t="shared" si="30"/>
        <v>#VALUE!</v>
      </c>
      <c r="AI236" s="34" t="e">
        <f t="shared" si="31"/>
        <v>#VALUE!</v>
      </c>
      <c r="AJ236" s="34" t="e">
        <f t="shared" si="32"/>
        <v>#VALUE!</v>
      </c>
      <c r="AK236" s="34" t="e">
        <f t="shared" si="33"/>
        <v>#VALUE!</v>
      </c>
    </row>
    <row r="237" spans="1:37" ht="55.25" customHeight="1" x14ac:dyDescent="0.2">
      <c r="A237" s="50">
        <v>20141018</v>
      </c>
      <c r="B237" s="83">
        <v>41921</v>
      </c>
      <c r="C237" s="34" t="s">
        <v>5827</v>
      </c>
      <c r="D237" s="34"/>
      <c r="E237" s="34"/>
      <c r="F237" s="34" t="s">
        <v>331</v>
      </c>
      <c r="G237" s="34" t="s">
        <v>332</v>
      </c>
      <c r="H237" s="34"/>
      <c r="I237" s="34"/>
      <c r="J237" s="34"/>
      <c r="K237" s="34"/>
      <c r="L237" s="103" t="s">
        <v>103</v>
      </c>
      <c r="M237" s="29"/>
      <c r="N237" s="29"/>
      <c r="O237" s="29"/>
      <c r="P237" s="30"/>
      <c r="Q237" s="29"/>
      <c r="R237" s="149" t="s">
        <v>6825</v>
      </c>
      <c r="S237" s="34"/>
      <c r="AD237" s="84">
        <f t="shared" si="26"/>
        <v>1</v>
      </c>
      <c r="AE237" s="34" t="e">
        <f t="shared" si="27"/>
        <v>#VALUE!</v>
      </c>
      <c r="AF237" s="34" t="e">
        <f t="shared" si="28"/>
        <v>#VALUE!</v>
      </c>
      <c r="AG237" s="34" t="e">
        <f t="shared" si="29"/>
        <v>#VALUE!</v>
      </c>
      <c r="AH237" s="34" t="e">
        <f t="shared" si="30"/>
        <v>#VALUE!</v>
      </c>
      <c r="AI237" s="34" t="e">
        <f t="shared" si="31"/>
        <v>#VALUE!</v>
      </c>
      <c r="AJ237" s="34" t="e">
        <f t="shared" si="32"/>
        <v>#VALUE!</v>
      </c>
      <c r="AK237" s="34" t="e">
        <f t="shared" si="33"/>
        <v>#VALUE!</v>
      </c>
    </row>
    <row r="238" spans="1:37" ht="55.25" customHeight="1" x14ac:dyDescent="0.2">
      <c r="A238" s="50">
        <v>20141019</v>
      </c>
      <c r="B238" s="83">
        <v>41921</v>
      </c>
      <c r="C238" s="34" t="s">
        <v>342</v>
      </c>
      <c r="D238" s="34"/>
      <c r="E238" s="34"/>
      <c r="F238" s="34"/>
      <c r="G238" s="34"/>
      <c r="H238" s="34"/>
      <c r="I238" s="34"/>
      <c r="J238" s="34"/>
      <c r="K238" s="34"/>
      <c r="L238" s="103" t="s">
        <v>103</v>
      </c>
      <c r="M238" s="29"/>
      <c r="N238" s="29"/>
      <c r="O238" s="29"/>
      <c r="P238" s="30"/>
      <c r="Q238" s="29"/>
      <c r="R238" s="149" t="s">
        <v>6825</v>
      </c>
      <c r="S238" s="34"/>
      <c r="AD238" s="84">
        <f t="shared" si="26"/>
        <v>1</v>
      </c>
      <c r="AE238" s="34" t="e">
        <f t="shared" si="27"/>
        <v>#VALUE!</v>
      </c>
      <c r="AF238" s="34" t="e">
        <f t="shared" si="28"/>
        <v>#VALUE!</v>
      </c>
      <c r="AG238" s="34" t="e">
        <f t="shared" si="29"/>
        <v>#VALUE!</v>
      </c>
      <c r="AH238" s="34" t="e">
        <f t="shared" si="30"/>
        <v>#VALUE!</v>
      </c>
      <c r="AI238" s="34" t="e">
        <f t="shared" si="31"/>
        <v>#VALUE!</v>
      </c>
      <c r="AJ238" s="34" t="e">
        <f t="shared" si="32"/>
        <v>#VALUE!</v>
      </c>
      <c r="AK238" s="34" t="e">
        <f t="shared" si="33"/>
        <v>#VALUE!</v>
      </c>
    </row>
    <row r="239" spans="1:37" ht="55.25" customHeight="1" x14ac:dyDescent="0.2">
      <c r="A239" s="50">
        <v>20141020</v>
      </c>
      <c r="B239" s="83">
        <v>41921</v>
      </c>
      <c r="C239" s="34" t="s">
        <v>5828</v>
      </c>
      <c r="D239" s="34"/>
      <c r="E239" s="34"/>
      <c r="F239" s="34" t="s">
        <v>333</v>
      </c>
      <c r="G239" s="34" t="s">
        <v>334</v>
      </c>
      <c r="H239" s="34"/>
      <c r="I239" s="34"/>
      <c r="J239" s="34"/>
      <c r="K239" s="34"/>
      <c r="L239" s="103"/>
      <c r="M239" s="29"/>
      <c r="N239" s="29"/>
      <c r="O239" s="29"/>
      <c r="P239" s="30" t="s">
        <v>2897</v>
      </c>
      <c r="Q239" s="29"/>
      <c r="R239" s="149" t="s">
        <v>6825</v>
      </c>
      <c r="S239" s="34"/>
      <c r="AD239" s="84" t="e">
        <f t="shared" si="26"/>
        <v>#VALUE!</v>
      </c>
      <c r="AE239" s="34" t="e">
        <f t="shared" si="27"/>
        <v>#VALUE!</v>
      </c>
      <c r="AF239" s="34" t="e">
        <f t="shared" si="28"/>
        <v>#VALUE!</v>
      </c>
      <c r="AG239" s="34" t="e">
        <f t="shared" si="29"/>
        <v>#VALUE!</v>
      </c>
      <c r="AH239" s="34">
        <f t="shared" si="30"/>
        <v>1</v>
      </c>
      <c r="AI239" s="34" t="e">
        <f t="shared" si="31"/>
        <v>#VALUE!</v>
      </c>
      <c r="AJ239" s="34" t="e">
        <f t="shared" si="32"/>
        <v>#VALUE!</v>
      </c>
      <c r="AK239" s="34" t="e">
        <f t="shared" si="33"/>
        <v>#VALUE!</v>
      </c>
    </row>
    <row r="240" spans="1:37" ht="55.25" customHeight="1" x14ac:dyDescent="0.2">
      <c r="A240" s="50">
        <v>20141021</v>
      </c>
      <c r="B240" s="83">
        <v>41921</v>
      </c>
      <c r="C240" s="34" t="s">
        <v>6862</v>
      </c>
      <c r="D240" s="34"/>
      <c r="E240" s="34"/>
      <c r="F240" s="34"/>
      <c r="G240" s="34"/>
      <c r="H240" s="34"/>
      <c r="I240" s="34"/>
      <c r="J240" s="34"/>
      <c r="K240" s="34"/>
      <c r="L240" s="103" t="s">
        <v>103</v>
      </c>
      <c r="M240" s="29"/>
      <c r="N240" s="29"/>
      <c r="O240" s="29"/>
      <c r="P240" s="30"/>
      <c r="Q240" s="29"/>
      <c r="R240" s="149" t="s">
        <v>6825</v>
      </c>
      <c r="S240" s="34"/>
      <c r="AD240" s="84">
        <f t="shared" si="26"/>
        <v>1</v>
      </c>
      <c r="AE240" s="34" t="e">
        <f t="shared" si="27"/>
        <v>#VALUE!</v>
      </c>
      <c r="AF240" s="34" t="e">
        <f t="shared" si="28"/>
        <v>#VALUE!</v>
      </c>
      <c r="AG240" s="34" t="e">
        <f t="shared" si="29"/>
        <v>#VALUE!</v>
      </c>
      <c r="AH240" s="34" t="e">
        <f t="shared" si="30"/>
        <v>#VALUE!</v>
      </c>
      <c r="AI240" s="34" t="e">
        <f t="shared" si="31"/>
        <v>#VALUE!</v>
      </c>
      <c r="AJ240" s="34" t="e">
        <f t="shared" si="32"/>
        <v>#VALUE!</v>
      </c>
      <c r="AK240" s="34" t="e">
        <f t="shared" si="33"/>
        <v>#VALUE!</v>
      </c>
    </row>
    <row r="241" spans="1:37" ht="55.25" customHeight="1" x14ac:dyDescent="0.2">
      <c r="A241" s="50">
        <v>20141022</v>
      </c>
      <c r="B241" s="83">
        <v>41921</v>
      </c>
      <c r="C241" s="34" t="s">
        <v>5829</v>
      </c>
      <c r="D241" s="34"/>
      <c r="E241" s="34"/>
      <c r="F241" s="34"/>
      <c r="G241" s="34"/>
      <c r="H241" s="34"/>
      <c r="I241" s="34"/>
      <c r="J241" s="34"/>
      <c r="K241" s="34"/>
      <c r="L241" s="103" t="s">
        <v>103</v>
      </c>
      <c r="M241" s="29"/>
      <c r="N241" s="29"/>
      <c r="O241" s="29"/>
      <c r="P241" s="30"/>
      <c r="Q241" s="29"/>
      <c r="R241" s="149" t="s">
        <v>6825</v>
      </c>
      <c r="S241" s="34"/>
      <c r="AD241" s="84">
        <f t="shared" si="26"/>
        <v>1</v>
      </c>
      <c r="AE241" s="34" t="e">
        <f t="shared" si="27"/>
        <v>#VALUE!</v>
      </c>
      <c r="AF241" s="34" t="e">
        <f t="shared" si="28"/>
        <v>#VALUE!</v>
      </c>
      <c r="AG241" s="34" t="e">
        <f t="shared" si="29"/>
        <v>#VALUE!</v>
      </c>
      <c r="AH241" s="34" t="e">
        <f t="shared" si="30"/>
        <v>#VALUE!</v>
      </c>
      <c r="AI241" s="34" t="e">
        <f t="shared" si="31"/>
        <v>#VALUE!</v>
      </c>
      <c r="AJ241" s="34" t="e">
        <f t="shared" si="32"/>
        <v>#VALUE!</v>
      </c>
      <c r="AK241" s="34" t="e">
        <f t="shared" si="33"/>
        <v>#VALUE!</v>
      </c>
    </row>
    <row r="242" spans="1:37" ht="55.25" customHeight="1" x14ac:dyDescent="0.2">
      <c r="A242" s="50">
        <v>20141023</v>
      </c>
      <c r="B242" s="83">
        <v>41921</v>
      </c>
      <c r="C242" s="34" t="s">
        <v>5830</v>
      </c>
      <c r="D242" s="34"/>
      <c r="E242" s="34"/>
      <c r="F242" s="34" t="s">
        <v>3031</v>
      </c>
      <c r="G242" s="34" t="s">
        <v>335</v>
      </c>
      <c r="H242" s="34"/>
      <c r="I242" s="34"/>
      <c r="J242" s="34"/>
      <c r="K242" s="34"/>
      <c r="L242" s="103"/>
      <c r="M242" s="29"/>
      <c r="N242" s="29"/>
      <c r="O242" s="29"/>
      <c r="P242" s="30" t="s">
        <v>2897</v>
      </c>
      <c r="Q242" s="29"/>
      <c r="R242" s="149" t="s">
        <v>6825</v>
      </c>
      <c r="S242" s="34"/>
      <c r="AD242" s="84" t="e">
        <f t="shared" si="26"/>
        <v>#VALUE!</v>
      </c>
      <c r="AE242" s="34" t="e">
        <f t="shared" si="27"/>
        <v>#VALUE!</v>
      </c>
      <c r="AF242" s="34" t="e">
        <f t="shared" si="28"/>
        <v>#VALUE!</v>
      </c>
      <c r="AG242" s="34" t="e">
        <f t="shared" si="29"/>
        <v>#VALUE!</v>
      </c>
      <c r="AH242" s="34">
        <f t="shared" si="30"/>
        <v>1</v>
      </c>
      <c r="AI242" s="34" t="e">
        <f t="shared" si="31"/>
        <v>#VALUE!</v>
      </c>
      <c r="AJ242" s="34" t="e">
        <f t="shared" si="32"/>
        <v>#VALUE!</v>
      </c>
      <c r="AK242" s="34" t="e">
        <f t="shared" si="33"/>
        <v>#VALUE!</v>
      </c>
    </row>
    <row r="243" spans="1:37" ht="55.25" customHeight="1" x14ac:dyDescent="0.2">
      <c r="A243" s="50">
        <v>20141024</v>
      </c>
      <c r="B243" s="83">
        <v>41921</v>
      </c>
      <c r="C243" s="34" t="s">
        <v>5831</v>
      </c>
      <c r="D243" s="34"/>
      <c r="E243" s="34"/>
      <c r="F243" s="34"/>
      <c r="G243" s="34"/>
      <c r="H243" s="34"/>
      <c r="I243" s="34"/>
      <c r="J243" s="34"/>
      <c r="K243" s="34"/>
      <c r="L243" s="103" t="s">
        <v>103</v>
      </c>
      <c r="M243" s="29"/>
      <c r="N243" s="29"/>
      <c r="O243" s="29"/>
      <c r="P243" s="30"/>
      <c r="Q243" s="29"/>
      <c r="R243" s="149" t="s">
        <v>6825</v>
      </c>
      <c r="S243" s="34"/>
      <c r="AD243" s="84">
        <f t="shared" si="26"/>
        <v>1</v>
      </c>
      <c r="AE243" s="34" t="e">
        <f t="shared" si="27"/>
        <v>#VALUE!</v>
      </c>
      <c r="AF243" s="34" t="e">
        <f t="shared" si="28"/>
        <v>#VALUE!</v>
      </c>
      <c r="AG243" s="34" t="e">
        <f t="shared" si="29"/>
        <v>#VALUE!</v>
      </c>
      <c r="AH243" s="34" t="e">
        <f t="shared" si="30"/>
        <v>#VALUE!</v>
      </c>
      <c r="AI243" s="34" t="e">
        <f t="shared" si="31"/>
        <v>#VALUE!</v>
      </c>
      <c r="AJ243" s="34" t="e">
        <f t="shared" si="32"/>
        <v>#VALUE!</v>
      </c>
      <c r="AK243" s="34" t="e">
        <f t="shared" si="33"/>
        <v>#VALUE!</v>
      </c>
    </row>
    <row r="244" spans="1:37" ht="55.25" customHeight="1" x14ac:dyDescent="0.2">
      <c r="A244" s="50">
        <v>20141025</v>
      </c>
      <c r="B244" s="83">
        <v>41921</v>
      </c>
      <c r="C244" s="34" t="s">
        <v>5832</v>
      </c>
      <c r="D244" s="34"/>
      <c r="E244" s="34"/>
      <c r="F244" s="34"/>
      <c r="G244" s="34"/>
      <c r="H244" s="34"/>
      <c r="I244" s="34"/>
      <c r="J244" s="34"/>
      <c r="K244" s="34"/>
      <c r="L244" s="103"/>
      <c r="M244" s="29"/>
      <c r="N244" s="29"/>
      <c r="O244" s="29"/>
      <c r="P244" s="30" t="s">
        <v>2897</v>
      </c>
      <c r="Q244" s="29"/>
      <c r="R244" s="149" t="s">
        <v>6825</v>
      </c>
      <c r="S244" s="34"/>
      <c r="AD244" s="84" t="e">
        <f t="shared" si="26"/>
        <v>#VALUE!</v>
      </c>
      <c r="AE244" s="34" t="e">
        <f t="shared" si="27"/>
        <v>#VALUE!</v>
      </c>
      <c r="AF244" s="34" t="e">
        <f t="shared" si="28"/>
        <v>#VALUE!</v>
      </c>
      <c r="AG244" s="34" t="e">
        <f t="shared" si="29"/>
        <v>#VALUE!</v>
      </c>
      <c r="AH244" s="34">
        <f t="shared" si="30"/>
        <v>1</v>
      </c>
      <c r="AI244" s="34" t="e">
        <f t="shared" si="31"/>
        <v>#VALUE!</v>
      </c>
      <c r="AJ244" s="34" t="e">
        <f t="shared" si="32"/>
        <v>#VALUE!</v>
      </c>
      <c r="AK244" s="34" t="e">
        <f t="shared" si="33"/>
        <v>#VALUE!</v>
      </c>
    </row>
    <row r="245" spans="1:37" ht="55.25" customHeight="1" x14ac:dyDescent="0.2">
      <c r="A245" s="50">
        <v>20141026</v>
      </c>
      <c r="B245" s="83">
        <v>41921</v>
      </c>
      <c r="C245" s="34" t="s">
        <v>6262</v>
      </c>
      <c r="D245" s="34"/>
      <c r="E245" s="34"/>
      <c r="F245" s="34"/>
      <c r="G245" s="34"/>
      <c r="H245" s="34"/>
      <c r="I245" s="34"/>
      <c r="J245" s="34"/>
      <c r="K245" s="34"/>
      <c r="L245" s="103"/>
      <c r="M245" s="29"/>
      <c r="N245" s="29"/>
      <c r="O245" s="29"/>
      <c r="P245" s="30" t="s">
        <v>2897</v>
      </c>
      <c r="Q245" s="29"/>
      <c r="R245" s="149" t="s">
        <v>6825</v>
      </c>
      <c r="S245" s="34"/>
      <c r="AD245" s="84" t="e">
        <f t="shared" si="26"/>
        <v>#VALUE!</v>
      </c>
      <c r="AE245" s="34" t="e">
        <f t="shared" si="27"/>
        <v>#VALUE!</v>
      </c>
      <c r="AF245" s="34" t="e">
        <f t="shared" si="28"/>
        <v>#VALUE!</v>
      </c>
      <c r="AG245" s="34" t="e">
        <f t="shared" si="29"/>
        <v>#VALUE!</v>
      </c>
      <c r="AH245" s="34">
        <f t="shared" si="30"/>
        <v>1</v>
      </c>
      <c r="AI245" s="34" t="e">
        <f t="shared" si="31"/>
        <v>#VALUE!</v>
      </c>
      <c r="AJ245" s="34" t="e">
        <f t="shared" si="32"/>
        <v>#VALUE!</v>
      </c>
      <c r="AK245" s="34" t="e">
        <f t="shared" si="33"/>
        <v>#VALUE!</v>
      </c>
    </row>
    <row r="246" spans="1:37" ht="55.25" customHeight="1" x14ac:dyDescent="0.2">
      <c r="A246" s="50">
        <v>20141027</v>
      </c>
      <c r="B246" s="83">
        <v>41921</v>
      </c>
      <c r="C246" s="34" t="s">
        <v>343</v>
      </c>
      <c r="D246" s="34"/>
      <c r="E246" s="34"/>
      <c r="F246" s="34"/>
      <c r="G246" s="34"/>
      <c r="H246" s="34"/>
      <c r="I246" s="34"/>
      <c r="J246" s="34"/>
      <c r="K246" s="34"/>
      <c r="L246" s="103" t="s">
        <v>103</v>
      </c>
      <c r="M246" s="29"/>
      <c r="N246" s="29"/>
      <c r="O246" s="29"/>
      <c r="P246" s="30"/>
      <c r="Q246" s="29"/>
      <c r="R246" s="149" t="s">
        <v>6825</v>
      </c>
      <c r="S246" s="34"/>
      <c r="AD246" s="84">
        <f t="shared" si="26"/>
        <v>1</v>
      </c>
      <c r="AE246" s="34" t="e">
        <f t="shared" si="27"/>
        <v>#VALUE!</v>
      </c>
      <c r="AF246" s="34" t="e">
        <f t="shared" si="28"/>
        <v>#VALUE!</v>
      </c>
      <c r="AG246" s="34" t="e">
        <f t="shared" si="29"/>
        <v>#VALUE!</v>
      </c>
      <c r="AH246" s="34" t="e">
        <f t="shared" si="30"/>
        <v>#VALUE!</v>
      </c>
      <c r="AI246" s="34" t="e">
        <f t="shared" si="31"/>
        <v>#VALUE!</v>
      </c>
      <c r="AJ246" s="34" t="e">
        <f t="shared" si="32"/>
        <v>#VALUE!</v>
      </c>
      <c r="AK246" s="34" t="e">
        <f t="shared" si="33"/>
        <v>#VALUE!</v>
      </c>
    </row>
    <row r="247" spans="1:37" ht="55.25" customHeight="1" x14ac:dyDescent="0.2">
      <c r="A247" s="50">
        <v>20141028</v>
      </c>
      <c r="B247" s="83">
        <v>41921</v>
      </c>
      <c r="C247" s="34" t="s">
        <v>5833</v>
      </c>
      <c r="D247" s="34"/>
      <c r="E247" s="34"/>
      <c r="F247" s="34"/>
      <c r="G247" s="34"/>
      <c r="H247" s="34"/>
      <c r="I247" s="34"/>
      <c r="J247" s="34"/>
      <c r="K247" s="34"/>
      <c r="L247" s="103" t="s">
        <v>103</v>
      </c>
      <c r="M247" s="29"/>
      <c r="N247" s="29"/>
      <c r="O247" s="29"/>
      <c r="P247" s="30"/>
      <c r="Q247" s="29"/>
      <c r="R247" s="149" t="s">
        <v>6825</v>
      </c>
      <c r="S247" s="34"/>
      <c r="AD247" s="84">
        <f t="shared" si="26"/>
        <v>1</v>
      </c>
      <c r="AE247" s="34" t="e">
        <f t="shared" si="27"/>
        <v>#VALUE!</v>
      </c>
      <c r="AF247" s="34" t="e">
        <f t="shared" si="28"/>
        <v>#VALUE!</v>
      </c>
      <c r="AG247" s="34" t="e">
        <f t="shared" si="29"/>
        <v>#VALUE!</v>
      </c>
      <c r="AH247" s="34" t="e">
        <f t="shared" si="30"/>
        <v>#VALUE!</v>
      </c>
      <c r="AI247" s="34" t="e">
        <f t="shared" si="31"/>
        <v>#VALUE!</v>
      </c>
      <c r="AJ247" s="34" t="e">
        <f t="shared" si="32"/>
        <v>#VALUE!</v>
      </c>
      <c r="AK247" s="34" t="e">
        <f t="shared" si="33"/>
        <v>#VALUE!</v>
      </c>
    </row>
    <row r="248" spans="1:37" ht="55.25" customHeight="1" x14ac:dyDescent="0.2">
      <c r="A248" s="50">
        <v>20141029</v>
      </c>
      <c r="B248" s="83">
        <v>41921</v>
      </c>
      <c r="C248" s="34" t="s">
        <v>7026</v>
      </c>
      <c r="D248" s="34"/>
      <c r="E248" s="34"/>
      <c r="F248" s="34"/>
      <c r="G248" s="34"/>
      <c r="H248" s="34"/>
      <c r="I248" s="34"/>
      <c r="J248" s="34"/>
      <c r="K248" s="34"/>
      <c r="L248" s="103" t="s">
        <v>103</v>
      </c>
      <c r="M248" s="29"/>
      <c r="N248" s="29"/>
      <c r="O248" s="29"/>
      <c r="P248" s="30"/>
      <c r="Q248" s="29"/>
      <c r="R248" s="149" t="s">
        <v>6825</v>
      </c>
      <c r="S248" s="34"/>
      <c r="AD248" s="84">
        <f t="shared" si="26"/>
        <v>1</v>
      </c>
      <c r="AE248" s="34" t="e">
        <f t="shared" si="27"/>
        <v>#VALUE!</v>
      </c>
      <c r="AF248" s="34" t="e">
        <f t="shared" si="28"/>
        <v>#VALUE!</v>
      </c>
      <c r="AG248" s="34" t="e">
        <f t="shared" si="29"/>
        <v>#VALUE!</v>
      </c>
      <c r="AH248" s="34" t="e">
        <f t="shared" si="30"/>
        <v>#VALUE!</v>
      </c>
      <c r="AI248" s="34" t="e">
        <f t="shared" si="31"/>
        <v>#VALUE!</v>
      </c>
      <c r="AJ248" s="34" t="e">
        <f t="shared" si="32"/>
        <v>#VALUE!</v>
      </c>
      <c r="AK248" s="34" t="e">
        <f t="shared" si="33"/>
        <v>#VALUE!</v>
      </c>
    </row>
    <row r="249" spans="1:37" ht="55.25" customHeight="1" x14ac:dyDescent="0.2">
      <c r="A249" s="50">
        <v>20141030</v>
      </c>
      <c r="B249" s="83">
        <v>41921</v>
      </c>
      <c r="C249" s="34" t="s">
        <v>5835</v>
      </c>
      <c r="D249" s="34"/>
      <c r="E249" s="34"/>
      <c r="F249" s="34"/>
      <c r="G249" s="34"/>
      <c r="H249" s="34"/>
      <c r="I249" s="34"/>
      <c r="J249" s="34"/>
      <c r="K249" s="34"/>
      <c r="L249" s="103" t="s">
        <v>103</v>
      </c>
      <c r="M249" s="29"/>
      <c r="N249" s="29"/>
      <c r="O249" s="29"/>
      <c r="P249" s="30"/>
      <c r="Q249" s="29"/>
      <c r="R249" s="149" t="s">
        <v>6825</v>
      </c>
      <c r="S249" s="34"/>
      <c r="AD249" s="84">
        <f t="shared" si="26"/>
        <v>1</v>
      </c>
      <c r="AE249" s="34" t="e">
        <f t="shared" si="27"/>
        <v>#VALUE!</v>
      </c>
      <c r="AF249" s="34" t="e">
        <f t="shared" si="28"/>
        <v>#VALUE!</v>
      </c>
      <c r="AG249" s="34" t="e">
        <f t="shared" si="29"/>
        <v>#VALUE!</v>
      </c>
      <c r="AH249" s="34" t="e">
        <f t="shared" si="30"/>
        <v>#VALUE!</v>
      </c>
      <c r="AI249" s="34" t="e">
        <f t="shared" si="31"/>
        <v>#VALUE!</v>
      </c>
      <c r="AJ249" s="34" t="e">
        <f t="shared" si="32"/>
        <v>#VALUE!</v>
      </c>
      <c r="AK249" s="34" t="e">
        <f t="shared" si="33"/>
        <v>#VALUE!</v>
      </c>
    </row>
    <row r="250" spans="1:37" ht="55.25" customHeight="1" x14ac:dyDescent="0.2">
      <c r="A250" s="50">
        <v>20141031</v>
      </c>
      <c r="B250" s="83">
        <v>41921</v>
      </c>
      <c r="C250" s="34" t="s">
        <v>5836</v>
      </c>
      <c r="D250" s="34"/>
      <c r="E250" s="34"/>
      <c r="F250" s="34"/>
      <c r="G250" s="34"/>
      <c r="H250" s="34"/>
      <c r="I250" s="34"/>
      <c r="J250" s="34"/>
      <c r="K250" s="34"/>
      <c r="L250" s="103" t="s">
        <v>103</v>
      </c>
      <c r="M250" s="29"/>
      <c r="N250" s="29"/>
      <c r="O250" s="29"/>
      <c r="P250" s="30"/>
      <c r="Q250" s="29"/>
      <c r="R250" s="149" t="s">
        <v>6825</v>
      </c>
      <c r="S250" s="34"/>
      <c r="AD250" s="84">
        <f t="shared" si="26"/>
        <v>1</v>
      </c>
      <c r="AE250" s="34" t="e">
        <f t="shared" si="27"/>
        <v>#VALUE!</v>
      </c>
      <c r="AF250" s="34" t="e">
        <f t="shared" si="28"/>
        <v>#VALUE!</v>
      </c>
      <c r="AG250" s="34" t="e">
        <f t="shared" si="29"/>
        <v>#VALUE!</v>
      </c>
      <c r="AH250" s="34" t="e">
        <f t="shared" si="30"/>
        <v>#VALUE!</v>
      </c>
      <c r="AI250" s="34" t="e">
        <f t="shared" si="31"/>
        <v>#VALUE!</v>
      </c>
      <c r="AJ250" s="34" t="e">
        <f t="shared" si="32"/>
        <v>#VALUE!</v>
      </c>
      <c r="AK250" s="34" t="e">
        <f t="shared" si="33"/>
        <v>#VALUE!</v>
      </c>
    </row>
    <row r="251" spans="1:37" ht="55.25" customHeight="1" x14ac:dyDescent="0.2">
      <c r="A251" s="50">
        <v>20141101</v>
      </c>
      <c r="B251" s="83">
        <v>41948</v>
      </c>
      <c r="C251" s="34" t="s">
        <v>5837</v>
      </c>
      <c r="D251" s="34"/>
      <c r="E251" s="34"/>
      <c r="F251" s="34"/>
      <c r="G251" s="34"/>
      <c r="H251" s="34"/>
      <c r="I251" s="34"/>
      <c r="J251" s="34"/>
      <c r="K251" s="34"/>
      <c r="L251" s="103" t="s">
        <v>103</v>
      </c>
      <c r="M251" s="29"/>
      <c r="N251" s="29"/>
      <c r="O251" s="29"/>
      <c r="P251" s="30"/>
      <c r="Q251" s="29"/>
      <c r="R251" s="112"/>
      <c r="S251" s="34"/>
      <c r="AD251" s="84">
        <f t="shared" si="26"/>
        <v>1</v>
      </c>
      <c r="AE251" s="34" t="e">
        <f t="shared" si="27"/>
        <v>#VALUE!</v>
      </c>
      <c r="AF251" s="34" t="e">
        <f t="shared" si="28"/>
        <v>#VALUE!</v>
      </c>
      <c r="AG251" s="34" t="e">
        <f t="shared" si="29"/>
        <v>#VALUE!</v>
      </c>
      <c r="AH251" s="34" t="e">
        <f t="shared" si="30"/>
        <v>#VALUE!</v>
      </c>
      <c r="AI251" s="34" t="e">
        <f t="shared" si="31"/>
        <v>#VALUE!</v>
      </c>
      <c r="AJ251" s="34" t="e">
        <f t="shared" si="32"/>
        <v>#VALUE!</v>
      </c>
      <c r="AK251" s="34" t="e">
        <f t="shared" si="33"/>
        <v>#VALUE!</v>
      </c>
    </row>
    <row r="252" spans="1:37" ht="55.25" customHeight="1" x14ac:dyDescent="0.2">
      <c r="A252" s="50">
        <v>20141102</v>
      </c>
      <c r="B252" s="83">
        <v>41948</v>
      </c>
      <c r="C252" s="34" t="s">
        <v>364</v>
      </c>
      <c r="D252" s="34"/>
      <c r="E252" s="34"/>
      <c r="F252" s="34" t="s">
        <v>344</v>
      </c>
      <c r="G252" s="34" t="s">
        <v>345</v>
      </c>
      <c r="H252" s="34"/>
      <c r="I252" s="34"/>
      <c r="J252" s="34"/>
      <c r="K252" s="34"/>
      <c r="L252" s="103"/>
      <c r="M252" s="29"/>
      <c r="N252" s="29"/>
      <c r="O252" s="29"/>
      <c r="P252" s="30" t="s">
        <v>2897</v>
      </c>
      <c r="Q252" s="29"/>
      <c r="R252" s="112"/>
      <c r="S252" s="34"/>
      <c r="AD252" s="84" t="e">
        <f t="shared" si="26"/>
        <v>#VALUE!</v>
      </c>
      <c r="AE252" s="34" t="e">
        <f t="shared" si="27"/>
        <v>#VALUE!</v>
      </c>
      <c r="AF252" s="34" t="e">
        <f t="shared" si="28"/>
        <v>#VALUE!</v>
      </c>
      <c r="AG252" s="34" t="e">
        <f t="shared" si="29"/>
        <v>#VALUE!</v>
      </c>
      <c r="AH252" s="34">
        <f t="shared" si="30"/>
        <v>1</v>
      </c>
      <c r="AI252" s="34" t="e">
        <f t="shared" si="31"/>
        <v>#VALUE!</v>
      </c>
      <c r="AJ252" s="34" t="e">
        <f t="shared" si="32"/>
        <v>#VALUE!</v>
      </c>
      <c r="AK252" s="34" t="e">
        <f t="shared" si="33"/>
        <v>#VALUE!</v>
      </c>
    </row>
    <row r="253" spans="1:37" ht="55.25" customHeight="1" x14ac:dyDescent="0.2">
      <c r="A253" s="50">
        <v>20141103</v>
      </c>
      <c r="B253" s="83">
        <v>41948</v>
      </c>
      <c r="C253" s="34" t="s">
        <v>5838</v>
      </c>
      <c r="D253" s="34"/>
      <c r="E253" s="34"/>
      <c r="F253" s="34" t="s">
        <v>3032</v>
      </c>
      <c r="G253" s="34" t="s">
        <v>3033</v>
      </c>
      <c r="H253" s="34" t="s">
        <v>3034</v>
      </c>
      <c r="I253" s="34" t="s">
        <v>3035</v>
      </c>
      <c r="J253" s="34" t="s">
        <v>346</v>
      </c>
      <c r="K253" s="34" t="s">
        <v>347</v>
      </c>
      <c r="L253" s="103"/>
      <c r="M253" s="29" t="s">
        <v>6776</v>
      </c>
      <c r="N253" s="29" t="s">
        <v>348</v>
      </c>
      <c r="O253" s="29" t="s">
        <v>6378</v>
      </c>
      <c r="P253" s="30"/>
      <c r="Q253" s="29"/>
      <c r="R253" s="112"/>
      <c r="S253" s="34"/>
      <c r="AD253" s="84" t="e">
        <f t="shared" si="26"/>
        <v>#VALUE!</v>
      </c>
      <c r="AE253" s="34" t="e">
        <f t="shared" si="27"/>
        <v>#VALUE!</v>
      </c>
      <c r="AF253" s="34" t="e">
        <f t="shared" si="28"/>
        <v>#VALUE!</v>
      </c>
      <c r="AG253" s="34">
        <f t="shared" si="29"/>
        <v>35</v>
      </c>
      <c r="AH253" s="34" t="e">
        <f t="shared" si="30"/>
        <v>#VALUE!</v>
      </c>
      <c r="AI253" s="34" t="e">
        <f t="shared" si="31"/>
        <v>#VALUE!</v>
      </c>
      <c r="AJ253" s="34" t="e">
        <f t="shared" si="32"/>
        <v>#VALUE!</v>
      </c>
      <c r="AK253" s="34" t="e">
        <f t="shared" si="33"/>
        <v>#VALUE!</v>
      </c>
    </row>
    <row r="254" spans="1:37" ht="55.25" customHeight="1" x14ac:dyDescent="0.2">
      <c r="A254" s="50">
        <v>20141104</v>
      </c>
      <c r="B254" s="83">
        <v>41948</v>
      </c>
      <c r="C254" s="34" t="s">
        <v>7006</v>
      </c>
      <c r="D254" s="34"/>
      <c r="E254" s="34"/>
      <c r="F254" s="34"/>
      <c r="G254" s="34"/>
      <c r="H254" s="34"/>
      <c r="I254" s="34"/>
      <c r="J254" s="34"/>
      <c r="K254" s="34"/>
      <c r="L254" s="103"/>
      <c r="M254" s="29"/>
      <c r="N254" s="29"/>
      <c r="O254" s="29"/>
      <c r="P254" s="30" t="s">
        <v>2897</v>
      </c>
      <c r="Q254" s="29"/>
      <c r="R254" s="112"/>
      <c r="S254" s="34"/>
      <c r="AD254" s="84" t="e">
        <f t="shared" si="26"/>
        <v>#VALUE!</v>
      </c>
      <c r="AE254" s="34" t="e">
        <f t="shared" si="27"/>
        <v>#VALUE!</v>
      </c>
      <c r="AF254" s="34" t="e">
        <f t="shared" si="28"/>
        <v>#VALUE!</v>
      </c>
      <c r="AG254" s="34" t="e">
        <f t="shared" si="29"/>
        <v>#VALUE!</v>
      </c>
      <c r="AH254" s="34">
        <f t="shared" si="30"/>
        <v>1</v>
      </c>
      <c r="AI254" s="34" t="e">
        <f t="shared" si="31"/>
        <v>#VALUE!</v>
      </c>
      <c r="AJ254" s="34" t="e">
        <f t="shared" si="32"/>
        <v>#VALUE!</v>
      </c>
      <c r="AK254" s="34" t="e">
        <f t="shared" si="33"/>
        <v>#VALUE!</v>
      </c>
    </row>
    <row r="255" spans="1:37" ht="55.25" customHeight="1" x14ac:dyDescent="0.2">
      <c r="A255" s="50">
        <v>20141105</v>
      </c>
      <c r="B255" s="83">
        <v>41948</v>
      </c>
      <c r="C255" s="34" t="s">
        <v>5840</v>
      </c>
      <c r="D255" s="34"/>
      <c r="E255" s="34"/>
      <c r="F255" s="34"/>
      <c r="G255" s="34"/>
      <c r="H255" s="34"/>
      <c r="I255" s="34"/>
      <c r="J255" s="34"/>
      <c r="K255" s="34"/>
      <c r="L255" s="103"/>
      <c r="M255" s="29"/>
      <c r="N255" s="29"/>
      <c r="O255" s="29"/>
      <c r="P255" s="30" t="s">
        <v>2897</v>
      </c>
      <c r="Q255" s="29"/>
      <c r="R255" s="112"/>
      <c r="S255" s="34"/>
      <c r="AD255" s="84" t="e">
        <f t="shared" si="26"/>
        <v>#VALUE!</v>
      </c>
      <c r="AE255" s="34" t="e">
        <f t="shared" si="27"/>
        <v>#VALUE!</v>
      </c>
      <c r="AF255" s="34" t="e">
        <f t="shared" si="28"/>
        <v>#VALUE!</v>
      </c>
      <c r="AG255" s="34" t="e">
        <f t="shared" si="29"/>
        <v>#VALUE!</v>
      </c>
      <c r="AH255" s="34">
        <f t="shared" si="30"/>
        <v>1</v>
      </c>
      <c r="AI255" s="34" t="e">
        <f t="shared" si="31"/>
        <v>#VALUE!</v>
      </c>
      <c r="AJ255" s="34" t="e">
        <f t="shared" si="32"/>
        <v>#VALUE!</v>
      </c>
      <c r="AK255" s="34" t="e">
        <f t="shared" si="33"/>
        <v>#VALUE!</v>
      </c>
    </row>
    <row r="256" spans="1:37" ht="55.25" customHeight="1" x14ac:dyDescent="0.2">
      <c r="A256" s="50">
        <v>20141106</v>
      </c>
      <c r="B256" s="83">
        <v>41948</v>
      </c>
      <c r="C256" s="34" t="s">
        <v>5841</v>
      </c>
      <c r="D256" s="34"/>
      <c r="E256" s="34"/>
      <c r="F256" s="34"/>
      <c r="G256" s="34"/>
      <c r="H256" s="34"/>
      <c r="I256" s="34"/>
      <c r="J256" s="34"/>
      <c r="K256" s="34"/>
      <c r="L256" s="103"/>
      <c r="M256" s="29" t="s">
        <v>6777</v>
      </c>
      <c r="N256" s="29" t="s">
        <v>349</v>
      </c>
      <c r="O256" s="29" t="s">
        <v>350</v>
      </c>
      <c r="P256" s="30"/>
      <c r="Q256" s="29"/>
      <c r="R256" s="112"/>
      <c r="S256" s="34"/>
      <c r="AD256" s="84" t="e">
        <f t="shared" si="26"/>
        <v>#VALUE!</v>
      </c>
      <c r="AE256" s="34">
        <f t="shared" si="27"/>
        <v>492</v>
      </c>
      <c r="AF256" s="34" t="e">
        <f t="shared" si="28"/>
        <v>#VALUE!</v>
      </c>
      <c r="AG256" s="34" t="e">
        <f t="shared" si="29"/>
        <v>#VALUE!</v>
      </c>
      <c r="AH256" s="34" t="e">
        <f t="shared" si="30"/>
        <v>#VALUE!</v>
      </c>
      <c r="AI256" s="34" t="e">
        <f t="shared" si="31"/>
        <v>#VALUE!</v>
      </c>
      <c r="AJ256" s="34" t="e">
        <f t="shared" si="32"/>
        <v>#VALUE!</v>
      </c>
      <c r="AK256" s="34" t="e">
        <f t="shared" si="33"/>
        <v>#VALUE!</v>
      </c>
    </row>
    <row r="257" spans="1:37" ht="55.25" customHeight="1" x14ac:dyDescent="0.2">
      <c r="A257" s="50">
        <v>20141107</v>
      </c>
      <c r="B257" s="83">
        <v>41948</v>
      </c>
      <c r="C257" s="34" t="s">
        <v>5842</v>
      </c>
      <c r="D257" s="34"/>
      <c r="E257" s="34"/>
      <c r="F257" s="34" t="s">
        <v>3036</v>
      </c>
      <c r="G257" s="34" t="s">
        <v>3037</v>
      </c>
      <c r="H257" s="34"/>
      <c r="I257" s="34"/>
      <c r="J257" s="34"/>
      <c r="K257" s="34"/>
      <c r="L257" s="103"/>
      <c r="M257" s="29" t="s">
        <v>6778</v>
      </c>
      <c r="N257" s="29" t="s">
        <v>6368</v>
      </c>
      <c r="O257" s="29" t="s">
        <v>350</v>
      </c>
      <c r="P257" s="30"/>
      <c r="Q257" s="29"/>
      <c r="R257" s="112"/>
      <c r="S257" s="34"/>
      <c r="AD257" s="84" t="e">
        <f t="shared" si="26"/>
        <v>#VALUE!</v>
      </c>
      <c r="AE257" s="34" t="e">
        <f t="shared" si="27"/>
        <v>#VALUE!</v>
      </c>
      <c r="AF257" s="34">
        <f t="shared" si="28"/>
        <v>85</v>
      </c>
      <c r="AG257" s="34" t="e">
        <f t="shared" si="29"/>
        <v>#VALUE!</v>
      </c>
      <c r="AH257" s="34" t="e">
        <f t="shared" si="30"/>
        <v>#VALUE!</v>
      </c>
      <c r="AI257" s="34" t="e">
        <f t="shared" si="31"/>
        <v>#VALUE!</v>
      </c>
      <c r="AJ257" s="34" t="e">
        <f t="shared" si="32"/>
        <v>#VALUE!</v>
      </c>
      <c r="AK257" s="34" t="e">
        <f t="shared" si="33"/>
        <v>#VALUE!</v>
      </c>
    </row>
    <row r="258" spans="1:37" ht="55.25" customHeight="1" x14ac:dyDescent="0.2">
      <c r="A258" s="50">
        <v>20141108</v>
      </c>
      <c r="B258" s="83">
        <v>41948</v>
      </c>
      <c r="C258" s="34" t="s">
        <v>365</v>
      </c>
      <c r="D258" s="34"/>
      <c r="E258" s="34"/>
      <c r="F258" s="34" t="s">
        <v>3038</v>
      </c>
      <c r="G258" s="34" t="s">
        <v>3039</v>
      </c>
      <c r="H258" s="34" t="s">
        <v>351</v>
      </c>
      <c r="I258" s="34" t="s">
        <v>352</v>
      </c>
      <c r="J258" s="34"/>
      <c r="K258" s="34"/>
      <c r="L258" s="103"/>
      <c r="M258" s="29" t="s">
        <v>6777</v>
      </c>
      <c r="N258" s="29" t="s">
        <v>349</v>
      </c>
      <c r="O258" s="29" t="s">
        <v>353</v>
      </c>
      <c r="P258" s="30"/>
      <c r="Q258" s="29"/>
      <c r="R258" s="112"/>
      <c r="S258" s="34"/>
      <c r="AD258" s="84" t="e">
        <f t="shared" si="26"/>
        <v>#VALUE!</v>
      </c>
      <c r="AE258" s="34">
        <f t="shared" si="27"/>
        <v>492</v>
      </c>
      <c r="AF258" s="34" t="e">
        <f t="shared" si="28"/>
        <v>#VALUE!</v>
      </c>
      <c r="AG258" s="34" t="e">
        <f t="shared" si="29"/>
        <v>#VALUE!</v>
      </c>
      <c r="AH258" s="34" t="e">
        <f t="shared" si="30"/>
        <v>#VALUE!</v>
      </c>
      <c r="AI258" s="34" t="e">
        <f t="shared" si="31"/>
        <v>#VALUE!</v>
      </c>
      <c r="AJ258" s="34" t="e">
        <f t="shared" si="32"/>
        <v>#VALUE!</v>
      </c>
      <c r="AK258" s="34" t="e">
        <f t="shared" si="33"/>
        <v>#VALUE!</v>
      </c>
    </row>
    <row r="259" spans="1:37" ht="55.25" customHeight="1" x14ac:dyDescent="0.2">
      <c r="A259" s="50">
        <v>20141109</v>
      </c>
      <c r="B259" s="83">
        <v>41948</v>
      </c>
      <c r="C259" s="34" t="s">
        <v>5843</v>
      </c>
      <c r="D259" s="34"/>
      <c r="E259" s="34"/>
      <c r="F259" s="34"/>
      <c r="G259" s="34"/>
      <c r="H259" s="34" t="s">
        <v>354</v>
      </c>
      <c r="I259" s="34" t="s">
        <v>355</v>
      </c>
      <c r="J259" s="34"/>
      <c r="K259" s="34"/>
      <c r="L259" s="103"/>
      <c r="M259" s="29" t="s">
        <v>6779</v>
      </c>
      <c r="N259" s="29" t="s">
        <v>240</v>
      </c>
      <c r="O259" s="29"/>
      <c r="P259" s="30"/>
      <c r="Q259" s="29"/>
      <c r="R259" s="112"/>
      <c r="S259" s="34"/>
      <c r="AD259" s="84" t="e">
        <f t="shared" ref="AD259:AD322" si="34">SEARCH("unanimité",L259,1)</f>
        <v>#VALUE!</v>
      </c>
      <c r="AE259" s="34">
        <f t="shared" ref="AE259:AE322" si="35">SEARCH("PONSOLE",M259,1)</f>
        <v>490</v>
      </c>
      <c r="AF259" s="34" t="e">
        <f t="shared" ref="AF259:AF322" si="36">SEARCH("PONSOLE",N259,1)</f>
        <v>#VALUE!</v>
      </c>
      <c r="AG259" s="34" t="e">
        <f t="shared" ref="AG259:AG322" si="37">SEARCH("PONSOLE",O259,1)</f>
        <v>#VALUE!</v>
      </c>
      <c r="AH259" s="34" t="e">
        <f t="shared" ref="AH259:AH322" si="38">SEARCH("pas de vote",P259,1)</f>
        <v>#VALUE!</v>
      </c>
      <c r="AI259" s="34" t="e">
        <f t="shared" ref="AI259:AI322" si="39">SEARCH("PONSOLE",Q259,1)</f>
        <v>#VALUE!</v>
      </c>
      <c r="AJ259" s="34" t="e">
        <f t="shared" ref="AJ259:AJ322" si="40">SEARCH("PONSOLE",R259,1)</f>
        <v>#VALUE!</v>
      </c>
      <c r="AK259" s="34" t="e">
        <f t="shared" ref="AK259:AK322" si="41">SEARCH("PONSOLE",S259,1)</f>
        <v>#VALUE!</v>
      </c>
    </row>
    <row r="260" spans="1:37" ht="55.25" customHeight="1" x14ac:dyDescent="0.2">
      <c r="A260" s="50">
        <v>20141110</v>
      </c>
      <c r="B260" s="83">
        <v>41948</v>
      </c>
      <c r="C260" s="34" t="s">
        <v>6263</v>
      </c>
      <c r="D260" s="34"/>
      <c r="E260" s="34"/>
      <c r="F260" s="34"/>
      <c r="G260" s="34"/>
      <c r="H260" s="34"/>
      <c r="I260" s="34"/>
      <c r="J260" s="34"/>
      <c r="K260" s="34"/>
      <c r="L260" s="103" t="s">
        <v>103</v>
      </c>
      <c r="M260" s="29"/>
      <c r="N260" s="29"/>
      <c r="O260" s="29"/>
      <c r="P260" s="30"/>
      <c r="Q260" s="29"/>
      <c r="R260" s="112"/>
      <c r="S260" s="34"/>
      <c r="AD260" s="84">
        <f t="shared" si="34"/>
        <v>1</v>
      </c>
      <c r="AE260" s="34" t="e">
        <f t="shared" si="35"/>
        <v>#VALUE!</v>
      </c>
      <c r="AF260" s="34" t="e">
        <f t="shared" si="36"/>
        <v>#VALUE!</v>
      </c>
      <c r="AG260" s="34" t="e">
        <f t="shared" si="37"/>
        <v>#VALUE!</v>
      </c>
      <c r="AH260" s="34" t="e">
        <f t="shared" si="38"/>
        <v>#VALUE!</v>
      </c>
      <c r="AI260" s="34" t="e">
        <f t="shared" si="39"/>
        <v>#VALUE!</v>
      </c>
      <c r="AJ260" s="34" t="e">
        <f t="shared" si="40"/>
        <v>#VALUE!</v>
      </c>
      <c r="AK260" s="34" t="e">
        <f t="shared" si="41"/>
        <v>#VALUE!</v>
      </c>
    </row>
    <row r="261" spans="1:37" ht="55.25" customHeight="1" x14ac:dyDescent="0.2">
      <c r="A261" s="50">
        <v>20141111</v>
      </c>
      <c r="B261" s="83">
        <v>41948</v>
      </c>
      <c r="C261" s="34" t="s">
        <v>5844</v>
      </c>
      <c r="D261" s="34"/>
      <c r="E261" s="34"/>
      <c r="F261" s="34" t="s">
        <v>356</v>
      </c>
      <c r="G261" s="34"/>
      <c r="H261" s="34"/>
      <c r="I261" s="34"/>
      <c r="J261" s="34"/>
      <c r="K261" s="34"/>
      <c r="L261" s="103" t="s">
        <v>103</v>
      </c>
      <c r="M261" s="29"/>
      <c r="N261" s="29"/>
      <c r="O261" s="29"/>
      <c r="P261" s="30"/>
      <c r="Q261" s="29"/>
      <c r="R261" s="112"/>
      <c r="S261" s="34"/>
      <c r="AD261" s="84">
        <f t="shared" si="34"/>
        <v>1</v>
      </c>
      <c r="AE261" s="34" t="e">
        <f t="shared" si="35"/>
        <v>#VALUE!</v>
      </c>
      <c r="AF261" s="34" t="e">
        <f t="shared" si="36"/>
        <v>#VALUE!</v>
      </c>
      <c r="AG261" s="34" t="e">
        <f t="shared" si="37"/>
        <v>#VALUE!</v>
      </c>
      <c r="AH261" s="34" t="e">
        <f t="shared" si="38"/>
        <v>#VALUE!</v>
      </c>
      <c r="AI261" s="34" t="e">
        <f t="shared" si="39"/>
        <v>#VALUE!</v>
      </c>
      <c r="AJ261" s="34" t="e">
        <f t="shared" si="40"/>
        <v>#VALUE!</v>
      </c>
      <c r="AK261" s="34" t="e">
        <f t="shared" si="41"/>
        <v>#VALUE!</v>
      </c>
    </row>
    <row r="262" spans="1:37" ht="55.25" customHeight="1" x14ac:dyDescent="0.2">
      <c r="A262" s="50">
        <v>20141112</v>
      </c>
      <c r="B262" s="83">
        <v>41948</v>
      </c>
      <c r="C262" s="34" t="s">
        <v>366</v>
      </c>
      <c r="D262" s="34"/>
      <c r="E262" s="34"/>
      <c r="F262" s="34"/>
      <c r="G262" s="34"/>
      <c r="H262" s="34"/>
      <c r="I262" s="34"/>
      <c r="J262" s="34"/>
      <c r="K262" s="34"/>
      <c r="L262" s="103" t="s">
        <v>103</v>
      </c>
      <c r="M262" s="29"/>
      <c r="N262" s="29"/>
      <c r="O262" s="29"/>
      <c r="P262" s="30"/>
      <c r="Q262" s="29"/>
      <c r="R262" s="112"/>
      <c r="S262" s="34"/>
      <c r="AD262" s="84">
        <f t="shared" si="34"/>
        <v>1</v>
      </c>
      <c r="AE262" s="34" t="e">
        <f t="shared" si="35"/>
        <v>#VALUE!</v>
      </c>
      <c r="AF262" s="34" t="e">
        <f t="shared" si="36"/>
        <v>#VALUE!</v>
      </c>
      <c r="AG262" s="34" t="e">
        <f t="shared" si="37"/>
        <v>#VALUE!</v>
      </c>
      <c r="AH262" s="34" t="e">
        <f t="shared" si="38"/>
        <v>#VALUE!</v>
      </c>
      <c r="AI262" s="34" t="e">
        <f t="shared" si="39"/>
        <v>#VALUE!</v>
      </c>
      <c r="AJ262" s="34" t="e">
        <f t="shared" si="40"/>
        <v>#VALUE!</v>
      </c>
      <c r="AK262" s="34" t="e">
        <f t="shared" si="41"/>
        <v>#VALUE!</v>
      </c>
    </row>
    <row r="263" spans="1:37" ht="55.25" customHeight="1" x14ac:dyDescent="0.2">
      <c r="A263" s="50">
        <v>20141113</v>
      </c>
      <c r="B263" s="83">
        <v>41948</v>
      </c>
      <c r="C263" s="34" t="s">
        <v>6264</v>
      </c>
      <c r="D263" s="34"/>
      <c r="E263" s="34"/>
      <c r="F263" s="34"/>
      <c r="G263" s="34"/>
      <c r="H263" s="34"/>
      <c r="I263" s="34"/>
      <c r="J263" s="34"/>
      <c r="K263" s="34"/>
      <c r="L263" s="103" t="s">
        <v>103</v>
      </c>
      <c r="M263" s="29"/>
      <c r="N263" s="29"/>
      <c r="O263" s="29"/>
      <c r="P263" s="30"/>
      <c r="Q263" s="29"/>
      <c r="R263" s="112"/>
      <c r="S263" s="34"/>
      <c r="AD263" s="84">
        <f t="shared" si="34"/>
        <v>1</v>
      </c>
      <c r="AE263" s="34" t="e">
        <f t="shared" si="35"/>
        <v>#VALUE!</v>
      </c>
      <c r="AF263" s="34" t="e">
        <f t="shared" si="36"/>
        <v>#VALUE!</v>
      </c>
      <c r="AG263" s="34" t="e">
        <f t="shared" si="37"/>
        <v>#VALUE!</v>
      </c>
      <c r="AH263" s="34" t="e">
        <f t="shared" si="38"/>
        <v>#VALUE!</v>
      </c>
      <c r="AI263" s="34" t="e">
        <f t="shared" si="39"/>
        <v>#VALUE!</v>
      </c>
      <c r="AJ263" s="34" t="e">
        <f t="shared" si="40"/>
        <v>#VALUE!</v>
      </c>
      <c r="AK263" s="34" t="e">
        <f t="shared" si="41"/>
        <v>#VALUE!</v>
      </c>
    </row>
    <row r="264" spans="1:37" ht="55.25" customHeight="1" x14ac:dyDescent="0.2">
      <c r="A264" s="50">
        <v>20141114</v>
      </c>
      <c r="B264" s="83">
        <v>41948</v>
      </c>
      <c r="C264" s="34" t="s">
        <v>5845</v>
      </c>
      <c r="D264" s="34"/>
      <c r="E264" s="34"/>
      <c r="F264" s="34"/>
      <c r="G264" s="34"/>
      <c r="H264" s="34"/>
      <c r="I264" s="34"/>
      <c r="J264" s="34"/>
      <c r="K264" s="34"/>
      <c r="L264" s="103"/>
      <c r="M264" s="29" t="s">
        <v>6780</v>
      </c>
      <c r="N264" s="29" t="s">
        <v>6379</v>
      </c>
      <c r="O264" s="29"/>
      <c r="P264" s="30"/>
      <c r="Q264" s="29"/>
      <c r="R264" s="112"/>
      <c r="S264" s="34"/>
      <c r="AD264" s="84" t="e">
        <f t="shared" si="34"/>
        <v>#VALUE!</v>
      </c>
      <c r="AE264" s="34" t="e">
        <f t="shared" si="35"/>
        <v>#VALUE!</v>
      </c>
      <c r="AF264" s="34">
        <f t="shared" si="36"/>
        <v>84</v>
      </c>
      <c r="AG264" s="34" t="e">
        <f t="shared" si="37"/>
        <v>#VALUE!</v>
      </c>
      <c r="AH264" s="34" t="e">
        <f t="shared" si="38"/>
        <v>#VALUE!</v>
      </c>
      <c r="AI264" s="34" t="e">
        <f t="shared" si="39"/>
        <v>#VALUE!</v>
      </c>
      <c r="AJ264" s="34" t="e">
        <f t="shared" si="40"/>
        <v>#VALUE!</v>
      </c>
      <c r="AK264" s="34" t="e">
        <f t="shared" si="41"/>
        <v>#VALUE!</v>
      </c>
    </row>
    <row r="265" spans="1:37" ht="55.25" customHeight="1" x14ac:dyDescent="0.2">
      <c r="A265" s="50">
        <v>20141115</v>
      </c>
      <c r="B265" s="83">
        <v>41948</v>
      </c>
      <c r="C265" s="34" t="s">
        <v>5846</v>
      </c>
      <c r="D265" s="34"/>
      <c r="E265" s="34"/>
      <c r="F265" s="34"/>
      <c r="G265" s="34"/>
      <c r="H265" s="34"/>
      <c r="I265" s="34"/>
      <c r="J265" s="34"/>
      <c r="K265" s="34"/>
      <c r="L265" s="103" t="s">
        <v>103</v>
      </c>
      <c r="M265" s="29"/>
      <c r="N265" s="29"/>
      <c r="O265" s="29"/>
      <c r="P265" s="30"/>
      <c r="Q265" s="29"/>
      <c r="R265" s="112"/>
      <c r="S265" s="34"/>
      <c r="AD265" s="84">
        <f t="shared" si="34"/>
        <v>1</v>
      </c>
      <c r="AE265" s="34" t="e">
        <f t="shared" si="35"/>
        <v>#VALUE!</v>
      </c>
      <c r="AF265" s="34" t="e">
        <f t="shared" si="36"/>
        <v>#VALUE!</v>
      </c>
      <c r="AG265" s="34" t="e">
        <f t="shared" si="37"/>
        <v>#VALUE!</v>
      </c>
      <c r="AH265" s="34" t="e">
        <f t="shared" si="38"/>
        <v>#VALUE!</v>
      </c>
      <c r="AI265" s="34" t="e">
        <f t="shared" si="39"/>
        <v>#VALUE!</v>
      </c>
      <c r="AJ265" s="34" t="e">
        <f t="shared" si="40"/>
        <v>#VALUE!</v>
      </c>
      <c r="AK265" s="34" t="e">
        <f t="shared" si="41"/>
        <v>#VALUE!</v>
      </c>
    </row>
    <row r="266" spans="1:37" ht="55.25" customHeight="1" x14ac:dyDescent="0.2">
      <c r="A266" s="50">
        <v>20141116</v>
      </c>
      <c r="B266" s="83">
        <v>41948</v>
      </c>
      <c r="C266" s="34" t="s">
        <v>5847</v>
      </c>
      <c r="D266" s="34"/>
      <c r="E266" s="34"/>
      <c r="F266" s="34" t="s">
        <v>357</v>
      </c>
      <c r="G266" s="34" t="s">
        <v>358</v>
      </c>
      <c r="H266" s="34"/>
      <c r="I266" s="34"/>
      <c r="J266" s="34"/>
      <c r="K266" s="34"/>
      <c r="L266" s="103" t="s">
        <v>103</v>
      </c>
      <c r="M266" s="29"/>
      <c r="N266" s="29"/>
      <c r="O266" s="29"/>
      <c r="P266" s="30"/>
      <c r="Q266" s="29"/>
      <c r="R266" s="112"/>
      <c r="S266" s="34"/>
      <c r="AD266" s="84">
        <f t="shared" si="34"/>
        <v>1</v>
      </c>
      <c r="AE266" s="34" t="e">
        <f t="shared" si="35"/>
        <v>#VALUE!</v>
      </c>
      <c r="AF266" s="34" t="e">
        <f t="shared" si="36"/>
        <v>#VALUE!</v>
      </c>
      <c r="AG266" s="34" t="e">
        <f t="shared" si="37"/>
        <v>#VALUE!</v>
      </c>
      <c r="AH266" s="34" t="e">
        <f t="shared" si="38"/>
        <v>#VALUE!</v>
      </c>
      <c r="AI266" s="34" t="e">
        <f t="shared" si="39"/>
        <v>#VALUE!</v>
      </c>
      <c r="AJ266" s="34" t="e">
        <f t="shared" si="40"/>
        <v>#VALUE!</v>
      </c>
      <c r="AK266" s="34" t="e">
        <f t="shared" si="41"/>
        <v>#VALUE!</v>
      </c>
    </row>
    <row r="267" spans="1:37" ht="55.25" customHeight="1" x14ac:dyDescent="0.2">
      <c r="A267" s="50">
        <v>20141117</v>
      </c>
      <c r="B267" s="83">
        <v>41948</v>
      </c>
      <c r="C267" s="34" t="s">
        <v>6265</v>
      </c>
      <c r="D267" s="34"/>
      <c r="E267" s="34"/>
      <c r="F267" s="34" t="s">
        <v>360</v>
      </c>
      <c r="G267" s="34" t="s">
        <v>361</v>
      </c>
      <c r="H267" s="34" t="s">
        <v>362</v>
      </c>
      <c r="I267" s="34" t="s">
        <v>363</v>
      </c>
      <c r="J267" s="34"/>
      <c r="K267" s="34"/>
      <c r="L267" s="103"/>
      <c r="M267" s="29" t="s">
        <v>6779</v>
      </c>
      <c r="N267" s="29" t="s">
        <v>240</v>
      </c>
      <c r="O267" s="29"/>
      <c r="P267" s="30"/>
      <c r="Q267" s="29"/>
      <c r="R267" s="112"/>
      <c r="S267" s="34"/>
      <c r="AD267" s="84" t="e">
        <f t="shared" si="34"/>
        <v>#VALUE!</v>
      </c>
      <c r="AE267" s="34">
        <f t="shared" si="35"/>
        <v>490</v>
      </c>
      <c r="AF267" s="34" t="e">
        <f t="shared" si="36"/>
        <v>#VALUE!</v>
      </c>
      <c r="AG267" s="34" t="e">
        <f t="shared" si="37"/>
        <v>#VALUE!</v>
      </c>
      <c r="AH267" s="34" t="e">
        <f t="shared" si="38"/>
        <v>#VALUE!</v>
      </c>
      <c r="AI267" s="34" t="e">
        <f t="shared" si="39"/>
        <v>#VALUE!</v>
      </c>
      <c r="AJ267" s="34" t="e">
        <f t="shared" si="40"/>
        <v>#VALUE!</v>
      </c>
      <c r="AK267" s="34" t="e">
        <f t="shared" si="41"/>
        <v>#VALUE!</v>
      </c>
    </row>
    <row r="268" spans="1:37" ht="55.25" customHeight="1" x14ac:dyDescent="0.2">
      <c r="A268" s="50">
        <v>20141118</v>
      </c>
      <c r="B268" s="83">
        <v>41948</v>
      </c>
      <c r="C268" s="34" t="s">
        <v>6266</v>
      </c>
      <c r="D268" s="34"/>
      <c r="E268" s="34"/>
      <c r="F268" s="34" t="s">
        <v>369</v>
      </c>
      <c r="G268" s="34" t="s">
        <v>370</v>
      </c>
      <c r="H268" s="40" t="s">
        <v>3040</v>
      </c>
      <c r="I268" s="34" t="s">
        <v>3041</v>
      </c>
      <c r="J268" s="34"/>
      <c r="K268" s="34"/>
      <c r="L268" s="103"/>
      <c r="M268" s="29" t="s">
        <v>6779</v>
      </c>
      <c r="N268" s="29" t="s">
        <v>240</v>
      </c>
      <c r="O268" s="29"/>
      <c r="P268" s="30"/>
      <c r="Q268" s="29"/>
      <c r="R268" s="112"/>
      <c r="S268" s="34"/>
      <c r="AD268" s="84" t="e">
        <f t="shared" si="34"/>
        <v>#VALUE!</v>
      </c>
      <c r="AE268" s="34">
        <f t="shared" si="35"/>
        <v>490</v>
      </c>
      <c r="AF268" s="34" t="e">
        <f t="shared" si="36"/>
        <v>#VALUE!</v>
      </c>
      <c r="AG268" s="34" t="e">
        <f t="shared" si="37"/>
        <v>#VALUE!</v>
      </c>
      <c r="AH268" s="34" t="e">
        <f t="shared" si="38"/>
        <v>#VALUE!</v>
      </c>
      <c r="AI268" s="34" t="e">
        <f t="shared" si="39"/>
        <v>#VALUE!</v>
      </c>
      <c r="AJ268" s="34" t="e">
        <f t="shared" si="40"/>
        <v>#VALUE!</v>
      </c>
      <c r="AK268" s="34" t="e">
        <f t="shared" si="41"/>
        <v>#VALUE!</v>
      </c>
    </row>
    <row r="269" spans="1:37" ht="55.25" customHeight="1" x14ac:dyDescent="0.2">
      <c r="A269" s="50">
        <v>20141119</v>
      </c>
      <c r="B269" s="83">
        <v>41948</v>
      </c>
      <c r="C269" s="34" t="s">
        <v>5848</v>
      </c>
      <c r="D269" s="34"/>
      <c r="E269" s="34"/>
      <c r="F269" s="34"/>
      <c r="G269" s="34"/>
      <c r="H269" s="34"/>
      <c r="I269" s="34"/>
      <c r="J269" s="34"/>
      <c r="K269" s="34"/>
      <c r="L269" s="103"/>
      <c r="M269" s="29"/>
      <c r="N269" s="29"/>
      <c r="O269" s="29"/>
      <c r="P269" s="30" t="s">
        <v>2897</v>
      </c>
      <c r="Q269" s="29"/>
      <c r="R269" s="112"/>
      <c r="S269" s="34"/>
      <c r="AD269" s="84" t="e">
        <f t="shared" si="34"/>
        <v>#VALUE!</v>
      </c>
      <c r="AE269" s="34" t="e">
        <f t="shared" si="35"/>
        <v>#VALUE!</v>
      </c>
      <c r="AF269" s="34" t="e">
        <f t="shared" si="36"/>
        <v>#VALUE!</v>
      </c>
      <c r="AG269" s="34" t="e">
        <f t="shared" si="37"/>
        <v>#VALUE!</v>
      </c>
      <c r="AH269" s="34">
        <f t="shared" si="38"/>
        <v>1</v>
      </c>
      <c r="AI269" s="34" t="e">
        <f t="shared" si="39"/>
        <v>#VALUE!</v>
      </c>
      <c r="AJ269" s="34" t="e">
        <f t="shared" si="40"/>
        <v>#VALUE!</v>
      </c>
      <c r="AK269" s="34" t="e">
        <f t="shared" si="41"/>
        <v>#VALUE!</v>
      </c>
    </row>
    <row r="270" spans="1:37" ht="55.25" customHeight="1" x14ac:dyDescent="0.2">
      <c r="A270" s="50">
        <v>20141120</v>
      </c>
      <c r="B270" s="83">
        <v>41948</v>
      </c>
      <c r="C270" s="34" t="s">
        <v>5849</v>
      </c>
      <c r="D270" s="34"/>
      <c r="E270" s="34"/>
      <c r="F270" s="34"/>
      <c r="G270" s="34"/>
      <c r="H270" s="34"/>
      <c r="I270" s="34"/>
      <c r="J270" s="34"/>
      <c r="K270" s="34"/>
      <c r="L270" s="103"/>
      <c r="M270" s="29"/>
      <c r="N270" s="29"/>
      <c r="O270" s="29"/>
      <c r="P270" s="30" t="s">
        <v>2897</v>
      </c>
      <c r="Q270" s="29"/>
      <c r="R270" s="112"/>
      <c r="S270" s="34"/>
      <c r="AD270" s="84" t="e">
        <f t="shared" si="34"/>
        <v>#VALUE!</v>
      </c>
      <c r="AE270" s="34" t="e">
        <f t="shared" si="35"/>
        <v>#VALUE!</v>
      </c>
      <c r="AF270" s="34" t="e">
        <f t="shared" si="36"/>
        <v>#VALUE!</v>
      </c>
      <c r="AG270" s="34" t="e">
        <f t="shared" si="37"/>
        <v>#VALUE!</v>
      </c>
      <c r="AH270" s="34">
        <f t="shared" si="38"/>
        <v>1</v>
      </c>
      <c r="AI270" s="34" t="e">
        <f t="shared" si="39"/>
        <v>#VALUE!</v>
      </c>
      <c r="AJ270" s="34" t="e">
        <f t="shared" si="40"/>
        <v>#VALUE!</v>
      </c>
      <c r="AK270" s="34" t="e">
        <f t="shared" si="41"/>
        <v>#VALUE!</v>
      </c>
    </row>
    <row r="271" spans="1:37" ht="55.25" customHeight="1" x14ac:dyDescent="0.2">
      <c r="A271" s="50">
        <v>20141121</v>
      </c>
      <c r="B271" s="83">
        <v>41948</v>
      </c>
      <c r="C271" s="34" t="s">
        <v>5850</v>
      </c>
      <c r="D271" s="34"/>
      <c r="E271" s="34"/>
      <c r="F271" s="34"/>
      <c r="G271" s="34"/>
      <c r="H271" s="34"/>
      <c r="I271" s="34"/>
      <c r="J271" s="34"/>
      <c r="K271" s="34"/>
      <c r="L271" s="103"/>
      <c r="M271" s="29"/>
      <c r="N271" s="29"/>
      <c r="O271" s="29"/>
      <c r="P271" s="30" t="s">
        <v>2897</v>
      </c>
      <c r="Q271" s="29"/>
      <c r="R271" s="112"/>
      <c r="S271" s="34"/>
      <c r="AD271" s="84" t="e">
        <f t="shared" si="34"/>
        <v>#VALUE!</v>
      </c>
      <c r="AE271" s="34" t="e">
        <f t="shared" si="35"/>
        <v>#VALUE!</v>
      </c>
      <c r="AF271" s="34" t="e">
        <f t="shared" si="36"/>
        <v>#VALUE!</v>
      </c>
      <c r="AG271" s="34" t="e">
        <f t="shared" si="37"/>
        <v>#VALUE!</v>
      </c>
      <c r="AH271" s="34">
        <f t="shared" si="38"/>
        <v>1</v>
      </c>
      <c r="AI271" s="34" t="e">
        <f t="shared" si="39"/>
        <v>#VALUE!</v>
      </c>
      <c r="AJ271" s="34" t="e">
        <f t="shared" si="40"/>
        <v>#VALUE!</v>
      </c>
      <c r="AK271" s="34" t="e">
        <f t="shared" si="41"/>
        <v>#VALUE!</v>
      </c>
    </row>
    <row r="272" spans="1:37" ht="55.25" customHeight="1" x14ac:dyDescent="0.2">
      <c r="A272" s="50">
        <v>20141122</v>
      </c>
      <c r="B272" s="83">
        <v>41948</v>
      </c>
      <c r="C272" s="34" t="s">
        <v>6983</v>
      </c>
      <c r="D272" s="34"/>
      <c r="E272" s="34"/>
      <c r="F272" s="34"/>
      <c r="G272" s="34"/>
      <c r="H272" s="34" t="s">
        <v>371</v>
      </c>
      <c r="I272" s="34" t="s">
        <v>372</v>
      </c>
      <c r="J272" s="34"/>
      <c r="K272" s="34"/>
      <c r="L272" s="103"/>
      <c r="M272" s="29"/>
      <c r="N272" s="29"/>
      <c r="O272" s="29"/>
      <c r="P272" s="30" t="s">
        <v>2897</v>
      </c>
      <c r="Q272" s="29"/>
      <c r="R272" s="112"/>
      <c r="S272" s="34"/>
      <c r="AD272" s="84" t="e">
        <f t="shared" si="34"/>
        <v>#VALUE!</v>
      </c>
      <c r="AE272" s="34" t="e">
        <f t="shared" si="35"/>
        <v>#VALUE!</v>
      </c>
      <c r="AF272" s="34" t="e">
        <f t="shared" si="36"/>
        <v>#VALUE!</v>
      </c>
      <c r="AG272" s="34" t="e">
        <f t="shared" si="37"/>
        <v>#VALUE!</v>
      </c>
      <c r="AH272" s="34">
        <f t="shared" si="38"/>
        <v>1</v>
      </c>
      <c r="AI272" s="34" t="e">
        <f t="shared" si="39"/>
        <v>#VALUE!</v>
      </c>
      <c r="AJ272" s="34" t="e">
        <f t="shared" si="40"/>
        <v>#VALUE!</v>
      </c>
      <c r="AK272" s="34" t="e">
        <f t="shared" si="41"/>
        <v>#VALUE!</v>
      </c>
    </row>
    <row r="273" spans="1:37" ht="55.25" customHeight="1" x14ac:dyDescent="0.2">
      <c r="A273" s="50">
        <v>20141123</v>
      </c>
      <c r="B273" s="83">
        <v>41948</v>
      </c>
      <c r="C273" s="34" t="s">
        <v>5852</v>
      </c>
      <c r="D273" s="34"/>
      <c r="E273" s="34"/>
      <c r="F273" s="34" t="s">
        <v>373</v>
      </c>
      <c r="G273" s="34" t="s">
        <v>374</v>
      </c>
      <c r="H273" s="34"/>
      <c r="I273" s="34"/>
      <c r="J273" s="34"/>
      <c r="K273" s="34"/>
      <c r="L273" s="103"/>
      <c r="M273" s="29"/>
      <c r="N273" s="29"/>
      <c r="O273" s="29"/>
      <c r="P273" s="30" t="s">
        <v>2897</v>
      </c>
      <c r="Q273" s="29"/>
      <c r="R273" s="112"/>
      <c r="S273" s="34"/>
      <c r="AD273" s="84" t="e">
        <f t="shared" si="34"/>
        <v>#VALUE!</v>
      </c>
      <c r="AE273" s="34" t="e">
        <f t="shared" si="35"/>
        <v>#VALUE!</v>
      </c>
      <c r="AF273" s="34" t="e">
        <f t="shared" si="36"/>
        <v>#VALUE!</v>
      </c>
      <c r="AG273" s="34" t="e">
        <f t="shared" si="37"/>
        <v>#VALUE!</v>
      </c>
      <c r="AH273" s="34">
        <f t="shared" si="38"/>
        <v>1</v>
      </c>
      <c r="AI273" s="34" t="e">
        <f t="shared" si="39"/>
        <v>#VALUE!</v>
      </c>
      <c r="AJ273" s="34" t="e">
        <f t="shared" si="40"/>
        <v>#VALUE!</v>
      </c>
      <c r="AK273" s="34" t="e">
        <f t="shared" si="41"/>
        <v>#VALUE!</v>
      </c>
    </row>
    <row r="274" spans="1:37" ht="55.25" customHeight="1" x14ac:dyDescent="0.2">
      <c r="A274" s="50">
        <v>20141124</v>
      </c>
      <c r="B274" s="83">
        <v>41948</v>
      </c>
      <c r="C274" s="34" t="s">
        <v>6267</v>
      </c>
      <c r="D274" s="34"/>
      <c r="E274" s="34"/>
      <c r="F274" s="34"/>
      <c r="G274" s="34"/>
      <c r="H274" s="34"/>
      <c r="I274" s="34"/>
      <c r="J274" s="34"/>
      <c r="K274" s="34"/>
      <c r="L274" s="103"/>
      <c r="M274" s="29"/>
      <c r="N274" s="29"/>
      <c r="O274" s="29"/>
      <c r="P274" s="30" t="s">
        <v>2897</v>
      </c>
      <c r="Q274" s="29"/>
      <c r="R274" s="112"/>
      <c r="S274" s="34"/>
      <c r="AD274" s="84" t="e">
        <f t="shared" si="34"/>
        <v>#VALUE!</v>
      </c>
      <c r="AE274" s="34" t="e">
        <f t="shared" si="35"/>
        <v>#VALUE!</v>
      </c>
      <c r="AF274" s="34" t="e">
        <f t="shared" si="36"/>
        <v>#VALUE!</v>
      </c>
      <c r="AG274" s="34" t="e">
        <f t="shared" si="37"/>
        <v>#VALUE!</v>
      </c>
      <c r="AH274" s="34">
        <f t="shared" si="38"/>
        <v>1</v>
      </c>
      <c r="AI274" s="34" t="e">
        <f t="shared" si="39"/>
        <v>#VALUE!</v>
      </c>
      <c r="AJ274" s="34" t="e">
        <f t="shared" si="40"/>
        <v>#VALUE!</v>
      </c>
      <c r="AK274" s="34" t="e">
        <f t="shared" si="41"/>
        <v>#VALUE!</v>
      </c>
    </row>
    <row r="275" spans="1:37" ht="55.25" customHeight="1" x14ac:dyDescent="0.2">
      <c r="A275" s="50">
        <v>20141125</v>
      </c>
      <c r="B275" s="83">
        <v>41948</v>
      </c>
      <c r="C275" s="34" t="s">
        <v>6863</v>
      </c>
      <c r="D275" s="34"/>
      <c r="E275" s="34"/>
      <c r="F275" s="34" t="s">
        <v>375</v>
      </c>
      <c r="G275" s="34" t="s">
        <v>376</v>
      </c>
      <c r="H275" s="34"/>
      <c r="I275" s="34"/>
      <c r="J275" s="34" t="s">
        <v>3042</v>
      </c>
      <c r="K275" s="34" t="s">
        <v>3043</v>
      </c>
      <c r="L275" s="103" t="s">
        <v>103</v>
      </c>
      <c r="M275" s="29"/>
      <c r="N275" s="29"/>
      <c r="O275" s="29"/>
      <c r="P275" s="30"/>
      <c r="Q275" s="29"/>
      <c r="R275" s="112"/>
      <c r="S275" s="34"/>
      <c r="AD275" s="84">
        <f t="shared" si="34"/>
        <v>1</v>
      </c>
      <c r="AE275" s="34" t="e">
        <f t="shared" si="35"/>
        <v>#VALUE!</v>
      </c>
      <c r="AF275" s="34" t="e">
        <f t="shared" si="36"/>
        <v>#VALUE!</v>
      </c>
      <c r="AG275" s="34" t="e">
        <f t="shared" si="37"/>
        <v>#VALUE!</v>
      </c>
      <c r="AH275" s="34" t="e">
        <f t="shared" si="38"/>
        <v>#VALUE!</v>
      </c>
      <c r="AI275" s="34" t="e">
        <f t="shared" si="39"/>
        <v>#VALUE!</v>
      </c>
      <c r="AJ275" s="34" t="e">
        <f t="shared" si="40"/>
        <v>#VALUE!</v>
      </c>
      <c r="AK275" s="34" t="e">
        <f t="shared" si="41"/>
        <v>#VALUE!</v>
      </c>
    </row>
    <row r="276" spans="1:37" ht="55.25" customHeight="1" x14ac:dyDescent="0.2">
      <c r="A276" s="50">
        <v>20141126</v>
      </c>
      <c r="B276" s="83">
        <v>41948</v>
      </c>
      <c r="C276" s="34" t="s">
        <v>5854</v>
      </c>
      <c r="D276" s="34"/>
      <c r="E276" s="34"/>
      <c r="F276" s="34"/>
      <c r="G276" s="34"/>
      <c r="H276" s="34"/>
      <c r="I276" s="34"/>
      <c r="J276" s="34"/>
      <c r="K276" s="34"/>
      <c r="L276" s="103" t="s">
        <v>103</v>
      </c>
      <c r="M276" s="29"/>
      <c r="N276" s="29"/>
      <c r="O276" s="29"/>
      <c r="P276" s="30"/>
      <c r="Q276" s="29"/>
      <c r="R276" s="112"/>
      <c r="S276" s="34"/>
      <c r="AD276" s="84">
        <f t="shared" si="34"/>
        <v>1</v>
      </c>
      <c r="AE276" s="34" t="e">
        <f t="shared" si="35"/>
        <v>#VALUE!</v>
      </c>
      <c r="AF276" s="34" t="e">
        <f t="shared" si="36"/>
        <v>#VALUE!</v>
      </c>
      <c r="AG276" s="34" t="e">
        <f t="shared" si="37"/>
        <v>#VALUE!</v>
      </c>
      <c r="AH276" s="34" t="e">
        <f t="shared" si="38"/>
        <v>#VALUE!</v>
      </c>
      <c r="AI276" s="34" t="e">
        <f t="shared" si="39"/>
        <v>#VALUE!</v>
      </c>
      <c r="AJ276" s="34" t="e">
        <f t="shared" si="40"/>
        <v>#VALUE!</v>
      </c>
      <c r="AK276" s="34" t="e">
        <f t="shared" si="41"/>
        <v>#VALUE!</v>
      </c>
    </row>
    <row r="277" spans="1:37" ht="55.25" customHeight="1" x14ac:dyDescent="0.2">
      <c r="A277" s="50">
        <v>20141127</v>
      </c>
      <c r="B277" s="83">
        <v>41948</v>
      </c>
      <c r="C277" s="34" t="s">
        <v>5855</v>
      </c>
      <c r="D277" s="34"/>
      <c r="E277" s="34"/>
      <c r="F277" s="34"/>
      <c r="G277" s="34"/>
      <c r="H277" s="34"/>
      <c r="I277" s="34"/>
      <c r="J277" s="34"/>
      <c r="K277" s="34"/>
      <c r="L277" s="103" t="s">
        <v>103</v>
      </c>
      <c r="M277" s="29"/>
      <c r="N277" s="29"/>
      <c r="O277" s="29"/>
      <c r="P277" s="30"/>
      <c r="Q277" s="29"/>
      <c r="R277" s="112"/>
      <c r="S277" s="34"/>
      <c r="AD277" s="84">
        <f t="shared" si="34"/>
        <v>1</v>
      </c>
      <c r="AE277" s="34" t="e">
        <f t="shared" si="35"/>
        <v>#VALUE!</v>
      </c>
      <c r="AF277" s="34" t="e">
        <f t="shared" si="36"/>
        <v>#VALUE!</v>
      </c>
      <c r="AG277" s="34" t="e">
        <f t="shared" si="37"/>
        <v>#VALUE!</v>
      </c>
      <c r="AH277" s="34" t="e">
        <f t="shared" si="38"/>
        <v>#VALUE!</v>
      </c>
      <c r="AI277" s="34" t="e">
        <f t="shared" si="39"/>
        <v>#VALUE!</v>
      </c>
      <c r="AJ277" s="34" t="e">
        <f t="shared" si="40"/>
        <v>#VALUE!</v>
      </c>
      <c r="AK277" s="34" t="e">
        <f t="shared" si="41"/>
        <v>#VALUE!</v>
      </c>
    </row>
    <row r="278" spans="1:37" ht="55.25" customHeight="1" x14ac:dyDescent="0.2">
      <c r="A278" s="50">
        <v>20141128</v>
      </c>
      <c r="B278" s="83">
        <v>41948</v>
      </c>
      <c r="C278" s="34" t="s">
        <v>439</v>
      </c>
      <c r="D278" s="34" t="s">
        <v>5538</v>
      </c>
      <c r="E278" s="34" t="s">
        <v>377</v>
      </c>
      <c r="F278" s="34" t="s">
        <v>3044</v>
      </c>
      <c r="G278" s="34" t="s">
        <v>3045</v>
      </c>
      <c r="H278" s="34" t="s">
        <v>378</v>
      </c>
      <c r="I278" s="34" t="s">
        <v>379</v>
      </c>
      <c r="J278" s="34"/>
      <c r="K278" s="34"/>
      <c r="L278" s="103"/>
      <c r="M278" s="29" t="s">
        <v>6779</v>
      </c>
      <c r="N278" s="29" t="s">
        <v>237</v>
      </c>
      <c r="O278" s="29"/>
      <c r="P278" s="30"/>
      <c r="Q278" s="29"/>
      <c r="R278" s="112"/>
      <c r="S278" s="34"/>
      <c r="AD278" s="84" t="e">
        <f t="shared" si="34"/>
        <v>#VALUE!</v>
      </c>
      <c r="AE278" s="34">
        <f t="shared" si="35"/>
        <v>490</v>
      </c>
      <c r="AF278" s="34" t="e">
        <f t="shared" si="36"/>
        <v>#VALUE!</v>
      </c>
      <c r="AG278" s="34" t="e">
        <f t="shared" si="37"/>
        <v>#VALUE!</v>
      </c>
      <c r="AH278" s="34" t="e">
        <f t="shared" si="38"/>
        <v>#VALUE!</v>
      </c>
      <c r="AI278" s="34" t="e">
        <f t="shared" si="39"/>
        <v>#VALUE!</v>
      </c>
      <c r="AJ278" s="34" t="e">
        <f t="shared" si="40"/>
        <v>#VALUE!</v>
      </c>
      <c r="AK278" s="34" t="e">
        <f t="shared" si="41"/>
        <v>#VALUE!</v>
      </c>
    </row>
    <row r="279" spans="1:37" ht="55.25" customHeight="1" x14ac:dyDescent="0.2">
      <c r="A279" s="50">
        <v>20141129</v>
      </c>
      <c r="B279" s="83">
        <v>41948</v>
      </c>
      <c r="C279" s="34" t="s">
        <v>440</v>
      </c>
      <c r="D279" s="34"/>
      <c r="E279" s="34"/>
      <c r="F279" s="34"/>
      <c r="G279" s="34"/>
      <c r="H279" s="34"/>
      <c r="I279" s="34"/>
      <c r="J279" s="34"/>
      <c r="K279" s="34"/>
      <c r="L279" s="103"/>
      <c r="M279" s="29" t="s">
        <v>6779</v>
      </c>
      <c r="N279" s="29" t="s">
        <v>237</v>
      </c>
      <c r="O279" s="29"/>
      <c r="P279" s="30"/>
      <c r="Q279" s="29"/>
      <c r="R279" s="112"/>
      <c r="S279" s="34"/>
      <c r="AD279" s="84" t="e">
        <f t="shared" si="34"/>
        <v>#VALUE!</v>
      </c>
      <c r="AE279" s="34">
        <f t="shared" si="35"/>
        <v>490</v>
      </c>
      <c r="AF279" s="34" t="e">
        <f t="shared" si="36"/>
        <v>#VALUE!</v>
      </c>
      <c r="AG279" s="34" t="e">
        <f t="shared" si="37"/>
        <v>#VALUE!</v>
      </c>
      <c r="AH279" s="34" t="e">
        <f t="shared" si="38"/>
        <v>#VALUE!</v>
      </c>
      <c r="AI279" s="34" t="e">
        <f t="shared" si="39"/>
        <v>#VALUE!</v>
      </c>
      <c r="AJ279" s="34" t="e">
        <f t="shared" si="40"/>
        <v>#VALUE!</v>
      </c>
      <c r="AK279" s="34" t="e">
        <f t="shared" si="41"/>
        <v>#VALUE!</v>
      </c>
    </row>
    <row r="280" spans="1:37" ht="55.25" customHeight="1" x14ac:dyDescent="0.2">
      <c r="A280" s="50">
        <v>20141130</v>
      </c>
      <c r="B280" s="83">
        <v>41948</v>
      </c>
      <c r="C280" s="34" t="s">
        <v>6268</v>
      </c>
      <c r="D280" s="34"/>
      <c r="E280" s="34"/>
      <c r="F280" s="34"/>
      <c r="G280" s="34"/>
      <c r="H280" s="34"/>
      <c r="I280" s="34"/>
      <c r="J280" s="34"/>
      <c r="K280" s="34"/>
      <c r="L280" s="103" t="s">
        <v>103</v>
      </c>
      <c r="M280" s="29"/>
      <c r="N280" s="29"/>
      <c r="O280" s="29"/>
      <c r="P280" s="30"/>
      <c r="Q280" s="29"/>
      <c r="R280" s="112"/>
      <c r="S280" s="34"/>
      <c r="AD280" s="84">
        <f t="shared" si="34"/>
        <v>1</v>
      </c>
      <c r="AE280" s="34" t="e">
        <f t="shared" si="35"/>
        <v>#VALUE!</v>
      </c>
      <c r="AF280" s="34" t="e">
        <f t="shared" si="36"/>
        <v>#VALUE!</v>
      </c>
      <c r="AG280" s="34" t="e">
        <f t="shared" si="37"/>
        <v>#VALUE!</v>
      </c>
      <c r="AH280" s="34" t="e">
        <f t="shared" si="38"/>
        <v>#VALUE!</v>
      </c>
      <c r="AI280" s="34" t="e">
        <f t="shared" si="39"/>
        <v>#VALUE!</v>
      </c>
      <c r="AJ280" s="34" t="e">
        <f t="shared" si="40"/>
        <v>#VALUE!</v>
      </c>
      <c r="AK280" s="34" t="e">
        <f t="shared" si="41"/>
        <v>#VALUE!</v>
      </c>
    </row>
    <row r="281" spans="1:37" ht="55.25" customHeight="1" x14ac:dyDescent="0.2">
      <c r="A281" s="50">
        <v>20141131</v>
      </c>
      <c r="B281" s="83">
        <v>41948</v>
      </c>
      <c r="C281" s="34" t="s">
        <v>7025</v>
      </c>
      <c r="D281" s="34"/>
      <c r="E281" s="34"/>
      <c r="F281" s="34"/>
      <c r="G281" s="34"/>
      <c r="H281" s="34" t="s">
        <v>380</v>
      </c>
      <c r="I281" s="34" t="s">
        <v>381</v>
      </c>
      <c r="J281" s="34"/>
      <c r="K281" s="34"/>
      <c r="L281" s="103" t="s">
        <v>103</v>
      </c>
      <c r="M281" s="29"/>
      <c r="N281" s="29"/>
      <c r="O281" s="29"/>
      <c r="P281" s="30"/>
      <c r="Q281" s="29"/>
      <c r="R281" s="112"/>
      <c r="S281" s="34"/>
      <c r="AD281" s="84">
        <f t="shared" si="34"/>
        <v>1</v>
      </c>
      <c r="AE281" s="34" t="e">
        <f t="shared" si="35"/>
        <v>#VALUE!</v>
      </c>
      <c r="AF281" s="34" t="e">
        <f t="shared" si="36"/>
        <v>#VALUE!</v>
      </c>
      <c r="AG281" s="34" t="e">
        <f t="shared" si="37"/>
        <v>#VALUE!</v>
      </c>
      <c r="AH281" s="34" t="e">
        <f t="shared" si="38"/>
        <v>#VALUE!</v>
      </c>
      <c r="AI281" s="34" t="e">
        <f t="shared" si="39"/>
        <v>#VALUE!</v>
      </c>
      <c r="AJ281" s="34" t="e">
        <f t="shared" si="40"/>
        <v>#VALUE!</v>
      </c>
      <c r="AK281" s="34" t="e">
        <f t="shared" si="41"/>
        <v>#VALUE!</v>
      </c>
    </row>
    <row r="282" spans="1:37" ht="55.25" customHeight="1" x14ac:dyDescent="0.2">
      <c r="A282" s="50">
        <v>20141132</v>
      </c>
      <c r="B282" s="83">
        <v>41948</v>
      </c>
      <c r="C282" s="34" t="s">
        <v>5857</v>
      </c>
      <c r="D282" s="34"/>
      <c r="E282" s="34"/>
      <c r="F282" s="34"/>
      <c r="G282" s="34"/>
      <c r="H282" s="34"/>
      <c r="I282" s="34"/>
      <c r="J282" s="34"/>
      <c r="K282" s="34"/>
      <c r="L282" s="103" t="s">
        <v>103</v>
      </c>
      <c r="M282" s="29"/>
      <c r="N282" s="29"/>
      <c r="O282" s="29"/>
      <c r="P282" s="30"/>
      <c r="Q282" s="29"/>
      <c r="R282" s="112"/>
      <c r="S282" s="34"/>
      <c r="AD282" s="84">
        <f t="shared" si="34"/>
        <v>1</v>
      </c>
      <c r="AE282" s="34" t="e">
        <f t="shared" si="35"/>
        <v>#VALUE!</v>
      </c>
      <c r="AF282" s="34" t="e">
        <f t="shared" si="36"/>
        <v>#VALUE!</v>
      </c>
      <c r="AG282" s="34" t="e">
        <f t="shared" si="37"/>
        <v>#VALUE!</v>
      </c>
      <c r="AH282" s="34" t="e">
        <f t="shared" si="38"/>
        <v>#VALUE!</v>
      </c>
      <c r="AI282" s="34" t="e">
        <f t="shared" si="39"/>
        <v>#VALUE!</v>
      </c>
      <c r="AJ282" s="34" t="e">
        <f t="shared" si="40"/>
        <v>#VALUE!</v>
      </c>
      <c r="AK282" s="34" t="e">
        <f t="shared" si="41"/>
        <v>#VALUE!</v>
      </c>
    </row>
    <row r="283" spans="1:37" ht="55.25" customHeight="1" x14ac:dyDescent="0.2">
      <c r="A283" s="50">
        <v>20141133</v>
      </c>
      <c r="B283" s="83">
        <v>41948</v>
      </c>
      <c r="C283" s="34" t="s">
        <v>441</v>
      </c>
      <c r="D283" s="34"/>
      <c r="E283" s="34"/>
      <c r="F283" s="34"/>
      <c r="G283" s="34"/>
      <c r="H283" s="34"/>
      <c r="I283" s="34"/>
      <c r="J283" s="34"/>
      <c r="K283" s="34"/>
      <c r="L283" s="103" t="s">
        <v>103</v>
      </c>
      <c r="M283" s="29"/>
      <c r="N283" s="29"/>
      <c r="O283" s="29"/>
      <c r="P283" s="30"/>
      <c r="Q283" s="29"/>
      <c r="R283" s="112"/>
      <c r="S283" s="34"/>
      <c r="AD283" s="84">
        <f t="shared" si="34"/>
        <v>1</v>
      </c>
      <c r="AE283" s="34" t="e">
        <f t="shared" si="35"/>
        <v>#VALUE!</v>
      </c>
      <c r="AF283" s="34" t="e">
        <f t="shared" si="36"/>
        <v>#VALUE!</v>
      </c>
      <c r="AG283" s="34" t="e">
        <f t="shared" si="37"/>
        <v>#VALUE!</v>
      </c>
      <c r="AH283" s="34" t="e">
        <f t="shared" si="38"/>
        <v>#VALUE!</v>
      </c>
      <c r="AI283" s="34" t="e">
        <f t="shared" si="39"/>
        <v>#VALUE!</v>
      </c>
      <c r="AJ283" s="34" t="e">
        <f t="shared" si="40"/>
        <v>#VALUE!</v>
      </c>
      <c r="AK283" s="34" t="e">
        <f t="shared" si="41"/>
        <v>#VALUE!</v>
      </c>
    </row>
    <row r="284" spans="1:37" ht="55.25" customHeight="1" x14ac:dyDescent="0.2">
      <c r="A284" s="50">
        <v>20141134</v>
      </c>
      <c r="B284" s="83">
        <v>41948</v>
      </c>
      <c r="C284" s="34" t="s">
        <v>6269</v>
      </c>
      <c r="D284" s="34"/>
      <c r="E284" s="34"/>
      <c r="F284" s="34"/>
      <c r="G284" s="34"/>
      <c r="H284" s="34"/>
      <c r="I284" s="34"/>
      <c r="J284" s="34"/>
      <c r="K284" s="34"/>
      <c r="L284" s="103" t="s">
        <v>103</v>
      </c>
      <c r="M284" s="29"/>
      <c r="N284" s="29"/>
      <c r="O284" s="29"/>
      <c r="P284" s="30"/>
      <c r="Q284" s="29"/>
      <c r="R284" s="112"/>
      <c r="S284" s="34"/>
      <c r="AD284" s="84">
        <f t="shared" si="34"/>
        <v>1</v>
      </c>
      <c r="AE284" s="34" t="e">
        <f t="shared" si="35"/>
        <v>#VALUE!</v>
      </c>
      <c r="AF284" s="34" t="e">
        <f t="shared" si="36"/>
        <v>#VALUE!</v>
      </c>
      <c r="AG284" s="34" t="e">
        <f t="shared" si="37"/>
        <v>#VALUE!</v>
      </c>
      <c r="AH284" s="34" t="e">
        <f t="shared" si="38"/>
        <v>#VALUE!</v>
      </c>
      <c r="AI284" s="34" t="e">
        <f t="shared" si="39"/>
        <v>#VALUE!</v>
      </c>
      <c r="AJ284" s="34" t="e">
        <f t="shared" si="40"/>
        <v>#VALUE!</v>
      </c>
      <c r="AK284" s="34" t="e">
        <f t="shared" si="41"/>
        <v>#VALUE!</v>
      </c>
    </row>
    <row r="285" spans="1:37" ht="55.25" customHeight="1" x14ac:dyDescent="0.2">
      <c r="A285" s="50">
        <v>20141135</v>
      </c>
      <c r="B285" s="83">
        <v>41948</v>
      </c>
      <c r="C285" s="34" t="s">
        <v>6963</v>
      </c>
      <c r="D285" s="34"/>
      <c r="E285" s="34"/>
      <c r="F285" s="34" t="s">
        <v>382</v>
      </c>
      <c r="G285" s="34" t="s">
        <v>383</v>
      </c>
      <c r="H285" s="34" t="s">
        <v>384</v>
      </c>
      <c r="I285" s="34"/>
      <c r="J285" s="34"/>
      <c r="K285" s="34"/>
      <c r="L285" s="103"/>
      <c r="M285" s="29" t="s">
        <v>6779</v>
      </c>
      <c r="N285" s="29"/>
      <c r="O285" s="29"/>
      <c r="P285" s="30"/>
      <c r="Q285" s="29"/>
      <c r="R285" s="112"/>
      <c r="S285" s="34"/>
      <c r="AD285" s="84" t="e">
        <f t="shared" si="34"/>
        <v>#VALUE!</v>
      </c>
      <c r="AE285" s="34">
        <f t="shared" si="35"/>
        <v>490</v>
      </c>
      <c r="AF285" s="34" t="e">
        <f t="shared" si="36"/>
        <v>#VALUE!</v>
      </c>
      <c r="AG285" s="34" t="e">
        <f t="shared" si="37"/>
        <v>#VALUE!</v>
      </c>
      <c r="AH285" s="34" t="e">
        <f t="shared" si="38"/>
        <v>#VALUE!</v>
      </c>
      <c r="AI285" s="34" t="e">
        <f t="shared" si="39"/>
        <v>#VALUE!</v>
      </c>
      <c r="AJ285" s="34" t="e">
        <f t="shared" si="40"/>
        <v>#VALUE!</v>
      </c>
      <c r="AK285" s="34" t="e">
        <f t="shared" si="41"/>
        <v>#VALUE!</v>
      </c>
    </row>
    <row r="286" spans="1:37" ht="55.25" customHeight="1" x14ac:dyDescent="0.2">
      <c r="A286" s="50">
        <v>20141201</v>
      </c>
      <c r="B286" s="83">
        <v>41989</v>
      </c>
      <c r="C286" s="34" t="s">
        <v>5859</v>
      </c>
      <c r="D286" s="34"/>
      <c r="E286" s="34"/>
      <c r="F286" s="34" t="s">
        <v>3046</v>
      </c>
      <c r="G286" s="34" t="s">
        <v>3047</v>
      </c>
      <c r="H286" s="34" t="s">
        <v>3048</v>
      </c>
      <c r="I286" s="34"/>
      <c r="J286" s="34"/>
      <c r="K286" s="34"/>
      <c r="L286" s="103"/>
      <c r="M286" s="29" t="s">
        <v>390</v>
      </c>
      <c r="N286" s="29"/>
      <c r="O286" s="29" t="s">
        <v>237</v>
      </c>
      <c r="P286" s="30"/>
      <c r="Q286" s="29"/>
      <c r="R286" s="112"/>
      <c r="S286" s="34"/>
      <c r="AD286" s="84" t="e">
        <f t="shared" si="34"/>
        <v>#VALUE!</v>
      </c>
      <c r="AE286" s="34">
        <f t="shared" si="35"/>
        <v>260</v>
      </c>
      <c r="AF286" s="34" t="e">
        <f t="shared" si="36"/>
        <v>#VALUE!</v>
      </c>
      <c r="AG286" s="34" t="e">
        <f t="shared" si="37"/>
        <v>#VALUE!</v>
      </c>
      <c r="AH286" s="34" t="e">
        <f t="shared" si="38"/>
        <v>#VALUE!</v>
      </c>
      <c r="AI286" s="34" t="e">
        <f t="shared" si="39"/>
        <v>#VALUE!</v>
      </c>
      <c r="AJ286" s="34" t="e">
        <f t="shared" si="40"/>
        <v>#VALUE!</v>
      </c>
      <c r="AK286" s="34" t="e">
        <f t="shared" si="41"/>
        <v>#VALUE!</v>
      </c>
    </row>
    <row r="287" spans="1:37" ht="55.25" customHeight="1" x14ac:dyDescent="0.2">
      <c r="A287" s="50">
        <v>20141202</v>
      </c>
      <c r="B287" s="83">
        <v>41989</v>
      </c>
      <c r="C287" s="34" t="s">
        <v>5860</v>
      </c>
      <c r="D287" s="34"/>
      <c r="E287" s="34"/>
      <c r="F287" s="34"/>
      <c r="G287" s="34"/>
      <c r="H287" s="34"/>
      <c r="I287" s="34"/>
      <c r="J287" s="34"/>
      <c r="K287" s="34"/>
      <c r="L287" s="103"/>
      <c r="M287" s="29"/>
      <c r="N287" s="29"/>
      <c r="O287" s="29"/>
      <c r="P287" s="30" t="s">
        <v>2897</v>
      </c>
      <c r="Q287" s="29"/>
      <c r="R287" s="112"/>
      <c r="S287" s="34"/>
      <c r="AD287" s="84" t="e">
        <f t="shared" si="34"/>
        <v>#VALUE!</v>
      </c>
      <c r="AE287" s="34" t="e">
        <f t="shared" si="35"/>
        <v>#VALUE!</v>
      </c>
      <c r="AF287" s="34" t="e">
        <f t="shared" si="36"/>
        <v>#VALUE!</v>
      </c>
      <c r="AG287" s="34" t="e">
        <f t="shared" si="37"/>
        <v>#VALUE!</v>
      </c>
      <c r="AH287" s="34">
        <f t="shared" si="38"/>
        <v>1</v>
      </c>
      <c r="AI287" s="34" t="e">
        <f t="shared" si="39"/>
        <v>#VALUE!</v>
      </c>
      <c r="AJ287" s="34" t="e">
        <f t="shared" si="40"/>
        <v>#VALUE!</v>
      </c>
      <c r="AK287" s="34" t="e">
        <f t="shared" si="41"/>
        <v>#VALUE!</v>
      </c>
    </row>
    <row r="288" spans="1:37" ht="55.25" customHeight="1" x14ac:dyDescent="0.2">
      <c r="A288" s="50">
        <v>20141203</v>
      </c>
      <c r="B288" s="83">
        <v>41989</v>
      </c>
      <c r="C288" s="34" t="s">
        <v>5861</v>
      </c>
      <c r="D288" s="34"/>
      <c r="E288" s="34"/>
      <c r="F288" s="34" t="s">
        <v>3049</v>
      </c>
      <c r="G288" s="34" t="s">
        <v>3050</v>
      </c>
      <c r="H288" s="34"/>
      <c r="I288" s="34"/>
      <c r="J288" s="34"/>
      <c r="K288" s="34"/>
      <c r="L288" s="103"/>
      <c r="M288" s="29" t="s">
        <v>385</v>
      </c>
      <c r="N288" s="29" t="s">
        <v>386</v>
      </c>
      <c r="O288" s="29" t="s">
        <v>387</v>
      </c>
      <c r="P288" s="30"/>
      <c r="Q288" s="29"/>
      <c r="R288" s="112"/>
      <c r="S288" s="34"/>
      <c r="AD288" s="84" t="e">
        <f t="shared" si="34"/>
        <v>#VALUE!</v>
      </c>
      <c r="AE288" s="34" t="e">
        <f t="shared" si="35"/>
        <v>#VALUE!</v>
      </c>
      <c r="AF288" s="34" t="e">
        <f t="shared" si="36"/>
        <v>#VALUE!</v>
      </c>
      <c r="AG288" s="34">
        <f t="shared" si="37"/>
        <v>45</v>
      </c>
      <c r="AH288" s="34" t="e">
        <f t="shared" si="38"/>
        <v>#VALUE!</v>
      </c>
      <c r="AI288" s="34" t="e">
        <f t="shared" si="39"/>
        <v>#VALUE!</v>
      </c>
      <c r="AJ288" s="34" t="e">
        <f t="shared" si="40"/>
        <v>#VALUE!</v>
      </c>
      <c r="AK288" s="34" t="e">
        <f t="shared" si="41"/>
        <v>#VALUE!</v>
      </c>
    </row>
    <row r="289" spans="1:37" ht="55.25" customHeight="1" x14ac:dyDescent="0.2">
      <c r="A289" s="50">
        <v>20141204</v>
      </c>
      <c r="B289" s="83">
        <v>41989</v>
      </c>
      <c r="C289" s="34" t="s">
        <v>442</v>
      </c>
      <c r="D289" s="34"/>
      <c r="E289" s="34"/>
      <c r="F289" s="34" t="s">
        <v>3051</v>
      </c>
      <c r="G289" s="34" t="s">
        <v>3052</v>
      </c>
      <c r="H289" s="34" t="s">
        <v>3053</v>
      </c>
      <c r="I289" s="34" t="s">
        <v>3054</v>
      </c>
      <c r="J289" s="34"/>
      <c r="K289" s="34"/>
      <c r="L289" s="103" t="s">
        <v>103</v>
      </c>
      <c r="M289" s="29"/>
      <c r="N289" s="29"/>
      <c r="O289" s="29"/>
      <c r="P289" s="30"/>
      <c r="Q289" s="29"/>
      <c r="R289" s="112"/>
      <c r="S289" s="34"/>
      <c r="AD289" s="84">
        <f t="shared" si="34"/>
        <v>1</v>
      </c>
      <c r="AE289" s="34" t="e">
        <f t="shared" si="35"/>
        <v>#VALUE!</v>
      </c>
      <c r="AF289" s="34" t="e">
        <f t="shared" si="36"/>
        <v>#VALUE!</v>
      </c>
      <c r="AG289" s="34" t="e">
        <f t="shared" si="37"/>
        <v>#VALUE!</v>
      </c>
      <c r="AH289" s="34" t="e">
        <f t="shared" si="38"/>
        <v>#VALUE!</v>
      </c>
      <c r="AI289" s="34" t="e">
        <f t="shared" si="39"/>
        <v>#VALUE!</v>
      </c>
      <c r="AJ289" s="34" t="e">
        <f t="shared" si="40"/>
        <v>#VALUE!</v>
      </c>
      <c r="AK289" s="34" t="e">
        <f t="shared" si="41"/>
        <v>#VALUE!</v>
      </c>
    </row>
    <row r="290" spans="1:37" ht="55.25" customHeight="1" x14ac:dyDescent="0.2">
      <c r="A290" s="50">
        <v>20141205</v>
      </c>
      <c r="B290" s="83">
        <v>41989</v>
      </c>
      <c r="C290" s="34" t="s">
        <v>443</v>
      </c>
      <c r="D290" s="34"/>
      <c r="E290" s="34"/>
      <c r="F290" s="34"/>
      <c r="G290" s="34"/>
      <c r="H290" s="34"/>
      <c r="I290" s="34"/>
      <c r="J290" s="34"/>
      <c r="K290" s="34"/>
      <c r="L290" s="103" t="s">
        <v>103</v>
      </c>
      <c r="M290" s="29"/>
      <c r="N290" s="29"/>
      <c r="O290" s="29"/>
      <c r="P290" s="30"/>
      <c r="Q290" s="29"/>
      <c r="R290" s="112"/>
      <c r="S290" s="34"/>
      <c r="AD290" s="84">
        <f t="shared" si="34"/>
        <v>1</v>
      </c>
      <c r="AE290" s="34" t="e">
        <f t="shared" si="35"/>
        <v>#VALUE!</v>
      </c>
      <c r="AF290" s="34" t="e">
        <f t="shared" si="36"/>
        <v>#VALUE!</v>
      </c>
      <c r="AG290" s="34" t="e">
        <f t="shared" si="37"/>
        <v>#VALUE!</v>
      </c>
      <c r="AH290" s="34" t="e">
        <f t="shared" si="38"/>
        <v>#VALUE!</v>
      </c>
      <c r="AI290" s="34" t="e">
        <f t="shared" si="39"/>
        <v>#VALUE!</v>
      </c>
      <c r="AJ290" s="34" t="e">
        <f t="shared" si="40"/>
        <v>#VALUE!</v>
      </c>
      <c r="AK290" s="34" t="e">
        <f t="shared" si="41"/>
        <v>#VALUE!</v>
      </c>
    </row>
    <row r="291" spans="1:37" ht="55.25" customHeight="1" x14ac:dyDescent="0.2">
      <c r="A291" s="50">
        <v>20141206</v>
      </c>
      <c r="B291" s="83">
        <v>41989</v>
      </c>
      <c r="C291" s="34" t="s">
        <v>6945</v>
      </c>
      <c r="D291" s="34"/>
      <c r="E291" s="34"/>
      <c r="F291" s="34"/>
      <c r="G291" s="34"/>
      <c r="H291" s="34"/>
      <c r="I291" s="34"/>
      <c r="J291" s="34"/>
      <c r="K291" s="34"/>
      <c r="L291" s="103" t="s">
        <v>103</v>
      </c>
      <c r="M291" s="29"/>
      <c r="N291" s="29"/>
      <c r="O291" s="29"/>
      <c r="P291" s="30"/>
      <c r="Q291" s="29"/>
      <c r="R291" s="112"/>
      <c r="S291" s="34"/>
      <c r="AD291" s="84">
        <f t="shared" si="34"/>
        <v>1</v>
      </c>
      <c r="AE291" s="34" t="e">
        <f t="shared" si="35"/>
        <v>#VALUE!</v>
      </c>
      <c r="AF291" s="34" t="e">
        <f t="shared" si="36"/>
        <v>#VALUE!</v>
      </c>
      <c r="AG291" s="34" t="e">
        <f t="shared" si="37"/>
        <v>#VALUE!</v>
      </c>
      <c r="AH291" s="34" t="e">
        <f t="shared" si="38"/>
        <v>#VALUE!</v>
      </c>
      <c r="AI291" s="34" t="e">
        <f t="shared" si="39"/>
        <v>#VALUE!</v>
      </c>
      <c r="AJ291" s="34" t="e">
        <f t="shared" si="40"/>
        <v>#VALUE!</v>
      </c>
      <c r="AK291" s="34" t="e">
        <f t="shared" si="41"/>
        <v>#VALUE!</v>
      </c>
    </row>
    <row r="292" spans="1:37" ht="55.25" customHeight="1" x14ac:dyDescent="0.2">
      <c r="A292" s="50">
        <v>20141207</v>
      </c>
      <c r="B292" s="83">
        <v>41989</v>
      </c>
      <c r="C292" s="34" t="s">
        <v>444</v>
      </c>
      <c r="D292" s="34"/>
      <c r="E292" s="34"/>
      <c r="F292" s="34"/>
      <c r="G292" s="34"/>
      <c r="H292" s="34"/>
      <c r="I292" s="34"/>
      <c r="J292" s="34"/>
      <c r="K292" s="34"/>
      <c r="L292" s="103"/>
      <c r="M292" s="29" t="s">
        <v>402</v>
      </c>
      <c r="N292" s="29" t="s">
        <v>386</v>
      </c>
      <c r="O292" s="29"/>
      <c r="P292" s="30"/>
      <c r="Q292" s="29"/>
      <c r="R292" s="112"/>
      <c r="S292" s="34"/>
      <c r="AD292" s="84" t="e">
        <f t="shared" si="34"/>
        <v>#VALUE!</v>
      </c>
      <c r="AE292" s="34">
        <f t="shared" si="35"/>
        <v>260</v>
      </c>
      <c r="AF292" s="34" t="e">
        <f t="shared" si="36"/>
        <v>#VALUE!</v>
      </c>
      <c r="AG292" s="34" t="e">
        <f t="shared" si="37"/>
        <v>#VALUE!</v>
      </c>
      <c r="AH292" s="34" t="e">
        <f t="shared" si="38"/>
        <v>#VALUE!</v>
      </c>
      <c r="AI292" s="34" t="e">
        <f t="shared" si="39"/>
        <v>#VALUE!</v>
      </c>
      <c r="AJ292" s="34" t="e">
        <f t="shared" si="40"/>
        <v>#VALUE!</v>
      </c>
      <c r="AK292" s="34" t="e">
        <f t="shared" si="41"/>
        <v>#VALUE!</v>
      </c>
    </row>
    <row r="293" spans="1:37" ht="55.25" customHeight="1" x14ac:dyDescent="0.2">
      <c r="A293" s="50">
        <v>20141208</v>
      </c>
      <c r="B293" s="83">
        <v>41989</v>
      </c>
      <c r="C293" s="34" t="s">
        <v>5862</v>
      </c>
      <c r="D293" s="34"/>
      <c r="E293" s="34"/>
      <c r="F293" s="34"/>
      <c r="G293" s="34"/>
      <c r="H293" s="34"/>
      <c r="I293" s="34"/>
      <c r="J293" s="34"/>
      <c r="K293" s="34"/>
      <c r="L293" s="103" t="s">
        <v>103</v>
      </c>
      <c r="M293" s="29"/>
      <c r="N293" s="29"/>
      <c r="O293" s="29"/>
      <c r="P293" s="30"/>
      <c r="Q293" s="29"/>
      <c r="R293" s="112"/>
      <c r="S293" s="34"/>
      <c r="AD293" s="84">
        <f t="shared" si="34"/>
        <v>1</v>
      </c>
      <c r="AE293" s="34" t="e">
        <f t="shared" si="35"/>
        <v>#VALUE!</v>
      </c>
      <c r="AF293" s="34" t="e">
        <f t="shared" si="36"/>
        <v>#VALUE!</v>
      </c>
      <c r="AG293" s="34" t="e">
        <f t="shared" si="37"/>
        <v>#VALUE!</v>
      </c>
      <c r="AH293" s="34" t="e">
        <f t="shared" si="38"/>
        <v>#VALUE!</v>
      </c>
      <c r="AI293" s="34" t="e">
        <f t="shared" si="39"/>
        <v>#VALUE!</v>
      </c>
      <c r="AJ293" s="34" t="e">
        <f t="shared" si="40"/>
        <v>#VALUE!</v>
      </c>
      <c r="AK293" s="34" t="e">
        <f t="shared" si="41"/>
        <v>#VALUE!</v>
      </c>
    </row>
    <row r="294" spans="1:37" ht="55.25" customHeight="1" x14ac:dyDescent="0.2">
      <c r="A294" s="50">
        <v>20141209</v>
      </c>
      <c r="B294" s="83">
        <v>41989</v>
      </c>
      <c r="C294" s="34" t="s">
        <v>5863</v>
      </c>
      <c r="D294" s="34"/>
      <c r="E294" s="34"/>
      <c r="F294" s="34" t="s">
        <v>388</v>
      </c>
      <c r="G294" s="34" t="s">
        <v>389</v>
      </c>
      <c r="H294" s="34"/>
      <c r="I294" s="34"/>
      <c r="J294" s="34"/>
      <c r="K294" s="34"/>
      <c r="L294" s="103" t="s">
        <v>103</v>
      </c>
      <c r="M294" s="29"/>
      <c r="N294" s="29"/>
      <c r="O294" s="29"/>
      <c r="P294" s="30"/>
      <c r="Q294" s="29"/>
      <c r="R294" s="112"/>
      <c r="S294" s="34"/>
      <c r="AD294" s="84">
        <f t="shared" si="34"/>
        <v>1</v>
      </c>
      <c r="AE294" s="34" t="e">
        <f t="shared" si="35"/>
        <v>#VALUE!</v>
      </c>
      <c r="AF294" s="34" t="e">
        <f t="shared" si="36"/>
        <v>#VALUE!</v>
      </c>
      <c r="AG294" s="34" t="e">
        <f t="shared" si="37"/>
        <v>#VALUE!</v>
      </c>
      <c r="AH294" s="34" t="e">
        <f t="shared" si="38"/>
        <v>#VALUE!</v>
      </c>
      <c r="AI294" s="34" t="e">
        <f t="shared" si="39"/>
        <v>#VALUE!</v>
      </c>
      <c r="AJ294" s="34" t="e">
        <f t="shared" si="40"/>
        <v>#VALUE!</v>
      </c>
      <c r="AK294" s="34" t="e">
        <f t="shared" si="41"/>
        <v>#VALUE!</v>
      </c>
    </row>
    <row r="295" spans="1:37" ht="55.25" customHeight="1" x14ac:dyDescent="0.2">
      <c r="A295" s="50">
        <v>20141210</v>
      </c>
      <c r="B295" s="83">
        <v>41989</v>
      </c>
      <c r="C295" s="34" t="s">
        <v>5864</v>
      </c>
      <c r="D295" s="34"/>
      <c r="E295" s="34"/>
      <c r="F295" s="34"/>
      <c r="G295" s="34"/>
      <c r="H295" s="34"/>
      <c r="I295" s="34"/>
      <c r="J295" s="34"/>
      <c r="K295" s="34"/>
      <c r="L295" s="103" t="s">
        <v>103</v>
      </c>
      <c r="M295" s="29"/>
      <c r="N295" s="29"/>
      <c r="O295" s="29"/>
      <c r="P295" s="30"/>
      <c r="Q295" s="29"/>
      <c r="R295" s="112"/>
      <c r="S295" s="34"/>
      <c r="AD295" s="84">
        <f t="shared" si="34"/>
        <v>1</v>
      </c>
      <c r="AE295" s="34" t="e">
        <f t="shared" si="35"/>
        <v>#VALUE!</v>
      </c>
      <c r="AF295" s="34" t="e">
        <f t="shared" si="36"/>
        <v>#VALUE!</v>
      </c>
      <c r="AG295" s="34" t="e">
        <f t="shared" si="37"/>
        <v>#VALUE!</v>
      </c>
      <c r="AH295" s="34" t="e">
        <f t="shared" si="38"/>
        <v>#VALUE!</v>
      </c>
      <c r="AI295" s="34" t="e">
        <f t="shared" si="39"/>
        <v>#VALUE!</v>
      </c>
      <c r="AJ295" s="34" t="e">
        <f t="shared" si="40"/>
        <v>#VALUE!</v>
      </c>
      <c r="AK295" s="34" t="e">
        <f t="shared" si="41"/>
        <v>#VALUE!</v>
      </c>
    </row>
    <row r="296" spans="1:37" ht="55.25" customHeight="1" x14ac:dyDescent="0.2">
      <c r="A296" s="50">
        <v>20141211</v>
      </c>
      <c r="B296" s="83">
        <v>41989</v>
      </c>
      <c r="C296" s="34" t="s">
        <v>5865</v>
      </c>
      <c r="D296" s="34"/>
      <c r="E296" s="34"/>
      <c r="F296" s="34" t="s">
        <v>391</v>
      </c>
      <c r="G296" s="34" t="s">
        <v>392</v>
      </c>
      <c r="H296" s="34"/>
      <c r="I296" s="34"/>
      <c r="J296" s="34"/>
      <c r="K296" s="34"/>
      <c r="L296" s="103" t="s">
        <v>103</v>
      </c>
      <c r="M296" s="29"/>
      <c r="N296" s="29"/>
      <c r="O296" s="29"/>
      <c r="P296" s="30"/>
      <c r="Q296" s="29"/>
      <c r="R296" s="112"/>
      <c r="S296" s="34"/>
      <c r="AD296" s="84">
        <f t="shared" si="34"/>
        <v>1</v>
      </c>
      <c r="AE296" s="34" t="e">
        <f t="shared" si="35"/>
        <v>#VALUE!</v>
      </c>
      <c r="AF296" s="34" t="e">
        <f t="shared" si="36"/>
        <v>#VALUE!</v>
      </c>
      <c r="AG296" s="34" t="e">
        <f t="shared" si="37"/>
        <v>#VALUE!</v>
      </c>
      <c r="AH296" s="34" t="e">
        <f t="shared" si="38"/>
        <v>#VALUE!</v>
      </c>
      <c r="AI296" s="34" t="e">
        <f t="shared" si="39"/>
        <v>#VALUE!</v>
      </c>
      <c r="AJ296" s="34" t="e">
        <f t="shared" si="40"/>
        <v>#VALUE!</v>
      </c>
      <c r="AK296" s="34" t="e">
        <f t="shared" si="41"/>
        <v>#VALUE!</v>
      </c>
    </row>
    <row r="297" spans="1:37" ht="55.25" customHeight="1" x14ac:dyDescent="0.2">
      <c r="A297" s="50">
        <v>20141212</v>
      </c>
      <c r="B297" s="83">
        <v>41989</v>
      </c>
      <c r="C297" s="34" t="s">
        <v>5866</v>
      </c>
      <c r="D297" s="34"/>
      <c r="E297" s="34"/>
      <c r="F297" s="34" t="s">
        <v>3055</v>
      </c>
      <c r="G297" s="34" t="s">
        <v>3056</v>
      </c>
      <c r="H297" s="34"/>
      <c r="I297" s="34"/>
      <c r="J297" s="34"/>
      <c r="K297" s="34"/>
      <c r="L297" s="103"/>
      <c r="M297" s="29" t="s">
        <v>402</v>
      </c>
      <c r="N297" s="29"/>
      <c r="O297" s="29" t="s">
        <v>6371</v>
      </c>
      <c r="P297" s="30"/>
      <c r="Q297" s="29"/>
      <c r="R297" s="112"/>
      <c r="S297" s="34"/>
      <c r="AD297" s="84" t="e">
        <f t="shared" si="34"/>
        <v>#VALUE!</v>
      </c>
      <c r="AE297" s="34">
        <f t="shared" si="35"/>
        <v>260</v>
      </c>
      <c r="AF297" s="34" t="e">
        <f t="shared" si="36"/>
        <v>#VALUE!</v>
      </c>
      <c r="AG297" s="34" t="e">
        <f t="shared" si="37"/>
        <v>#VALUE!</v>
      </c>
      <c r="AH297" s="34" t="e">
        <f t="shared" si="38"/>
        <v>#VALUE!</v>
      </c>
      <c r="AI297" s="34" t="e">
        <f t="shared" si="39"/>
        <v>#VALUE!</v>
      </c>
      <c r="AJ297" s="34" t="e">
        <f t="shared" si="40"/>
        <v>#VALUE!</v>
      </c>
      <c r="AK297" s="34" t="e">
        <f t="shared" si="41"/>
        <v>#VALUE!</v>
      </c>
    </row>
    <row r="298" spans="1:37" ht="55.25" customHeight="1" x14ac:dyDescent="0.2">
      <c r="A298" s="50">
        <v>20141213</v>
      </c>
      <c r="B298" s="83">
        <v>41989</v>
      </c>
      <c r="C298" s="34" t="s">
        <v>5867</v>
      </c>
      <c r="D298" s="34"/>
      <c r="E298" s="34"/>
      <c r="F298" s="34"/>
      <c r="G298" s="34"/>
      <c r="H298" s="34"/>
      <c r="I298" s="34"/>
      <c r="J298" s="34"/>
      <c r="K298" s="34"/>
      <c r="L298" s="103"/>
      <c r="M298" s="29" t="s">
        <v>393</v>
      </c>
      <c r="N298" s="29"/>
      <c r="O298" s="29" t="s">
        <v>6371</v>
      </c>
      <c r="P298" s="30"/>
      <c r="Q298" s="29"/>
      <c r="R298" s="112"/>
      <c r="S298" s="34"/>
      <c r="AD298" s="84" t="e">
        <f t="shared" si="34"/>
        <v>#VALUE!</v>
      </c>
      <c r="AE298" s="34">
        <f t="shared" si="35"/>
        <v>261</v>
      </c>
      <c r="AF298" s="34" t="e">
        <f t="shared" si="36"/>
        <v>#VALUE!</v>
      </c>
      <c r="AG298" s="34" t="e">
        <f t="shared" si="37"/>
        <v>#VALUE!</v>
      </c>
      <c r="AH298" s="34" t="e">
        <f t="shared" si="38"/>
        <v>#VALUE!</v>
      </c>
      <c r="AI298" s="34" t="e">
        <f t="shared" si="39"/>
        <v>#VALUE!</v>
      </c>
      <c r="AJ298" s="34" t="e">
        <f t="shared" si="40"/>
        <v>#VALUE!</v>
      </c>
      <c r="AK298" s="34" t="e">
        <f t="shared" si="41"/>
        <v>#VALUE!</v>
      </c>
    </row>
    <row r="299" spans="1:37" ht="55.25" customHeight="1" x14ac:dyDescent="0.2">
      <c r="A299" s="50">
        <v>20141214</v>
      </c>
      <c r="B299" s="83">
        <v>41989</v>
      </c>
      <c r="C299" s="34" t="s">
        <v>445</v>
      </c>
      <c r="D299" s="34"/>
      <c r="E299" s="34"/>
      <c r="F299" s="34"/>
      <c r="G299" s="34"/>
      <c r="H299" s="34"/>
      <c r="I299" s="34"/>
      <c r="J299" s="34"/>
      <c r="K299" s="34"/>
      <c r="L299" s="103" t="s">
        <v>103</v>
      </c>
      <c r="M299" s="29"/>
      <c r="N299" s="29"/>
      <c r="O299" s="29"/>
      <c r="P299" s="30"/>
      <c r="Q299" s="29"/>
      <c r="R299" s="112"/>
      <c r="S299" s="34"/>
      <c r="AD299" s="84">
        <f t="shared" si="34"/>
        <v>1</v>
      </c>
      <c r="AE299" s="34" t="e">
        <f t="shared" si="35"/>
        <v>#VALUE!</v>
      </c>
      <c r="AF299" s="34" t="e">
        <f t="shared" si="36"/>
        <v>#VALUE!</v>
      </c>
      <c r="AG299" s="34" t="e">
        <f t="shared" si="37"/>
        <v>#VALUE!</v>
      </c>
      <c r="AH299" s="34" t="e">
        <f t="shared" si="38"/>
        <v>#VALUE!</v>
      </c>
      <c r="AI299" s="34" t="e">
        <f t="shared" si="39"/>
        <v>#VALUE!</v>
      </c>
      <c r="AJ299" s="34" t="e">
        <f t="shared" si="40"/>
        <v>#VALUE!</v>
      </c>
      <c r="AK299" s="34" t="e">
        <f t="shared" si="41"/>
        <v>#VALUE!</v>
      </c>
    </row>
    <row r="300" spans="1:37" ht="55.25" customHeight="1" x14ac:dyDescent="0.2">
      <c r="A300" s="50">
        <v>20141215</v>
      </c>
      <c r="B300" s="83">
        <v>41989</v>
      </c>
      <c r="C300" s="34" t="s">
        <v>446</v>
      </c>
      <c r="D300" s="34"/>
      <c r="E300" s="34"/>
      <c r="F300" s="34"/>
      <c r="G300" s="34"/>
      <c r="H300" s="34"/>
      <c r="I300" s="34"/>
      <c r="J300" s="34"/>
      <c r="K300" s="34"/>
      <c r="L300" s="103" t="s">
        <v>103</v>
      </c>
      <c r="M300" s="29"/>
      <c r="N300" s="29"/>
      <c r="O300" s="29"/>
      <c r="P300" s="30"/>
      <c r="Q300" s="29"/>
      <c r="R300" s="112"/>
      <c r="S300" s="34"/>
      <c r="AD300" s="84">
        <f t="shared" si="34"/>
        <v>1</v>
      </c>
      <c r="AE300" s="34" t="e">
        <f t="shared" si="35"/>
        <v>#VALUE!</v>
      </c>
      <c r="AF300" s="34" t="e">
        <f t="shared" si="36"/>
        <v>#VALUE!</v>
      </c>
      <c r="AG300" s="34" t="e">
        <f t="shared" si="37"/>
        <v>#VALUE!</v>
      </c>
      <c r="AH300" s="34" t="e">
        <f t="shared" si="38"/>
        <v>#VALUE!</v>
      </c>
      <c r="AI300" s="34" t="e">
        <f t="shared" si="39"/>
        <v>#VALUE!</v>
      </c>
      <c r="AJ300" s="34" t="e">
        <f t="shared" si="40"/>
        <v>#VALUE!</v>
      </c>
      <c r="AK300" s="34" t="e">
        <f t="shared" si="41"/>
        <v>#VALUE!</v>
      </c>
    </row>
    <row r="301" spans="1:37" ht="55.25" customHeight="1" x14ac:dyDescent="0.2">
      <c r="A301" s="50">
        <v>20141216</v>
      </c>
      <c r="B301" s="83">
        <v>41989</v>
      </c>
      <c r="C301" s="34" t="s">
        <v>6864</v>
      </c>
      <c r="D301" s="34"/>
      <c r="E301" s="34"/>
      <c r="F301" s="34"/>
      <c r="G301" s="34"/>
      <c r="H301" s="34"/>
      <c r="I301" s="34"/>
      <c r="J301" s="34"/>
      <c r="K301" s="34"/>
      <c r="L301" s="103" t="s">
        <v>103</v>
      </c>
      <c r="M301" s="29"/>
      <c r="N301" s="29"/>
      <c r="O301" s="29"/>
      <c r="P301" s="30"/>
      <c r="Q301" s="29"/>
      <c r="R301" s="112"/>
      <c r="S301" s="34"/>
      <c r="AD301" s="84">
        <f t="shared" si="34"/>
        <v>1</v>
      </c>
      <c r="AE301" s="34" t="e">
        <f t="shared" si="35"/>
        <v>#VALUE!</v>
      </c>
      <c r="AF301" s="34" t="e">
        <f t="shared" si="36"/>
        <v>#VALUE!</v>
      </c>
      <c r="AG301" s="34" t="e">
        <f t="shared" si="37"/>
        <v>#VALUE!</v>
      </c>
      <c r="AH301" s="34" t="e">
        <f t="shared" si="38"/>
        <v>#VALUE!</v>
      </c>
      <c r="AI301" s="34" t="e">
        <f t="shared" si="39"/>
        <v>#VALUE!</v>
      </c>
      <c r="AJ301" s="34" t="e">
        <f t="shared" si="40"/>
        <v>#VALUE!</v>
      </c>
      <c r="AK301" s="34" t="e">
        <f t="shared" si="41"/>
        <v>#VALUE!</v>
      </c>
    </row>
    <row r="302" spans="1:37" ht="55.25" customHeight="1" x14ac:dyDescent="0.2">
      <c r="A302" s="50">
        <v>20141217</v>
      </c>
      <c r="B302" s="83">
        <v>41989</v>
      </c>
      <c r="C302" s="34" t="s">
        <v>6865</v>
      </c>
      <c r="D302" s="34"/>
      <c r="E302" s="34"/>
      <c r="F302" s="34"/>
      <c r="G302" s="34"/>
      <c r="H302" s="34" t="s">
        <v>3057</v>
      </c>
      <c r="I302" s="34" t="s">
        <v>3058</v>
      </c>
      <c r="J302" s="34"/>
      <c r="K302" s="34"/>
      <c r="L302" s="103"/>
      <c r="M302" s="29" t="s">
        <v>394</v>
      </c>
      <c r="N302" s="29" t="s">
        <v>6371</v>
      </c>
      <c r="O302" s="29"/>
      <c r="P302" s="30"/>
      <c r="Q302" s="29"/>
      <c r="R302" s="112"/>
      <c r="S302" s="34"/>
      <c r="AD302" s="84" t="e">
        <f t="shared" si="34"/>
        <v>#VALUE!</v>
      </c>
      <c r="AE302" s="34">
        <f t="shared" si="35"/>
        <v>251</v>
      </c>
      <c r="AF302" s="34" t="e">
        <f t="shared" si="36"/>
        <v>#VALUE!</v>
      </c>
      <c r="AG302" s="34" t="e">
        <f t="shared" si="37"/>
        <v>#VALUE!</v>
      </c>
      <c r="AH302" s="34" t="e">
        <f t="shared" si="38"/>
        <v>#VALUE!</v>
      </c>
      <c r="AI302" s="34" t="e">
        <f t="shared" si="39"/>
        <v>#VALUE!</v>
      </c>
      <c r="AJ302" s="34" t="e">
        <f t="shared" si="40"/>
        <v>#VALUE!</v>
      </c>
      <c r="AK302" s="34" t="e">
        <f t="shared" si="41"/>
        <v>#VALUE!</v>
      </c>
    </row>
    <row r="303" spans="1:37" ht="55.25" customHeight="1" x14ac:dyDescent="0.2">
      <c r="A303" s="50">
        <v>20141218</v>
      </c>
      <c r="B303" s="83">
        <v>41989</v>
      </c>
      <c r="C303" s="34" t="s">
        <v>6866</v>
      </c>
      <c r="D303" s="34"/>
      <c r="E303" s="34"/>
      <c r="F303" s="34"/>
      <c r="G303" s="34"/>
      <c r="H303" s="34"/>
      <c r="I303" s="34"/>
      <c r="J303" s="34"/>
      <c r="K303" s="34"/>
      <c r="L303" s="103" t="s">
        <v>103</v>
      </c>
      <c r="M303" s="29"/>
      <c r="N303" s="29"/>
      <c r="O303" s="29"/>
      <c r="P303" s="30"/>
      <c r="Q303" s="29"/>
      <c r="R303" s="112"/>
      <c r="S303" s="34"/>
      <c r="AD303" s="84">
        <f t="shared" si="34"/>
        <v>1</v>
      </c>
      <c r="AE303" s="34" t="e">
        <f t="shared" si="35"/>
        <v>#VALUE!</v>
      </c>
      <c r="AF303" s="34" t="e">
        <f t="shared" si="36"/>
        <v>#VALUE!</v>
      </c>
      <c r="AG303" s="34" t="e">
        <f t="shared" si="37"/>
        <v>#VALUE!</v>
      </c>
      <c r="AH303" s="34" t="e">
        <f t="shared" si="38"/>
        <v>#VALUE!</v>
      </c>
      <c r="AI303" s="34" t="e">
        <f t="shared" si="39"/>
        <v>#VALUE!</v>
      </c>
      <c r="AJ303" s="34" t="e">
        <f t="shared" si="40"/>
        <v>#VALUE!</v>
      </c>
      <c r="AK303" s="34" t="e">
        <f t="shared" si="41"/>
        <v>#VALUE!</v>
      </c>
    </row>
    <row r="304" spans="1:37" ht="55.25" customHeight="1" x14ac:dyDescent="0.2">
      <c r="A304" s="50">
        <v>20141219</v>
      </c>
      <c r="B304" s="83">
        <v>41989</v>
      </c>
      <c r="C304" s="34" t="s">
        <v>6867</v>
      </c>
      <c r="D304" s="34"/>
      <c r="E304" s="34"/>
      <c r="F304" s="34"/>
      <c r="G304" s="34"/>
      <c r="H304" s="34"/>
      <c r="I304" s="34"/>
      <c r="J304" s="34" t="s">
        <v>3059</v>
      </c>
      <c r="K304" s="34" t="s">
        <v>3060</v>
      </c>
      <c r="L304" s="103" t="s">
        <v>103</v>
      </c>
      <c r="M304" s="29"/>
      <c r="N304" s="29"/>
      <c r="O304" s="29"/>
      <c r="P304" s="30"/>
      <c r="Q304" s="29"/>
      <c r="R304" s="112"/>
      <c r="S304" s="34"/>
      <c r="AD304" s="84">
        <f t="shared" si="34"/>
        <v>1</v>
      </c>
      <c r="AE304" s="34" t="e">
        <f t="shared" si="35"/>
        <v>#VALUE!</v>
      </c>
      <c r="AF304" s="34" t="e">
        <f t="shared" si="36"/>
        <v>#VALUE!</v>
      </c>
      <c r="AG304" s="34" t="e">
        <f t="shared" si="37"/>
        <v>#VALUE!</v>
      </c>
      <c r="AH304" s="34" t="e">
        <f t="shared" si="38"/>
        <v>#VALUE!</v>
      </c>
      <c r="AI304" s="34" t="e">
        <f t="shared" si="39"/>
        <v>#VALUE!</v>
      </c>
      <c r="AJ304" s="34" t="e">
        <f t="shared" si="40"/>
        <v>#VALUE!</v>
      </c>
      <c r="AK304" s="34" t="e">
        <f t="shared" si="41"/>
        <v>#VALUE!</v>
      </c>
    </row>
    <row r="305" spans="1:37" ht="55.25" customHeight="1" x14ac:dyDescent="0.2">
      <c r="A305" s="50">
        <v>20141220</v>
      </c>
      <c r="B305" s="83">
        <v>41989</v>
      </c>
      <c r="C305" s="34" t="s">
        <v>447</v>
      </c>
      <c r="D305" s="34" t="s">
        <v>5539</v>
      </c>
      <c r="E305" s="34" t="s">
        <v>395</v>
      </c>
      <c r="F305" s="34" t="s">
        <v>396</v>
      </c>
      <c r="G305" s="34" t="s">
        <v>3061</v>
      </c>
      <c r="H305" s="34"/>
      <c r="I305" s="34"/>
      <c r="J305" s="34"/>
      <c r="K305" s="34"/>
      <c r="L305" s="103"/>
      <c r="M305" s="29" t="s">
        <v>397</v>
      </c>
      <c r="N305" s="29"/>
      <c r="O305" s="29" t="s">
        <v>683</v>
      </c>
      <c r="P305" s="30"/>
      <c r="Q305" s="29"/>
      <c r="R305" s="112"/>
      <c r="S305" s="34"/>
      <c r="AD305" s="84" t="e">
        <f t="shared" si="34"/>
        <v>#VALUE!</v>
      </c>
      <c r="AE305" s="34" t="e">
        <f t="shared" si="35"/>
        <v>#VALUE!</v>
      </c>
      <c r="AF305" s="34" t="e">
        <f t="shared" si="36"/>
        <v>#VALUE!</v>
      </c>
      <c r="AG305" s="34">
        <f t="shared" si="37"/>
        <v>45</v>
      </c>
      <c r="AH305" s="34" t="e">
        <f t="shared" si="38"/>
        <v>#VALUE!</v>
      </c>
      <c r="AI305" s="34" t="e">
        <f t="shared" si="39"/>
        <v>#VALUE!</v>
      </c>
      <c r="AJ305" s="34" t="e">
        <f t="shared" si="40"/>
        <v>#VALUE!</v>
      </c>
      <c r="AK305" s="34" t="e">
        <f t="shared" si="41"/>
        <v>#VALUE!</v>
      </c>
    </row>
    <row r="306" spans="1:37" ht="55.25" customHeight="1" x14ac:dyDescent="0.2">
      <c r="A306" s="50">
        <v>20141221</v>
      </c>
      <c r="B306" s="83">
        <v>41989</v>
      </c>
      <c r="C306" s="34" t="s">
        <v>5868</v>
      </c>
      <c r="D306" s="34"/>
      <c r="E306" s="34"/>
      <c r="F306" s="34"/>
      <c r="G306" s="34"/>
      <c r="H306" s="34"/>
      <c r="I306" s="34"/>
      <c r="J306" s="34"/>
      <c r="K306" s="34"/>
      <c r="L306" s="103" t="s">
        <v>103</v>
      </c>
      <c r="M306" s="29"/>
      <c r="N306" s="29"/>
      <c r="O306" s="29"/>
      <c r="P306" s="30"/>
      <c r="Q306" s="29"/>
      <c r="R306" s="112"/>
      <c r="S306" s="34"/>
      <c r="AD306" s="84">
        <f t="shared" si="34"/>
        <v>1</v>
      </c>
      <c r="AE306" s="34" t="e">
        <f t="shared" si="35"/>
        <v>#VALUE!</v>
      </c>
      <c r="AF306" s="34" t="e">
        <f t="shared" si="36"/>
        <v>#VALUE!</v>
      </c>
      <c r="AG306" s="34" t="e">
        <f t="shared" si="37"/>
        <v>#VALUE!</v>
      </c>
      <c r="AH306" s="34" t="e">
        <f t="shared" si="38"/>
        <v>#VALUE!</v>
      </c>
      <c r="AI306" s="34" t="e">
        <f t="shared" si="39"/>
        <v>#VALUE!</v>
      </c>
      <c r="AJ306" s="34" t="e">
        <f t="shared" si="40"/>
        <v>#VALUE!</v>
      </c>
      <c r="AK306" s="34" t="e">
        <f t="shared" si="41"/>
        <v>#VALUE!</v>
      </c>
    </row>
    <row r="307" spans="1:37" ht="55.25" customHeight="1" x14ac:dyDescent="0.2">
      <c r="A307" s="50">
        <v>20141222</v>
      </c>
      <c r="B307" s="83">
        <v>41989</v>
      </c>
      <c r="C307" s="34" t="s">
        <v>5869</v>
      </c>
      <c r="D307" s="34"/>
      <c r="E307" s="34"/>
      <c r="F307" s="34"/>
      <c r="G307" s="34"/>
      <c r="H307" s="34"/>
      <c r="I307" s="34"/>
      <c r="J307" s="34" t="s">
        <v>3062</v>
      </c>
      <c r="K307" s="34" t="s">
        <v>3063</v>
      </c>
      <c r="L307" s="103"/>
      <c r="M307" s="29" t="s">
        <v>402</v>
      </c>
      <c r="N307" s="29"/>
      <c r="O307" s="29" t="s">
        <v>6371</v>
      </c>
      <c r="P307" s="30"/>
      <c r="Q307" s="29"/>
      <c r="R307" s="112"/>
      <c r="S307" s="34"/>
      <c r="AD307" s="84" t="e">
        <f t="shared" si="34"/>
        <v>#VALUE!</v>
      </c>
      <c r="AE307" s="34">
        <f t="shared" si="35"/>
        <v>260</v>
      </c>
      <c r="AF307" s="34" t="e">
        <f t="shared" si="36"/>
        <v>#VALUE!</v>
      </c>
      <c r="AG307" s="34" t="e">
        <f t="shared" si="37"/>
        <v>#VALUE!</v>
      </c>
      <c r="AH307" s="34" t="e">
        <f t="shared" si="38"/>
        <v>#VALUE!</v>
      </c>
      <c r="AI307" s="34" t="e">
        <f t="shared" si="39"/>
        <v>#VALUE!</v>
      </c>
      <c r="AJ307" s="34" t="e">
        <f t="shared" si="40"/>
        <v>#VALUE!</v>
      </c>
      <c r="AK307" s="34" t="e">
        <f t="shared" si="41"/>
        <v>#VALUE!</v>
      </c>
    </row>
    <row r="308" spans="1:37" ht="55.25" customHeight="1" x14ac:dyDescent="0.2">
      <c r="A308" s="50">
        <v>20141223</v>
      </c>
      <c r="B308" s="83">
        <v>41989</v>
      </c>
      <c r="C308" s="34" t="s">
        <v>5629</v>
      </c>
      <c r="D308" s="34"/>
      <c r="E308" s="34"/>
      <c r="F308" s="34" t="s">
        <v>403</v>
      </c>
      <c r="G308" s="34" t="s">
        <v>404</v>
      </c>
      <c r="H308" s="34"/>
      <c r="I308" s="34"/>
      <c r="J308" s="34"/>
      <c r="K308" s="34"/>
      <c r="L308" s="103" t="s">
        <v>103</v>
      </c>
      <c r="M308" s="29"/>
      <c r="N308" s="29"/>
      <c r="O308" s="29"/>
      <c r="P308" s="30"/>
      <c r="Q308" s="29"/>
      <c r="R308" s="112"/>
      <c r="S308" s="34"/>
      <c r="AD308" s="84">
        <f t="shared" si="34"/>
        <v>1</v>
      </c>
      <c r="AE308" s="34" t="e">
        <f t="shared" si="35"/>
        <v>#VALUE!</v>
      </c>
      <c r="AF308" s="34" t="e">
        <f t="shared" si="36"/>
        <v>#VALUE!</v>
      </c>
      <c r="AG308" s="34" t="e">
        <f t="shared" si="37"/>
        <v>#VALUE!</v>
      </c>
      <c r="AH308" s="34" t="e">
        <f t="shared" si="38"/>
        <v>#VALUE!</v>
      </c>
      <c r="AI308" s="34" t="e">
        <f t="shared" si="39"/>
        <v>#VALUE!</v>
      </c>
      <c r="AJ308" s="34" t="e">
        <f t="shared" si="40"/>
        <v>#VALUE!</v>
      </c>
      <c r="AK308" s="34" t="e">
        <f t="shared" si="41"/>
        <v>#VALUE!</v>
      </c>
    </row>
    <row r="309" spans="1:37" ht="55.25" customHeight="1" x14ac:dyDescent="0.2">
      <c r="A309" s="50">
        <v>20141224</v>
      </c>
      <c r="B309" s="83">
        <v>41989</v>
      </c>
      <c r="C309" s="34" t="s">
        <v>448</v>
      </c>
      <c r="D309" s="34"/>
      <c r="E309" s="34"/>
      <c r="F309" s="34" t="s">
        <v>405</v>
      </c>
      <c r="G309" s="34"/>
      <c r="H309" s="34"/>
      <c r="I309" s="34"/>
      <c r="J309" s="34"/>
      <c r="K309" s="34"/>
      <c r="L309" s="103" t="s">
        <v>103</v>
      </c>
      <c r="M309" s="29"/>
      <c r="N309" s="29"/>
      <c r="O309" s="29"/>
      <c r="P309" s="30"/>
      <c r="Q309" s="29"/>
      <c r="R309" s="112"/>
      <c r="S309" s="34"/>
      <c r="AD309" s="84">
        <f t="shared" si="34"/>
        <v>1</v>
      </c>
      <c r="AE309" s="34" t="e">
        <f t="shared" si="35"/>
        <v>#VALUE!</v>
      </c>
      <c r="AF309" s="34" t="e">
        <f t="shared" si="36"/>
        <v>#VALUE!</v>
      </c>
      <c r="AG309" s="34" t="e">
        <f t="shared" si="37"/>
        <v>#VALUE!</v>
      </c>
      <c r="AH309" s="34" t="e">
        <f t="shared" si="38"/>
        <v>#VALUE!</v>
      </c>
      <c r="AI309" s="34" t="e">
        <f t="shared" si="39"/>
        <v>#VALUE!</v>
      </c>
      <c r="AJ309" s="34" t="e">
        <f t="shared" si="40"/>
        <v>#VALUE!</v>
      </c>
      <c r="AK309" s="34" t="e">
        <f t="shared" si="41"/>
        <v>#VALUE!</v>
      </c>
    </row>
    <row r="310" spans="1:37" ht="55.25" customHeight="1" x14ac:dyDescent="0.2">
      <c r="A310" s="50">
        <v>20141225</v>
      </c>
      <c r="B310" s="83">
        <v>41989</v>
      </c>
      <c r="C310" s="34" t="s">
        <v>5870</v>
      </c>
      <c r="D310" s="34"/>
      <c r="E310" s="34"/>
      <c r="F310" s="34" t="s">
        <v>406</v>
      </c>
      <c r="G310" s="34" t="s">
        <v>407</v>
      </c>
      <c r="H310" s="34"/>
      <c r="I310" s="34"/>
      <c r="J310" s="34"/>
      <c r="K310" s="34"/>
      <c r="L310" s="103" t="s">
        <v>103</v>
      </c>
      <c r="M310" s="29"/>
      <c r="N310" s="29"/>
      <c r="O310" s="29"/>
      <c r="P310" s="30"/>
      <c r="Q310" s="29"/>
      <c r="R310" s="112"/>
      <c r="S310" s="34"/>
      <c r="AD310" s="84">
        <f t="shared" si="34"/>
        <v>1</v>
      </c>
      <c r="AE310" s="34" t="e">
        <f t="shared" si="35"/>
        <v>#VALUE!</v>
      </c>
      <c r="AF310" s="34" t="e">
        <f t="shared" si="36"/>
        <v>#VALUE!</v>
      </c>
      <c r="AG310" s="34" t="e">
        <f t="shared" si="37"/>
        <v>#VALUE!</v>
      </c>
      <c r="AH310" s="34" t="e">
        <f t="shared" si="38"/>
        <v>#VALUE!</v>
      </c>
      <c r="AI310" s="34" t="e">
        <f t="shared" si="39"/>
        <v>#VALUE!</v>
      </c>
      <c r="AJ310" s="34" t="e">
        <f t="shared" si="40"/>
        <v>#VALUE!</v>
      </c>
      <c r="AK310" s="34" t="e">
        <f t="shared" si="41"/>
        <v>#VALUE!</v>
      </c>
    </row>
    <row r="311" spans="1:37" ht="55.25" customHeight="1" x14ac:dyDescent="0.2">
      <c r="A311" s="50">
        <v>20141226</v>
      </c>
      <c r="B311" s="83">
        <v>41989</v>
      </c>
      <c r="C311" s="34" t="s">
        <v>5871</v>
      </c>
      <c r="D311" s="34"/>
      <c r="E311" s="34"/>
      <c r="F311" s="34"/>
      <c r="G311" s="34"/>
      <c r="H311" s="34"/>
      <c r="I311" s="34"/>
      <c r="J311" s="34"/>
      <c r="K311" s="34"/>
      <c r="L311" s="103" t="s">
        <v>103</v>
      </c>
      <c r="M311" s="29"/>
      <c r="N311" s="29"/>
      <c r="O311" s="29"/>
      <c r="P311" s="30"/>
      <c r="Q311" s="29"/>
      <c r="R311" s="112"/>
      <c r="S311" s="34"/>
      <c r="AD311" s="84">
        <f t="shared" si="34"/>
        <v>1</v>
      </c>
      <c r="AE311" s="34" t="e">
        <f t="shared" si="35"/>
        <v>#VALUE!</v>
      </c>
      <c r="AF311" s="34" t="e">
        <f t="shared" si="36"/>
        <v>#VALUE!</v>
      </c>
      <c r="AG311" s="34" t="e">
        <f t="shared" si="37"/>
        <v>#VALUE!</v>
      </c>
      <c r="AH311" s="34" t="e">
        <f t="shared" si="38"/>
        <v>#VALUE!</v>
      </c>
      <c r="AI311" s="34" t="e">
        <f t="shared" si="39"/>
        <v>#VALUE!</v>
      </c>
      <c r="AJ311" s="34" t="e">
        <f t="shared" si="40"/>
        <v>#VALUE!</v>
      </c>
      <c r="AK311" s="34" t="e">
        <f t="shared" si="41"/>
        <v>#VALUE!</v>
      </c>
    </row>
    <row r="312" spans="1:37" ht="55.25" customHeight="1" x14ac:dyDescent="0.2">
      <c r="A312" s="50">
        <v>20141227</v>
      </c>
      <c r="B312" s="83">
        <v>41989</v>
      </c>
      <c r="C312" s="34" t="s">
        <v>408</v>
      </c>
      <c r="D312" s="34"/>
      <c r="E312" s="34"/>
      <c r="F312" s="34" t="s">
        <v>3064</v>
      </c>
      <c r="G312" s="34" t="s">
        <v>3065</v>
      </c>
      <c r="H312" s="34"/>
      <c r="I312" s="34"/>
      <c r="J312" s="34"/>
      <c r="K312" s="34"/>
      <c r="L312" s="103"/>
      <c r="M312" s="29" t="s">
        <v>385</v>
      </c>
      <c r="N312" s="29" t="s">
        <v>6491</v>
      </c>
      <c r="O312" s="29" t="s">
        <v>6380</v>
      </c>
      <c r="P312" s="30"/>
      <c r="Q312" s="29"/>
      <c r="R312" s="112"/>
      <c r="S312" s="34"/>
      <c r="AD312" s="84" t="e">
        <f t="shared" si="34"/>
        <v>#VALUE!</v>
      </c>
      <c r="AE312" s="34" t="e">
        <f t="shared" si="35"/>
        <v>#VALUE!</v>
      </c>
      <c r="AF312" s="34">
        <f t="shared" si="36"/>
        <v>44</v>
      </c>
      <c r="AG312" s="34" t="e">
        <f t="shared" si="37"/>
        <v>#VALUE!</v>
      </c>
      <c r="AH312" s="34" t="e">
        <f t="shared" si="38"/>
        <v>#VALUE!</v>
      </c>
      <c r="AI312" s="34" t="e">
        <f t="shared" si="39"/>
        <v>#VALUE!</v>
      </c>
      <c r="AJ312" s="34" t="e">
        <f t="shared" si="40"/>
        <v>#VALUE!</v>
      </c>
      <c r="AK312" s="34" t="e">
        <f t="shared" si="41"/>
        <v>#VALUE!</v>
      </c>
    </row>
    <row r="313" spans="1:37" ht="55.25" customHeight="1" x14ac:dyDescent="0.2">
      <c r="A313" s="50">
        <v>20141228</v>
      </c>
      <c r="B313" s="83">
        <v>41989</v>
      </c>
      <c r="C313" s="34" t="s">
        <v>6868</v>
      </c>
      <c r="D313" s="34"/>
      <c r="E313" s="34"/>
      <c r="F313" s="34"/>
      <c r="G313" s="34"/>
      <c r="H313" s="34"/>
      <c r="I313" s="34"/>
      <c r="J313" s="34"/>
      <c r="K313" s="34"/>
      <c r="L313" s="103" t="s">
        <v>103</v>
      </c>
      <c r="M313" s="29"/>
      <c r="N313" s="29"/>
      <c r="O313" s="29"/>
      <c r="P313" s="30"/>
      <c r="Q313" s="29"/>
      <c r="R313" s="112"/>
      <c r="S313" s="34"/>
      <c r="AD313" s="84">
        <f t="shared" si="34"/>
        <v>1</v>
      </c>
      <c r="AE313" s="34" t="e">
        <f t="shared" si="35"/>
        <v>#VALUE!</v>
      </c>
      <c r="AF313" s="34" t="e">
        <f t="shared" si="36"/>
        <v>#VALUE!</v>
      </c>
      <c r="AG313" s="34" t="e">
        <f t="shared" si="37"/>
        <v>#VALUE!</v>
      </c>
      <c r="AH313" s="34" t="e">
        <f t="shared" si="38"/>
        <v>#VALUE!</v>
      </c>
      <c r="AI313" s="34" t="e">
        <f t="shared" si="39"/>
        <v>#VALUE!</v>
      </c>
      <c r="AJ313" s="34" t="e">
        <f t="shared" si="40"/>
        <v>#VALUE!</v>
      </c>
      <c r="AK313" s="34" t="e">
        <f t="shared" si="41"/>
        <v>#VALUE!</v>
      </c>
    </row>
    <row r="314" spans="1:37" ht="55.25" customHeight="1" x14ac:dyDescent="0.2">
      <c r="A314" s="50">
        <v>20141229</v>
      </c>
      <c r="B314" s="83">
        <v>41989</v>
      </c>
      <c r="C314" s="34" t="s">
        <v>5873</v>
      </c>
      <c r="D314" s="34"/>
      <c r="E314" s="34"/>
      <c r="F314" s="34"/>
      <c r="G314" s="34"/>
      <c r="H314" s="34" t="s">
        <v>3066</v>
      </c>
      <c r="I314" s="34" t="s">
        <v>3067</v>
      </c>
      <c r="J314" s="34"/>
      <c r="K314" s="34"/>
      <c r="L314" s="103"/>
      <c r="M314" s="29" t="s">
        <v>394</v>
      </c>
      <c r="N314" s="29"/>
      <c r="O314" s="29" t="s">
        <v>6371</v>
      </c>
      <c r="P314" s="30"/>
      <c r="Q314" s="29"/>
      <c r="R314" s="112"/>
      <c r="S314" s="34"/>
      <c r="AD314" s="84" t="e">
        <f t="shared" si="34"/>
        <v>#VALUE!</v>
      </c>
      <c r="AE314" s="34">
        <f t="shared" si="35"/>
        <v>251</v>
      </c>
      <c r="AF314" s="34" t="e">
        <f t="shared" si="36"/>
        <v>#VALUE!</v>
      </c>
      <c r="AG314" s="34" t="e">
        <f t="shared" si="37"/>
        <v>#VALUE!</v>
      </c>
      <c r="AH314" s="34" t="e">
        <f t="shared" si="38"/>
        <v>#VALUE!</v>
      </c>
      <c r="AI314" s="34" t="e">
        <f t="shared" si="39"/>
        <v>#VALUE!</v>
      </c>
      <c r="AJ314" s="34" t="e">
        <f t="shared" si="40"/>
        <v>#VALUE!</v>
      </c>
      <c r="AK314" s="34" t="e">
        <f t="shared" si="41"/>
        <v>#VALUE!</v>
      </c>
    </row>
    <row r="315" spans="1:37" ht="55.25" customHeight="1" x14ac:dyDescent="0.2">
      <c r="A315" s="50">
        <v>20150101</v>
      </c>
      <c r="B315" s="83">
        <v>42032</v>
      </c>
      <c r="C315" s="34" t="s">
        <v>7007</v>
      </c>
      <c r="D315" s="34"/>
      <c r="E315" s="34"/>
      <c r="F315" s="34"/>
      <c r="G315" s="34"/>
      <c r="H315" s="34"/>
      <c r="I315" s="34"/>
      <c r="J315" s="34"/>
      <c r="K315" s="34"/>
      <c r="L315" s="103"/>
      <c r="M315" s="29"/>
      <c r="N315" s="29"/>
      <c r="O315" s="29"/>
      <c r="P315" s="30" t="s">
        <v>2897</v>
      </c>
      <c r="Q315" s="29"/>
      <c r="R315" s="150" t="s">
        <v>6808</v>
      </c>
      <c r="S315" s="34"/>
      <c r="AD315" s="84" t="e">
        <f t="shared" si="34"/>
        <v>#VALUE!</v>
      </c>
      <c r="AE315" s="34" t="e">
        <f t="shared" si="35"/>
        <v>#VALUE!</v>
      </c>
      <c r="AF315" s="34" t="e">
        <f t="shared" si="36"/>
        <v>#VALUE!</v>
      </c>
      <c r="AG315" s="34" t="e">
        <f t="shared" si="37"/>
        <v>#VALUE!</v>
      </c>
      <c r="AH315" s="34">
        <f t="shared" si="38"/>
        <v>1</v>
      </c>
      <c r="AI315" s="34" t="e">
        <f t="shared" si="39"/>
        <v>#VALUE!</v>
      </c>
      <c r="AJ315" s="34" t="e">
        <f t="shared" si="40"/>
        <v>#VALUE!</v>
      </c>
      <c r="AK315" s="34" t="e">
        <f t="shared" si="41"/>
        <v>#VALUE!</v>
      </c>
    </row>
    <row r="316" spans="1:37" ht="55.25" customHeight="1" x14ac:dyDescent="0.2">
      <c r="A316" s="50">
        <v>20150102</v>
      </c>
      <c r="B316" s="83">
        <v>42032</v>
      </c>
      <c r="C316" s="34" t="s">
        <v>5875</v>
      </c>
      <c r="D316" s="34"/>
      <c r="E316" s="34"/>
      <c r="F316" s="34"/>
      <c r="G316" s="34"/>
      <c r="H316" s="34"/>
      <c r="I316" s="34"/>
      <c r="J316" s="34"/>
      <c r="K316" s="34"/>
      <c r="L316" s="103"/>
      <c r="M316" s="29" t="s">
        <v>6781</v>
      </c>
      <c r="N316" s="29" t="s">
        <v>6492</v>
      </c>
      <c r="O316" s="29" t="s">
        <v>6381</v>
      </c>
      <c r="P316" s="30"/>
      <c r="Q316" s="29"/>
      <c r="R316" s="150" t="s">
        <v>6808</v>
      </c>
      <c r="S316" s="34"/>
      <c r="AD316" s="84" t="e">
        <f t="shared" si="34"/>
        <v>#VALUE!</v>
      </c>
      <c r="AE316" s="34" t="e">
        <f t="shared" si="35"/>
        <v>#VALUE!</v>
      </c>
      <c r="AF316" s="34">
        <f t="shared" si="36"/>
        <v>85</v>
      </c>
      <c r="AG316" s="34" t="e">
        <f t="shared" si="37"/>
        <v>#VALUE!</v>
      </c>
      <c r="AH316" s="34" t="e">
        <f t="shared" si="38"/>
        <v>#VALUE!</v>
      </c>
      <c r="AI316" s="34" t="e">
        <f t="shared" si="39"/>
        <v>#VALUE!</v>
      </c>
      <c r="AJ316" s="34" t="e">
        <f t="shared" si="40"/>
        <v>#VALUE!</v>
      </c>
      <c r="AK316" s="34" t="e">
        <f t="shared" si="41"/>
        <v>#VALUE!</v>
      </c>
    </row>
    <row r="317" spans="1:37" ht="55.25" customHeight="1" x14ac:dyDescent="0.2">
      <c r="A317" s="50">
        <v>20150103</v>
      </c>
      <c r="B317" s="83">
        <v>42032</v>
      </c>
      <c r="C317" s="34" t="s">
        <v>449</v>
      </c>
      <c r="D317" s="34"/>
      <c r="E317" s="34"/>
      <c r="F317" s="34" t="s">
        <v>3068</v>
      </c>
      <c r="G317" s="34" t="s">
        <v>436</v>
      </c>
      <c r="H317" s="34"/>
      <c r="I317" s="34"/>
      <c r="J317" s="34" t="s">
        <v>6485</v>
      </c>
      <c r="K317" s="34" t="s">
        <v>437</v>
      </c>
      <c r="L317" s="103"/>
      <c r="M317" s="29" t="s">
        <v>6782</v>
      </c>
      <c r="N317" s="29" t="s">
        <v>819</v>
      </c>
      <c r="O317" s="29"/>
      <c r="P317" s="30"/>
      <c r="Q317" s="29"/>
      <c r="R317" s="150" t="s">
        <v>6808</v>
      </c>
      <c r="S317" s="34"/>
      <c r="AD317" s="84" t="e">
        <f t="shared" si="34"/>
        <v>#VALUE!</v>
      </c>
      <c r="AE317" s="34">
        <f t="shared" si="35"/>
        <v>442</v>
      </c>
      <c r="AF317" s="34" t="e">
        <f t="shared" si="36"/>
        <v>#VALUE!</v>
      </c>
      <c r="AG317" s="34" t="e">
        <f t="shared" si="37"/>
        <v>#VALUE!</v>
      </c>
      <c r="AH317" s="34" t="e">
        <f t="shared" si="38"/>
        <v>#VALUE!</v>
      </c>
      <c r="AI317" s="34" t="e">
        <f t="shared" si="39"/>
        <v>#VALUE!</v>
      </c>
      <c r="AJ317" s="34" t="e">
        <f t="shared" si="40"/>
        <v>#VALUE!</v>
      </c>
      <c r="AK317" s="34" t="e">
        <f t="shared" si="41"/>
        <v>#VALUE!</v>
      </c>
    </row>
    <row r="318" spans="1:37" ht="55.25" customHeight="1" x14ac:dyDescent="0.2">
      <c r="A318" s="50">
        <v>20150104</v>
      </c>
      <c r="B318" s="83">
        <v>42032</v>
      </c>
      <c r="C318" s="34" t="s">
        <v>6991</v>
      </c>
      <c r="D318" s="34"/>
      <c r="E318" s="34"/>
      <c r="F318" s="34" t="s">
        <v>3069</v>
      </c>
      <c r="G318" s="34" t="s">
        <v>3070</v>
      </c>
      <c r="H318" s="34" t="s">
        <v>3071</v>
      </c>
      <c r="I318" s="34" t="s">
        <v>3072</v>
      </c>
      <c r="J318" s="34" t="s">
        <v>438</v>
      </c>
      <c r="K318" s="34"/>
      <c r="L318" s="103"/>
      <c r="M318" s="29" t="s">
        <v>6781</v>
      </c>
      <c r="N318" s="29" t="s">
        <v>6493</v>
      </c>
      <c r="O318" s="29"/>
      <c r="P318" s="30"/>
      <c r="Q318" s="29"/>
      <c r="R318" s="150" t="s">
        <v>6808</v>
      </c>
      <c r="S318" s="34"/>
      <c r="AD318" s="84" t="e">
        <f t="shared" si="34"/>
        <v>#VALUE!</v>
      </c>
      <c r="AE318" s="34" t="e">
        <f t="shared" si="35"/>
        <v>#VALUE!</v>
      </c>
      <c r="AF318" s="34">
        <f t="shared" si="36"/>
        <v>86</v>
      </c>
      <c r="AG318" s="34" t="e">
        <f t="shared" si="37"/>
        <v>#VALUE!</v>
      </c>
      <c r="AH318" s="34" t="e">
        <f t="shared" si="38"/>
        <v>#VALUE!</v>
      </c>
      <c r="AI318" s="34" t="e">
        <f t="shared" si="39"/>
        <v>#VALUE!</v>
      </c>
      <c r="AJ318" s="34" t="e">
        <f t="shared" si="40"/>
        <v>#VALUE!</v>
      </c>
      <c r="AK318" s="34" t="e">
        <f t="shared" si="41"/>
        <v>#VALUE!</v>
      </c>
    </row>
    <row r="319" spans="1:37" ht="55.25" customHeight="1" x14ac:dyDescent="0.2">
      <c r="A319" s="50">
        <v>20150105</v>
      </c>
      <c r="B319" s="83">
        <v>42032</v>
      </c>
      <c r="C319" s="34" t="s">
        <v>6869</v>
      </c>
      <c r="D319" s="34"/>
      <c r="E319" s="34"/>
      <c r="F319" s="34"/>
      <c r="G319" s="34"/>
      <c r="H319" s="34" t="s">
        <v>453</v>
      </c>
      <c r="I319" s="34" t="s">
        <v>454</v>
      </c>
      <c r="J319" s="34"/>
      <c r="K319" s="34"/>
      <c r="L319" s="103"/>
      <c r="M319" s="29" t="s">
        <v>6783</v>
      </c>
      <c r="N319" s="29" t="s">
        <v>455</v>
      </c>
      <c r="O319" s="29"/>
      <c r="P319" s="30"/>
      <c r="Q319" s="29"/>
      <c r="R319" s="150" t="s">
        <v>6808</v>
      </c>
      <c r="S319" s="34"/>
      <c r="AD319" s="84" t="e">
        <f t="shared" si="34"/>
        <v>#VALUE!</v>
      </c>
      <c r="AE319" s="34">
        <f t="shared" si="35"/>
        <v>443</v>
      </c>
      <c r="AF319" s="34" t="e">
        <f t="shared" si="36"/>
        <v>#VALUE!</v>
      </c>
      <c r="AG319" s="34" t="e">
        <f t="shared" si="37"/>
        <v>#VALUE!</v>
      </c>
      <c r="AH319" s="34" t="e">
        <f t="shared" si="38"/>
        <v>#VALUE!</v>
      </c>
      <c r="AI319" s="34" t="e">
        <f t="shared" si="39"/>
        <v>#VALUE!</v>
      </c>
      <c r="AJ319" s="34" t="e">
        <f t="shared" si="40"/>
        <v>#VALUE!</v>
      </c>
      <c r="AK319" s="34" t="e">
        <f t="shared" si="41"/>
        <v>#VALUE!</v>
      </c>
    </row>
    <row r="320" spans="1:37" ht="55.25" customHeight="1" x14ac:dyDescent="0.2">
      <c r="A320" s="50">
        <v>20150106</v>
      </c>
      <c r="B320" s="83">
        <v>42032</v>
      </c>
      <c r="C320" s="34" t="s">
        <v>661</v>
      </c>
      <c r="D320" s="34"/>
      <c r="E320" s="34"/>
      <c r="F320" s="34"/>
      <c r="G320" s="34"/>
      <c r="H320" s="34"/>
      <c r="I320" s="34"/>
      <c r="J320" s="34"/>
      <c r="K320" s="34"/>
      <c r="L320" s="103"/>
      <c r="M320" s="29" t="s">
        <v>6783</v>
      </c>
      <c r="N320" s="29" t="s">
        <v>455</v>
      </c>
      <c r="O320" s="29"/>
      <c r="P320" s="30"/>
      <c r="Q320" s="29"/>
      <c r="R320" s="150" t="s">
        <v>6808</v>
      </c>
      <c r="S320" s="34"/>
      <c r="AD320" s="84" t="e">
        <f t="shared" si="34"/>
        <v>#VALUE!</v>
      </c>
      <c r="AE320" s="34">
        <f t="shared" si="35"/>
        <v>443</v>
      </c>
      <c r="AF320" s="34" t="e">
        <f t="shared" si="36"/>
        <v>#VALUE!</v>
      </c>
      <c r="AG320" s="34" t="e">
        <f t="shared" si="37"/>
        <v>#VALUE!</v>
      </c>
      <c r="AH320" s="34" t="e">
        <f t="shared" si="38"/>
        <v>#VALUE!</v>
      </c>
      <c r="AI320" s="34" t="e">
        <f t="shared" si="39"/>
        <v>#VALUE!</v>
      </c>
      <c r="AJ320" s="34" t="e">
        <f t="shared" si="40"/>
        <v>#VALUE!</v>
      </c>
      <c r="AK320" s="34" t="e">
        <f t="shared" si="41"/>
        <v>#VALUE!</v>
      </c>
    </row>
    <row r="321" spans="1:37" ht="55.25" customHeight="1" x14ac:dyDescent="0.2">
      <c r="A321" s="50">
        <v>20150107</v>
      </c>
      <c r="B321" s="83">
        <v>42032</v>
      </c>
      <c r="C321" s="34" t="s">
        <v>5877</v>
      </c>
      <c r="D321" s="34"/>
      <c r="E321" s="34"/>
      <c r="F321" s="34"/>
      <c r="G321" s="34"/>
      <c r="H321" s="34"/>
      <c r="I321" s="34"/>
      <c r="J321" s="34"/>
      <c r="K321" s="34"/>
      <c r="L321" s="103"/>
      <c r="M321" s="29" t="s">
        <v>6781</v>
      </c>
      <c r="N321" s="29" t="s">
        <v>6492</v>
      </c>
      <c r="O321" s="29" t="s">
        <v>6381</v>
      </c>
      <c r="P321" s="30"/>
      <c r="Q321" s="29"/>
      <c r="R321" s="150" t="s">
        <v>6808</v>
      </c>
      <c r="S321" s="34"/>
      <c r="AD321" s="84" t="e">
        <f t="shared" si="34"/>
        <v>#VALUE!</v>
      </c>
      <c r="AE321" s="34" t="e">
        <f t="shared" si="35"/>
        <v>#VALUE!</v>
      </c>
      <c r="AF321" s="34">
        <f t="shared" si="36"/>
        <v>85</v>
      </c>
      <c r="AG321" s="34" t="e">
        <f t="shared" si="37"/>
        <v>#VALUE!</v>
      </c>
      <c r="AH321" s="34" t="e">
        <f t="shared" si="38"/>
        <v>#VALUE!</v>
      </c>
      <c r="AI321" s="34" t="e">
        <f t="shared" si="39"/>
        <v>#VALUE!</v>
      </c>
      <c r="AJ321" s="34" t="e">
        <f t="shared" si="40"/>
        <v>#VALUE!</v>
      </c>
      <c r="AK321" s="34" t="e">
        <f t="shared" si="41"/>
        <v>#VALUE!</v>
      </c>
    </row>
    <row r="322" spans="1:37" ht="55.25" customHeight="1" x14ac:dyDescent="0.2">
      <c r="A322" s="50">
        <v>20150108</v>
      </c>
      <c r="B322" s="83">
        <v>42032</v>
      </c>
      <c r="C322" s="34" t="s">
        <v>5878</v>
      </c>
      <c r="D322" s="34"/>
      <c r="E322" s="34"/>
      <c r="F322" s="34"/>
      <c r="G322" s="34"/>
      <c r="H322" s="34"/>
      <c r="I322" s="34"/>
      <c r="J322" s="34"/>
      <c r="K322" s="34"/>
      <c r="L322" s="103"/>
      <c r="M322" s="29" t="s">
        <v>6781</v>
      </c>
      <c r="N322" s="29" t="s">
        <v>6492</v>
      </c>
      <c r="O322" s="29" t="s">
        <v>6381</v>
      </c>
      <c r="P322" s="30"/>
      <c r="Q322" s="29"/>
      <c r="R322" s="150" t="s">
        <v>6808</v>
      </c>
      <c r="S322" s="34"/>
      <c r="AD322" s="84" t="e">
        <f t="shared" si="34"/>
        <v>#VALUE!</v>
      </c>
      <c r="AE322" s="34" t="e">
        <f t="shared" si="35"/>
        <v>#VALUE!</v>
      </c>
      <c r="AF322" s="34">
        <f t="shared" si="36"/>
        <v>85</v>
      </c>
      <c r="AG322" s="34" t="e">
        <f t="shared" si="37"/>
        <v>#VALUE!</v>
      </c>
      <c r="AH322" s="34" t="e">
        <f t="shared" si="38"/>
        <v>#VALUE!</v>
      </c>
      <c r="AI322" s="34" t="e">
        <f t="shared" si="39"/>
        <v>#VALUE!</v>
      </c>
      <c r="AJ322" s="34" t="e">
        <f t="shared" si="40"/>
        <v>#VALUE!</v>
      </c>
      <c r="AK322" s="34" t="e">
        <f t="shared" si="41"/>
        <v>#VALUE!</v>
      </c>
    </row>
    <row r="323" spans="1:37" ht="55.25" customHeight="1" x14ac:dyDescent="0.2">
      <c r="A323" s="50">
        <v>20150109</v>
      </c>
      <c r="B323" s="83">
        <v>42032</v>
      </c>
      <c r="C323" s="34" t="s">
        <v>5879</v>
      </c>
      <c r="D323" s="34"/>
      <c r="E323" s="34"/>
      <c r="F323" s="34" t="s">
        <v>456</v>
      </c>
      <c r="G323" s="34" t="s">
        <v>457</v>
      </c>
      <c r="H323" s="34"/>
      <c r="I323" s="34"/>
      <c r="J323" s="34"/>
      <c r="K323" s="34"/>
      <c r="L323" s="103"/>
      <c r="M323" s="29" t="s">
        <v>6781</v>
      </c>
      <c r="N323" s="29" t="s">
        <v>6494</v>
      </c>
      <c r="O323" s="29" t="s">
        <v>6381</v>
      </c>
      <c r="P323" s="30"/>
      <c r="Q323" s="29"/>
      <c r="R323" s="150" t="s">
        <v>6808</v>
      </c>
      <c r="S323" s="34"/>
      <c r="AD323" s="84" t="e">
        <f t="shared" ref="AD323:AD386" si="42">SEARCH("unanimité",L323,1)</f>
        <v>#VALUE!</v>
      </c>
      <c r="AE323" s="34" t="e">
        <f t="shared" ref="AE323:AE386" si="43">SEARCH("PONSOLE",M323,1)</f>
        <v>#VALUE!</v>
      </c>
      <c r="AF323" s="34">
        <f t="shared" ref="AF323:AF386" si="44">SEARCH("PONSOLE",N323,1)</f>
        <v>86</v>
      </c>
      <c r="AG323" s="34" t="e">
        <f t="shared" ref="AG323:AG386" si="45">SEARCH("PONSOLE",O323,1)</f>
        <v>#VALUE!</v>
      </c>
      <c r="AH323" s="34" t="e">
        <f t="shared" ref="AH323:AH386" si="46">SEARCH("pas de vote",P323,1)</f>
        <v>#VALUE!</v>
      </c>
      <c r="AI323" s="34" t="e">
        <f t="shared" ref="AI323:AI386" si="47">SEARCH("PONSOLE",Q323,1)</f>
        <v>#VALUE!</v>
      </c>
      <c r="AJ323" s="34" t="e">
        <f t="shared" ref="AJ323:AJ386" si="48">SEARCH("PONSOLE",R323,1)</f>
        <v>#VALUE!</v>
      </c>
      <c r="AK323" s="34" t="e">
        <f t="shared" ref="AK323:AK386" si="49">SEARCH("PONSOLE",S323,1)</f>
        <v>#VALUE!</v>
      </c>
    </row>
    <row r="324" spans="1:37" ht="55.25" customHeight="1" x14ac:dyDescent="0.2">
      <c r="A324" s="50">
        <v>20150110</v>
      </c>
      <c r="B324" s="83">
        <v>42032</v>
      </c>
      <c r="C324" s="34" t="s">
        <v>5880</v>
      </c>
      <c r="D324" s="34"/>
      <c r="E324" s="34"/>
      <c r="F324" s="34"/>
      <c r="G324" s="34"/>
      <c r="H324" s="34"/>
      <c r="I324" s="34"/>
      <c r="J324" s="34"/>
      <c r="K324" s="34"/>
      <c r="L324" s="103"/>
      <c r="M324" s="29" t="s">
        <v>6572</v>
      </c>
      <c r="N324" s="29" t="s">
        <v>6495</v>
      </c>
      <c r="O324" s="29"/>
      <c r="P324" s="30"/>
      <c r="Q324" s="29"/>
      <c r="R324" s="150" t="s">
        <v>6808</v>
      </c>
      <c r="S324" s="34"/>
      <c r="AD324" s="84" t="e">
        <f t="shared" si="42"/>
        <v>#VALUE!</v>
      </c>
      <c r="AE324" s="34" t="e">
        <f t="shared" si="43"/>
        <v>#VALUE!</v>
      </c>
      <c r="AF324" s="34">
        <f t="shared" si="44"/>
        <v>85</v>
      </c>
      <c r="AG324" s="34" t="e">
        <f t="shared" si="45"/>
        <v>#VALUE!</v>
      </c>
      <c r="AH324" s="34" t="e">
        <f t="shared" si="46"/>
        <v>#VALUE!</v>
      </c>
      <c r="AI324" s="34" t="e">
        <f t="shared" si="47"/>
        <v>#VALUE!</v>
      </c>
      <c r="AJ324" s="34" t="e">
        <f t="shared" si="48"/>
        <v>#VALUE!</v>
      </c>
      <c r="AK324" s="34" t="e">
        <f t="shared" si="49"/>
        <v>#VALUE!</v>
      </c>
    </row>
    <row r="325" spans="1:37" ht="55.25" customHeight="1" x14ac:dyDescent="0.2">
      <c r="A325" s="50">
        <v>20150111</v>
      </c>
      <c r="B325" s="83">
        <v>42032</v>
      </c>
      <c r="C325" s="34" t="s">
        <v>5881</v>
      </c>
      <c r="D325" s="34"/>
      <c r="E325" s="34"/>
      <c r="F325" s="34"/>
      <c r="G325" s="34"/>
      <c r="H325" s="34"/>
      <c r="I325" s="34"/>
      <c r="J325" s="34"/>
      <c r="K325" s="34"/>
      <c r="L325" s="103"/>
      <c r="M325" s="29" t="s">
        <v>6572</v>
      </c>
      <c r="N325" s="29" t="s">
        <v>6495</v>
      </c>
      <c r="O325" s="29"/>
      <c r="P325" s="30"/>
      <c r="Q325" s="29"/>
      <c r="R325" s="150" t="s">
        <v>6808</v>
      </c>
      <c r="S325" s="34"/>
      <c r="AD325" s="84" t="e">
        <f t="shared" si="42"/>
        <v>#VALUE!</v>
      </c>
      <c r="AE325" s="34" t="e">
        <f t="shared" si="43"/>
        <v>#VALUE!</v>
      </c>
      <c r="AF325" s="34">
        <f t="shared" si="44"/>
        <v>85</v>
      </c>
      <c r="AG325" s="34" t="e">
        <f t="shared" si="45"/>
        <v>#VALUE!</v>
      </c>
      <c r="AH325" s="34" t="e">
        <f t="shared" si="46"/>
        <v>#VALUE!</v>
      </c>
      <c r="AI325" s="34" t="e">
        <f t="shared" si="47"/>
        <v>#VALUE!</v>
      </c>
      <c r="AJ325" s="34" t="e">
        <f t="shared" si="48"/>
        <v>#VALUE!</v>
      </c>
      <c r="AK325" s="34" t="e">
        <f t="shared" si="49"/>
        <v>#VALUE!</v>
      </c>
    </row>
    <row r="326" spans="1:37" ht="55.25" customHeight="1" x14ac:dyDescent="0.2">
      <c r="A326" s="50">
        <v>20150112</v>
      </c>
      <c r="B326" s="83">
        <v>42032</v>
      </c>
      <c r="C326" s="34" t="s">
        <v>5882</v>
      </c>
      <c r="D326" s="34"/>
      <c r="E326" s="34"/>
      <c r="F326" s="34"/>
      <c r="G326" s="34"/>
      <c r="H326" s="34"/>
      <c r="I326" s="34"/>
      <c r="J326" s="34"/>
      <c r="K326" s="34"/>
      <c r="L326" s="103" t="s">
        <v>103</v>
      </c>
      <c r="M326" s="29"/>
      <c r="N326" s="29"/>
      <c r="O326" s="29"/>
      <c r="P326" s="30"/>
      <c r="Q326" s="29"/>
      <c r="R326" s="150" t="s">
        <v>6808</v>
      </c>
      <c r="S326" s="34"/>
      <c r="AD326" s="84">
        <f t="shared" si="42"/>
        <v>1</v>
      </c>
      <c r="AE326" s="34" t="e">
        <f t="shared" si="43"/>
        <v>#VALUE!</v>
      </c>
      <c r="AF326" s="34" t="e">
        <f t="shared" si="44"/>
        <v>#VALUE!</v>
      </c>
      <c r="AG326" s="34" t="e">
        <f t="shared" si="45"/>
        <v>#VALUE!</v>
      </c>
      <c r="AH326" s="34" t="e">
        <f t="shared" si="46"/>
        <v>#VALUE!</v>
      </c>
      <c r="AI326" s="34" t="e">
        <f t="shared" si="47"/>
        <v>#VALUE!</v>
      </c>
      <c r="AJ326" s="34" t="e">
        <f t="shared" si="48"/>
        <v>#VALUE!</v>
      </c>
      <c r="AK326" s="34" t="e">
        <f t="shared" si="49"/>
        <v>#VALUE!</v>
      </c>
    </row>
    <row r="327" spans="1:37" ht="55.25" customHeight="1" x14ac:dyDescent="0.2">
      <c r="A327" s="50">
        <v>20150113</v>
      </c>
      <c r="B327" s="83">
        <v>42032</v>
      </c>
      <c r="C327" s="34" t="s">
        <v>5883</v>
      </c>
      <c r="D327" s="34"/>
      <c r="E327" s="34"/>
      <c r="F327" s="34"/>
      <c r="G327" s="34"/>
      <c r="H327" s="34"/>
      <c r="I327" s="34"/>
      <c r="J327" s="34"/>
      <c r="K327" s="34"/>
      <c r="L327" s="103"/>
      <c r="M327" s="29" t="s">
        <v>6783</v>
      </c>
      <c r="N327" s="29" t="s">
        <v>819</v>
      </c>
      <c r="O327" s="29"/>
      <c r="P327" s="30"/>
      <c r="Q327" s="29"/>
      <c r="R327" s="150" t="s">
        <v>6808</v>
      </c>
      <c r="S327" s="34"/>
      <c r="AD327" s="84" t="e">
        <f t="shared" si="42"/>
        <v>#VALUE!</v>
      </c>
      <c r="AE327" s="34">
        <f t="shared" si="43"/>
        <v>443</v>
      </c>
      <c r="AF327" s="34" t="e">
        <f t="shared" si="44"/>
        <v>#VALUE!</v>
      </c>
      <c r="AG327" s="34" t="e">
        <f t="shared" si="45"/>
        <v>#VALUE!</v>
      </c>
      <c r="AH327" s="34" t="e">
        <f t="shared" si="46"/>
        <v>#VALUE!</v>
      </c>
      <c r="AI327" s="34" t="e">
        <f t="shared" si="47"/>
        <v>#VALUE!</v>
      </c>
      <c r="AJ327" s="34" t="e">
        <f t="shared" si="48"/>
        <v>#VALUE!</v>
      </c>
      <c r="AK327" s="34" t="e">
        <f t="shared" si="49"/>
        <v>#VALUE!</v>
      </c>
    </row>
    <row r="328" spans="1:37" ht="55.25" customHeight="1" x14ac:dyDescent="0.2">
      <c r="A328" s="50">
        <v>20150114</v>
      </c>
      <c r="B328" s="83">
        <v>42032</v>
      </c>
      <c r="C328" s="34" t="s">
        <v>5884</v>
      </c>
      <c r="D328" s="34"/>
      <c r="E328" s="34"/>
      <c r="F328" s="34"/>
      <c r="G328" s="34"/>
      <c r="H328" s="34"/>
      <c r="I328" s="34"/>
      <c r="J328" s="34"/>
      <c r="K328" s="34"/>
      <c r="L328" s="103"/>
      <c r="M328" s="29" t="s">
        <v>6783</v>
      </c>
      <c r="N328" s="29" t="s">
        <v>819</v>
      </c>
      <c r="O328" s="29"/>
      <c r="P328" s="30"/>
      <c r="Q328" s="29"/>
      <c r="R328" s="150" t="s">
        <v>6808</v>
      </c>
      <c r="S328" s="34"/>
      <c r="AD328" s="84" t="e">
        <f t="shared" si="42"/>
        <v>#VALUE!</v>
      </c>
      <c r="AE328" s="34">
        <f t="shared" si="43"/>
        <v>443</v>
      </c>
      <c r="AF328" s="34" t="e">
        <f t="shared" si="44"/>
        <v>#VALUE!</v>
      </c>
      <c r="AG328" s="34" t="e">
        <f t="shared" si="45"/>
        <v>#VALUE!</v>
      </c>
      <c r="AH328" s="34" t="e">
        <f t="shared" si="46"/>
        <v>#VALUE!</v>
      </c>
      <c r="AI328" s="34" t="e">
        <f t="shared" si="47"/>
        <v>#VALUE!</v>
      </c>
      <c r="AJ328" s="34" t="e">
        <f t="shared" si="48"/>
        <v>#VALUE!</v>
      </c>
      <c r="AK328" s="34" t="e">
        <f t="shared" si="49"/>
        <v>#VALUE!</v>
      </c>
    </row>
    <row r="329" spans="1:37" ht="55.25" customHeight="1" x14ac:dyDescent="0.2">
      <c r="A329" s="50">
        <v>20150115</v>
      </c>
      <c r="B329" s="83">
        <v>42032</v>
      </c>
      <c r="C329" s="34" t="s">
        <v>5885</v>
      </c>
      <c r="D329" s="34"/>
      <c r="E329" s="34"/>
      <c r="F329" s="34"/>
      <c r="G329" s="34"/>
      <c r="H329" s="34"/>
      <c r="I329" s="34"/>
      <c r="J329" s="34"/>
      <c r="K329" s="34"/>
      <c r="L329" s="103"/>
      <c r="M329" s="29" t="s">
        <v>6784</v>
      </c>
      <c r="N329" s="29" t="s">
        <v>6495</v>
      </c>
      <c r="O329" s="29"/>
      <c r="P329" s="30"/>
      <c r="Q329" s="29"/>
      <c r="R329" s="150" t="s">
        <v>6808</v>
      </c>
      <c r="S329" s="34"/>
      <c r="AD329" s="84" t="e">
        <f t="shared" si="42"/>
        <v>#VALUE!</v>
      </c>
      <c r="AE329" s="34" t="e">
        <f t="shared" si="43"/>
        <v>#VALUE!</v>
      </c>
      <c r="AF329" s="34">
        <f t="shared" si="44"/>
        <v>85</v>
      </c>
      <c r="AG329" s="34" t="e">
        <f t="shared" si="45"/>
        <v>#VALUE!</v>
      </c>
      <c r="AH329" s="34" t="e">
        <f t="shared" si="46"/>
        <v>#VALUE!</v>
      </c>
      <c r="AI329" s="34" t="e">
        <f t="shared" si="47"/>
        <v>#VALUE!</v>
      </c>
      <c r="AJ329" s="34" t="e">
        <f t="shared" si="48"/>
        <v>#VALUE!</v>
      </c>
      <c r="AK329" s="34" t="e">
        <f t="shared" si="49"/>
        <v>#VALUE!</v>
      </c>
    </row>
    <row r="330" spans="1:37" ht="55.25" customHeight="1" x14ac:dyDescent="0.2">
      <c r="A330" s="50">
        <v>20150116</v>
      </c>
      <c r="B330" s="83">
        <v>42032</v>
      </c>
      <c r="C330" s="34" t="s">
        <v>6964</v>
      </c>
      <c r="D330" s="34"/>
      <c r="E330" s="34"/>
      <c r="F330" s="34"/>
      <c r="G330" s="34"/>
      <c r="H330" s="34" t="s">
        <v>458</v>
      </c>
      <c r="I330" s="34" t="s">
        <v>459</v>
      </c>
      <c r="J330" s="34"/>
      <c r="K330" s="34"/>
      <c r="L330" s="103"/>
      <c r="M330" s="29" t="s">
        <v>6785</v>
      </c>
      <c r="N330" s="29" t="s">
        <v>6382</v>
      </c>
      <c r="O330" s="29"/>
      <c r="P330" s="30"/>
      <c r="Q330" s="29"/>
      <c r="R330" s="150" t="s">
        <v>6808</v>
      </c>
      <c r="S330" s="34"/>
      <c r="AD330" s="84" t="e">
        <f t="shared" si="42"/>
        <v>#VALUE!</v>
      </c>
      <c r="AE330" s="34">
        <f t="shared" si="43"/>
        <v>468</v>
      </c>
      <c r="AF330" s="34" t="e">
        <f t="shared" si="44"/>
        <v>#VALUE!</v>
      </c>
      <c r="AG330" s="34" t="e">
        <f t="shared" si="45"/>
        <v>#VALUE!</v>
      </c>
      <c r="AH330" s="34" t="e">
        <f t="shared" si="46"/>
        <v>#VALUE!</v>
      </c>
      <c r="AI330" s="34" t="e">
        <f t="shared" si="47"/>
        <v>#VALUE!</v>
      </c>
      <c r="AJ330" s="34" t="e">
        <f t="shared" si="48"/>
        <v>#VALUE!</v>
      </c>
      <c r="AK330" s="34" t="e">
        <f t="shared" si="49"/>
        <v>#VALUE!</v>
      </c>
    </row>
    <row r="331" spans="1:37" ht="55.25" customHeight="1" x14ac:dyDescent="0.2">
      <c r="A331" s="50">
        <v>20150117</v>
      </c>
      <c r="B331" s="83">
        <v>42032</v>
      </c>
      <c r="C331" s="34" t="s">
        <v>5887</v>
      </c>
      <c r="D331" s="34"/>
      <c r="E331" s="34"/>
      <c r="F331" s="34"/>
      <c r="G331" s="34"/>
      <c r="H331" s="34" t="s">
        <v>460</v>
      </c>
      <c r="I331" s="34" t="s">
        <v>461</v>
      </c>
      <c r="J331" s="34"/>
      <c r="K331" s="34"/>
      <c r="L331" s="103"/>
      <c r="M331" s="29" t="s">
        <v>6782</v>
      </c>
      <c r="N331" s="29"/>
      <c r="O331" s="29" t="s">
        <v>6383</v>
      </c>
      <c r="P331" s="30"/>
      <c r="Q331" s="29"/>
      <c r="R331" s="150" t="s">
        <v>6808</v>
      </c>
      <c r="S331" s="34"/>
      <c r="AD331" s="84" t="e">
        <f t="shared" si="42"/>
        <v>#VALUE!</v>
      </c>
      <c r="AE331" s="34">
        <f t="shared" si="43"/>
        <v>442</v>
      </c>
      <c r="AF331" s="34" t="e">
        <f t="shared" si="44"/>
        <v>#VALUE!</v>
      </c>
      <c r="AG331" s="34" t="e">
        <f t="shared" si="45"/>
        <v>#VALUE!</v>
      </c>
      <c r="AH331" s="34" t="e">
        <f t="shared" si="46"/>
        <v>#VALUE!</v>
      </c>
      <c r="AI331" s="34" t="e">
        <f t="shared" si="47"/>
        <v>#VALUE!</v>
      </c>
      <c r="AJ331" s="34" t="e">
        <f t="shared" si="48"/>
        <v>#VALUE!</v>
      </c>
      <c r="AK331" s="34" t="e">
        <f t="shared" si="49"/>
        <v>#VALUE!</v>
      </c>
    </row>
    <row r="332" spans="1:37" ht="55.25" customHeight="1" x14ac:dyDescent="0.2">
      <c r="A332" s="50">
        <v>20150118</v>
      </c>
      <c r="B332" s="83">
        <v>42032</v>
      </c>
      <c r="C332" s="34" t="s">
        <v>5888</v>
      </c>
      <c r="D332" s="34"/>
      <c r="E332" s="34"/>
      <c r="F332" s="34" t="s">
        <v>462</v>
      </c>
      <c r="G332" s="34" t="s">
        <v>463</v>
      </c>
      <c r="H332" s="34"/>
      <c r="I332" s="34"/>
      <c r="J332" s="34"/>
      <c r="K332" s="34"/>
      <c r="L332" s="103"/>
      <c r="M332" s="29" t="s">
        <v>6781</v>
      </c>
      <c r="N332" s="29" t="s">
        <v>6494</v>
      </c>
      <c r="O332" s="29" t="s">
        <v>6384</v>
      </c>
      <c r="P332" s="30"/>
      <c r="Q332" s="29"/>
      <c r="R332" s="150" t="s">
        <v>6808</v>
      </c>
      <c r="S332" s="34"/>
      <c r="AD332" s="84" t="e">
        <f t="shared" si="42"/>
        <v>#VALUE!</v>
      </c>
      <c r="AE332" s="34" t="e">
        <f t="shared" si="43"/>
        <v>#VALUE!</v>
      </c>
      <c r="AF332" s="34">
        <f t="shared" si="44"/>
        <v>86</v>
      </c>
      <c r="AG332" s="34" t="e">
        <f t="shared" si="45"/>
        <v>#VALUE!</v>
      </c>
      <c r="AH332" s="34" t="e">
        <f t="shared" si="46"/>
        <v>#VALUE!</v>
      </c>
      <c r="AI332" s="34" t="e">
        <f t="shared" si="47"/>
        <v>#VALUE!</v>
      </c>
      <c r="AJ332" s="34" t="e">
        <f t="shared" si="48"/>
        <v>#VALUE!</v>
      </c>
      <c r="AK332" s="34" t="e">
        <f t="shared" si="49"/>
        <v>#VALUE!</v>
      </c>
    </row>
    <row r="333" spans="1:37" ht="55.25" customHeight="1" x14ac:dyDescent="0.2">
      <c r="A333" s="50">
        <v>20150119</v>
      </c>
      <c r="B333" s="83">
        <v>42032</v>
      </c>
      <c r="C333" s="34" t="s">
        <v>5889</v>
      </c>
      <c r="D333" s="34"/>
      <c r="E333" s="34"/>
      <c r="F333" s="34"/>
      <c r="G333" s="34"/>
      <c r="H333" s="34"/>
      <c r="I333" s="34"/>
      <c r="J333" s="34"/>
      <c r="K333" s="34"/>
      <c r="L333" s="103" t="s">
        <v>103</v>
      </c>
      <c r="M333" s="29"/>
      <c r="N333" s="29"/>
      <c r="O333" s="29"/>
      <c r="P333" s="30"/>
      <c r="Q333" s="29"/>
      <c r="R333" s="150" t="s">
        <v>6808</v>
      </c>
      <c r="S333" s="34"/>
      <c r="AD333" s="84">
        <f t="shared" si="42"/>
        <v>1</v>
      </c>
      <c r="AE333" s="34" t="e">
        <f t="shared" si="43"/>
        <v>#VALUE!</v>
      </c>
      <c r="AF333" s="34" t="e">
        <f t="shared" si="44"/>
        <v>#VALUE!</v>
      </c>
      <c r="AG333" s="34" t="e">
        <f t="shared" si="45"/>
        <v>#VALUE!</v>
      </c>
      <c r="AH333" s="34" t="e">
        <f t="shared" si="46"/>
        <v>#VALUE!</v>
      </c>
      <c r="AI333" s="34" t="e">
        <f t="shared" si="47"/>
        <v>#VALUE!</v>
      </c>
      <c r="AJ333" s="34" t="e">
        <f t="shared" si="48"/>
        <v>#VALUE!</v>
      </c>
      <c r="AK333" s="34" t="e">
        <f t="shared" si="49"/>
        <v>#VALUE!</v>
      </c>
    </row>
    <row r="334" spans="1:37" ht="55.25" customHeight="1" x14ac:dyDescent="0.2">
      <c r="A334" s="50">
        <v>20150120</v>
      </c>
      <c r="B334" s="83">
        <v>42032</v>
      </c>
      <c r="C334" s="34" t="s">
        <v>5890</v>
      </c>
      <c r="D334" s="34"/>
      <c r="E334" s="34"/>
      <c r="F334" s="34" t="s">
        <v>464</v>
      </c>
      <c r="G334" s="34" t="s">
        <v>465</v>
      </c>
      <c r="H334" s="34"/>
      <c r="I334" s="34"/>
      <c r="J334" s="34"/>
      <c r="K334" s="34"/>
      <c r="L334" s="103"/>
      <c r="M334" s="29" t="s">
        <v>6781</v>
      </c>
      <c r="N334" s="29" t="s">
        <v>6492</v>
      </c>
      <c r="O334" s="29" t="s">
        <v>6369</v>
      </c>
      <c r="P334" s="30"/>
      <c r="Q334" s="29"/>
      <c r="R334" s="150" t="s">
        <v>6808</v>
      </c>
      <c r="S334" s="34"/>
      <c r="AD334" s="84" t="e">
        <f t="shared" si="42"/>
        <v>#VALUE!</v>
      </c>
      <c r="AE334" s="34" t="e">
        <f t="shared" si="43"/>
        <v>#VALUE!</v>
      </c>
      <c r="AF334" s="34">
        <f t="shared" si="44"/>
        <v>85</v>
      </c>
      <c r="AG334" s="34" t="e">
        <f t="shared" si="45"/>
        <v>#VALUE!</v>
      </c>
      <c r="AH334" s="34" t="e">
        <f t="shared" si="46"/>
        <v>#VALUE!</v>
      </c>
      <c r="AI334" s="34" t="e">
        <f t="shared" si="47"/>
        <v>#VALUE!</v>
      </c>
      <c r="AJ334" s="34" t="e">
        <f t="shared" si="48"/>
        <v>#VALUE!</v>
      </c>
      <c r="AK334" s="34" t="e">
        <f t="shared" si="49"/>
        <v>#VALUE!</v>
      </c>
    </row>
    <row r="335" spans="1:37" ht="55.25" customHeight="1" x14ac:dyDescent="0.2">
      <c r="A335" s="50">
        <v>20150121</v>
      </c>
      <c r="B335" s="83">
        <v>42032</v>
      </c>
      <c r="C335" s="34" t="s">
        <v>5891</v>
      </c>
      <c r="D335" s="34"/>
      <c r="E335" s="34"/>
      <c r="F335" s="34"/>
      <c r="G335" s="34"/>
      <c r="H335" s="34"/>
      <c r="I335" s="34"/>
      <c r="J335" s="34"/>
      <c r="K335" s="34"/>
      <c r="L335" s="103" t="s">
        <v>103</v>
      </c>
      <c r="M335" s="29"/>
      <c r="N335" s="29"/>
      <c r="O335" s="29"/>
      <c r="P335" s="30"/>
      <c r="Q335" s="29"/>
      <c r="R335" s="150" t="s">
        <v>6808</v>
      </c>
      <c r="S335" s="34"/>
      <c r="AD335" s="84">
        <f t="shared" si="42"/>
        <v>1</v>
      </c>
      <c r="AE335" s="34" t="e">
        <f t="shared" si="43"/>
        <v>#VALUE!</v>
      </c>
      <c r="AF335" s="34" t="e">
        <f t="shared" si="44"/>
        <v>#VALUE!</v>
      </c>
      <c r="AG335" s="34" t="e">
        <f t="shared" si="45"/>
        <v>#VALUE!</v>
      </c>
      <c r="AH335" s="34" t="e">
        <f t="shared" si="46"/>
        <v>#VALUE!</v>
      </c>
      <c r="AI335" s="34" t="e">
        <f t="shared" si="47"/>
        <v>#VALUE!</v>
      </c>
      <c r="AJ335" s="34" t="e">
        <f t="shared" si="48"/>
        <v>#VALUE!</v>
      </c>
      <c r="AK335" s="34" t="e">
        <f t="shared" si="49"/>
        <v>#VALUE!</v>
      </c>
    </row>
    <row r="336" spans="1:37" ht="55.25" customHeight="1" x14ac:dyDescent="0.2">
      <c r="A336" s="50">
        <v>20150122</v>
      </c>
      <c r="B336" s="83">
        <v>42032</v>
      </c>
      <c r="C336" s="34" t="s">
        <v>5892</v>
      </c>
      <c r="D336" s="34" t="s">
        <v>5540</v>
      </c>
      <c r="E336" s="34" t="s">
        <v>3073</v>
      </c>
      <c r="F336" s="34" t="s">
        <v>466</v>
      </c>
      <c r="G336" s="34" t="s">
        <v>467</v>
      </c>
      <c r="H336" s="34" t="s">
        <v>3074</v>
      </c>
      <c r="I336" s="34"/>
      <c r="J336" s="34"/>
      <c r="K336" s="34"/>
      <c r="L336" s="103"/>
      <c r="M336" s="29" t="s">
        <v>6781</v>
      </c>
      <c r="N336" s="29" t="s">
        <v>6492</v>
      </c>
      <c r="O336" s="29" t="s">
        <v>6381</v>
      </c>
      <c r="P336" s="30"/>
      <c r="Q336" s="29"/>
      <c r="R336" s="150" t="s">
        <v>6808</v>
      </c>
      <c r="S336" s="34"/>
      <c r="AD336" s="84" t="e">
        <f t="shared" si="42"/>
        <v>#VALUE!</v>
      </c>
      <c r="AE336" s="34" t="e">
        <f t="shared" si="43"/>
        <v>#VALUE!</v>
      </c>
      <c r="AF336" s="34">
        <f t="shared" si="44"/>
        <v>85</v>
      </c>
      <c r="AG336" s="34" t="e">
        <f t="shared" si="45"/>
        <v>#VALUE!</v>
      </c>
      <c r="AH336" s="34" t="e">
        <f t="shared" si="46"/>
        <v>#VALUE!</v>
      </c>
      <c r="AI336" s="34" t="e">
        <f t="shared" si="47"/>
        <v>#VALUE!</v>
      </c>
      <c r="AJ336" s="34" t="e">
        <f t="shared" si="48"/>
        <v>#VALUE!</v>
      </c>
      <c r="AK336" s="34" t="e">
        <f t="shared" si="49"/>
        <v>#VALUE!</v>
      </c>
    </row>
    <row r="337" spans="1:37" ht="55.25" customHeight="1" x14ac:dyDescent="0.2">
      <c r="A337" s="50">
        <v>20150123</v>
      </c>
      <c r="B337" s="83">
        <v>42032</v>
      </c>
      <c r="C337" s="34" t="s">
        <v>5893</v>
      </c>
      <c r="D337" s="34"/>
      <c r="E337" s="34"/>
      <c r="F337" s="34"/>
      <c r="G337" s="34"/>
      <c r="H337" s="34"/>
      <c r="I337" s="34"/>
      <c r="J337" s="34"/>
      <c r="K337" s="34"/>
      <c r="L337" s="103"/>
      <c r="M337" s="29" t="s">
        <v>6572</v>
      </c>
      <c r="N337" s="29" t="s">
        <v>6495</v>
      </c>
      <c r="O337" s="29"/>
      <c r="P337" s="30"/>
      <c r="Q337" s="29"/>
      <c r="R337" s="150" t="s">
        <v>6808</v>
      </c>
      <c r="S337" s="34"/>
      <c r="AD337" s="84" t="e">
        <f t="shared" si="42"/>
        <v>#VALUE!</v>
      </c>
      <c r="AE337" s="34" t="e">
        <f t="shared" si="43"/>
        <v>#VALUE!</v>
      </c>
      <c r="AF337" s="34">
        <f t="shared" si="44"/>
        <v>85</v>
      </c>
      <c r="AG337" s="34" t="e">
        <f t="shared" si="45"/>
        <v>#VALUE!</v>
      </c>
      <c r="AH337" s="34" t="e">
        <f t="shared" si="46"/>
        <v>#VALUE!</v>
      </c>
      <c r="AI337" s="34" t="e">
        <f t="shared" si="47"/>
        <v>#VALUE!</v>
      </c>
      <c r="AJ337" s="34" t="e">
        <f t="shared" si="48"/>
        <v>#VALUE!</v>
      </c>
      <c r="AK337" s="34" t="e">
        <f t="shared" si="49"/>
        <v>#VALUE!</v>
      </c>
    </row>
    <row r="338" spans="1:37" ht="55.25" customHeight="1" x14ac:dyDescent="0.2">
      <c r="A338" s="50">
        <v>20150124</v>
      </c>
      <c r="B338" s="83">
        <v>42032</v>
      </c>
      <c r="C338" s="34" t="s">
        <v>5894</v>
      </c>
      <c r="D338" s="34"/>
      <c r="E338" s="34"/>
      <c r="F338" s="34" t="s">
        <v>468</v>
      </c>
      <c r="G338" s="34" t="s">
        <v>469</v>
      </c>
      <c r="H338" s="34" t="s">
        <v>470</v>
      </c>
      <c r="I338" s="34" t="s">
        <v>471</v>
      </c>
      <c r="J338" s="34"/>
      <c r="K338" s="34"/>
      <c r="L338" s="103"/>
      <c r="M338" s="29" t="s">
        <v>6781</v>
      </c>
      <c r="N338" s="29" t="s">
        <v>6494</v>
      </c>
      <c r="O338" s="29" t="s">
        <v>6381</v>
      </c>
      <c r="P338" s="30"/>
      <c r="Q338" s="29"/>
      <c r="R338" s="150" t="s">
        <v>6808</v>
      </c>
      <c r="S338" s="34"/>
      <c r="AD338" s="84" t="e">
        <f t="shared" si="42"/>
        <v>#VALUE!</v>
      </c>
      <c r="AE338" s="34" t="e">
        <f t="shared" si="43"/>
        <v>#VALUE!</v>
      </c>
      <c r="AF338" s="34">
        <f t="shared" si="44"/>
        <v>86</v>
      </c>
      <c r="AG338" s="34" t="e">
        <f t="shared" si="45"/>
        <v>#VALUE!</v>
      </c>
      <c r="AH338" s="34" t="e">
        <f t="shared" si="46"/>
        <v>#VALUE!</v>
      </c>
      <c r="AI338" s="34" t="e">
        <f t="shared" si="47"/>
        <v>#VALUE!</v>
      </c>
      <c r="AJ338" s="34" t="e">
        <f t="shared" si="48"/>
        <v>#VALUE!</v>
      </c>
      <c r="AK338" s="34" t="e">
        <f t="shared" si="49"/>
        <v>#VALUE!</v>
      </c>
    </row>
    <row r="339" spans="1:37" ht="55.25" customHeight="1" x14ac:dyDescent="0.2">
      <c r="A339" s="50">
        <v>20150125</v>
      </c>
      <c r="B339" s="83">
        <v>42032</v>
      </c>
      <c r="C339" s="34" t="s">
        <v>5895</v>
      </c>
      <c r="D339" s="34"/>
      <c r="E339" s="34"/>
      <c r="F339" s="34"/>
      <c r="G339" s="34"/>
      <c r="H339" s="34"/>
      <c r="I339" s="34"/>
      <c r="J339" s="34"/>
      <c r="K339" s="34"/>
      <c r="L339" s="103"/>
      <c r="M339" s="29" t="s">
        <v>6572</v>
      </c>
      <c r="N339" s="29" t="s">
        <v>6492</v>
      </c>
      <c r="O339" s="29" t="s">
        <v>6381</v>
      </c>
      <c r="P339" s="30"/>
      <c r="Q339" s="29"/>
      <c r="R339" s="150" t="s">
        <v>6808</v>
      </c>
      <c r="S339" s="34"/>
      <c r="AD339" s="84" t="e">
        <f t="shared" si="42"/>
        <v>#VALUE!</v>
      </c>
      <c r="AE339" s="34" t="e">
        <f t="shared" si="43"/>
        <v>#VALUE!</v>
      </c>
      <c r="AF339" s="34">
        <f t="shared" si="44"/>
        <v>85</v>
      </c>
      <c r="AG339" s="34" t="e">
        <f t="shared" si="45"/>
        <v>#VALUE!</v>
      </c>
      <c r="AH339" s="34" t="e">
        <f t="shared" si="46"/>
        <v>#VALUE!</v>
      </c>
      <c r="AI339" s="34" t="e">
        <f t="shared" si="47"/>
        <v>#VALUE!</v>
      </c>
      <c r="AJ339" s="34" t="e">
        <f t="shared" si="48"/>
        <v>#VALUE!</v>
      </c>
      <c r="AK339" s="34" t="e">
        <f t="shared" si="49"/>
        <v>#VALUE!</v>
      </c>
    </row>
    <row r="340" spans="1:37" ht="55.25" customHeight="1" x14ac:dyDescent="0.2">
      <c r="A340" s="50">
        <v>20150126</v>
      </c>
      <c r="B340" s="83">
        <v>42032</v>
      </c>
      <c r="C340" s="34" t="s">
        <v>5896</v>
      </c>
      <c r="D340" s="34"/>
      <c r="E340" s="34"/>
      <c r="F340" s="34"/>
      <c r="G340" s="34"/>
      <c r="H340" s="34"/>
      <c r="I340" s="34"/>
      <c r="J340" s="34"/>
      <c r="K340" s="34"/>
      <c r="L340" s="103"/>
      <c r="M340" s="29" t="s">
        <v>6781</v>
      </c>
      <c r="N340" s="29" t="s">
        <v>6494</v>
      </c>
      <c r="O340" s="29" t="s">
        <v>6381</v>
      </c>
      <c r="P340" s="30"/>
      <c r="Q340" s="29"/>
      <c r="R340" s="150" t="s">
        <v>6808</v>
      </c>
      <c r="S340" s="34"/>
      <c r="AD340" s="84" t="e">
        <f t="shared" si="42"/>
        <v>#VALUE!</v>
      </c>
      <c r="AE340" s="34" t="e">
        <f t="shared" si="43"/>
        <v>#VALUE!</v>
      </c>
      <c r="AF340" s="34">
        <f t="shared" si="44"/>
        <v>86</v>
      </c>
      <c r="AG340" s="34" t="e">
        <f t="shared" si="45"/>
        <v>#VALUE!</v>
      </c>
      <c r="AH340" s="34" t="e">
        <f t="shared" si="46"/>
        <v>#VALUE!</v>
      </c>
      <c r="AI340" s="34" t="e">
        <f t="shared" si="47"/>
        <v>#VALUE!</v>
      </c>
      <c r="AJ340" s="34" t="e">
        <f t="shared" si="48"/>
        <v>#VALUE!</v>
      </c>
      <c r="AK340" s="34" t="e">
        <f t="shared" si="49"/>
        <v>#VALUE!</v>
      </c>
    </row>
    <row r="341" spans="1:37" ht="55.25" customHeight="1" x14ac:dyDescent="0.2">
      <c r="A341" s="50">
        <v>20150127</v>
      </c>
      <c r="B341" s="83">
        <v>42032</v>
      </c>
      <c r="C341" s="34" t="s">
        <v>5897</v>
      </c>
      <c r="D341" s="34"/>
      <c r="E341" s="34"/>
      <c r="F341" s="34"/>
      <c r="G341" s="34"/>
      <c r="H341" s="34"/>
      <c r="I341" s="34"/>
      <c r="J341" s="34"/>
      <c r="K341" s="34"/>
      <c r="L341" s="103" t="s">
        <v>103</v>
      </c>
      <c r="M341" s="29"/>
      <c r="N341" s="29"/>
      <c r="O341" s="29"/>
      <c r="P341" s="30"/>
      <c r="Q341" s="29"/>
      <c r="R341" s="150" t="s">
        <v>6808</v>
      </c>
      <c r="S341" s="34"/>
      <c r="AD341" s="84">
        <f t="shared" si="42"/>
        <v>1</v>
      </c>
      <c r="AE341" s="34" t="e">
        <f t="shared" si="43"/>
        <v>#VALUE!</v>
      </c>
      <c r="AF341" s="34" t="e">
        <f t="shared" si="44"/>
        <v>#VALUE!</v>
      </c>
      <c r="AG341" s="34" t="e">
        <f t="shared" si="45"/>
        <v>#VALUE!</v>
      </c>
      <c r="AH341" s="34" t="e">
        <f t="shared" si="46"/>
        <v>#VALUE!</v>
      </c>
      <c r="AI341" s="34" t="e">
        <f t="shared" si="47"/>
        <v>#VALUE!</v>
      </c>
      <c r="AJ341" s="34" t="e">
        <f t="shared" si="48"/>
        <v>#VALUE!</v>
      </c>
      <c r="AK341" s="34" t="e">
        <f t="shared" si="49"/>
        <v>#VALUE!</v>
      </c>
    </row>
    <row r="342" spans="1:37" ht="55.25" customHeight="1" x14ac:dyDescent="0.2">
      <c r="A342" s="50">
        <v>20150128</v>
      </c>
      <c r="B342" s="83">
        <v>42032</v>
      </c>
      <c r="C342" s="34" t="s">
        <v>5898</v>
      </c>
      <c r="D342" s="34"/>
      <c r="E342" s="34"/>
      <c r="F342" s="34"/>
      <c r="G342" s="34"/>
      <c r="H342" s="34"/>
      <c r="I342" s="34"/>
      <c r="J342" s="34"/>
      <c r="K342" s="34"/>
      <c r="L342" s="103" t="s">
        <v>103</v>
      </c>
      <c r="M342" s="29"/>
      <c r="N342" s="29"/>
      <c r="O342" s="29"/>
      <c r="P342" s="30"/>
      <c r="Q342" s="29"/>
      <c r="R342" s="150" t="s">
        <v>6808</v>
      </c>
      <c r="S342" s="34"/>
      <c r="AD342" s="84">
        <f t="shared" si="42"/>
        <v>1</v>
      </c>
      <c r="AE342" s="34" t="e">
        <f t="shared" si="43"/>
        <v>#VALUE!</v>
      </c>
      <c r="AF342" s="34" t="e">
        <f t="shared" si="44"/>
        <v>#VALUE!</v>
      </c>
      <c r="AG342" s="34" t="e">
        <f t="shared" si="45"/>
        <v>#VALUE!</v>
      </c>
      <c r="AH342" s="34" t="e">
        <f t="shared" si="46"/>
        <v>#VALUE!</v>
      </c>
      <c r="AI342" s="34" t="e">
        <f t="shared" si="47"/>
        <v>#VALUE!</v>
      </c>
      <c r="AJ342" s="34" t="e">
        <f t="shared" si="48"/>
        <v>#VALUE!</v>
      </c>
      <c r="AK342" s="34" t="e">
        <f t="shared" si="49"/>
        <v>#VALUE!</v>
      </c>
    </row>
    <row r="343" spans="1:37" ht="55.25" customHeight="1" x14ac:dyDescent="0.2">
      <c r="A343" s="50">
        <v>20150129</v>
      </c>
      <c r="B343" s="83">
        <v>42032</v>
      </c>
      <c r="C343" s="34" t="s">
        <v>7008</v>
      </c>
      <c r="D343" s="34"/>
      <c r="E343" s="34"/>
      <c r="F343" s="34"/>
      <c r="G343" s="34"/>
      <c r="H343" s="34" t="s">
        <v>472</v>
      </c>
      <c r="I343" s="34" t="s">
        <v>473</v>
      </c>
      <c r="J343" s="34"/>
      <c r="K343" s="34"/>
      <c r="L343" s="103"/>
      <c r="M343" s="29" t="s">
        <v>6781</v>
      </c>
      <c r="N343" s="29" t="s">
        <v>6493</v>
      </c>
      <c r="O343" s="29"/>
      <c r="P343" s="30"/>
      <c r="Q343" s="29"/>
      <c r="R343" s="150" t="s">
        <v>6808</v>
      </c>
      <c r="S343" s="34"/>
      <c r="AD343" s="84" t="e">
        <f t="shared" si="42"/>
        <v>#VALUE!</v>
      </c>
      <c r="AE343" s="34" t="e">
        <f t="shared" si="43"/>
        <v>#VALUE!</v>
      </c>
      <c r="AF343" s="34">
        <f t="shared" si="44"/>
        <v>86</v>
      </c>
      <c r="AG343" s="34" t="e">
        <f t="shared" si="45"/>
        <v>#VALUE!</v>
      </c>
      <c r="AH343" s="34" t="e">
        <f t="shared" si="46"/>
        <v>#VALUE!</v>
      </c>
      <c r="AI343" s="34" t="e">
        <f t="shared" si="47"/>
        <v>#VALUE!</v>
      </c>
      <c r="AJ343" s="34" t="e">
        <f t="shared" si="48"/>
        <v>#VALUE!</v>
      </c>
      <c r="AK343" s="34" t="e">
        <f t="shared" si="49"/>
        <v>#VALUE!</v>
      </c>
    </row>
    <row r="344" spans="1:37" ht="55.25" customHeight="1" x14ac:dyDescent="0.2">
      <c r="A344" s="50">
        <v>20150130</v>
      </c>
      <c r="B344" s="83">
        <v>42032</v>
      </c>
      <c r="C344" s="34" t="s">
        <v>6946</v>
      </c>
      <c r="D344" s="34"/>
      <c r="E344" s="34"/>
      <c r="F344" s="34"/>
      <c r="G344" s="34"/>
      <c r="H344" s="34"/>
      <c r="I344" s="34"/>
      <c r="J344" s="34"/>
      <c r="K344" s="34"/>
      <c r="L344" s="103" t="s">
        <v>103</v>
      </c>
      <c r="M344" s="29"/>
      <c r="N344" s="29"/>
      <c r="O344" s="29"/>
      <c r="P344" s="30"/>
      <c r="Q344" s="29"/>
      <c r="R344" s="150" t="s">
        <v>6808</v>
      </c>
      <c r="S344" s="34"/>
      <c r="AD344" s="84">
        <f t="shared" si="42"/>
        <v>1</v>
      </c>
      <c r="AE344" s="34" t="e">
        <f t="shared" si="43"/>
        <v>#VALUE!</v>
      </c>
      <c r="AF344" s="34" t="e">
        <f t="shared" si="44"/>
        <v>#VALUE!</v>
      </c>
      <c r="AG344" s="34" t="e">
        <f t="shared" si="45"/>
        <v>#VALUE!</v>
      </c>
      <c r="AH344" s="34" t="e">
        <f t="shared" si="46"/>
        <v>#VALUE!</v>
      </c>
      <c r="AI344" s="34" t="e">
        <f t="shared" si="47"/>
        <v>#VALUE!</v>
      </c>
      <c r="AJ344" s="34" t="e">
        <f t="shared" si="48"/>
        <v>#VALUE!</v>
      </c>
      <c r="AK344" s="34" t="e">
        <f t="shared" si="49"/>
        <v>#VALUE!</v>
      </c>
    </row>
    <row r="345" spans="1:37" ht="55.25" customHeight="1" x14ac:dyDescent="0.2">
      <c r="A345" s="50">
        <v>20150131</v>
      </c>
      <c r="B345" s="83">
        <v>42032</v>
      </c>
      <c r="C345" s="34" t="s">
        <v>5899</v>
      </c>
      <c r="D345" s="34"/>
      <c r="E345" s="34"/>
      <c r="F345" s="34" t="s">
        <v>474</v>
      </c>
      <c r="G345" s="34" t="s">
        <v>475</v>
      </c>
      <c r="H345" s="34"/>
      <c r="I345" s="34"/>
      <c r="J345" s="34"/>
      <c r="K345" s="34"/>
      <c r="L345" s="103"/>
      <c r="M345" s="29"/>
      <c r="N345" s="29"/>
      <c r="O345" s="29"/>
      <c r="P345" s="30" t="s">
        <v>2897</v>
      </c>
      <c r="Q345" s="29"/>
      <c r="R345" s="150" t="s">
        <v>6808</v>
      </c>
      <c r="S345" s="34"/>
      <c r="AD345" s="84" t="e">
        <f t="shared" si="42"/>
        <v>#VALUE!</v>
      </c>
      <c r="AE345" s="34" t="e">
        <f t="shared" si="43"/>
        <v>#VALUE!</v>
      </c>
      <c r="AF345" s="34" t="e">
        <f t="shared" si="44"/>
        <v>#VALUE!</v>
      </c>
      <c r="AG345" s="34" t="e">
        <f t="shared" si="45"/>
        <v>#VALUE!</v>
      </c>
      <c r="AH345" s="34">
        <f t="shared" si="46"/>
        <v>1</v>
      </c>
      <c r="AI345" s="34" t="e">
        <f t="shared" si="47"/>
        <v>#VALUE!</v>
      </c>
      <c r="AJ345" s="34" t="e">
        <f t="shared" si="48"/>
        <v>#VALUE!</v>
      </c>
      <c r="AK345" s="34" t="e">
        <f t="shared" si="49"/>
        <v>#VALUE!</v>
      </c>
    </row>
    <row r="346" spans="1:37" ht="55.25" customHeight="1" x14ac:dyDescent="0.2">
      <c r="A346" s="50">
        <v>20150132</v>
      </c>
      <c r="B346" s="83">
        <v>42032</v>
      </c>
      <c r="C346" s="34" t="s">
        <v>5900</v>
      </c>
      <c r="D346" s="34"/>
      <c r="E346" s="34"/>
      <c r="F346" s="34" t="s">
        <v>476</v>
      </c>
      <c r="G346" s="34"/>
      <c r="H346" s="34"/>
      <c r="I346" s="34"/>
      <c r="J346" s="34"/>
      <c r="K346" s="34"/>
      <c r="L346" s="103" t="s">
        <v>103</v>
      </c>
      <c r="M346" s="29"/>
      <c r="N346" s="29"/>
      <c r="O346" s="29"/>
      <c r="P346" s="30"/>
      <c r="Q346" s="29"/>
      <c r="R346" s="150" t="s">
        <v>6808</v>
      </c>
      <c r="S346" s="34"/>
      <c r="AD346" s="84">
        <f t="shared" si="42"/>
        <v>1</v>
      </c>
      <c r="AE346" s="34" t="e">
        <f t="shared" si="43"/>
        <v>#VALUE!</v>
      </c>
      <c r="AF346" s="34" t="e">
        <f t="shared" si="44"/>
        <v>#VALUE!</v>
      </c>
      <c r="AG346" s="34" t="e">
        <f t="shared" si="45"/>
        <v>#VALUE!</v>
      </c>
      <c r="AH346" s="34" t="e">
        <f t="shared" si="46"/>
        <v>#VALUE!</v>
      </c>
      <c r="AI346" s="34" t="e">
        <f t="shared" si="47"/>
        <v>#VALUE!</v>
      </c>
      <c r="AJ346" s="34" t="e">
        <f t="shared" si="48"/>
        <v>#VALUE!</v>
      </c>
      <c r="AK346" s="34" t="e">
        <f t="shared" si="49"/>
        <v>#VALUE!</v>
      </c>
    </row>
    <row r="347" spans="1:37" ht="55.25" customHeight="1" x14ac:dyDescent="0.2">
      <c r="A347" s="50">
        <v>20150133</v>
      </c>
      <c r="B347" s="83">
        <v>42032</v>
      </c>
      <c r="C347" s="34" t="s">
        <v>5901</v>
      </c>
      <c r="D347" s="34"/>
      <c r="E347" s="34"/>
      <c r="F347" s="34"/>
      <c r="G347" s="34"/>
      <c r="H347" s="34"/>
      <c r="I347" s="34"/>
      <c r="J347" s="34"/>
      <c r="K347" s="34"/>
      <c r="L347" s="103"/>
      <c r="M347" s="29" t="s">
        <v>6782</v>
      </c>
      <c r="N347" s="29"/>
      <c r="O347" s="29" t="s">
        <v>6383</v>
      </c>
      <c r="P347" s="30"/>
      <c r="Q347" s="29"/>
      <c r="R347" s="150" t="s">
        <v>6808</v>
      </c>
      <c r="S347" s="34"/>
      <c r="AD347" s="84" t="e">
        <f t="shared" si="42"/>
        <v>#VALUE!</v>
      </c>
      <c r="AE347" s="34">
        <f t="shared" si="43"/>
        <v>442</v>
      </c>
      <c r="AF347" s="34" t="e">
        <f t="shared" si="44"/>
        <v>#VALUE!</v>
      </c>
      <c r="AG347" s="34" t="e">
        <f t="shared" si="45"/>
        <v>#VALUE!</v>
      </c>
      <c r="AH347" s="34" t="e">
        <f t="shared" si="46"/>
        <v>#VALUE!</v>
      </c>
      <c r="AI347" s="34" t="e">
        <f t="shared" si="47"/>
        <v>#VALUE!</v>
      </c>
      <c r="AJ347" s="34" t="e">
        <f t="shared" si="48"/>
        <v>#VALUE!</v>
      </c>
      <c r="AK347" s="34" t="e">
        <f t="shared" si="49"/>
        <v>#VALUE!</v>
      </c>
    </row>
    <row r="348" spans="1:37" ht="55.25" customHeight="1" x14ac:dyDescent="0.2">
      <c r="A348" s="50">
        <v>20150134</v>
      </c>
      <c r="B348" s="83">
        <v>42032</v>
      </c>
      <c r="C348" s="34" t="s">
        <v>6849</v>
      </c>
      <c r="D348" s="34"/>
      <c r="E348" s="34"/>
      <c r="F348" s="34" t="s">
        <v>477</v>
      </c>
      <c r="G348" s="34" t="s">
        <v>478</v>
      </c>
      <c r="H348" s="34"/>
      <c r="I348" s="34"/>
      <c r="J348" s="34"/>
      <c r="K348" s="34"/>
      <c r="L348" s="103" t="s">
        <v>103</v>
      </c>
      <c r="M348" s="29"/>
      <c r="N348" s="29"/>
      <c r="O348" s="29"/>
      <c r="P348" s="30"/>
      <c r="Q348" s="29"/>
      <c r="R348" s="150" t="s">
        <v>6808</v>
      </c>
      <c r="S348" s="34"/>
      <c r="AD348" s="84">
        <f t="shared" si="42"/>
        <v>1</v>
      </c>
      <c r="AE348" s="34" t="e">
        <f t="shared" si="43"/>
        <v>#VALUE!</v>
      </c>
      <c r="AF348" s="34" t="e">
        <f t="shared" si="44"/>
        <v>#VALUE!</v>
      </c>
      <c r="AG348" s="34" t="e">
        <f t="shared" si="45"/>
        <v>#VALUE!</v>
      </c>
      <c r="AH348" s="34" t="e">
        <f t="shared" si="46"/>
        <v>#VALUE!</v>
      </c>
      <c r="AI348" s="34" t="e">
        <f t="shared" si="47"/>
        <v>#VALUE!</v>
      </c>
      <c r="AJ348" s="34" t="e">
        <f t="shared" si="48"/>
        <v>#VALUE!</v>
      </c>
      <c r="AK348" s="34" t="e">
        <f t="shared" si="49"/>
        <v>#VALUE!</v>
      </c>
    </row>
    <row r="349" spans="1:37" ht="55.25" customHeight="1" x14ac:dyDescent="0.2">
      <c r="A349" s="50">
        <v>20150135</v>
      </c>
      <c r="B349" s="83">
        <v>42032</v>
      </c>
      <c r="C349" s="34" t="s">
        <v>662</v>
      </c>
      <c r="D349" s="34"/>
      <c r="E349" s="34"/>
      <c r="F349" s="34"/>
      <c r="G349" s="34"/>
      <c r="H349" s="34" t="s">
        <v>479</v>
      </c>
      <c r="I349" s="34" t="s">
        <v>480</v>
      </c>
      <c r="J349" s="34"/>
      <c r="K349" s="34"/>
      <c r="L349" s="103" t="s">
        <v>103</v>
      </c>
      <c r="M349" s="29"/>
      <c r="N349" s="29"/>
      <c r="O349" s="29"/>
      <c r="P349" s="30"/>
      <c r="Q349" s="29"/>
      <c r="R349" s="150" t="s">
        <v>6808</v>
      </c>
      <c r="S349" s="34"/>
      <c r="AD349" s="84">
        <f t="shared" si="42"/>
        <v>1</v>
      </c>
      <c r="AE349" s="34" t="e">
        <f t="shared" si="43"/>
        <v>#VALUE!</v>
      </c>
      <c r="AF349" s="34" t="e">
        <f t="shared" si="44"/>
        <v>#VALUE!</v>
      </c>
      <c r="AG349" s="34" t="e">
        <f t="shared" si="45"/>
        <v>#VALUE!</v>
      </c>
      <c r="AH349" s="34" t="e">
        <f t="shared" si="46"/>
        <v>#VALUE!</v>
      </c>
      <c r="AI349" s="34" t="e">
        <f t="shared" si="47"/>
        <v>#VALUE!</v>
      </c>
      <c r="AJ349" s="34" t="e">
        <f t="shared" si="48"/>
        <v>#VALUE!</v>
      </c>
      <c r="AK349" s="34" t="e">
        <f t="shared" si="49"/>
        <v>#VALUE!</v>
      </c>
    </row>
    <row r="350" spans="1:37" ht="55.25" customHeight="1" x14ac:dyDescent="0.2">
      <c r="A350" s="50">
        <v>20150136</v>
      </c>
      <c r="B350" s="83">
        <v>42032</v>
      </c>
      <c r="C350" s="34" t="s">
        <v>6984</v>
      </c>
      <c r="D350" s="34"/>
      <c r="E350" s="34"/>
      <c r="F350" s="34"/>
      <c r="G350" s="34"/>
      <c r="H350" s="34"/>
      <c r="I350" s="34"/>
      <c r="J350" s="34"/>
      <c r="K350" s="34"/>
      <c r="L350" s="103" t="s">
        <v>103</v>
      </c>
      <c r="M350" s="29"/>
      <c r="N350" s="29"/>
      <c r="O350" s="29"/>
      <c r="P350" s="30"/>
      <c r="Q350" s="29"/>
      <c r="R350" s="150" t="s">
        <v>6808</v>
      </c>
      <c r="S350" s="34"/>
      <c r="AD350" s="84">
        <f t="shared" si="42"/>
        <v>1</v>
      </c>
      <c r="AE350" s="34" t="e">
        <f t="shared" si="43"/>
        <v>#VALUE!</v>
      </c>
      <c r="AF350" s="34" t="e">
        <f t="shared" si="44"/>
        <v>#VALUE!</v>
      </c>
      <c r="AG350" s="34" t="e">
        <f t="shared" si="45"/>
        <v>#VALUE!</v>
      </c>
      <c r="AH350" s="34" t="e">
        <f t="shared" si="46"/>
        <v>#VALUE!</v>
      </c>
      <c r="AI350" s="34" t="e">
        <f t="shared" si="47"/>
        <v>#VALUE!</v>
      </c>
      <c r="AJ350" s="34" t="e">
        <f t="shared" si="48"/>
        <v>#VALUE!</v>
      </c>
      <c r="AK350" s="34" t="e">
        <f t="shared" si="49"/>
        <v>#VALUE!</v>
      </c>
    </row>
    <row r="351" spans="1:37" ht="55.25" customHeight="1" x14ac:dyDescent="0.2">
      <c r="A351" s="50">
        <v>20150137</v>
      </c>
      <c r="B351" s="83">
        <v>42032</v>
      </c>
      <c r="C351" s="34" t="s">
        <v>6870</v>
      </c>
      <c r="D351" s="34"/>
      <c r="E351" s="34"/>
      <c r="F351" s="34"/>
      <c r="G351" s="34"/>
      <c r="H351" s="34"/>
      <c r="I351" s="34"/>
      <c r="J351" s="34"/>
      <c r="K351" s="34"/>
      <c r="L351" s="103" t="s">
        <v>103</v>
      </c>
      <c r="M351" s="29"/>
      <c r="N351" s="29"/>
      <c r="O351" s="29"/>
      <c r="P351" s="30"/>
      <c r="Q351" s="29"/>
      <c r="R351" s="150" t="s">
        <v>6808</v>
      </c>
      <c r="S351" s="34"/>
      <c r="AD351" s="84">
        <f t="shared" si="42"/>
        <v>1</v>
      </c>
      <c r="AE351" s="34" t="e">
        <f t="shared" si="43"/>
        <v>#VALUE!</v>
      </c>
      <c r="AF351" s="34" t="e">
        <f t="shared" si="44"/>
        <v>#VALUE!</v>
      </c>
      <c r="AG351" s="34" t="e">
        <f t="shared" si="45"/>
        <v>#VALUE!</v>
      </c>
      <c r="AH351" s="34" t="e">
        <f t="shared" si="46"/>
        <v>#VALUE!</v>
      </c>
      <c r="AI351" s="34" t="e">
        <f t="shared" si="47"/>
        <v>#VALUE!</v>
      </c>
      <c r="AJ351" s="34" t="e">
        <f t="shared" si="48"/>
        <v>#VALUE!</v>
      </c>
      <c r="AK351" s="34" t="e">
        <f t="shared" si="49"/>
        <v>#VALUE!</v>
      </c>
    </row>
    <row r="352" spans="1:37" ht="55.25" customHeight="1" x14ac:dyDescent="0.2">
      <c r="A352" s="50">
        <v>20150201</v>
      </c>
      <c r="B352" s="83">
        <v>42060</v>
      </c>
      <c r="C352" s="34" t="s">
        <v>6871</v>
      </c>
      <c r="D352" s="34"/>
      <c r="E352" s="34"/>
      <c r="F352" s="34"/>
      <c r="G352" s="34"/>
      <c r="H352" s="34"/>
      <c r="I352" s="34"/>
      <c r="J352" s="34"/>
      <c r="K352" s="34"/>
      <c r="L352" s="103"/>
      <c r="M352" s="29" t="s">
        <v>6573</v>
      </c>
      <c r="N352" s="29"/>
      <c r="O352" s="29" t="s">
        <v>6385</v>
      </c>
      <c r="P352" s="30"/>
      <c r="Q352" s="29"/>
      <c r="R352" s="112"/>
      <c r="S352" s="34"/>
      <c r="AD352" s="84" t="e">
        <f t="shared" si="42"/>
        <v>#VALUE!</v>
      </c>
      <c r="AE352" s="34">
        <f t="shared" si="43"/>
        <v>457</v>
      </c>
      <c r="AF352" s="34" t="e">
        <f t="shared" si="44"/>
        <v>#VALUE!</v>
      </c>
      <c r="AG352" s="34" t="e">
        <f t="shared" si="45"/>
        <v>#VALUE!</v>
      </c>
      <c r="AH352" s="34" t="e">
        <f t="shared" si="46"/>
        <v>#VALUE!</v>
      </c>
      <c r="AI352" s="34" t="e">
        <f t="shared" si="47"/>
        <v>#VALUE!</v>
      </c>
      <c r="AJ352" s="34" t="e">
        <f t="shared" si="48"/>
        <v>#VALUE!</v>
      </c>
      <c r="AK352" s="34" t="e">
        <f t="shared" si="49"/>
        <v>#VALUE!</v>
      </c>
    </row>
    <row r="353" spans="1:37" ht="55.25" customHeight="1" x14ac:dyDescent="0.2">
      <c r="A353" s="50">
        <v>20150202</v>
      </c>
      <c r="B353" s="83">
        <v>42060</v>
      </c>
      <c r="C353" s="34" t="s">
        <v>5905</v>
      </c>
      <c r="D353" s="34"/>
      <c r="E353" s="34"/>
      <c r="F353" s="34"/>
      <c r="G353" s="34"/>
      <c r="H353" s="34"/>
      <c r="I353" s="34"/>
      <c r="J353" s="34" t="s">
        <v>532</v>
      </c>
      <c r="K353" s="34" t="s">
        <v>533</v>
      </c>
      <c r="L353" s="103"/>
      <c r="M353" s="29" t="s">
        <v>6574</v>
      </c>
      <c r="N353" s="29" t="s">
        <v>6496</v>
      </c>
      <c r="O353" s="29"/>
      <c r="P353" s="30"/>
      <c r="Q353" s="29"/>
      <c r="R353" s="112"/>
      <c r="S353" s="34"/>
      <c r="AD353" s="84" t="e">
        <f t="shared" si="42"/>
        <v>#VALUE!</v>
      </c>
      <c r="AE353" s="34" t="e">
        <f t="shared" si="43"/>
        <v>#VALUE!</v>
      </c>
      <c r="AF353" s="34">
        <f t="shared" si="44"/>
        <v>96</v>
      </c>
      <c r="AG353" s="34" t="e">
        <f t="shared" si="45"/>
        <v>#VALUE!</v>
      </c>
      <c r="AH353" s="34" t="e">
        <f t="shared" si="46"/>
        <v>#VALUE!</v>
      </c>
      <c r="AI353" s="34" t="e">
        <f t="shared" si="47"/>
        <v>#VALUE!</v>
      </c>
      <c r="AJ353" s="34" t="e">
        <f t="shared" si="48"/>
        <v>#VALUE!</v>
      </c>
      <c r="AK353" s="34" t="e">
        <f t="shared" si="49"/>
        <v>#VALUE!</v>
      </c>
    </row>
    <row r="354" spans="1:37" ht="55.25" customHeight="1" x14ac:dyDescent="0.2">
      <c r="A354" s="50">
        <v>20150203</v>
      </c>
      <c r="B354" s="83">
        <v>42060</v>
      </c>
      <c r="C354" s="34" t="s">
        <v>5906</v>
      </c>
      <c r="D354" s="34"/>
      <c r="E354" s="34"/>
      <c r="F354" s="34"/>
      <c r="G354" s="34"/>
      <c r="H354" s="34" t="s">
        <v>3075</v>
      </c>
      <c r="I354" s="34" t="s">
        <v>3076</v>
      </c>
      <c r="J354" s="34"/>
      <c r="K354" s="34"/>
      <c r="L354" s="103"/>
      <c r="M354" s="29" t="s">
        <v>6573</v>
      </c>
      <c r="N354" s="29" t="s">
        <v>534</v>
      </c>
      <c r="O354" s="29"/>
      <c r="P354" s="30"/>
      <c r="Q354" s="29"/>
      <c r="R354" s="112"/>
      <c r="S354" s="34"/>
      <c r="AD354" s="84" t="e">
        <f t="shared" si="42"/>
        <v>#VALUE!</v>
      </c>
      <c r="AE354" s="34">
        <f t="shared" si="43"/>
        <v>457</v>
      </c>
      <c r="AF354" s="34" t="e">
        <f t="shared" si="44"/>
        <v>#VALUE!</v>
      </c>
      <c r="AG354" s="34" t="e">
        <f t="shared" si="45"/>
        <v>#VALUE!</v>
      </c>
      <c r="AH354" s="34" t="e">
        <f t="shared" si="46"/>
        <v>#VALUE!</v>
      </c>
      <c r="AI354" s="34" t="e">
        <f t="shared" si="47"/>
        <v>#VALUE!</v>
      </c>
      <c r="AJ354" s="34" t="e">
        <f t="shared" si="48"/>
        <v>#VALUE!</v>
      </c>
      <c r="AK354" s="34" t="e">
        <f t="shared" si="49"/>
        <v>#VALUE!</v>
      </c>
    </row>
    <row r="355" spans="1:37" ht="55.25" customHeight="1" x14ac:dyDescent="0.2">
      <c r="A355" s="50">
        <v>20150204</v>
      </c>
      <c r="B355" s="83">
        <v>42060</v>
      </c>
      <c r="C355" s="34" t="s">
        <v>5907</v>
      </c>
      <c r="D355" s="34"/>
      <c r="E355" s="34"/>
      <c r="F355" s="34"/>
      <c r="G355" s="34"/>
      <c r="H355" s="34" t="s">
        <v>535</v>
      </c>
      <c r="I355" s="34" t="s">
        <v>536</v>
      </c>
      <c r="J355" s="34"/>
      <c r="K355" s="34"/>
      <c r="L355" s="103"/>
      <c r="M355" s="29" t="s">
        <v>6573</v>
      </c>
      <c r="N355" s="29"/>
      <c r="O355" s="29" t="s">
        <v>6385</v>
      </c>
      <c r="P355" s="30"/>
      <c r="Q355" s="29"/>
      <c r="R355" s="112"/>
      <c r="S355" s="34"/>
      <c r="AD355" s="84" t="e">
        <f t="shared" si="42"/>
        <v>#VALUE!</v>
      </c>
      <c r="AE355" s="34">
        <f t="shared" si="43"/>
        <v>457</v>
      </c>
      <c r="AF355" s="34" t="e">
        <f t="shared" si="44"/>
        <v>#VALUE!</v>
      </c>
      <c r="AG355" s="34" t="e">
        <f t="shared" si="45"/>
        <v>#VALUE!</v>
      </c>
      <c r="AH355" s="34" t="e">
        <f t="shared" si="46"/>
        <v>#VALUE!</v>
      </c>
      <c r="AI355" s="34" t="e">
        <f t="shared" si="47"/>
        <v>#VALUE!</v>
      </c>
      <c r="AJ355" s="34" t="e">
        <f t="shared" si="48"/>
        <v>#VALUE!</v>
      </c>
      <c r="AK355" s="34" t="e">
        <f t="shared" si="49"/>
        <v>#VALUE!</v>
      </c>
    </row>
    <row r="356" spans="1:37" ht="55.25" customHeight="1" x14ac:dyDescent="0.2">
      <c r="A356" s="50">
        <v>20150205</v>
      </c>
      <c r="B356" s="83">
        <v>42060</v>
      </c>
      <c r="C356" s="34" t="s">
        <v>5908</v>
      </c>
      <c r="D356" s="34"/>
      <c r="E356" s="34"/>
      <c r="F356" s="34"/>
      <c r="G356" s="34"/>
      <c r="H356" s="34"/>
      <c r="I356" s="34"/>
      <c r="J356" s="34"/>
      <c r="K356" s="34"/>
      <c r="L356" s="103" t="s">
        <v>103</v>
      </c>
      <c r="M356" s="29"/>
      <c r="N356" s="29"/>
      <c r="O356" s="29"/>
      <c r="P356" s="30"/>
      <c r="Q356" s="29"/>
      <c r="R356" s="112"/>
      <c r="S356" s="34"/>
      <c r="AD356" s="84">
        <f t="shared" si="42"/>
        <v>1</v>
      </c>
      <c r="AE356" s="34" t="e">
        <f t="shared" si="43"/>
        <v>#VALUE!</v>
      </c>
      <c r="AF356" s="34" t="e">
        <f t="shared" si="44"/>
        <v>#VALUE!</v>
      </c>
      <c r="AG356" s="34" t="e">
        <f t="shared" si="45"/>
        <v>#VALUE!</v>
      </c>
      <c r="AH356" s="34" t="e">
        <f t="shared" si="46"/>
        <v>#VALUE!</v>
      </c>
      <c r="AI356" s="34" t="e">
        <f t="shared" si="47"/>
        <v>#VALUE!</v>
      </c>
      <c r="AJ356" s="34" t="e">
        <f t="shared" si="48"/>
        <v>#VALUE!</v>
      </c>
      <c r="AK356" s="34" t="e">
        <f t="shared" si="49"/>
        <v>#VALUE!</v>
      </c>
    </row>
    <row r="357" spans="1:37" ht="55.25" customHeight="1" x14ac:dyDescent="0.2">
      <c r="A357" s="50">
        <v>20150206</v>
      </c>
      <c r="B357" s="83">
        <v>42060</v>
      </c>
      <c r="C357" s="34" t="s">
        <v>5909</v>
      </c>
      <c r="D357" s="34"/>
      <c r="E357" s="34"/>
      <c r="F357" s="34"/>
      <c r="G357" s="34"/>
      <c r="H357" s="34"/>
      <c r="I357" s="34"/>
      <c r="J357" s="34"/>
      <c r="K357" s="34"/>
      <c r="L357" s="103" t="s">
        <v>103</v>
      </c>
      <c r="M357" s="29"/>
      <c r="N357" s="29"/>
      <c r="O357" s="29"/>
      <c r="P357" s="30"/>
      <c r="Q357" s="29"/>
      <c r="R357" s="112"/>
      <c r="S357" s="34"/>
      <c r="AD357" s="84">
        <f t="shared" si="42"/>
        <v>1</v>
      </c>
      <c r="AE357" s="34" t="e">
        <f t="shared" si="43"/>
        <v>#VALUE!</v>
      </c>
      <c r="AF357" s="34" t="e">
        <f t="shared" si="44"/>
        <v>#VALUE!</v>
      </c>
      <c r="AG357" s="34" t="e">
        <f t="shared" si="45"/>
        <v>#VALUE!</v>
      </c>
      <c r="AH357" s="34" t="e">
        <f t="shared" si="46"/>
        <v>#VALUE!</v>
      </c>
      <c r="AI357" s="34" t="e">
        <f t="shared" si="47"/>
        <v>#VALUE!</v>
      </c>
      <c r="AJ357" s="34" t="e">
        <f t="shared" si="48"/>
        <v>#VALUE!</v>
      </c>
      <c r="AK357" s="34" t="e">
        <f t="shared" si="49"/>
        <v>#VALUE!</v>
      </c>
    </row>
    <row r="358" spans="1:37" ht="55.25" customHeight="1" x14ac:dyDescent="0.2">
      <c r="A358" s="50">
        <v>20150207</v>
      </c>
      <c r="B358" s="83">
        <v>42060</v>
      </c>
      <c r="C358" s="34" t="s">
        <v>5910</v>
      </c>
      <c r="D358" s="34"/>
      <c r="E358" s="34"/>
      <c r="F358" s="34" t="s">
        <v>3077</v>
      </c>
      <c r="G358" s="34" t="s">
        <v>3078</v>
      </c>
      <c r="H358" s="34"/>
      <c r="I358" s="34"/>
      <c r="J358" s="34" t="s">
        <v>3079</v>
      </c>
      <c r="K358" s="34" t="s">
        <v>3080</v>
      </c>
      <c r="L358" s="103"/>
      <c r="M358" s="29"/>
      <c r="N358" s="29"/>
      <c r="O358" s="29"/>
      <c r="P358" s="30" t="s">
        <v>2897</v>
      </c>
      <c r="Q358" s="29"/>
      <c r="R358" s="112"/>
      <c r="S358" s="34"/>
      <c r="AD358" s="84" t="e">
        <f t="shared" si="42"/>
        <v>#VALUE!</v>
      </c>
      <c r="AE358" s="34" t="e">
        <f t="shared" si="43"/>
        <v>#VALUE!</v>
      </c>
      <c r="AF358" s="34" t="e">
        <f t="shared" si="44"/>
        <v>#VALUE!</v>
      </c>
      <c r="AG358" s="34" t="e">
        <f t="shared" si="45"/>
        <v>#VALUE!</v>
      </c>
      <c r="AH358" s="34">
        <f t="shared" si="46"/>
        <v>1</v>
      </c>
      <c r="AI358" s="34" t="e">
        <f t="shared" si="47"/>
        <v>#VALUE!</v>
      </c>
      <c r="AJ358" s="34" t="e">
        <f t="shared" si="48"/>
        <v>#VALUE!</v>
      </c>
      <c r="AK358" s="34" t="e">
        <f t="shared" si="49"/>
        <v>#VALUE!</v>
      </c>
    </row>
    <row r="359" spans="1:37" ht="55.25" customHeight="1" x14ac:dyDescent="0.2">
      <c r="A359" s="50">
        <v>20150301</v>
      </c>
      <c r="B359" s="83">
        <v>42088</v>
      </c>
      <c r="C359" s="34" t="s">
        <v>663</v>
      </c>
      <c r="D359" s="34"/>
      <c r="E359" s="34"/>
      <c r="F359" s="34"/>
      <c r="G359" s="34"/>
      <c r="H359" s="34"/>
      <c r="I359" s="34"/>
      <c r="J359" s="34"/>
      <c r="K359" s="34"/>
      <c r="L359" s="103"/>
      <c r="M359" s="29" t="s">
        <v>6575</v>
      </c>
      <c r="N359" s="29" t="s">
        <v>6386</v>
      </c>
      <c r="O359" s="29"/>
      <c r="P359" s="30"/>
      <c r="Q359" s="29"/>
      <c r="R359" s="112"/>
      <c r="S359" s="34"/>
      <c r="AD359" s="84" t="e">
        <f t="shared" si="42"/>
        <v>#VALUE!</v>
      </c>
      <c r="AE359" s="34">
        <f t="shared" si="43"/>
        <v>260</v>
      </c>
      <c r="AF359" s="34" t="e">
        <f t="shared" si="44"/>
        <v>#VALUE!</v>
      </c>
      <c r="AG359" s="34" t="e">
        <f t="shared" si="45"/>
        <v>#VALUE!</v>
      </c>
      <c r="AH359" s="34" t="e">
        <f t="shared" si="46"/>
        <v>#VALUE!</v>
      </c>
      <c r="AI359" s="34" t="e">
        <f t="shared" si="47"/>
        <v>#VALUE!</v>
      </c>
      <c r="AJ359" s="34" t="e">
        <f t="shared" si="48"/>
        <v>#VALUE!</v>
      </c>
      <c r="AK359" s="34" t="e">
        <f t="shared" si="49"/>
        <v>#VALUE!</v>
      </c>
    </row>
    <row r="360" spans="1:37" ht="55.25" customHeight="1" x14ac:dyDescent="0.2">
      <c r="A360" s="50">
        <v>20150302</v>
      </c>
      <c r="B360" s="83">
        <v>42088</v>
      </c>
      <c r="C360" s="34" t="s">
        <v>664</v>
      </c>
      <c r="D360" s="34"/>
      <c r="E360" s="34"/>
      <c r="F360" s="34"/>
      <c r="G360" s="34"/>
      <c r="H360" s="34"/>
      <c r="I360" s="34"/>
      <c r="J360" s="34"/>
      <c r="K360" s="34"/>
      <c r="L360" s="103"/>
      <c r="M360" s="29" t="s">
        <v>390</v>
      </c>
      <c r="N360" s="29" t="s">
        <v>6371</v>
      </c>
      <c r="O360" s="29"/>
      <c r="P360" s="30"/>
      <c r="Q360" s="29"/>
      <c r="R360" s="112"/>
      <c r="S360" s="34"/>
      <c r="AD360" s="84" t="e">
        <f t="shared" si="42"/>
        <v>#VALUE!</v>
      </c>
      <c r="AE360" s="34">
        <f t="shared" si="43"/>
        <v>260</v>
      </c>
      <c r="AF360" s="34" t="e">
        <f t="shared" si="44"/>
        <v>#VALUE!</v>
      </c>
      <c r="AG360" s="34" t="e">
        <f t="shared" si="45"/>
        <v>#VALUE!</v>
      </c>
      <c r="AH360" s="34" t="e">
        <f t="shared" si="46"/>
        <v>#VALUE!</v>
      </c>
      <c r="AI360" s="34" t="e">
        <f t="shared" si="47"/>
        <v>#VALUE!</v>
      </c>
      <c r="AJ360" s="34" t="e">
        <f t="shared" si="48"/>
        <v>#VALUE!</v>
      </c>
      <c r="AK360" s="34" t="e">
        <f t="shared" si="49"/>
        <v>#VALUE!</v>
      </c>
    </row>
    <row r="361" spans="1:37" ht="55.25" customHeight="1" x14ac:dyDescent="0.2">
      <c r="A361" s="50">
        <v>20150303</v>
      </c>
      <c r="B361" s="83">
        <v>42088</v>
      </c>
      <c r="C361" s="34" t="s">
        <v>665</v>
      </c>
      <c r="D361" s="34"/>
      <c r="E361" s="34"/>
      <c r="F361" s="34"/>
      <c r="G361" s="34"/>
      <c r="H361" s="34"/>
      <c r="I361" s="34"/>
      <c r="J361" s="34"/>
      <c r="K361" s="34"/>
      <c r="L361" s="103"/>
      <c r="M361" s="29" t="s">
        <v>6576</v>
      </c>
      <c r="N361" s="29" t="s">
        <v>386</v>
      </c>
      <c r="O361" s="29"/>
      <c r="P361" s="30"/>
      <c r="Q361" s="29"/>
      <c r="R361" s="112"/>
      <c r="S361" s="34"/>
      <c r="AD361" s="84" t="e">
        <f t="shared" si="42"/>
        <v>#VALUE!</v>
      </c>
      <c r="AE361" s="34">
        <f t="shared" si="43"/>
        <v>260</v>
      </c>
      <c r="AF361" s="34" t="e">
        <f t="shared" si="44"/>
        <v>#VALUE!</v>
      </c>
      <c r="AG361" s="34" t="e">
        <f t="shared" si="45"/>
        <v>#VALUE!</v>
      </c>
      <c r="AH361" s="34" t="e">
        <f t="shared" si="46"/>
        <v>#VALUE!</v>
      </c>
      <c r="AI361" s="34" t="e">
        <f t="shared" si="47"/>
        <v>#VALUE!</v>
      </c>
      <c r="AJ361" s="34" t="e">
        <f t="shared" si="48"/>
        <v>#VALUE!</v>
      </c>
      <c r="AK361" s="34" t="e">
        <f t="shared" si="49"/>
        <v>#VALUE!</v>
      </c>
    </row>
    <row r="362" spans="1:37" ht="55.25" customHeight="1" x14ac:dyDescent="0.2">
      <c r="A362" s="50">
        <v>20150304</v>
      </c>
      <c r="B362" s="83">
        <v>42088</v>
      </c>
      <c r="C362" s="34" t="s">
        <v>666</v>
      </c>
      <c r="D362" s="34"/>
      <c r="E362" s="34"/>
      <c r="F362" s="34"/>
      <c r="G362" s="34"/>
      <c r="H362" s="34"/>
      <c r="I362" s="34"/>
      <c r="J362" s="34"/>
      <c r="K362" s="34"/>
      <c r="L362" s="103" t="s">
        <v>103</v>
      </c>
      <c r="M362" s="29"/>
      <c r="N362" s="29"/>
      <c r="O362" s="29"/>
      <c r="P362" s="30"/>
      <c r="Q362" s="29"/>
      <c r="R362" s="112"/>
      <c r="S362" s="34"/>
      <c r="AD362" s="84">
        <f t="shared" si="42"/>
        <v>1</v>
      </c>
      <c r="AE362" s="34" t="e">
        <f t="shared" si="43"/>
        <v>#VALUE!</v>
      </c>
      <c r="AF362" s="34" t="e">
        <f t="shared" si="44"/>
        <v>#VALUE!</v>
      </c>
      <c r="AG362" s="34" t="e">
        <f t="shared" si="45"/>
        <v>#VALUE!</v>
      </c>
      <c r="AH362" s="34" t="e">
        <f t="shared" si="46"/>
        <v>#VALUE!</v>
      </c>
      <c r="AI362" s="34" t="e">
        <f t="shared" si="47"/>
        <v>#VALUE!</v>
      </c>
      <c r="AJ362" s="34" t="e">
        <f t="shared" si="48"/>
        <v>#VALUE!</v>
      </c>
      <c r="AK362" s="34" t="e">
        <f t="shared" si="49"/>
        <v>#VALUE!</v>
      </c>
    </row>
    <row r="363" spans="1:37" ht="55.25" customHeight="1" x14ac:dyDescent="0.2">
      <c r="A363" s="50">
        <v>20150305</v>
      </c>
      <c r="B363" s="83">
        <v>42088</v>
      </c>
      <c r="C363" s="34" t="s">
        <v>667</v>
      </c>
      <c r="D363" s="34"/>
      <c r="E363" s="34"/>
      <c r="F363" s="34"/>
      <c r="G363" s="34"/>
      <c r="H363" s="34"/>
      <c r="I363" s="34"/>
      <c r="J363" s="34"/>
      <c r="K363" s="34"/>
      <c r="L363" s="103"/>
      <c r="M363" s="29" t="s">
        <v>6577</v>
      </c>
      <c r="N363" s="29" t="s">
        <v>386</v>
      </c>
      <c r="O363" s="29"/>
      <c r="P363" s="30"/>
      <c r="Q363" s="29"/>
      <c r="R363" s="112"/>
      <c r="S363" s="34"/>
      <c r="AD363" s="84" t="e">
        <f t="shared" si="42"/>
        <v>#VALUE!</v>
      </c>
      <c r="AE363" s="34">
        <f t="shared" si="43"/>
        <v>260</v>
      </c>
      <c r="AF363" s="34" t="e">
        <f t="shared" si="44"/>
        <v>#VALUE!</v>
      </c>
      <c r="AG363" s="34" t="e">
        <f t="shared" si="45"/>
        <v>#VALUE!</v>
      </c>
      <c r="AH363" s="34" t="e">
        <f t="shared" si="46"/>
        <v>#VALUE!</v>
      </c>
      <c r="AI363" s="34" t="e">
        <f t="shared" si="47"/>
        <v>#VALUE!</v>
      </c>
      <c r="AJ363" s="34" t="e">
        <f t="shared" si="48"/>
        <v>#VALUE!</v>
      </c>
      <c r="AK363" s="34" t="e">
        <f t="shared" si="49"/>
        <v>#VALUE!</v>
      </c>
    </row>
    <row r="364" spans="1:37" ht="55.25" customHeight="1" x14ac:dyDescent="0.2">
      <c r="A364" s="50">
        <v>20150306</v>
      </c>
      <c r="B364" s="83">
        <v>42088</v>
      </c>
      <c r="C364" s="34" t="s">
        <v>668</v>
      </c>
      <c r="D364" s="34"/>
      <c r="E364" s="34"/>
      <c r="F364" s="34"/>
      <c r="G364" s="34"/>
      <c r="H364" s="34"/>
      <c r="I364" s="34"/>
      <c r="J364" s="34"/>
      <c r="K364" s="34"/>
      <c r="L364" s="103"/>
      <c r="M364" s="29" t="s">
        <v>6578</v>
      </c>
      <c r="N364" s="29" t="s">
        <v>6497</v>
      </c>
      <c r="O364" s="29"/>
      <c r="P364" s="30"/>
      <c r="Q364" s="29"/>
      <c r="R364" s="112"/>
      <c r="S364" s="34"/>
      <c r="AD364" s="84" t="e">
        <f t="shared" si="42"/>
        <v>#VALUE!</v>
      </c>
      <c r="AE364" s="34" t="e">
        <f t="shared" si="43"/>
        <v>#VALUE!</v>
      </c>
      <c r="AF364" s="34">
        <f t="shared" si="44"/>
        <v>45</v>
      </c>
      <c r="AG364" s="34" t="e">
        <f t="shared" si="45"/>
        <v>#VALUE!</v>
      </c>
      <c r="AH364" s="34" t="e">
        <f t="shared" si="46"/>
        <v>#VALUE!</v>
      </c>
      <c r="AI364" s="34" t="e">
        <f t="shared" si="47"/>
        <v>#VALUE!</v>
      </c>
      <c r="AJ364" s="34" t="e">
        <f t="shared" si="48"/>
        <v>#VALUE!</v>
      </c>
      <c r="AK364" s="34" t="e">
        <f t="shared" si="49"/>
        <v>#VALUE!</v>
      </c>
    </row>
    <row r="365" spans="1:37" ht="55.25" customHeight="1" x14ac:dyDescent="0.2">
      <c r="A365" s="50">
        <v>20150307</v>
      </c>
      <c r="B365" s="83">
        <v>42088</v>
      </c>
      <c r="C365" s="34" t="s">
        <v>669</v>
      </c>
      <c r="D365" s="34"/>
      <c r="E365" s="34"/>
      <c r="F365" s="34"/>
      <c r="G365" s="34"/>
      <c r="H365" s="34"/>
      <c r="I365" s="34"/>
      <c r="J365" s="34"/>
      <c r="K365" s="34"/>
      <c r="L365" s="103"/>
      <c r="M365" s="29" t="s">
        <v>656</v>
      </c>
      <c r="N365" s="29" t="s">
        <v>657</v>
      </c>
      <c r="O365" s="29"/>
      <c r="P365" s="30"/>
      <c r="Q365" s="29"/>
      <c r="R365" s="112"/>
      <c r="S365" s="34"/>
      <c r="AD365" s="84" t="e">
        <f t="shared" si="42"/>
        <v>#VALUE!</v>
      </c>
      <c r="AE365" s="34" t="e">
        <f t="shared" si="43"/>
        <v>#VALUE!</v>
      </c>
      <c r="AF365" s="34">
        <f t="shared" si="44"/>
        <v>45</v>
      </c>
      <c r="AG365" s="34" t="e">
        <f t="shared" si="45"/>
        <v>#VALUE!</v>
      </c>
      <c r="AH365" s="34" t="e">
        <f t="shared" si="46"/>
        <v>#VALUE!</v>
      </c>
      <c r="AI365" s="34" t="e">
        <f t="shared" si="47"/>
        <v>#VALUE!</v>
      </c>
      <c r="AJ365" s="34" t="e">
        <f t="shared" si="48"/>
        <v>#VALUE!</v>
      </c>
      <c r="AK365" s="34" t="e">
        <f t="shared" si="49"/>
        <v>#VALUE!</v>
      </c>
    </row>
    <row r="366" spans="1:37" ht="55.25" customHeight="1" x14ac:dyDescent="0.2">
      <c r="A366" s="50">
        <v>20150308</v>
      </c>
      <c r="B366" s="83">
        <v>42088</v>
      </c>
      <c r="C366" s="34" t="s">
        <v>670</v>
      </c>
      <c r="D366" s="34"/>
      <c r="E366" s="34"/>
      <c r="F366" s="34"/>
      <c r="G366" s="34"/>
      <c r="H366" s="34"/>
      <c r="I366" s="34"/>
      <c r="J366" s="34"/>
      <c r="K366" s="34"/>
      <c r="L366" s="103"/>
      <c r="M366" s="29" t="s">
        <v>658</v>
      </c>
      <c r="N366" s="29" t="s">
        <v>657</v>
      </c>
      <c r="O366" s="29"/>
      <c r="P366" s="30"/>
      <c r="Q366" s="29"/>
      <c r="R366" s="112"/>
      <c r="S366" s="34"/>
      <c r="AD366" s="84" t="e">
        <f t="shared" si="42"/>
        <v>#VALUE!</v>
      </c>
      <c r="AE366" s="34" t="e">
        <f t="shared" si="43"/>
        <v>#VALUE!</v>
      </c>
      <c r="AF366" s="34">
        <f t="shared" si="44"/>
        <v>45</v>
      </c>
      <c r="AG366" s="34" t="e">
        <f t="shared" si="45"/>
        <v>#VALUE!</v>
      </c>
      <c r="AH366" s="34" t="e">
        <f t="shared" si="46"/>
        <v>#VALUE!</v>
      </c>
      <c r="AI366" s="34" t="e">
        <f t="shared" si="47"/>
        <v>#VALUE!</v>
      </c>
      <c r="AJ366" s="34" t="e">
        <f t="shared" si="48"/>
        <v>#VALUE!</v>
      </c>
      <c r="AK366" s="34" t="e">
        <f t="shared" si="49"/>
        <v>#VALUE!</v>
      </c>
    </row>
    <row r="367" spans="1:37" ht="55.25" customHeight="1" x14ac:dyDescent="0.2">
      <c r="A367" s="50">
        <v>20150309</v>
      </c>
      <c r="B367" s="83">
        <v>42088</v>
      </c>
      <c r="C367" s="34" t="s">
        <v>671</v>
      </c>
      <c r="D367" s="34"/>
      <c r="E367" s="34"/>
      <c r="F367" s="34"/>
      <c r="G367" s="34"/>
      <c r="H367" s="34"/>
      <c r="I367" s="34"/>
      <c r="J367" s="34"/>
      <c r="K367" s="34"/>
      <c r="L367" s="103"/>
      <c r="M367" s="29" t="s">
        <v>658</v>
      </c>
      <c r="N367" s="29" t="s">
        <v>657</v>
      </c>
      <c r="O367" s="29"/>
      <c r="P367" s="30"/>
      <c r="Q367" s="29"/>
      <c r="R367" s="112"/>
      <c r="S367" s="34"/>
      <c r="AD367" s="84" t="e">
        <f t="shared" si="42"/>
        <v>#VALUE!</v>
      </c>
      <c r="AE367" s="34" t="e">
        <f t="shared" si="43"/>
        <v>#VALUE!</v>
      </c>
      <c r="AF367" s="34">
        <f t="shared" si="44"/>
        <v>45</v>
      </c>
      <c r="AG367" s="34" t="e">
        <f t="shared" si="45"/>
        <v>#VALUE!</v>
      </c>
      <c r="AH367" s="34" t="e">
        <f t="shared" si="46"/>
        <v>#VALUE!</v>
      </c>
      <c r="AI367" s="34" t="e">
        <f t="shared" si="47"/>
        <v>#VALUE!</v>
      </c>
      <c r="AJ367" s="34" t="e">
        <f t="shared" si="48"/>
        <v>#VALUE!</v>
      </c>
      <c r="AK367" s="34" t="e">
        <f t="shared" si="49"/>
        <v>#VALUE!</v>
      </c>
    </row>
    <row r="368" spans="1:37" ht="55.25" customHeight="1" x14ac:dyDescent="0.2">
      <c r="A368" s="50">
        <v>20150310</v>
      </c>
      <c r="B368" s="83">
        <v>42088</v>
      </c>
      <c r="C368" s="34" t="s">
        <v>672</v>
      </c>
      <c r="D368" s="34"/>
      <c r="E368" s="34"/>
      <c r="F368" s="34"/>
      <c r="G368" s="34"/>
      <c r="H368" s="34"/>
      <c r="I368" s="34"/>
      <c r="J368" s="34"/>
      <c r="K368" s="34"/>
      <c r="L368" s="103"/>
      <c r="M368" s="29" t="s">
        <v>6579</v>
      </c>
      <c r="N368" s="29" t="s">
        <v>657</v>
      </c>
      <c r="O368" s="29"/>
      <c r="P368" s="30"/>
      <c r="Q368" s="29"/>
      <c r="R368" s="112"/>
      <c r="S368" s="34"/>
      <c r="AD368" s="84" t="e">
        <f t="shared" si="42"/>
        <v>#VALUE!</v>
      </c>
      <c r="AE368" s="34" t="e">
        <f t="shared" si="43"/>
        <v>#VALUE!</v>
      </c>
      <c r="AF368" s="34">
        <f t="shared" si="44"/>
        <v>45</v>
      </c>
      <c r="AG368" s="34" t="e">
        <f t="shared" si="45"/>
        <v>#VALUE!</v>
      </c>
      <c r="AH368" s="34" t="e">
        <f t="shared" si="46"/>
        <v>#VALUE!</v>
      </c>
      <c r="AI368" s="34" t="e">
        <f t="shared" si="47"/>
        <v>#VALUE!</v>
      </c>
      <c r="AJ368" s="34" t="e">
        <f t="shared" si="48"/>
        <v>#VALUE!</v>
      </c>
      <c r="AK368" s="34" t="e">
        <f t="shared" si="49"/>
        <v>#VALUE!</v>
      </c>
    </row>
    <row r="369" spans="1:37" ht="55.25" customHeight="1" x14ac:dyDescent="0.2">
      <c r="A369" s="50">
        <v>20150311</v>
      </c>
      <c r="B369" s="83">
        <v>42088</v>
      </c>
      <c r="C369" s="34" t="s">
        <v>673</v>
      </c>
      <c r="D369" s="34"/>
      <c r="E369" s="34"/>
      <c r="F369" s="34" t="s">
        <v>3081</v>
      </c>
      <c r="G369" s="34" t="s">
        <v>3082</v>
      </c>
      <c r="H369" s="34"/>
      <c r="I369" s="34"/>
      <c r="J369" s="34" t="s">
        <v>3083</v>
      </c>
      <c r="K369" s="34" t="s">
        <v>3084</v>
      </c>
      <c r="L369" s="103"/>
      <c r="M369" s="29" t="s">
        <v>6579</v>
      </c>
      <c r="N369" s="29" t="s">
        <v>657</v>
      </c>
      <c r="O369" s="29"/>
      <c r="P369" s="30"/>
      <c r="Q369" s="29"/>
      <c r="R369" s="112"/>
      <c r="S369" s="34"/>
      <c r="AD369" s="84" t="e">
        <f t="shared" si="42"/>
        <v>#VALUE!</v>
      </c>
      <c r="AE369" s="34" t="e">
        <f t="shared" si="43"/>
        <v>#VALUE!</v>
      </c>
      <c r="AF369" s="34">
        <f t="shared" si="44"/>
        <v>45</v>
      </c>
      <c r="AG369" s="34" t="e">
        <f t="shared" si="45"/>
        <v>#VALUE!</v>
      </c>
      <c r="AH369" s="34" t="e">
        <f t="shared" si="46"/>
        <v>#VALUE!</v>
      </c>
      <c r="AI369" s="34" t="e">
        <f t="shared" si="47"/>
        <v>#VALUE!</v>
      </c>
      <c r="AJ369" s="34" t="e">
        <f t="shared" si="48"/>
        <v>#VALUE!</v>
      </c>
      <c r="AK369" s="34" t="e">
        <f t="shared" si="49"/>
        <v>#VALUE!</v>
      </c>
    </row>
    <row r="370" spans="1:37" ht="55.25" customHeight="1" x14ac:dyDescent="0.2">
      <c r="A370" s="50">
        <v>20150312</v>
      </c>
      <c r="B370" s="83">
        <v>42088</v>
      </c>
      <c r="C370" s="34" t="s">
        <v>674</v>
      </c>
      <c r="D370" s="34"/>
      <c r="E370" s="34"/>
      <c r="F370" s="34"/>
      <c r="G370" s="34"/>
      <c r="H370" s="34"/>
      <c r="I370" s="34"/>
      <c r="J370" s="34"/>
      <c r="K370" s="34"/>
      <c r="L370" s="103"/>
      <c r="M370" s="29" t="s">
        <v>658</v>
      </c>
      <c r="N370" s="29" t="s">
        <v>659</v>
      </c>
      <c r="O370" s="29"/>
      <c r="P370" s="30"/>
      <c r="Q370" s="29"/>
      <c r="R370" s="112"/>
      <c r="S370" s="34"/>
      <c r="AD370" s="84" t="e">
        <f t="shared" si="42"/>
        <v>#VALUE!</v>
      </c>
      <c r="AE370" s="34" t="e">
        <f t="shared" si="43"/>
        <v>#VALUE!</v>
      </c>
      <c r="AF370" s="34">
        <f t="shared" si="44"/>
        <v>44</v>
      </c>
      <c r="AG370" s="34" t="e">
        <f t="shared" si="45"/>
        <v>#VALUE!</v>
      </c>
      <c r="AH370" s="34" t="e">
        <f t="shared" si="46"/>
        <v>#VALUE!</v>
      </c>
      <c r="AI370" s="34" t="e">
        <f t="shared" si="47"/>
        <v>#VALUE!</v>
      </c>
      <c r="AJ370" s="34" t="e">
        <f t="shared" si="48"/>
        <v>#VALUE!</v>
      </c>
      <c r="AK370" s="34" t="e">
        <f t="shared" si="49"/>
        <v>#VALUE!</v>
      </c>
    </row>
    <row r="371" spans="1:37" ht="55.25" customHeight="1" x14ac:dyDescent="0.2">
      <c r="A371" s="50">
        <v>20150313</v>
      </c>
      <c r="B371" s="83">
        <v>42088</v>
      </c>
      <c r="C371" s="34" t="s">
        <v>675</v>
      </c>
      <c r="D371" s="34"/>
      <c r="E371" s="34"/>
      <c r="F371" s="34"/>
      <c r="G371" s="34"/>
      <c r="H371" s="34"/>
      <c r="I371" s="34"/>
      <c r="J371" s="34"/>
      <c r="K371" s="34"/>
      <c r="L371" s="103"/>
      <c r="M371" s="29" t="s">
        <v>6580</v>
      </c>
      <c r="N371" s="29" t="s">
        <v>657</v>
      </c>
      <c r="O371" s="29"/>
      <c r="P371" s="30"/>
      <c r="Q371" s="29"/>
      <c r="R371" s="112"/>
      <c r="S371" s="34"/>
      <c r="AD371" s="84" t="e">
        <f t="shared" si="42"/>
        <v>#VALUE!</v>
      </c>
      <c r="AE371" s="34" t="e">
        <f t="shared" si="43"/>
        <v>#VALUE!</v>
      </c>
      <c r="AF371" s="34">
        <f t="shared" si="44"/>
        <v>45</v>
      </c>
      <c r="AG371" s="34" t="e">
        <f t="shared" si="45"/>
        <v>#VALUE!</v>
      </c>
      <c r="AH371" s="34" t="e">
        <f t="shared" si="46"/>
        <v>#VALUE!</v>
      </c>
      <c r="AI371" s="34" t="e">
        <f t="shared" si="47"/>
        <v>#VALUE!</v>
      </c>
      <c r="AJ371" s="34" t="e">
        <f t="shared" si="48"/>
        <v>#VALUE!</v>
      </c>
      <c r="AK371" s="34" t="e">
        <f t="shared" si="49"/>
        <v>#VALUE!</v>
      </c>
    </row>
    <row r="372" spans="1:37" ht="55.25" customHeight="1" x14ac:dyDescent="0.2">
      <c r="A372" s="50">
        <v>20150314</v>
      </c>
      <c r="B372" s="83">
        <v>42088</v>
      </c>
      <c r="C372" s="34" t="s">
        <v>676</v>
      </c>
      <c r="D372" s="34"/>
      <c r="E372" s="34"/>
      <c r="F372" s="34"/>
      <c r="G372" s="34"/>
      <c r="H372" s="34"/>
      <c r="I372" s="34"/>
      <c r="J372" s="34"/>
      <c r="K372" s="34"/>
      <c r="L372" s="103"/>
      <c r="M372" s="29" t="s">
        <v>658</v>
      </c>
      <c r="N372" s="29" t="s">
        <v>6498</v>
      </c>
      <c r="O372" s="29"/>
      <c r="P372" s="30"/>
      <c r="Q372" s="29"/>
      <c r="R372" s="112"/>
      <c r="S372" s="34"/>
      <c r="AD372" s="84" t="e">
        <f t="shared" si="42"/>
        <v>#VALUE!</v>
      </c>
      <c r="AE372" s="34" t="e">
        <f t="shared" si="43"/>
        <v>#VALUE!</v>
      </c>
      <c r="AF372" s="34">
        <f t="shared" si="44"/>
        <v>44</v>
      </c>
      <c r="AG372" s="34" t="e">
        <f t="shared" si="45"/>
        <v>#VALUE!</v>
      </c>
      <c r="AH372" s="34" t="e">
        <f t="shared" si="46"/>
        <v>#VALUE!</v>
      </c>
      <c r="AI372" s="34" t="e">
        <f t="shared" si="47"/>
        <v>#VALUE!</v>
      </c>
      <c r="AJ372" s="34" t="e">
        <f t="shared" si="48"/>
        <v>#VALUE!</v>
      </c>
      <c r="AK372" s="34" t="e">
        <f t="shared" si="49"/>
        <v>#VALUE!</v>
      </c>
    </row>
    <row r="373" spans="1:37" ht="55.25" customHeight="1" x14ac:dyDescent="0.2">
      <c r="A373" s="50">
        <v>20150315</v>
      </c>
      <c r="B373" s="83">
        <v>42088</v>
      </c>
      <c r="C373" s="34" t="s">
        <v>677</v>
      </c>
      <c r="D373" s="34"/>
      <c r="E373" s="34"/>
      <c r="F373" s="34"/>
      <c r="G373" s="34"/>
      <c r="H373" s="34"/>
      <c r="I373" s="34"/>
      <c r="J373" s="34"/>
      <c r="K373" s="34"/>
      <c r="L373" s="103"/>
      <c r="M373" s="29" t="s">
        <v>6578</v>
      </c>
      <c r="N373" s="29" t="s">
        <v>6499</v>
      </c>
      <c r="O373" s="29"/>
      <c r="P373" s="30"/>
      <c r="Q373" s="29"/>
      <c r="R373" s="112"/>
      <c r="S373" s="34"/>
      <c r="AD373" s="84" t="e">
        <f t="shared" si="42"/>
        <v>#VALUE!</v>
      </c>
      <c r="AE373" s="34" t="e">
        <f t="shared" si="43"/>
        <v>#VALUE!</v>
      </c>
      <c r="AF373" s="34">
        <f t="shared" si="44"/>
        <v>43</v>
      </c>
      <c r="AG373" s="34" t="e">
        <f t="shared" si="45"/>
        <v>#VALUE!</v>
      </c>
      <c r="AH373" s="34" t="e">
        <f t="shared" si="46"/>
        <v>#VALUE!</v>
      </c>
      <c r="AI373" s="34" t="e">
        <f t="shared" si="47"/>
        <v>#VALUE!</v>
      </c>
      <c r="AJ373" s="34" t="e">
        <f t="shared" si="48"/>
        <v>#VALUE!</v>
      </c>
      <c r="AK373" s="34" t="e">
        <f t="shared" si="49"/>
        <v>#VALUE!</v>
      </c>
    </row>
    <row r="374" spans="1:37" ht="55.25" customHeight="1" x14ac:dyDescent="0.2">
      <c r="A374" s="50">
        <v>20150316</v>
      </c>
      <c r="B374" s="83">
        <v>42088</v>
      </c>
      <c r="C374" s="34" t="s">
        <v>678</v>
      </c>
      <c r="D374" s="34"/>
      <c r="E374" s="34"/>
      <c r="F374" s="34" t="s">
        <v>660</v>
      </c>
      <c r="G374" s="34"/>
      <c r="H374" s="34"/>
      <c r="I374" s="34"/>
      <c r="J374" s="34"/>
      <c r="K374" s="34"/>
      <c r="L374" s="103"/>
      <c r="M374" s="29" t="s">
        <v>6581</v>
      </c>
      <c r="N374" s="29"/>
      <c r="O374" s="29"/>
      <c r="P374" s="30"/>
      <c r="Q374" s="29"/>
      <c r="R374" s="112"/>
      <c r="S374" s="34"/>
      <c r="AD374" s="84" t="e">
        <f t="shared" si="42"/>
        <v>#VALUE!</v>
      </c>
      <c r="AE374" s="34">
        <f t="shared" si="43"/>
        <v>270</v>
      </c>
      <c r="AF374" s="34" t="e">
        <f t="shared" si="44"/>
        <v>#VALUE!</v>
      </c>
      <c r="AG374" s="34" t="e">
        <f t="shared" si="45"/>
        <v>#VALUE!</v>
      </c>
      <c r="AH374" s="34" t="e">
        <f t="shared" si="46"/>
        <v>#VALUE!</v>
      </c>
      <c r="AI374" s="34" t="e">
        <f t="shared" si="47"/>
        <v>#VALUE!</v>
      </c>
      <c r="AJ374" s="34" t="e">
        <f t="shared" si="48"/>
        <v>#VALUE!</v>
      </c>
      <c r="AK374" s="34" t="e">
        <f t="shared" si="49"/>
        <v>#VALUE!</v>
      </c>
    </row>
    <row r="375" spans="1:37" ht="55.25" customHeight="1" x14ac:dyDescent="0.2">
      <c r="A375" s="50">
        <v>20150317</v>
      </c>
      <c r="B375" s="83">
        <v>42088</v>
      </c>
      <c r="C375" s="34" t="s">
        <v>6965</v>
      </c>
      <c r="D375" s="34"/>
      <c r="E375" s="34"/>
      <c r="F375" s="34" t="s">
        <v>3085</v>
      </c>
      <c r="G375" s="34" t="s">
        <v>3086</v>
      </c>
      <c r="H375" s="34"/>
      <c r="I375" s="34"/>
      <c r="J375" s="34"/>
      <c r="K375" s="34"/>
      <c r="L375" s="103"/>
      <c r="M375" s="29" t="s">
        <v>6582</v>
      </c>
      <c r="N375" s="29" t="s">
        <v>6498</v>
      </c>
      <c r="O375" s="29"/>
      <c r="P375" s="30"/>
      <c r="Q375" s="29"/>
      <c r="R375" s="112"/>
      <c r="S375" s="34"/>
      <c r="AD375" s="84" t="e">
        <f t="shared" si="42"/>
        <v>#VALUE!</v>
      </c>
      <c r="AE375" s="34" t="e">
        <f t="shared" si="43"/>
        <v>#VALUE!</v>
      </c>
      <c r="AF375" s="34">
        <f t="shared" si="44"/>
        <v>44</v>
      </c>
      <c r="AG375" s="34" t="e">
        <f t="shared" si="45"/>
        <v>#VALUE!</v>
      </c>
      <c r="AH375" s="34" t="e">
        <f t="shared" si="46"/>
        <v>#VALUE!</v>
      </c>
      <c r="AI375" s="34" t="e">
        <f t="shared" si="47"/>
        <v>#VALUE!</v>
      </c>
      <c r="AJ375" s="34" t="e">
        <f t="shared" si="48"/>
        <v>#VALUE!</v>
      </c>
      <c r="AK375" s="34" t="e">
        <f t="shared" si="49"/>
        <v>#VALUE!</v>
      </c>
    </row>
    <row r="376" spans="1:37" ht="55.25" customHeight="1" x14ac:dyDescent="0.2">
      <c r="A376" s="50">
        <v>20150318</v>
      </c>
      <c r="B376" s="83">
        <v>42088</v>
      </c>
      <c r="C376" s="34" t="s">
        <v>7625</v>
      </c>
      <c r="D376" s="34" t="s">
        <v>5541</v>
      </c>
      <c r="E376" s="34" t="s">
        <v>679</v>
      </c>
      <c r="F376" s="34"/>
      <c r="G376" s="34"/>
      <c r="H376" s="34"/>
      <c r="I376" s="34"/>
      <c r="J376" s="34"/>
      <c r="K376" s="34"/>
      <c r="L376" s="103"/>
      <c r="M376" s="29" t="s">
        <v>6583</v>
      </c>
      <c r="N376" s="29"/>
      <c r="O376" s="29" t="s">
        <v>6499</v>
      </c>
      <c r="P376" s="30"/>
      <c r="Q376" s="29"/>
      <c r="R376" s="112"/>
      <c r="S376" s="34"/>
      <c r="AD376" s="84" t="e">
        <f t="shared" si="42"/>
        <v>#VALUE!</v>
      </c>
      <c r="AE376" s="34" t="e">
        <f t="shared" si="43"/>
        <v>#VALUE!</v>
      </c>
      <c r="AF376" s="34" t="e">
        <f t="shared" si="44"/>
        <v>#VALUE!</v>
      </c>
      <c r="AG376" s="34">
        <f t="shared" si="45"/>
        <v>43</v>
      </c>
      <c r="AH376" s="34" t="e">
        <f t="shared" si="46"/>
        <v>#VALUE!</v>
      </c>
      <c r="AI376" s="34" t="e">
        <f t="shared" si="47"/>
        <v>#VALUE!</v>
      </c>
      <c r="AJ376" s="34" t="e">
        <f t="shared" si="48"/>
        <v>#VALUE!</v>
      </c>
      <c r="AK376" s="34" t="e">
        <f t="shared" si="49"/>
        <v>#VALUE!</v>
      </c>
    </row>
    <row r="377" spans="1:37" ht="55.25" customHeight="1" x14ac:dyDescent="0.2">
      <c r="A377" s="50">
        <v>20150319</v>
      </c>
      <c r="B377" s="83">
        <v>42088</v>
      </c>
      <c r="C377" s="34" t="s">
        <v>706</v>
      </c>
      <c r="D377" s="34"/>
      <c r="E377" s="34"/>
      <c r="F377" s="34" t="s">
        <v>3087</v>
      </c>
      <c r="G377" s="34" t="s">
        <v>3088</v>
      </c>
      <c r="H377" s="34"/>
      <c r="I377" s="34"/>
      <c r="J377" s="34"/>
      <c r="K377" s="34"/>
      <c r="L377" s="103"/>
      <c r="M377" s="29" t="s">
        <v>680</v>
      </c>
      <c r="N377" s="29" t="s">
        <v>681</v>
      </c>
      <c r="O377" s="29" t="s">
        <v>6500</v>
      </c>
      <c r="P377" s="30"/>
      <c r="Q377" s="29"/>
      <c r="R377" s="112"/>
      <c r="S377" s="34"/>
      <c r="AD377" s="84" t="e">
        <f t="shared" si="42"/>
        <v>#VALUE!</v>
      </c>
      <c r="AE377" s="34" t="e">
        <f t="shared" si="43"/>
        <v>#VALUE!</v>
      </c>
      <c r="AF377" s="34" t="e">
        <f t="shared" si="44"/>
        <v>#VALUE!</v>
      </c>
      <c r="AG377" s="34">
        <f t="shared" si="45"/>
        <v>44</v>
      </c>
      <c r="AH377" s="34" t="e">
        <f t="shared" si="46"/>
        <v>#VALUE!</v>
      </c>
      <c r="AI377" s="34" t="e">
        <f t="shared" si="47"/>
        <v>#VALUE!</v>
      </c>
      <c r="AJ377" s="34" t="e">
        <f t="shared" si="48"/>
        <v>#VALUE!</v>
      </c>
      <c r="AK377" s="34" t="e">
        <f t="shared" si="49"/>
        <v>#VALUE!</v>
      </c>
    </row>
    <row r="378" spans="1:37" ht="55.25" customHeight="1" x14ac:dyDescent="0.2">
      <c r="A378" s="50">
        <v>20150320</v>
      </c>
      <c r="B378" s="83">
        <v>42088</v>
      </c>
      <c r="C378" s="34" t="s">
        <v>707</v>
      </c>
      <c r="D378" s="34" t="s">
        <v>5542</v>
      </c>
      <c r="E378" s="34" t="s">
        <v>3089</v>
      </c>
      <c r="F378" s="34" t="s">
        <v>3090</v>
      </c>
      <c r="G378" s="34" t="s">
        <v>3091</v>
      </c>
      <c r="H378" s="34" t="s">
        <v>3092</v>
      </c>
      <c r="I378" s="34" t="s">
        <v>3093</v>
      </c>
      <c r="J378" s="34"/>
      <c r="K378" s="34"/>
      <c r="L378" s="103"/>
      <c r="M378" s="29" t="s">
        <v>682</v>
      </c>
      <c r="N378" s="29"/>
      <c r="O378" s="29" t="s">
        <v>683</v>
      </c>
      <c r="P378" s="30"/>
      <c r="Q378" s="29"/>
      <c r="R378" s="112"/>
      <c r="S378" s="34"/>
      <c r="AD378" s="84" t="e">
        <f t="shared" si="42"/>
        <v>#VALUE!</v>
      </c>
      <c r="AE378" s="34" t="e">
        <f t="shared" si="43"/>
        <v>#VALUE!</v>
      </c>
      <c r="AF378" s="34" t="e">
        <f t="shared" si="44"/>
        <v>#VALUE!</v>
      </c>
      <c r="AG378" s="34">
        <f t="shared" si="45"/>
        <v>45</v>
      </c>
      <c r="AH378" s="34" t="e">
        <f t="shared" si="46"/>
        <v>#VALUE!</v>
      </c>
      <c r="AI378" s="34" t="e">
        <f t="shared" si="47"/>
        <v>#VALUE!</v>
      </c>
      <c r="AJ378" s="34" t="e">
        <f t="shared" si="48"/>
        <v>#VALUE!</v>
      </c>
      <c r="AK378" s="34" t="e">
        <f t="shared" si="49"/>
        <v>#VALUE!</v>
      </c>
    </row>
    <row r="379" spans="1:37" ht="55.25" customHeight="1" x14ac:dyDescent="0.2">
      <c r="A379" s="50">
        <v>20150321</v>
      </c>
      <c r="B379" s="83">
        <v>42088</v>
      </c>
      <c r="C379" s="34" t="s">
        <v>708</v>
      </c>
      <c r="D379" s="34"/>
      <c r="E379" s="34"/>
      <c r="F379" s="34" t="s">
        <v>3094</v>
      </c>
      <c r="G379" s="34" t="s">
        <v>3095</v>
      </c>
      <c r="H379" s="34"/>
      <c r="I379" s="34"/>
      <c r="J379" s="34"/>
      <c r="K379" s="34"/>
      <c r="L379" s="103" t="s">
        <v>103</v>
      </c>
      <c r="M379" s="29"/>
      <c r="N379" s="29"/>
      <c r="O379" s="29"/>
      <c r="P379" s="30"/>
      <c r="Q379" s="29"/>
      <c r="R379" s="112"/>
      <c r="S379" s="34"/>
      <c r="AD379" s="84">
        <f t="shared" si="42"/>
        <v>1</v>
      </c>
      <c r="AE379" s="34" t="e">
        <f t="shared" si="43"/>
        <v>#VALUE!</v>
      </c>
      <c r="AF379" s="34" t="e">
        <f t="shared" si="44"/>
        <v>#VALUE!</v>
      </c>
      <c r="AG379" s="34" t="e">
        <f t="shared" si="45"/>
        <v>#VALUE!</v>
      </c>
      <c r="AH379" s="34" t="e">
        <f t="shared" si="46"/>
        <v>#VALUE!</v>
      </c>
      <c r="AI379" s="34" t="e">
        <f t="shared" si="47"/>
        <v>#VALUE!</v>
      </c>
      <c r="AJ379" s="34" t="e">
        <f t="shared" si="48"/>
        <v>#VALUE!</v>
      </c>
      <c r="AK379" s="34" t="e">
        <f t="shared" si="49"/>
        <v>#VALUE!</v>
      </c>
    </row>
    <row r="380" spans="1:37" ht="55.25" customHeight="1" x14ac:dyDescent="0.2">
      <c r="A380" s="50">
        <v>20150322</v>
      </c>
      <c r="B380" s="83">
        <v>42088</v>
      </c>
      <c r="C380" s="34" t="s">
        <v>709</v>
      </c>
      <c r="D380" s="34"/>
      <c r="E380" s="34"/>
      <c r="F380" s="34"/>
      <c r="G380" s="34"/>
      <c r="H380" s="34"/>
      <c r="I380" s="34"/>
      <c r="J380" s="34"/>
      <c r="K380" s="34"/>
      <c r="L380" s="103" t="s">
        <v>103</v>
      </c>
      <c r="M380" s="29"/>
      <c r="N380" s="29"/>
      <c r="O380" s="29"/>
      <c r="P380" s="30"/>
      <c r="Q380" s="29"/>
      <c r="R380" s="112"/>
      <c r="S380" s="34"/>
      <c r="AD380" s="84">
        <f t="shared" si="42"/>
        <v>1</v>
      </c>
      <c r="AE380" s="34" t="e">
        <f t="shared" si="43"/>
        <v>#VALUE!</v>
      </c>
      <c r="AF380" s="34" t="e">
        <f t="shared" si="44"/>
        <v>#VALUE!</v>
      </c>
      <c r="AG380" s="34" t="e">
        <f t="shared" si="45"/>
        <v>#VALUE!</v>
      </c>
      <c r="AH380" s="34" t="e">
        <f t="shared" si="46"/>
        <v>#VALUE!</v>
      </c>
      <c r="AI380" s="34" t="e">
        <f t="shared" si="47"/>
        <v>#VALUE!</v>
      </c>
      <c r="AJ380" s="34" t="e">
        <f t="shared" si="48"/>
        <v>#VALUE!</v>
      </c>
      <c r="AK380" s="34" t="e">
        <f t="shared" si="49"/>
        <v>#VALUE!</v>
      </c>
    </row>
    <row r="381" spans="1:37" ht="55.25" customHeight="1" x14ac:dyDescent="0.2">
      <c r="A381" s="50">
        <v>20150323</v>
      </c>
      <c r="B381" s="83">
        <v>42088</v>
      </c>
      <c r="C381" s="34" t="s">
        <v>710</v>
      </c>
      <c r="D381" s="34"/>
      <c r="E381" s="34"/>
      <c r="F381" s="34"/>
      <c r="G381" s="34"/>
      <c r="H381" s="34"/>
      <c r="I381" s="34"/>
      <c r="J381" s="34"/>
      <c r="K381" s="34"/>
      <c r="L381" s="103" t="s">
        <v>103</v>
      </c>
      <c r="M381" s="29"/>
      <c r="N381" s="29"/>
      <c r="O381" s="29"/>
      <c r="P381" s="30"/>
      <c r="Q381" s="29"/>
      <c r="R381" s="112"/>
      <c r="S381" s="34"/>
      <c r="AD381" s="84">
        <f t="shared" si="42"/>
        <v>1</v>
      </c>
      <c r="AE381" s="34" t="e">
        <f t="shared" si="43"/>
        <v>#VALUE!</v>
      </c>
      <c r="AF381" s="34" t="e">
        <f t="shared" si="44"/>
        <v>#VALUE!</v>
      </c>
      <c r="AG381" s="34" t="e">
        <f t="shared" si="45"/>
        <v>#VALUE!</v>
      </c>
      <c r="AH381" s="34" t="e">
        <f t="shared" si="46"/>
        <v>#VALUE!</v>
      </c>
      <c r="AI381" s="34" t="e">
        <f t="shared" si="47"/>
        <v>#VALUE!</v>
      </c>
      <c r="AJ381" s="34" t="e">
        <f t="shared" si="48"/>
        <v>#VALUE!</v>
      </c>
      <c r="AK381" s="34" t="e">
        <f t="shared" si="49"/>
        <v>#VALUE!</v>
      </c>
    </row>
    <row r="382" spans="1:37" ht="55.25" customHeight="1" x14ac:dyDescent="0.2">
      <c r="A382" s="50">
        <v>20150324</v>
      </c>
      <c r="B382" s="83">
        <v>42088</v>
      </c>
      <c r="C382" s="34" t="s">
        <v>711</v>
      </c>
      <c r="D382" s="34"/>
      <c r="E382" s="34"/>
      <c r="F382" s="34"/>
      <c r="G382" s="34"/>
      <c r="H382" s="34"/>
      <c r="I382" s="34"/>
      <c r="J382" s="34"/>
      <c r="K382" s="34"/>
      <c r="L382" s="103" t="s">
        <v>103</v>
      </c>
      <c r="M382" s="29"/>
      <c r="N382" s="29"/>
      <c r="O382" s="29"/>
      <c r="P382" s="30"/>
      <c r="Q382" s="29"/>
      <c r="R382" s="112"/>
      <c r="S382" s="34"/>
      <c r="AD382" s="84">
        <f t="shared" si="42"/>
        <v>1</v>
      </c>
      <c r="AE382" s="34" t="e">
        <f t="shared" si="43"/>
        <v>#VALUE!</v>
      </c>
      <c r="AF382" s="34" t="e">
        <f t="shared" si="44"/>
        <v>#VALUE!</v>
      </c>
      <c r="AG382" s="34" t="e">
        <f t="shared" si="45"/>
        <v>#VALUE!</v>
      </c>
      <c r="AH382" s="34" t="e">
        <f t="shared" si="46"/>
        <v>#VALUE!</v>
      </c>
      <c r="AI382" s="34" t="e">
        <f t="shared" si="47"/>
        <v>#VALUE!</v>
      </c>
      <c r="AJ382" s="34" t="e">
        <f t="shared" si="48"/>
        <v>#VALUE!</v>
      </c>
      <c r="AK382" s="34" t="e">
        <f t="shared" si="49"/>
        <v>#VALUE!</v>
      </c>
    </row>
    <row r="383" spans="1:37" ht="55.25" customHeight="1" x14ac:dyDescent="0.2">
      <c r="A383" s="50">
        <v>20150325</v>
      </c>
      <c r="B383" s="83">
        <v>42088</v>
      </c>
      <c r="C383" s="34" t="s">
        <v>712</v>
      </c>
      <c r="D383" s="34"/>
      <c r="E383" s="34"/>
      <c r="F383" s="34"/>
      <c r="G383" s="34"/>
      <c r="H383" s="34"/>
      <c r="I383" s="34"/>
      <c r="J383" s="34"/>
      <c r="K383" s="34"/>
      <c r="L383" s="103"/>
      <c r="M383" s="29" t="s">
        <v>684</v>
      </c>
      <c r="N383" s="29" t="s">
        <v>685</v>
      </c>
      <c r="O383" s="29"/>
      <c r="P383" s="30"/>
      <c r="Q383" s="29"/>
      <c r="R383" s="112"/>
      <c r="S383" s="34"/>
      <c r="AD383" s="84" t="e">
        <f t="shared" si="42"/>
        <v>#VALUE!</v>
      </c>
      <c r="AE383" s="34">
        <f t="shared" si="43"/>
        <v>258</v>
      </c>
      <c r="AF383" s="34" t="e">
        <f t="shared" si="44"/>
        <v>#VALUE!</v>
      </c>
      <c r="AG383" s="34" t="e">
        <f t="shared" si="45"/>
        <v>#VALUE!</v>
      </c>
      <c r="AH383" s="34" t="e">
        <f t="shared" si="46"/>
        <v>#VALUE!</v>
      </c>
      <c r="AI383" s="34" t="e">
        <f t="shared" si="47"/>
        <v>#VALUE!</v>
      </c>
      <c r="AJ383" s="34" t="e">
        <f t="shared" si="48"/>
        <v>#VALUE!</v>
      </c>
      <c r="AK383" s="34" t="e">
        <f t="shared" si="49"/>
        <v>#VALUE!</v>
      </c>
    </row>
    <row r="384" spans="1:37" ht="55.25" customHeight="1" x14ac:dyDescent="0.2">
      <c r="A384" s="50">
        <v>20150326</v>
      </c>
      <c r="B384" s="83">
        <v>42088</v>
      </c>
      <c r="C384" s="34" t="s">
        <v>713</v>
      </c>
      <c r="D384" s="34"/>
      <c r="E384" s="34"/>
      <c r="F384" s="34"/>
      <c r="G384" s="34"/>
      <c r="H384" s="34"/>
      <c r="I384" s="34"/>
      <c r="J384" s="34"/>
      <c r="K384" s="34"/>
      <c r="L384" s="103"/>
      <c r="M384" s="29" t="s">
        <v>686</v>
      </c>
      <c r="N384" s="29" t="s">
        <v>6501</v>
      </c>
      <c r="O384" s="29" t="s">
        <v>687</v>
      </c>
      <c r="P384" s="30"/>
      <c r="Q384" s="29"/>
      <c r="R384" s="112"/>
      <c r="S384" s="34"/>
      <c r="AD384" s="84" t="e">
        <f t="shared" si="42"/>
        <v>#VALUE!</v>
      </c>
      <c r="AE384" s="34" t="e">
        <f t="shared" si="43"/>
        <v>#VALUE!</v>
      </c>
      <c r="AF384" s="34">
        <f t="shared" si="44"/>
        <v>44</v>
      </c>
      <c r="AG384" s="34" t="e">
        <f t="shared" si="45"/>
        <v>#VALUE!</v>
      </c>
      <c r="AH384" s="34" t="e">
        <f t="shared" si="46"/>
        <v>#VALUE!</v>
      </c>
      <c r="AI384" s="34" t="e">
        <f t="shared" si="47"/>
        <v>#VALUE!</v>
      </c>
      <c r="AJ384" s="34" t="e">
        <f t="shared" si="48"/>
        <v>#VALUE!</v>
      </c>
      <c r="AK384" s="34" t="e">
        <f t="shared" si="49"/>
        <v>#VALUE!</v>
      </c>
    </row>
    <row r="385" spans="1:37" ht="55.25" customHeight="1" x14ac:dyDescent="0.2">
      <c r="A385" s="50">
        <v>20150327</v>
      </c>
      <c r="B385" s="83">
        <v>42088</v>
      </c>
      <c r="C385" s="34" t="s">
        <v>714</v>
      </c>
      <c r="D385" s="34"/>
      <c r="E385" s="34"/>
      <c r="F385" s="34" t="s">
        <v>3096</v>
      </c>
      <c r="G385" s="34" t="s">
        <v>3097</v>
      </c>
      <c r="H385" s="34" t="s">
        <v>688</v>
      </c>
      <c r="I385" s="34" t="s">
        <v>689</v>
      </c>
      <c r="J385" s="34"/>
      <c r="K385" s="34"/>
      <c r="L385" s="103"/>
      <c r="M385" s="29" t="s">
        <v>658</v>
      </c>
      <c r="N385" s="29" t="s">
        <v>6501</v>
      </c>
      <c r="O385" s="29" t="s">
        <v>687</v>
      </c>
      <c r="P385" s="30"/>
      <c r="Q385" s="29"/>
      <c r="R385" s="112"/>
      <c r="S385" s="34"/>
      <c r="AD385" s="84" t="e">
        <f t="shared" si="42"/>
        <v>#VALUE!</v>
      </c>
      <c r="AE385" s="34" t="e">
        <f t="shared" si="43"/>
        <v>#VALUE!</v>
      </c>
      <c r="AF385" s="34">
        <f t="shared" si="44"/>
        <v>44</v>
      </c>
      <c r="AG385" s="34" t="e">
        <f t="shared" si="45"/>
        <v>#VALUE!</v>
      </c>
      <c r="AH385" s="34" t="e">
        <f t="shared" si="46"/>
        <v>#VALUE!</v>
      </c>
      <c r="AI385" s="34" t="e">
        <f t="shared" si="47"/>
        <v>#VALUE!</v>
      </c>
      <c r="AJ385" s="34" t="e">
        <f t="shared" si="48"/>
        <v>#VALUE!</v>
      </c>
      <c r="AK385" s="34" t="e">
        <f t="shared" si="49"/>
        <v>#VALUE!</v>
      </c>
    </row>
    <row r="386" spans="1:37" ht="55.25" customHeight="1" x14ac:dyDescent="0.2">
      <c r="A386" s="50">
        <v>20150328</v>
      </c>
      <c r="B386" s="83">
        <v>42088</v>
      </c>
      <c r="C386" s="34" t="s">
        <v>715</v>
      </c>
      <c r="D386" s="34"/>
      <c r="E386" s="34"/>
      <c r="F386" s="34"/>
      <c r="G386" s="34"/>
      <c r="H386" s="34"/>
      <c r="I386" s="34"/>
      <c r="J386" s="34"/>
      <c r="K386" s="34"/>
      <c r="L386" s="103"/>
      <c r="M386" s="29" t="s">
        <v>690</v>
      </c>
      <c r="N386" s="29" t="s">
        <v>6387</v>
      </c>
      <c r="O386" s="29" t="s">
        <v>691</v>
      </c>
      <c r="P386" s="30"/>
      <c r="Q386" s="29"/>
      <c r="R386" s="112"/>
      <c r="S386" s="34"/>
      <c r="AD386" s="84" t="e">
        <f t="shared" si="42"/>
        <v>#VALUE!</v>
      </c>
      <c r="AE386" s="34">
        <f t="shared" si="43"/>
        <v>253</v>
      </c>
      <c r="AF386" s="34" t="e">
        <f t="shared" si="44"/>
        <v>#VALUE!</v>
      </c>
      <c r="AG386" s="34" t="e">
        <f t="shared" si="45"/>
        <v>#VALUE!</v>
      </c>
      <c r="AH386" s="34" t="e">
        <f t="shared" si="46"/>
        <v>#VALUE!</v>
      </c>
      <c r="AI386" s="34" t="e">
        <f t="shared" si="47"/>
        <v>#VALUE!</v>
      </c>
      <c r="AJ386" s="34" t="e">
        <f t="shared" si="48"/>
        <v>#VALUE!</v>
      </c>
      <c r="AK386" s="34" t="e">
        <f t="shared" si="49"/>
        <v>#VALUE!</v>
      </c>
    </row>
    <row r="387" spans="1:37" ht="55.25" customHeight="1" x14ac:dyDescent="0.2">
      <c r="A387" s="50">
        <v>20150329</v>
      </c>
      <c r="B387" s="83">
        <v>42088</v>
      </c>
      <c r="C387" s="34" t="s">
        <v>716</v>
      </c>
      <c r="D387" s="34"/>
      <c r="E387" s="34"/>
      <c r="F387" s="34"/>
      <c r="G387" s="34"/>
      <c r="H387" s="34"/>
      <c r="I387" s="34"/>
      <c r="J387" s="34"/>
      <c r="K387" s="34"/>
      <c r="L387" s="103"/>
      <c r="M387" s="29" t="s">
        <v>692</v>
      </c>
      <c r="N387" s="29" t="s">
        <v>681</v>
      </c>
      <c r="O387" s="29" t="s">
        <v>6388</v>
      </c>
      <c r="P387" s="30"/>
      <c r="Q387" s="29"/>
      <c r="R387" s="112"/>
      <c r="S387" s="34"/>
      <c r="AD387" s="84" t="e">
        <f t="shared" ref="AD387:AD450" si="50">SEARCH("unanimité",L387,1)</f>
        <v>#VALUE!</v>
      </c>
      <c r="AE387" s="34">
        <f t="shared" ref="AE387:AE450" si="51">SEARCH("PONSOLE",M387,1)</f>
        <v>260</v>
      </c>
      <c r="AF387" s="34" t="e">
        <f t="shared" ref="AF387:AF450" si="52">SEARCH("PONSOLE",N387,1)</f>
        <v>#VALUE!</v>
      </c>
      <c r="AG387" s="34" t="e">
        <f t="shared" ref="AG387:AG450" si="53">SEARCH("PONSOLE",O387,1)</f>
        <v>#VALUE!</v>
      </c>
      <c r="AH387" s="34" t="e">
        <f t="shared" ref="AH387:AH450" si="54">SEARCH("pas de vote",P387,1)</f>
        <v>#VALUE!</v>
      </c>
      <c r="AI387" s="34" t="e">
        <f t="shared" ref="AI387:AI450" si="55">SEARCH("PONSOLE",Q387,1)</f>
        <v>#VALUE!</v>
      </c>
      <c r="AJ387" s="34" t="e">
        <f t="shared" ref="AJ387:AJ450" si="56">SEARCH("PONSOLE",R387,1)</f>
        <v>#VALUE!</v>
      </c>
      <c r="AK387" s="34" t="e">
        <f t="shared" ref="AK387:AK450" si="57">SEARCH("PONSOLE",S387,1)</f>
        <v>#VALUE!</v>
      </c>
    </row>
    <row r="388" spans="1:37" ht="55.25" customHeight="1" x14ac:dyDescent="0.2">
      <c r="A388" s="50">
        <v>20150330</v>
      </c>
      <c r="B388" s="83">
        <v>42088</v>
      </c>
      <c r="C388" s="34" t="s">
        <v>717</v>
      </c>
      <c r="D388" s="34"/>
      <c r="E388" s="34"/>
      <c r="F388" s="34"/>
      <c r="G388" s="34"/>
      <c r="H388" s="34" t="s">
        <v>693</v>
      </c>
      <c r="I388" s="34" t="s">
        <v>694</v>
      </c>
      <c r="J388" s="34"/>
      <c r="K388" s="34"/>
      <c r="L388" s="103"/>
      <c r="M388" s="29" t="s">
        <v>6584</v>
      </c>
      <c r="N388" s="29" t="s">
        <v>695</v>
      </c>
      <c r="O388" s="29" t="s">
        <v>687</v>
      </c>
      <c r="P388" s="30"/>
      <c r="Q388" s="29"/>
      <c r="R388" s="112"/>
      <c r="S388" s="34"/>
      <c r="AD388" s="84" t="e">
        <f t="shared" si="50"/>
        <v>#VALUE!</v>
      </c>
      <c r="AE388" s="34">
        <f t="shared" si="51"/>
        <v>258</v>
      </c>
      <c r="AF388" s="34" t="e">
        <f t="shared" si="52"/>
        <v>#VALUE!</v>
      </c>
      <c r="AG388" s="34" t="e">
        <f t="shared" si="53"/>
        <v>#VALUE!</v>
      </c>
      <c r="AH388" s="34" t="e">
        <f t="shared" si="54"/>
        <v>#VALUE!</v>
      </c>
      <c r="AI388" s="34" t="e">
        <f t="shared" si="55"/>
        <v>#VALUE!</v>
      </c>
      <c r="AJ388" s="34" t="e">
        <f t="shared" si="56"/>
        <v>#VALUE!</v>
      </c>
      <c r="AK388" s="34" t="e">
        <f t="shared" si="57"/>
        <v>#VALUE!</v>
      </c>
    </row>
    <row r="389" spans="1:37" ht="55.25" customHeight="1" x14ac:dyDescent="0.2">
      <c r="A389" s="50">
        <v>20150331</v>
      </c>
      <c r="B389" s="83">
        <v>42088</v>
      </c>
      <c r="C389" s="34" t="s">
        <v>718</v>
      </c>
      <c r="D389" s="34"/>
      <c r="E389" s="34"/>
      <c r="F389" s="34" t="s">
        <v>3098</v>
      </c>
      <c r="G389" s="34" t="s">
        <v>3099</v>
      </c>
      <c r="H389" s="34"/>
      <c r="I389" s="34"/>
      <c r="J389" s="34" t="s">
        <v>3100</v>
      </c>
      <c r="K389" s="34" t="s">
        <v>3101</v>
      </c>
      <c r="L389" s="103"/>
      <c r="M389" s="29" t="s">
        <v>6585</v>
      </c>
      <c r="N389" s="29" t="s">
        <v>696</v>
      </c>
      <c r="O389" s="29"/>
      <c r="P389" s="30"/>
      <c r="Q389" s="29"/>
      <c r="R389" s="112"/>
      <c r="S389" s="34"/>
      <c r="AD389" s="84" t="e">
        <f t="shared" si="50"/>
        <v>#VALUE!</v>
      </c>
      <c r="AE389" s="34" t="e">
        <f t="shared" si="51"/>
        <v>#VALUE!</v>
      </c>
      <c r="AF389" s="34">
        <f t="shared" si="52"/>
        <v>43</v>
      </c>
      <c r="AG389" s="34" t="e">
        <f t="shared" si="53"/>
        <v>#VALUE!</v>
      </c>
      <c r="AH389" s="34" t="e">
        <f t="shared" si="54"/>
        <v>#VALUE!</v>
      </c>
      <c r="AI389" s="34" t="e">
        <f t="shared" si="55"/>
        <v>#VALUE!</v>
      </c>
      <c r="AJ389" s="34" t="e">
        <f t="shared" si="56"/>
        <v>#VALUE!</v>
      </c>
      <c r="AK389" s="34" t="e">
        <f t="shared" si="57"/>
        <v>#VALUE!</v>
      </c>
    </row>
    <row r="390" spans="1:37" ht="55.25" customHeight="1" x14ac:dyDescent="0.2">
      <c r="A390" s="50">
        <v>20150332</v>
      </c>
      <c r="B390" s="83">
        <v>42088</v>
      </c>
      <c r="C390" s="34" t="s">
        <v>719</v>
      </c>
      <c r="D390" s="34"/>
      <c r="E390" s="34"/>
      <c r="F390" s="34"/>
      <c r="G390" s="34"/>
      <c r="H390" s="34"/>
      <c r="I390" s="34"/>
      <c r="J390" s="34"/>
      <c r="K390" s="34"/>
      <c r="L390" s="103" t="s">
        <v>103</v>
      </c>
      <c r="M390" s="29"/>
      <c r="N390" s="29"/>
      <c r="O390" s="29"/>
      <c r="P390" s="30"/>
      <c r="Q390" s="29"/>
      <c r="R390" s="112"/>
      <c r="S390" s="34"/>
      <c r="AD390" s="84">
        <f t="shared" si="50"/>
        <v>1</v>
      </c>
      <c r="AE390" s="34" t="e">
        <f t="shared" si="51"/>
        <v>#VALUE!</v>
      </c>
      <c r="AF390" s="34" t="e">
        <f t="shared" si="52"/>
        <v>#VALUE!</v>
      </c>
      <c r="AG390" s="34" t="e">
        <f t="shared" si="53"/>
        <v>#VALUE!</v>
      </c>
      <c r="AH390" s="34" t="e">
        <f t="shared" si="54"/>
        <v>#VALUE!</v>
      </c>
      <c r="AI390" s="34" t="e">
        <f t="shared" si="55"/>
        <v>#VALUE!</v>
      </c>
      <c r="AJ390" s="34" t="e">
        <f t="shared" si="56"/>
        <v>#VALUE!</v>
      </c>
      <c r="AK390" s="34" t="e">
        <f t="shared" si="57"/>
        <v>#VALUE!</v>
      </c>
    </row>
    <row r="391" spans="1:37" ht="55.25" customHeight="1" x14ac:dyDescent="0.2">
      <c r="A391" s="50">
        <v>20150333</v>
      </c>
      <c r="B391" s="83">
        <v>42088</v>
      </c>
      <c r="C391" s="34" t="s">
        <v>6274</v>
      </c>
      <c r="D391" s="34"/>
      <c r="E391" s="34"/>
      <c r="F391" s="34"/>
      <c r="G391" s="34"/>
      <c r="H391" s="34"/>
      <c r="I391" s="34"/>
      <c r="J391" s="34"/>
      <c r="K391" s="34"/>
      <c r="L391" s="103" t="s">
        <v>103</v>
      </c>
      <c r="M391" s="29"/>
      <c r="N391" s="29"/>
      <c r="O391" s="29"/>
      <c r="P391" s="30"/>
      <c r="Q391" s="29"/>
      <c r="R391" s="112"/>
      <c r="S391" s="34"/>
      <c r="AD391" s="84">
        <f t="shared" si="50"/>
        <v>1</v>
      </c>
      <c r="AE391" s="34" t="e">
        <f t="shared" si="51"/>
        <v>#VALUE!</v>
      </c>
      <c r="AF391" s="34" t="e">
        <f t="shared" si="52"/>
        <v>#VALUE!</v>
      </c>
      <c r="AG391" s="34" t="e">
        <f t="shared" si="53"/>
        <v>#VALUE!</v>
      </c>
      <c r="AH391" s="34" t="e">
        <f t="shared" si="54"/>
        <v>#VALUE!</v>
      </c>
      <c r="AI391" s="34" t="e">
        <f t="shared" si="55"/>
        <v>#VALUE!</v>
      </c>
      <c r="AJ391" s="34" t="e">
        <f t="shared" si="56"/>
        <v>#VALUE!</v>
      </c>
      <c r="AK391" s="34" t="e">
        <f t="shared" si="57"/>
        <v>#VALUE!</v>
      </c>
    </row>
    <row r="392" spans="1:37" ht="55.25" customHeight="1" x14ac:dyDescent="0.2">
      <c r="A392" s="50">
        <v>20150334</v>
      </c>
      <c r="B392" s="83">
        <v>42088</v>
      </c>
      <c r="C392" s="34" t="s">
        <v>720</v>
      </c>
      <c r="D392" s="34"/>
      <c r="E392" s="34"/>
      <c r="F392" s="34"/>
      <c r="G392" s="34"/>
      <c r="H392" s="34"/>
      <c r="I392" s="34"/>
      <c r="J392" s="34"/>
      <c r="K392" s="34"/>
      <c r="L392" s="103" t="s">
        <v>103</v>
      </c>
      <c r="M392" s="29"/>
      <c r="N392" s="29"/>
      <c r="O392" s="29"/>
      <c r="P392" s="30"/>
      <c r="Q392" s="29"/>
      <c r="R392" s="112"/>
      <c r="S392" s="34"/>
      <c r="AD392" s="84">
        <f t="shared" si="50"/>
        <v>1</v>
      </c>
      <c r="AE392" s="34" t="e">
        <f t="shared" si="51"/>
        <v>#VALUE!</v>
      </c>
      <c r="AF392" s="34" t="e">
        <f t="shared" si="52"/>
        <v>#VALUE!</v>
      </c>
      <c r="AG392" s="34" t="e">
        <f t="shared" si="53"/>
        <v>#VALUE!</v>
      </c>
      <c r="AH392" s="34" t="e">
        <f t="shared" si="54"/>
        <v>#VALUE!</v>
      </c>
      <c r="AI392" s="34" t="e">
        <f t="shared" si="55"/>
        <v>#VALUE!</v>
      </c>
      <c r="AJ392" s="34" t="e">
        <f t="shared" si="56"/>
        <v>#VALUE!</v>
      </c>
      <c r="AK392" s="34" t="e">
        <f t="shared" si="57"/>
        <v>#VALUE!</v>
      </c>
    </row>
    <row r="393" spans="1:37" ht="55.25" customHeight="1" x14ac:dyDescent="0.2">
      <c r="A393" s="50">
        <v>20150335</v>
      </c>
      <c r="B393" s="83">
        <v>42088</v>
      </c>
      <c r="C393" s="34" t="s">
        <v>7009</v>
      </c>
      <c r="D393" s="34"/>
      <c r="E393" s="34"/>
      <c r="F393" s="34"/>
      <c r="G393" s="34"/>
      <c r="H393" s="34"/>
      <c r="I393" s="34"/>
      <c r="J393" s="34"/>
      <c r="K393" s="34"/>
      <c r="L393" s="103" t="s">
        <v>103</v>
      </c>
      <c r="M393" s="29"/>
      <c r="N393" s="29"/>
      <c r="O393" s="29"/>
      <c r="P393" s="30"/>
      <c r="Q393" s="29"/>
      <c r="R393" s="112"/>
      <c r="S393" s="34"/>
      <c r="AD393" s="84">
        <f t="shared" si="50"/>
        <v>1</v>
      </c>
      <c r="AE393" s="34" t="e">
        <f t="shared" si="51"/>
        <v>#VALUE!</v>
      </c>
      <c r="AF393" s="34" t="e">
        <f t="shared" si="52"/>
        <v>#VALUE!</v>
      </c>
      <c r="AG393" s="34" t="e">
        <f t="shared" si="53"/>
        <v>#VALUE!</v>
      </c>
      <c r="AH393" s="34" t="e">
        <f t="shared" si="54"/>
        <v>#VALUE!</v>
      </c>
      <c r="AI393" s="34" t="e">
        <f t="shared" si="55"/>
        <v>#VALUE!</v>
      </c>
      <c r="AJ393" s="34" t="e">
        <f t="shared" si="56"/>
        <v>#VALUE!</v>
      </c>
      <c r="AK393" s="34" t="e">
        <f t="shared" si="57"/>
        <v>#VALUE!</v>
      </c>
    </row>
    <row r="394" spans="1:37" ht="55.25" customHeight="1" x14ac:dyDescent="0.2">
      <c r="A394" s="50">
        <v>20150336</v>
      </c>
      <c r="B394" s="83">
        <v>42088</v>
      </c>
      <c r="C394" s="34" t="s">
        <v>5911</v>
      </c>
      <c r="D394" s="34"/>
      <c r="E394" s="34"/>
      <c r="F394" s="34" t="s">
        <v>3102</v>
      </c>
      <c r="G394" s="34" t="s">
        <v>3103</v>
      </c>
      <c r="H394" s="34"/>
      <c r="I394" s="34"/>
      <c r="J394" s="34"/>
      <c r="K394" s="34"/>
      <c r="L394" s="103" t="s">
        <v>103</v>
      </c>
      <c r="M394" s="29"/>
      <c r="N394" s="29"/>
      <c r="O394" s="29"/>
      <c r="P394" s="30"/>
      <c r="Q394" s="29"/>
      <c r="R394" s="112"/>
      <c r="S394" s="34"/>
      <c r="AD394" s="84">
        <f t="shared" si="50"/>
        <v>1</v>
      </c>
      <c r="AE394" s="34" t="e">
        <f t="shared" si="51"/>
        <v>#VALUE!</v>
      </c>
      <c r="AF394" s="34" t="e">
        <f t="shared" si="52"/>
        <v>#VALUE!</v>
      </c>
      <c r="AG394" s="34" t="e">
        <f t="shared" si="53"/>
        <v>#VALUE!</v>
      </c>
      <c r="AH394" s="34" t="e">
        <f t="shared" si="54"/>
        <v>#VALUE!</v>
      </c>
      <c r="AI394" s="34" t="e">
        <f t="shared" si="55"/>
        <v>#VALUE!</v>
      </c>
      <c r="AJ394" s="34" t="e">
        <f t="shared" si="56"/>
        <v>#VALUE!</v>
      </c>
      <c r="AK394" s="34" t="e">
        <f t="shared" si="57"/>
        <v>#VALUE!</v>
      </c>
    </row>
    <row r="395" spans="1:37" ht="55.25" customHeight="1" x14ac:dyDescent="0.2">
      <c r="A395" s="50">
        <v>20150337</v>
      </c>
      <c r="B395" s="83">
        <v>42088</v>
      </c>
      <c r="C395" s="34" t="s">
        <v>6966</v>
      </c>
      <c r="D395" s="34"/>
      <c r="E395" s="34"/>
      <c r="F395" s="34"/>
      <c r="G395" s="34"/>
      <c r="H395" s="34"/>
      <c r="I395" s="34"/>
      <c r="J395" s="34"/>
      <c r="K395" s="34"/>
      <c r="L395" s="103" t="s">
        <v>103</v>
      </c>
      <c r="M395" s="29"/>
      <c r="N395" s="29"/>
      <c r="O395" s="29"/>
      <c r="P395" s="30"/>
      <c r="Q395" s="29"/>
      <c r="R395" s="112"/>
      <c r="S395" s="34"/>
      <c r="AD395" s="84">
        <f t="shared" si="50"/>
        <v>1</v>
      </c>
      <c r="AE395" s="34" t="e">
        <f t="shared" si="51"/>
        <v>#VALUE!</v>
      </c>
      <c r="AF395" s="34" t="e">
        <f t="shared" si="52"/>
        <v>#VALUE!</v>
      </c>
      <c r="AG395" s="34" t="e">
        <f t="shared" si="53"/>
        <v>#VALUE!</v>
      </c>
      <c r="AH395" s="34" t="e">
        <f t="shared" si="54"/>
        <v>#VALUE!</v>
      </c>
      <c r="AI395" s="34" t="e">
        <f t="shared" si="55"/>
        <v>#VALUE!</v>
      </c>
      <c r="AJ395" s="34" t="e">
        <f t="shared" si="56"/>
        <v>#VALUE!</v>
      </c>
      <c r="AK395" s="34" t="e">
        <f t="shared" si="57"/>
        <v>#VALUE!</v>
      </c>
    </row>
    <row r="396" spans="1:37" ht="55.25" customHeight="1" x14ac:dyDescent="0.2">
      <c r="A396" s="50">
        <v>20150338</v>
      </c>
      <c r="B396" s="83">
        <v>42088</v>
      </c>
      <c r="C396" s="34" t="s">
        <v>6967</v>
      </c>
      <c r="D396" s="34"/>
      <c r="E396" s="34"/>
      <c r="F396" s="34"/>
      <c r="G396" s="34"/>
      <c r="H396" s="34"/>
      <c r="I396" s="34"/>
      <c r="J396" s="34"/>
      <c r="K396" s="34"/>
      <c r="L396" s="103" t="s">
        <v>103</v>
      </c>
      <c r="M396" s="29"/>
      <c r="N396" s="29"/>
      <c r="O396" s="29"/>
      <c r="P396" s="30"/>
      <c r="Q396" s="29"/>
      <c r="R396" s="112"/>
      <c r="S396" s="34"/>
      <c r="AD396" s="84">
        <f t="shared" si="50"/>
        <v>1</v>
      </c>
      <c r="AE396" s="34" t="e">
        <f t="shared" si="51"/>
        <v>#VALUE!</v>
      </c>
      <c r="AF396" s="34" t="e">
        <f t="shared" si="52"/>
        <v>#VALUE!</v>
      </c>
      <c r="AG396" s="34" t="e">
        <f t="shared" si="53"/>
        <v>#VALUE!</v>
      </c>
      <c r="AH396" s="34" t="e">
        <f t="shared" si="54"/>
        <v>#VALUE!</v>
      </c>
      <c r="AI396" s="34" t="e">
        <f t="shared" si="55"/>
        <v>#VALUE!</v>
      </c>
      <c r="AJ396" s="34" t="e">
        <f t="shared" si="56"/>
        <v>#VALUE!</v>
      </c>
      <c r="AK396" s="34" t="e">
        <f t="shared" si="57"/>
        <v>#VALUE!</v>
      </c>
    </row>
    <row r="397" spans="1:37" ht="55.25" customHeight="1" x14ac:dyDescent="0.2">
      <c r="A397" s="50">
        <v>20150339</v>
      </c>
      <c r="B397" s="83">
        <v>42088</v>
      </c>
      <c r="C397" s="34" t="s">
        <v>721</v>
      </c>
      <c r="D397" s="34"/>
      <c r="E397" s="34"/>
      <c r="F397" s="34" t="s">
        <v>3104</v>
      </c>
      <c r="G397" s="34" t="s">
        <v>3105</v>
      </c>
      <c r="H397" s="34"/>
      <c r="I397" s="34"/>
      <c r="J397" s="34"/>
      <c r="K397" s="34"/>
      <c r="L397" s="103"/>
      <c r="M397" s="29" t="s">
        <v>6586</v>
      </c>
      <c r="N397" s="29" t="s">
        <v>698</v>
      </c>
      <c r="O397" s="29"/>
      <c r="P397" s="30"/>
      <c r="Q397" s="29"/>
      <c r="R397" s="112"/>
      <c r="S397" s="34"/>
      <c r="AD397" s="84" t="e">
        <f t="shared" si="50"/>
        <v>#VALUE!</v>
      </c>
      <c r="AE397" s="34" t="e">
        <f t="shared" si="51"/>
        <v>#VALUE!</v>
      </c>
      <c r="AF397" s="34">
        <f t="shared" si="52"/>
        <v>41</v>
      </c>
      <c r="AG397" s="34" t="e">
        <f t="shared" si="53"/>
        <v>#VALUE!</v>
      </c>
      <c r="AH397" s="34" t="e">
        <f t="shared" si="54"/>
        <v>#VALUE!</v>
      </c>
      <c r="AI397" s="34" t="e">
        <f t="shared" si="55"/>
        <v>#VALUE!</v>
      </c>
      <c r="AJ397" s="34" t="e">
        <f t="shared" si="56"/>
        <v>#VALUE!</v>
      </c>
      <c r="AK397" s="34" t="e">
        <f t="shared" si="57"/>
        <v>#VALUE!</v>
      </c>
    </row>
    <row r="398" spans="1:37" ht="55.25" customHeight="1" x14ac:dyDescent="0.2">
      <c r="A398" s="50">
        <v>20150340</v>
      </c>
      <c r="B398" s="83">
        <v>42088</v>
      </c>
      <c r="C398" s="34" t="s">
        <v>6980</v>
      </c>
      <c r="D398" s="34"/>
      <c r="E398" s="34"/>
      <c r="F398" s="34" t="s">
        <v>3106</v>
      </c>
      <c r="G398" s="34" t="s">
        <v>3107</v>
      </c>
      <c r="H398" s="34"/>
      <c r="I398" s="34"/>
      <c r="J398" s="34"/>
      <c r="K398" s="34"/>
      <c r="L398" s="103"/>
      <c r="M398" s="29" t="s">
        <v>699</v>
      </c>
      <c r="N398" s="29"/>
      <c r="O398" s="29" t="s">
        <v>6389</v>
      </c>
      <c r="P398" s="30"/>
      <c r="Q398" s="29"/>
      <c r="R398" s="112"/>
      <c r="S398" s="34"/>
      <c r="AD398" s="84" t="e">
        <f t="shared" si="50"/>
        <v>#VALUE!</v>
      </c>
      <c r="AE398" s="34">
        <f t="shared" si="51"/>
        <v>260</v>
      </c>
      <c r="AF398" s="34" t="e">
        <f t="shared" si="52"/>
        <v>#VALUE!</v>
      </c>
      <c r="AG398" s="34" t="e">
        <f t="shared" si="53"/>
        <v>#VALUE!</v>
      </c>
      <c r="AH398" s="34" t="e">
        <f t="shared" si="54"/>
        <v>#VALUE!</v>
      </c>
      <c r="AI398" s="34" t="e">
        <f t="shared" si="55"/>
        <v>#VALUE!</v>
      </c>
      <c r="AJ398" s="34" t="e">
        <f t="shared" si="56"/>
        <v>#VALUE!</v>
      </c>
      <c r="AK398" s="34" t="e">
        <f t="shared" si="57"/>
        <v>#VALUE!</v>
      </c>
    </row>
    <row r="399" spans="1:37" ht="55.25" customHeight="1" x14ac:dyDescent="0.2">
      <c r="A399" s="50">
        <v>20150341</v>
      </c>
      <c r="B399" s="83">
        <v>42088</v>
      </c>
      <c r="C399" s="34" t="s">
        <v>6872</v>
      </c>
      <c r="D399" s="34"/>
      <c r="E399" s="34"/>
      <c r="F399" s="34"/>
      <c r="G399" s="34"/>
      <c r="H399" s="34"/>
      <c r="I399" s="34"/>
      <c r="J399" s="34"/>
      <c r="K399" s="34"/>
      <c r="L399" s="103" t="s">
        <v>103</v>
      </c>
      <c r="M399" s="29"/>
      <c r="N399" s="29"/>
      <c r="O399" s="29"/>
      <c r="P399" s="30"/>
      <c r="Q399" s="29"/>
      <c r="R399" s="112"/>
      <c r="S399" s="34"/>
      <c r="AD399" s="84">
        <f t="shared" si="50"/>
        <v>1</v>
      </c>
      <c r="AE399" s="34" t="e">
        <f t="shared" si="51"/>
        <v>#VALUE!</v>
      </c>
      <c r="AF399" s="34" t="e">
        <f t="shared" si="52"/>
        <v>#VALUE!</v>
      </c>
      <c r="AG399" s="34" t="e">
        <f t="shared" si="53"/>
        <v>#VALUE!</v>
      </c>
      <c r="AH399" s="34" t="e">
        <f t="shared" si="54"/>
        <v>#VALUE!</v>
      </c>
      <c r="AI399" s="34" t="e">
        <f t="shared" si="55"/>
        <v>#VALUE!</v>
      </c>
      <c r="AJ399" s="34" t="e">
        <f t="shared" si="56"/>
        <v>#VALUE!</v>
      </c>
      <c r="AK399" s="34" t="e">
        <f t="shared" si="57"/>
        <v>#VALUE!</v>
      </c>
    </row>
    <row r="400" spans="1:37" ht="55.25" customHeight="1" x14ac:dyDescent="0.2">
      <c r="A400" s="50">
        <v>20150342</v>
      </c>
      <c r="B400" s="83">
        <v>42088</v>
      </c>
      <c r="C400" s="34" t="s">
        <v>6850</v>
      </c>
      <c r="D400" s="34"/>
      <c r="E400" s="34"/>
      <c r="F400" s="34"/>
      <c r="G400" s="34"/>
      <c r="H400" s="34" t="s">
        <v>700</v>
      </c>
      <c r="I400" s="34"/>
      <c r="J400" s="34"/>
      <c r="K400" s="34"/>
      <c r="L400" s="103" t="s">
        <v>103</v>
      </c>
      <c r="M400" s="29"/>
      <c r="N400" s="29"/>
      <c r="O400" s="29"/>
      <c r="P400" s="30"/>
      <c r="Q400" s="29"/>
      <c r="R400" s="112"/>
      <c r="S400" s="34"/>
      <c r="AD400" s="84">
        <f t="shared" si="50"/>
        <v>1</v>
      </c>
      <c r="AE400" s="34" t="e">
        <f t="shared" si="51"/>
        <v>#VALUE!</v>
      </c>
      <c r="AF400" s="34" t="e">
        <f t="shared" si="52"/>
        <v>#VALUE!</v>
      </c>
      <c r="AG400" s="34" t="e">
        <f t="shared" si="53"/>
        <v>#VALUE!</v>
      </c>
      <c r="AH400" s="34" t="e">
        <f t="shared" si="54"/>
        <v>#VALUE!</v>
      </c>
      <c r="AI400" s="34" t="e">
        <f t="shared" si="55"/>
        <v>#VALUE!</v>
      </c>
      <c r="AJ400" s="34" t="e">
        <f t="shared" si="56"/>
        <v>#VALUE!</v>
      </c>
      <c r="AK400" s="34" t="e">
        <f t="shared" si="57"/>
        <v>#VALUE!</v>
      </c>
    </row>
    <row r="401" spans="1:37" ht="55.25" customHeight="1" x14ac:dyDescent="0.2">
      <c r="A401" s="50">
        <v>20150343</v>
      </c>
      <c r="B401" s="83">
        <v>42088</v>
      </c>
      <c r="C401" s="34" t="s">
        <v>6851</v>
      </c>
      <c r="D401" s="34"/>
      <c r="E401" s="34"/>
      <c r="F401" s="34"/>
      <c r="G401" s="34"/>
      <c r="H401" s="34"/>
      <c r="I401" s="34"/>
      <c r="J401" s="34"/>
      <c r="K401" s="34"/>
      <c r="L401" s="103" t="s">
        <v>103</v>
      </c>
      <c r="M401" s="29"/>
      <c r="N401" s="29"/>
      <c r="O401" s="29"/>
      <c r="P401" s="30"/>
      <c r="Q401" s="29"/>
      <c r="R401" s="112"/>
      <c r="S401" s="34"/>
      <c r="AD401" s="84">
        <f t="shared" si="50"/>
        <v>1</v>
      </c>
      <c r="AE401" s="34" t="e">
        <f t="shared" si="51"/>
        <v>#VALUE!</v>
      </c>
      <c r="AF401" s="34" t="e">
        <f t="shared" si="52"/>
        <v>#VALUE!</v>
      </c>
      <c r="AG401" s="34" t="e">
        <f t="shared" si="53"/>
        <v>#VALUE!</v>
      </c>
      <c r="AH401" s="34" t="e">
        <f t="shared" si="54"/>
        <v>#VALUE!</v>
      </c>
      <c r="AI401" s="34" t="e">
        <f t="shared" si="55"/>
        <v>#VALUE!</v>
      </c>
      <c r="AJ401" s="34" t="e">
        <f t="shared" si="56"/>
        <v>#VALUE!</v>
      </c>
      <c r="AK401" s="34" t="e">
        <f t="shared" si="57"/>
        <v>#VALUE!</v>
      </c>
    </row>
    <row r="402" spans="1:37" ht="55.25" customHeight="1" x14ac:dyDescent="0.2">
      <c r="A402" s="50">
        <v>20150344</v>
      </c>
      <c r="B402" s="83">
        <v>42088</v>
      </c>
      <c r="C402" s="34" t="s">
        <v>6873</v>
      </c>
      <c r="D402" s="34"/>
      <c r="E402" s="34"/>
      <c r="F402" s="34"/>
      <c r="G402" s="34"/>
      <c r="H402" s="34"/>
      <c r="I402" s="34"/>
      <c r="J402" s="34"/>
      <c r="K402" s="34"/>
      <c r="L402" s="103" t="s">
        <v>103</v>
      </c>
      <c r="M402" s="29"/>
      <c r="N402" s="29"/>
      <c r="O402" s="29"/>
      <c r="P402" s="30"/>
      <c r="Q402" s="29"/>
      <c r="R402" s="112"/>
      <c r="S402" s="34"/>
      <c r="AD402" s="84">
        <f t="shared" si="50"/>
        <v>1</v>
      </c>
      <c r="AE402" s="34" t="e">
        <f t="shared" si="51"/>
        <v>#VALUE!</v>
      </c>
      <c r="AF402" s="34" t="e">
        <f t="shared" si="52"/>
        <v>#VALUE!</v>
      </c>
      <c r="AG402" s="34" t="e">
        <f t="shared" si="53"/>
        <v>#VALUE!</v>
      </c>
      <c r="AH402" s="34" t="e">
        <f t="shared" si="54"/>
        <v>#VALUE!</v>
      </c>
      <c r="AI402" s="34" t="e">
        <f t="shared" si="55"/>
        <v>#VALUE!</v>
      </c>
      <c r="AJ402" s="34" t="e">
        <f t="shared" si="56"/>
        <v>#VALUE!</v>
      </c>
      <c r="AK402" s="34" t="e">
        <f t="shared" si="57"/>
        <v>#VALUE!</v>
      </c>
    </row>
    <row r="403" spans="1:37" ht="55.25" customHeight="1" x14ac:dyDescent="0.2">
      <c r="A403" s="50">
        <v>20150345</v>
      </c>
      <c r="B403" s="83">
        <v>42088</v>
      </c>
      <c r="C403" s="34" t="s">
        <v>6874</v>
      </c>
      <c r="D403" s="34"/>
      <c r="E403" s="34"/>
      <c r="F403" s="34"/>
      <c r="G403" s="34"/>
      <c r="H403" s="34"/>
      <c r="I403" s="34"/>
      <c r="J403" s="34"/>
      <c r="K403" s="34"/>
      <c r="L403" s="103" t="s">
        <v>103</v>
      </c>
      <c r="M403" s="29"/>
      <c r="N403" s="29"/>
      <c r="O403" s="29"/>
      <c r="P403" s="30"/>
      <c r="Q403" s="29"/>
      <c r="R403" s="112"/>
      <c r="S403" s="34"/>
      <c r="AD403" s="84">
        <f t="shared" si="50"/>
        <v>1</v>
      </c>
      <c r="AE403" s="34" t="e">
        <f t="shared" si="51"/>
        <v>#VALUE!</v>
      </c>
      <c r="AF403" s="34" t="e">
        <f t="shared" si="52"/>
        <v>#VALUE!</v>
      </c>
      <c r="AG403" s="34" t="e">
        <f t="shared" si="53"/>
        <v>#VALUE!</v>
      </c>
      <c r="AH403" s="34" t="e">
        <f t="shared" si="54"/>
        <v>#VALUE!</v>
      </c>
      <c r="AI403" s="34" t="e">
        <f t="shared" si="55"/>
        <v>#VALUE!</v>
      </c>
      <c r="AJ403" s="34" t="e">
        <f t="shared" si="56"/>
        <v>#VALUE!</v>
      </c>
      <c r="AK403" s="34" t="e">
        <f t="shared" si="57"/>
        <v>#VALUE!</v>
      </c>
    </row>
    <row r="404" spans="1:37" ht="55.25" customHeight="1" x14ac:dyDescent="0.2">
      <c r="A404" s="50">
        <v>20150346</v>
      </c>
      <c r="B404" s="83">
        <v>42088</v>
      </c>
      <c r="C404" s="34" t="s">
        <v>6875</v>
      </c>
      <c r="D404" s="34"/>
      <c r="E404" s="34"/>
      <c r="F404" s="34"/>
      <c r="G404" s="34"/>
      <c r="H404" s="34" t="s">
        <v>3108</v>
      </c>
      <c r="I404" s="34" t="s">
        <v>3109</v>
      </c>
      <c r="J404" s="34"/>
      <c r="K404" s="34"/>
      <c r="L404" s="103"/>
      <c r="M404" s="29" t="s">
        <v>6587</v>
      </c>
      <c r="N404" s="29"/>
      <c r="O404" s="29"/>
      <c r="P404" s="30"/>
      <c r="Q404" s="29" t="s">
        <v>7548</v>
      </c>
      <c r="R404" s="112"/>
      <c r="S404" s="34"/>
      <c r="AD404" s="84" t="e">
        <f t="shared" si="50"/>
        <v>#VALUE!</v>
      </c>
      <c r="AE404" s="34">
        <f t="shared" si="51"/>
        <v>269</v>
      </c>
      <c r="AF404" s="34" t="e">
        <f t="shared" si="52"/>
        <v>#VALUE!</v>
      </c>
      <c r="AG404" s="34" t="e">
        <f t="shared" si="53"/>
        <v>#VALUE!</v>
      </c>
      <c r="AH404" s="34" t="e">
        <f t="shared" si="54"/>
        <v>#VALUE!</v>
      </c>
      <c r="AI404" s="34" t="e">
        <f t="shared" si="55"/>
        <v>#VALUE!</v>
      </c>
      <c r="AJ404" s="34" t="e">
        <f t="shared" si="56"/>
        <v>#VALUE!</v>
      </c>
      <c r="AK404" s="34" t="e">
        <f t="shared" si="57"/>
        <v>#VALUE!</v>
      </c>
    </row>
    <row r="405" spans="1:37" ht="55.25" customHeight="1" x14ac:dyDescent="0.2">
      <c r="A405" s="50">
        <v>20150347</v>
      </c>
      <c r="B405" s="83">
        <v>42088</v>
      </c>
      <c r="C405" s="34" t="s">
        <v>6876</v>
      </c>
      <c r="D405" s="34"/>
      <c r="E405" s="34"/>
      <c r="F405" s="34"/>
      <c r="G405" s="34"/>
      <c r="H405" s="34"/>
      <c r="I405" s="34"/>
      <c r="J405" s="34"/>
      <c r="K405" s="34"/>
      <c r="L405" s="103"/>
      <c r="M405" s="29" t="s">
        <v>6587</v>
      </c>
      <c r="N405" s="29"/>
      <c r="O405" s="29"/>
      <c r="P405" s="30"/>
      <c r="Q405" s="29" t="s">
        <v>7548</v>
      </c>
      <c r="R405" s="112"/>
      <c r="S405" s="34"/>
      <c r="AD405" s="84" t="e">
        <f t="shared" si="50"/>
        <v>#VALUE!</v>
      </c>
      <c r="AE405" s="34">
        <f t="shared" si="51"/>
        <v>269</v>
      </c>
      <c r="AF405" s="34" t="e">
        <f t="shared" si="52"/>
        <v>#VALUE!</v>
      </c>
      <c r="AG405" s="34" t="e">
        <f t="shared" si="53"/>
        <v>#VALUE!</v>
      </c>
      <c r="AH405" s="34" t="e">
        <f t="shared" si="54"/>
        <v>#VALUE!</v>
      </c>
      <c r="AI405" s="34" t="e">
        <f t="shared" si="55"/>
        <v>#VALUE!</v>
      </c>
      <c r="AJ405" s="34" t="e">
        <f t="shared" si="56"/>
        <v>#VALUE!</v>
      </c>
      <c r="AK405" s="34" t="e">
        <f t="shared" si="57"/>
        <v>#VALUE!</v>
      </c>
    </row>
    <row r="406" spans="1:37" ht="55.25" customHeight="1" x14ac:dyDescent="0.2">
      <c r="A406" s="50">
        <v>20150348</v>
      </c>
      <c r="B406" s="83">
        <v>42088</v>
      </c>
      <c r="C406" s="34" t="s">
        <v>6877</v>
      </c>
      <c r="D406" s="34"/>
      <c r="E406" s="34"/>
      <c r="F406" s="34"/>
      <c r="G406" s="34"/>
      <c r="H406" s="34"/>
      <c r="I406" s="34"/>
      <c r="J406" s="34"/>
      <c r="K406" s="34"/>
      <c r="L406" s="103" t="s">
        <v>103</v>
      </c>
      <c r="M406" s="29"/>
      <c r="N406" s="29"/>
      <c r="O406" s="29"/>
      <c r="P406" s="30"/>
      <c r="Q406" s="29"/>
      <c r="R406" s="112"/>
      <c r="S406" s="34"/>
      <c r="AD406" s="84">
        <f t="shared" si="50"/>
        <v>1</v>
      </c>
      <c r="AE406" s="34" t="e">
        <f t="shared" si="51"/>
        <v>#VALUE!</v>
      </c>
      <c r="AF406" s="34" t="e">
        <f t="shared" si="52"/>
        <v>#VALUE!</v>
      </c>
      <c r="AG406" s="34" t="e">
        <f t="shared" si="53"/>
        <v>#VALUE!</v>
      </c>
      <c r="AH406" s="34" t="e">
        <f t="shared" si="54"/>
        <v>#VALUE!</v>
      </c>
      <c r="AI406" s="34" t="e">
        <f t="shared" si="55"/>
        <v>#VALUE!</v>
      </c>
      <c r="AJ406" s="34" t="e">
        <f t="shared" si="56"/>
        <v>#VALUE!</v>
      </c>
      <c r="AK406" s="34" t="e">
        <f t="shared" si="57"/>
        <v>#VALUE!</v>
      </c>
    </row>
    <row r="407" spans="1:37" ht="55.25" customHeight="1" x14ac:dyDescent="0.2">
      <c r="A407" s="50">
        <v>20150349</v>
      </c>
      <c r="B407" s="83">
        <v>42088</v>
      </c>
      <c r="C407" s="34" t="s">
        <v>722</v>
      </c>
      <c r="D407" s="34"/>
      <c r="E407" s="34"/>
      <c r="F407" s="34" t="s">
        <v>3110</v>
      </c>
      <c r="G407" s="34" t="s">
        <v>3111</v>
      </c>
      <c r="H407" s="34"/>
      <c r="I407" s="34"/>
      <c r="J407" s="34"/>
      <c r="K407" s="34"/>
      <c r="L407" s="103" t="s">
        <v>103</v>
      </c>
      <c r="M407" s="29"/>
      <c r="N407" s="29"/>
      <c r="O407" s="29"/>
      <c r="P407" s="30"/>
      <c r="Q407" s="29"/>
      <c r="R407" s="112"/>
      <c r="S407" s="34"/>
      <c r="AD407" s="84">
        <f t="shared" si="50"/>
        <v>1</v>
      </c>
      <c r="AE407" s="34" t="e">
        <f t="shared" si="51"/>
        <v>#VALUE!</v>
      </c>
      <c r="AF407" s="34" t="e">
        <f t="shared" si="52"/>
        <v>#VALUE!</v>
      </c>
      <c r="AG407" s="34" t="e">
        <f t="shared" si="53"/>
        <v>#VALUE!</v>
      </c>
      <c r="AH407" s="34" t="e">
        <f t="shared" si="54"/>
        <v>#VALUE!</v>
      </c>
      <c r="AI407" s="34" t="e">
        <f t="shared" si="55"/>
        <v>#VALUE!</v>
      </c>
      <c r="AJ407" s="34" t="e">
        <f t="shared" si="56"/>
        <v>#VALUE!</v>
      </c>
      <c r="AK407" s="34" t="e">
        <f t="shared" si="57"/>
        <v>#VALUE!</v>
      </c>
    </row>
    <row r="408" spans="1:37" ht="55.25" customHeight="1" x14ac:dyDescent="0.2">
      <c r="A408" s="50">
        <v>20150350</v>
      </c>
      <c r="B408" s="83">
        <v>42088</v>
      </c>
      <c r="C408" s="34" t="s">
        <v>5915</v>
      </c>
      <c r="D408" s="34" t="s">
        <v>5543</v>
      </c>
      <c r="E408" s="34"/>
      <c r="F408" s="34"/>
      <c r="G408" s="34"/>
      <c r="H408" s="34" t="s">
        <v>701</v>
      </c>
      <c r="I408" s="34"/>
      <c r="J408" s="34" t="s">
        <v>3112</v>
      </c>
      <c r="K408" s="34" t="s">
        <v>3113</v>
      </c>
      <c r="L408" s="103"/>
      <c r="M408" s="29" t="s">
        <v>385</v>
      </c>
      <c r="N408" s="29" t="s">
        <v>702</v>
      </c>
      <c r="O408" s="29" t="s">
        <v>6390</v>
      </c>
      <c r="P408" s="30"/>
      <c r="Q408" s="29"/>
      <c r="R408" s="112"/>
      <c r="S408" s="34"/>
      <c r="AD408" s="84" t="e">
        <f t="shared" si="50"/>
        <v>#VALUE!</v>
      </c>
      <c r="AE408" s="34" t="e">
        <f t="shared" si="51"/>
        <v>#VALUE!</v>
      </c>
      <c r="AF408" s="34">
        <f t="shared" si="52"/>
        <v>45</v>
      </c>
      <c r="AG408" s="34" t="e">
        <f t="shared" si="53"/>
        <v>#VALUE!</v>
      </c>
      <c r="AH408" s="34" t="e">
        <f t="shared" si="54"/>
        <v>#VALUE!</v>
      </c>
      <c r="AI408" s="34" t="e">
        <f t="shared" si="55"/>
        <v>#VALUE!</v>
      </c>
      <c r="AJ408" s="34" t="e">
        <f t="shared" si="56"/>
        <v>#VALUE!</v>
      </c>
      <c r="AK408" s="34" t="e">
        <f t="shared" si="57"/>
        <v>#VALUE!</v>
      </c>
    </row>
    <row r="409" spans="1:37" ht="55.25" customHeight="1" x14ac:dyDescent="0.2">
      <c r="A409" s="50">
        <v>20150351</v>
      </c>
      <c r="B409" s="83">
        <v>42088</v>
      </c>
      <c r="C409" s="34" t="s">
        <v>723</v>
      </c>
      <c r="D409" s="34"/>
      <c r="E409" s="34"/>
      <c r="F409" s="34"/>
      <c r="G409" s="34"/>
      <c r="H409" s="34" t="s">
        <v>703</v>
      </c>
      <c r="I409" s="34" t="s">
        <v>704</v>
      </c>
      <c r="J409" s="34"/>
      <c r="K409" s="34"/>
      <c r="L409" s="103"/>
      <c r="M409" s="29" t="s">
        <v>6587</v>
      </c>
      <c r="N409" s="29" t="s">
        <v>705</v>
      </c>
      <c r="O409" s="29"/>
      <c r="P409" s="30"/>
      <c r="Q409" s="29"/>
      <c r="R409" s="112"/>
      <c r="S409" s="34"/>
      <c r="AD409" s="84" t="e">
        <f t="shared" si="50"/>
        <v>#VALUE!</v>
      </c>
      <c r="AE409" s="34">
        <f t="shared" si="51"/>
        <v>269</v>
      </c>
      <c r="AF409" s="34" t="e">
        <f t="shared" si="52"/>
        <v>#VALUE!</v>
      </c>
      <c r="AG409" s="34" t="e">
        <f t="shared" si="53"/>
        <v>#VALUE!</v>
      </c>
      <c r="AH409" s="34" t="e">
        <f t="shared" si="54"/>
        <v>#VALUE!</v>
      </c>
      <c r="AI409" s="34" t="e">
        <f t="shared" si="55"/>
        <v>#VALUE!</v>
      </c>
      <c r="AJ409" s="34" t="e">
        <f t="shared" si="56"/>
        <v>#VALUE!</v>
      </c>
      <c r="AK409" s="34" t="e">
        <f t="shared" si="57"/>
        <v>#VALUE!</v>
      </c>
    </row>
    <row r="410" spans="1:37" ht="55.25" customHeight="1" x14ac:dyDescent="0.2">
      <c r="A410" s="50">
        <v>20150352</v>
      </c>
      <c r="B410" s="83">
        <v>42088</v>
      </c>
      <c r="C410" s="34" t="s">
        <v>5916</v>
      </c>
      <c r="D410" s="34"/>
      <c r="E410" s="34"/>
      <c r="F410" s="34"/>
      <c r="G410" s="34"/>
      <c r="H410" s="34"/>
      <c r="I410" s="34"/>
      <c r="J410" s="34"/>
      <c r="K410" s="34"/>
      <c r="L410" s="103" t="s">
        <v>103</v>
      </c>
      <c r="M410" s="29"/>
      <c r="N410" s="29"/>
      <c r="O410" s="29"/>
      <c r="P410" s="30"/>
      <c r="Q410" s="29"/>
      <c r="R410" s="112"/>
      <c r="S410" s="34"/>
      <c r="AD410" s="84">
        <f t="shared" si="50"/>
        <v>1</v>
      </c>
      <c r="AE410" s="34" t="e">
        <f t="shared" si="51"/>
        <v>#VALUE!</v>
      </c>
      <c r="AF410" s="34" t="e">
        <f t="shared" si="52"/>
        <v>#VALUE!</v>
      </c>
      <c r="AG410" s="34" t="e">
        <f t="shared" si="53"/>
        <v>#VALUE!</v>
      </c>
      <c r="AH410" s="34" t="e">
        <f t="shared" si="54"/>
        <v>#VALUE!</v>
      </c>
      <c r="AI410" s="34" t="e">
        <f t="shared" si="55"/>
        <v>#VALUE!</v>
      </c>
      <c r="AJ410" s="34" t="e">
        <f t="shared" si="56"/>
        <v>#VALUE!</v>
      </c>
      <c r="AK410" s="34" t="e">
        <f t="shared" si="57"/>
        <v>#VALUE!</v>
      </c>
    </row>
    <row r="411" spans="1:37" ht="55.25" customHeight="1" x14ac:dyDescent="0.2">
      <c r="A411" s="50">
        <v>20150401</v>
      </c>
      <c r="B411" s="83">
        <v>42123</v>
      </c>
      <c r="C411" s="34" t="s">
        <v>5917</v>
      </c>
      <c r="D411" s="34"/>
      <c r="E411" s="34"/>
      <c r="F411" s="34" t="s">
        <v>810</v>
      </c>
      <c r="G411" s="34" t="s">
        <v>811</v>
      </c>
      <c r="H411" s="34" t="s">
        <v>812</v>
      </c>
      <c r="I411" s="34" t="s">
        <v>813</v>
      </c>
      <c r="J411" s="34"/>
      <c r="K411" s="34"/>
      <c r="L411" s="103"/>
      <c r="M411" s="29" t="s">
        <v>6786</v>
      </c>
      <c r="N411" s="29" t="s">
        <v>814</v>
      </c>
      <c r="O411" s="29"/>
      <c r="P411" s="30"/>
      <c r="Q411" s="29"/>
      <c r="R411" s="112"/>
      <c r="S411" s="34"/>
      <c r="AD411" s="84" t="e">
        <f t="shared" si="50"/>
        <v>#VALUE!</v>
      </c>
      <c r="AE411" s="34">
        <f t="shared" si="51"/>
        <v>458</v>
      </c>
      <c r="AF411" s="34" t="e">
        <f t="shared" si="52"/>
        <v>#VALUE!</v>
      </c>
      <c r="AG411" s="34" t="e">
        <f t="shared" si="53"/>
        <v>#VALUE!</v>
      </c>
      <c r="AH411" s="34" t="e">
        <f t="shared" si="54"/>
        <v>#VALUE!</v>
      </c>
      <c r="AI411" s="34" t="e">
        <f t="shared" si="55"/>
        <v>#VALUE!</v>
      </c>
      <c r="AJ411" s="34" t="e">
        <f t="shared" si="56"/>
        <v>#VALUE!</v>
      </c>
      <c r="AK411" s="34" t="e">
        <f t="shared" si="57"/>
        <v>#VALUE!</v>
      </c>
    </row>
    <row r="412" spans="1:37" ht="55.25" customHeight="1" x14ac:dyDescent="0.2">
      <c r="A412" s="50">
        <v>20150402</v>
      </c>
      <c r="B412" s="83">
        <v>42123</v>
      </c>
      <c r="C412" s="34" t="s">
        <v>5918</v>
      </c>
      <c r="D412" s="34"/>
      <c r="E412" s="34"/>
      <c r="F412" s="34"/>
      <c r="G412" s="34"/>
      <c r="H412" s="34"/>
      <c r="I412" s="34"/>
      <c r="J412" s="34"/>
      <c r="K412" s="34"/>
      <c r="L412" s="103"/>
      <c r="M412" s="29" t="s">
        <v>6786</v>
      </c>
      <c r="N412" s="29" t="s">
        <v>819</v>
      </c>
      <c r="O412" s="29"/>
      <c r="P412" s="30"/>
      <c r="Q412" s="29"/>
      <c r="R412" s="112"/>
      <c r="S412" s="34"/>
      <c r="AD412" s="84" t="e">
        <f t="shared" si="50"/>
        <v>#VALUE!</v>
      </c>
      <c r="AE412" s="34">
        <f t="shared" si="51"/>
        <v>458</v>
      </c>
      <c r="AF412" s="34" t="e">
        <f t="shared" si="52"/>
        <v>#VALUE!</v>
      </c>
      <c r="AG412" s="34" t="e">
        <f t="shared" si="53"/>
        <v>#VALUE!</v>
      </c>
      <c r="AH412" s="34" t="e">
        <f t="shared" si="54"/>
        <v>#VALUE!</v>
      </c>
      <c r="AI412" s="34" t="e">
        <f t="shared" si="55"/>
        <v>#VALUE!</v>
      </c>
      <c r="AJ412" s="34" t="e">
        <f t="shared" si="56"/>
        <v>#VALUE!</v>
      </c>
      <c r="AK412" s="34" t="e">
        <f t="shared" si="57"/>
        <v>#VALUE!</v>
      </c>
    </row>
    <row r="413" spans="1:37" ht="55.25" customHeight="1" x14ac:dyDescent="0.2">
      <c r="A413" s="50">
        <v>20150403</v>
      </c>
      <c r="B413" s="83">
        <v>42123</v>
      </c>
      <c r="C413" s="34" t="s">
        <v>5919</v>
      </c>
      <c r="D413" s="34"/>
      <c r="E413" s="34"/>
      <c r="F413" s="34" t="s">
        <v>815</v>
      </c>
      <c r="G413" s="34" t="s">
        <v>816</v>
      </c>
      <c r="H413" s="34"/>
      <c r="I413" s="34"/>
      <c r="J413" s="34"/>
      <c r="K413" s="34"/>
      <c r="L413" s="103"/>
      <c r="M413" s="29" t="s">
        <v>6787</v>
      </c>
      <c r="N413" s="29" t="s">
        <v>455</v>
      </c>
      <c r="O413" s="29"/>
      <c r="P413" s="30"/>
      <c r="Q413" s="29"/>
      <c r="R413" s="112"/>
      <c r="S413" s="34"/>
      <c r="AD413" s="84" t="e">
        <f t="shared" si="50"/>
        <v>#VALUE!</v>
      </c>
      <c r="AE413" s="34">
        <f t="shared" si="51"/>
        <v>457</v>
      </c>
      <c r="AF413" s="34" t="e">
        <f t="shared" si="52"/>
        <v>#VALUE!</v>
      </c>
      <c r="AG413" s="34" t="e">
        <f t="shared" si="53"/>
        <v>#VALUE!</v>
      </c>
      <c r="AH413" s="34" t="e">
        <f t="shared" si="54"/>
        <v>#VALUE!</v>
      </c>
      <c r="AI413" s="34" t="e">
        <f t="shared" si="55"/>
        <v>#VALUE!</v>
      </c>
      <c r="AJ413" s="34" t="e">
        <f t="shared" si="56"/>
        <v>#VALUE!</v>
      </c>
      <c r="AK413" s="34" t="e">
        <f t="shared" si="57"/>
        <v>#VALUE!</v>
      </c>
    </row>
    <row r="414" spans="1:37" ht="55.25" customHeight="1" x14ac:dyDescent="0.2">
      <c r="A414" s="50">
        <v>20150404</v>
      </c>
      <c r="B414" s="83">
        <v>42123</v>
      </c>
      <c r="C414" s="34" t="s">
        <v>5920</v>
      </c>
      <c r="D414" s="34"/>
      <c r="E414" s="34"/>
      <c r="F414" s="34"/>
      <c r="G414" s="34"/>
      <c r="H414" s="34"/>
      <c r="I414" s="34"/>
      <c r="J414" s="34"/>
      <c r="K414" s="34"/>
      <c r="L414" s="103"/>
      <c r="M414" s="29" t="s">
        <v>6787</v>
      </c>
      <c r="N414" s="29" t="s">
        <v>455</v>
      </c>
      <c r="O414" s="29"/>
      <c r="P414" s="30"/>
      <c r="Q414" s="29"/>
      <c r="R414" s="112"/>
      <c r="S414" s="34"/>
      <c r="AD414" s="84" t="e">
        <f t="shared" si="50"/>
        <v>#VALUE!</v>
      </c>
      <c r="AE414" s="34">
        <f t="shared" si="51"/>
        <v>457</v>
      </c>
      <c r="AF414" s="34" t="e">
        <f t="shared" si="52"/>
        <v>#VALUE!</v>
      </c>
      <c r="AG414" s="34" t="e">
        <f t="shared" si="53"/>
        <v>#VALUE!</v>
      </c>
      <c r="AH414" s="34" t="e">
        <f t="shared" si="54"/>
        <v>#VALUE!</v>
      </c>
      <c r="AI414" s="34" t="e">
        <f t="shared" si="55"/>
        <v>#VALUE!</v>
      </c>
      <c r="AJ414" s="34" t="e">
        <f t="shared" si="56"/>
        <v>#VALUE!</v>
      </c>
      <c r="AK414" s="34" t="e">
        <f t="shared" si="57"/>
        <v>#VALUE!</v>
      </c>
    </row>
    <row r="415" spans="1:37" ht="55.25" customHeight="1" x14ac:dyDescent="0.2">
      <c r="A415" s="50">
        <v>20150405</v>
      </c>
      <c r="B415" s="83">
        <v>42123</v>
      </c>
      <c r="C415" s="34" t="s">
        <v>5921</v>
      </c>
      <c r="D415" s="34"/>
      <c r="E415" s="34"/>
      <c r="F415" s="34"/>
      <c r="G415" s="34"/>
      <c r="H415" s="34" t="s">
        <v>817</v>
      </c>
      <c r="I415" s="34" t="s">
        <v>818</v>
      </c>
      <c r="J415" s="34"/>
      <c r="K415" s="34"/>
      <c r="L415" s="103"/>
      <c r="M415" s="29" t="s">
        <v>6787</v>
      </c>
      <c r="N415" s="29" t="s">
        <v>455</v>
      </c>
      <c r="O415" s="29"/>
      <c r="P415" s="30"/>
      <c r="Q415" s="29"/>
      <c r="R415" s="112"/>
      <c r="S415" s="34"/>
      <c r="AD415" s="84" t="e">
        <f t="shared" si="50"/>
        <v>#VALUE!</v>
      </c>
      <c r="AE415" s="34">
        <f t="shared" si="51"/>
        <v>457</v>
      </c>
      <c r="AF415" s="34" t="e">
        <f t="shared" si="52"/>
        <v>#VALUE!</v>
      </c>
      <c r="AG415" s="34" t="e">
        <f t="shared" si="53"/>
        <v>#VALUE!</v>
      </c>
      <c r="AH415" s="34" t="e">
        <f t="shared" si="54"/>
        <v>#VALUE!</v>
      </c>
      <c r="AI415" s="34" t="e">
        <f t="shared" si="55"/>
        <v>#VALUE!</v>
      </c>
      <c r="AJ415" s="34" t="e">
        <f t="shared" si="56"/>
        <v>#VALUE!</v>
      </c>
      <c r="AK415" s="34" t="e">
        <f t="shared" si="57"/>
        <v>#VALUE!</v>
      </c>
    </row>
    <row r="416" spans="1:37" ht="55.25" customHeight="1" x14ac:dyDescent="0.2">
      <c r="A416" s="50">
        <v>20150406</v>
      </c>
      <c r="B416" s="83">
        <v>42123</v>
      </c>
      <c r="C416" s="34" t="s">
        <v>5922</v>
      </c>
      <c r="D416" s="34"/>
      <c r="E416" s="34"/>
      <c r="F416" s="34"/>
      <c r="G416" s="34"/>
      <c r="H416" s="34"/>
      <c r="I416" s="34"/>
      <c r="J416" s="34"/>
      <c r="K416" s="34"/>
      <c r="L416" s="103"/>
      <c r="M416" s="29" t="s">
        <v>6787</v>
      </c>
      <c r="N416" s="29" t="s">
        <v>455</v>
      </c>
      <c r="O416" s="29"/>
      <c r="P416" s="30"/>
      <c r="Q416" s="29"/>
      <c r="R416" s="112"/>
      <c r="S416" s="34"/>
      <c r="AD416" s="84" t="e">
        <f t="shared" si="50"/>
        <v>#VALUE!</v>
      </c>
      <c r="AE416" s="34">
        <f t="shared" si="51"/>
        <v>457</v>
      </c>
      <c r="AF416" s="34" t="e">
        <f t="shared" si="52"/>
        <v>#VALUE!</v>
      </c>
      <c r="AG416" s="34" t="e">
        <f t="shared" si="53"/>
        <v>#VALUE!</v>
      </c>
      <c r="AH416" s="34" t="e">
        <f t="shared" si="54"/>
        <v>#VALUE!</v>
      </c>
      <c r="AI416" s="34" t="e">
        <f t="shared" si="55"/>
        <v>#VALUE!</v>
      </c>
      <c r="AJ416" s="34" t="e">
        <f t="shared" si="56"/>
        <v>#VALUE!</v>
      </c>
      <c r="AK416" s="34" t="e">
        <f t="shared" si="57"/>
        <v>#VALUE!</v>
      </c>
    </row>
    <row r="417" spans="1:37" ht="55.25" customHeight="1" x14ac:dyDescent="0.2">
      <c r="A417" s="50">
        <v>20150407</v>
      </c>
      <c r="B417" s="83">
        <v>42123</v>
      </c>
      <c r="C417" s="34" t="s">
        <v>5923</v>
      </c>
      <c r="D417" s="34"/>
      <c r="E417" s="34"/>
      <c r="F417" s="34"/>
      <c r="G417" s="34"/>
      <c r="H417" s="34"/>
      <c r="I417" s="34"/>
      <c r="J417" s="34"/>
      <c r="K417" s="34"/>
      <c r="L417" s="103"/>
      <c r="M417" s="29" t="s">
        <v>6787</v>
      </c>
      <c r="N417" s="29" t="s">
        <v>819</v>
      </c>
      <c r="O417" s="29"/>
      <c r="P417" s="30"/>
      <c r="Q417" s="29"/>
      <c r="R417" s="112"/>
      <c r="S417" s="34"/>
      <c r="AD417" s="84" t="e">
        <f t="shared" si="50"/>
        <v>#VALUE!</v>
      </c>
      <c r="AE417" s="34">
        <f t="shared" si="51"/>
        <v>457</v>
      </c>
      <c r="AF417" s="34" t="e">
        <f t="shared" si="52"/>
        <v>#VALUE!</v>
      </c>
      <c r="AG417" s="34" t="e">
        <f t="shared" si="53"/>
        <v>#VALUE!</v>
      </c>
      <c r="AH417" s="34" t="e">
        <f t="shared" si="54"/>
        <v>#VALUE!</v>
      </c>
      <c r="AI417" s="34" t="e">
        <f t="shared" si="55"/>
        <v>#VALUE!</v>
      </c>
      <c r="AJ417" s="34" t="e">
        <f t="shared" si="56"/>
        <v>#VALUE!</v>
      </c>
      <c r="AK417" s="34" t="e">
        <f t="shared" si="57"/>
        <v>#VALUE!</v>
      </c>
    </row>
    <row r="418" spans="1:37" ht="55.25" customHeight="1" x14ac:dyDescent="0.2">
      <c r="A418" s="50">
        <v>20150408</v>
      </c>
      <c r="B418" s="83">
        <v>42123</v>
      </c>
      <c r="C418" s="34" t="s">
        <v>5924</v>
      </c>
      <c r="D418" s="34"/>
      <c r="E418" s="34"/>
      <c r="F418" s="34"/>
      <c r="G418" s="34"/>
      <c r="H418" s="34"/>
      <c r="I418" s="34"/>
      <c r="J418" s="34"/>
      <c r="K418" s="34"/>
      <c r="L418" s="103"/>
      <c r="M418" s="29" t="s">
        <v>6786</v>
      </c>
      <c r="N418" s="29" t="s">
        <v>455</v>
      </c>
      <c r="O418" s="29"/>
      <c r="P418" s="30"/>
      <c r="Q418" s="29"/>
      <c r="R418" s="112"/>
      <c r="S418" s="34"/>
      <c r="AD418" s="84" t="e">
        <f t="shared" si="50"/>
        <v>#VALUE!</v>
      </c>
      <c r="AE418" s="34">
        <f t="shared" si="51"/>
        <v>458</v>
      </c>
      <c r="AF418" s="34" t="e">
        <f t="shared" si="52"/>
        <v>#VALUE!</v>
      </c>
      <c r="AG418" s="34" t="e">
        <f t="shared" si="53"/>
        <v>#VALUE!</v>
      </c>
      <c r="AH418" s="34" t="e">
        <f t="shared" si="54"/>
        <v>#VALUE!</v>
      </c>
      <c r="AI418" s="34" t="e">
        <f t="shared" si="55"/>
        <v>#VALUE!</v>
      </c>
      <c r="AJ418" s="34" t="e">
        <f t="shared" si="56"/>
        <v>#VALUE!</v>
      </c>
      <c r="AK418" s="34" t="e">
        <f t="shared" si="57"/>
        <v>#VALUE!</v>
      </c>
    </row>
    <row r="419" spans="1:37" ht="55.25" customHeight="1" x14ac:dyDescent="0.2">
      <c r="A419" s="50">
        <v>20150409</v>
      </c>
      <c r="B419" s="83">
        <v>42123</v>
      </c>
      <c r="C419" s="34" t="s">
        <v>5925</v>
      </c>
      <c r="D419" s="34"/>
      <c r="E419" s="34"/>
      <c r="F419" s="34"/>
      <c r="G419" s="34"/>
      <c r="H419" s="34"/>
      <c r="I419" s="34"/>
      <c r="J419" s="34"/>
      <c r="K419" s="34"/>
      <c r="L419" s="103"/>
      <c r="M419" s="29" t="s">
        <v>6787</v>
      </c>
      <c r="N419" s="29" t="s">
        <v>455</v>
      </c>
      <c r="O419" s="29"/>
      <c r="P419" s="30"/>
      <c r="Q419" s="29"/>
      <c r="R419" s="112"/>
      <c r="S419" s="34"/>
      <c r="AD419" s="84" t="e">
        <f t="shared" si="50"/>
        <v>#VALUE!</v>
      </c>
      <c r="AE419" s="34">
        <f t="shared" si="51"/>
        <v>457</v>
      </c>
      <c r="AF419" s="34" t="e">
        <f t="shared" si="52"/>
        <v>#VALUE!</v>
      </c>
      <c r="AG419" s="34" t="e">
        <f t="shared" si="53"/>
        <v>#VALUE!</v>
      </c>
      <c r="AH419" s="34" t="e">
        <f t="shared" si="54"/>
        <v>#VALUE!</v>
      </c>
      <c r="AI419" s="34" t="e">
        <f t="shared" si="55"/>
        <v>#VALUE!</v>
      </c>
      <c r="AJ419" s="34" t="e">
        <f t="shared" si="56"/>
        <v>#VALUE!</v>
      </c>
      <c r="AK419" s="34" t="e">
        <f t="shared" si="57"/>
        <v>#VALUE!</v>
      </c>
    </row>
    <row r="420" spans="1:37" ht="55.25" customHeight="1" x14ac:dyDescent="0.2">
      <c r="A420" s="50">
        <v>20150410</v>
      </c>
      <c r="B420" s="83">
        <v>42123</v>
      </c>
      <c r="C420" s="34" t="s">
        <v>833</v>
      </c>
      <c r="D420" s="34"/>
      <c r="E420" s="34"/>
      <c r="F420" s="34"/>
      <c r="G420" s="34"/>
      <c r="H420" s="34"/>
      <c r="I420" s="34"/>
      <c r="J420" s="34"/>
      <c r="K420" s="34"/>
      <c r="L420" s="103" t="s">
        <v>103</v>
      </c>
      <c r="M420" s="29"/>
      <c r="N420" s="29"/>
      <c r="O420" s="29"/>
      <c r="P420" s="30"/>
      <c r="Q420" s="29"/>
      <c r="R420" s="112"/>
      <c r="S420" s="34"/>
      <c r="AD420" s="84">
        <f t="shared" si="50"/>
        <v>1</v>
      </c>
      <c r="AE420" s="34" t="e">
        <f t="shared" si="51"/>
        <v>#VALUE!</v>
      </c>
      <c r="AF420" s="34" t="e">
        <f t="shared" si="52"/>
        <v>#VALUE!</v>
      </c>
      <c r="AG420" s="34" t="e">
        <f t="shared" si="53"/>
        <v>#VALUE!</v>
      </c>
      <c r="AH420" s="34" t="e">
        <f t="shared" si="54"/>
        <v>#VALUE!</v>
      </c>
      <c r="AI420" s="34" t="e">
        <f t="shared" si="55"/>
        <v>#VALUE!</v>
      </c>
      <c r="AJ420" s="34" t="e">
        <f t="shared" si="56"/>
        <v>#VALUE!</v>
      </c>
      <c r="AK420" s="34" t="e">
        <f t="shared" si="57"/>
        <v>#VALUE!</v>
      </c>
    </row>
    <row r="421" spans="1:37" ht="55.25" customHeight="1" x14ac:dyDescent="0.2">
      <c r="A421" s="50">
        <v>20150411</v>
      </c>
      <c r="B421" s="83">
        <v>42123</v>
      </c>
      <c r="C421" s="34" t="s">
        <v>834</v>
      </c>
      <c r="D421" s="34"/>
      <c r="E421" s="34"/>
      <c r="F421" s="34"/>
      <c r="G421" s="34"/>
      <c r="H421" s="34"/>
      <c r="I421" s="34"/>
      <c r="J421" s="34"/>
      <c r="K421" s="34"/>
      <c r="L421" s="103" t="s">
        <v>103</v>
      </c>
      <c r="M421" s="29"/>
      <c r="N421" s="29"/>
      <c r="O421" s="29"/>
      <c r="P421" s="30"/>
      <c r="Q421" s="29"/>
      <c r="R421" s="112"/>
      <c r="S421" s="34"/>
      <c r="AD421" s="84">
        <f t="shared" si="50"/>
        <v>1</v>
      </c>
      <c r="AE421" s="34" t="e">
        <f t="shared" si="51"/>
        <v>#VALUE!</v>
      </c>
      <c r="AF421" s="34" t="e">
        <f t="shared" si="52"/>
        <v>#VALUE!</v>
      </c>
      <c r="AG421" s="34" t="e">
        <f t="shared" si="53"/>
        <v>#VALUE!</v>
      </c>
      <c r="AH421" s="34" t="e">
        <f t="shared" si="54"/>
        <v>#VALUE!</v>
      </c>
      <c r="AI421" s="34" t="e">
        <f t="shared" si="55"/>
        <v>#VALUE!</v>
      </c>
      <c r="AJ421" s="34" t="e">
        <f t="shared" si="56"/>
        <v>#VALUE!</v>
      </c>
      <c r="AK421" s="34" t="e">
        <f t="shared" si="57"/>
        <v>#VALUE!</v>
      </c>
    </row>
    <row r="422" spans="1:37" ht="55.25" customHeight="1" x14ac:dyDescent="0.2">
      <c r="A422" s="50">
        <v>20150412</v>
      </c>
      <c r="B422" s="83">
        <v>42123</v>
      </c>
      <c r="C422" s="34" t="s">
        <v>835</v>
      </c>
      <c r="D422" s="34"/>
      <c r="E422" s="34"/>
      <c r="F422" s="34"/>
      <c r="G422" s="34"/>
      <c r="H422" s="34"/>
      <c r="I422" s="34"/>
      <c r="J422" s="34"/>
      <c r="K422" s="34"/>
      <c r="L422" s="103" t="s">
        <v>103</v>
      </c>
      <c r="M422" s="29"/>
      <c r="N422" s="29"/>
      <c r="O422" s="29"/>
      <c r="P422" s="30"/>
      <c r="Q422" s="29"/>
      <c r="R422" s="112"/>
      <c r="S422" s="34"/>
      <c r="AD422" s="84">
        <f t="shared" si="50"/>
        <v>1</v>
      </c>
      <c r="AE422" s="34" t="e">
        <f t="shared" si="51"/>
        <v>#VALUE!</v>
      </c>
      <c r="AF422" s="34" t="e">
        <f t="shared" si="52"/>
        <v>#VALUE!</v>
      </c>
      <c r="AG422" s="34" t="e">
        <f t="shared" si="53"/>
        <v>#VALUE!</v>
      </c>
      <c r="AH422" s="34" t="e">
        <f t="shared" si="54"/>
        <v>#VALUE!</v>
      </c>
      <c r="AI422" s="34" t="e">
        <f t="shared" si="55"/>
        <v>#VALUE!</v>
      </c>
      <c r="AJ422" s="34" t="e">
        <f t="shared" si="56"/>
        <v>#VALUE!</v>
      </c>
      <c r="AK422" s="34" t="e">
        <f t="shared" si="57"/>
        <v>#VALUE!</v>
      </c>
    </row>
    <row r="423" spans="1:37" ht="55.25" customHeight="1" x14ac:dyDescent="0.2">
      <c r="A423" s="50">
        <v>20150413</v>
      </c>
      <c r="B423" s="83">
        <v>42123</v>
      </c>
      <c r="C423" s="34" t="s">
        <v>836</v>
      </c>
      <c r="D423" s="34"/>
      <c r="E423" s="34"/>
      <c r="F423" s="34"/>
      <c r="G423" s="34"/>
      <c r="H423" s="34"/>
      <c r="I423" s="34"/>
      <c r="J423" s="34"/>
      <c r="K423" s="34"/>
      <c r="L423" s="103" t="s">
        <v>103</v>
      </c>
      <c r="M423" s="29"/>
      <c r="N423" s="29"/>
      <c r="O423" s="29"/>
      <c r="P423" s="30"/>
      <c r="Q423" s="29"/>
      <c r="R423" s="112"/>
      <c r="S423" s="34"/>
      <c r="AD423" s="84">
        <f t="shared" si="50"/>
        <v>1</v>
      </c>
      <c r="AE423" s="34" t="e">
        <f t="shared" si="51"/>
        <v>#VALUE!</v>
      </c>
      <c r="AF423" s="34" t="e">
        <f t="shared" si="52"/>
        <v>#VALUE!</v>
      </c>
      <c r="AG423" s="34" t="e">
        <f t="shared" si="53"/>
        <v>#VALUE!</v>
      </c>
      <c r="AH423" s="34" t="e">
        <f t="shared" si="54"/>
        <v>#VALUE!</v>
      </c>
      <c r="AI423" s="34" t="e">
        <f t="shared" si="55"/>
        <v>#VALUE!</v>
      </c>
      <c r="AJ423" s="34" t="e">
        <f t="shared" si="56"/>
        <v>#VALUE!</v>
      </c>
      <c r="AK423" s="34" t="e">
        <f t="shared" si="57"/>
        <v>#VALUE!</v>
      </c>
    </row>
    <row r="424" spans="1:37" ht="55.25" customHeight="1" x14ac:dyDescent="0.2">
      <c r="A424" s="50">
        <v>20150414</v>
      </c>
      <c r="B424" s="83">
        <v>42123</v>
      </c>
      <c r="C424" s="34" t="s">
        <v>5926</v>
      </c>
      <c r="D424" s="34"/>
      <c r="E424" s="34"/>
      <c r="F424" s="34"/>
      <c r="G424" s="34"/>
      <c r="H424" s="34"/>
      <c r="I424" s="34"/>
      <c r="J424" s="34"/>
      <c r="K424" s="34"/>
      <c r="L424" s="103" t="s">
        <v>103</v>
      </c>
      <c r="M424" s="29"/>
      <c r="N424" s="29"/>
      <c r="O424" s="29"/>
      <c r="P424" s="30"/>
      <c r="Q424" s="29"/>
      <c r="R424" s="112"/>
      <c r="S424" s="34"/>
      <c r="AD424" s="84">
        <f t="shared" si="50"/>
        <v>1</v>
      </c>
      <c r="AE424" s="34" t="e">
        <f t="shared" si="51"/>
        <v>#VALUE!</v>
      </c>
      <c r="AF424" s="34" t="e">
        <f t="shared" si="52"/>
        <v>#VALUE!</v>
      </c>
      <c r="AG424" s="34" t="e">
        <f t="shared" si="53"/>
        <v>#VALUE!</v>
      </c>
      <c r="AH424" s="34" t="e">
        <f t="shared" si="54"/>
        <v>#VALUE!</v>
      </c>
      <c r="AI424" s="34" t="e">
        <f t="shared" si="55"/>
        <v>#VALUE!</v>
      </c>
      <c r="AJ424" s="34" t="e">
        <f t="shared" si="56"/>
        <v>#VALUE!</v>
      </c>
      <c r="AK424" s="34" t="e">
        <f t="shared" si="57"/>
        <v>#VALUE!</v>
      </c>
    </row>
    <row r="425" spans="1:37" ht="55.25" customHeight="1" x14ac:dyDescent="0.2">
      <c r="A425" s="50">
        <v>20150415</v>
      </c>
      <c r="B425" s="83">
        <v>42123</v>
      </c>
      <c r="C425" s="34" t="s">
        <v>837</v>
      </c>
      <c r="D425" s="34"/>
      <c r="E425" s="34"/>
      <c r="F425" s="34"/>
      <c r="G425" s="34"/>
      <c r="H425" s="34"/>
      <c r="I425" s="34"/>
      <c r="J425" s="34"/>
      <c r="K425" s="34"/>
      <c r="L425" s="103" t="s">
        <v>103</v>
      </c>
      <c r="M425" s="29"/>
      <c r="N425" s="29"/>
      <c r="O425" s="29"/>
      <c r="P425" s="30"/>
      <c r="Q425" s="29"/>
      <c r="R425" s="112"/>
      <c r="S425" s="34"/>
      <c r="AD425" s="84">
        <f t="shared" si="50"/>
        <v>1</v>
      </c>
      <c r="AE425" s="34" t="e">
        <f t="shared" si="51"/>
        <v>#VALUE!</v>
      </c>
      <c r="AF425" s="34" t="e">
        <f t="shared" si="52"/>
        <v>#VALUE!</v>
      </c>
      <c r="AG425" s="34" t="e">
        <f t="shared" si="53"/>
        <v>#VALUE!</v>
      </c>
      <c r="AH425" s="34" t="e">
        <f t="shared" si="54"/>
        <v>#VALUE!</v>
      </c>
      <c r="AI425" s="34" t="e">
        <f t="shared" si="55"/>
        <v>#VALUE!</v>
      </c>
      <c r="AJ425" s="34" t="e">
        <f t="shared" si="56"/>
        <v>#VALUE!</v>
      </c>
      <c r="AK425" s="34" t="e">
        <f t="shared" si="57"/>
        <v>#VALUE!</v>
      </c>
    </row>
    <row r="426" spans="1:37" ht="55.25" customHeight="1" x14ac:dyDescent="0.2">
      <c r="A426" s="50">
        <v>20150416</v>
      </c>
      <c r="B426" s="83">
        <v>42123</v>
      </c>
      <c r="C426" s="34" t="s">
        <v>5927</v>
      </c>
      <c r="D426" s="34"/>
      <c r="E426" s="34"/>
      <c r="F426" s="34"/>
      <c r="G426" s="34"/>
      <c r="H426" s="34" t="s">
        <v>820</v>
      </c>
      <c r="I426" s="34" t="s">
        <v>821</v>
      </c>
      <c r="J426" s="34"/>
      <c r="K426" s="34"/>
      <c r="L426" s="103"/>
      <c r="M426" s="29" t="s">
        <v>6787</v>
      </c>
      <c r="N426" s="29" t="s">
        <v>455</v>
      </c>
      <c r="O426" s="29"/>
      <c r="P426" s="30"/>
      <c r="Q426" s="29"/>
      <c r="R426" s="112"/>
      <c r="S426" s="34"/>
      <c r="AD426" s="84" t="e">
        <f t="shared" si="50"/>
        <v>#VALUE!</v>
      </c>
      <c r="AE426" s="34">
        <f t="shared" si="51"/>
        <v>457</v>
      </c>
      <c r="AF426" s="34" t="e">
        <f t="shared" si="52"/>
        <v>#VALUE!</v>
      </c>
      <c r="AG426" s="34" t="e">
        <f t="shared" si="53"/>
        <v>#VALUE!</v>
      </c>
      <c r="AH426" s="34" t="e">
        <f t="shared" si="54"/>
        <v>#VALUE!</v>
      </c>
      <c r="AI426" s="34" t="e">
        <f t="shared" si="55"/>
        <v>#VALUE!</v>
      </c>
      <c r="AJ426" s="34" t="e">
        <f t="shared" si="56"/>
        <v>#VALUE!</v>
      </c>
      <c r="AK426" s="34" t="e">
        <f t="shared" si="57"/>
        <v>#VALUE!</v>
      </c>
    </row>
    <row r="427" spans="1:37" ht="55.25" customHeight="1" x14ac:dyDescent="0.2">
      <c r="A427" s="50">
        <v>20150417</v>
      </c>
      <c r="B427" s="83">
        <v>42123</v>
      </c>
      <c r="C427" s="34" t="s">
        <v>6968</v>
      </c>
      <c r="D427" s="34"/>
      <c r="E427" s="34"/>
      <c r="F427" s="34"/>
      <c r="G427" s="34"/>
      <c r="H427" s="34" t="s">
        <v>3114</v>
      </c>
      <c r="I427" s="34" t="s">
        <v>822</v>
      </c>
      <c r="J427" s="34"/>
      <c r="K427" s="34"/>
      <c r="L427" s="103"/>
      <c r="M427" s="29" t="s">
        <v>6788</v>
      </c>
      <c r="N427" s="29"/>
      <c r="O427" s="29" t="s">
        <v>6502</v>
      </c>
      <c r="P427" s="30"/>
      <c r="Q427" s="29"/>
      <c r="R427" s="112"/>
      <c r="S427" s="34"/>
      <c r="AD427" s="84" t="e">
        <f t="shared" si="50"/>
        <v>#VALUE!</v>
      </c>
      <c r="AE427" s="34" t="e">
        <f t="shared" si="51"/>
        <v>#VALUE!</v>
      </c>
      <c r="AF427" s="34" t="e">
        <f t="shared" si="52"/>
        <v>#VALUE!</v>
      </c>
      <c r="AG427" s="34">
        <f t="shared" si="53"/>
        <v>69</v>
      </c>
      <c r="AH427" s="34" t="e">
        <f t="shared" si="54"/>
        <v>#VALUE!</v>
      </c>
      <c r="AI427" s="34" t="e">
        <f t="shared" si="55"/>
        <v>#VALUE!</v>
      </c>
      <c r="AJ427" s="34" t="e">
        <f t="shared" si="56"/>
        <v>#VALUE!</v>
      </c>
      <c r="AK427" s="34" t="e">
        <f t="shared" si="57"/>
        <v>#VALUE!</v>
      </c>
    </row>
    <row r="428" spans="1:37" ht="55.25" customHeight="1" x14ac:dyDescent="0.2">
      <c r="A428" s="50">
        <v>20150418</v>
      </c>
      <c r="B428" s="83">
        <v>42123</v>
      </c>
      <c r="C428" s="34" t="s">
        <v>6969</v>
      </c>
      <c r="D428" s="34"/>
      <c r="E428" s="34"/>
      <c r="F428" s="34" t="s">
        <v>823</v>
      </c>
      <c r="G428" s="34" t="s">
        <v>824</v>
      </c>
      <c r="H428" s="34"/>
      <c r="I428" s="34"/>
      <c r="J428" s="34"/>
      <c r="K428" s="34"/>
      <c r="L428" s="103" t="s">
        <v>103</v>
      </c>
      <c r="M428" s="29"/>
      <c r="N428" s="29"/>
      <c r="O428" s="29"/>
      <c r="P428" s="30"/>
      <c r="Q428" s="29"/>
      <c r="R428" s="112"/>
      <c r="S428" s="34"/>
      <c r="AD428" s="84">
        <f t="shared" si="50"/>
        <v>1</v>
      </c>
      <c r="AE428" s="34" t="e">
        <f t="shared" si="51"/>
        <v>#VALUE!</v>
      </c>
      <c r="AF428" s="34" t="e">
        <f t="shared" si="52"/>
        <v>#VALUE!</v>
      </c>
      <c r="AG428" s="34" t="e">
        <f t="shared" si="53"/>
        <v>#VALUE!</v>
      </c>
      <c r="AH428" s="34" t="e">
        <f t="shared" si="54"/>
        <v>#VALUE!</v>
      </c>
      <c r="AI428" s="34" t="e">
        <f t="shared" si="55"/>
        <v>#VALUE!</v>
      </c>
      <c r="AJ428" s="34" t="e">
        <f t="shared" si="56"/>
        <v>#VALUE!</v>
      </c>
      <c r="AK428" s="34" t="e">
        <f t="shared" si="57"/>
        <v>#VALUE!</v>
      </c>
    </row>
    <row r="429" spans="1:37" ht="55.25" customHeight="1" x14ac:dyDescent="0.2">
      <c r="A429" s="50">
        <v>20150419</v>
      </c>
      <c r="B429" s="83">
        <v>42123</v>
      </c>
      <c r="C429" s="34" t="s">
        <v>6970</v>
      </c>
      <c r="D429" s="34"/>
      <c r="E429" s="34"/>
      <c r="F429" s="34" t="s">
        <v>825</v>
      </c>
      <c r="G429" s="34" t="s">
        <v>826</v>
      </c>
      <c r="H429" s="34" t="s">
        <v>827</v>
      </c>
      <c r="I429" s="34"/>
      <c r="J429" s="34"/>
      <c r="K429" s="34"/>
      <c r="L429" s="103" t="s">
        <v>103</v>
      </c>
      <c r="M429" s="29"/>
      <c r="N429" s="29"/>
      <c r="O429" s="29"/>
      <c r="P429" s="30"/>
      <c r="Q429" s="29"/>
      <c r="R429" s="112"/>
      <c r="S429" s="34"/>
      <c r="AD429" s="84">
        <f t="shared" si="50"/>
        <v>1</v>
      </c>
      <c r="AE429" s="34" t="e">
        <f t="shared" si="51"/>
        <v>#VALUE!</v>
      </c>
      <c r="AF429" s="34" t="e">
        <f t="shared" si="52"/>
        <v>#VALUE!</v>
      </c>
      <c r="AG429" s="34" t="e">
        <f t="shared" si="53"/>
        <v>#VALUE!</v>
      </c>
      <c r="AH429" s="34" t="e">
        <f t="shared" si="54"/>
        <v>#VALUE!</v>
      </c>
      <c r="AI429" s="34" t="e">
        <f t="shared" si="55"/>
        <v>#VALUE!</v>
      </c>
      <c r="AJ429" s="34" t="e">
        <f t="shared" si="56"/>
        <v>#VALUE!</v>
      </c>
      <c r="AK429" s="34" t="e">
        <f t="shared" si="57"/>
        <v>#VALUE!</v>
      </c>
    </row>
    <row r="430" spans="1:37" ht="55.25" customHeight="1" x14ac:dyDescent="0.2">
      <c r="A430" s="50">
        <v>20150420</v>
      </c>
      <c r="B430" s="83">
        <v>42123</v>
      </c>
      <c r="C430" s="34" t="s">
        <v>6277</v>
      </c>
      <c r="D430" s="34"/>
      <c r="E430" s="34"/>
      <c r="F430" s="34"/>
      <c r="G430" s="34"/>
      <c r="H430" s="34"/>
      <c r="I430" s="34"/>
      <c r="J430" s="34"/>
      <c r="K430" s="34"/>
      <c r="L430" s="103"/>
      <c r="M430" s="29" t="s">
        <v>6787</v>
      </c>
      <c r="N430" s="29"/>
      <c r="O430" s="29" t="s">
        <v>6383</v>
      </c>
      <c r="P430" s="30"/>
      <c r="Q430" s="29"/>
      <c r="R430" s="112"/>
      <c r="S430" s="34"/>
      <c r="AD430" s="84" t="e">
        <f t="shared" si="50"/>
        <v>#VALUE!</v>
      </c>
      <c r="AE430" s="34">
        <f t="shared" si="51"/>
        <v>457</v>
      </c>
      <c r="AF430" s="34" t="e">
        <f t="shared" si="52"/>
        <v>#VALUE!</v>
      </c>
      <c r="AG430" s="34" t="e">
        <f t="shared" si="53"/>
        <v>#VALUE!</v>
      </c>
      <c r="AH430" s="34" t="e">
        <f t="shared" si="54"/>
        <v>#VALUE!</v>
      </c>
      <c r="AI430" s="34" t="e">
        <f t="shared" si="55"/>
        <v>#VALUE!</v>
      </c>
      <c r="AJ430" s="34" t="e">
        <f t="shared" si="56"/>
        <v>#VALUE!</v>
      </c>
      <c r="AK430" s="34" t="e">
        <f t="shared" si="57"/>
        <v>#VALUE!</v>
      </c>
    </row>
    <row r="431" spans="1:37" ht="55.25" customHeight="1" x14ac:dyDescent="0.2">
      <c r="A431" s="50">
        <v>20150421</v>
      </c>
      <c r="B431" s="83">
        <v>42123</v>
      </c>
      <c r="C431" s="34" t="s">
        <v>5930</v>
      </c>
      <c r="D431" s="34"/>
      <c r="E431" s="34"/>
      <c r="F431" s="34"/>
      <c r="G431" s="34"/>
      <c r="H431" s="34" t="s">
        <v>828</v>
      </c>
      <c r="I431" s="34" t="s">
        <v>829</v>
      </c>
      <c r="J431" s="34"/>
      <c r="K431" s="34"/>
      <c r="L431" s="103"/>
      <c r="M431" s="29" t="s">
        <v>6787</v>
      </c>
      <c r="N431" s="29"/>
      <c r="O431" s="29" t="s">
        <v>455</v>
      </c>
      <c r="P431" s="30"/>
      <c r="Q431" s="29"/>
      <c r="R431" s="112"/>
      <c r="S431" s="34"/>
      <c r="AD431" s="84" t="e">
        <f t="shared" si="50"/>
        <v>#VALUE!</v>
      </c>
      <c r="AE431" s="34">
        <f t="shared" si="51"/>
        <v>457</v>
      </c>
      <c r="AF431" s="34" t="e">
        <f t="shared" si="52"/>
        <v>#VALUE!</v>
      </c>
      <c r="AG431" s="34" t="e">
        <f t="shared" si="53"/>
        <v>#VALUE!</v>
      </c>
      <c r="AH431" s="34" t="e">
        <f t="shared" si="54"/>
        <v>#VALUE!</v>
      </c>
      <c r="AI431" s="34" t="e">
        <f t="shared" si="55"/>
        <v>#VALUE!</v>
      </c>
      <c r="AJ431" s="34" t="e">
        <f t="shared" si="56"/>
        <v>#VALUE!</v>
      </c>
      <c r="AK431" s="34" t="e">
        <f t="shared" si="57"/>
        <v>#VALUE!</v>
      </c>
    </row>
    <row r="432" spans="1:37" ht="55.25" customHeight="1" x14ac:dyDescent="0.2">
      <c r="A432" s="50">
        <v>20150422</v>
      </c>
      <c r="B432" s="83">
        <v>42123</v>
      </c>
      <c r="C432" s="34" t="s">
        <v>5931</v>
      </c>
      <c r="D432" s="34"/>
      <c r="E432" s="34"/>
      <c r="F432" s="34"/>
      <c r="G432" s="34"/>
      <c r="H432" s="34"/>
      <c r="I432" s="34"/>
      <c r="J432" s="34"/>
      <c r="K432" s="34"/>
      <c r="L432" s="103" t="s">
        <v>103</v>
      </c>
      <c r="M432" s="29"/>
      <c r="N432" s="29"/>
      <c r="O432" s="29"/>
      <c r="P432" s="30"/>
      <c r="Q432" s="29"/>
      <c r="R432" s="112"/>
      <c r="S432" s="34"/>
      <c r="AD432" s="84">
        <f t="shared" si="50"/>
        <v>1</v>
      </c>
      <c r="AE432" s="34" t="e">
        <f t="shared" si="51"/>
        <v>#VALUE!</v>
      </c>
      <c r="AF432" s="34" t="e">
        <f t="shared" si="52"/>
        <v>#VALUE!</v>
      </c>
      <c r="AG432" s="34" t="e">
        <f t="shared" si="53"/>
        <v>#VALUE!</v>
      </c>
      <c r="AH432" s="34" t="e">
        <f t="shared" si="54"/>
        <v>#VALUE!</v>
      </c>
      <c r="AI432" s="34" t="e">
        <f t="shared" si="55"/>
        <v>#VALUE!</v>
      </c>
      <c r="AJ432" s="34" t="e">
        <f t="shared" si="56"/>
        <v>#VALUE!</v>
      </c>
      <c r="AK432" s="34" t="e">
        <f t="shared" si="57"/>
        <v>#VALUE!</v>
      </c>
    </row>
    <row r="433" spans="1:37" ht="55.25" customHeight="1" x14ac:dyDescent="0.2">
      <c r="A433" s="50">
        <v>20150423</v>
      </c>
      <c r="B433" s="83">
        <v>42123</v>
      </c>
      <c r="C433" s="34" t="s">
        <v>5932</v>
      </c>
      <c r="D433" s="34"/>
      <c r="E433" s="34"/>
      <c r="F433" s="34"/>
      <c r="G433" s="34"/>
      <c r="H433" s="34"/>
      <c r="I433" s="34"/>
      <c r="J433" s="34"/>
      <c r="K433" s="34"/>
      <c r="L433" s="103" t="s">
        <v>103</v>
      </c>
      <c r="M433" s="29"/>
      <c r="N433" s="29"/>
      <c r="O433" s="29"/>
      <c r="P433" s="30"/>
      <c r="Q433" s="29"/>
      <c r="R433" s="112"/>
      <c r="S433" s="34"/>
      <c r="AD433" s="84">
        <f t="shared" si="50"/>
        <v>1</v>
      </c>
      <c r="AE433" s="34" t="e">
        <f t="shared" si="51"/>
        <v>#VALUE!</v>
      </c>
      <c r="AF433" s="34" t="e">
        <f t="shared" si="52"/>
        <v>#VALUE!</v>
      </c>
      <c r="AG433" s="34" t="e">
        <f t="shared" si="53"/>
        <v>#VALUE!</v>
      </c>
      <c r="AH433" s="34" t="e">
        <f t="shared" si="54"/>
        <v>#VALUE!</v>
      </c>
      <c r="AI433" s="34" t="e">
        <f t="shared" si="55"/>
        <v>#VALUE!</v>
      </c>
      <c r="AJ433" s="34" t="e">
        <f t="shared" si="56"/>
        <v>#VALUE!</v>
      </c>
      <c r="AK433" s="34" t="e">
        <f t="shared" si="57"/>
        <v>#VALUE!</v>
      </c>
    </row>
    <row r="434" spans="1:37" ht="55.25" customHeight="1" x14ac:dyDescent="0.2">
      <c r="A434" s="50">
        <v>20150424</v>
      </c>
      <c r="B434" s="83">
        <v>42123</v>
      </c>
      <c r="C434" s="34" t="s">
        <v>5933</v>
      </c>
      <c r="D434" s="34"/>
      <c r="E434" s="34"/>
      <c r="F434" s="34"/>
      <c r="G434" s="34"/>
      <c r="H434" s="34" t="s">
        <v>830</v>
      </c>
      <c r="I434" s="34" t="s">
        <v>831</v>
      </c>
      <c r="J434" s="34"/>
      <c r="K434" s="34"/>
      <c r="L434" s="103"/>
      <c r="M434" s="29" t="s">
        <v>6787</v>
      </c>
      <c r="N434" s="29"/>
      <c r="O434" s="29" t="s">
        <v>819</v>
      </c>
      <c r="P434" s="30"/>
      <c r="Q434" s="29"/>
      <c r="R434" s="112"/>
      <c r="S434" s="34"/>
      <c r="AD434" s="84" t="e">
        <f t="shared" si="50"/>
        <v>#VALUE!</v>
      </c>
      <c r="AE434" s="34">
        <f t="shared" si="51"/>
        <v>457</v>
      </c>
      <c r="AF434" s="34" t="e">
        <f t="shared" si="52"/>
        <v>#VALUE!</v>
      </c>
      <c r="AG434" s="34" t="e">
        <f t="shared" si="53"/>
        <v>#VALUE!</v>
      </c>
      <c r="AH434" s="34" t="e">
        <f t="shared" si="54"/>
        <v>#VALUE!</v>
      </c>
      <c r="AI434" s="34" t="e">
        <f t="shared" si="55"/>
        <v>#VALUE!</v>
      </c>
      <c r="AJ434" s="34" t="e">
        <f t="shared" si="56"/>
        <v>#VALUE!</v>
      </c>
      <c r="AK434" s="34" t="e">
        <f t="shared" si="57"/>
        <v>#VALUE!</v>
      </c>
    </row>
    <row r="435" spans="1:37" ht="55.25" customHeight="1" x14ac:dyDescent="0.2">
      <c r="A435" s="50">
        <v>20150425</v>
      </c>
      <c r="B435" s="83">
        <v>42123</v>
      </c>
      <c r="C435" s="34" t="s">
        <v>6278</v>
      </c>
      <c r="D435" s="34"/>
      <c r="E435" s="34"/>
      <c r="F435" s="34"/>
      <c r="G435" s="34"/>
      <c r="H435" s="34"/>
      <c r="I435" s="34"/>
      <c r="J435" s="34"/>
      <c r="K435" s="34"/>
      <c r="L435" s="103" t="s">
        <v>103</v>
      </c>
      <c r="M435" s="29"/>
      <c r="N435" s="29"/>
      <c r="O435" s="29"/>
      <c r="P435" s="30"/>
      <c r="Q435" s="29"/>
      <c r="R435" s="112"/>
      <c r="S435" s="34"/>
      <c r="AD435" s="84">
        <f t="shared" si="50"/>
        <v>1</v>
      </c>
      <c r="AE435" s="34" t="e">
        <f t="shared" si="51"/>
        <v>#VALUE!</v>
      </c>
      <c r="AF435" s="34" t="e">
        <f t="shared" si="52"/>
        <v>#VALUE!</v>
      </c>
      <c r="AG435" s="34" t="e">
        <f t="shared" si="53"/>
        <v>#VALUE!</v>
      </c>
      <c r="AH435" s="34" t="e">
        <f t="shared" si="54"/>
        <v>#VALUE!</v>
      </c>
      <c r="AI435" s="34" t="e">
        <f t="shared" si="55"/>
        <v>#VALUE!</v>
      </c>
      <c r="AJ435" s="34" t="e">
        <f t="shared" si="56"/>
        <v>#VALUE!</v>
      </c>
      <c r="AK435" s="34" t="e">
        <f t="shared" si="57"/>
        <v>#VALUE!</v>
      </c>
    </row>
    <row r="436" spans="1:37" ht="55.25" customHeight="1" x14ac:dyDescent="0.2">
      <c r="A436" s="50">
        <v>20150426</v>
      </c>
      <c r="B436" s="83">
        <v>42123</v>
      </c>
      <c r="C436" s="34" t="s">
        <v>838</v>
      </c>
      <c r="D436" s="34"/>
      <c r="E436" s="34"/>
      <c r="F436" s="34" t="s">
        <v>832</v>
      </c>
      <c r="G436" s="34"/>
      <c r="H436" s="34"/>
      <c r="I436" s="34"/>
      <c r="J436" s="34"/>
      <c r="K436" s="34"/>
      <c r="L436" s="103" t="s">
        <v>103</v>
      </c>
      <c r="M436" s="29"/>
      <c r="N436" s="29"/>
      <c r="O436" s="29"/>
      <c r="P436" s="30"/>
      <c r="Q436" s="29"/>
      <c r="R436" s="112"/>
      <c r="S436" s="34"/>
      <c r="AD436" s="84">
        <f t="shared" si="50"/>
        <v>1</v>
      </c>
      <c r="AE436" s="34" t="e">
        <f t="shared" si="51"/>
        <v>#VALUE!</v>
      </c>
      <c r="AF436" s="34" t="e">
        <f t="shared" si="52"/>
        <v>#VALUE!</v>
      </c>
      <c r="AG436" s="34" t="e">
        <f t="shared" si="53"/>
        <v>#VALUE!</v>
      </c>
      <c r="AH436" s="34" t="e">
        <f t="shared" si="54"/>
        <v>#VALUE!</v>
      </c>
      <c r="AI436" s="34" t="e">
        <f t="shared" si="55"/>
        <v>#VALUE!</v>
      </c>
      <c r="AJ436" s="34" t="e">
        <f t="shared" si="56"/>
        <v>#VALUE!</v>
      </c>
      <c r="AK436" s="34" t="e">
        <f t="shared" si="57"/>
        <v>#VALUE!</v>
      </c>
    </row>
    <row r="437" spans="1:37" ht="55.25" customHeight="1" x14ac:dyDescent="0.2">
      <c r="A437" s="50">
        <v>20150427</v>
      </c>
      <c r="B437" s="83">
        <v>42123</v>
      </c>
      <c r="C437" s="34" t="s">
        <v>839</v>
      </c>
      <c r="D437" s="34"/>
      <c r="E437" s="34"/>
      <c r="F437" s="34"/>
      <c r="G437" s="34"/>
      <c r="H437" s="34"/>
      <c r="I437" s="34"/>
      <c r="J437" s="34"/>
      <c r="K437" s="34"/>
      <c r="L437" s="103" t="s">
        <v>103</v>
      </c>
      <c r="M437" s="29"/>
      <c r="N437" s="29"/>
      <c r="O437" s="29"/>
      <c r="P437" s="30"/>
      <c r="Q437" s="29"/>
      <c r="R437" s="112"/>
      <c r="S437" s="34"/>
      <c r="AD437" s="84">
        <f t="shared" si="50"/>
        <v>1</v>
      </c>
      <c r="AE437" s="34" t="e">
        <f t="shared" si="51"/>
        <v>#VALUE!</v>
      </c>
      <c r="AF437" s="34" t="e">
        <f t="shared" si="52"/>
        <v>#VALUE!</v>
      </c>
      <c r="AG437" s="34" t="e">
        <f t="shared" si="53"/>
        <v>#VALUE!</v>
      </c>
      <c r="AH437" s="34" t="e">
        <f t="shared" si="54"/>
        <v>#VALUE!</v>
      </c>
      <c r="AI437" s="34" t="e">
        <f t="shared" si="55"/>
        <v>#VALUE!</v>
      </c>
      <c r="AJ437" s="34" t="e">
        <f t="shared" si="56"/>
        <v>#VALUE!</v>
      </c>
      <c r="AK437" s="34" t="e">
        <f t="shared" si="57"/>
        <v>#VALUE!</v>
      </c>
    </row>
    <row r="438" spans="1:37" ht="55.25" customHeight="1" x14ac:dyDescent="0.2">
      <c r="A438" s="50">
        <v>20150428</v>
      </c>
      <c r="B438" s="83">
        <v>42123</v>
      </c>
      <c r="C438" s="34" t="s">
        <v>840</v>
      </c>
      <c r="D438" s="34"/>
      <c r="E438" s="34"/>
      <c r="F438" s="34" t="s">
        <v>3115</v>
      </c>
      <c r="G438" s="34" t="s">
        <v>3116</v>
      </c>
      <c r="H438" s="34"/>
      <c r="I438" s="34"/>
      <c r="J438" s="34"/>
      <c r="K438" s="34"/>
      <c r="L438" s="103"/>
      <c r="M438" s="29" t="s">
        <v>6789</v>
      </c>
      <c r="N438" s="29"/>
      <c r="O438" s="29" t="s">
        <v>6503</v>
      </c>
      <c r="P438" s="30"/>
      <c r="Q438" s="29"/>
      <c r="R438" s="112"/>
      <c r="S438" s="34"/>
      <c r="AD438" s="84" t="e">
        <f t="shared" si="50"/>
        <v>#VALUE!</v>
      </c>
      <c r="AE438" s="34" t="e">
        <f t="shared" si="51"/>
        <v>#VALUE!</v>
      </c>
      <c r="AF438" s="34" t="e">
        <f t="shared" si="52"/>
        <v>#VALUE!</v>
      </c>
      <c r="AG438" s="34">
        <f t="shared" si="53"/>
        <v>71</v>
      </c>
      <c r="AH438" s="34" t="e">
        <f t="shared" si="54"/>
        <v>#VALUE!</v>
      </c>
      <c r="AI438" s="34" t="e">
        <f t="shared" si="55"/>
        <v>#VALUE!</v>
      </c>
      <c r="AJ438" s="34" t="e">
        <f t="shared" si="56"/>
        <v>#VALUE!</v>
      </c>
      <c r="AK438" s="34" t="e">
        <f t="shared" si="57"/>
        <v>#VALUE!</v>
      </c>
    </row>
    <row r="439" spans="1:37" ht="55.25" customHeight="1" x14ac:dyDescent="0.2">
      <c r="A439" s="50">
        <v>20150429</v>
      </c>
      <c r="B439" s="83">
        <v>42123</v>
      </c>
      <c r="C439" s="34" t="s">
        <v>6878</v>
      </c>
      <c r="D439" s="34"/>
      <c r="E439" s="34"/>
      <c r="F439" s="34"/>
      <c r="G439" s="34"/>
      <c r="H439" s="34"/>
      <c r="I439" s="34"/>
      <c r="J439" s="34"/>
      <c r="K439" s="34"/>
      <c r="L439" s="103" t="s">
        <v>103</v>
      </c>
      <c r="M439" s="29"/>
      <c r="N439" s="29"/>
      <c r="O439" s="29"/>
      <c r="P439" s="30"/>
      <c r="Q439" s="29"/>
      <c r="R439" s="112"/>
      <c r="S439" s="34"/>
      <c r="AD439" s="84">
        <f t="shared" si="50"/>
        <v>1</v>
      </c>
      <c r="AE439" s="34" t="e">
        <f t="shared" si="51"/>
        <v>#VALUE!</v>
      </c>
      <c r="AF439" s="34" t="e">
        <f t="shared" si="52"/>
        <v>#VALUE!</v>
      </c>
      <c r="AG439" s="34" t="e">
        <f t="shared" si="53"/>
        <v>#VALUE!</v>
      </c>
      <c r="AH439" s="34" t="e">
        <f t="shared" si="54"/>
        <v>#VALUE!</v>
      </c>
      <c r="AI439" s="34" t="e">
        <f t="shared" si="55"/>
        <v>#VALUE!</v>
      </c>
      <c r="AJ439" s="34" t="e">
        <f t="shared" si="56"/>
        <v>#VALUE!</v>
      </c>
      <c r="AK439" s="34" t="e">
        <f t="shared" si="57"/>
        <v>#VALUE!</v>
      </c>
    </row>
    <row r="440" spans="1:37" ht="55.25" customHeight="1" x14ac:dyDescent="0.2">
      <c r="A440" s="50">
        <v>20150430</v>
      </c>
      <c r="B440" s="83">
        <v>42123</v>
      </c>
      <c r="C440" s="34" t="s">
        <v>6879</v>
      </c>
      <c r="D440" s="34"/>
      <c r="E440" s="34"/>
      <c r="F440" s="34"/>
      <c r="G440" s="34"/>
      <c r="H440" s="34"/>
      <c r="I440" s="34"/>
      <c r="J440" s="34"/>
      <c r="K440" s="34"/>
      <c r="L440" s="103" t="s">
        <v>103</v>
      </c>
      <c r="M440" s="29"/>
      <c r="N440" s="29"/>
      <c r="O440" s="29"/>
      <c r="P440" s="30"/>
      <c r="Q440" s="29"/>
      <c r="R440" s="112"/>
      <c r="S440" s="34"/>
      <c r="AD440" s="84">
        <f t="shared" si="50"/>
        <v>1</v>
      </c>
      <c r="AE440" s="34" t="e">
        <f t="shared" si="51"/>
        <v>#VALUE!</v>
      </c>
      <c r="AF440" s="34" t="e">
        <f t="shared" si="52"/>
        <v>#VALUE!</v>
      </c>
      <c r="AG440" s="34" t="e">
        <f t="shared" si="53"/>
        <v>#VALUE!</v>
      </c>
      <c r="AH440" s="34" t="e">
        <f t="shared" si="54"/>
        <v>#VALUE!</v>
      </c>
      <c r="AI440" s="34" t="e">
        <f t="shared" si="55"/>
        <v>#VALUE!</v>
      </c>
      <c r="AJ440" s="34" t="e">
        <f t="shared" si="56"/>
        <v>#VALUE!</v>
      </c>
      <c r="AK440" s="34" t="e">
        <f t="shared" si="57"/>
        <v>#VALUE!</v>
      </c>
    </row>
    <row r="441" spans="1:37" ht="55.25" customHeight="1" x14ac:dyDescent="0.2">
      <c r="A441" s="50">
        <v>20150431</v>
      </c>
      <c r="B441" s="83">
        <v>42123</v>
      </c>
      <c r="C441" s="34" t="s">
        <v>6880</v>
      </c>
      <c r="D441" s="34"/>
      <c r="E441" s="34"/>
      <c r="F441" s="34" t="s">
        <v>3117</v>
      </c>
      <c r="G441" s="34" t="s">
        <v>3118</v>
      </c>
      <c r="H441" s="34"/>
      <c r="I441" s="34"/>
      <c r="J441" s="34"/>
      <c r="K441" s="34"/>
      <c r="L441" s="103"/>
      <c r="M441" s="29" t="s">
        <v>6789</v>
      </c>
      <c r="N441" s="29"/>
      <c r="O441" s="29" t="s">
        <v>6504</v>
      </c>
      <c r="P441" s="30"/>
      <c r="Q441" s="29"/>
      <c r="R441" s="112"/>
      <c r="S441" s="34"/>
      <c r="AD441" s="84" t="e">
        <f t="shared" si="50"/>
        <v>#VALUE!</v>
      </c>
      <c r="AE441" s="34" t="e">
        <f t="shared" si="51"/>
        <v>#VALUE!</v>
      </c>
      <c r="AF441" s="34" t="e">
        <f t="shared" si="52"/>
        <v>#VALUE!</v>
      </c>
      <c r="AG441" s="34">
        <f t="shared" si="53"/>
        <v>70</v>
      </c>
      <c r="AH441" s="34" t="e">
        <f t="shared" si="54"/>
        <v>#VALUE!</v>
      </c>
      <c r="AI441" s="34" t="e">
        <f t="shared" si="55"/>
        <v>#VALUE!</v>
      </c>
      <c r="AJ441" s="34" t="e">
        <f t="shared" si="56"/>
        <v>#VALUE!</v>
      </c>
      <c r="AK441" s="34" t="e">
        <f t="shared" si="57"/>
        <v>#VALUE!</v>
      </c>
    </row>
    <row r="442" spans="1:37" ht="55.25" customHeight="1" x14ac:dyDescent="0.2">
      <c r="A442" s="50">
        <v>20150432</v>
      </c>
      <c r="B442" s="83">
        <v>42123</v>
      </c>
      <c r="C442" s="34" t="s">
        <v>5936</v>
      </c>
      <c r="D442" s="34"/>
      <c r="E442" s="34"/>
      <c r="F442" s="34" t="s">
        <v>3119</v>
      </c>
      <c r="G442" s="34" t="s">
        <v>3120</v>
      </c>
      <c r="H442" s="34" t="s">
        <v>3121</v>
      </c>
      <c r="I442" s="34" t="s">
        <v>3122</v>
      </c>
      <c r="J442" s="34"/>
      <c r="K442" s="34"/>
      <c r="L442" s="103"/>
      <c r="M442" s="29" t="s">
        <v>6789</v>
      </c>
      <c r="N442" s="29" t="s">
        <v>6391</v>
      </c>
      <c r="O442" s="29" t="s">
        <v>6505</v>
      </c>
      <c r="P442" s="30"/>
      <c r="Q442" s="29"/>
      <c r="R442" s="112"/>
      <c r="S442" s="34"/>
      <c r="AD442" s="84" t="e">
        <f t="shared" si="50"/>
        <v>#VALUE!</v>
      </c>
      <c r="AE442" s="34" t="e">
        <f t="shared" si="51"/>
        <v>#VALUE!</v>
      </c>
      <c r="AF442" s="34" t="e">
        <f t="shared" si="52"/>
        <v>#VALUE!</v>
      </c>
      <c r="AG442" s="34">
        <f t="shared" si="53"/>
        <v>72</v>
      </c>
      <c r="AH442" s="34" t="e">
        <f t="shared" si="54"/>
        <v>#VALUE!</v>
      </c>
      <c r="AI442" s="34" t="e">
        <f t="shared" si="55"/>
        <v>#VALUE!</v>
      </c>
      <c r="AJ442" s="34" t="e">
        <f t="shared" si="56"/>
        <v>#VALUE!</v>
      </c>
      <c r="AK442" s="34" t="e">
        <f t="shared" si="57"/>
        <v>#VALUE!</v>
      </c>
    </row>
    <row r="443" spans="1:37" ht="55.25" customHeight="1" x14ac:dyDescent="0.2">
      <c r="A443" s="50">
        <v>20150433</v>
      </c>
      <c r="B443" s="83">
        <v>42123</v>
      </c>
      <c r="C443" s="34" t="s">
        <v>5937</v>
      </c>
      <c r="D443" s="34"/>
      <c r="E443" s="34"/>
      <c r="F443" s="34"/>
      <c r="G443" s="34"/>
      <c r="H443" s="34"/>
      <c r="I443" s="34"/>
      <c r="J443" s="34"/>
      <c r="K443" s="34"/>
      <c r="L443" s="103"/>
      <c r="M443" s="29" t="s">
        <v>6790</v>
      </c>
      <c r="N443" s="29" t="s">
        <v>6391</v>
      </c>
      <c r="O443" s="29" t="s">
        <v>6505</v>
      </c>
      <c r="P443" s="30"/>
      <c r="Q443" s="29"/>
      <c r="R443" s="112"/>
      <c r="S443" s="34"/>
      <c r="AD443" s="84" t="e">
        <f t="shared" si="50"/>
        <v>#VALUE!</v>
      </c>
      <c r="AE443" s="34" t="e">
        <f t="shared" si="51"/>
        <v>#VALUE!</v>
      </c>
      <c r="AF443" s="34" t="e">
        <f t="shared" si="52"/>
        <v>#VALUE!</v>
      </c>
      <c r="AG443" s="34">
        <f t="shared" si="53"/>
        <v>72</v>
      </c>
      <c r="AH443" s="34" t="e">
        <f t="shared" si="54"/>
        <v>#VALUE!</v>
      </c>
      <c r="AI443" s="34" t="e">
        <f t="shared" si="55"/>
        <v>#VALUE!</v>
      </c>
      <c r="AJ443" s="34" t="e">
        <f t="shared" si="56"/>
        <v>#VALUE!</v>
      </c>
      <c r="AK443" s="34" t="e">
        <f t="shared" si="57"/>
        <v>#VALUE!</v>
      </c>
    </row>
    <row r="444" spans="1:37" ht="55.25" customHeight="1" x14ac:dyDescent="0.2">
      <c r="A444" s="50">
        <v>20150501</v>
      </c>
      <c r="B444" s="83">
        <v>42151</v>
      </c>
      <c r="C444" s="34" t="s">
        <v>5938</v>
      </c>
      <c r="D444" s="34"/>
      <c r="E444" s="34"/>
      <c r="F444" s="34" t="s">
        <v>3123</v>
      </c>
      <c r="G444" s="34" t="s">
        <v>3124</v>
      </c>
      <c r="H444" s="34"/>
      <c r="I444" s="34"/>
      <c r="J444" s="34"/>
      <c r="K444" s="34"/>
      <c r="L444" s="103"/>
      <c r="M444" s="29" t="s">
        <v>6588</v>
      </c>
      <c r="N444" s="29"/>
      <c r="O444" s="29" t="s">
        <v>6392</v>
      </c>
      <c r="P444" s="30"/>
      <c r="Q444" s="29"/>
      <c r="R444" s="112"/>
      <c r="S444" s="34"/>
      <c r="AD444" s="84" t="e">
        <f t="shared" si="50"/>
        <v>#VALUE!</v>
      </c>
      <c r="AE444" s="34">
        <f t="shared" si="51"/>
        <v>261</v>
      </c>
      <c r="AF444" s="34" t="e">
        <f t="shared" si="52"/>
        <v>#VALUE!</v>
      </c>
      <c r="AG444" s="34" t="e">
        <f t="shared" si="53"/>
        <v>#VALUE!</v>
      </c>
      <c r="AH444" s="34" t="e">
        <f t="shared" si="54"/>
        <v>#VALUE!</v>
      </c>
      <c r="AI444" s="34" t="e">
        <f t="shared" si="55"/>
        <v>#VALUE!</v>
      </c>
      <c r="AJ444" s="34" t="e">
        <f t="shared" si="56"/>
        <v>#VALUE!</v>
      </c>
      <c r="AK444" s="34" t="e">
        <f t="shared" si="57"/>
        <v>#VALUE!</v>
      </c>
    </row>
    <row r="445" spans="1:37" ht="55.25" customHeight="1" x14ac:dyDescent="0.2">
      <c r="A445" s="50">
        <v>20150502</v>
      </c>
      <c r="B445" s="83">
        <v>42151</v>
      </c>
      <c r="C445" s="34" t="s">
        <v>5939</v>
      </c>
      <c r="D445" s="34"/>
      <c r="E445" s="34"/>
      <c r="F445" s="34"/>
      <c r="G445" s="34"/>
      <c r="H445" s="34" t="s">
        <v>916</v>
      </c>
      <c r="I445" s="34"/>
      <c r="J445" s="34"/>
      <c r="K445" s="34"/>
      <c r="L445" s="103"/>
      <c r="M445" s="29" t="s">
        <v>6588</v>
      </c>
      <c r="N445" s="29" t="s">
        <v>6392</v>
      </c>
      <c r="O445" s="29"/>
      <c r="P445" s="30"/>
      <c r="Q445" s="29"/>
      <c r="R445" s="112"/>
      <c r="S445" s="34"/>
      <c r="AD445" s="84" t="e">
        <f t="shared" si="50"/>
        <v>#VALUE!</v>
      </c>
      <c r="AE445" s="34">
        <f t="shared" si="51"/>
        <v>261</v>
      </c>
      <c r="AF445" s="34" t="e">
        <f t="shared" si="52"/>
        <v>#VALUE!</v>
      </c>
      <c r="AG445" s="34" t="e">
        <f t="shared" si="53"/>
        <v>#VALUE!</v>
      </c>
      <c r="AH445" s="34" t="e">
        <f t="shared" si="54"/>
        <v>#VALUE!</v>
      </c>
      <c r="AI445" s="34" t="e">
        <f t="shared" si="55"/>
        <v>#VALUE!</v>
      </c>
      <c r="AJ445" s="34" t="e">
        <f t="shared" si="56"/>
        <v>#VALUE!</v>
      </c>
      <c r="AK445" s="34" t="e">
        <f t="shared" si="57"/>
        <v>#VALUE!</v>
      </c>
    </row>
    <row r="446" spans="1:37" ht="55.25" customHeight="1" x14ac:dyDescent="0.2">
      <c r="A446" s="50">
        <v>20150503</v>
      </c>
      <c r="B446" s="83">
        <v>42151</v>
      </c>
      <c r="C446" s="34" t="s">
        <v>6279</v>
      </c>
      <c r="D446" s="34"/>
      <c r="E446" s="34"/>
      <c r="F446" s="34" t="s">
        <v>917</v>
      </c>
      <c r="G446" s="34"/>
      <c r="H446" s="34"/>
      <c r="I446" s="34"/>
      <c r="J446" s="34"/>
      <c r="K446" s="34"/>
      <c r="L446" s="103"/>
      <c r="M446" s="29" t="s">
        <v>6589</v>
      </c>
      <c r="N446" s="29" t="s">
        <v>6506</v>
      </c>
      <c r="O446" s="29" t="s">
        <v>6393</v>
      </c>
      <c r="P446" s="30"/>
      <c r="Q446" s="29"/>
      <c r="R446" s="112"/>
      <c r="S446" s="34"/>
      <c r="AD446" s="84" t="e">
        <f t="shared" si="50"/>
        <v>#VALUE!</v>
      </c>
      <c r="AE446" s="34" t="e">
        <f t="shared" si="51"/>
        <v>#VALUE!</v>
      </c>
      <c r="AF446" s="34">
        <f t="shared" si="52"/>
        <v>40</v>
      </c>
      <c r="AG446" s="34" t="e">
        <f t="shared" si="53"/>
        <v>#VALUE!</v>
      </c>
      <c r="AH446" s="34" t="e">
        <f t="shared" si="54"/>
        <v>#VALUE!</v>
      </c>
      <c r="AI446" s="34" t="e">
        <f t="shared" si="55"/>
        <v>#VALUE!</v>
      </c>
      <c r="AJ446" s="34" t="e">
        <f t="shared" si="56"/>
        <v>#VALUE!</v>
      </c>
      <c r="AK446" s="34" t="e">
        <f t="shared" si="57"/>
        <v>#VALUE!</v>
      </c>
    </row>
    <row r="447" spans="1:37" ht="55.25" customHeight="1" x14ac:dyDescent="0.2">
      <c r="A447" s="50">
        <v>20150504</v>
      </c>
      <c r="B447" s="83">
        <v>42151</v>
      </c>
      <c r="C447" s="34" t="s">
        <v>5940</v>
      </c>
      <c r="D447" s="34"/>
      <c r="E447" s="34"/>
      <c r="F447" s="34"/>
      <c r="G447" s="34"/>
      <c r="H447" s="34"/>
      <c r="I447" s="34"/>
      <c r="J447" s="34"/>
      <c r="K447" s="34"/>
      <c r="L447" s="103"/>
      <c r="M447" s="29" t="s">
        <v>6589</v>
      </c>
      <c r="N447" s="29" t="s">
        <v>6506</v>
      </c>
      <c r="O447" s="29" t="s">
        <v>6394</v>
      </c>
      <c r="P447" s="30"/>
      <c r="Q447" s="29"/>
      <c r="R447" s="112"/>
      <c r="S447" s="34"/>
      <c r="AD447" s="84" t="e">
        <f t="shared" si="50"/>
        <v>#VALUE!</v>
      </c>
      <c r="AE447" s="34" t="e">
        <f t="shared" si="51"/>
        <v>#VALUE!</v>
      </c>
      <c r="AF447" s="34">
        <f t="shared" si="52"/>
        <v>40</v>
      </c>
      <c r="AG447" s="34" t="e">
        <f t="shared" si="53"/>
        <v>#VALUE!</v>
      </c>
      <c r="AH447" s="34" t="e">
        <f t="shared" si="54"/>
        <v>#VALUE!</v>
      </c>
      <c r="AI447" s="34" t="e">
        <f t="shared" si="55"/>
        <v>#VALUE!</v>
      </c>
      <c r="AJ447" s="34" t="e">
        <f t="shared" si="56"/>
        <v>#VALUE!</v>
      </c>
      <c r="AK447" s="34" t="e">
        <f t="shared" si="57"/>
        <v>#VALUE!</v>
      </c>
    </row>
    <row r="448" spans="1:37" ht="55.25" customHeight="1" x14ac:dyDescent="0.2">
      <c r="A448" s="50">
        <v>20150505</v>
      </c>
      <c r="B448" s="83">
        <v>42151</v>
      </c>
      <c r="C448" s="34" t="s">
        <v>5941</v>
      </c>
      <c r="D448" s="34"/>
      <c r="E448" s="34"/>
      <c r="F448" s="34"/>
      <c r="G448" s="34"/>
      <c r="H448" s="34"/>
      <c r="I448" s="34"/>
      <c r="J448" s="34"/>
      <c r="K448" s="34"/>
      <c r="L448" s="103"/>
      <c r="M448" s="29" t="s">
        <v>6589</v>
      </c>
      <c r="N448" s="29" t="s">
        <v>6506</v>
      </c>
      <c r="O448" s="29" t="s">
        <v>6393</v>
      </c>
      <c r="P448" s="30"/>
      <c r="Q448" s="29"/>
      <c r="R448" s="112"/>
      <c r="S448" s="34"/>
      <c r="AD448" s="84" t="e">
        <f t="shared" si="50"/>
        <v>#VALUE!</v>
      </c>
      <c r="AE448" s="34" t="e">
        <f t="shared" si="51"/>
        <v>#VALUE!</v>
      </c>
      <c r="AF448" s="34">
        <f t="shared" si="52"/>
        <v>40</v>
      </c>
      <c r="AG448" s="34" t="e">
        <f t="shared" si="53"/>
        <v>#VALUE!</v>
      </c>
      <c r="AH448" s="34" t="e">
        <f t="shared" si="54"/>
        <v>#VALUE!</v>
      </c>
      <c r="AI448" s="34" t="e">
        <f t="shared" si="55"/>
        <v>#VALUE!</v>
      </c>
      <c r="AJ448" s="34" t="e">
        <f t="shared" si="56"/>
        <v>#VALUE!</v>
      </c>
      <c r="AK448" s="34" t="e">
        <f t="shared" si="57"/>
        <v>#VALUE!</v>
      </c>
    </row>
    <row r="449" spans="1:37" ht="55.25" customHeight="1" x14ac:dyDescent="0.2">
      <c r="A449" s="50">
        <v>20150506</v>
      </c>
      <c r="B449" s="83">
        <v>42151</v>
      </c>
      <c r="C449" s="34" t="s">
        <v>5942</v>
      </c>
      <c r="D449" s="34"/>
      <c r="E449" s="34"/>
      <c r="F449" s="34" t="s">
        <v>918</v>
      </c>
      <c r="G449" s="34" t="s">
        <v>919</v>
      </c>
      <c r="H449" s="34"/>
      <c r="I449" s="34"/>
      <c r="J449" s="34" t="s">
        <v>920</v>
      </c>
      <c r="K449" s="34" t="s">
        <v>921</v>
      </c>
      <c r="L449" s="103"/>
      <c r="M449" s="29" t="s">
        <v>6590</v>
      </c>
      <c r="N449" s="29" t="s">
        <v>6507</v>
      </c>
      <c r="O449" s="29"/>
      <c r="P449" s="30"/>
      <c r="Q449" s="29"/>
      <c r="R449" s="112"/>
      <c r="S449" s="34"/>
      <c r="AD449" s="84" t="e">
        <f t="shared" si="50"/>
        <v>#VALUE!</v>
      </c>
      <c r="AE449" s="34" t="e">
        <f t="shared" si="51"/>
        <v>#VALUE!</v>
      </c>
      <c r="AF449" s="34">
        <f t="shared" si="52"/>
        <v>40</v>
      </c>
      <c r="AG449" s="34" t="e">
        <f t="shared" si="53"/>
        <v>#VALUE!</v>
      </c>
      <c r="AH449" s="34" t="e">
        <f t="shared" si="54"/>
        <v>#VALUE!</v>
      </c>
      <c r="AI449" s="34" t="e">
        <f t="shared" si="55"/>
        <v>#VALUE!</v>
      </c>
      <c r="AJ449" s="34" t="e">
        <f t="shared" si="56"/>
        <v>#VALUE!</v>
      </c>
      <c r="AK449" s="34" t="e">
        <f t="shared" si="57"/>
        <v>#VALUE!</v>
      </c>
    </row>
    <row r="450" spans="1:37" ht="55.25" customHeight="1" x14ac:dyDescent="0.2">
      <c r="A450" s="50">
        <v>20150507</v>
      </c>
      <c r="B450" s="83">
        <v>42151</v>
      </c>
      <c r="C450" s="34" t="s">
        <v>5943</v>
      </c>
      <c r="D450" s="34"/>
      <c r="E450" s="34"/>
      <c r="F450" s="34"/>
      <c r="G450" s="34"/>
      <c r="H450" s="34"/>
      <c r="I450" s="34"/>
      <c r="J450" s="34" t="s">
        <v>922</v>
      </c>
      <c r="K450" s="34" t="s">
        <v>3125</v>
      </c>
      <c r="L450" s="103" t="s">
        <v>103</v>
      </c>
      <c r="M450" s="29"/>
      <c r="N450" s="29"/>
      <c r="O450" s="29"/>
      <c r="P450" s="30"/>
      <c r="Q450" s="29"/>
      <c r="R450" s="112"/>
      <c r="S450" s="34"/>
      <c r="AD450" s="84">
        <f t="shared" si="50"/>
        <v>1</v>
      </c>
      <c r="AE450" s="34" t="e">
        <f t="shared" si="51"/>
        <v>#VALUE!</v>
      </c>
      <c r="AF450" s="34" t="e">
        <f t="shared" si="52"/>
        <v>#VALUE!</v>
      </c>
      <c r="AG450" s="34" t="e">
        <f t="shared" si="53"/>
        <v>#VALUE!</v>
      </c>
      <c r="AH450" s="34" t="e">
        <f t="shared" si="54"/>
        <v>#VALUE!</v>
      </c>
      <c r="AI450" s="34" t="e">
        <f t="shared" si="55"/>
        <v>#VALUE!</v>
      </c>
      <c r="AJ450" s="34" t="e">
        <f t="shared" si="56"/>
        <v>#VALUE!</v>
      </c>
      <c r="AK450" s="34" t="e">
        <f t="shared" si="57"/>
        <v>#VALUE!</v>
      </c>
    </row>
    <row r="451" spans="1:37" ht="55.25" customHeight="1" x14ac:dyDescent="0.2">
      <c r="A451" s="50">
        <v>20150508</v>
      </c>
      <c r="B451" s="83">
        <v>42151</v>
      </c>
      <c r="C451" s="34" t="s">
        <v>6280</v>
      </c>
      <c r="D451" s="34"/>
      <c r="E451" s="34"/>
      <c r="F451" s="34"/>
      <c r="G451" s="34"/>
      <c r="H451" s="34"/>
      <c r="I451" s="34"/>
      <c r="J451" s="34"/>
      <c r="K451" s="34"/>
      <c r="L451" s="103" t="s">
        <v>103</v>
      </c>
      <c r="M451" s="29"/>
      <c r="N451" s="29"/>
      <c r="O451" s="29"/>
      <c r="P451" s="30"/>
      <c r="Q451" s="29"/>
      <c r="R451" s="112"/>
      <c r="S451" s="34"/>
      <c r="AD451" s="84">
        <f t="shared" ref="AD451:AD514" si="58">SEARCH("unanimité",L451,1)</f>
        <v>1</v>
      </c>
      <c r="AE451" s="34" t="e">
        <f t="shared" ref="AE451:AE514" si="59">SEARCH("PONSOLE",M451,1)</f>
        <v>#VALUE!</v>
      </c>
      <c r="AF451" s="34" t="e">
        <f t="shared" ref="AF451:AF514" si="60">SEARCH("PONSOLE",N451,1)</f>
        <v>#VALUE!</v>
      </c>
      <c r="AG451" s="34" t="e">
        <f t="shared" ref="AG451:AG514" si="61">SEARCH("PONSOLE",O451,1)</f>
        <v>#VALUE!</v>
      </c>
      <c r="AH451" s="34" t="e">
        <f t="shared" ref="AH451:AH514" si="62">SEARCH("pas de vote",P451,1)</f>
        <v>#VALUE!</v>
      </c>
      <c r="AI451" s="34" t="e">
        <f t="shared" ref="AI451:AI514" si="63">SEARCH("PONSOLE",Q451,1)</f>
        <v>#VALUE!</v>
      </c>
      <c r="AJ451" s="34" t="e">
        <f t="shared" ref="AJ451:AJ514" si="64">SEARCH("PONSOLE",R451,1)</f>
        <v>#VALUE!</v>
      </c>
      <c r="AK451" s="34" t="e">
        <f t="shared" ref="AK451:AK514" si="65">SEARCH("PONSOLE",S451,1)</f>
        <v>#VALUE!</v>
      </c>
    </row>
    <row r="452" spans="1:37" ht="55.25" customHeight="1" x14ac:dyDescent="0.2">
      <c r="A452" s="50">
        <v>20150509</v>
      </c>
      <c r="B452" s="83">
        <v>42151</v>
      </c>
      <c r="C452" s="34" t="s">
        <v>5944</v>
      </c>
      <c r="D452" s="34"/>
      <c r="E452" s="34"/>
      <c r="F452" s="34"/>
      <c r="G452" s="34"/>
      <c r="H452" s="34"/>
      <c r="I452" s="34"/>
      <c r="J452" s="34"/>
      <c r="K452" s="34"/>
      <c r="L452" s="103" t="s">
        <v>103</v>
      </c>
      <c r="M452" s="29"/>
      <c r="N452" s="29"/>
      <c r="O452" s="29"/>
      <c r="P452" s="30"/>
      <c r="Q452" s="29"/>
      <c r="R452" s="112"/>
      <c r="S452" s="34"/>
      <c r="AD452" s="84">
        <f t="shared" si="58"/>
        <v>1</v>
      </c>
      <c r="AE452" s="34" t="e">
        <f t="shared" si="59"/>
        <v>#VALUE!</v>
      </c>
      <c r="AF452" s="34" t="e">
        <f t="shared" si="60"/>
        <v>#VALUE!</v>
      </c>
      <c r="AG452" s="34" t="e">
        <f t="shared" si="61"/>
        <v>#VALUE!</v>
      </c>
      <c r="AH452" s="34" t="e">
        <f t="shared" si="62"/>
        <v>#VALUE!</v>
      </c>
      <c r="AI452" s="34" t="e">
        <f t="shared" si="63"/>
        <v>#VALUE!</v>
      </c>
      <c r="AJ452" s="34" t="e">
        <f t="shared" si="64"/>
        <v>#VALUE!</v>
      </c>
      <c r="AK452" s="34" t="e">
        <f t="shared" si="65"/>
        <v>#VALUE!</v>
      </c>
    </row>
    <row r="453" spans="1:37" ht="55.25" customHeight="1" x14ac:dyDescent="0.2">
      <c r="A453" s="50">
        <v>20150510</v>
      </c>
      <c r="B453" s="83">
        <v>42151</v>
      </c>
      <c r="C453" s="34" t="s">
        <v>5945</v>
      </c>
      <c r="D453" s="34"/>
      <c r="E453" s="34"/>
      <c r="F453" s="34" t="s">
        <v>3126</v>
      </c>
      <c r="G453" s="34" t="s">
        <v>3127</v>
      </c>
      <c r="H453" s="34" t="s">
        <v>923</v>
      </c>
      <c r="I453" s="34" t="s">
        <v>924</v>
      </c>
      <c r="J453" s="34" t="s">
        <v>3128</v>
      </c>
      <c r="K453" s="34" t="s">
        <v>3129</v>
      </c>
      <c r="L453" s="103" t="s">
        <v>103</v>
      </c>
      <c r="M453" s="29"/>
      <c r="N453" s="29"/>
      <c r="O453" s="29"/>
      <c r="P453" s="30"/>
      <c r="Q453" s="29"/>
      <c r="R453" s="112"/>
      <c r="S453" s="34"/>
      <c r="AD453" s="84">
        <f t="shared" si="58"/>
        <v>1</v>
      </c>
      <c r="AE453" s="34" t="e">
        <f t="shared" si="59"/>
        <v>#VALUE!</v>
      </c>
      <c r="AF453" s="34" t="e">
        <f t="shared" si="60"/>
        <v>#VALUE!</v>
      </c>
      <c r="AG453" s="34" t="e">
        <f t="shared" si="61"/>
        <v>#VALUE!</v>
      </c>
      <c r="AH453" s="34" t="e">
        <f t="shared" si="62"/>
        <v>#VALUE!</v>
      </c>
      <c r="AI453" s="34" t="e">
        <f t="shared" si="63"/>
        <v>#VALUE!</v>
      </c>
      <c r="AJ453" s="34" t="e">
        <f t="shared" si="64"/>
        <v>#VALUE!</v>
      </c>
      <c r="AK453" s="34" t="e">
        <f t="shared" si="65"/>
        <v>#VALUE!</v>
      </c>
    </row>
    <row r="454" spans="1:37" ht="55.25" customHeight="1" x14ac:dyDescent="0.2">
      <c r="A454" s="50">
        <v>20150511</v>
      </c>
      <c r="B454" s="83">
        <v>42151</v>
      </c>
      <c r="C454" s="34" t="s">
        <v>6881</v>
      </c>
      <c r="D454" s="34"/>
      <c r="E454" s="34"/>
      <c r="F454" s="34" t="s">
        <v>925</v>
      </c>
      <c r="G454" s="34" t="s">
        <v>3130</v>
      </c>
      <c r="H454" s="34"/>
      <c r="I454" s="34"/>
      <c r="J454" s="34"/>
      <c r="K454" s="34"/>
      <c r="L454" s="103"/>
      <c r="M454" s="29" t="s">
        <v>6588</v>
      </c>
      <c r="N454" s="29" t="s">
        <v>6395</v>
      </c>
      <c r="O454" s="29"/>
      <c r="P454" s="30"/>
      <c r="Q454" s="29"/>
      <c r="R454" s="112"/>
      <c r="S454" s="34"/>
      <c r="AD454" s="84" t="e">
        <f t="shared" si="58"/>
        <v>#VALUE!</v>
      </c>
      <c r="AE454" s="34">
        <f t="shared" si="59"/>
        <v>261</v>
      </c>
      <c r="AF454" s="34" t="e">
        <f t="shared" si="60"/>
        <v>#VALUE!</v>
      </c>
      <c r="AG454" s="34" t="e">
        <f t="shared" si="61"/>
        <v>#VALUE!</v>
      </c>
      <c r="AH454" s="34" t="e">
        <f t="shared" si="62"/>
        <v>#VALUE!</v>
      </c>
      <c r="AI454" s="34" t="e">
        <f t="shared" si="63"/>
        <v>#VALUE!</v>
      </c>
      <c r="AJ454" s="34" t="e">
        <f t="shared" si="64"/>
        <v>#VALUE!</v>
      </c>
      <c r="AK454" s="34" t="e">
        <f t="shared" si="65"/>
        <v>#VALUE!</v>
      </c>
    </row>
    <row r="455" spans="1:37" ht="55.25" customHeight="1" x14ac:dyDescent="0.2">
      <c r="A455" s="50">
        <v>20150512</v>
      </c>
      <c r="B455" s="83">
        <v>42151</v>
      </c>
      <c r="C455" s="34" t="s">
        <v>5947</v>
      </c>
      <c r="D455" s="34"/>
      <c r="E455" s="34"/>
      <c r="F455" s="34"/>
      <c r="G455" s="34"/>
      <c r="H455" s="34" t="s">
        <v>926</v>
      </c>
      <c r="I455" s="34" t="s">
        <v>3131</v>
      </c>
      <c r="J455" s="34" t="s">
        <v>3132</v>
      </c>
      <c r="K455" s="34" t="s">
        <v>3133</v>
      </c>
      <c r="L455" s="103"/>
      <c r="M455" s="29" t="s">
        <v>6589</v>
      </c>
      <c r="N455" s="29" t="s">
        <v>6508</v>
      </c>
      <c r="O455" s="29"/>
      <c r="P455" s="30"/>
      <c r="Q455" s="29"/>
      <c r="R455" s="112"/>
      <c r="S455" s="34"/>
      <c r="AD455" s="84" t="e">
        <f t="shared" si="58"/>
        <v>#VALUE!</v>
      </c>
      <c r="AE455" s="34" t="e">
        <f t="shared" si="59"/>
        <v>#VALUE!</v>
      </c>
      <c r="AF455" s="34">
        <f t="shared" si="60"/>
        <v>40</v>
      </c>
      <c r="AG455" s="34" t="e">
        <f t="shared" si="61"/>
        <v>#VALUE!</v>
      </c>
      <c r="AH455" s="34" t="e">
        <f t="shared" si="62"/>
        <v>#VALUE!</v>
      </c>
      <c r="AI455" s="34" t="e">
        <f t="shared" si="63"/>
        <v>#VALUE!</v>
      </c>
      <c r="AJ455" s="34" t="e">
        <f t="shared" si="64"/>
        <v>#VALUE!</v>
      </c>
      <c r="AK455" s="34" t="e">
        <f t="shared" si="65"/>
        <v>#VALUE!</v>
      </c>
    </row>
    <row r="456" spans="1:37" ht="55.25" customHeight="1" x14ac:dyDescent="0.2">
      <c r="A456" s="50">
        <v>20150513</v>
      </c>
      <c r="B456" s="83">
        <v>42151</v>
      </c>
      <c r="C456" s="34" t="s">
        <v>6882</v>
      </c>
      <c r="D456" s="34"/>
      <c r="E456" s="34"/>
      <c r="F456" s="34" t="s">
        <v>3134</v>
      </c>
      <c r="G456" s="34" t="s">
        <v>3135</v>
      </c>
      <c r="H456" s="34" t="s">
        <v>3136</v>
      </c>
      <c r="I456" s="34"/>
      <c r="J456" s="34"/>
      <c r="K456" s="34"/>
      <c r="L456" s="103"/>
      <c r="M456" s="29" t="s">
        <v>6591</v>
      </c>
      <c r="N456" s="29"/>
      <c r="O456" s="29" t="s">
        <v>927</v>
      </c>
      <c r="P456" s="30"/>
      <c r="Q456" s="29"/>
      <c r="R456" s="112"/>
      <c r="S456" s="34"/>
      <c r="AD456" s="84" t="e">
        <f t="shared" si="58"/>
        <v>#VALUE!</v>
      </c>
      <c r="AE456" s="34" t="e">
        <f t="shared" si="59"/>
        <v>#VALUE!</v>
      </c>
      <c r="AF456" s="34" t="e">
        <f t="shared" si="60"/>
        <v>#VALUE!</v>
      </c>
      <c r="AG456" s="34">
        <f t="shared" si="61"/>
        <v>41</v>
      </c>
      <c r="AH456" s="34" t="e">
        <f t="shared" si="62"/>
        <v>#VALUE!</v>
      </c>
      <c r="AI456" s="34" t="e">
        <f t="shared" si="63"/>
        <v>#VALUE!</v>
      </c>
      <c r="AJ456" s="34" t="e">
        <f t="shared" si="64"/>
        <v>#VALUE!</v>
      </c>
      <c r="AK456" s="34" t="e">
        <f t="shared" si="65"/>
        <v>#VALUE!</v>
      </c>
    </row>
    <row r="457" spans="1:37" ht="55.25" customHeight="1" x14ac:dyDescent="0.2">
      <c r="A457" s="50">
        <v>20150514</v>
      </c>
      <c r="B457" s="83">
        <v>42151</v>
      </c>
      <c r="C457" s="34" t="s">
        <v>6883</v>
      </c>
      <c r="D457" s="34"/>
      <c r="E457" s="34"/>
      <c r="F457" s="34"/>
      <c r="G457" s="34"/>
      <c r="H457" s="34" t="s">
        <v>3137</v>
      </c>
      <c r="I457" s="34" t="s">
        <v>3138</v>
      </c>
      <c r="J457" s="34"/>
      <c r="K457" s="34"/>
      <c r="L457" s="103"/>
      <c r="M457" s="29" t="s">
        <v>6591</v>
      </c>
      <c r="N457" s="29"/>
      <c r="O457" s="29" t="s">
        <v>6509</v>
      </c>
      <c r="P457" s="30"/>
      <c r="Q457" s="29"/>
      <c r="R457" s="112"/>
      <c r="S457" s="34"/>
      <c r="AD457" s="84" t="e">
        <f t="shared" si="58"/>
        <v>#VALUE!</v>
      </c>
      <c r="AE457" s="34" t="e">
        <f t="shared" si="59"/>
        <v>#VALUE!</v>
      </c>
      <c r="AF457" s="34" t="e">
        <f t="shared" si="60"/>
        <v>#VALUE!</v>
      </c>
      <c r="AG457" s="34">
        <f t="shared" si="61"/>
        <v>40</v>
      </c>
      <c r="AH457" s="34" t="e">
        <f t="shared" si="62"/>
        <v>#VALUE!</v>
      </c>
      <c r="AI457" s="34" t="e">
        <f t="shared" si="63"/>
        <v>#VALUE!</v>
      </c>
      <c r="AJ457" s="34" t="e">
        <f t="shared" si="64"/>
        <v>#VALUE!</v>
      </c>
      <c r="AK457" s="34" t="e">
        <f t="shared" si="65"/>
        <v>#VALUE!</v>
      </c>
    </row>
    <row r="458" spans="1:37" ht="55.25" customHeight="1" x14ac:dyDescent="0.2">
      <c r="A458" s="50">
        <v>20150515</v>
      </c>
      <c r="B458" s="83">
        <v>42151</v>
      </c>
      <c r="C458" s="34" t="s">
        <v>5949</v>
      </c>
      <c r="D458" s="34"/>
      <c r="E458" s="34"/>
      <c r="F458" s="34" t="s">
        <v>928</v>
      </c>
      <c r="G458" s="34" t="s">
        <v>929</v>
      </c>
      <c r="H458" s="34"/>
      <c r="I458" s="34"/>
      <c r="J458" s="34"/>
      <c r="K458" s="34"/>
      <c r="L458" s="103" t="s">
        <v>103</v>
      </c>
      <c r="M458" s="29"/>
      <c r="N458" s="29"/>
      <c r="O458" s="29"/>
      <c r="P458" s="30"/>
      <c r="Q458" s="29"/>
      <c r="R458" s="112"/>
      <c r="S458" s="34"/>
      <c r="AD458" s="84">
        <f t="shared" si="58"/>
        <v>1</v>
      </c>
      <c r="AE458" s="34" t="e">
        <f t="shared" si="59"/>
        <v>#VALUE!</v>
      </c>
      <c r="AF458" s="34" t="e">
        <f t="shared" si="60"/>
        <v>#VALUE!</v>
      </c>
      <c r="AG458" s="34" t="e">
        <f t="shared" si="61"/>
        <v>#VALUE!</v>
      </c>
      <c r="AH458" s="34" t="e">
        <f t="shared" si="62"/>
        <v>#VALUE!</v>
      </c>
      <c r="AI458" s="34" t="e">
        <f t="shared" si="63"/>
        <v>#VALUE!</v>
      </c>
      <c r="AJ458" s="34" t="e">
        <f t="shared" si="64"/>
        <v>#VALUE!</v>
      </c>
      <c r="AK458" s="34" t="e">
        <f t="shared" si="65"/>
        <v>#VALUE!</v>
      </c>
    </row>
    <row r="459" spans="1:37" ht="55.25" customHeight="1" x14ac:dyDescent="0.2">
      <c r="A459" s="50">
        <v>20150516</v>
      </c>
      <c r="B459" s="83">
        <v>42151</v>
      </c>
      <c r="C459" s="34" t="s">
        <v>6884</v>
      </c>
      <c r="D459" s="34"/>
      <c r="E459" s="34"/>
      <c r="F459" s="34"/>
      <c r="G459" s="34"/>
      <c r="H459" s="34"/>
      <c r="I459" s="34"/>
      <c r="J459" s="34"/>
      <c r="K459" s="34"/>
      <c r="L459" s="103" t="s">
        <v>103</v>
      </c>
      <c r="M459" s="29"/>
      <c r="N459" s="29"/>
      <c r="O459" s="29"/>
      <c r="P459" s="30"/>
      <c r="Q459" s="29"/>
      <c r="R459" s="112"/>
      <c r="S459" s="34"/>
      <c r="AD459" s="84">
        <f t="shared" si="58"/>
        <v>1</v>
      </c>
      <c r="AE459" s="34" t="e">
        <f t="shared" si="59"/>
        <v>#VALUE!</v>
      </c>
      <c r="AF459" s="34" t="e">
        <f t="shared" si="60"/>
        <v>#VALUE!</v>
      </c>
      <c r="AG459" s="34" t="e">
        <f t="shared" si="61"/>
        <v>#VALUE!</v>
      </c>
      <c r="AH459" s="34" t="e">
        <f t="shared" si="62"/>
        <v>#VALUE!</v>
      </c>
      <c r="AI459" s="34" t="e">
        <f t="shared" si="63"/>
        <v>#VALUE!</v>
      </c>
      <c r="AJ459" s="34" t="e">
        <f t="shared" si="64"/>
        <v>#VALUE!</v>
      </c>
      <c r="AK459" s="34" t="e">
        <f t="shared" si="65"/>
        <v>#VALUE!</v>
      </c>
    </row>
    <row r="460" spans="1:37" ht="55.25" customHeight="1" x14ac:dyDescent="0.2">
      <c r="A460" s="50">
        <v>20150517</v>
      </c>
      <c r="B460" s="83">
        <v>42151</v>
      </c>
      <c r="C460" s="34" t="s">
        <v>7010</v>
      </c>
      <c r="D460" s="34"/>
      <c r="E460" s="34"/>
      <c r="F460" s="34"/>
      <c r="G460" s="34"/>
      <c r="H460" s="34"/>
      <c r="I460" s="34"/>
      <c r="J460" s="34"/>
      <c r="K460" s="34"/>
      <c r="L460" s="103" t="s">
        <v>103</v>
      </c>
      <c r="M460" s="29"/>
      <c r="N460" s="29"/>
      <c r="O460" s="29"/>
      <c r="P460" s="30"/>
      <c r="Q460" s="29"/>
      <c r="R460" s="112"/>
      <c r="S460" s="34"/>
      <c r="AD460" s="84">
        <f t="shared" si="58"/>
        <v>1</v>
      </c>
      <c r="AE460" s="34" t="e">
        <f t="shared" si="59"/>
        <v>#VALUE!</v>
      </c>
      <c r="AF460" s="34" t="e">
        <f t="shared" si="60"/>
        <v>#VALUE!</v>
      </c>
      <c r="AG460" s="34" t="e">
        <f t="shared" si="61"/>
        <v>#VALUE!</v>
      </c>
      <c r="AH460" s="34" t="e">
        <f t="shared" si="62"/>
        <v>#VALUE!</v>
      </c>
      <c r="AI460" s="34" t="e">
        <f t="shared" si="63"/>
        <v>#VALUE!</v>
      </c>
      <c r="AJ460" s="34" t="e">
        <f t="shared" si="64"/>
        <v>#VALUE!</v>
      </c>
      <c r="AK460" s="34" t="e">
        <f t="shared" si="65"/>
        <v>#VALUE!</v>
      </c>
    </row>
    <row r="461" spans="1:37" ht="55.25" customHeight="1" x14ac:dyDescent="0.2">
      <c r="A461" s="50">
        <v>20150518</v>
      </c>
      <c r="B461" s="83">
        <v>42151</v>
      </c>
      <c r="C461" s="34" t="s">
        <v>5952</v>
      </c>
      <c r="D461" s="34"/>
      <c r="E461" s="34"/>
      <c r="F461" s="34"/>
      <c r="G461" s="34"/>
      <c r="H461" s="34"/>
      <c r="I461" s="34"/>
      <c r="J461" s="34"/>
      <c r="K461" s="34"/>
      <c r="L461" s="103" t="s">
        <v>103</v>
      </c>
      <c r="M461" s="29"/>
      <c r="N461" s="29"/>
      <c r="O461" s="29"/>
      <c r="P461" s="30"/>
      <c r="Q461" s="29"/>
      <c r="R461" s="112"/>
      <c r="S461" s="34"/>
      <c r="AD461" s="84">
        <f t="shared" si="58"/>
        <v>1</v>
      </c>
      <c r="AE461" s="34" t="e">
        <f t="shared" si="59"/>
        <v>#VALUE!</v>
      </c>
      <c r="AF461" s="34" t="e">
        <f t="shared" si="60"/>
        <v>#VALUE!</v>
      </c>
      <c r="AG461" s="34" t="e">
        <f t="shared" si="61"/>
        <v>#VALUE!</v>
      </c>
      <c r="AH461" s="34" t="e">
        <f t="shared" si="62"/>
        <v>#VALUE!</v>
      </c>
      <c r="AI461" s="34" t="e">
        <f t="shared" si="63"/>
        <v>#VALUE!</v>
      </c>
      <c r="AJ461" s="34" t="e">
        <f t="shared" si="64"/>
        <v>#VALUE!</v>
      </c>
      <c r="AK461" s="34" t="e">
        <f t="shared" si="65"/>
        <v>#VALUE!</v>
      </c>
    </row>
    <row r="462" spans="1:37" ht="55.25" customHeight="1" x14ac:dyDescent="0.2">
      <c r="A462" s="50">
        <v>20150601</v>
      </c>
      <c r="B462" s="83">
        <v>42179</v>
      </c>
      <c r="C462" s="34" t="s">
        <v>5953</v>
      </c>
      <c r="D462" s="34"/>
      <c r="E462" s="34"/>
      <c r="F462" s="34" t="s">
        <v>3139</v>
      </c>
      <c r="G462" s="34" t="s">
        <v>1025</v>
      </c>
      <c r="H462" s="34" t="s">
        <v>3140</v>
      </c>
      <c r="I462" s="34" t="s">
        <v>3141</v>
      </c>
      <c r="J462" s="34"/>
      <c r="K462" s="34"/>
      <c r="L462" s="103" t="s">
        <v>103</v>
      </c>
      <c r="M462" s="29"/>
      <c r="N462" s="29"/>
      <c r="O462" s="29"/>
      <c r="P462" s="30"/>
      <c r="Q462" s="29"/>
      <c r="R462" s="112"/>
      <c r="S462" s="34"/>
      <c r="AD462" s="84">
        <f t="shared" si="58"/>
        <v>1</v>
      </c>
      <c r="AE462" s="34" t="e">
        <f t="shared" si="59"/>
        <v>#VALUE!</v>
      </c>
      <c r="AF462" s="34" t="e">
        <f t="shared" si="60"/>
        <v>#VALUE!</v>
      </c>
      <c r="AG462" s="34" t="e">
        <f t="shared" si="61"/>
        <v>#VALUE!</v>
      </c>
      <c r="AH462" s="34" t="e">
        <f t="shared" si="62"/>
        <v>#VALUE!</v>
      </c>
      <c r="AI462" s="34" t="e">
        <f t="shared" si="63"/>
        <v>#VALUE!</v>
      </c>
      <c r="AJ462" s="34" t="e">
        <f t="shared" si="64"/>
        <v>#VALUE!</v>
      </c>
      <c r="AK462" s="34" t="e">
        <f t="shared" si="65"/>
        <v>#VALUE!</v>
      </c>
    </row>
    <row r="463" spans="1:37" ht="55.25" customHeight="1" x14ac:dyDescent="0.2">
      <c r="A463" s="50">
        <v>20150602</v>
      </c>
      <c r="B463" s="83">
        <v>42179</v>
      </c>
      <c r="C463" s="34" t="s">
        <v>1141</v>
      </c>
      <c r="D463" s="34"/>
      <c r="E463" s="34"/>
      <c r="F463" s="34"/>
      <c r="G463" s="34"/>
      <c r="H463" s="34"/>
      <c r="I463" s="34"/>
      <c r="J463" s="34"/>
      <c r="K463" s="34"/>
      <c r="L463" s="103"/>
      <c r="M463" s="29" t="s">
        <v>6592</v>
      </c>
      <c r="N463" s="29" t="s">
        <v>6396</v>
      </c>
      <c r="O463" s="29"/>
      <c r="P463" s="30"/>
      <c r="Q463" s="29"/>
      <c r="R463" s="112"/>
      <c r="S463" s="34"/>
      <c r="AD463" s="84" t="e">
        <f t="shared" si="58"/>
        <v>#VALUE!</v>
      </c>
      <c r="AE463" s="34">
        <f t="shared" si="59"/>
        <v>426</v>
      </c>
      <c r="AF463" s="34" t="e">
        <f t="shared" si="60"/>
        <v>#VALUE!</v>
      </c>
      <c r="AG463" s="34" t="e">
        <f t="shared" si="61"/>
        <v>#VALUE!</v>
      </c>
      <c r="AH463" s="34" t="e">
        <f t="shared" si="62"/>
        <v>#VALUE!</v>
      </c>
      <c r="AI463" s="34" t="e">
        <f t="shared" si="63"/>
        <v>#VALUE!</v>
      </c>
      <c r="AJ463" s="34" t="e">
        <f t="shared" si="64"/>
        <v>#VALUE!</v>
      </c>
      <c r="AK463" s="34" t="e">
        <f t="shared" si="65"/>
        <v>#VALUE!</v>
      </c>
    </row>
    <row r="464" spans="1:37" ht="55.25" customHeight="1" x14ac:dyDescent="0.2">
      <c r="A464" s="50">
        <v>20150603</v>
      </c>
      <c r="B464" s="83">
        <v>42179</v>
      </c>
      <c r="C464" s="34" t="s">
        <v>6885</v>
      </c>
      <c r="D464" s="34"/>
      <c r="E464" s="34"/>
      <c r="F464" s="34"/>
      <c r="G464" s="34"/>
      <c r="H464" s="34" t="s">
        <v>1026</v>
      </c>
      <c r="I464" s="34" t="s">
        <v>1027</v>
      </c>
      <c r="J464" s="34"/>
      <c r="K464" s="34"/>
      <c r="L464" s="103"/>
      <c r="M464" s="29" t="s">
        <v>6592</v>
      </c>
      <c r="N464" s="29"/>
      <c r="O464" s="29" t="s">
        <v>6397</v>
      </c>
      <c r="P464" s="30"/>
      <c r="Q464" s="29"/>
      <c r="R464" s="112"/>
      <c r="S464" s="34"/>
      <c r="AD464" s="84" t="e">
        <f t="shared" si="58"/>
        <v>#VALUE!</v>
      </c>
      <c r="AE464" s="34">
        <f t="shared" si="59"/>
        <v>426</v>
      </c>
      <c r="AF464" s="34" t="e">
        <f t="shared" si="60"/>
        <v>#VALUE!</v>
      </c>
      <c r="AG464" s="34" t="e">
        <f t="shared" si="61"/>
        <v>#VALUE!</v>
      </c>
      <c r="AH464" s="34" t="e">
        <f t="shared" si="62"/>
        <v>#VALUE!</v>
      </c>
      <c r="AI464" s="34" t="e">
        <f t="shared" si="63"/>
        <v>#VALUE!</v>
      </c>
      <c r="AJ464" s="34" t="e">
        <f t="shared" si="64"/>
        <v>#VALUE!</v>
      </c>
      <c r="AK464" s="34" t="e">
        <f t="shared" si="65"/>
        <v>#VALUE!</v>
      </c>
    </row>
    <row r="465" spans="1:37" ht="55.25" customHeight="1" x14ac:dyDescent="0.2">
      <c r="A465" s="50">
        <v>20150604</v>
      </c>
      <c r="B465" s="83">
        <v>42179</v>
      </c>
      <c r="C465" s="34" t="s">
        <v>6281</v>
      </c>
      <c r="D465" s="34"/>
      <c r="E465" s="34"/>
      <c r="F465" s="34"/>
      <c r="G465" s="34"/>
      <c r="H465" s="34"/>
      <c r="I465" s="34"/>
      <c r="J465" s="34"/>
      <c r="K465" s="34"/>
      <c r="L465" s="103"/>
      <c r="M465" s="29" t="s">
        <v>6593</v>
      </c>
      <c r="N465" s="29" t="s">
        <v>1028</v>
      </c>
      <c r="O465" s="29" t="s">
        <v>1029</v>
      </c>
      <c r="P465" s="30"/>
      <c r="Q465" s="29"/>
      <c r="R465" s="112"/>
      <c r="S465" s="34"/>
      <c r="AD465" s="84" t="e">
        <f t="shared" si="58"/>
        <v>#VALUE!</v>
      </c>
      <c r="AE465" s="34" t="e">
        <f t="shared" si="59"/>
        <v>#VALUE!</v>
      </c>
      <c r="AF465" s="34">
        <f t="shared" si="60"/>
        <v>68</v>
      </c>
      <c r="AG465" s="34" t="e">
        <f t="shared" si="61"/>
        <v>#VALUE!</v>
      </c>
      <c r="AH465" s="34" t="e">
        <f t="shared" si="62"/>
        <v>#VALUE!</v>
      </c>
      <c r="AI465" s="34" t="e">
        <f t="shared" si="63"/>
        <v>#VALUE!</v>
      </c>
      <c r="AJ465" s="34" t="e">
        <f t="shared" si="64"/>
        <v>#VALUE!</v>
      </c>
      <c r="AK465" s="34" t="e">
        <f t="shared" si="65"/>
        <v>#VALUE!</v>
      </c>
    </row>
    <row r="466" spans="1:37" ht="55.25" customHeight="1" x14ac:dyDescent="0.2">
      <c r="A466" s="50">
        <v>20150605</v>
      </c>
      <c r="B466" s="83">
        <v>42179</v>
      </c>
      <c r="C466" s="34" t="s">
        <v>1142</v>
      </c>
      <c r="D466" s="34"/>
      <c r="E466" s="34"/>
      <c r="F466" s="34" t="s">
        <v>3142</v>
      </c>
      <c r="G466" s="34" t="s">
        <v>3143</v>
      </c>
      <c r="H466" s="34"/>
      <c r="I466" s="34"/>
      <c r="J466" s="34"/>
      <c r="K466" s="34"/>
      <c r="L466" s="103"/>
      <c r="M466" s="29" t="s">
        <v>6593</v>
      </c>
      <c r="N466" s="29" t="s">
        <v>1028</v>
      </c>
      <c r="O466" s="29" t="s">
        <v>1029</v>
      </c>
      <c r="P466" s="30"/>
      <c r="Q466" s="29"/>
      <c r="R466" s="112"/>
      <c r="S466" s="34"/>
      <c r="AD466" s="84" t="e">
        <f t="shared" si="58"/>
        <v>#VALUE!</v>
      </c>
      <c r="AE466" s="34" t="e">
        <f t="shared" si="59"/>
        <v>#VALUE!</v>
      </c>
      <c r="AF466" s="34">
        <f t="shared" si="60"/>
        <v>68</v>
      </c>
      <c r="AG466" s="34" t="e">
        <f t="shared" si="61"/>
        <v>#VALUE!</v>
      </c>
      <c r="AH466" s="34" t="e">
        <f t="shared" si="62"/>
        <v>#VALUE!</v>
      </c>
      <c r="AI466" s="34" t="e">
        <f t="shared" si="63"/>
        <v>#VALUE!</v>
      </c>
      <c r="AJ466" s="34" t="e">
        <f t="shared" si="64"/>
        <v>#VALUE!</v>
      </c>
      <c r="AK466" s="34" t="e">
        <f t="shared" si="65"/>
        <v>#VALUE!</v>
      </c>
    </row>
    <row r="467" spans="1:37" ht="55.25" customHeight="1" x14ac:dyDescent="0.2">
      <c r="A467" s="50">
        <v>20150606</v>
      </c>
      <c r="B467" s="83">
        <v>42179</v>
      </c>
      <c r="C467" s="34" t="s">
        <v>1143</v>
      </c>
      <c r="D467" s="34"/>
      <c r="E467" s="34"/>
      <c r="F467" s="34"/>
      <c r="G467" s="34"/>
      <c r="H467" s="34"/>
      <c r="I467" s="34"/>
      <c r="J467" s="34"/>
      <c r="K467" s="34"/>
      <c r="L467" s="103"/>
      <c r="M467" s="29" t="s">
        <v>6594</v>
      </c>
      <c r="N467" s="29" t="s">
        <v>6510</v>
      </c>
      <c r="O467" s="29" t="s">
        <v>1030</v>
      </c>
      <c r="P467" s="30"/>
      <c r="Q467" s="29"/>
      <c r="R467" s="112"/>
      <c r="S467" s="34"/>
      <c r="AD467" s="84" t="e">
        <f t="shared" si="58"/>
        <v>#VALUE!</v>
      </c>
      <c r="AE467" s="34" t="e">
        <f t="shared" si="59"/>
        <v>#VALUE!</v>
      </c>
      <c r="AF467" s="34">
        <f t="shared" si="60"/>
        <v>67</v>
      </c>
      <c r="AG467" s="34" t="e">
        <f t="shared" si="61"/>
        <v>#VALUE!</v>
      </c>
      <c r="AH467" s="34" t="e">
        <f t="shared" si="62"/>
        <v>#VALUE!</v>
      </c>
      <c r="AI467" s="34" t="e">
        <f t="shared" si="63"/>
        <v>#VALUE!</v>
      </c>
      <c r="AJ467" s="34" t="e">
        <f t="shared" si="64"/>
        <v>#VALUE!</v>
      </c>
      <c r="AK467" s="34" t="e">
        <f t="shared" si="65"/>
        <v>#VALUE!</v>
      </c>
    </row>
    <row r="468" spans="1:37" ht="55.25" customHeight="1" x14ac:dyDescent="0.2">
      <c r="A468" s="50">
        <v>20150607</v>
      </c>
      <c r="B468" s="83">
        <v>42179</v>
      </c>
      <c r="C468" s="34" t="s">
        <v>1144</v>
      </c>
      <c r="D468" s="34"/>
      <c r="E468" s="34"/>
      <c r="F468" s="34" t="s">
        <v>1031</v>
      </c>
      <c r="G468" s="34" t="s">
        <v>1032</v>
      </c>
      <c r="H468" s="34"/>
      <c r="I468" s="34"/>
      <c r="J468" s="34"/>
      <c r="K468" s="34"/>
      <c r="L468" s="103" t="s">
        <v>103</v>
      </c>
      <c r="M468" s="29"/>
      <c r="N468" s="29"/>
      <c r="O468" s="29"/>
      <c r="P468" s="30"/>
      <c r="Q468" s="29"/>
      <c r="R468" s="112"/>
      <c r="S468" s="34"/>
      <c r="AD468" s="84">
        <f t="shared" si="58"/>
        <v>1</v>
      </c>
      <c r="AE468" s="34" t="e">
        <f t="shared" si="59"/>
        <v>#VALUE!</v>
      </c>
      <c r="AF468" s="34" t="e">
        <f t="shared" si="60"/>
        <v>#VALUE!</v>
      </c>
      <c r="AG468" s="34" t="e">
        <f t="shared" si="61"/>
        <v>#VALUE!</v>
      </c>
      <c r="AH468" s="34" t="e">
        <f t="shared" si="62"/>
        <v>#VALUE!</v>
      </c>
      <c r="AI468" s="34" t="e">
        <f t="shared" si="63"/>
        <v>#VALUE!</v>
      </c>
      <c r="AJ468" s="34" t="e">
        <f t="shared" si="64"/>
        <v>#VALUE!</v>
      </c>
      <c r="AK468" s="34" t="e">
        <f t="shared" si="65"/>
        <v>#VALUE!</v>
      </c>
    </row>
    <row r="469" spans="1:37" ht="55.25" customHeight="1" x14ac:dyDescent="0.2">
      <c r="A469" s="50">
        <v>20150608</v>
      </c>
      <c r="B469" s="83">
        <v>42179</v>
      </c>
      <c r="C469" s="34" t="s">
        <v>6886</v>
      </c>
      <c r="D469" s="34"/>
      <c r="E469" s="34"/>
      <c r="F469" s="34"/>
      <c r="G469" s="34"/>
      <c r="H469" s="34"/>
      <c r="I469" s="34"/>
      <c r="J469" s="34"/>
      <c r="K469" s="34"/>
      <c r="L469" s="103" t="s">
        <v>103</v>
      </c>
      <c r="M469" s="29"/>
      <c r="N469" s="29"/>
      <c r="O469" s="29"/>
      <c r="P469" s="30"/>
      <c r="Q469" s="29"/>
      <c r="R469" s="112"/>
      <c r="S469" s="34"/>
      <c r="AD469" s="84">
        <f t="shared" si="58"/>
        <v>1</v>
      </c>
      <c r="AE469" s="34" t="e">
        <f t="shared" si="59"/>
        <v>#VALUE!</v>
      </c>
      <c r="AF469" s="34" t="e">
        <f t="shared" si="60"/>
        <v>#VALUE!</v>
      </c>
      <c r="AG469" s="34" t="e">
        <f t="shared" si="61"/>
        <v>#VALUE!</v>
      </c>
      <c r="AH469" s="34" t="e">
        <f t="shared" si="62"/>
        <v>#VALUE!</v>
      </c>
      <c r="AI469" s="34" t="e">
        <f t="shared" si="63"/>
        <v>#VALUE!</v>
      </c>
      <c r="AJ469" s="34" t="e">
        <f t="shared" si="64"/>
        <v>#VALUE!</v>
      </c>
      <c r="AK469" s="34" t="e">
        <f t="shared" si="65"/>
        <v>#VALUE!</v>
      </c>
    </row>
    <row r="470" spans="1:37" ht="55.25" customHeight="1" x14ac:dyDescent="0.2">
      <c r="A470" s="50">
        <v>20150609</v>
      </c>
      <c r="B470" s="83">
        <v>42179</v>
      </c>
      <c r="C470" s="34" t="s">
        <v>1145</v>
      </c>
      <c r="D470" s="34" t="s">
        <v>5544</v>
      </c>
      <c r="E470" s="34" t="s">
        <v>1033</v>
      </c>
      <c r="F470" s="34" t="s">
        <v>3144</v>
      </c>
      <c r="G470" s="34" t="s">
        <v>3145</v>
      </c>
      <c r="H470" s="34"/>
      <c r="I470" s="34"/>
      <c r="J470" s="34"/>
      <c r="K470" s="34"/>
      <c r="L470" s="103" t="s">
        <v>103</v>
      </c>
      <c r="M470" s="29"/>
      <c r="N470" s="29"/>
      <c r="O470" s="29"/>
      <c r="P470" s="30"/>
      <c r="Q470" s="29"/>
      <c r="R470" s="112"/>
      <c r="S470" s="34"/>
      <c r="AD470" s="84">
        <f t="shared" si="58"/>
        <v>1</v>
      </c>
      <c r="AE470" s="34" t="e">
        <f t="shared" si="59"/>
        <v>#VALUE!</v>
      </c>
      <c r="AF470" s="34" t="e">
        <f t="shared" si="60"/>
        <v>#VALUE!</v>
      </c>
      <c r="AG470" s="34" t="e">
        <f t="shared" si="61"/>
        <v>#VALUE!</v>
      </c>
      <c r="AH470" s="34" t="e">
        <f t="shared" si="62"/>
        <v>#VALUE!</v>
      </c>
      <c r="AI470" s="34" t="e">
        <f t="shared" si="63"/>
        <v>#VALUE!</v>
      </c>
      <c r="AJ470" s="34" t="e">
        <f t="shared" si="64"/>
        <v>#VALUE!</v>
      </c>
      <c r="AK470" s="34" t="e">
        <f t="shared" si="65"/>
        <v>#VALUE!</v>
      </c>
    </row>
    <row r="471" spans="1:37" ht="55.25" customHeight="1" x14ac:dyDescent="0.2">
      <c r="A471" s="50">
        <v>20150610</v>
      </c>
      <c r="B471" s="83">
        <v>42179</v>
      </c>
      <c r="C471" s="34" t="s">
        <v>1146</v>
      </c>
      <c r="D471" s="34"/>
      <c r="E471" s="34"/>
      <c r="F471" s="34"/>
      <c r="G471" s="34"/>
      <c r="H471" s="34"/>
      <c r="I471" s="34"/>
      <c r="J471" s="34"/>
      <c r="K471" s="34"/>
      <c r="L471" s="103" t="s">
        <v>103</v>
      </c>
      <c r="M471" s="29"/>
      <c r="N471" s="29"/>
      <c r="O471" s="29"/>
      <c r="P471" s="30"/>
      <c r="Q471" s="29"/>
      <c r="R471" s="112"/>
      <c r="S471" s="34"/>
      <c r="AD471" s="84">
        <f t="shared" si="58"/>
        <v>1</v>
      </c>
      <c r="AE471" s="34" t="e">
        <f t="shared" si="59"/>
        <v>#VALUE!</v>
      </c>
      <c r="AF471" s="34" t="e">
        <f t="shared" si="60"/>
        <v>#VALUE!</v>
      </c>
      <c r="AG471" s="34" t="e">
        <f t="shared" si="61"/>
        <v>#VALUE!</v>
      </c>
      <c r="AH471" s="34" t="e">
        <f t="shared" si="62"/>
        <v>#VALUE!</v>
      </c>
      <c r="AI471" s="34" t="e">
        <f t="shared" si="63"/>
        <v>#VALUE!</v>
      </c>
      <c r="AJ471" s="34" t="e">
        <f t="shared" si="64"/>
        <v>#VALUE!</v>
      </c>
      <c r="AK471" s="34" t="e">
        <f t="shared" si="65"/>
        <v>#VALUE!</v>
      </c>
    </row>
    <row r="472" spans="1:37" ht="55.25" customHeight="1" x14ac:dyDescent="0.2">
      <c r="A472" s="50">
        <v>20150611</v>
      </c>
      <c r="B472" s="83">
        <v>42179</v>
      </c>
      <c r="C472" s="34" t="s">
        <v>1147</v>
      </c>
      <c r="D472" s="34"/>
      <c r="E472" s="34"/>
      <c r="F472" s="34" t="s">
        <v>3146</v>
      </c>
      <c r="G472" s="34" t="s">
        <v>3147</v>
      </c>
      <c r="H472" s="34"/>
      <c r="I472" s="34"/>
      <c r="J472" s="34"/>
      <c r="K472" s="34"/>
      <c r="L472" s="103" t="s">
        <v>103</v>
      </c>
      <c r="M472" s="29"/>
      <c r="N472" s="29"/>
      <c r="O472" s="29"/>
      <c r="P472" s="30"/>
      <c r="Q472" s="29"/>
      <c r="R472" s="112"/>
      <c r="S472" s="34"/>
      <c r="AD472" s="84">
        <f t="shared" si="58"/>
        <v>1</v>
      </c>
      <c r="AE472" s="34" t="e">
        <f t="shared" si="59"/>
        <v>#VALUE!</v>
      </c>
      <c r="AF472" s="34" t="e">
        <f t="shared" si="60"/>
        <v>#VALUE!</v>
      </c>
      <c r="AG472" s="34" t="e">
        <f t="shared" si="61"/>
        <v>#VALUE!</v>
      </c>
      <c r="AH472" s="34" t="e">
        <f t="shared" si="62"/>
        <v>#VALUE!</v>
      </c>
      <c r="AI472" s="34" t="e">
        <f t="shared" si="63"/>
        <v>#VALUE!</v>
      </c>
      <c r="AJ472" s="34" t="e">
        <f t="shared" si="64"/>
        <v>#VALUE!</v>
      </c>
      <c r="AK472" s="34" t="e">
        <f t="shared" si="65"/>
        <v>#VALUE!</v>
      </c>
    </row>
    <row r="473" spans="1:37" ht="55.25" customHeight="1" x14ac:dyDescent="0.2">
      <c r="A473" s="50">
        <v>20150612</v>
      </c>
      <c r="B473" s="83">
        <v>42179</v>
      </c>
      <c r="C473" s="34" t="s">
        <v>1148</v>
      </c>
      <c r="D473" s="34"/>
      <c r="E473" s="34"/>
      <c r="F473" s="34"/>
      <c r="G473" s="34"/>
      <c r="H473" s="34"/>
      <c r="I473" s="34"/>
      <c r="J473" s="34"/>
      <c r="K473" s="34"/>
      <c r="L473" s="103"/>
      <c r="M473" s="29" t="s">
        <v>6595</v>
      </c>
      <c r="N473" s="29"/>
      <c r="O473" s="29" t="s">
        <v>6398</v>
      </c>
      <c r="P473" s="30"/>
      <c r="Q473" s="29"/>
      <c r="R473" s="112"/>
      <c r="S473" s="34"/>
      <c r="AD473" s="84" t="e">
        <f t="shared" si="58"/>
        <v>#VALUE!</v>
      </c>
      <c r="AE473" s="34">
        <f t="shared" si="59"/>
        <v>427</v>
      </c>
      <c r="AF473" s="34" t="e">
        <f t="shared" si="60"/>
        <v>#VALUE!</v>
      </c>
      <c r="AG473" s="34" t="e">
        <f t="shared" si="61"/>
        <v>#VALUE!</v>
      </c>
      <c r="AH473" s="34" t="e">
        <f t="shared" si="62"/>
        <v>#VALUE!</v>
      </c>
      <c r="AI473" s="34" t="e">
        <f t="shared" si="63"/>
        <v>#VALUE!</v>
      </c>
      <c r="AJ473" s="34" t="e">
        <f t="shared" si="64"/>
        <v>#VALUE!</v>
      </c>
      <c r="AK473" s="34" t="e">
        <f t="shared" si="65"/>
        <v>#VALUE!</v>
      </c>
    </row>
    <row r="474" spans="1:37" ht="55.25" customHeight="1" x14ac:dyDescent="0.2">
      <c r="A474" s="50">
        <v>20150613</v>
      </c>
      <c r="B474" s="83">
        <v>42179</v>
      </c>
      <c r="C474" s="34" t="s">
        <v>1149</v>
      </c>
      <c r="D474" s="34"/>
      <c r="E474" s="34"/>
      <c r="F474" s="34"/>
      <c r="G474" s="34"/>
      <c r="H474" s="34"/>
      <c r="I474" s="34"/>
      <c r="J474" s="34"/>
      <c r="K474" s="34"/>
      <c r="L474" s="103" t="s">
        <v>103</v>
      </c>
      <c r="M474" s="29"/>
      <c r="N474" s="29"/>
      <c r="O474" s="29"/>
      <c r="P474" s="30"/>
      <c r="Q474" s="29"/>
      <c r="R474" s="112"/>
      <c r="S474" s="34"/>
      <c r="AD474" s="84">
        <f t="shared" si="58"/>
        <v>1</v>
      </c>
      <c r="AE474" s="34" t="e">
        <f t="shared" si="59"/>
        <v>#VALUE!</v>
      </c>
      <c r="AF474" s="34" t="e">
        <f t="shared" si="60"/>
        <v>#VALUE!</v>
      </c>
      <c r="AG474" s="34" t="e">
        <f t="shared" si="61"/>
        <v>#VALUE!</v>
      </c>
      <c r="AH474" s="34" t="e">
        <f t="shared" si="62"/>
        <v>#VALUE!</v>
      </c>
      <c r="AI474" s="34" t="e">
        <f t="shared" si="63"/>
        <v>#VALUE!</v>
      </c>
      <c r="AJ474" s="34" t="e">
        <f t="shared" si="64"/>
        <v>#VALUE!</v>
      </c>
      <c r="AK474" s="34" t="e">
        <f t="shared" si="65"/>
        <v>#VALUE!</v>
      </c>
    </row>
    <row r="475" spans="1:37" ht="55.25" customHeight="1" x14ac:dyDescent="0.2">
      <c r="A475" s="50">
        <v>20150614</v>
      </c>
      <c r="B475" s="83">
        <v>42179</v>
      </c>
      <c r="C475" s="34" t="s">
        <v>1150</v>
      </c>
      <c r="D475" s="34"/>
      <c r="E475" s="34"/>
      <c r="F475" s="34"/>
      <c r="G475" s="34"/>
      <c r="H475" s="34"/>
      <c r="I475" s="34"/>
      <c r="J475" s="34"/>
      <c r="K475" s="34"/>
      <c r="L475" s="103" t="s">
        <v>103</v>
      </c>
      <c r="M475" s="29"/>
      <c r="N475" s="29"/>
      <c r="O475" s="29"/>
      <c r="P475" s="30"/>
      <c r="Q475" s="29"/>
      <c r="R475" s="112"/>
      <c r="S475" s="34"/>
      <c r="AD475" s="84">
        <f t="shared" si="58"/>
        <v>1</v>
      </c>
      <c r="AE475" s="34" t="e">
        <f t="shared" si="59"/>
        <v>#VALUE!</v>
      </c>
      <c r="AF475" s="34" t="e">
        <f t="shared" si="60"/>
        <v>#VALUE!</v>
      </c>
      <c r="AG475" s="34" t="e">
        <f t="shared" si="61"/>
        <v>#VALUE!</v>
      </c>
      <c r="AH475" s="34" t="e">
        <f t="shared" si="62"/>
        <v>#VALUE!</v>
      </c>
      <c r="AI475" s="34" t="e">
        <f t="shared" si="63"/>
        <v>#VALUE!</v>
      </c>
      <c r="AJ475" s="34" t="e">
        <f t="shared" si="64"/>
        <v>#VALUE!</v>
      </c>
      <c r="AK475" s="34" t="e">
        <f t="shared" si="65"/>
        <v>#VALUE!</v>
      </c>
    </row>
    <row r="476" spans="1:37" ht="55.25" customHeight="1" x14ac:dyDescent="0.2">
      <c r="A476" s="50">
        <v>20150615</v>
      </c>
      <c r="B476" s="83">
        <v>42179</v>
      </c>
      <c r="C476" s="34" t="s">
        <v>1151</v>
      </c>
      <c r="D476" s="34"/>
      <c r="E476" s="34"/>
      <c r="F476" s="34" t="s">
        <v>3148</v>
      </c>
      <c r="G476" s="34" t="s">
        <v>3149</v>
      </c>
      <c r="H476" s="34"/>
      <c r="I476" s="34"/>
      <c r="J476" s="34"/>
      <c r="K476" s="34"/>
      <c r="L476" s="103" t="s">
        <v>103</v>
      </c>
      <c r="M476" s="29"/>
      <c r="N476" s="29"/>
      <c r="O476" s="29"/>
      <c r="P476" s="30"/>
      <c r="Q476" s="29"/>
      <c r="R476" s="112"/>
      <c r="S476" s="34"/>
      <c r="AD476" s="84">
        <f t="shared" si="58"/>
        <v>1</v>
      </c>
      <c r="AE476" s="34" t="e">
        <f t="shared" si="59"/>
        <v>#VALUE!</v>
      </c>
      <c r="AF476" s="34" t="e">
        <f t="shared" si="60"/>
        <v>#VALUE!</v>
      </c>
      <c r="AG476" s="34" t="e">
        <f t="shared" si="61"/>
        <v>#VALUE!</v>
      </c>
      <c r="AH476" s="34" t="e">
        <f t="shared" si="62"/>
        <v>#VALUE!</v>
      </c>
      <c r="AI476" s="34" t="e">
        <f t="shared" si="63"/>
        <v>#VALUE!</v>
      </c>
      <c r="AJ476" s="34" t="e">
        <f t="shared" si="64"/>
        <v>#VALUE!</v>
      </c>
      <c r="AK476" s="34" t="e">
        <f t="shared" si="65"/>
        <v>#VALUE!</v>
      </c>
    </row>
    <row r="477" spans="1:37" ht="55.25" customHeight="1" x14ac:dyDescent="0.2">
      <c r="A477" s="50">
        <v>20150616</v>
      </c>
      <c r="B477" s="83">
        <v>42179</v>
      </c>
      <c r="C477" s="34" t="s">
        <v>5954</v>
      </c>
      <c r="D477" s="34"/>
      <c r="E477" s="34"/>
      <c r="F477" s="34" t="s">
        <v>1034</v>
      </c>
      <c r="G477" s="34" t="s">
        <v>1035</v>
      </c>
      <c r="H477" s="34"/>
      <c r="I477" s="34"/>
      <c r="J477" s="34"/>
      <c r="K477" s="34"/>
      <c r="L477" s="103" t="s">
        <v>103</v>
      </c>
      <c r="M477" s="29"/>
      <c r="N477" s="29"/>
      <c r="O477" s="29"/>
      <c r="P477" s="30"/>
      <c r="Q477" s="29"/>
      <c r="R477" s="112"/>
      <c r="S477" s="34"/>
      <c r="AD477" s="84">
        <f t="shared" si="58"/>
        <v>1</v>
      </c>
      <c r="AE477" s="34" t="e">
        <f t="shared" si="59"/>
        <v>#VALUE!</v>
      </c>
      <c r="AF477" s="34" t="e">
        <f t="shared" si="60"/>
        <v>#VALUE!</v>
      </c>
      <c r="AG477" s="34" t="e">
        <f t="shared" si="61"/>
        <v>#VALUE!</v>
      </c>
      <c r="AH477" s="34" t="e">
        <f t="shared" si="62"/>
        <v>#VALUE!</v>
      </c>
      <c r="AI477" s="34" t="e">
        <f t="shared" si="63"/>
        <v>#VALUE!</v>
      </c>
      <c r="AJ477" s="34" t="e">
        <f t="shared" si="64"/>
        <v>#VALUE!</v>
      </c>
      <c r="AK477" s="34" t="e">
        <f t="shared" si="65"/>
        <v>#VALUE!</v>
      </c>
    </row>
    <row r="478" spans="1:37" ht="55.25" customHeight="1" x14ac:dyDescent="0.2">
      <c r="A478" s="50">
        <v>20150617</v>
      </c>
      <c r="B478" s="83">
        <v>42179</v>
      </c>
      <c r="C478" s="34" t="s">
        <v>5955</v>
      </c>
      <c r="D478" s="34"/>
      <c r="E478" s="34"/>
      <c r="F478" s="34"/>
      <c r="G478" s="34"/>
      <c r="H478" s="34"/>
      <c r="I478" s="34"/>
      <c r="J478" s="34"/>
      <c r="K478" s="34"/>
      <c r="L478" s="103" t="s">
        <v>103</v>
      </c>
      <c r="M478" s="29"/>
      <c r="N478" s="29"/>
      <c r="O478" s="29"/>
      <c r="P478" s="30"/>
      <c r="Q478" s="29"/>
      <c r="R478" s="112"/>
      <c r="S478" s="34"/>
      <c r="AD478" s="84">
        <f t="shared" si="58"/>
        <v>1</v>
      </c>
      <c r="AE478" s="34" t="e">
        <f t="shared" si="59"/>
        <v>#VALUE!</v>
      </c>
      <c r="AF478" s="34" t="e">
        <f t="shared" si="60"/>
        <v>#VALUE!</v>
      </c>
      <c r="AG478" s="34" t="e">
        <f t="shared" si="61"/>
        <v>#VALUE!</v>
      </c>
      <c r="AH478" s="34" t="e">
        <f t="shared" si="62"/>
        <v>#VALUE!</v>
      </c>
      <c r="AI478" s="34" t="e">
        <f t="shared" si="63"/>
        <v>#VALUE!</v>
      </c>
      <c r="AJ478" s="34" t="e">
        <f t="shared" si="64"/>
        <v>#VALUE!</v>
      </c>
      <c r="AK478" s="34" t="e">
        <f t="shared" si="65"/>
        <v>#VALUE!</v>
      </c>
    </row>
    <row r="479" spans="1:37" ht="55.25" customHeight="1" x14ac:dyDescent="0.2">
      <c r="A479" s="50">
        <v>20150618</v>
      </c>
      <c r="B479" s="83">
        <v>42179</v>
      </c>
      <c r="C479" s="34" t="s">
        <v>1152</v>
      </c>
      <c r="D479" s="34"/>
      <c r="E479" s="34"/>
      <c r="F479" s="34"/>
      <c r="G479" s="34"/>
      <c r="H479" s="34"/>
      <c r="I479" s="34"/>
      <c r="J479" s="34"/>
      <c r="K479" s="34"/>
      <c r="L479" s="103" t="s">
        <v>103</v>
      </c>
      <c r="M479" s="29"/>
      <c r="N479" s="29"/>
      <c r="O479" s="29"/>
      <c r="P479" s="30"/>
      <c r="Q479" s="29"/>
      <c r="R479" s="112"/>
      <c r="S479" s="34"/>
      <c r="AD479" s="84">
        <f t="shared" si="58"/>
        <v>1</v>
      </c>
      <c r="AE479" s="34" t="e">
        <f t="shared" si="59"/>
        <v>#VALUE!</v>
      </c>
      <c r="AF479" s="34" t="e">
        <f t="shared" si="60"/>
        <v>#VALUE!</v>
      </c>
      <c r="AG479" s="34" t="e">
        <f t="shared" si="61"/>
        <v>#VALUE!</v>
      </c>
      <c r="AH479" s="34" t="e">
        <f t="shared" si="62"/>
        <v>#VALUE!</v>
      </c>
      <c r="AI479" s="34" t="e">
        <f t="shared" si="63"/>
        <v>#VALUE!</v>
      </c>
      <c r="AJ479" s="34" t="e">
        <f t="shared" si="64"/>
        <v>#VALUE!</v>
      </c>
      <c r="AK479" s="34" t="e">
        <f t="shared" si="65"/>
        <v>#VALUE!</v>
      </c>
    </row>
    <row r="480" spans="1:37" ht="55.25" customHeight="1" x14ac:dyDescent="0.2">
      <c r="A480" s="50">
        <v>20150619</v>
      </c>
      <c r="B480" s="83">
        <v>42179</v>
      </c>
      <c r="C480" s="34" t="s">
        <v>6887</v>
      </c>
      <c r="D480" s="34"/>
      <c r="E480" s="34"/>
      <c r="F480" s="34" t="s">
        <v>1036</v>
      </c>
      <c r="G480" s="34" t="s">
        <v>1037</v>
      </c>
      <c r="H480" s="34"/>
      <c r="I480" s="34"/>
      <c r="J480" s="34"/>
      <c r="K480" s="34"/>
      <c r="L480" s="103" t="s">
        <v>103</v>
      </c>
      <c r="M480" s="29"/>
      <c r="N480" s="29"/>
      <c r="O480" s="29"/>
      <c r="P480" s="30"/>
      <c r="Q480" s="29"/>
      <c r="R480" s="112"/>
      <c r="S480" s="34"/>
      <c r="AD480" s="84">
        <f t="shared" si="58"/>
        <v>1</v>
      </c>
      <c r="AE480" s="34" t="e">
        <f t="shared" si="59"/>
        <v>#VALUE!</v>
      </c>
      <c r="AF480" s="34" t="e">
        <f t="shared" si="60"/>
        <v>#VALUE!</v>
      </c>
      <c r="AG480" s="34" t="e">
        <f t="shared" si="61"/>
        <v>#VALUE!</v>
      </c>
      <c r="AH480" s="34" t="e">
        <f t="shared" si="62"/>
        <v>#VALUE!</v>
      </c>
      <c r="AI480" s="34" t="e">
        <f t="shared" si="63"/>
        <v>#VALUE!</v>
      </c>
      <c r="AJ480" s="34" t="e">
        <f t="shared" si="64"/>
        <v>#VALUE!</v>
      </c>
      <c r="AK480" s="34" t="e">
        <f t="shared" si="65"/>
        <v>#VALUE!</v>
      </c>
    </row>
    <row r="481" spans="1:37" ht="55.25" customHeight="1" x14ac:dyDescent="0.2">
      <c r="A481" s="50">
        <v>20150620</v>
      </c>
      <c r="B481" s="83">
        <v>42179</v>
      </c>
      <c r="C481" s="34" t="s">
        <v>6888</v>
      </c>
      <c r="D481" s="34"/>
      <c r="E481" s="34"/>
      <c r="F481" s="34"/>
      <c r="G481" s="34"/>
      <c r="H481" s="34" t="s">
        <v>1038</v>
      </c>
      <c r="I481" s="34" t="s">
        <v>3150</v>
      </c>
      <c r="J481" s="34" t="s">
        <v>3151</v>
      </c>
      <c r="K481" s="34" t="s">
        <v>3152</v>
      </c>
      <c r="L481" s="103" t="s">
        <v>103</v>
      </c>
      <c r="M481" s="29"/>
      <c r="N481" s="29"/>
      <c r="O481" s="29"/>
      <c r="P481" s="30"/>
      <c r="Q481" s="29"/>
      <c r="R481" s="112"/>
      <c r="S481" s="34"/>
      <c r="AD481" s="84">
        <f t="shared" si="58"/>
        <v>1</v>
      </c>
      <c r="AE481" s="34" t="e">
        <f t="shared" si="59"/>
        <v>#VALUE!</v>
      </c>
      <c r="AF481" s="34" t="e">
        <f t="shared" si="60"/>
        <v>#VALUE!</v>
      </c>
      <c r="AG481" s="34" t="e">
        <f t="shared" si="61"/>
        <v>#VALUE!</v>
      </c>
      <c r="AH481" s="34" t="e">
        <f t="shared" si="62"/>
        <v>#VALUE!</v>
      </c>
      <c r="AI481" s="34" t="e">
        <f t="shared" si="63"/>
        <v>#VALUE!</v>
      </c>
      <c r="AJ481" s="34" t="e">
        <f t="shared" si="64"/>
        <v>#VALUE!</v>
      </c>
      <c r="AK481" s="34" t="e">
        <f t="shared" si="65"/>
        <v>#VALUE!</v>
      </c>
    </row>
    <row r="482" spans="1:37" ht="55.25" customHeight="1" x14ac:dyDescent="0.2">
      <c r="A482" s="50">
        <v>20150621</v>
      </c>
      <c r="B482" s="83">
        <v>42179</v>
      </c>
      <c r="C482" s="34" t="s">
        <v>6889</v>
      </c>
      <c r="D482" s="34"/>
      <c r="E482" s="34"/>
      <c r="F482" s="34" t="s">
        <v>1039</v>
      </c>
      <c r="G482" s="34"/>
      <c r="H482" s="34"/>
      <c r="I482" s="34"/>
      <c r="J482" s="34"/>
      <c r="K482" s="34"/>
      <c r="L482" s="103"/>
      <c r="M482" s="29" t="s">
        <v>6594</v>
      </c>
      <c r="N482" s="29" t="s">
        <v>1028</v>
      </c>
      <c r="O482" s="29" t="s">
        <v>1029</v>
      </c>
      <c r="P482" s="30"/>
      <c r="Q482" s="29"/>
      <c r="R482" s="112"/>
      <c r="S482" s="34"/>
      <c r="AD482" s="84" t="e">
        <f t="shared" si="58"/>
        <v>#VALUE!</v>
      </c>
      <c r="AE482" s="34" t="e">
        <f t="shared" si="59"/>
        <v>#VALUE!</v>
      </c>
      <c r="AF482" s="34">
        <f t="shared" si="60"/>
        <v>68</v>
      </c>
      <c r="AG482" s="34" t="e">
        <f t="shared" si="61"/>
        <v>#VALUE!</v>
      </c>
      <c r="AH482" s="34" t="e">
        <f t="shared" si="62"/>
        <v>#VALUE!</v>
      </c>
      <c r="AI482" s="34" t="e">
        <f t="shared" si="63"/>
        <v>#VALUE!</v>
      </c>
      <c r="AJ482" s="34" t="e">
        <f t="shared" si="64"/>
        <v>#VALUE!</v>
      </c>
      <c r="AK482" s="34" t="e">
        <f t="shared" si="65"/>
        <v>#VALUE!</v>
      </c>
    </row>
    <row r="483" spans="1:37" ht="55.25" customHeight="1" x14ac:dyDescent="0.2">
      <c r="A483" s="50">
        <v>20150622</v>
      </c>
      <c r="B483" s="83">
        <v>42179</v>
      </c>
      <c r="C483" s="34" t="s">
        <v>6890</v>
      </c>
      <c r="D483" s="34"/>
      <c r="E483" s="34"/>
      <c r="F483" s="34"/>
      <c r="G483" s="34"/>
      <c r="H483" s="34"/>
      <c r="I483" s="34"/>
      <c r="J483" s="34"/>
      <c r="K483" s="34"/>
      <c r="L483" s="103"/>
      <c r="M483" s="29" t="s">
        <v>6594</v>
      </c>
      <c r="N483" s="29" t="s">
        <v>1028</v>
      </c>
      <c r="O483" s="29" t="s">
        <v>1040</v>
      </c>
      <c r="P483" s="30"/>
      <c r="Q483" s="29"/>
      <c r="R483" s="112"/>
      <c r="S483" s="34"/>
      <c r="AD483" s="84" t="e">
        <f t="shared" si="58"/>
        <v>#VALUE!</v>
      </c>
      <c r="AE483" s="34" t="e">
        <f t="shared" si="59"/>
        <v>#VALUE!</v>
      </c>
      <c r="AF483" s="34">
        <f t="shared" si="60"/>
        <v>68</v>
      </c>
      <c r="AG483" s="34" t="e">
        <f t="shared" si="61"/>
        <v>#VALUE!</v>
      </c>
      <c r="AH483" s="34" t="e">
        <f t="shared" si="62"/>
        <v>#VALUE!</v>
      </c>
      <c r="AI483" s="34" t="e">
        <f t="shared" si="63"/>
        <v>#VALUE!</v>
      </c>
      <c r="AJ483" s="34" t="e">
        <f t="shared" si="64"/>
        <v>#VALUE!</v>
      </c>
      <c r="AK483" s="34" t="e">
        <f t="shared" si="65"/>
        <v>#VALUE!</v>
      </c>
    </row>
    <row r="484" spans="1:37" ht="55.25" customHeight="1" x14ac:dyDescent="0.2">
      <c r="A484" s="50">
        <v>20150623</v>
      </c>
      <c r="B484" s="83">
        <v>42179</v>
      </c>
      <c r="C484" s="34" t="s">
        <v>6891</v>
      </c>
      <c r="D484" s="34"/>
      <c r="E484" s="34"/>
      <c r="F484" s="34"/>
      <c r="G484" s="34"/>
      <c r="H484" s="34"/>
      <c r="I484" s="34"/>
      <c r="J484" s="34"/>
      <c r="K484" s="34"/>
      <c r="L484" s="103"/>
      <c r="M484" s="29" t="s">
        <v>6596</v>
      </c>
      <c r="N484" s="29" t="s">
        <v>1041</v>
      </c>
      <c r="O484" s="29"/>
      <c r="P484" s="30"/>
      <c r="Q484" s="29"/>
      <c r="R484" s="112"/>
      <c r="S484" s="34"/>
      <c r="AD484" s="84" t="e">
        <f t="shared" si="58"/>
        <v>#VALUE!</v>
      </c>
      <c r="AE484" s="34">
        <f t="shared" si="59"/>
        <v>458</v>
      </c>
      <c r="AF484" s="34" t="e">
        <f t="shared" si="60"/>
        <v>#VALUE!</v>
      </c>
      <c r="AG484" s="34" t="e">
        <f t="shared" si="61"/>
        <v>#VALUE!</v>
      </c>
      <c r="AH484" s="34" t="e">
        <f t="shared" si="62"/>
        <v>#VALUE!</v>
      </c>
      <c r="AI484" s="34" t="e">
        <f t="shared" si="63"/>
        <v>#VALUE!</v>
      </c>
      <c r="AJ484" s="34" t="e">
        <f t="shared" si="64"/>
        <v>#VALUE!</v>
      </c>
      <c r="AK484" s="34" t="e">
        <f t="shared" si="65"/>
        <v>#VALUE!</v>
      </c>
    </row>
    <row r="485" spans="1:37" ht="55.25" customHeight="1" x14ac:dyDescent="0.2">
      <c r="A485" s="50">
        <v>20150624</v>
      </c>
      <c r="B485" s="83">
        <v>42179</v>
      </c>
      <c r="C485" s="34" t="s">
        <v>1153</v>
      </c>
      <c r="D485" s="34"/>
      <c r="E485" s="34"/>
      <c r="F485" s="34" t="s">
        <v>1042</v>
      </c>
      <c r="G485" s="34" t="s">
        <v>3153</v>
      </c>
      <c r="H485" s="34"/>
      <c r="I485" s="34"/>
      <c r="J485" s="34"/>
      <c r="K485" s="34"/>
      <c r="L485" s="103" t="s">
        <v>103</v>
      </c>
      <c r="M485" s="29"/>
      <c r="N485" s="29"/>
      <c r="O485" s="29"/>
      <c r="P485" s="30"/>
      <c r="Q485" s="29"/>
      <c r="R485" s="112"/>
      <c r="S485" s="34"/>
      <c r="AD485" s="84">
        <f t="shared" si="58"/>
        <v>1</v>
      </c>
      <c r="AE485" s="34" t="e">
        <f t="shared" si="59"/>
        <v>#VALUE!</v>
      </c>
      <c r="AF485" s="34" t="e">
        <f t="shared" si="60"/>
        <v>#VALUE!</v>
      </c>
      <c r="AG485" s="34" t="e">
        <f t="shared" si="61"/>
        <v>#VALUE!</v>
      </c>
      <c r="AH485" s="34" t="e">
        <f t="shared" si="62"/>
        <v>#VALUE!</v>
      </c>
      <c r="AI485" s="34" t="e">
        <f t="shared" si="63"/>
        <v>#VALUE!</v>
      </c>
      <c r="AJ485" s="34" t="e">
        <f t="shared" si="64"/>
        <v>#VALUE!</v>
      </c>
      <c r="AK485" s="34" t="e">
        <f t="shared" si="65"/>
        <v>#VALUE!</v>
      </c>
    </row>
    <row r="486" spans="1:37" ht="55.25" customHeight="1" x14ac:dyDescent="0.2">
      <c r="A486" s="50">
        <v>20150625</v>
      </c>
      <c r="B486" s="83">
        <v>42179</v>
      </c>
      <c r="C486" s="34" t="s">
        <v>1154</v>
      </c>
      <c r="D486" s="34"/>
      <c r="E486" s="34"/>
      <c r="F486" s="34"/>
      <c r="G486" s="34"/>
      <c r="H486" s="34"/>
      <c r="I486" s="34"/>
      <c r="J486" s="34"/>
      <c r="K486" s="34"/>
      <c r="L486" s="103" t="s">
        <v>103</v>
      </c>
      <c r="M486" s="29"/>
      <c r="N486" s="29"/>
      <c r="O486" s="29"/>
      <c r="P486" s="30"/>
      <c r="Q486" s="29"/>
      <c r="R486" s="112"/>
      <c r="S486" s="34"/>
      <c r="AD486" s="84">
        <f t="shared" si="58"/>
        <v>1</v>
      </c>
      <c r="AE486" s="34" t="e">
        <f t="shared" si="59"/>
        <v>#VALUE!</v>
      </c>
      <c r="AF486" s="34" t="e">
        <f t="shared" si="60"/>
        <v>#VALUE!</v>
      </c>
      <c r="AG486" s="34" t="e">
        <f t="shared" si="61"/>
        <v>#VALUE!</v>
      </c>
      <c r="AH486" s="34" t="e">
        <f t="shared" si="62"/>
        <v>#VALUE!</v>
      </c>
      <c r="AI486" s="34" t="e">
        <f t="shared" si="63"/>
        <v>#VALUE!</v>
      </c>
      <c r="AJ486" s="34" t="e">
        <f t="shared" si="64"/>
        <v>#VALUE!</v>
      </c>
      <c r="AK486" s="34" t="e">
        <f t="shared" si="65"/>
        <v>#VALUE!</v>
      </c>
    </row>
    <row r="487" spans="1:37" ht="55.25" customHeight="1" x14ac:dyDescent="0.2">
      <c r="A487" s="50">
        <v>20150626</v>
      </c>
      <c r="B487" s="83">
        <v>42179</v>
      </c>
      <c r="C487" s="34" t="s">
        <v>1155</v>
      </c>
      <c r="D487" s="34"/>
      <c r="E487" s="34"/>
      <c r="F487" s="34"/>
      <c r="G487" s="34"/>
      <c r="H487" s="34"/>
      <c r="I487" s="34"/>
      <c r="J487" s="34"/>
      <c r="K487" s="34"/>
      <c r="L487" s="103" t="s">
        <v>103</v>
      </c>
      <c r="M487" s="29"/>
      <c r="N487" s="29"/>
      <c r="O487" s="29"/>
      <c r="P487" s="30"/>
      <c r="Q487" s="29"/>
      <c r="R487" s="112"/>
      <c r="S487" s="34"/>
      <c r="AD487" s="84">
        <f t="shared" si="58"/>
        <v>1</v>
      </c>
      <c r="AE487" s="34" t="e">
        <f t="shared" si="59"/>
        <v>#VALUE!</v>
      </c>
      <c r="AF487" s="34" t="e">
        <f t="shared" si="60"/>
        <v>#VALUE!</v>
      </c>
      <c r="AG487" s="34" t="e">
        <f t="shared" si="61"/>
        <v>#VALUE!</v>
      </c>
      <c r="AH487" s="34" t="e">
        <f t="shared" si="62"/>
        <v>#VALUE!</v>
      </c>
      <c r="AI487" s="34" t="e">
        <f t="shared" si="63"/>
        <v>#VALUE!</v>
      </c>
      <c r="AJ487" s="34" t="e">
        <f t="shared" si="64"/>
        <v>#VALUE!</v>
      </c>
      <c r="AK487" s="34" t="e">
        <f t="shared" si="65"/>
        <v>#VALUE!</v>
      </c>
    </row>
    <row r="488" spans="1:37" ht="55.25" customHeight="1" x14ac:dyDescent="0.2">
      <c r="A488" s="50">
        <v>20150627</v>
      </c>
      <c r="B488" s="83">
        <v>42179</v>
      </c>
      <c r="C488" s="34" t="s">
        <v>5957</v>
      </c>
      <c r="D488" s="34"/>
      <c r="E488" s="34"/>
      <c r="F488" s="34" t="s">
        <v>3154</v>
      </c>
      <c r="G488" s="34" t="s">
        <v>3155</v>
      </c>
      <c r="H488" s="34"/>
      <c r="I488" s="34"/>
      <c r="J488" s="34"/>
      <c r="K488" s="34"/>
      <c r="L488" s="103"/>
      <c r="M488" s="29" t="s">
        <v>6593</v>
      </c>
      <c r="N488" s="29" t="s">
        <v>6510</v>
      </c>
      <c r="O488" s="29" t="s">
        <v>1029</v>
      </c>
      <c r="P488" s="30"/>
      <c r="Q488" s="29"/>
      <c r="R488" s="112"/>
      <c r="S488" s="34"/>
      <c r="AD488" s="84" t="e">
        <f t="shared" si="58"/>
        <v>#VALUE!</v>
      </c>
      <c r="AE488" s="34" t="e">
        <f t="shared" si="59"/>
        <v>#VALUE!</v>
      </c>
      <c r="AF488" s="34">
        <f t="shared" si="60"/>
        <v>67</v>
      </c>
      <c r="AG488" s="34" t="e">
        <f t="shared" si="61"/>
        <v>#VALUE!</v>
      </c>
      <c r="AH488" s="34" t="e">
        <f t="shared" si="62"/>
        <v>#VALUE!</v>
      </c>
      <c r="AI488" s="34" t="e">
        <f t="shared" si="63"/>
        <v>#VALUE!</v>
      </c>
      <c r="AJ488" s="34" t="e">
        <f t="shared" si="64"/>
        <v>#VALUE!</v>
      </c>
      <c r="AK488" s="34" t="e">
        <f t="shared" si="65"/>
        <v>#VALUE!</v>
      </c>
    </row>
    <row r="489" spans="1:37" ht="55.25" customHeight="1" x14ac:dyDescent="0.2">
      <c r="A489" s="50">
        <v>20150628</v>
      </c>
      <c r="B489" s="83">
        <v>42179</v>
      </c>
      <c r="C489" s="34" t="s">
        <v>5958</v>
      </c>
      <c r="D489" s="34"/>
      <c r="E489" s="34"/>
      <c r="F489" s="34"/>
      <c r="G489" s="34"/>
      <c r="H489" s="34"/>
      <c r="I489" s="34"/>
      <c r="J489" s="34"/>
      <c r="K489" s="34"/>
      <c r="L489" s="103"/>
      <c r="M489" s="29" t="s">
        <v>6593</v>
      </c>
      <c r="N489" s="29" t="s">
        <v>1028</v>
      </c>
      <c r="O489" s="29" t="s">
        <v>1029</v>
      </c>
      <c r="P489" s="30"/>
      <c r="Q489" s="29"/>
      <c r="R489" s="112"/>
      <c r="S489" s="34"/>
      <c r="AD489" s="84" t="e">
        <f t="shared" si="58"/>
        <v>#VALUE!</v>
      </c>
      <c r="AE489" s="34" t="e">
        <f t="shared" si="59"/>
        <v>#VALUE!</v>
      </c>
      <c r="AF489" s="34">
        <f t="shared" si="60"/>
        <v>68</v>
      </c>
      <c r="AG489" s="34" t="e">
        <f t="shared" si="61"/>
        <v>#VALUE!</v>
      </c>
      <c r="AH489" s="34" t="e">
        <f t="shared" si="62"/>
        <v>#VALUE!</v>
      </c>
      <c r="AI489" s="34" t="e">
        <f t="shared" si="63"/>
        <v>#VALUE!</v>
      </c>
      <c r="AJ489" s="34" t="e">
        <f t="shared" si="64"/>
        <v>#VALUE!</v>
      </c>
      <c r="AK489" s="34" t="e">
        <f t="shared" si="65"/>
        <v>#VALUE!</v>
      </c>
    </row>
    <row r="490" spans="1:37" ht="55.25" customHeight="1" x14ac:dyDescent="0.2">
      <c r="A490" s="50">
        <v>20150629</v>
      </c>
      <c r="B490" s="83">
        <v>42179</v>
      </c>
      <c r="C490" s="34" t="s">
        <v>1156</v>
      </c>
      <c r="D490" s="34"/>
      <c r="E490" s="34"/>
      <c r="F490" s="34"/>
      <c r="G490" s="34"/>
      <c r="H490" s="34"/>
      <c r="I490" s="34"/>
      <c r="J490" s="34"/>
      <c r="K490" s="34"/>
      <c r="L490" s="103"/>
      <c r="M490" s="29" t="s">
        <v>6597</v>
      </c>
      <c r="N490" s="29" t="s">
        <v>6399</v>
      </c>
      <c r="O490" s="29"/>
      <c r="P490" s="30"/>
      <c r="Q490" s="29"/>
      <c r="R490" s="112"/>
      <c r="S490" s="34"/>
      <c r="AD490" s="84" t="e">
        <f t="shared" si="58"/>
        <v>#VALUE!</v>
      </c>
      <c r="AE490" s="34">
        <f t="shared" si="59"/>
        <v>459</v>
      </c>
      <c r="AF490" s="34" t="e">
        <f t="shared" si="60"/>
        <v>#VALUE!</v>
      </c>
      <c r="AG490" s="34" t="e">
        <f t="shared" si="61"/>
        <v>#VALUE!</v>
      </c>
      <c r="AH490" s="34" t="e">
        <f t="shared" si="62"/>
        <v>#VALUE!</v>
      </c>
      <c r="AI490" s="34" t="e">
        <f t="shared" si="63"/>
        <v>#VALUE!</v>
      </c>
      <c r="AJ490" s="34" t="e">
        <f t="shared" si="64"/>
        <v>#VALUE!</v>
      </c>
      <c r="AK490" s="34" t="e">
        <f t="shared" si="65"/>
        <v>#VALUE!</v>
      </c>
    </row>
    <row r="491" spans="1:37" ht="55.25" customHeight="1" x14ac:dyDescent="0.2">
      <c r="A491" s="50">
        <v>20150630</v>
      </c>
      <c r="B491" s="83">
        <v>42179</v>
      </c>
      <c r="C491" s="34" t="s">
        <v>6892</v>
      </c>
      <c r="D491" s="34"/>
      <c r="E491" s="34"/>
      <c r="F491" s="34"/>
      <c r="G491" s="34"/>
      <c r="H491" s="34" t="s">
        <v>3156</v>
      </c>
      <c r="I491" s="34" t="s">
        <v>3157</v>
      </c>
      <c r="J491" s="34"/>
      <c r="K491" s="34"/>
      <c r="L491" s="103" t="s">
        <v>103</v>
      </c>
      <c r="M491" s="29"/>
      <c r="N491" s="29"/>
      <c r="O491" s="29"/>
      <c r="P491" s="30"/>
      <c r="Q491" s="29"/>
      <c r="R491" s="112"/>
      <c r="S491" s="34"/>
      <c r="AD491" s="84">
        <f t="shared" si="58"/>
        <v>1</v>
      </c>
      <c r="AE491" s="34" t="e">
        <f t="shared" si="59"/>
        <v>#VALUE!</v>
      </c>
      <c r="AF491" s="34" t="e">
        <f t="shared" si="60"/>
        <v>#VALUE!</v>
      </c>
      <c r="AG491" s="34" t="e">
        <f t="shared" si="61"/>
        <v>#VALUE!</v>
      </c>
      <c r="AH491" s="34" t="e">
        <f t="shared" si="62"/>
        <v>#VALUE!</v>
      </c>
      <c r="AI491" s="34" t="e">
        <f t="shared" si="63"/>
        <v>#VALUE!</v>
      </c>
      <c r="AJ491" s="34" t="e">
        <f t="shared" si="64"/>
        <v>#VALUE!</v>
      </c>
      <c r="AK491" s="34" t="e">
        <f t="shared" si="65"/>
        <v>#VALUE!</v>
      </c>
    </row>
    <row r="492" spans="1:37" ht="55.25" customHeight="1" x14ac:dyDescent="0.2">
      <c r="A492" s="50">
        <v>20150631</v>
      </c>
      <c r="B492" s="83">
        <v>42179</v>
      </c>
      <c r="C492" s="34" t="s">
        <v>1157</v>
      </c>
      <c r="D492" s="34"/>
      <c r="E492" s="34"/>
      <c r="F492" s="34"/>
      <c r="G492" s="34"/>
      <c r="H492" s="34"/>
      <c r="I492" s="34"/>
      <c r="J492" s="34"/>
      <c r="K492" s="34"/>
      <c r="L492" s="103" t="s">
        <v>103</v>
      </c>
      <c r="M492" s="29"/>
      <c r="N492" s="29"/>
      <c r="O492" s="29"/>
      <c r="P492" s="30"/>
      <c r="Q492" s="29"/>
      <c r="R492" s="112"/>
      <c r="S492" s="34"/>
      <c r="AD492" s="84">
        <f t="shared" si="58"/>
        <v>1</v>
      </c>
      <c r="AE492" s="34" t="e">
        <f t="shared" si="59"/>
        <v>#VALUE!</v>
      </c>
      <c r="AF492" s="34" t="e">
        <f t="shared" si="60"/>
        <v>#VALUE!</v>
      </c>
      <c r="AG492" s="34" t="e">
        <f t="shared" si="61"/>
        <v>#VALUE!</v>
      </c>
      <c r="AH492" s="34" t="e">
        <f t="shared" si="62"/>
        <v>#VALUE!</v>
      </c>
      <c r="AI492" s="34" t="e">
        <f t="shared" si="63"/>
        <v>#VALUE!</v>
      </c>
      <c r="AJ492" s="34" t="e">
        <f t="shared" si="64"/>
        <v>#VALUE!</v>
      </c>
      <c r="AK492" s="34" t="e">
        <f t="shared" si="65"/>
        <v>#VALUE!</v>
      </c>
    </row>
    <row r="493" spans="1:37" ht="55.25" customHeight="1" x14ac:dyDescent="0.2">
      <c r="A493" s="50">
        <v>20150632</v>
      </c>
      <c r="B493" s="83">
        <v>42179</v>
      </c>
      <c r="C493" s="34" t="s">
        <v>1158</v>
      </c>
      <c r="D493" s="34" t="s">
        <v>5545</v>
      </c>
      <c r="E493" s="34" t="s">
        <v>3158</v>
      </c>
      <c r="F493" s="34"/>
      <c r="G493" s="34"/>
      <c r="H493" s="34" t="s">
        <v>3159</v>
      </c>
      <c r="I493" s="34" t="s">
        <v>3160</v>
      </c>
      <c r="J493" s="34"/>
      <c r="K493" s="34"/>
      <c r="L493" s="103"/>
      <c r="M493" s="29"/>
      <c r="N493" s="29"/>
      <c r="O493" s="29"/>
      <c r="P493" s="30" t="s">
        <v>2897</v>
      </c>
      <c r="Q493" s="29"/>
      <c r="R493" s="112"/>
      <c r="S493" s="34"/>
      <c r="AD493" s="84" t="e">
        <f t="shared" si="58"/>
        <v>#VALUE!</v>
      </c>
      <c r="AE493" s="34" t="e">
        <f t="shared" si="59"/>
        <v>#VALUE!</v>
      </c>
      <c r="AF493" s="34" t="e">
        <f t="shared" si="60"/>
        <v>#VALUE!</v>
      </c>
      <c r="AG493" s="34" t="e">
        <f t="shared" si="61"/>
        <v>#VALUE!</v>
      </c>
      <c r="AH493" s="34">
        <f t="shared" si="62"/>
        <v>1</v>
      </c>
      <c r="AI493" s="34" t="e">
        <f t="shared" si="63"/>
        <v>#VALUE!</v>
      </c>
      <c r="AJ493" s="34" t="e">
        <f t="shared" si="64"/>
        <v>#VALUE!</v>
      </c>
      <c r="AK493" s="34" t="e">
        <f t="shared" si="65"/>
        <v>#VALUE!</v>
      </c>
    </row>
    <row r="494" spans="1:37" ht="55.25" customHeight="1" x14ac:dyDescent="0.2">
      <c r="A494" s="50">
        <v>20150633</v>
      </c>
      <c r="B494" s="83">
        <v>42179</v>
      </c>
      <c r="C494" s="34" t="s">
        <v>1159</v>
      </c>
      <c r="D494" s="34"/>
      <c r="E494" s="34"/>
      <c r="F494" s="34"/>
      <c r="G494" s="34"/>
      <c r="H494" s="34" t="s">
        <v>1043</v>
      </c>
      <c r="I494" s="34" t="s">
        <v>1044</v>
      </c>
      <c r="J494" s="34"/>
      <c r="K494" s="34"/>
      <c r="L494" s="103" t="s">
        <v>103</v>
      </c>
      <c r="M494" s="29"/>
      <c r="N494" s="29"/>
      <c r="O494" s="29"/>
      <c r="P494" s="30"/>
      <c r="Q494" s="29"/>
      <c r="R494" s="112"/>
      <c r="S494" s="34"/>
      <c r="AD494" s="84">
        <f t="shared" si="58"/>
        <v>1</v>
      </c>
      <c r="AE494" s="34" t="e">
        <f t="shared" si="59"/>
        <v>#VALUE!</v>
      </c>
      <c r="AF494" s="34" t="e">
        <f t="shared" si="60"/>
        <v>#VALUE!</v>
      </c>
      <c r="AG494" s="34" t="e">
        <f t="shared" si="61"/>
        <v>#VALUE!</v>
      </c>
      <c r="AH494" s="34" t="e">
        <f t="shared" si="62"/>
        <v>#VALUE!</v>
      </c>
      <c r="AI494" s="34" t="e">
        <f t="shared" si="63"/>
        <v>#VALUE!</v>
      </c>
      <c r="AJ494" s="34" t="e">
        <f t="shared" si="64"/>
        <v>#VALUE!</v>
      </c>
      <c r="AK494" s="34" t="e">
        <f t="shared" si="65"/>
        <v>#VALUE!</v>
      </c>
    </row>
    <row r="495" spans="1:37" ht="55.25" customHeight="1" x14ac:dyDescent="0.2">
      <c r="A495" s="50">
        <v>20150634</v>
      </c>
      <c r="B495" s="83">
        <v>42179</v>
      </c>
      <c r="C495" s="34" t="s">
        <v>5960</v>
      </c>
      <c r="D495" s="34"/>
      <c r="E495" s="34"/>
      <c r="F495" s="34"/>
      <c r="G495" s="34"/>
      <c r="H495" s="34"/>
      <c r="I495" s="34"/>
      <c r="J495" s="34"/>
      <c r="K495" s="34"/>
      <c r="L495" s="103" t="s">
        <v>103</v>
      </c>
      <c r="M495" s="29"/>
      <c r="N495" s="29"/>
      <c r="O495" s="29"/>
      <c r="P495" s="30"/>
      <c r="Q495" s="29"/>
      <c r="R495" s="112"/>
      <c r="S495" s="34"/>
      <c r="AD495" s="84">
        <f t="shared" si="58"/>
        <v>1</v>
      </c>
      <c r="AE495" s="34" t="e">
        <f t="shared" si="59"/>
        <v>#VALUE!</v>
      </c>
      <c r="AF495" s="34" t="e">
        <f t="shared" si="60"/>
        <v>#VALUE!</v>
      </c>
      <c r="AG495" s="34" t="e">
        <f t="shared" si="61"/>
        <v>#VALUE!</v>
      </c>
      <c r="AH495" s="34" t="e">
        <f t="shared" si="62"/>
        <v>#VALUE!</v>
      </c>
      <c r="AI495" s="34" t="e">
        <f t="shared" si="63"/>
        <v>#VALUE!</v>
      </c>
      <c r="AJ495" s="34" t="e">
        <f t="shared" si="64"/>
        <v>#VALUE!</v>
      </c>
      <c r="AK495" s="34" t="e">
        <f t="shared" si="65"/>
        <v>#VALUE!</v>
      </c>
    </row>
    <row r="496" spans="1:37" ht="55.25" customHeight="1" x14ac:dyDescent="0.2">
      <c r="A496" s="50">
        <v>20150635</v>
      </c>
      <c r="B496" s="83">
        <v>42179</v>
      </c>
      <c r="C496" s="34" t="s">
        <v>5961</v>
      </c>
      <c r="D496" s="34"/>
      <c r="E496" s="34"/>
      <c r="F496" s="34"/>
      <c r="G496" s="34"/>
      <c r="H496" s="34"/>
      <c r="I496" s="34"/>
      <c r="J496" s="34"/>
      <c r="K496" s="34"/>
      <c r="L496" s="103" t="s">
        <v>103</v>
      </c>
      <c r="M496" s="29"/>
      <c r="N496" s="29"/>
      <c r="O496" s="29"/>
      <c r="P496" s="30"/>
      <c r="Q496" s="29"/>
      <c r="R496" s="112"/>
      <c r="S496" s="34"/>
      <c r="AD496" s="84">
        <f t="shared" si="58"/>
        <v>1</v>
      </c>
      <c r="AE496" s="34" t="e">
        <f t="shared" si="59"/>
        <v>#VALUE!</v>
      </c>
      <c r="AF496" s="34" t="e">
        <f t="shared" si="60"/>
        <v>#VALUE!</v>
      </c>
      <c r="AG496" s="34" t="e">
        <f t="shared" si="61"/>
        <v>#VALUE!</v>
      </c>
      <c r="AH496" s="34" t="e">
        <f t="shared" si="62"/>
        <v>#VALUE!</v>
      </c>
      <c r="AI496" s="34" t="e">
        <f t="shared" si="63"/>
        <v>#VALUE!</v>
      </c>
      <c r="AJ496" s="34" t="e">
        <f t="shared" si="64"/>
        <v>#VALUE!</v>
      </c>
      <c r="AK496" s="34" t="e">
        <f t="shared" si="65"/>
        <v>#VALUE!</v>
      </c>
    </row>
    <row r="497" spans="1:37" ht="55.25" customHeight="1" x14ac:dyDescent="0.2">
      <c r="A497" s="50">
        <v>20150636</v>
      </c>
      <c r="B497" s="83">
        <v>42179</v>
      </c>
      <c r="C497" s="34" t="s">
        <v>5962</v>
      </c>
      <c r="D497" s="34"/>
      <c r="E497" s="34"/>
      <c r="F497" s="34"/>
      <c r="G497" s="34"/>
      <c r="H497" s="34"/>
      <c r="I497" s="34"/>
      <c r="J497" s="34"/>
      <c r="K497" s="34"/>
      <c r="L497" s="103" t="s">
        <v>103</v>
      </c>
      <c r="M497" s="29"/>
      <c r="N497" s="29"/>
      <c r="O497" s="29"/>
      <c r="P497" s="30"/>
      <c r="Q497" s="29"/>
      <c r="R497" s="112"/>
      <c r="S497" s="34"/>
      <c r="AD497" s="84">
        <f t="shared" si="58"/>
        <v>1</v>
      </c>
      <c r="AE497" s="34" t="e">
        <f t="shared" si="59"/>
        <v>#VALUE!</v>
      </c>
      <c r="AF497" s="34" t="e">
        <f t="shared" si="60"/>
        <v>#VALUE!</v>
      </c>
      <c r="AG497" s="34" t="e">
        <f t="shared" si="61"/>
        <v>#VALUE!</v>
      </c>
      <c r="AH497" s="34" t="e">
        <f t="shared" si="62"/>
        <v>#VALUE!</v>
      </c>
      <c r="AI497" s="34" t="e">
        <f t="shared" si="63"/>
        <v>#VALUE!</v>
      </c>
      <c r="AJ497" s="34" t="e">
        <f t="shared" si="64"/>
        <v>#VALUE!</v>
      </c>
      <c r="AK497" s="34" t="e">
        <f t="shared" si="65"/>
        <v>#VALUE!</v>
      </c>
    </row>
    <row r="498" spans="1:37" ht="55.25" customHeight="1" x14ac:dyDescent="0.2">
      <c r="A498" s="50">
        <v>20150637</v>
      </c>
      <c r="B498" s="83">
        <v>42179</v>
      </c>
      <c r="C498" s="34" t="s">
        <v>5963</v>
      </c>
      <c r="D498" s="34"/>
      <c r="E498" s="34"/>
      <c r="F498" s="34"/>
      <c r="G498" s="34"/>
      <c r="H498" s="34"/>
      <c r="I498" s="34"/>
      <c r="J498" s="34"/>
      <c r="K498" s="34"/>
      <c r="L498" s="103" t="s">
        <v>103</v>
      </c>
      <c r="M498" s="29"/>
      <c r="N498" s="29"/>
      <c r="O498" s="29"/>
      <c r="P498" s="30"/>
      <c r="Q498" s="29"/>
      <c r="R498" s="112"/>
      <c r="S498" s="34"/>
      <c r="AD498" s="84">
        <f t="shared" si="58"/>
        <v>1</v>
      </c>
      <c r="AE498" s="34" t="e">
        <f t="shared" si="59"/>
        <v>#VALUE!</v>
      </c>
      <c r="AF498" s="34" t="e">
        <f t="shared" si="60"/>
        <v>#VALUE!</v>
      </c>
      <c r="AG498" s="34" t="e">
        <f t="shared" si="61"/>
        <v>#VALUE!</v>
      </c>
      <c r="AH498" s="34" t="e">
        <f t="shared" si="62"/>
        <v>#VALUE!</v>
      </c>
      <c r="AI498" s="34" t="e">
        <f t="shared" si="63"/>
        <v>#VALUE!</v>
      </c>
      <c r="AJ498" s="34" t="e">
        <f t="shared" si="64"/>
        <v>#VALUE!</v>
      </c>
      <c r="AK498" s="34" t="e">
        <f t="shared" si="65"/>
        <v>#VALUE!</v>
      </c>
    </row>
    <row r="499" spans="1:37" ht="55.25" customHeight="1" x14ac:dyDescent="0.2">
      <c r="A499" s="50">
        <v>20150638</v>
      </c>
      <c r="B499" s="83">
        <v>42179</v>
      </c>
      <c r="C499" s="34" t="s">
        <v>1160</v>
      </c>
      <c r="D499" s="34"/>
      <c r="E499" s="34"/>
      <c r="F499" s="34" t="s">
        <v>1045</v>
      </c>
      <c r="G499" s="34" t="s">
        <v>1046</v>
      </c>
      <c r="H499" s="34"/>
      <c r="I499" s="34"/>
      <c r="J499" s="34"/>
      <c r="K499" s="34"/>
      <c r="L499" s="103" t="s">
        <v>103</v>
      </c>
      <c r="M499" s="29"/>
      <c r="N499" s="29"/>
      <c r="O499" s="29"/>
      <c r="P499" s="30"/>
      <c r="Q499" s="29"/>
      <c r="R499" s="112"/>
      <c r="S499" s="34"/>
      <c r="AD499" s="84">
        <f t="shared" si="58"/>
        <v>1</v>
      </c>
      <c r="AE499" s="34" t="e">
        <f t="shared" si="59"/>
        <v>#VALUE!</v>
      </c>
      <c r="AF499" s="34" t="e">
        <f t="shared" si="60"/>
        <v>#VALUE!</v>
      </c>
      <c r="AG499" s="34" t="e">
        <f t="shared" si="61"/>
        <v>#VALUE!</v>
      </c>
      <c r="AH499" s="34" t="e">
        <f t="shared" si="62"/>
        <v>#VALUE!</v>
      </c>
      <c r="AI499" s="34" t="e">
        <f t="shared" si="63"/>
        <v>#VALUE!</v>
      </c>
      <c r="AJ499" s="34" t="e">
        <f t="shared" si="64"/>
        <v>#VALUE!</v>
      </c>
      <c r="AK499" s="34" t="e">
        <f t="shared" si="65"/>
        <v>#VALUE!</v>
      </c>
    </row>
    <row r="500" spans="1:37" ht="55.25" customHeight="1" x14ac:dyDescent="0.2">
      <c r="A500" s="50">
        <v>20150639</v>
      </c>
      <c r="B500" s="83">
        <v>42179</v>
      </c>
      <c r="C500" s="34" t="s">
        <v>1161</v>
      </c>
      <c r="D500" s="34"/>
      <c r="E500" s="34"/>
      <c r="F500" s="34"/>
      <c r="G500" s="34"/>
      <c r="H500" s="34"/>
      <c r="I500" s="34"/>
      <c r="J500" s="34"/>
      <c r="K500" s="34"/>
      <c r="L500" s="103" t="s">
        <v>103</v>
      </c>
      <c r="M500" s="29"/>
      <c r="N500" s="29"/>
      <c r="O500" s="29"/>
      <c r="P500" s="30"/>
      <c r="Q500" s="29"/>
      <c r="R500" s="112"/>
      <c r="S500" s="34"/>
      <c r="AD500" s="84">
        <f t="shared" si="58"/>
        <v>1</v>
      </c>
      <c r="AE500" s="34" t="e">
        <f t="shared" si="59"/>
        <v>#VALUE!</v>
      </c>
      <c r="AF500" s="34" t="e">
        <f t="shared" si="60"/>
        <v>#VALUE!</v>
      </c>
      <c r="AG500" s="34" t="e">
        <f t="shared" si="61"/>
        <v>#VALUE!</v>
      </c>
      <c r="AH500" s="34" t="e">
        <f t="shared" si="62"/>
        <v>#VALUE!</v>
      </c>
      <c r="AI500" s="34" t="e">
        <f t="shared" si="63"/>
        <v>#VALUE!</v>
      </c>
      <c r="AJ500" s="34" t="e">
        <f t="shared" si="64"/>
        <v>#VALUE!</v>
      </c>
      <c r="AK500" s="34" t="e">
        <f t="shared" si="65"/>
        <v>#VALUE!</v>
      </c>
    </row>
    <row r="501" spans="1:37" ht="55.25" customHeight="1" x14ac:dyDescent="0.2">
      <c r="A501" s="50">
        <v>20150640</v>
      </c>
      <c r="B501" s="83">
        <v>42179</v>
      </c>
      <c r="C501" s="34" t="s">
        <v>1162</v>
      </c>
      <c r="D501" s="34"/>
      <c r="E501" s="34"/>
      <c r="F501" s="34"/>
      <c r="G501" s="34"/>
      <c r="H501" s="34"/>
      <c r="I501" s="34"/>
      <c r="J501" s="34"/>
      <c r="K501" s="34"/>
      <c r="L501" s="103" t="s">
        <v>103</v>
      </c>
      <c r="M501" s="29"/>
      <c r="N501" s="29"/>
      <c r="O501" s="29"/>
      <c r="P501" s="30"/>
      <c r="Q501" s="29"/>
      <c r="R501" s="112"/>
      <c r="S501" s="34"/>
      <c r="AD501" s="84">
        <f t="shared" si="58"/>
        <v>1</v>
      </c>
      <c r="AE501" s="34" t="e">
        <f t="shared" si="59"/>
        <v>#VALUE!</v>
      </c>
      <c r="AF501" s="34" t="e">
        <f t="shared" si="60"/>
        <v>#VALUE!</v>
      </c>
      <c r="AG501" s="34" t="e">
        <f t="shared" si="61"/>
        <v>#VALUE!</v>
      </c>
      <c r="AH501" s="34" t="e">
        <f t="shared" si="62"/>
        <v>#VALUE!</v>
      </c>
      <c r="AI501" s="34" t="e">
        <f t="shared" si="63"/>
        <v>#VALUE!</v>
      </c>
      <c r="AJ501" s="34" t="e">
        <f t="shared" si="64"/>
        <v>#VALUE!</v>
      </c>
      <c r="AK501" s="34" t="e">
        <f t="shared" si="65"/>
        <v>#VALUE!</v>
      </c>
    </row>
    <row r="502" spans="1:37" ht="55.25" customHeight="1" x14ac:dyDescent="0.2">
      <c r="A502" s="50">
        <v>20150641</v>
      </c>
      <c r="B502" s="83">
        <v>42179</v>
      </c>
      <c r="C502" s="34" t="s">
        <v>1163</v>
      </c>
      <c r="D502" s="34"/>
      <c r="E502" s="34"/>
      <c r="F502" s="34"/>
      <c r="G502" s="34"/>
      <c r="H502" s="34" t="s">
        <v>1047</v>
      </c>
      <c r="I502" s="34" t="s">
        <v>1048</v>
      </c>
      <c r="J502" s="34"/>
      <c r="K502" s="34"/>
      <c r="L502" s="103"/>
      <c r="M502" s="29" t="s">
        <v>6598</v>
      </c>
      <c r="N502" s="29"/>
      <c r="O502" s="29" t="s">
        <v>48</v>
      </c>
      <c r="P502" s="30"/>
      <c r="Q502" s="29"/>
      <c r="R502" s="112"/>
      <c r="S502" s="34"/>
      <c r="AD502" s="84" t="e">
        <f t="shared" si="58"/>
        <v>#VALUE!</v>
      </c>
      <c r="AE502" s="34">
        <f t="shared" si="59"/>
        <v>459</v>
      </c>
      <c r="AF502" s="34" t="e">
        <f t="shared" si="60"/>
        <v>#VALUE!</v>
      </c>
      <c r="AG502" s="34" t="e">
        <f t="shared" si="61"/>
        <v>#VALUE!</v>
      </c>
      <c r="AH502" s="34" t="e">
        <f t="shared" si="62"/>
        <v>#VALUE!</v>
      </c>
      <c r="AI502" s="34" t="e">
        <f t="shared" si="63"/>
        <v>#VALUE!</v>
      </c>
      <c r="AJ502" s="34" t="e">
        <f t="shared" si="64"/>
        <v>#VALUE!</v>
      </c>
      <c r="AK502" s="34" t="e">
        <f t="shared" si="65"/>
        <v>#VALUE!</v>
      </c>
    </row>
    <row r="503" spans="1:37" ht="55.25" customHeight="1" x14ac:dyDescent="0.2">
      <c r="A503" s="50">
        <v>20150642</v>
      </c>
      <c r="B503" s="83">
        <v>42179</v>
      </c>
      <c r="C503" s="34" t="s">
        <v>1164</v>
      </c>
      <c r="D503" s="34"/>
      <c r="E503" s="34"/>
      <c r="F503" s="34" t="s">
        <v>3161</v>
      </c>
      <c r="G503" s="34" t="s">
        <v>1049</v>
      </c>
      <c r="H503" s="34"/>
      <c r="I503" s="34"/>
      <c r="J503" s="34"/>
      <c r="K503" s="34"/>
      <c r="L503" s="103" t="s">
        <v>103</v>
      </c>
      <c r="M503" s="29"/>
      <c r="N503" s="29"/>
      <c r="O503" s="29"/>
      <c r="P503" s="30"/>
      <c r="Q503" s="29"/>
      <c r="R503" s="112"/>
      <c r="S503" s="34"/>
      <c r="AD503" s="84">
        <f t="shared" si="58"/>
        <v>1</v>
      </c>
      <c r="AE503" s="34" t="e">
        <f t="shared" si="59"/>
        <v>#VALUE!</v>
      </c>
      <c r="AF503" s="34" t="e">
        <f t="shared" si="60"/>
        <v>#VALUE!</v>
      </c>
      <c r="AG503" s="34" t="e">
        <f t="shared" si="61"/>
        <v>#VALUE!</v>
      </c>
      <c r="AH503" s="34" t="e">
        <f t="shared" si="62"/>
        <v>#VALUE!</v>
      </c>
      <c r="AI503" s="34" t="e">
        <f t="shared" si="63"/>
        <v>#VALUE!</v>
      </c>
      <c r="AJ503" s="34" t="e">
        <f t="shared" si="64"/>
        <v>#VALUE!</v>
      </c>
      <c r="AK503" s="34" t="e">
        <f t="shared" si="65"/>
        <v>#VALUE!</v>
      </c>
    </row>
    <row r="504" spans="1:37" ht="55.25" customHeight="1" x14ac:dyDescent="0.2">
      <c r="A504" s="50">
        <v>20150701</v>
      </c>
      <c r="B504" s="83">
        <v>42212</v>
      </c>
      <c r="C504" s="34" t="s">
        <v>5964</v>
      </c>
      <c r="D504" s="34"/>
      <c r="E504" s="34"/>
      <c r="F504" s="34"/>
      <c r="G504" s="34"/>
      <c r="H504" s="34" t="s">
        <v>3162</v>
      </c>
      <c r="I504" s="34"/>
      <c r="J504" s="34"/>
      <c r="K504" s="34"/>
      <c r="L504" s="103" t="s">
        <v>103</v>
      </c>
      <c r="M504" s="29"/>
      <c r="N504" s="29"/>
      <c r="O504" s="29"/>
      <c r="P504" s="30"/>
      <c r="Q504" s="29"/>
      <c r="R504" s="112"/>
      <c r="S504" s="34"/>
      <c r="AD504" s="84">
        <f t="shared" si="58"/>
        <v>1</v>
      </c>
      <c r="AE504" s="34" t="e">
        <f t="shared" si="59"/>
        <v>#VALUE!</v>
      </c>
      <c r="AF504" s="34" t="e">
        <f t="shared" si="60"/>
        <v>#VALUE!</v>
      </c>
      <c r="AG504" s="34" t="e">
        <f t="shared" si="61"/>
        <v>#VALUE!</v>
      </c>
      <c r="AH504" s="34" t="e">
        <f t="shared" si="62"/>
        <v>#VALUE!</v>
      </c>
      <c r="AI504" s="34" t="e">
        <f t="shared" si="63"/>
        <v>#VALUE!</v>
      </c>
      <c r="AJ504" s="34" t="e">
        <f t="shared" si="64"/>
        <v>#VALUE!</v>
      </c>
      <c r="AK504" s="34" t="e">
        <f t="shared" si="65"/>
        <v>#VALUE!</v>
      </c>
    </row>
    <row r="505" spans="1:37" ht="55.25" customHeight="1" x14ac:dyDescent="0.2">
      <c r="A505" s="50">
        <v>20150702</v>
      </c>
      <c r="B505" s="83">
        <v>42212</v>
      </c>
      <c r="C505" s="34" t="s">
        <v>6282</v>
      </c>
      <c r="D505" s="34"/>
      <c r="E505" s="34"/>
      <c r="F505" s="34" t="s">
        <v>1126</v>
      </c>
      <c r="G505" s="34"/>
      <c r="H505" s="34"/>
      <c r="I505" s="34"/>
      <c r="J505" s="34"/>
      <c r="K505" s="34"/>
      <c r="L505" s="103"/>
      <c r="M505" s="29" t="s">
        <v>6599</v>
      </c>
      <c r="N505" s="29" t="s">
        <v>6400</v>
      </c>
      <c r="O505" s="29"/>
      <c r="P505" s="30"/>
      <c r="Q505" s="29"/>
      <c r="R505" s="112"/>
      <c r="S505" s="34"/>
      <c r="AD505" s="84" t="e">
        <f t="shared" si="58"/>
        <v>#VALUE!</v>
      </c>
      <c r="AE505" s="34">
        <f t="shared" si="59"/>
        <v>471</v>
      </c>
      <c r="AF505" s="34" t="e">
        <f t="shared" si="60"/>
        <v>#VALUE!</v>
      </c>
      <c r="AG505" s="34" t="e">
        <f t="shared" si="61"/>
        <v>#VALUE!</v>
      </c>
      <c r="AH505" s="34" t="e">
        <f t="shared" si="62"/>
        <v>#VALUE!</v>
      </c>
      <c r="AI505" s="34" t="e">
        <f t="shared" si="63"/>
        <v>#VALUE!</v>
      </c>
      <c r="AJ505" s="34" t="e">
        <f t="shared" si="64"/>
        <v>#VALUE!</v>
      </c>
      <c r="AK505" s="34" t="e">
        <f t="shared" si="65"/>
        <v>#VALUE!</v>
      </c>
    </row>
    <row r="506" spans="1:37" ht="55.25" customHeight="1" x14ac:dyDescent="0.2">
      <c r="A506" s="50">
        <v>20150703</v>
      </c>
      <c r="B506" s="83">
        <v>42212</v>
      </c>
      <c r="C506" s="34" t="s">
        <v>5965</v>
      </c>
      <c r="D506" s="34"/>
      <c r="E506" s="34"/>
      <c r="F506" s="34"/>
      <c r="G506" s="34"/>
      <c r="H506" s="34"/>
      <c r="I506" s="34"/>
      <c r="J506" s="34"/>
      <c r="K506" s="34"/>
      <c r="L506" s="103" t="s">
        <v>103</v>
      </c>
      <c r="M506" s="29"/>
      <c r="N506" s="29"/>
      <c r="O506" s="29"/>
      <c r="P506" s="30"/>
      <c r="Q506" s="29"/>
      <c r="R506" s="112"/>
      <c r="S506" s="34"/>
      <c r="AD506" s="84">
        <f t="shared" si="58"/>
        <v>1</v>
      </c>
      <c r="AE506" s="34" t="e">
        <f t="shared" si="59"/>
        <v>#VALUE!</v>
      </c>
      <c r="AF506" s="34" t="e">
        <f t="shared" si="60"/>
        <v>#VALUE!</v>
      </c>
      <c r="AG506" s="34" t="e">
        <f t="shared" si="61"/>
        <v>#VALUE!</v>
      </c>
      <c r="AH506" s="34" t="e">
        <f t="shared" si="62"/>
        <v>#VALUE!</v>
      </c>
      <c r="AI506" s="34" t="e">
        <f t="shared" si="63"/>
        <v>#VALUE!</v>
      </c>
      <c r="AJ506" s="34" t="e">
        <f t="shared" si="64"/>
        <v>#VALUE!</v>
      </c>
      <c r="AK506" s="34" t="e">
        <f t="shared" si="65"/>
        <v>#VALUE!</v>
      </c>
    </row>
    <row r="507" spans="1:37" ht="55.25" customHeight="1" x14ac:dyDescent="0.2">
      <c r="A507" s="50">
        <v>20150704</v>
      </c>
      <c r="B507" s="83">
        <v>42212</v>
      </c>
      <c r="C507" s="34" t="s">
        <v>1165</v>
      </c>
      <c r="D507" s="34"/>
      <c r="E507" s="34"/>
      <c r="F507" s="34"/>
      <c r="G507" s="34"/>
      <c r="H507" s="34"/>
      <c r="I507" s="34"/>
      <c r="J507" s="34"/>
      <c r="K507" s="34"/>
      <c r="L507" s="103" t="s">
        <v>103</v>
      </c>
      <c r="M507" s="29"/>
      <c r="N507" s="29"/>
      <c r="O507" s="29"/>
      <c r="P507" s="30"/>
      <c r="Q507" s="29"/>
      <c r="R507" s="112"/>
      <c r="S507" s="34"/>
      <c r="AD507" s="84">
        <f t="shared" si="58"/>
        <v>1</v>
      </c>
      <c r="AE507" s="34" t="e">
        <f t="shared" si="59"/>
        <v>#VALUE!</v>
      </c>
      <c r="AF507" s="34" t="e">
        <f t="shared" si="60"/>
        <v>#VALUE!</v>
      </c>
      <c r="AG507" s="34" t="e">
        <f t="shared" si="61"/>
        <v>#VALUE!</v>
      </c>
      <c r="AH507" s="34" t="e">
        <f t="shared" si="62"/>
        <v>#VALUE!</v>
      </c>
      <c r="AI507" s="34" t="e">
        <f t="shared" si="63"/>
        <v>#VALUE!</v>
      </c>
      <c r="AJ507" s="34" t="e">
        <f t="shared" si="64"/>
        <v>#VALUE!</v>
      </c>
      <c r="AK507" s="34" t="e">
        <f t="shared" si="65"/>
        <v>#VALUE!</v>
      </c>
    </row>
    <row r="508" spans="1:37" ht="55.25" customHeight="1" x14ac:dyDescent="0.2">
      <c r="A508" s="50">
        <v>20150705</v>
      </c>
      <c r="B508" s="83">
        <v>42212</v>
      </c>
      <c r="C508" s="34" t="s">
        <v>5966</v>
      </c>
      <c r="D508" s="34"/>
      <c r="E508" s="34"/>
      <c r="F508" s="34"/>
      <c r="G508" s="34"/>
      <c r="H508" s="34"/>
      <c r="I508" s="34"/>
      <c r="J508" s="34"/>
      <c r="K508" s="34"/>
      <c r="L508" s="103" t="s">
        <v>103</v>
      </c>
      <c r="M508" s="29"/>
      <c r="N508" s="29"/>
      <c r="O508" s="29"/>
      <c r="P508" s="30"/>
      <c r="Q508" s="29"/>
      <c r="R508" s="112"/>
      <c r="S508" s="34"/>
      <c r="AD508" s="84">
        <f t="shared" si="58"/>
        <v>1</v>
      </c>
      <c r="AE508" s="34" t="e">
        <f t="shared" si="59"/>
        <v>#VALUE!</v>
      </c>
      <c r="AF508" s="34" t="e">
        <f t="shared" si="60"/>
        <v>#VALUE!</v>
      </c>
      <c r="AG508" s="34" t="e">
        <f t="shared" si="61"/>
        <v>#VALUE!</v>
      </c>
      <c r="AH508" s="34" t="e">
        <f t="shared" si="62"/>
        <v>#VALUE!</v>
      </c>
      <c r="AI508" s="34" t="e">
        <f t="shared" si="63"/>
        <v>#VALUE!</v>
      </c>
      <c r="AJ508" s="34" t="e">
        <f t="shared" si="64"/>
        <v>#VALUE!</v>
      </c>
      <c r="AK508" s="34" t="e">
        <f t="shared" si="65"/>
        <v>#VALUE!</v>
      </c>
    </row>
    <row r="509" spans="1:37" ht="55.25" customHeight="1" x14ac:dyDescent="0.2">
      <c r="A509" s="50">
        <v>20150706</v>
      </c>
      <c r="B509" s="83">
        <v>42212</v>
      </c>
      <c r="C509" s="34" t="s">
        <v>5967</v>
      </c>
      <c r="D509" s="34"/>
      <c r="E509" s="34"/>
      <c r="F509" s="34"/>
      <c r="G509" s="34"/>
      <c r="H509" s="34"/>
      <c r="I509" s="34"/>
      <c r="J509" s="34"/>
      <c r="K509" s="34"/>
      <c r="L509" s="103" t="s">
        <v>103</v>
      </c>
      <c r="M509" s="29"/>
      <c r="N509" s="29"/>
      <c r="O509" s="29"/>
      <c r="P509" s="30"/>
      <c r="Q509" s="29"/>
      <c r="R509" s="112"/>
      <c r="S509" s="34"/>
      <c r="AD509" s="84">
        <f t="shared" si="58"/>
        <v>1</v>
      </c>
      <c r="AE509" s="34" t="e">
        <f t="shared" si="59"/>
        <v>#VALUE!</v>
      </c>
      <c r="AF509" s="34" t="e">
        <f t="shared" si="60"/>
        <v>#VALUE!</v>
      </c>
      <c r="AG509" s="34" t="e">
        <f t="shared" si="61"/>
        <v>#VALUE!</v>
      </c>
      <c r="AH509" s="34" t="e">
        <f t="shared" si="62"/>
        <v>#VALUE!</v>
      </c>
      <c r="AI509" s="34" t="e">
        <f t="shared" si="63"/>
        <v>#VALUE!</v>
      </c>
      <c r="AJ509" s="34" t="e">
        <f t="shared" si="64"/>
        <v>#VALUE!</v>
      </c>
      <c r="AK509" s="34" t="e">
        <f t="shared" si="65"/>
        <v>#VALUE!</v>
      </c>
    </row>
    <row r="510" spans="1:37" ht="55.25" customHeight="1" x14ac:dyDescent="0.2">
      <c r="A510" s="50">
        <v>20150707</v>
      </c>
      <c r="B510" s="83">
        <v>42212</v>
      </c>
      <c r="C510" s="34" t="s">
        <v>5968</v>
      </c>
      <c r="D510" s="34"/>
      <c r="E510" s="34"/>
      <c r="F510" s="34"/>
      <c r="G510" s="34"/>
      <c r="H510" s="34"/>
      <c r="I510" s="34"/>
      <c r="J510" s="34"/>
      <c r="K510" s="34"/>
      <c r="L510" s="103"/>
      <c r="M510" s="29"/>
      <c r="N510" s="29"/>
      <c r="O510" s="29"/>
      <c r="P510" s="30" t="s">
        <v>2897</v>
      </c>
      <c r="Q510" s="29"/>
      <c r="R510" s="112"/>
      <c r="S510" s="34"/>
      <c r="AD510" s="84" t="e">
        <f t="shared" si="58"/>
        <v>#VALUE!</v>
      </c>
      <c r="AE510" s="34" t="e">
        <f t="shared" si="59"/>
        <v>#VALUE!</v>
      </c>
      <c r="AF510" s="34" t="e">
        <f t="shared" si="60"/>
        <v>#VALUE!</v>
      </c>
      <c r="AG510" s="34" t="e">
        <f t="shared" si="61"/>
        <v>#VALUE!</v>
      </c>
      <c r="AH510" s="34">
        <f t="shared" si="62"/>
        <v>1</v>
      </c>
      <c r="AI510" s="34" t="e">
        <f t="shared" si="63"/>
        <v>#VALUE!</v>
      </c>
      <c r="AJ510" s="34" t="e">
        <f t="shared" si="64"/>
        <v>#VALUE!</v>
      </c>
      <c r="AK510" s="34" t="e">
        <f t="shared" si="65"/>
        <v>#VALUE!</v>
      </c>
    </row>
    <row r="511" spans="1:37" ht="55.25" customHeight="1" x14ac:dyDescent="0.2">
      <c r="A511" s="50">
        <v>20150708</v>
      </c>
      <c r="B511" s="83">
        <v>42212</v>
      </c>
      <c r="C511" s="34" t="s">
        <v>6233</v>
      </c>
      <c r="D511" s="34"/>
      <c r="E511" s="34"/>
      <c r="F511" s="34"/>
      <c r="G511" s="34"/>
      <c r="H511" s="34"/>
      <c r="I511" s="34"/>
      <c r="J511" s="34"/>
      <c r="K511" s="34"/>
      <c r="L511" s="103" t="s">
        <v>103</v>
      </c>
      <c r="M511" s="29"/>
      <c r="N511" s="29"/>
      <c r="O511" s="29"/>
      <c r="P511" s="30"/>
      <c r="Q511" s="29"/>
      <c r="R511" s="112"/>
      <c r="S511" s="34"/>
      <c r="AD511" s="84">
        <f t="shared" si="58"/>
        <v>1</v>
      </c>
      <c r="AE511" s="34" t="e">
        <f t="shared" si="59"/>
        <v>#VALUE!</v>
      </c>
      <c r="AF511" s="34" t="e">
        <f t="shared" si="60"/>
        <v>#VALUE!</v>
      </c>
      <c r="AG511" s="34" t="e">
        <f t="shared" si="61"/>
        <v>#VALUE!</v>
      </c>
      <c r="AH511" s="34" t="e">
        <f t="shared" si="62"/>
        <v>#VALUE!</v>
      </c>
      <c r="AI511" s="34" t="e">
        <f t="shared" si="63"/>
        <v>#VALUE!</v>
      </c>
      <c r="AJ511" s="34" t="e">
        <f t="shared" si="64"/>
        <v>#VALUE!</v>
      </c>
      <c r="AK511" s="34" t="e">
        <f t="shared" si="65"/>
        <v>#VALUE!</v>
      </c>
    </row>
    <row r="512" spans="1:37" ht="55.25" customHeight="1" x14ac:dyDescent="0.2">
      <c r="A512" s="50">
        <v>20150709</v>
      </c>
      <c r="B512" s="83">
        <v>42212</v>
      </c>
      <c r="C512" s="34" t="s">
        <v>7011</v>
      </c>
      <c r="D512" s="34"/>
      <c r="E512" s="34"/>
      <c r="F512" s="34"/>
      <c r="G512" s="34"/>
      <c r="H512" s="34"/>
      <c r="I512" s="34"/>
      <c r="J512" s="34"/>
      <c r="K512" s="34"/>
      <c r="L512" s="103" t="s">
        <v>103</v>
      </c>
      <c r="M512" s="29"/>
      <c r="N512" s="29"/>
      <c r="O512" s="29"/>
      <c r="P512" s="30"/>
      <c r="Q512" s="29"/>
      <c r="R512" s="112"/>
      <c r="S512" s="34"/>
      <c r="AD512" s="84">
        <f t="shared" si="58"/>
        <v>1</v>
      </c>
      <c r="AE512" s="34" t="e">
        <f t="shared" si="59"/>
        <v>#VALUE!</v>
      </c>
      <c r="AF512" s="34" t="e">
        <f t="shared" si="60"/>
        <v>#VALUE!</v>
      </c>
      <c r="AG512" s="34" t="e">
        <f t="shared" si="61"/>
        <v>#VALUE!</v>
      </c>
      <c r="AH512" s="34" t="e">
        <f t="shared" si="62"/>
        <v>#VALUE!</v>
      </c>
      <c r="AI512" s="34" t="e">
        <f t="shared" si="63"/>
        <v>#VALUE!</v>
      </c>
      <c r="AJ512" s="34" t="e">
        <f t="shared" si="64"/>
        <v>#VALUE!</v>
      </c>
      <c r="AK512" s="34" t="e">
        <f t="shared" si="65"/>
        <v>#VALUE!</v>
      </c>
    </row>
    <row r="513" spans="1:37" ht="55.25" customHeight="1" x14ac:dyDescent="0.2">
      <c r="A513" s="50">
        <v>20150710</v>
      </c>
      <c r="B513" s="83">
        <v>42212</v>
      </c>
      <c r="C513" s="34" t="s">
        <v>6893</v>
      </c>
      <c r="D513" s="34"/>
      <c r="E513" s="34"/>
      <c r="F513" s="34"/>
      <c r="G513" s="34"/>
      <c r="H513" s="34"/>
      <c r="I513" s="34"/>
      <c r="J513" s="34"/>
      <c r="K513" s="34"/>
      <c r="L513" s="103" t="s">
        <v>103</v>
      </c>
      <c r="M513" s="29"/>
      <c r="N513" s="29"/>
      <c r="O513" s="29"/>
      <c r="P513" s="30"/>
      <c r="Q513" s="29"/>
      <c r="R513" s="112"/>
      <c r="S513" s="34"/>
      <c r="AD513" s="84">
        <f t="shared" si="58"/>
        <v>1</v>
      </c>
      <c r="AE513" s="34" t="e">
        <f t="shared" si="59"/>
        <v>#VALUE!</v>
      </c>
      <c r="AF513" s="34" t="e">
        <f t="shared" si="60"/>
        <v>#VALUE!</v>
      </c>
      <c r="AG513" s="34" t="e">
        <f t="shared" si="61"/>
        <v>#VALUE!</v>
      </c>
      <c r="AH513" s="34" t="e">
        <f t="shared" si="62"/>
        <v>#VALUE!</v>
      </c>
      <c r="AI513" s="34" t="e">
        <f t="shared" si="63"/>
        <v>#VALUE!</v>
      </c>
      <c r="AJ513" s="34" t="e">
        <f t="shared" si="64"/>
        <v>#VALUE!</v>
      </c>
      <c r="AK513" s="34" t="e">
        <f t="shared" si="65"/>
        <v>#VALUE!</v>
      </c>
    </row>
    <row r="514" spans="1:37" ht="55.25" customHeight="1" x14ac:dyDescent="0.2">
      <c r="A514" s="50">
        <v>20150711</v>
      </c>
      <c r="B514" s="83">
        <v>42212</v>
      </c>
      <c r="C514" s="34" t="s">
        <v>5970</v>
      </c>
      <c r="D514" s="34"/>
      <c r="E514" s="34"/>
      <c r="F514" s="34"/>
      <c r="G514" s="34"/>
      <c r="H514" s="34"/>
      <c r="I514" s="34"/>
      <c r="J514" s="34"/>
      <c r="K514" s="34"/>
      <c r="L514" s="103"/>
      <c r="M514" s="29" t="s">
        <v>6600</v>
      </c>
      <c r="N514" s="29" t="s">
        <v>6511</v>
      </c>
      <c r="O514" s="29"/>
      <c r="P514" s="30"/>
      <c r="Q514" s="29"/>
      <c r="R514" s="112"/>
      <c r="S514" s="34"/>
      <c r="AD514" s="84" t="e">
        <f t="shared" si="58"/>
        <v>#VALUE!</v>
      </c>
      <c r="AE514" s="34" t="e">
        <f t="shared" si="59"/>
        <v>#VALUE!</v>
      </c>
      <c r="AF514" s="34">
        <f t="shared" si="60"/>
        <v>76</v>
      </c>
      <c r="AG514" s="34" t="e">
        <f t="shared" si="61"/>
        <v>#VALUE!</v>
      </c>
      <c r="AH514" s="34" t="e">
        <f t="shared" si="62"/>
        <v>#VALUE!</v>
      </c>
      <c r="AI514" s="34" t="e">
        <f t="shared" si="63"/>
        <v>#VALUE!</v>
      </c>
      <c r="AJ514" s="34" t="e">
        <f t="shared" si="64"/>
        <v>#VALUE!</v>
      </c>
      <c r="AK514" s="34" t="e">
        <f t="shared" si="65"/>
        <v>#VALUE!</v>
      </c>
    </row>
    <row r="515" spans="1:37" ht="55.25" customHeight="1" x14ac:dyDescent="0.2">
      <c r="A515" s="50">
        <v>20150712</v>
      </c>
      <c r="B515" s="83">
        <v>42212</v>
      </c>
      <c r="C515" s="34" t="s">
        <v>5971</v>
      </c>
      <c r="D515" s="34"/>
      <c r="E515" s="34"/>
      <c r="F515" s="34"/>
      <c r="G515" s="34"/>
      <c r="H515" s="34"/>
      <c r="I515" s="34"/>
      <c r="J515" s="34"/>
      <c r="K515" s="34"/>
      <c r="L515" s="103" t="s">
        <v>103</v>
      </c>
      <c r="M515" s="29"/>
      <c r="N515" s="29"/>
      <c r="O515" s="29"/>
      <c r="P515" s="30"/>
      <c r="Q515" s="29"/>
      <c r="R515" s="112"/>
      <c r="S515" s="34"/>
      <c r="AD515" s="84">
        <f t="shared" ref="AD515:AD578" si="66">SEARCH("unanimité",L515,1)</f>
        <v>1</v>
      </c>
      <c r="AE515" s="34" t="e">
        <f t="shared" ref="AE515:AE578" si="67">SEARCH("PONSOLE",M515,1)</f>
        <v>#VALUE!</v>
      </c>
      <c r="AF515" s="34" t="e">
        <f t="shared" ref="AF515:AF578" si="68">SEARCH("PONSOLE",N515,1)</f>
        <v>#VALUE!</v>
      </c>
      <c r="AG515" s="34" t="e">
        <f t="shared" ref="AG515:AG578" si="69">SEARCH("PONSOLE",O515,1)</f>
        <v>#VALUE!</v>
      </c>
      <c r="AH515" s="34" t="e">
        <f t="shared" ref="AH515:AH578" si="70">SEARCH("pas de vote",P515,1)</f>
        <v>#VALUE!</v>
      </c>
      <c r="AI515" s="34" t="e">
        <f t="shared" ref="AI515:AI578" si="71">SEARCH("PONSOLE",Q515,1)</f>
        <v>#VALUE!</v>
      </c>
      <c r="AJ515" s="34" t="e">
        <f t="shared" ref="AJ515:AJ578" si="72">SEARCH("PONSOLE",R515,1)</f>
        <v>#VALUE!</v>
      </c>
      <c r="AK515" s="34" t="e">
        <f t="shared" ref="AK515:AK578" si="73">SEARCH("PONSOLE",S515,1)</f>
        <v>#VALUE!</v>
      </c>
    </row>
    <row r="516" spans="1:37" ht="55.25" customHeight="1" x14ac:dyDescent="0.2">
      <c r="A516" s="50">
        <v>20150713</v>
      </c>
      <c r="B516" s="83">
        <v>42212</v>
      </c>
      <c r="C516" s="34" t="s">
        <v>5972</v>
      </c>
      <c r="D516" s="34"/>
      <c r="E516" s="34"/>
      <c r="F516" s="34"/>
      <c r="G516" s="34"/>
      <c r="H516" s="34"/>
      <c r="I516" s="34"/>
      <c r="J516" s="34"/>
      <c r="K516" s="34"/>
      <c r="L516" s="103" t="s">
        <v>103</v>
      </c>
      <c r="M516" s="29"/>
      <c r="N516" s="29"/>
      <c r="O516" s="29"/>
      <c r="P516" s="30"/>
      <c r="Q516" s="29"/>
      <c r="R516" s="112"/>
      <c r="S516" s="34"/>
      <c r="AD516" s="84">
        <f t="shared" si="66"/>
        <v>1</v>
      </c>
      <c r="AE516" s="34" t="e">
        <f t="shared" si="67"/>
        <v>#VALUE!</v>
      </c>
      <c r="AF516" s="34" t="e">
        <f t="shared" si="68"/>
        <v>#VALUE!</v>
      </c>
      <c r="AG516" s="34" t="e">
        <f t="shared" si="69"/>
        <v>#VALUE!</v>
      </c>
      <c r="AH516" s="34" t="e">
        <f t="shared" si="70"/>
        <v>#VALUE!</v>
      </c>
      <c r="AI516" s="34" t="e">
        <f t="shared" si="71"/>
        <v>#VALUE!</v>
      </c>
      <c r="AJ516" s="34" t="e">
        <f t="shared" si="72"/>
        <v>#VALUE!</v>
      </c>
      <c r="AK516" s="34" t="e">
        <f t="shared" si="73"/>
        <v>#VALUE!</v>
      </c>
    </row>
    <row r="517" spans="1:37" ht="55.25" customHeight="1" x14ac:dyDescent="0.2">
      <c r="A517" s="50">
        <v>20150714</v>
      </c>
      <c r="B517" s="83">
        <v>42212</v>
      </c>
      <c r="C517" s="34" t="s">
        <v>5973</v>
      </c>
      <c r="D517" s="34"/>
      <c r="E517" s="34"/>
      <c r="F517" s="34"/>
      <c r="G517" s="34"/>
      <c r="H517" s="34"/>
      <c r="I517" s="34"/>
      <c r="J517" s="34"/>
      <c r="K517" s="34"/>
      <c r="L517" s="103" t="s">
        <v>103</v>
      </c>
      <c r="M517" s="29"/>
      <c r="N517" s="29"/>
      <c r="O517" s="29"/>
      <c r="P517" s="30"/>
      <c r="Q517" s="29"/>
      <c r="R517" s="112"/>
      <c r="S517" s="34"/>
      <c r="AD517" s="84">
        <f t="shared" si="66"/>
        <v>1</v>
      </c>
      <c r="AE517" s="34" t="e">
        <f t="shared" si="67"/>
        <v>#VALUE!</v>
      </c>
      <c r="AF517" s="34" t="e">
        <f t="shared" si="68"/>
        <v>#VALUE!</v>
      </c>
      <c r="AG517" s="34" t="e">
        <f t="shared" si="69"/>
        <v>#VALUE!</v>
      </c>
      <c r="AH517" s="34" t="e">
        <f t="shared" si="70"/>
        <v>#VALUE!</v>
      </c>
      <c r="AI517" s="34" t="e">
        <f t="shared" si="71"/>
        <v>#VALUE!</v>
      </c>
      <c r="AJ517" s="34" t="e">
        <f t="shared" si="72"/>
        <v>#VALUE!</v>
      </c>
      <c r="AK517" s="34" t="e">
        <f t="shared" si="73"/>
        <v>#VALUE!</v>
      </c>
    </row>
    <row r="518" spans="1:37" ht="55.25" customHeight="1" x14ac:dyDescent="0.2">
      <c r="A518" s="50">
        <v>20150715</v>
      </c>
      <c r="B518" s="83">
        <v>42212</v>
      </c>
      <c r="C518" s="34" t="s">
        <v>5974</v>
      </c>
      <c r="D518" s="34"/>
      <c r="E518" s="34"/>
      <c r="F518" s="34"/>
      <c r="G518" s="34"/>
      <c r="H518" s="34"/>
      <c r="I518" s="34"/>
      <c r="J518" s="34"/>
      <c r="K518" s="34"/>
      <c r="L518" s="103" t="s">
        <v>103</v>
      </c>
      <c r="M518" s="29"/>
      <c r="N518" s="29"/>
      <c r="O518" s="29"/>
      <c r="P518" s="30"/>
      <c r="Q518" s="29"/>
      <c r="R518" s="112"/>
      <c r="S518" s="34"/>
      <c r="AD518" s="84">
        <f t="shared" si="66"/>
        <v>1</v>
      </c>
      <c r="AE518" s="34" t="e">
        <f t="shared" si="67"/>
        <v>#VALUE!</v>
      </c>
      <c r="AF518" s="34" t="e">
        <f t="shared" si="68"/>
        <v>#VALUE!</v>
      </c>
      <c r="AG518" s="34" t="e">
        <f t="shared" si="69"/>
        <v>#VALUE!</v>
      </c>
      <c r="AH518" s="34" t="e">
        <f t="shared" si="70"/>
        <v>#VALUE!</v>
      </c>
      <c r="AI518" s="34" t="e">
        <f t="shared" si="71"/>
        <v>#VALUE!</v>
      </c>
      <c r="AJ518" s="34" t="e">
        <f t="shared" si="72"/>
        <v>#VALUE!</v>
      </c>
      <c r="AK518" s="34" t="e">
        <f t="shared" si="73"/>
        <v>#VALUE!</v>
      </c>
    </row>
    <row r="519" spans="1:37" ht="55.25" customHeight="1" x14ac:dyDescent="0.2">
      <c r="A519" s="50">
        <v>20150716</v>
      </c>
      <c r="B519" s="83">
        <v>42212</v>
      </c>
      <c r="C519" s="34" t="s">
        <v>5975</v>
      </c>
      <c r="D519" s="34"/>
      <c r="E519" s="34"/>
      <c r="F519" s="34"/>
      <c r="G519" s="34"/>
      <c r="H519" s="34"/>
      <c r="I519" s="34"/>
      <c r="J519" s="34"/>
      <c r="K519" s="34"/>
      <c r="L519" s="103" t="s">
        <v>103</v>
      </c>
      <c r="M519" s="29"/>
      <c r="N519" s="29"/>
      <c r="O519" s="29"/>
      <c r="P519" s="30"/>
      <c r="Q519" s="29"/>
      <c r="R519" s="112"/>
      <c r="S519" s="34"/>
      <c r="AD519" s="84">
        <f t="shared" si="66"/>
        <v>1</v>
      </c>
      <c r="AE519" s="34" t="e">
        <f t="shared" si="67"/>
        <v>#VALUE!</v>
      </c>
      <c r="AF519" s="34" t="e">
        <f t="shared" si="68"/>
        <v>#VALUE!</v>
      </c>
      <c r="AG519" s="34" t="e">
        <f t="shared" si="69"/>
        <v>#VALUE!</v>
      </c>
      <c r="AH519" s="34" t="e">
        <f t="shared" si="70"/>
        <v>#VALUE!</v>
      </c>
      <c r="AI519" s="34" t="e">
        <f t="shared" si="71"/>
        <v>#VALUE!</v>
      </c>
      <c r="AJ519" s="34" t="e">
        <f t="shared" si="72"/>
        <v>#VALUE!</v>
      </c>
      <c r="AK519" s="34" t="e">
        <f t="shared" si="73"/>
        <v>#VALUE!</v>
      </c>
    </row>
    <row r="520" spans="1:37" ht="55.25" customHeight="1" x14ac:dyDescent="0.2">
      <c r="A520" s="50">
        <v>20150717</v>
      </c>
      <c r="B520" s="83">
        <v>42212</v>
      </c>
      <c r="C520" s="34" t="s">
        <v>5976</v>
      </c>
      <c r="D520" s="34"/>
      <c r="E520" s="34"/>
      <c r="F520" s="34"/>
      <c r="G520" s="34"/>
      <c r="H520" s="34"/>
      <c r="I520" s="34"/>
      <c r="J520" s="34"/>
      <c r="K520" s="34"/>
      <c r="L520" s="103"/>
      <c r="M520" s="29" t="s">
        <v>6599</v>
      </c>
      <c r="N520" s="29" t="s">
        <v>6401</v>
      </c>
      <c r="O520" s="29"/>
      <c r="P520" s="30"/>
      <c r="Q520" s="29"/>
      <c r="R520" s="112"/>
      <c r="S520" s="34"/>
      <c r="AD520" s="84" t="e">
        <f t="shared" si="66"/>
        <v>#VALUE!</v>
      </c>
      <c r="AE520" s="34">
        <f t="shared" si="67"/>
        <v>471</v>
      </c>
      <c r="AF520" s="34" t="e">
        <f t="shared" si="68"/>
        <v>#VALUE!</v>
      </c>
      <c r="AG520" s="34" t="e">
        <f t="shared" si="69"/>
        <v>#VALUE!</v>
      </c>
      <c r="AH520" s="34" t="e">
        <f t="shared" si="70"/>
        <v>#VALUE!</v>
      </c>
      <c r="AI520" s="34" t="e">
        <f t="shared" si="71"/>
        <v>#VALUE!</v>
      </c>
      <c r="AJ520" s="34" t="e">
        <f t="shared" si="72"/>
        <v>#VALUE!</v>
      </c>
      <c r="AK520" s="34" t="e">
        <f t="shared" si="73"/>
        <v>#VALUE!</v>
      </c>
    </row>
    <row r="521" spans="1:37" ht="55.25" customHeight="1" x14ac:dyDescent="0.2">
      <c r="A521" s="50">
        <v>20150718</v>
      </c>
      <c r="B521" s="83">
        <v>42212</v>
      </c>
      <c r="C521" s="34" t="s">
        <v>5977</v>
      </c>
      <c r="D521" s="34"/>
      <c r="E521" s="34"/>
      <c r="F521" s="34"/>
      <c r="G521" s="34"/>
      <c r="H521" s="34" t="s">
        <v>1127</v>
      </c>
      <c r="I521" s="34" t="s">
        <v>1128</v>
      </c>
      <c r="J521" s="34"/>
      <c r="K521" s="34"/>
      <c r="L521" s="103" t="s">
        <v>103</v>
      </c>
      <c r="M521" s="29"/>
      <c r="N521" s="29"/>
      <c r="O521" s="29"/>
      <c r="P521" s="30"/>
      <c r="Q521" s="29"/>
      <c r="R521" s="112"/>
      <c r="S521" s="34"/>
      <c r="AD521" s="84">
        <f t="shared" si="66"/>
        <v>1</v>
      </c>
      <c r="AE521" s="34" t="e">
        <f t="shared" si="67"/>
        <v>#VALUE!</v>
      </c>
      <c r="AF521" s="34" t="e">
        <f t="shared" si="68"/>
        <v>#VALUE!</v>
      </c>
      <c r="AG521" s="34" t="e">
        <f t="shared" si="69"/>
        <v>#VALUE!</v>
      </c>
      <c r="AH521" s="34" t="e">
        <f t="shared" si="70"/>
        <v>#VALUE!</v>
      </c>
      <c r="AI521" s="34" t="e">
        <f t="shared" si="71"/>
        <v>#VALUE!</v>
      </c>
      <c r="AJ521" s="34" t="e">
        <f t="shared" si="72"/>
        <v>#VALUE!</v>
      </c>
      <c r="AK521" s="34" t="e">
        <f t="shared" si="73"/>
        <v>#VALUE!</v>
      </c>
    </row>
    <row r="522" spans="1:37" ht="55.25" customHeight="1" x14ac:dyDescent="0.2">
      <c r="A522" s="50">
        <v>20150719</v>
      </c>
      <c r="B522" s="83">
        <v>42212</v>
      </c>
      <c r="C522" s="34" t="s">
        <v>5978</v>
      </c>
      <c r="D522" s="34"/>
      <c r="E522" s="34"/>
      <c r="F522" s="34"/>
      <c r="G522" s="34"/>
      <c r="H522" s="34"/>
      <c r="I522" s="34"/>
      <c r="J522" s="34"/>
      <c r="K522" s="34"/>
      <c r="L522" s="103" t="s">
        <v>103</v>
      </c>
      <c r="M522" s="29"/>
      <c r="N522" s="29"/>
      <c r="O522" s="29"/>
      <c r="P522" s="30"/>
      <c r="Q522" s="29"/>
      <c r="R522" s="112"/>
      <c r="S522" s="34"/>
      <c r="AD522" s="84">
        <f t="shared" si="66"/>
        <v>1</v>
      </c>
      <c r="AE522" s="34" t="e">
        <f t="shared" si="67"/>
        <v>#VALUE!</v>
      </c>
      <c r="AF522" s="34" t="e">
        <f t="shared" si="68"/>
        <v>#VALUE!</v>
      </c>
      <c r="AG522" s="34" t="e">
        <f t="shared" si="69"/>
        <v>#VALUE!</v>
      </c>
      <c r="AH522" s="34" t="e">
        <f t="shared" si="70"/>
        <v>#VALUE!</v>
      </c>
      <c r="AI522" s="34" t="e">
        <f t="shared" si="71"/>
        <v>#VALUE!</v>
      </c>
      <c r="AJ522" s="34" t="e">
        <f t="shared" si="72"/>
        <v>#VALUE!</v>
      </c>
      <c r="AK522" s="34" t="e">
        <f t="shared" si="73"/>
        <v>#VALUE!</v>
      </c>
    </row>
    <row r="523" spans="1:37" ht="55.25" customHeight="1" x14ac:dyDescent="0.2">
      <c r="A523" s="50">
        <v>20150720</v>
      </c>
      <c r="B523" s="83">
        <v>42212</v>
      </c>
      <c r="C523" s="34" t="s">
        <v>5979</v>
      </c>
      <c r="D523" s="34"/>
      <c r="E523" s="34"/>
      <c r="F523" s="34"/>
      <c r="G523" s="34"/>
      <c r="H523" s="34"/>
      <c r="I523" s="34"/>
      <c r="J523" s="34"/>
      <c r="K523" s="34"/>
      <c r="L523" s="103" t="s">
        <v>103</v>
      </c>
      <c r="M523" s="29"/>
      <c r="N523" s="29"/>
      <c r="O523" s="29"/>
      <c r="P523" s="30"/>
      <c r="Q523" s="29"/>
      <c r="R523" s="112"/>
      <c r="S523" s="34"/>
      <c r="AD523" s="84">
        <f t="shared" si="66"/>
        <v>1</v>
      </c>
      <c r="AE523" s="34" t="e">
        <f t="shared" si="67"/>
        <v>#VALUE!</v>
      </c>
      <c r="AF523" s="34" t="e">
        <f t="shared" si="68"/>
        <v>#VALUE!</v>
      </c>
      <c r="AG523" s="34" t="e">
        <f t="shared" si="69"/>
        <v>#VALUE!</v>
      </c>
      <c r="AH523" s="34" t="e">
        <f t="shared" si="70"/>
        <v>#VALUE!</v>
      </c>
      <c r="AI523" s="34" t="e">
        <f t="shared" si="71"/>
        <v>#VALUE!</v>
      </c>
      <c r="AJ523" s="34" t="e">
        <f t="shared" si="72"/>
        <v>#VALUE!</v>
      </c>
      <c r="AK523" s="34" t="e">
        <f t="shared" si="73"/>
        <v>#VALUE!</v>
      </c>
    </row>
    <row r="524" spans="1:37" ht="55.25" customHeight="1" x14ac:dyDescent="0.2">
      <c r="A524" s="50">
        <v>20150721</v>
      </c>
      <c r="B524" s="83">
        <v>42212</v>
      </c>
      <c r="C524" s="34" t="s">
        <v>5980</v>
      </c>
      <c r="D524" s="34"/>
      <c r="E524" s="34"/>
      <c r="F524" s="34" t="s">
        <v>1129</v>
      </c>
      <c r="G524" s="34" t="s">
        <v>1130</v>
      </c>
      <c r="H524" s="34" t="s">
        <v>1131</v>
      </c>
      <c r="I524" s="34" t="s">
        <v>1132</v>
      </c>
      <c r="J524" s="34"/>
      <c r="K524" s="34"/>
      <c r="L524" s="103" t="s">
        <v>103</v>
      </c>
      <c r="M524" s="29"/>
      <c r="N524" s="29"/>
      <c r="O524" s="29"/>
      <c r="P524" s="30"/>
      <c r="Q524" s="29"/>
      <c r="R524" s="112"/>
      <c r="S524" s="34"/>
      <c r="AD524" s="84">
        <f t="shared" si="66"/>
        <v>1</v>
      </c>
      <c r="AE524" s="34" t="e">
        <f t="shared" si="67"/>
        <v>#VALUE!</v>
      </c>
      <c r="AF524" s="34" t="e">
        <f t="shared" si="68"/>
        <v>#VALUE!</v>
      </c>
      <c r="AG524" s="34" t="e">
        <f t="shared" si="69"/>
        <v>#VALUE!</v>
      </c>
      <c r="AH524" s="34" t="e">
        <f t="shared" si="70"/>
        <v>#VALUE!</v>
      </c>
      <c r="AI524" s="34" t="e">
        <f t="shared" si="71"/>
        <v>#VALUE!</v>
      </c>
      <c r="AJ524" s="34" t="e">
        <f t="shared" si="72"/>
        <v>#VALUE!</v>
      </c>
      <c r="AK524" s="34" t="e">
        <f t="shared" si="73"/>
        <v>#VALUE!</v>
      </c>
    </row>
    <row r="525" spans="1:37" ht="55.25" customHeight="1" x14ac:dyDescent="0.2">
      <c r="A525" s="50">
        <v>20150722</v>
      </c>
      <c r="B525" s="83">
        <v>42212</v>
      </c>
      <c r="C525" s="34" t="s">
        <v>5981</v>
      </c>
      <c r="D525" s="34"/>
      <c r="E525" s="34"/>
      <c r="F525" s="34"/>
      <c r="G525" s="34"/>
      <c r="H525" s="34"/>
      <c r="I525" s="34"/>
      <c r="J525" s="34"/>
      <c r="K525" s="34"/>
      <c r="L525" s="103" t="s">
        <v>103</v>
      </c>
      <c r="M525" s="29"/>
      <c r="N525" s="29"/>
      <c r="O525" s="29"/>
      <c r="P525" s="30"/>
      <c r="Q525" s="29"/>
      <c r="R525" s="112"/>
      <c r="S525" s="34"/>
      <c r="AD525" s="84">
        <f t="shared" si="66"/>
        <v>1</v>
      </c>
      <c r="AE525" s="34" t="e">
        <f t="shared" si="67"/>
        <v>#VALUE!</v>
      </c>
      <c r="AF525" s="34" t="e">
        <f t="shared" si="68"/>
        <v>#VALUE!</v>
      </c>
      <c r="AG525" s="34" t="e">
        <f t="shared" si="69"/>
        <v>#VALUE!</v>
      </c>
      <c r="AH525" s="34" t="e">
        <f t="shared" si="70"/>
        <v>#VALUE!</v>
      </c>
      <c r="AI525" s="34" t="e">
        <f t="shared" si="71"/>
        <v>#VALUE!</v>
      </c>
      <c r="AJ525" s="34" t="e">
        <f t="shared" si="72"/>
        <v>#VALUE!</v>
      </c>
      <c r="AK525" s="34" t="e">
        <f t="shared" si="73"/>
        <v>#VALUE!</v>
      </c>
    </row>
    <row r="526" spans="1:37" ht="55.25" customHeight="1" x14ac:dyDescent="0.2">
      <c r="A526" s="50">
        <v>20150723</v>
      </c>
      <c r="B526" s="83">
        <v>42212</v>
      </c>
      <c r="C526" s="34" t="s">
        <v>5982</v>
      </c>
      <c r="D526" s="34"/>
      <c r="E526" s="34"/>
      <c r="F526" s="34" t="s">
        <v>3163</v>
      </c>
      <c r="G526" s="34" t="s">
        <v>3164</v>
      </c>
      <c r="H526" s="34" t="s">
        <v>1133</v>
      </c>
      <c r="I526" s="34"/>
      <c r="J526" s="34"/>
      <c r="K526" s="34"/>
      <c r="L526" s="103"/>
      <c r="M526" s="29" t="s">
        <v>6601</v>
      </c>
      <c r="N526" s="29" t="s">
        <v>6512</v>
      </c>
      <c r="O526" s="29"/>
      <c r="P526" s="30"/>
      <c r="Q526" s="29"/>
      <c r="R526" s="112"/>
      <c r="S526" s="34"/>
      <c r="AD526" s="84" t="e">
        <f t="shared" si="66"/>
        <v>#VALUE!</v>
      </c>
      <c r="AE526" s="34" t="e">
        <f t="shared" si="67"/>
        <v>#VALUE!</v>
      </c>
      <c r="AF526" s="34">
        <f t="shared" si="68"/>
        <v>75</v>
      </c>
      <c r="AG526" s="34" t="e">
        <f t="shared" si="69"/>
        <v>#VALUE!</v>
      </c>
      <c r="AH526" s="34" t="e">
        <f t="shared" si="70"/>
        <v>#VALUE!</v>
      </c>
      <c r="AI526" s="34" t="e">
        <f t="shared" si="71"/>
        <v>#VALUE!</v>
      </c>
      <c r="AJ526" s="34" t="e">
        <f t="shared" si="72"/>
        <v>#VALUE!</v>
      </c>
      <c r="AK526" s="34" t="e">
        <f t="shared" si="73"/>
        <v>#VALUE!</v>
      </c>
    </row>
    <row r="527" spans="1:37" ht="55.25" customHeight="1" x14ac:dyDescent="0.2">
      <c r="A527" s="50">
        <v>20150724</v>
      </c>
      <c r="B527" s="83">
        <v>42212</v>
      </c>
      <c r="C527" s="34" t="s">
        <v>5983</v>
      </c>
      <c r="D527" s="34"/>
      <c r="E527" s="34"/>
      <c r="F527" s="34"/>
      <c r="G527" s="34"/>
      <c r="H527" s="34"/>
      <c r="I527" s="34"/>
      <c r="J527" s="34"/>
      <c r="K527" s="34"/>
      <c r="L527" s="103"/>
      <c r="M527" s="29" t="s">
        <v>6602</v>
      </c>
      <c r="N527" s="29" t="s">
        <v>6513</v>
      </c>
      <c r="O527" s="29"/>
      <c r="P527" s="30"/>
      <c r="Q527" s="29"/>
      <c r="R527" s="112"/>
      <c r="S527" s="34"/>
      <c r="AD527" s="84" t="e">
        <f t="shared" si="66"/>
        <v>#VALUE!</v>
      </c>
      <c r="AE527" s="34" t="e">
        <f t="shared" si="67"/>
        <v>#VALUE!</v>
      </c>
      <c r="AF527" s="34">
        <f t="shared" si="68"/>
        <v>75</v>
      </c>
      <c r="AG527" s="34" t="e">
        <f t="shared" si="69"/>
        <v>#VALUE!</v>
      </c>
      <c r="AH527" s="34" t="e">
        <f t="shared" si="70"/>
        <v>#VALUE!</v>
      </c>
      <c r="AI527" s="34" t="e">
        <f t="shared" si="71"/>
        <v>#VALUE!</v>
      </c>
      <c r="AJ527" s="34" t="e">
        <f t="shared" si="72"/>
        <v>#VALUE!</v>
      </c>
      <c r="AK527" s="34" t="e">
        <f t="shared" si="73"/>
        <v>#VALUE!</v>
      </c>
    </row>
    <row r="528" spans="1:37" ht="55.25" customHeight="1" x14ac:dyDescent="0.2">
      <c r="A528" s="50">
        <v>20150725</v>
      </c>
      <c r="B528" s="83">
        <v>42212</v>
      </c>
      <c r="C528" s="34" t="s">
        <v>5984</v>
      </c>
      <c r="D528" s="34"/>
      <c r="E528" s="34"/>
      <c r="F528" s="34" t="s">
        <v>1134</v>
      </c>
      <c r="G528" s="34"/>
      <c r="H528" s="34" t="s">
        <v>3165</v>
      </c>
      <c r="I528" s="34" t="s">
        <v>1135</v>
      </c>
      <c r="J528" s="34"/>
      <c r="K528" s="34"/>
      <c r="L528" s="103" t="s">
        <v>103</v>
      </c>
      <c r="M528" s="29"/>
      <c r="N528" s="29"/>
      <c r="O528" s="29"/>
      <c r="P528" s="30"/>
      <c r="Q528" s="29"/>
      <c r="R528" s="112"/>
      <c r="S528" s="34"/>
      <c r="AD528" s="84">
        <f t="shared" si="66"/>
        <v>1</v>
      </c>
      <c r="AE528" s="34" t="e">
        <f t="shared" si="67"/>
        <v>#VALUE!</v>
      </c>
      <c r="AF528" s="34" t="e">
        <f t="shared" si="68"/>
        <v>#VALUE!</v>
      </c>
      <c r="AG528" s="34" t="e">
        <f t="shared" si="69"/>
        <v>#VALUE!</v>
      </c>
      <c r="AH528" s="34" t="e">
        <f t="shared" si="70"/>
        <v>#VALUE!</v>
      </c>
      <c r="AI528" s="34" t="e">
        <f t="shared" si="71"/>
        <v>#VALUE!</v>
      </c>
      <c r="AJ528" s="34" t="e">
        <f t="shared" si="72"/>
        <v>#VALUE!</v>
      </c>
      <c r="AK528" s="34" t="e">
        <f t="shared" si="73"/>
        <v>#VALUE!</v>
      </c>
    </row>
    <row r="529" spans="1:37" ht="55.25" customHeight="1" x14ac:dyDescent="0.2">
      <c r="A529" s="50">
        <v>20150726</v>
      </c>
      <c r="B529" s="83">
        <v>42212</v>
      </c>
      <c r="C529" s="34" t="s">
        <v>5985</v>
      </c>
      <c r="D529" s="34"/>
      <c r="E529" s="34"/>
      <c r="F529" s="34" t="s">
        <v>3166</v>
      </c>
      <c r="G529" s="34" t="s">
        <v>3167</v>
      </c>
      <c r="H529" s="34" t="s">
        <v>3168</v>
      </c>
      <c r="I529" s="34" t="s">
        <v>3169</v>
      </c>
      <c r="J529" s="34" t="s">
        <v>3170</v>
      </c>
      <c r="K529" s="34" t="s">
        <v>3171</v>
      </c>
      <c r="L529" s="103"/>
      <c r="M529" s="29" t="s">
        <v>6602</v>
      </c>
      <c r="N529" s="29" t="s">
        <v>6514</v>
      </c>
      <c r="O529" s="29" t="s">
        <v>1136</v>
      </c>
      <c r="P529" s="30"/>
      <c r="Q529" s="29"/>
      <c r="R529" s="112"/>
      <c r="S529" s="34"/>
      <c r="AD529" s="84" t="e">
        <f t="shared" si="66"/>
        <v>#VALUE!</v>
      </c>
      <c r="AE529" s="34" t="e">
        <f t="shared" si="67"/>
        <v>#VALUE!</v>
      </c>
      <c r="AF529" s="34">
        <f t="shared" si="68"/>
        <v>75</v>
      </c>
      <c r="AG529" s="34" t="e">
        <f t="shared" si="69"/>
        <v>#VALUE!</v>
      </c>
      <c r="AH529" s="34" t="e">
        <f t="shared" si="70"/>
        <v>#VALUE!</v>
      </c>
      <c r="AI529" s="34" t="e">
        <f t="shared" si="71"/>
        <v>#VALUE!</v>
      </c>
      <c r="AJ529" s="34" t="e">
        <f t="shared" si="72"/>
        <v>#VALUE!</v>
      </c>
      <c r="AK529" s="34" t="e">
        <f t="shared" si="73"/>
        <v>#VALUE!</v>
      </c>
    </row>
    <row r="530" spans="1:37" ht="55.25" customHeight="1" x14ac:dyDescent="0.2">
      <c r="A530" s="50">
        <v>20150727</v>
      </c>
      <c r="B530" s="83">
        <v>42212</v>
      </c>
      <c r="C530" s="34" t="s">
        <v>6947</v>
      </c>
      <c r="D530" s="34"/>
      <c r="E530" s="34"/>
      <c r="F530" s="34" t="s">
        <v>3172</v>
      </c>
      <c r="G530" s="34" t="s">
        <v>3173</v>
      </c>
      <c r="H530" s="34"/>
      <c r="I530" s="34"/>
      <c r="J530" s="34"/>
      <c r="K530" s="34"/>
      <c r="L530" s="103" t="s">
        <v>103</v>
      </c>
      <c r="M530" s="29"/>
      <c r="N530" s="29"/>
      <c r="O530" s="29"/>
      <c r="P530" s="30"/>
      <c r="Q530" s="29"/>
      <c r="R530" s="112"/>
      <c r="S530" s="34"/>
      <c r="AD530" s="84">
        <f t="shared" si="66"/>
        <v>1</v>
      </c>
      <c r="AE530" s="34" t="e">
        <f t="shared" si="67"/>
        <v>#VALUE!</v>
      </c>
      <c r="AF530" s="34" t="e">
        <f t="shared" si="68"/>
        <v>#VALUE!</v>
      </c>
      <c r="AG530" s="34" t="e">
        <f t="shared" si="69"/>
        <v>#VALUE!</v>
      </c>
      <c r="AH530" s="34" t="e">
        <f t="shared" si="70"/>
        <v>#VALUE!</v>
      </c>
      <c r="AI530" s="34" t="e">
        <f t="shared" si="71"/>
        <v>#VALUE!</v>
      </c>
      <c r="AJ530" s="34" t="e">
        <f t="shared" si="72"/>
        <v>#VALUE!</v>
      </c>
      <c r="AK530" s="34" t="e">
        <f t="shared" si="73"/>
        <v>#VALUE!</v>
      </c>
    </row>
    <row r="531" spans="1:37" ht="55.25" customHeight="1" x14ac:dyDescent="0.2">
      <c r="A531" s="50">
        <v>20150728</v>
      </c>
      <c r="B531" s="83">
        <v>42212</v>
      </c>
      <c r="C531" s="34" t="s">
        <v>5986</v>
      </c>
      <c r="D531" s="34"/>
      <c r="E531" s="34"/>
      <c r="F531" s="34" t="s">
        <v>3174</v>
      </c>
      <c r="G531" s="34" t="s">
        <v>3175</v>
      </c>
      <c r="H531" s="34" t="s">
        <v>3176</v>
      </c>
      <c r="I531" s="34" t="s">
        <v>3177</v>
      </c>
      <c r="J531" s="34"/>
      <c r="K531" s="34"/>
      <c r="L531" s="103"/>
      <c r="M531" s="29" t="s">
        <v>6601</v>
      </c>
      <c r="N531" s="29" t="s">
        <v>6515</v>
      </c>
      <c r="O531" s="29"/>
      <c r="P531" s="30"/>
      <c r="Q531" s="29"/>
      <c r="R531" s="112"/>
      <c r="S531" s="34"/>
      <c r="AD531" s="84" t="e">
        <f t="shared" si="66"/>
        <v>#VALUE!</v>
      </c>
      <c r="AE531" s="34" t="e">
        <f t="shared" si="67"/>
        <v>#VALUE!</v>
      </c>
      <c r="AF531" s="34">
        <f t="shared" si="68"/>
        <v>75</v>
      </c>
      <c r="AG531" s="34" t="e">
        <f t="shared" si="69"/>
        <v>#VALUE!</v>
      </c>
      <c r="AH531" s="34" t="e">
        <f t="shared" si="70"/>
        <v>#VALUE!</v>
      </c>
      <c r="AI531" s="34" t="e">
        <f t="shared" si="71"/>
        <v>#VALUE!</v>
      </c>
      <c r="AJ531" s="34" t="e">
        <f t="shared" si="72"/>
        <v>#VALUE!</v>
      </c>
      <c r="AK531" s="34" t="e">
        <f t="shared" si="73"/>
        <v>#VALUE!</v>
      </c>
    </row>
    <row r="532" spans="1:37" ht="55.25" customHeight="1" x14ac:dyDescent="0.2">
      <c r="A532" s="50">
        <v>20150729</v>
      </c>
      <c r="B532" s="83">
        <v>42212</v>
      </c>
      <c r="C532" s="34" t="s">
        <v>5987</v>
      </c>
      <c r="D532" s="34"/>
      <c r="E532" s="34"/>
      <c r="F532" s="34"/>
      <c r="G532" s="34"/>
      <c r="H532" s="34"/>
      <c r="I532" s="34"/>
      <c r="J532" s="34"/>
      <c r="K532" s="34"/>
      <c r="L532" s="103"/>
      <c r="M532" s="29" t="s">
        <v>6603</v>
      </c>
      <c r="N532" s="29" t="s">
        <v>6516</v>
      </c>
      <c r="O532" s="29"/>
      <c r="P532" s="30"/>
      <c r="Q532" s="29"/>
      <c r="R532" s="112"/>
      <c r="S532" s="34"/>
      <c r="AD532" s="84" t="e">
        <f t="shared" si="66"/>
        <v>#VALUE!</v>
      </c>
      <c r="AE532" s="34" t="e">
        <f t="shared" si="67"/>
        <v>#VALUE!</v>
      </c>
      <c r="AF532" s="34">
        <f t="shared" si="68"/>
        <v>76</v>
      </c>
      <c r="AG532" s="34" t="e">
        <f t="shared" si="69"/>
        <v>#VALUE!</v>
      </c>
      <c r="AH532" s="34" t="e">
        <f t="shared" si="70"/>
        <v>#VALUE!</v>
      </c>
      <c r="AI532" s="34" t="e">
        <f t="shared" si="71"/>
        <v>#VALUE!</v>
      </c>
      <c r="AJ532" s="34" t="e">
        <f t="shared" si="72"/>
        <v>#VALUE!</v>
      </c>
      <c r="AK532" s="34" t="e">
        <f t="shared" si="73"/>
        <v>#VALUE!</v>
      </c>
    </row>
    <row r="533" spans="1:37" ht="55.25" customHeight="1" x14ac:dyDescent="0.2">
      <c r="A533" s="50">
        <v>20150730</v>
      </c>
      <c r="B533" s="83">
        <v>42212</v>
      </c>
      <c r="C533" s="34" t="s">
        <v>5988</v>
      </c>
      <c r="D533" s="34"/>
      <c r="E533" s="34"/>
      <c r="F533" s="34"/>
      <c r="G533" s="34"/>
      <c r="H533" s="34"/>
      <c r="I533" s="34"/>
      <c r="J533" s="34"/>
      <c r="K533" s="34"/>
      <c r="L533" s="103" t="s">
        <v>103</v>
      </c>
      <c r="M533" s="29"/>
      <c r="N533" s="29"/>
      <c r="O533" s="29"/>
      <c r="P533" s="30"/>
      <c r="Q533" s="29"/>
      <c r="R533" s="112"/>
      <c r="S533" s="34"/>
      <c r="AD533" s="84">
        <f t="shared" si="66"/>
        <v>1</v>
      </c>
      <c r="AE533" s="34" t="e">
        <f t="shared" si="67"/>
        <v>#VALUE!</v>
      </c>
      <c r="AF533" s="34" t="e">
        <f t="shared" si="68"/>
        <v>#VALUE!</v>
      </c>
      <c r="AG533" s="34" t="e">
        <f t="shared" si="69"/>
        <v>#VALUE!</v>
      </c>
      <c r="AH533" s="34" t="e">
        <f t="shared" si="70"/>
        <v>#VALUE!</v>
      </c>
      <c r="AI533" s="34" t="e">
        <f t="shared" si="71"/>
        <v>#VALUE!</v>
      </c>
      <c r="AJ533" s="34" t="e">
        <f t="shared" si="72"/>
        <v>#VALUE!</v>
      </c>
      <c r="AK533" s="34" t="e">
        <f t="shared" si="73"/>
        <v>#VALUE!</v>
      </c>
    </row>
    <row r="534" spans="1:37" ht="55.25" customHeight="1" x14ac:dyDescent="0.2">
      <c r="A534" s="50">
        <v>20150731</v>
      </c>
      <c r="B534" s="83">
        <v>42212</v>
      </c>
      <c r="C534" s="34" t="s">
        <v>5989</v>
      </c>
      <c r="D534" s="34"/>
      <c r="E534" s="34"/>
      <c r="F534" s="34" t="s">
        <v>1137</v>
      </c>
      <c r="G534" s="34" t="s">
        <v>1138</v>
      </c>
      <c r="H534" s="34"/>
      <c r="I534" s="34"/>
      <c r="J534" s="34"/>
      <c r="K534" s="34"/>
      <c r="L534" s="103" t="s">
        <v>103</v>
      </c>
      <c r="M534" s="29"/>
      <c r="N534" s="29"/>
      <c r="O534" s="29"/>
      <c r="P534" s="30"/>
      <c r="Q534" s="29"/>
      <c r="R534" s="112"/>
      <c r="S534" s="34"/>
      <c r="AD534" s="84">
        <f t="shared" si="66"/>
        <v>1</v>
      </c>
      <c r="AE534" s="34" t="e">
        <f t="shared" si="67"/>
        <v>#VALUE!</v>
      </c>
      <c r="AF534" s="34" t="e">
        <f t="shared" si="68"/>
        <v>#VALUE!</v>
      </c>
      <c r="AG534" s="34" t="e">
        <f t="shared" si="69"/>
        <v>#VALUE!</v>
      </c>
      <c r="AH534" s="34" t="e">
        <f t="shared" si="70"/>
        <v>#VALUE!</v>
      </c>
      <c r="AI534" s="34" t="e">
        <f t="shared" si="71"/>
        <v>#VALUE!</v>
      </c>
      <c r="AJ534" s="34" t="e">
        <f t="shared" si="72"/>
        <v>#VALUE!</v>
      </c>
      <c r="AK534" s="34" t="e">
        <f t="shared" si="73"/>
        <v>#VALUE!</v>
      </c>
    </row>
    <row r="535" spans="1:37" ht="55.25" customHeight="1" x14ac:dyDescent="0.2">
      <c r="A535" s="50">
        <v>20150732</v>
      </c>
      <c r="B535" s="83">
        <v>42212</v>
      </c>
      <c r="C535" s="34" t="s">
        <v>5990</v>
      </c>
      <c r="D535" s="34"/>
      <c r="E535" s="34"/>
      <c r="F535" s="34" t="s">
        <v>1139</v>
      </c>
      <c r="G535" s="34" t="s">
        <v>1140</v>
      </c>
      <c r="H535" s="34"/>
      <c r="I535" s="34"/>
      <c r="J535" s="34"/>
      <c r="K535" s="34"/>
      <c r="L535" s="103" t="s">
        <v>103</v>
      </c>
      <c r="M535" s="29"/>
      <c r="N535" s="29"/>
      <c r="O535" s="29"/>
      <c r="P535" s="30"/>
      <c r="Q535" s="29"/>
      <c r="R535" s="112"/>
      <c r="S535" s="34"/>
      <c r="AD535" s="84">
        <f t="shared" si="66"/>
        <v>1</v>
      </c>
      <c r="AE535" s="34" t="e">
        <f t="shared" si="67"/>
        <v>#VALUE!</v>
      </c>
      <c r="AF535" s="34" t="e">
        <f t="shared" si="68"/>
        <v>#VALUE!</v>
      </c>
      <c r="AG535" s="34" t="e">
        <f t="shared" si="69"/>
        <v>#VALUE!</v>
      </c>
      <c r="AH535" s="34" t="e">
        <f t="shared" si="70"/>
        <v>#VALUE!</v>
      </c>
      <c r="AI535" s="34" t="e">
        <f t="shared" si="71"/>
        <v>#VALUE!</v>
      </c>
      <c r="AJ535" s="34" t="e">
        <f t="shared" si="72"/>
        <v>#VALUE!</v>
      </c>
      <c r="AK535" s="34" t="e">
        <f t="shared" si="73"/>
        <v>#VALUE!</v>
      </c>
    </row>
    <row r="536" spans="1:37" ht="55.25" customHeight="1" x14ac:dyDescent="0.2">
      <c r="A536" s="50">
        <v>20150901</v>
      </c>
      <c r="B536" s="83">
        <v>42275</v>
      </c>
      <c r="C536" s="34" t="s">
        <v>5991</v>
      </c>
      <c r="D536" s="34"/>
      <c r="E536" s="34"/>
      <c r="F536" s="34"/>
      <c r="G536" s="34"/>
      <c r="H536" s="34" t="s">
        <v>1377</v>
      </c>
      <c r="I536" s="34" t="s">
        <v>1378</v>
      </c>
      <c r="J536" s="34"/>
      <c r="K536" s="34"/>
      <c r="L536" s="103" t="s">
        <v>103</v>
      </c>
      <c r="M536" s="29"/>
      <c r="N536" s="29"/>
      <c r="O536" s="29"/>
      <c r="P536" s="30"/>
      <c r="Q536" s="29"/>
      <c r="R536" s="112"/>
      <c r="S536" s="34"/>
      <c r="AD536" s="84">
        <f t="shared" si="66"/>
        <v>1</v>
      </c>
      <c r="AE536" s="34" t="e">
        <f t="shared" si="67"/>
        <v>#VALUE!</v>
      </c>
      <c r="AF536" s="34" t="e">
        <f t="shared" si="68"/>
        <v>#VALUE!</v>
      </c>
      <c r="AG536" s="34" t="e">
        <f t="shared" si="69"/>
        <v>#VALUE!</v>
      </c>
      <c r="AH536" s="34" t="e">
        <f t="shared" si="70"/>
        <v>#VALUE!</v>
      </c>
      <c r="AI536" s="34" t="e">
        <f t="shared" si="71"/>
        <v>#VALUE!</v>
      </c>
      <c r="AJ536" s="34" t="e">
        <f t="shared" si="72"/>
        <v>#VALUE!</v>
      </c>
      <c r="AK536" s="34" t="e">
        <f t="shared" si="73"/>
        <v>#VALUE!</v>
      </c>
    </row>
    <row r="537" spans="1:37" ht="55.25" customHeight="1" x14ac:dyDescent="0.2">
      <c r="A537" s="50">
        <v>20150902</v>
      </c>
      <c r="B537" s="83">
        <v>42275</v>
      </c>
      <c r="C537" s="34" t="s">
        <v>1404</v>
      </c>
      <c r="D537" s="34"/>
      <c r="E537" s="34"/>
      <c r="F537" s="34" t="s">
        <v>1379</v>
      </c>
      <c r="G537" s="34" t="s">
        <v>1380</v>
      </c>
      <c r="H537" s="34"/>
      <c r="I537" s="34"/>
      <c r="J537" s="34"/>
      <c r="K537" s="34"/>
      <c r="L537" s="103"/>
      <c r="M537" s="29" t="s">
        <v>6604</v>
      </c>
      <c r="N537" s="29" t="s">
        <v>6402</v>
      </c>
      <c r="O537" s="29"/>
      <c r="P537" s="30"/>
      <c r="Q537" s="29"/>
      <c r="R537" s="112"/>
      <c r="S537" s="34"/>
      <c r="AD537" s="84" t="e">
        <f t="shared" si="66"/>
        <v>#VALUE!</v>
      </c>
      <c r="AE537" s="34">
        <f t="shared" si="67"/>
        <v>491</v>
      </c>
      <c r="AF537" s="34" t="e">
        <f t="shared" si="68"/>
        <v>#VALUE!</v>
      </c>
      <c r="AG537" s="34" t="e">
        <f t="shared" si="69"/>
        <v>#VALUE!</v>
      </c>
      <c r="AH537" s="34" t="e">
        <f t="shared" si="70"/>
        <v>#VALUE!</v>
      </c>
      <c r="AI537" s="34" t="e">
        <f t="shared" si="71"/>
        <v>#VALUE!</v>
      </c>
      <c r="AJ537" s="34" t="e">
        <f t="shared" si="72"/>
        <v>#VALUE!</v>
      </c>
      <c r="AK537" s="34" t="e">
        <f t="shared" si="73"/>
        <v>#VALUE!</v>
      </c>
    </row>
    <row r="538" spans="1:37" ht="55.25" customHeight="1" x14ac:dyDescent="0.2">
      <c r="A538" s="50">
        <v>20150903</v>
      </c>
      <c r="B538" s="83">
        <v>42275</v>
      </c>
      <c r="C538" s="34" t="s">
        <v>5992</v>
      </c>
      <c r="D538" s="34"/>
      <c r="E538" s="34"/>
      <c r="F538" s="34"/>
      <c r="G538" s="34"/>
      <c r="H538" s="34"/>
      <c r="I538" s="34"/>
      <c r="J538" s="34"/>
      <c r="K538" s="34"/>
      <c r="L538" s="103"/>
      <c r="M538" s="29" t="s">
        <v>6605</v>
      </c>
      <c r="N538" s="29" t="s">
        <v>6403</v>
      </c>
      <c r="O538" s="29" t="s">
        <v>1381</v>
      </c>
      <c r="P538" s="30"/>
      <c r="Q538" s="29"/>
      <c r="R538" s="112"/>
      <c r="S538" s="34"/>
      <c r="AD538" s="84" t="e">
        <f t="shared" si="66"/>
        <v>#VALUE!</v>
      </c>
      <c r="AE538" s="34" t="e">
        <f t="shared" si="67"/>
        <v>#VALUE!</v>
      </c>
      <c r="AF538" s="34" t="e">
        <f t="shared" si="68"/>
        <v>#VALUE!</v>
      </c>
      <c r="AG538" s="34">
        <f t="shared" si="69"/>
        <v>26</v>
      </c>
      <c r="AH538" s="34" t="e">
        <f t="shared" si="70"/>
        <v>#VALUE!</v>
      </c>
      <c r="AI538" s="34" t="e">
        <f t="shared" si="71"/>
        <v>#VALUE!</v>
      </c>
      <c r="AJ538" s="34" t="e">
        <f t="shared" si="72"/>
        <v>#VALUE!</v>
      </c>
      <c r="AK538" s="34" t="e">
        <f t="shared" si="73"/>
        <v>#VALUE!</v>
      </c>
    </row>
    <row r="539" spans="1:37" ht="55.25" customHeight="1" x14ac:dyDescent="0.2">
      <c r="A539" s="50">
        <v>20150904</v>
      </c>
      <c r="B539" s="83">
        <v>42275</v>
      </c>
      <c r="C539" s="34" t="s">
        <v>5993</v>
      </c>
      <c r="D539" s="34"/>
      <c r="E539" s="34"/>
      <c r="F539" s="34" t="s">
        <v>3178</v>
      </c>
      <c r="G539" s="34" t="s">
        <v>3179</v>
      </c>
      <c r="H539" s="34"/>
      <c r="I539" s="34"/>
      <c r="J539" s="34"/>
      <c r="K539" s="34"/>
      <c r="L539" s="103"/>
      <c r="M539" s="29" t="s">
        <v>6606</v>
      </c>
      <c r="N539" s="29" t="s">
        <v>6404</v>
      </c>
      <c r="O539" s="29" t="s">
        <v>1381</v>
      </c>
      <c r="P539" s="30"/>
      <c r="Q539" s="29"/>
      <c r="R539" s="112"/>
      <c r="S539" s="34"/>
      <c r="AD539" s="84" t="e">
        <f t="shared" si="66"/>
        <v>#VALUE!</v>
      </c>
      <c r="AE539" s="34" t="e">
        <f t="shared" si="67"/>
        <v>#VALUE!</v>
      </c>
      <c r="AF539" s="34" t="e">
        <f t="shared" si="68"/>
        <v>#VALUE!</v>
      </c>
      <c r="AG539" s="34">
        <f t="shared" si="69"/>
        <v>26</v>
      </c>
      <c r="AH539" s="34" t="e">
        <f t="shared" si="70"/>
        <v>#VALUE!</v>
      </c>
      <c r="AI539" s="34" t="e">
        <f t="shared" si="71"/>
        <v>#VALUE!</v>
      </c>
      <c r="AJ539" s="34" t="e">
        <f t="shared" si="72"/>
        <v>#VALUE!</v>
      </c>
      <c r="AK539" s="34" t="e">
        <f t="shared" si="73"/>
        <v>#VALUE!</v>
      </c>
    </row>
    <row r="540" spans="1:37" ht="55.25" customHeight="1" x14ac:dyDescent="0.2">
      <c r="A540" s="50">
        <v>20150905</v>
      </c>
      <c r="B540" s="83">
        <v>42275</v>
      </c>
      <c r="C540" s="34" t="s">
        <v>6284</v>
      </c>
      <c r="D540" s="34"/>
      <c r="E540" s="34"/>
      <c r="F540" s="34" t="s">
        <v>1382</v>
      </c>
      <c r="G540" s="34" t="s">
        <v>1383</v>
      </c>
      <c r="H540" s="34"/>
      <c r="I540" s="34"/>
      <c r="J540" s="34"/>
      <c r="K540" s="34"/>
      <c r="L540" s="103"/>
      <c r="M540" s="29" t="s">
        <v>6607</v>
      </c>
      <c r="N540" s="29" t="s">
        <v>6405</v>
      </c>
      <c r="O540" s="29" t="s">
        <v>1381</v>
      </c>
      <c r="P540" s="30"/>
      <c r="Q540" s="29"/>
      <c r="R540" s="112"/>
      <c r="S540" s="34"/>
      <c r="AD540" s="84" t="e">
        <f t="shared" si="66"/>
        <v>#VALUE!</v>
      </c>
      <c r="AE540" s="34" t="e">
        <f t="shared" si="67"/>
        <v>#VALUE!</v>
      </c>
      <c r="AF540" s="34" t="e">
        <f t="shared" si="68"/>
        <v>#VALUE!</v>
      </c>
      <c r="AG540" s="34">
        <f t="shared" si="69"/>
        <v>26</v>
      </c>
      <c r="AH540" s="34" t="e">
        <f t="shared" si="70"/>
        <v>#VALUE!</v>
      </c>
      <c r="AI540" s="34" t="e">
        <f t="shared" si="71"/>
        <v>#VALUE!</v>
      </c>
      <c r="AJ540" s="34" t="e">
        <f t="shared" si="72"/>
        <v>#VALUE!</v>
      </c>
      <c r="AK540" s="34" t="e">
        <f t="shared" si="73"/>
        <v>#VALUE!</v>
      </c>
    </row>
    <row r="541" spans="1:37" ht="55.25" customHeight="1" x14ac:dyDescent="0.2">
      <c r="A541" s="50">
        <v>20150906</v>
      </c>
      <c r="B541" s="83">
        <v>42275</v>
      </c>
      <c r="C541" s="34" t="s">
        <v>6285</v>
      </c>
      <c r="D541" s="34"/>
      <c r="E541" s="34"/>
      <c r="F541" s="34" t="s">
        <v>3180</v>
      </c>
      <c r="G541" s="34" t="s">
        <v>3181</v>
      </c>
      <c r="H541" s="34"/>
      <c r="I541" s="34"/>
      <c r="J541" s="34"/>
      <c r="K541" s="34"/>
      <c r="L541" s="103"/>
      <c r="M541" s="29" t="s">
        <v>6606</v>
      </c>
      <c r="N541" s="29" t="s">
        <v>6404</v>
      </c>
      <c r="O541" s="29" t="s">
        <v>1384</v>
      </c>
      <c r="P541" s="30"/>
      <c r="Q541" s="29"/>
      <c r="R541" s="112"/>
      <c r="S541" s="34"/>
      <c r="AD541" s="84" t="e">
        <f t="shared" si="66"/>
        <v>#VALUE!</v>
      </c>
      <c r="AE541" s="34" t="e">
        <f t="shared" si="67"/>
        <v>#VALUE!</v>
      </c>
      <c r="AF541" s="34" t="e">
        <f t="shared" si="68"/>
        <v>#VALUE!</v>
      </c>
      <c r="AG541" s="34">
        <f t="shared" si="69"/>
        <v>27</v>
      </c>
      <c r="AH541" s="34" t="e">
        <f t="shared" si="70"/>
        <v>#VALUE!</v>
      </c>
      <c r="AI541" s="34" t="e">
        <f t="shared" si="71"/>
        <v>#VALUE!</v>
      </c>
      <c r="AJ541" s="34" t="e">
        <f t="shared" si="72"/>
        <v>#VALUE!</v>
      </c>
      <c r="AK541" s="34" t="e">
        <f t="shared" si="73"/>
        <v>#VALUE!</v>
      </c>
    </row>
    <row r="542" spans="1:37" ht="55.25" customHeight="1" x14ac:dyDescent="0.2">
      <c r="A542" s="50">
        <v>20150907</v>
      </c>
      <c r="B542" s="83">
        <v>42275</v>
      </c>
      <c r="C542" s="34" t="s">
        <v>5994</v>
      </c>
      <c r="D542" s="34" t="s">
        <v>1385</v>
      </c>
      <c r="E542" s="34" t="s">
        <v>1386</v>
      </c>
      <c r="F542" s="34"/>
      <c r="G542" s="34"/>
      <c r="H542" s="34"/>
      <c r="I542" s="34"/>
      <c r="J542" s="34"/>
      <c r="K542" s="34"/>
      <c r="L542" s="103"/>
      <c r="M542" s="29" t="s">
        <v>6604</v>
      </c>
      <c r="N542" s="29" t="s">
        <v>6402</v>
      </c>
      <c r="O542" s="29"/>
      <c r="P542" s="30"/>
      <c r="Q542" s="29"/>
      <c r="R542" s="112"/>
      <c r="S542" s="34"/>
      <c r="AD542" s="84" t="e">
        <f t="shared" si="66"/>
        <v>#VALUE!</v>
      </c>
      <c r="AE542" s="34">
        <f t="shared" si="67"/>
        <v>491</v>
      </c>
      <c r="AF542" s="34" t="e">
        <f t="shared" si="68"/>
        <v>#VALUE!</v>
      </c>
      <c r="AG542" s="34" t="e">
        <f t="shared" si="69"/>
        <v>#VALUE!</v>
      </c>
      <c r="AH542" s="34" t="e">
        <f t="shared" si="70"/>
        <v>#VALUE!</v>
      </c>
      <c r="AI542" s="34" t="e">
        <f t="shared" si="71"/>
        <v>#VALUE!</v>
      </c>
      <c r="AJ542" s="34" t="e">
        <f t="shared" si="72"/>
        <v>#VALUE!</v>
      </c>
      <c r="AK542" s="34" t="e">
        <f t="shared" si="73"/>
        <v>#VALUE!</v>
      </c>
    </row>
    <row r="543" spans="1:37" ht="55.25" customHeight="1" x14ac:dyDescent="0.2">
      <c r="A543" s="50">
        <v>20150908</v>
      </c>
      <c r="B543" s="83">
        <v>42275</v>
      </c>
      <c r="C543" s="34" t="s">
        <v>6234</v>
      </c>
      <c r="D543" s="34"/>
      <c r="E543" s="34"/>
      <c r="F543" s="34"/>
      <c r="G543" s="34"/>
      <c r="H543" s="34"/>
      <c r="I543" s="34"/>
      <c r="J543" s="34"/>
      <c r="K543" s="34"/>
      <c r="L543" s="103" t="s">
        <v>103</v>
      </c>
      <c r="M543" s="29"/>
      <c r="N543" s="29"/>
      <c r="O543" s="29"/>
      <c r="P543" s="30"/>
      <c r="Q543" s="29"/>
      <c r="R543" s="112"/>
      <c r="S543" s="34"/>
      <c r="AD543" s="84">
        <f t="shared" si="66"/>
        <v>1</v>
      </c>
      <c r="AE543" s="34" t="e">
        <f t="shared" si="67"/>
        <v>#VALUE!</v>
      </c>
      <c r="AF543" s="34" t="e">
        <f t="shared" si="68"/>
        <v>#VALUE!</v>
      </c>
      <c r="AG543" s="34" t="e">
        <f t="shared" si="69"/>
        <v>#VALUE!</v>
      </c>
      <c r="AH543" s="34" t="e">
        <f t="shared" si="70"/>
        <v>#VALUE!</v>
      </c>
      <c r="AI543" s="34" t="e">
        <f t="shared" si="71"/>
        <v>#VALUE!</v>
      </c>
      <c r="AJ543" s="34" t="e">
        <f t="shared" si="72"/>
        <v>#VALUE!</v>
      </c>
      <c r="AK543" s="34" t="e">
        <f t="shared" si="73"/>
        <v>#VALUE!</v>
      </c>
    </row>
    <row r="544" spans="1:37" ht="55.25" customHeight="1" x14ac:dyDescent="0.2">
      <c r="A544" s="50">
        <v>20150909</v>
      </c>
      <c r="B544" s="83">
        <v>42275</v>
      </c>
      <c r="C544" s="34" t="s">
        <v>7012</v>
      </c>
      <c r="D544" s="34"/>
      <c r="E544" s="34"/>
      <c r="F544" s="34"/>
      <c r="G544" s="34"/>
      <c r="H544" s="34"/>
      <c r="I544" s="34"/>
      <c r="J544" s="34"/>
      <c r="K544" s="34"/>
      <c r="L544" s="103" t="s">
        <v>103</v>
      </c>
      <c r="M544" s="29"/>
      <c r="N544" s="29"/>
      <c r="O544" s="29"/>
      <c r="P544" s="30"/>
      <c r="Q544" s="29"/>
      <c r="R544" s="112"/>
      <c r="S544" s="34"/>
      <c r="AD544" s="84">
        <f t="shared" si="66"/>
        <v>1</v>
      </c>
      <c r="AE544" s="34" t="e">
        <f t="shared" si="67"/>
        <v>#VALUE!</v>
      </c>
      <c r="AF544" s="34" t="e">
        <f t="shared" si="68"/>
        <v>#VALUE!</v>
      </c>
      <c r="AG544" s="34" t="e">
        <f t="shared" si="69"/>
        <v>#VALUE!</v>
      </c>
      <c r="AH544" s="34" t="e">
        <f t="shared" si="70"/>
        <v>#VALUE!</v>
      </c>
      <c r="AI544" s="34" t="e">
        <f t="shared" si="71"/>
        <v>#VALUE!</v>
      </c>
      <c r="AJ544" s="34" t="e">
        <f t="shared" si="72"/>
        <v>#VALUE!</v>
      </c>
      <c r="AK544" s="34" t="e">
        <f t="shared" si="73"/>
        <v>#VALUE!</v>
      </c>
    </row>
    <row r="545" spans="1:37" ht="55.25" customHeight="1" x14ac:dyDescent="0.2">
      <c r="A545" s="50">
        <v>20150910</v>
      </c>
      <c r="B545" s="83">
        <v>42275</v>
      </c>
      <c r="C545" s="34" t="s">
        <v>6985</v>
      </c>
      <c r="D545" s="34"/>
      <c r="E545" s="34"/>
      <c r="F545" s="34"/>
      <c r="G545" s="34"/>
      <c r="H545" s="34"/>
      <c r="I545" s="34"/>
      <c r="J545" s="34"/>
      <c r="K545" s="34"/>
      <c r="L545" s="103" t="s">
        <v>103</v>
      </c>
      <c r="M545" s="29"/>
      <c r="N545" s="29"/>
      <c r="O545" s="29"/>
      <c r="P545" s="30"/>
      <c r="Q545" s="29"/>
      <c r="R545" s="112"/>
      <c r="S545" s="34"/>
      <c r="AD545" s="84">
        <f t="shared" si="66"/>
        <v>1</v>
      </c>
      <c r="AE545" s="34" t="e">
        <f t="shared" si="67"/>
        <v>#VALUE!</v>
      </c>
      <c r="AF545" s="34" t="e">
        <f t="shared" si="68"/>
        <v>#VALUE!</v>
      </c>
      <c r="AG545" s="34" t="e">
        <f t="shared" si="69"/>
        <v>#VALUE!</v>
      </c>
      <c r="AH545" s="34" t="e">
        <f t="shared" si="70"/>
        <v>#VALUE!</v>
      </c>
      <c r="AI545" s="34" t="e">
        <f t="shared" si="71"/>
        <v>#VALUE!</v>
      </c>
      <c r="AJ545" s="34" t="e">
        <f t="shared" si="72"/>
        <v>#VALUE!</v>
      </c>
      <c r="AK545" s="34" t="e">
        <f t="shared" si="73"/>
        <v>#VALUE!</v>
      </c>
    </row>
    <row r="546" spans="1:37" ht="55.25" customHeight="1" x14ac:dyDescent="0.2">
      <c r="A546" s="50">
        <v>20150911</v>
      </c>
      <c r="B546" s="83">
        <v>42275</v>
      </c>
      <c r="C546" s="34" t="s">
        <v>5996</v>
      </c>
      <c r="D546" s="34"/>
      <c r="E546" s="34"/>
      <c r="F546" s="34" t="s">
        <v>3182</v>
      </c>
      <c r="G546" s="34" t="s">
        <v>3183</v>
      </c>
      <c r="H546" s="34" t="s">
        <v>1387</v>
      </c>
      <c r="I546" s="34"/>
      <c r="J546" s="34"/>
      <c r="K546" s="34"/>
      <c r="L546" s="103"/>
      <c r="M546" s="29" t="s">
        <v>6604</v>
      </c>
      <c r="N546" s="29"/>
      <c r="O546" s="29" t="s">
        <v>6402</v>
      </c>
      <c r="P546" s="30"/>
      <c r="Q546" s="29"/>
      <c r="R546" s="112"/>
      <c r="S546" s="34"/>
      <c r="AD546" s="84" t="e">
        <f t="shared" si="66"/>
        <v>#VALUE!</v>
      </c>
      <c r="AE546" s="34">
        <f t="shared" si="67"/>
        <v>491</v>
      </c>
      <c r="AF546" s="34" t="e">
        <f t="shared" si="68"/>
        <v>#VALUE!</v>
      </c>
      <c r="AG546" s="34" t="e">
        <f t="shared" si="69"/>
        <v>#VALUE!</v>
      </c>
      <c r="AH546" s="34" t="e">
        <f t="shared" si="70"/>
        <v>#VALUE!</v>
      </c>
      <c r="AI546" s="34" t="e">
        <f t="shared" si="71"/>
        <v>#VALUE!</v>
      </c>
      <c r="AJ546" s="34" t="e">
        <f t="shared" si="72"/>
        <v>#VALUE!</v>
      </c>
      <c r="AK546" s="34" t="e">
        <f t="shared" si="73"/>
        <v>#VALUE!</v>
      </c>
    </row>
    <row r="547" spans="1:37" ht="55.25" customHeight="1" x14ac:dyDescent="0.2">
      <c r="A547" s="50">
        <v>20150912</v>
      </c>
      <c r="B547" s="83">
        <v>42275</v>
      </c>
      <c r="C547" s="34" t="s">
        <v>5997</v>
      </c>
      <c r="D547" s="34"/>
      <c r="E547" s="34"/>
      <c r="F547" s="34" t="s">
        <v>1388</v>
      </c>
      <c r="G547" s="34" t="s">
        <v>1389</v>
      </c>
      <c r="H547" s="34"/>
      <c r="I547" s="34"/>
      <c r="J547" s="34"/>
      <c r="K547" s="34"/>
      <c r="L547" s="103" t="s">
        <v>103</v>
      </c>
      <c r="M547" s="29"/>
      <c r="N547" s="29"/>
      <c r="O547" s="29"/>
      <c r="P547" s="30"/>
      <c r="Q547" s="29"/>
      <c r="R547" s="112"/>
      <c r="S547" s="34"/>
      <c r="AD547" s="84">
        <f t="shared" si="66"/>
        <v>1</v>
      </c>
      <c r="AE547" s="34" t="e">
        <f t="shared" si="67"/>
        <v>#VALUE!</v>
      </c>
      <c r="AF547" s="34" t="e">
        <f t="shared" si="68"/>
        <v>#VALUE!</v>
      </c>
      <c r="AG547" s="34" t="e">
        <f t="shared" si="69"/>
        <v>#VALUE!</v>
      </c>
      <c r="AH547" s="34" t="e">
        <f t="shared" si="70"/>
        <v>#VALUE!</v>
      </c>
      <c r="AI547" s="34" t="e">
        <f t="shared" si="71"/>
        <v>#VALUE!</v>
      </c>
      <c r="AJ547" s="34" t="e">
        <f t="shared" si="72"/>
        <v>#VALUE!</v>
      </c>
      <c r="AK547" s="34" t="e">
        <f t="shared" si="73"/>
        <v>#VALUE!</v>
      </c>
    </row>
    <row r="548" spans="1:37" ht="55.25" customHeight="1" x14ac:dyDescent="0.2">
      <c r="A548" s="50">
        <v>20150913</v>
      </c>
      <c r="B548" s="83">
        <v>42275</v>
      </c>
      <c r="C548" s="34" t="s">
        <v>5998</v>
      </c>
      <c r="D548" s="34"/>
      <c r="E548" s="34"/>
      <c r="F548" s="34" t="s">
        <v>1390</v>
      </c>
      <c r="G548" s="34" t="s">
        <v>1391</v>
      </c>
      <c r="H548" s="34"/>
      <c r="I548" s="34"/>
      <c r="J548" s="34"/>
      <c r="K548" s="34"/>
      <c r="L548" s="103" t="s">
        <v>103</v>
      </c>
      <c r="M548" s="29"/>
      <c r="N548" s="29"/>
      <c r="O548" s="29"/>
      <c r="P548" s="30"/>
      <c r="Q548" s="29"/>
      <c r="R548" s="112"/>
      <c r="S548" s="34"/>
      <c r="AD548" s="84">
        <f t="shared" si="66"/>
        <v>1</v>
      </c>
      <c r="AE548" s="34" t="e">
        <f t="shared" si="67"/>
        <v>#VALUE!</v>
      </c>
      <c r="AF548" s="34" t="e">
        <f t="shared" si="68"/>
        <v>#VALUE!</v>
      </c>
      <c r="AG548" s="34" t="e">
        <f t="shared" si="69"/>
        <v>#VALUE!</v>
      </c>
      <c r="AH548" s="34" t="e">
        <f t="shared" si="70"/>
        <v>#VALUE!</v>
      </c>
      <c r="AI548" s="34" t="e">
        <f t="shared" si="71"/>
        <v>#VALUE!</v>
      </c>
      <c r="AJ548" s="34" t="e">
        <f t="shared" si="72"/>
        <v>#VALUE!</v>
      </c>
      <c r="AK548" s="34" t="e">
        <f t="shared" si="73"/>
        <v>#VALUE!</v>
      </c>
    </row>
    <row r="549" spans="1:37" ht="55.25" customHeight="1" x14ac:dyDescent="0.2">
      <c r="A549" s="50">
        <v>20150914</v>
      </c>
      <c r="B549" s="83">
        <v>42275</v>
      </c>
      <c r="C549" s="34" t="s">
        <v>5999</v>
      </c>
      <c r="D549" s="34"/>
      <c r="E549" s="34"/>
      <c r="F549" s="34"/>
      <c r="G549" s="34"/>
      <c r="H549" s="34"/>
      <c r="I549" s="34"/>
      <c r="J549" s="34"/>
      <c r="K549" s="34"/>
      <c r="L549" s="103" t="s">
        <v>103</v>
      </c>
      <c r="M549" s="29"/>
      <c r="N549" s="29"/>
      <c r="O549" s="29"/>
      <c r="P549" s="30"/>
      <c r="Q549" s="29"/>
      <c r="R549" s="112"/>
      <c r="S549" s="34"/>
      <c r="AD549" s="84">
        <f t="shared" si="66"/>
        <v>1</v>
      </c>
      <c r="AE549" s="34" t="e">
        <f t="shared" si="67"/>
        <v>#VALUE!</v>
      </c>
      <c r="AF549" s="34" t="e">
        <f t="shared" si="68"/>
        <v>#VALUE!</v>
      </c>
      <c r="AG549" s="34" t="e">
        <f t="shared" si="69"/>
        <v>#VALUE!</v>
      </c>
      <c r="AH549" s="34" t="e">
        <f t="shared" si="70"/>
        <v>#VALUE!</v>
      </c>
      <c r="AI549" s="34" t="e">
        <f t="shared" si="71"/>
        <v>#VALUE!</v>
      </c>
      <c r="AJ549" s="34" t="e">
        <f t="shared" si="72"/>
        <v>#VALUE!</v>
      </c>
      <c r="AK549" s="34" t="e">
        <f t="shared" si="73"/>
        <v>#VALUE!</v>
      </c>
    </row>
    <row r="550" spans="1:37" ht="55.25" customHeight="1" x14ac:dyDescent="0.2">
      <c r="A550" s="50">
        <v>20150915</v>
      </c>
      <c r="B550" s="83">
        <v>42275</v>
      </c>
      <c r="C550" s="34" t="s">
        <v>6000</v>
      </c>
      <c r="D550" s="34"/>
      <c r="E550" s="34"/>
      <c r="F550" s="34"/>
      <c r="G550" s="34"/>
      <c r="H550" s="34" t="s">
        <v>1392</v>
      </c>
      <c r="I550" s="34" t="s">
        <v>1393</v>
      </c>
      <c r="J550" s="34"/>
      <c r="K550" s="34"/>
      <c r="L550" s="103" t="s">
        <v>103</v>
      </c>
      <c r="M550" s="29"/>
      <c r="N550" s="29"/>
      <c r="O550" s="29"/>
      <c r="P550" s="30"/>
      <c r="Q550" s="29"/>
      <c r="R550" s="112"/>
      <c r="S550" s="34"/>
      <c r="AD550" s="84">
        <f t="shared" si="66"/>
        <v>1</v>
      </c>
      <c r="AE550" s="34" t="e">
        <f t="shared" si="67"/>
        <v>#VALUE!</v>
      </c>
      <c r="AF550" s="34" t="e">
        <f t="shared" si="68"/>
        <v>#VALUE!</v>
      </c>
      <c r="AG550" s="34" t="e">
        <f t="shared" si="69"/>
        <v>#VALUE!</v>
      </c>
      <c r="AH550" s="34" t="e">
        <f t="shared" si="70"/>
        <v>#VALUE!</v>
      </c>
      <c r="AI550" s="34" t="e">
        <f t="shared" si="71"/>
        <v>#VALUE!</v>
      </c>
      <c r="AJ550" s="34" t="e">
        <f t="shared" si="72"/>
        <v>#VALUE!</v>
      </c>
      <c r="AK550" s="34" t="e">
        <f t="shared" si="73"/>
        <v>#VALUE!</v>
      </c>
    </row>
    <row r="551" spans="1:37" ht="55.25" customHeight="1" x14ac:dyDescent="0.2">
      <c r="A551" s="50">
        <v>20150916</v>
      </c>
      <c r="B551" s="83">
        <v>42275</v>
      </c>
      <c r="C551" s="34" t="s">
        <v>6001</v>
      </c>
      <c r="D551" s="34"/>
      <c r="E551" s="34"/>
      <c r="F551" s="34"/>
      <c r="G551" s="34"/>
      <c r="H551" s="34"/>
      <c r="I551" s="34"/>
      <c r="J551" s="34"/>
      <c r="K551" s="34"/>
      <c r="L551" s="103" t="s">
        <v>103</v>
      </c>
      <c r="M551" s="29"/>
      <c r="N551" s="29"/>
      <c r="O551" s="29"/>
      <c r="P551" s="30"/>
      <c r="Q551" s="29"/>
      <c r="R551" s="112"/>
      <c r="S551" s="34"/>
      <c r="AD551" s="84">
        <f t="shared" si="66"/>
        <v>1</v>
      </c>
      <c r="AE551" s="34" t="e">
        <f t="shared" si="67"/>
        <v>#VALUE!</v>
      </c>
      <c r="AF551" s="34" t="e">
        <f t="shared" si="68"/>
        <v>#VALUE!</v>
      </c>
      <c r="AG551" s="34" t="e">
        <f t="shared" si="69"/>
        <v>#VALUE!</v>
      </c>
      <c r="AH551" s="34" t="e">
        <f t="shared" si="70"/>
        <v>#VALUE!</v>
      </c>
      <c r="AI551" s="34" t="e">
        <f t="shared" si="71"/>
        <v>#VALUE!</v>
      </c>
      <c r="AJ551" s="34" t="e">
        <f t="shared" si="72"/>
        <v>#VALUE!</v>
      </c>
      <c r="AK551" s="34" t="e">
        <f t="shared" si="73"/>
        <v>#VALUE!</v>
      </c>
    </row>
    <row r="552" spans="1:37" ht="55.25" customHeight="1" x14ac:dyDescent="0.2">
      <c r="A552" s="50">
        <v>20150917</v>
      </c>
      <c r="B552" s="83">
        <v>42275</v>
      </c>
      <c r="C552" s="34" t="s">
        <v>6002</v>
      </c>
      <c r="D552" s="34"/>
      <c r="E552" s="34"/>
      <c r="F552" s="34" t="s">
        <v>1394</v>
      </c>
      <c r="G552" s="34" t="s">
        <v>7535</v>
      </c>
      <c r="H552" s="34"/>
      <c r="I552" s="34"/>
      <c r="J552" s="34"/>
      <c r="K552" s="34"/>
      <c r="L552" s="103" t="s">
        <v>103</v>
      </c>
      <c r="M552" s="29"/>
      <c r="N552" s="29"/>
      <c r="O552" s="29"/>
      <c r="P552" s="30"/>
      <c r="Q552" s="29"/>
      <c r="R552" s="112"/>
      <c r="S552" s="34"/>
      <c r="AD552" s="84">
        <f t="shared" si="66"/>
        <v>1</v>
      </c>
      <c r="AE552" s="34" t="e">
        <f t="shared" si="67"/>
        <v>#VALUE!</v>
      </c>
      <c r="AF552" s="34" t="e">
        <f t="shared" si="68"/>
        <v>#VALUE!</v>
      </c>
      <c r="AG552" s="34" t="e">
        <f t="shared" si="69"/>
        <v>#VALUE!</v>
      </c>
      <c r="AH552" s="34" t="e">
        <f t="shared" si="70"/>
        <v>#VALUE!</v>
      </c>
      <c r="AI552" s="34" t="e">
        <f t="shared" si="71"/>
        <v>#VALUE!</v>
      </c>
      <c r="AJ552" s="34" t="e">
        <f t="shared" si="72"/>
        <v>#VALUE!</v>
      </c>
      <c r="AK552" s="34" t="e">
        <f t="shared" si="73"/>
        <v>#VALUE!</v>
      </c>
    </row>
    <row r="553" spans="1:37" ht="55.25" customHeight="1" x14ac:dyDescent="0.2">
      <c r="A553" s="50">
        <v>20150918</v>
      </c>
      <c r="B553" s="83">
        <v>42275</v>
      </c>
      <c r="C553" s="34" t="s">
        <v>6948</v>
      </c>
      <c r="D553" s="34" t="s">
        <v>1396</v>
      </c>
      <c r="E553" s="34" t="s">
        <v>1397</v>
      </c>
      <c r="F553" s="34"/>
      <c r="G553" s="34"/>
      <c r="H553" s="34" t="s">
        <v>1398</v>
      </c>
      <c r="I553" s="34" t="s">
        <v>1399</v>
      </c>
      <c r="J553" s="34"/>
      <c r="K553" s="34"/>
      <c r="L553" s="103" t="s">
        <v>103</v>
      </c>
      <c r="M553" s="29"/>
      <c r="N553" s="29"/>
      <c r="O553" s="29"/>
      <c r="P553" s="30"/>
      <c r="Q553" s="29"/>
      <c r="R553" s="112"/>
      <c r="S553" s="34"/>
      <c r="AD553" s="84">
        <f t="shared" si="66"/>
        <v>1</v>
      </c>
      <c r="AE553" s="34" t="e">
        <f t="shared" si="67"/>
        <v>#VALUE!</v>
      </c>
      <c r="AF553" s="34" t="e">
        <f t="shared" si="68"/>
        <v>#VALUE!</v>
      </c>
      <c r="AG553" s="34" t="e">
        <f t="shared" si="69"/>
        <v>#VALUE!</v>
      </c>
      <c r="AH553" s="34" t="e">
        <f t="shared" si="70"/>
        <v>#VALUE!</v>
      </c>
      <c r="AI553" s="34" t="e">
        <f t="shared" si="71"/>
        <v>#VALUE!</v>
      </c>
      <c r="AJ553" s="34" t="e">
        <f t="shared" si="72"/>
        <v>#VALUE!</v>
      </c>
      <c r="AK553" s="34" t="e">
        <f t="shared" si="73"/>
        <v>#VALUE!</v>
      </c>
    </row>
    <row r="554" spans="1:37" ht="55.25" customHeight="1" x14ac:dyDescent="0.2">
      <c r="A554" s="50">
        <v>20150919</v>
      </c>
      <c r="B554" s="83">
        <v>42275</v>
      </c>
      <c r="C554" s="34" t="s">
        <v>6003</v>
      </c>
      <c r="D554" s="34"/>
      <c r="E554" s="34"/>
      <c r="F554" s="34" t="s">
        <v>1400</v>
      </c>
      <c r="G554" s="34" t="s">
        <v>1401</v>
      </c>
      <c r="H554" s="34"/>
      <c r="I554" s="34"/>
      <c r="J554" s="34"/>
      <c r="K554" s="34"/>
      <c r="L554" s="103"/>
      <c r="M554" s="29" t="s">
        <v>6608</v>
      </c>
      <c r="N554" s="29"/>
      <c r="O554" s="29"/>
      <c r="P554" s="30"/>
      <c r="Q554" s="29"/>
      <c r="R554" s="112"/>
      <c r="S554" s="34"/>
      <c r="AD554" s="84" t="e">
        <f t="shared" si="66"/>
        <v>#VALUE!</v>
      </c>
      <c r="AE554" s="34">
        <f t="shared" si="67"/>
        <v>466</v>
      </c>
      <c r="AF554" s="34" t="e">
        <f t="shared" si="68"/>
        <v>#VALUE!</v>
      </c>
      <c r="AG554" s="34" t="e">
        <f t="shared" si="69"/>
        <v>#VALUE!</v>
      </c>
      <c r="AH554" s="34" t="e">
        <f t="shared" si="70"/>
        <v>#VALUE!</v>
      </c>
      <c r="AI554" s="34" t="e">
        <f t="shared" si="71"/>
        <v>#VALUE!</v>
      </c>
      <c r="AJ554" s="34" t="e">
        <f t="shared" si="72"/>
        <v>#VALUE!</v>
      </c>
      <c r="AK554" s="34" t="e">
        <f t="shared" si="73"/>
        <v>#VALUE!</v>
      </c>
    </row>
    <row r="555" spans="1:37" ht="55.25" customHeight="1" x14ac:dyDescent="0.2">
      <c r="A555" s="50">
        <v>20150920</v>
      </c>
      <c r="B555" s="83">
        <v>42275</v>
      </c>
      <c r="C555" s="34" t="s">
        <v>7013</v>
      </c>
      <c r="D555" s="34"/>
      <c r="E555" s="34"/>
      <c r="F555" s="34"/>
      <c r="G555" s="34"/>
      <c r="H555" s="34"/>
      <c r="I555" s="34"/>
      <c r="J555" s="34"/>
      <c r="K555" s="34"/>
      <c r="L555" s="103" t="s">
        <v>103</v>
      </c>
      <c r="M555" s="29"/>
      <c r="N555" s="29"/>
      <c r="O555" s="29"/>
      <c r="P555" s="30"/>
      <c r="Q555" s="29"/>
      <c r="R555" s="112"/>
      <c r="S555" s="34"/>
      <c r="AD555" s="84">
        <f t="shared" si="66"/>
        <v>1</v>
      </c>
      <c r="AE555" s="34" t="e">
        <f t="shared" si="67"/>
        <v>#VALUE!</v>
      </c>
      <c r="AF555" s="34" t="e">
        <f t="shared" si="68"/>
        <v>#VALUE!</v>
      </c>
      <c r="AG555" s="34" t="e">
        <f t="shared" si="69"/>
        <v>#VALUE!</v>
      </c>
      <c r="AH555" s="34" t="e">
        <f t="shared" si="70"/>
        <v>#VALUE!</v>
      </c>
      <c r="AI555" s="34" t="e">
        <f t="shared" si="71"/>
        <v>#VALUE!</v>
      </c>
      <c r="AJ555" s="34" t="e">
        <f t="shared" si="72"/>
        <v>#VALUE!</v>
      </c>
      <c r="AK555" s="34" t="e">
        <f t="shared" si="73"/>
        <v>#VALUE!</v>
      </c>
    </row>
    <row r="556" spans="1:37" ht="55.25" customHeight="1" x14ac:dyDescent="0.2">
      <c r="A556" s="50">
        <v>20150921</v>
      </c>
      <c r="B556" s="83">
        <v>42275</v>
      </c>
      <c r="C556" s="34" t="s">
        <v>6005</v>
      </c>
      <c r="D556" s="34"/>
      <c r="E556" s="34"/>
      <c r="F556" s="34"/>
      <c r="G556" s="34"/>
      <c r="H556" s="34"/>
      <c r="I556" s="34"/>
      <c r="J556" s="34"/>
      <c r="K556" s="34"/>
      <c r="L556" s="103" t="s">
        <v>103</v>
      </c>
      <c r="M556" s="29"/>
      <c r="N556" s="29"/>
      <c r="O556" s="29"/>
      <c r="P556" s="30"/>
      <c r="Q556" s="29"/>
      <c r="R556" s="112"/>
      <c r="S556" s="34"/>
      <c r="AD556" s="84">
        <f t="shared" si="66"/>
        <v>1</v>
      </c>
      <c r="AE556" s="34" t="e">
        <f t="shared" si="67"/>
        <v>#VALUE!</v>
      </c>
      <c r="AF556" s="34" t="e">
        <f t="shared" si="68"/>
        <v>#VALUE!</v>
      </c>
      <c r="AG556" s="34" t="e">
        <f t="shared" si="69"/>
        <v>#VALUE!</v>
      </c>
      <c r="AH556" s="34" t="e">
        <f t="shared" si="70"/>
        <v>#VALUE!</v>
      </c>
      <c r="AI556" s="34" t="e">
        <f t="shared" si="71"/>
        <v>#VALUE!</v>
      </c>
      <c r="AJ556" s="34" t="e">
        <f t="shared" si="72"/>
        <v>#VALUE!</v>
      </c>
      <c r="AK556" s="34" t="e">
        <f t="shared" si="73"/>
        <v>#VALUE!</v>
      </c>
    </row>
    <row r="557" spans="1:37" ht="55.25" customHeight="1" x14ac:dyDescent="0.2">
      <c r="A557" s="50">
        <v>20150922</v>
      </c>
      <c r="B557" s="83">
        <v>42275</v>
      </c>
      <c r="C557" s="34" t="s">
        <v>6006</v>
      </c>
      <c r="D557" s="34"/>
      <c r="E557" s="34"/>
      <c r="F557" s="34"/>
      <c r="G557" s="34"/>
      <c r="H557" s="34"/>
      <c r="I557" s="34"/>
      <c r="J557" s="34"/>
      <c r="K557" s="34"/>
      <c r="L557" s="103" t="s">
        <v>103</v>
      </c>
      <c r="M557" s="29"/>
      <c r="N557" s="29"/>
      <c r="O557" s="29"/>
      <c r="P557" s="30"/>
      <c r="Q557" s="29"/>
      <c r="R557" s="112"/>
      <c r="S557" s="34"/>
      <c r="AD557" s="84">
        <f t="shared" si="66"/>
        <v>1</v>
      </c>
      <c r="AE557" s="34" t="e">
        <f t="shared" si="67"/>
        <v>#VALUE!</v>
      </c>
      <c r="AF557" s="34" t="e">
        <f t="shared" si="68"/>
        <v>#VALUE!</v>
      </c>
      <c r="AG557" s="34" t="e">
        <f t="shared" si="69"/>
        <v>#VALUE!</v>
      </c>
      <c r="AH557" s="34" t="e">
        <f t="shared" si="70"/>
        <v>#VALUE!</v>
      </c>
      <c r="AI557" s="34" t="e">
        <f t="shared" si="71"/>
        <v>#VALUE!</v>
      </c>
      <c r="AJ557" s="34" t="e">
        <f t="shared" si="72"/>
        <v>#VALUE!</v>
      </c>
      <c r="AK557" s="34" t="e">
        <f t="shared" si="73"/>
        <v>#VALUE!</v>
      </c>
    </row>
    <row r="558" spans="1:37" ht="55.25" customHeight="1" x14ac:dyDescent="0.2">
      <c r="A558" s="50">
        <v>20150923</v>
      </c>
      <c r="B558" s="83">
        <v>42275</v>
      </c>
      <c r="C558" s="34" t="s">
        <v>6007</v>
      </c>
      <c r="D558" s="34"/>
      <c r="E558" s="34"/>
      <c r="F558" s="34" t="s">
        <v>3184</v>
      </c>
      <c r="G558" s="34" t="s">
        <v>3185</v>
      </c>
      <c r="H558" s="34"/>
      <c r="I558" s="34"/>
      <c r="J558" s="34"/>
      <c r="K558" s="34"/>
      <c r="L558" s="103" t="s">
        <v>103</v>
      </c>
      <c r="M558" s="29"/>
      <c r="N558" s="29"/>
      <c r="O558" s="29"/>
      <c r="P558" s="30"/>
      <c r="Q558" s="29"/>
      <c r="R558" s="112"/>
      <c r="S558" s="34"/>
      <c r="AD558" s="84">
        <f t="shared" si="66"/>
        <v>1</v>
      </c>
      <c r="AE558" s="34" t="e">
        <f t="shared" si="67"/>
        <v>#VALUE!</v>
      </c>
      <c r="AF558" s="34" t="e">
        <f t="shared" si="68"/>
        <v>#VALUE!</v>
      </c>
      <c r="AG558" s="34" t="e">
        <f t="shared" si="69"/>
        <v>#VALUE!</v>
      </c>
      <c r="AH558" s="34" t="e">
        <f t="shared" si="70"/>
        <v>#VALUE!</v>
      </c>
      <c r="AI558" s="34" t="e">
        <f t="shared" si="71"/>
        <v>#VALUE!</v>
      </c>
      <c r="AJ558" s="34" t="e">
        <f t="shared" si="72"/>
        <v>#VALUE!</v>
      </c>
      <c r="AK558" s="34" t="e">
        <f t="shared" si="73"/>
        <v>#VALUE!</v>
      </c>
    </row>
    <row r="559" spans="1:37" ht="55.25" customHeight="1" x14ac:dyDescent="0.2">
      <c r="A559" s="50">
        <v>20150924</v>
      </c>
      <c r="B559" s="83">
        <v>42275</v>
      </c>
      <c r="C559" s="34" t="s">
        <v>6288</v>
      </c>
      <c r="D559" s="34"/>
      <c r="E559" s="34"/>
      <c r="F559" s="34" t="s">
        <v>3186</v>
      </c>
      <c r="G559" s="34" t="s">
        <v>3187</v>
      </c>
      <c r="H559" s="34"/>
      <c r="I559" s="34"/>
      <c r="J559" s="34" t="s">
        <v>1402</v>
      </c>
      <c r="K559" s="34" t="s">
        <v>1403</v>
      </c>
      <c r="L559" s="103" t="s">
        <v>103</v>
      </c>
      <c r="M559" s="29"/>
      <c r="N559" s="29"/>
      <c r="O559" s="29"/>
      <c r="P559" s="30"/>
      <c r="Q559" s="29"/>
      <c r="R559" s="112"/>
      <c r="S559" s="34"/>
      <c r="AD559" s="84">
        <f t="shared" si="66"/>
        <v>1</v>
      </c>
      <c r="AE559" s="34" t="e">
        <f t="shared" si="67"/>
        <v>#VALUE!</v>
      </c>
      <c r="AF559" s="34" t="e">
        <f t="shared" si="68"/>
        <v>#VALUE!</v>
      </c>
      <c r="AG559" s="34" t="e">
        <f t="shared" si="69"/>
        <v>#VALUE!</v>
      </c>
      <c r="AH559" s="34" t="e">
        <f t="shared" si="70"/>
        <v>#VALUE!</v>
      </c>
      <c r="AI559" s="34" t="e">
        <f t="shared" si="71"/>
        <v>#VALUE!</v>
      </c>
      <c r="AJ559" s="34" t="e">
        <f t="shared" si="72"/>
        <v>#VALUE!</v>
      </c>
      <c r="AK559" s="34" t="e">
        <f t="shared" si="73"/>
        <v>#VALUE!</v>
      </c>
    </row>
    <row r="560" spans="1:37" ht="55.25" customHeight="1" x14ac:dyDescent="0.2">
      <c r="A560" s="50">
        <v>20150925</v>
      </c>
      <c r="B560" s="83">
        <v>42275</v>
      </c>
      <c r="C560" s="34" t="s">
        <v>6008</v>
      </c>
      <c r="D560" s="34"/>
      <c r="E560" s="34"/>
      <c r="F560" s="34"/>
      <c r="G560" s="34"/>
      <c r="H560" s="34"/>
      <c r="I560" s="34"/>
      <c r="J560" s="34"/>
      <c r="K560" s="34"/>
      <c r="L560" s="103" t="s">
        <v>103</v>
      </c>
      <c r="M560" s="29"/>
      <c r="N560" s="29"/>
      <c r="O560" s="29"/>
      <c r="P560" s="30"/>
      <c r="Q560" s="29"/>
      <c r="R560" s="112"/>
      <c r="S560" s="34"/>
      <c r="AD560" s="84">
        <f t="shared" si="66"/>
        <v>1</v>
      </c>
      <c r="AE560" s="34" t="e">
        <f t="shared" si="67"/>
        <v>#VALUE!</v>
      </c>
      <c r="AF560" s="34" t="e">
        <f t="shared" si="68"/>
        <v>#VALUE!</v>
      </c>
      <c r="AG560" s="34" t="e">
        <f t="shared" si="69"/>
        <v>#VALUE!</v>
      </c>
      <c r="AH560" s="34" t="e">
        <f t="shared" si="70"/>
        <v>#VALUE!</v>
      </c>
      <c r="AI560" s="34" t="e">
        <f t="shared" si="71"/>
        <v>#VALUE!</v>
      </c>
      <c r="AJ560" s="34" t="e">
        <f t="shared" si="72"/>
        <v>#VALUE!</v>
      </c>
      <c r="AK560" s="34" t="e">
        <f t="shared" si="73"/>
        <v>#VALUE!</v>
      </c>
    </row>
    <row r="561" spans="1:37" ht="55.25" customHeight="1" x14ac:dyDescent="0.2">
      <c r="A561" s="50">
        <v>20151001</v>
      </c>
      <c r="B561" s="83">
        <v>42303</v>
      </c>
      <c r="C561" s="34" t="s">
        <v>6009</v>
      </c>
      <c r="D561" s="34"/>
      <c r="E561" s="34"/>
      <c r="F561" s="34"/>
      <c r="G561" s="34"/>
      <c r="H561" s="34"/>
      <c r="I561" s="34"/>
      <c r="J561" s="34"/>
      <c r="K561" s="34"/>
      <c r="L561" s="103" t="s">
        <v>103</v>
      </c>
      <c r="M561" s="29"/>
      <c r="N561" s="29"/>
      <c r="O561" s="29"/>
      <c r="P561" s="30"/>
      <c r="Q561" s="29"/>
      <c r="R561" s="112"/>
      <c r="S561" s="34"/>
      <c r="AD561" s="84">
        <f t="shared" si="66"/>
        <v>1</v>
      </c>
      <c r="AE561" s="34" t="e">
        <f t="shared" si="67"/>
        <v>#VALUE!</v>
      </c>
      <c r="AF561" s="34" t="e">
        <f t="shared" si="68"/>
        <v>#VALUE!</v>
      </c>
      <c r="AG561" s="34" t="e">
        <f t="shared" si="69"/>
        <v>#VALUE!</v>
      </c>
      <c r="AH561" s="34" t="e">
        <f t="shared" si="70"/>
        <v>#VALUE!</v>
      </c>
      <c r="AI561" s="34" t="e">
        <f t="shared" si="71"/>
        <v>#VALUE!</v>
      </c>
      <c r="AJ561" s="34" t="e">
        <f t="shared" si="72"/>
        <v>#VALUE!</v>
      </c>
      <c r="AK561" s="34" t="e">
        <f t="shared" si="73"/>
        <v>#VALUE!</v>
      </c>
    </row>
    <row r="562" spans="1:37" ht="55.25" customHeight="1" x14ac:dyDescent="0.2">
      <c r="A562" s="50">
        <v>20151002</v>
      </c>
      <c r="B562" s="83">
        <v>42303</v>
      </c>
      <c r="C562" s="34" t="s">
        <v>1527</v>
      </c>
      <c r="D562" s="34"/>
      <c r="E562" s="34"/>
      <c r="F562" s="34"/>
      <c r="G562" s="34"/>
      <c r="H562" s="34"/>
      <c r="I562" s="34"/>
      <c r="J562" s="34"/>
      <c r="K562" s="34"/>
      <c r="L562" s="103" t="s">
        <v>103</v>
      </c>
      <c r="M562" s="29"/>
      <c r="N562" s="29"/>
      <c r="O562" s="29"/>
      <c r="P562" s="30"/>
      <c r="Q562" s="29"/>
      <c r="R562" s="112"/>
      <c r="S562" s="34"/>
      <c r="AD562" s="84">
        <f t="shared" si="66"/>
        <v>1</v>
      </c>
      <c r="AE562" s="34" t="e">
        <f t="shared" si="67"/>
        <v>#VALUE!</v>
      </c>
      <c r="AF562" s="34" t="e">
        <f t="shared" si="68"/>
        <v>#VALUE!</v>
      </c>
      <c r="AG562" s="34" t="e">
        <f t="shared" si="69"/>
        <v>#VALUE!</v>
      </c>
      <c r="AH562" s="34" t="e">
        <f t="shared" si="70"/>
        <v>#VALUE!</v>
      </c>
      <c r="AI562" s="34" t="e">
        <f t="shared" si="71"/>
        <v>#VALUE!</v>
      </c>
      <c r="AJ562" s="34" t="e">
        <f t="shared" si="72"/>
        <v>#VALUE!</v>
      </c>
      <c r="AK562" s="34" t="e">
        <f t="shared" si="73"/>
        <v>#VALUE!</v>
      </c>
    </row>
    <row r="563" spans="1:37" ht="55.25" customHeight="1" x14ac:dyDescent="0.2">
      <c r="A563" s="50">
        <v>20151003</v>
      </c>
      <c r="B563" s="83">
        <v>42303</v>
      </c>
      <c r="C563" s="34" t="s">
        <v>1528</v>
      </c>
      <c r="D563" s="34"/>
      <c r="E563" s="34"/>
      <c r="F563" s="34" t="s">
        <v>1459</v>
      </c>
      <c r="G563" s="34" t="s">
        <v>3188</v>
      </c>
      <c r="H563" s="34"/>
      <c r="I563" s="34"/>
      <c r="J563" s="34"/>
      <c r="K563" s="34"/>
      <c r="L563" s="103" t="s">
        <v>103</v>
      </c>
      <c r="M563" s="29"/>
      <c r="N563" s="29"/>
      <c r="O563" s="29"/>
      <c r="P563" s="30"/>
      <c r="Q563" s="29"/>
      <c r="R563" s="112"/>
      <c r="S563" s="34"/>
      <c r="AD563" s="84">
        <f t="shared" si="66"/>
        <v>1</v>
      </c>
      <c r="AE563" s="34" t="e">
        <f t="shared" si="67"/>
        <v>#VALUE!</v>
      </c>
      <c r="AF563" s="34" t="e">
        <f t="shared" si="68"/>
        <v>#VALUE!</v>
      </c>
      <c r="AG563" s="34" t="e">
        <f t="shared" si="69"/>
        <v>#VALUE!</v>
      </c>
      <c r="AH563" s="34" t="e">
        <f t="shared" si="70"/>
        <v>#VALUE!</v>
      </c>
      <c r="AI563" s="34" t="e">
        <f t="shared" si="71"/>
        <v>#VALUE!</v>
      </c>
      <c r="AJ563" s="34" t="e">
        <f t="shared" si="72"/>
        <v>#VALUE!</v>
      </c>
      <c r="AK563" s="34" t="e">
        <f t="shared" si="73"/>
        <v>#VALUE!</v>
      </c>
    </row>
    <row r="564" spans="1:37" ht="55.25" customHeight="1" x14ac:dyDescent="0.2">
      <c r="A564" s="50">
        <v>20151004</v>
      </c>
      <c r="B564" s="83">
        <v>42303</v>
      </c>
      <c r="C564" s="34" t="s">
        <v>1529</v>
      </c>
      <c r="D564" s="34"/>
      <c r="E564" s="34"/>
      <c r="F564" s="34" t="s">
        <v>1460</v>
      </c>
      <c r="G564" s="34" t="s">
        <v>1461</v>
      </c>
      <c r="H564" s="34" t="s">
        <v>1462</v>
      </c>
      <c r="I564" s="34" t="s">
        <v>1463</v>
      </c>
      <c r="J564" s="34" t="s">
        <v>1464</v>
      </c>
      <c r="K564" s="34" t="s">
        <v>1465</v>
      </c>
      <c r="L564" s="103"/>
      <c r="M564" s="29" t="s">
        <v>6609</v>
      </c>
      <c r="N564" s="29" t="s">
        <v>1466</v>
      </c>
      <c r="O564" s="29"/>
      <c r="P564" s="30"/>
      <c r="Q564" s="29"/>
      <c r="R564" s="112"/>
      <c r="S564" s="34"/>
      <c r="AD564" s="84" t="e">
        <f t="shared" si="66"/>
        <v>#VALUE!</v>
      </c>
      <c r="AE564" s="34" t="e">
        <f t="shared" si="67"/>
        <v>#VALUE!</v>
      </c>
      <c r="AF564" s="34">
        <f t="shared" si="68"/>
        <v>111</v>
      </c>
      <c r="AG564" s="34" t="e">
        <f t="shared" si="69"/>
        <v>#VALUE!</v>
      </c>
      <c r="AH564" s="34" t="e">
        <f t="shared" si="70"/>
        <v>#VALUE!</v>
      </c>
      <c r="AI564" s="34" t="e">
        <f t="shared" si="71"/>
        <v>#VALUE!</v>
      </c>
      <c r="AJ564" s="34" t="e">
        <f t="shared" si="72"/>
        <v>#VALUE!</v>
      </c>
      <c r="AK564" s="34" t="e">
        <f t="shared" si="73"/>
        <v>#VALUE!</v>
      </c>
    </row>
    <row r="565" spans="1:37" ht="55.25" customHeight="1" x14ac:dyDescent="0.2">
      <c r="A565" s="50">
        <v>20151005</v>
      </c>
      <c r="B565" s="83">
        <v>42303</v>
      </c>
      <c r="C565" s="34" t="s">
        <v>1530</v>
      </c>
      <c r="D565" s="34" t="s">
        <v>5546</v>
      </c>
      <c r="E565" s="34" t="s">
        <v>3189</v>
      </c>
      <c r="F565" s="34" t="s">
        <v>3190</v>
      </c>
      <c r="G565" s="34" t="s">
        <v>3191</v>
      </c>
      <c r="H565" s="34"/>
      <c r="I565" s="34"/>
      <c r="J565" s="34"/>
      <c r="K565" s="34"/>
      <c r="L565" s="103"/>
      <c r="M565" s="29" t="s">
        <v>6610</v>
      </c>
      <c r="N565" s="29" t="s">
        <v>6517</v>
      </c>
      <c r="O565" s="29"/>
      <c r="P565" s="30"/>
      <c r="Q565" s="29"/>
      <c r="R565" s="112"/>
      <c r="S565" s="34"/>
      <c r="AD565" s="84" t="e">
        <f t="shared" si="66"/>
        <v>#VALUE!</v>
      </c>
      <c r="AE565" s="34" t="e">
        <f t="shared" si="67"/>
        <v>#VALUE!</v>
      </c>
      <c r="AF565" s="34">
        <f t="shared" si="68"/>
        <v>35</v>
      </c>
      <c r="AG565" s="34" t="e">
        <f t="shared" si="69"/>
        <v>#VALUE!</v>
      </c>
      <c r="AH565" s="34" t="e">
        <f t="shared" si="70"/>
        <v>#VALUE!</v>
      </c>
      <c r="AI565" s="34" t="e">
        <f t="shared" si="71"/>
        <v>#VALUE!</v>
      </c>
      <c r="AJ565" s="34" t="e">
        <f t="shared" si="72"/>
        <v>#VALUE!</v>
      </c>
      <c r="AK565" s="34" t="e">
        <f t="shared" si="73"/>
        <v>#VALUE!</v>
      </c>
    </row>
    <row r="566" spans="1:37" ht="55.25" customHeight="1" x14ac:dyDescent="0.2">
      <c r="A566" s="50">
        <v>20151006</v>
      </c>
      <c r="B566" s="83">
        <v>42303</v>
      </c>
      <c r="C566" s="34" t="s">
        <v>6894</v>
      </c>
      <c r="D566" s="34"/>
      <c r="E566" s="34"/>
      <c r="F566" s="34"/>
      <c r="G566" s="34"/>
      <c r="H566" s="34" t="s">
        <v>1467</v>
      </c>
      <c r="I566" s="34" t="s">
        <v>1468</v>
      </c>
      <c r="J566" s="34"/>
      <c r="K566" s="34"/>
      <c r="L566" s="103" t="s">
        <v>103</v>
      </c>
      <c r="M566" s="29"/>
      <c r="N566" s="29"/>
      <c r="O566" s="29"/>
      <c r="P566" s="30"/>
      <c r="Q566" s="29"/>
      <c r="R566" s="112"/>
      <c r="S566" s="34"/>
      <c r="AD566" s="84">
        <f t="shared" si="66"/>
        <v>1</v>
      </c>
      <c r="AE566" s="34" t="e">
        <f t="shared" si="67"/>
        <v>#VALUE!</v>
      </c>
      <c r="AF566" s="34" t="e">
        <f t="shared" si="68"/>
        <v>#VALUE!</v>
      </c>
      <c r="AG566" s="34" t="e">
        <f t="shared" si="69"/>
        <v>#VALUE!</v>
      </c>
      <c r="AH566" s="34" t="e">
        <f t="shared" si="70"/>
        <v>#VALUE!</v>
      </c>
      <c r="AI566" s="34" t="e">
        <f t="shared" si="71"/>
        <v>#VALUE!</v>
      </c>
      <c r="AJ566" s="34" t="e">
        <f t="shared" si="72"/>
        <v>#VALUE!</v>
      </c>
      <c r="AK566" s="34" t="e">
        <f t="shared" si="73"/>
        <v>#VALUE!</v>
      </c>
    </row>
    <row r="567" spans="1:37" ht="55.25" customHeight="1" x14ac:dyDescent="0.2">
      <c r="A567" s="50">
        <v>20151007</v>
      </c>
      <c r="B567" s="83">
        <v>42303</v>
      </c>
      <c r="C567" s="34" t="s">
        <v>1531</v>
      </c>
      <c r="D567" s="34"/>
      <c r="E567" s="34"/>
      <c r="F567" s="34"/>
      <c r="G567" s="34"/>
      <c r="H567" s="34"/>
      <c r="I567" s="34"/>
      <c r="J567" s="34"/>
      <c r="K567" s="34"/>
      <c r="L567" s="103" t="s">
        <v>103</v>
      </c>
      <c r="M567" s="29"/>
      <c r="N567" s="29"/>
      <c r="O567" s="29"/>
      <c r="P567" s="30"/>
      <c r="Q567" s="29"/>
      <c r="R567" s="112"/>
      <c r="S567" s="34"/>
      <c r="AD567" s="84">
        <f t="shared" si="66"/>
        <v>1</v>
      </c>
      <c r="AE567" s="34" t="e">
        <f t="shared" si="67"/>
        <v>#VALUE!</v>
      </c>
      <c r="AF567" s="34" t="e">
        <f t="shared" si="68"/>
        <v>#VALUE!</v>
      </c>
      <c r="AG567" s="34" t="e">
        <f t="shared" si="69"/>
        <v>#VALUE!</v>
      </c>
      <c r="AH567" s="34" t="e">
        <f t="shared" si="70"/>
        <v>#VALUE!</v>
      </c>
      <c r="AI567" s="34" t="e">
        <f t="shared" si="71"/>
        <v>#VALUE!</v>
      </c>
      <c r="AJ567" s="34" t="e">
        <f t="shared" si="72"/>
        <v>#VALUE!</v>
      </c>
      <c r="AK567" s="34" t="e">
        <f t="shared" si="73"/>
        <v>#VALUE!</v>
      </c>
    </row>
    <row r="568" spans="1:37" ht="55.25" customHeight="1" x14ac:dyDescent="0.2">
      <c r="A568" s="50">
        <v>20151008</v>
      </c>
      <c r="B568" s="83">
        <v>42303</v>
      </c>
      <c r="C568" s="34" t="s">
        <v>1532</v>
      </c>
      <c r="D568" s="34"/>
      <c r="E568" s="34"/>
      <c r="F568" s="34"/>
      <c r="G568" s="34"/>
      <c r="H568" s="34"/>
      <c r="I568" s="34"/>
      <c r="J568" s="34"/>
      <c r="K568" s="34"/>
      <c r="L568" s="103" t="s">
        <v>103</v>
      </c>
      <c r="M568" s="29"/>
      <c r="N568" s="29"/>
      <c r="O568" s="29"/>
      <c r="P568" s="30"/>
      <c r="Q568" s="29"/>
      <c r="R568" s="112"/>
      <c r="S568" s="34"/>
      <c r="AD568" s="84">
        <f t="shared" si="66"/>
        <v>1</v>
      </c>
      <c r="AE568" s="34" t="e">
        <f t="shared" si="67"/>
        <v>#VALUE!</v>
      </c>
      <c r="AF568" s="34" t="e">
        <f t="shared" si="68"/>
        <v>#VALUE!</v>
      </c>
      <c r="AG568" s="34" t="e">
        <f t="shared" si="69"/>
        <v>#VALUE!</v>
      </c>
      <c r="AH568" s="34" t="e">
        <f t="shared" si="70"/>
        <v>#VALUE!</v>
      </c>
      <c r="AI568" s="34" t="e">
        <f t="shared" si="71"/>
        <v>#VALUE!</v>
      </c>
      <c r="AJ568" s="34" t="e">
        <f t="shared" si="72"/>
        <v>#VALUE!</v>
      </c>
      <c r="AK568" s="34" t="e">
        <f t="shared" si="73"/>
        <v>#VALUE!</v>
      </c>
    </row>
    <row r="569" spans="1:37" ht="55.25" customHeight="1" x14ac:dyDescent="0.2">
      <c r="A569" s="50">
        <v>20151009</v>
      </c>
      <c r="B569" s="83">
        <v>42303</v>
      </c>
      <c r="C569" s="34" t="s">
        <v>6010</v>
      </c>
      <c r="D569" s="34"/>
      <c r="E569" s="34"/>
      <c r="F569" s="34" t="s">
        <v>3192</v>
      </c>
      <c r="G569" s="34" t="s">
        <v>3193</v>
      </c>
      <c r="H569" s="34"/>
      <c r="I569" s="34"/>
      <c r="J569" s="34"/>
      <c r="K569" s="34"/>
      <c r="L569" s="103" t="s">
        <v>103</v>
      </c>
      <c r="M569" s="29"/>
      <c r="N569" s="29"/>
      <c r="O569" s="29"/>
      <c r="P569" s="30"/>
      <c r="Q569" s="29"/>
      <c r="R569" s="112"/>
      <c r="S569" s="34"/>
      <c r="AD569" s="84">
        <f t="shared" si="66"/>
        <v>1</v>
      </c>
      <c r="AE569" s="34" t="e">
        <f t="shared" si="67"/>
        <v>#VALUE!</v>
      </c>
      <c r="AF569" s="34" t="e">
        <f t="shared" si="68"/>
        <v>#VALUE!</v>
      </c>
      <c r="AG569" s="34" t="e">
        <f t="shared" si="69"/>
        <v>#VALUE!</v>
      </c>
      <c r="AH569" s="34" t="e">
        <f t="shared" si="70"/>
        <v>#VALUE!</v>
      </c>
      <c r="AI569" s="34" t="e">
        <f t="shared" si="71"/>
        <v>#VALUE!</v>
      </c>
      <c r="AJ569" s="34" t="e">
        <f t="shared" si="72"/>
        <v>#VALUE!</v>
      </c>
      <c r="AK569" s="34" t="e">
        <f t="shared" si="73"/>
        <v>#VALUE!</v>
      </c>
    </row>
    <row r="570" spans="1:37" ht="55.25" customHeight="1" x14ac:dyDescent="0.2">
      <c r="A570" s="50">
        <v>20151010</v>
      </c>
      <c r="B570" s="83">
        <v>42303</v>
      </c>
      <c r="C570" s="34" t="s">
        <v>6986</v>
      </c>
      <c r="D570" s="34"/>
      <c r="E570" s="34"/>
      <c r="F570" s="34"/>
      <c r="G570" s="34"/>
      <c r="H570" s="34"/>
      <c r="I570" s="34"/>
      <c r="J570" s="34"/>
      <c r="K570" s="34"/>
      <c r="L570" s="103" t="s">
        <v>103</v>
      </c>
      <c r="M570" s="29"/>
      <c r="N570" s="29"/>
      <c r="O570" s="29"/>
      <c r="P570" s="30"/>
      <c r="Q570" s="29"/>
      <c r="R570" s="112"/>
      <c r="S570" s="34"/>
      <c r="AD570" s="84">
        <f t="shared" si="66"/>
        <v>1</v>
      </c>
      <c r="AE570" s="34" t="e">
        <f t="shared" si="67"/>
        <v>#VALUE!</v>
      </c>
      <c r="AF570" s="34" t="e">
        <f t="shared" si="68"/>
        <v>#VALUE!</v>
      </c>
      <c r="AG570" s="34" t="e">
        <f t="shared" si="69"/>
        <v>#VALUE!</v>
      </c>
      <c r="AH570" s="34" t="e">
        <f t="shared" si="70"/>
        <v>#VALUE!</v>
      </c>
      <c r="AI570" s="34" t="e">
        <f t="shared" si="71"/>
        <v>#VALUE!</v>
      </c>
      <c r="AJ570" s="34" t="e">
        <f t="shared" si="72"/>
        <v>#VALUE!</v>
      </c>
      <c r="AK570" s="34" t="e">
        <f t="shared" si="73"/>
        <v>#VALUE!</v>
      </c>
    </row>
    <row r="571" spans="1:37" ht="55.25" customHeight="1" x14ac:dyDescent="0.2">
      <c r="A571" s="50">
        <v>20151011</v>
      </c>
      <c r="B571" s="83">
        <v>42303</v>
      </c>
      <c r="C571" s="34" t="s">
        <v>6971</v>
      </c>
      <c r="D571" s="34"/>
      <c r="E571" s="34"/>
      <c r="F571" s="34" t="s">
        <v>3194</v>
      </c>
      <c r="G571" s="34" t="s">
        <v>3195</v>
      </c>
      <c r="H571" s="34" t="s">
        <v>3196</v>
      </c>
      <c r="I571" s="34" t="s">
        <v>3197</v>
      </c>
      <c r="J571" s="34"/>
      <c r="K571" s="34"/>
      <c r="L571" s="103" t="s">
        <v>103</v>
      </c>
      <c r="M571" s="29"/>
      <c r="N571" s="29"/>
      <c r="O571" s="29"/>
      <c r="P571" s="30"/>
      <c r="Q571" s="29"/>
      <c r="R571" s="112"/>
      <c r="S571" s="34"/>
      <c r="AD571" s="84">
        <f t="shared" si="66"/>
        <v>1</v>
      </c>
      <c r="AE571" s="34" t="e">
        <f t="shared" si="67"/>
        <v>#VALUE!</v>
      </c>
      <c r="AF571" s="34" t="e">
        <f t="shared" si="68"/>
        <v>#VALUE!</v>
      </c>
      <c r="AG571" s="34" t="e">
        <f t="shared" si="69"/>
        <v>#VALUE!</v>
      </c>
      <c r="AH571" s="34" t="e">
        <f t="shared" si="70"/>
        <v>#VALUE!</v>
      </c>
      <c r="AI571" s="34" t="e">
        <f t="shared" si="71"/>
        <v>#VALUE!</v>
      </c>
      <c r="AJ571" s="34" t="e">
        <f t="shared" si="72"/>
        <v>#VALUE!</v>
      </c>
      <c r="AK571" s="34" t="e">
        <f t="shared" si="73"/>
        <v>#VALUE!</v>
      </c>
    </row>
    <row r="572" spans="1:37" ht="55.25" customHeight="1" x14ac:dyDescent="0.2">
      <c r="A572" s="50">
        <v>20151012</v>
      </c>
      <c r="B572" s="83">
        <v>42303</v>
      </c>
      <c r="C572" s="34" t="s">
        <v>7014</v>
      </c>
      <c r="D572" s="34"/>
      <c r="E572" s="34"/>
      <c r="F572" s="34"/>
      <c r="G572" s="34"/>
      <c r="H572" s="34"/>
      <c r="I572" s="34"/>
      <c r="J572" s="34"/>
      <c r="K572" s="34"/>
      <c r="L572" s="103" t="s">
        <v>103</v>
      </c>
      <c r="M572" s="29"/>
      <c r="N572" s="29"/>
      <c r="O572" s="29"/>
      <c r="P572" s="30"/>
      <c r="Q572" s="29"/>
      <c r="R572" s="112"/>
      <c r="S572" s="34"/>
      <c r="AD572" s="84">
        <f t="shared" si="66"/>
        <v>1</v>
      </c>
      <c r="AE572" s="34" t="e">
        <f t="shared" si="67"/>
        <v>#VALUE!</v>
      </c>
      <c r="AF572" s="34" t="e">
        <f t="shared" si="68"/>
        <v>#VALUE!</v>
      </c>
      <c r="AG572" s="34" t="e">
        <f t="shared" si="69"/>
        <v>#VALUE!</v>
      </c>
      <c r="AH572" s="34" t="e">
        <f t="shared" si="70"/>
        <v>#VALUE!</v>
      </c>
      <c r="AI572" s="34" t="e">
        <f t="shared" si="71"/>
        <v>#VALUE!</v>
      </c>
      <c r="AJ572" s="34" t="e">
        <f t="shared" si="72"/>
        <v>#VALUE!</v>
      </c>
      <c r="AK572" s="34" t="e">
        <f t="shared" si="73"/>
        <v>#VALUE!</v>
      </c>
    </row>
    <row r="573" spans="1:37" ht="55.25" customHeight="1" x14ac:dyDescent="0.2">
      <c r="A573" s="50">
        <v>20151013</v>
      </c>
      <c r="B573" s="83">
        <v>42303</v>
      </c>
      <c r="C573" s="34" t="s">
        <v>1533</v>
      </c>
      <c r="D573" s="34"/>
      <c r="E573" s="34"/>
      <c r="F573" s="34"/>
      <c r="G573" s="34"/>
      <c r="H573" s="34"/>
      <c r="I573" s="34"/>
      <c r="J573" s="34"/>
      <c r="K573" s="34"/>
      <c r="L573" s="103" t="s">
        <v>103</v>
      </c>
      <c r="M573" s="29"/>
      <c r="N573" s="29"/>
      <c r="O573" s="29"/>
      <c r="P573" s="30"/>
      <c r="Q573" s="29"/>
      <c r="R573" s="112"/>
      <c r="S573" s="34"/>
      <c r="AD573" s="84">
        <f t="shared" si="66"/>
        <v>1</v>
      </c>
      <c r="AE573" s="34" t="e">
        <f t="shared" si="67"/>
        <v>#VALUE!</v>
      </c>
      <c r="AF573" s="34" t="e">
        <f t="shared" si="68"/>
        <v>#VALUE!</v>
      </c>
      <c r="AG573" s="34" t="e">
        <f t="shared" si="69"/>
        <v>#VALUE!</v>
      </c>
      <c r="AH573" s="34" t="e">
        <f t="shared" si="70"/>
        <v>#VALUE!</v>
      </c>
      <c r="AI573" s="34" t="e">
        <f t="shared" si="71"/>
        <v>#VALUE!</v>
      </c>
      <c r="AJ573" s="34" t="e">
        <f t="shared" si="72"/>
        <v>#VALUE!</v>
      </c>
      <c r="AK573" s="34" t="e">
        <f t="shared" si="73"/>
        <v>#VALUE!</v>
      </c>
    </row>
    <row r="574" spans="1:37" ht="55.25" customHeight="1" x14ac:dyDescent="0.2">
      <c r="A574" s="50">
        <v>20151014</v>
      </c>
      <c r="B574" s="83">
        <v>42303</v>
      </c>
      <c r="C574" s="34" t="s">
        <v>1535</v>
      </c>
      <c r="D574" s="34"/>
      <c r="E574" s="34"/>
      <c r="F574" s="34"/>
      <c r="G574" s="34"/>
      <c r="H574" s="34"/>
      <c r="I574" s="34"/>
      <c r="J574" s="34"/>
      <c r="K574" s="34"/>
      <c r="L574" s="103" t="s">
        <v>103</v>
      </c>
      <c r="M574" s="29"/>
      <c r="N574" s="29"/>
      <c r="O574" s="29"/>
      <c r="P574" s="30"/>
      <c r="Q574" s="29"/>
      <c r="R574" s="112"/>
      <c r="S574" s="34"/>
      <c r="AD574" s="84">
        <f t="shared" si="66"/>
        <v>1</v>
      </c>
      <c r="AE574" s="34" t="e">
        <f t="shared" si="67"/>
        <v>#VALUE!</v>
      </c>
      <c r="AF574" s="34" t="e">
        <f t="shared" si="68"/>
        <v>#VALUE!</v>
      </c>
      <c r="AG574" s="34" t="e">
        <f t="shared" si="69"/>
        <v>#VALUE!</v>
      </c>
      <c r="AH574" s="34" t="e">
        <f t="shared" si="70"/>
        <v>#VALUE!</v>
      </c>
      <c r="AI574" s="34" t="e">
        <f t="shared" si="71"/>
        <v>#VALUE!</v>
      </c>
      <c r="AJ574" s="34" t="e">
        <f t="shared" si="72"/>
        <v>#VALUE!</v>
      </c>
      <c r="AK574" s="34" t="e">
        <f t="shared" si="73"/>
        <v>#VALUE!</v>
      </c>
    </row>
    <row r="575" spans="1:37" ht="55.25" customHeight="1" x14ac:dyDescent="0.2">
      <c r="A575" s="50">
        <v>20151015</v>
      </c>
      <c r="B575" s="83">
        <v>42303</v>
      </c>
      <c r="C575" s="34" t="s">
        <v>1534</v>
      </c>
      <c r="D575" s="34" t="s">
        <v>1469</v>
      </c>
      <c r="E575" s="34" t="s">
        <v>3198</v>
      </c>
      <c r="F575" s="34" t="s">
        <v>1470</v>
      </c>
      <c r="G575" s="34"/>
      <c r="H575" s="34" t="s">
        <v>1471</v>
      </c>
      <c r="I575" s="34"/>
      <c r="J575" s="34"/>
      <c r="K575" s="34"/>
      <c r="L575" s="103" t="s">
        <v>103</v>
      </c>
      <c r="M575" s="29"/>
      <c r="N575" s="29"/>
      <c r="O575" s="29"/>
      <c r="P575" s="30"/>
      <c r="Q575" s="29"/>
      <c r="R575" s="112"/>
      <c r="S575" s="34"/>
      <c r="AD575" s="84">
        <f t="shared" si="66"/>
        <v>1</v>
      </c>
      <c r="AE575" s="34" t="e">
        <f t="shared" si="67"/>
        <v>#VALUE!</v>
      </c>
      <c r="AF575" s="34" t="e">
        <f t="shared" si="68"/>
        <v>#VALUE!</v>
      </c>
      <c r="AG575" s="34" t="e">
        <f t="shared" si="69"/>
        <v>#VALUE!</v>
      </c>
      <c r="AH575" s="34" t="e">
        <f t="shared" si="70"/>
        <v>#VALUE!</v>
      </c>
      <c r="AI575" s="34" t="e">
        <f t="shared" si="71"/>
        <v>#VALUE!</v>
      </c>
      <c r="AJ575" s="34" t="e">
        <f t="shared" si="72"/>
        <v>#VALUE!</v>
      </c>
      <c r="AK575" s="34" t="e">
        <f t="shared" si="73"/>
        <v>#VALUE!</v>
      </c>
    </row>
    <row r="576" spans="1:37" ht="55.25" customHeight="1" x14ac:dyDescent="0.2">
      <c r="A576" s="50">
        <v>20151016</v>
      </c>
      <c r="B576" s="83">
        <v>42303</v>
      </c>
      <c r="C576" s="34" t="s">
        <v>1472</v>
      </c>
      <c r="D576" s="34"/>
      <c r="E576" s="34"/>
      <c r="F576" s="34"/>
      <c r="G576" s="34"/>
      <c r="H576" s="34"/>
      <c r="I576" s="34"/>
      <c r="J576" s="34"/>
      <c r="K576" s="34"/>
      <c r="L576" s="103" t="s">
        <v>103</v>
      </c>
      <c r="M576" s="29"/>
      <c r="N576" s="29"/>
      <c r="O576" s="29"/>
      <c r="P576" s="30"/>
      <c r="Q576" s="29"/>
      <c r="R576" s="112"/>
      <c r="S576" s="34"/>
      <c r="AD576" s="84">
        <f t="shared" si="66"/>
        <v>1</v>
      </c>
      <c r="AE576" s="34" t="e">
        <f t="shared" si="67"/>
        <v>#VALUE!</v>
      </c>
      <c r="AF576" s="34" t="e">
        <f t="shared" si="68"/>
        <v>#VALUE!</v>
      </c>
      <c r="AG576" s="34" t="e">
        <f t="shared" si="69"/>
        <v>#VALUE!</v>
      </c>
      <c r="AH576" s="34" t="e">
        <f t="shared" si="70"/>
        <v>#VALUE!</v>
      </c>
      <c r="AI576" s="34" t="e">
        <f t="shared" si="71"/>
        <v>#VALUE!</v>
      </c>
      <c r="AJ576" s="34" t="e">
        <f t="shared" si="72"/>
        <v>#VALUE!</v>
      </c>
      <c r="AK576" s="34" t="e">
        <f t="shared" si="73"/>
        <v>#VALUE!</v>
      </c>
    </row>
    <row r="577" spans="1:37" ht="55.25" customHeight="1" x14ac:dyDescent="0.2">
      <c r="A577" s="50">
        <v>20151101</v>
      </c>
      <c r="B577" s="83">
        <v>42333</v>
      </c>
      <c r="C577" s="34" t="s">
        <v>6012</v>
      </c>
      <c r="D577" s="34"/>
      <c r="E577" s="34"/>
      <c r="F577" s="34"/>
      <c r="G577" s="34"/>
      <c r="H577" s="34"/>
      <c r="I577" s="34"/>
      <c r="J577" s="34"/>
      <c r="K577" s="34"/>
      <c r="L577" s="103" t="s">
        <v>103</v>
      </c>
      <c r="M577" s="29"/>
      <c r="N577" s="29"/>
      <c r="O577" s="29"/>
      <c r="P577" s="30"/>
      <c r="Q577" s="29"/>
      <c r="R577" s="112"/>
      <c r="S577" s="34"/>
      <c r="AD577" s="84">
        <f t="shared" si="66"/>
        <v>1</v>
      </c>
      <c r="AE577" s="34" t="e">
        <f t="shared" si="67"/>
        <v>#VALUE!</v>
      </c>
      <c r="AF577" s="34" t="e">
        <f t="shared" si="68"/>
        <v>#VALUE!</v>
      </c>
      <c r="AG577" s="34" t="e">
        <f t="shared" si="69"/>
        <v>#VALUE!</v>
      </c>
      <c r="AH577" s="34" t="e">
        <f t="shared" si="70"/>
        <v>#VALUE!</v>
      </c>
      <c r="AI577" s="34" t="e">
        <f t="shared" si="71"/>
        <v>#VALUE!</v>
      </c>
      <c r="AJ577" s="34" t="e">
        <f t="shared" si="72"/>
        <v>#VALUE!</v>
      </c>
      <c r="AK577" s="34" t="e">
        <f t="shared" si="73"/>
        <v>#VALUE!</v>
      </c>
    </row>
    <row r="578" spans="1:37" ht="55.25" customHeight="1" x14ac:dyDescent="0.2">
      <c r="A578" s="50">
        <v>20151102</v>
      </c>
      <c r="B578" s="83">
        <v>42333</v>
      </c>
      <c r="C578" s="34" t="s">
        <v>1536</v>
      </c>
      <c r="D578" s="34"/>
      <c r="E578" s="34"/>
      <c r="F578" s="34"/>
      <c r="G578" s="34"/>
      <c r="H578" s="34"/>
      <c r="I578" s="34"/>
      <c r="J578" s="34"/>
      <c r="K578" s="34"/>
      <c r="L578" s="103"/>
      <c r="M578" s="29" t="s">
        <v>6611</v>
      </c>
      <c r="N578" s="29" t="s">
        <v>6406</v>
      </c>
      <c r="O578" s="29" t="s">
        <v>6518</v>
      </c>
      <c r="P578" s="30"/>
      <c r="Q578" s="29"/>
      <c r="R578" s="112"/>
      <c r="S578" s="34"/>
      <c r="AD578" s="84" t="e">
        <f t="shared" si="66"/>
        <v>#VALUE!</v>
      </c>
      <c r="AE578" s="34" t="e">
        <f t="shared" si="67"/>
        <v>#VALUE!</v>
      </c>
      <c r="AF578" s="34" t="e">
        <f t="shared" si="68"/>
        <v>#VALUE!</v>
      </c>
      <c r="AG578" s="34">
        <f t="shared" si="69"/>
        <v>26</v>
      </c>
      <c r="AH578" s="34" t="e">
        <f t="shared" si="70"/>
        <v>#VALUE!</v>
      </c>
      <c r="AI578" s="34" t="e">
        <f t="shared" si="71"/>
        <v>#VALUE!</v>
      </c>
      <c r="AJ578" s="34" t="e">
        <f t="shared" si="72"/>
        <v>#VALUE!</v>
      </c>
      <c r="AK578" s="34" t="e">
        <f t="shared" si="73"/>
        <v>#VALUE!</v>
      </c>
    </row>
    <row r="579" spans="1:37" ht="55.25" customHeight="1" x14ac:dyDescent="0.2">
      <c r="A579" s="50">
        <v>20151103</v>
      </c>
      <c r="B579" s="83">
        <v>42333</v>
      </c>
      <c r="C579" s="34" t="s">
        <v>1537</v>
      </c>
      <c r="D579" s="34"/>
      <c r="E579" s="34"/>
      <c r="F579" s="34"/>
      <c r="G579" s="34"/>
      <c r="H579" s="34"/>
      <c r="I579" s="34"/>
      <c r="J579" s="34"/>
      <c r="K579" s="34"/>
      <c r="L579" s="103"/>
      <c r="M579" s="29" t="s">
        <v>6612</v>
      </c>
      <c r="N579" s="29" t="s">
        <v>6519</v>
      </c>
      <c r="O579" s="29"/>
      <c r="P579" s="30"/>
      <c r="Q579" s="29"/>
      <c r="R579" s="112"/>
      <c r="S579" s="34"/>
      <c r="AD579" s="84" t="e">
        <f t="shared" ref="AD579:AD642" si="74">SEARCH("unanimité",L579,1)</f>
        <v>#VALUE!</v>
      </c>
      <c r="AE579" s="34" t="e">
        <f t="shared" ref="AE579:AE642" si="75">SEARCH("PONSOLE",M579,1)</f>
        <v>#VALUE!</v>
      </c>
      <c r="AF579" s="34">
        <f t="shared" ref="AF579:AF642" si="76">SEARCH("PONSOLE",N579,1)</f>
        <v>112</v>
      </c>
      <c r="AG579" s="34" t="e">
        <f t="shared" ref="AG579:AG642" si="77">SEARCH("PONSOLE",O579,1)</f>
        <v>#VALUE!</v>
      </c>
      <c r="AH579" s="34" t="e">
        <f t="shared" ref="AH579:AH642" si="78">SEARCH("pas de vote",P579,1)</f>
        <v>#VALUE!</v>
      </c>
      <c r="AI579" s="34" t="e">
        <f t="shared" ref="AI579:AI642" si="79">SEARCH("PONSOLE",Q579,1)</f>
        <v>#VALUE!</v>
      </c>
      <c r="AJ579" s="34" t="e">
        <f t="shared" ref="AJ579:AJ642" si="80">SEARCH("PONSOLE",R579,1)</f>
        <v>#VALUE!</v>
      </c>
      <c r="AK579" s="34" t="e">
        <f t="shared" ref="AK579:AK642" si="81">SEARCH("PONSOLE",S579,1)</f>
        <v>#VALUE!</v>
      </c>
    </row>
    <row r="580" spans="1:37" ht="55.25" customHeight="1" x14ac:dyDescent="0.2">
      <c r="A580" s="50">
        <v>20151104</v>
      </c>
      <c r="B580" s="83">
        <v>42333</v>
      </c>
      <c r="C580" s="34" t="s">
        <v>1538</v>
      </c>
      <c r="D580" s="34"/>
      <c r="E580" s="34"/>
      <c r="F580" s="34"/>
      <c r="G580" s="34"/>
      <c r="H580" s="34"/>
      <c r="I580" s="34"/>
      <c r="J580" s="34"/>
      <c r="K580" s="34"/>
      <c r="L580" s="103"/>
      <c r="M580" s="29" t="s">
        <v>6606</v>
      </c>
      <c r="N580" s="29" t="s">
        <v>6407</v>
      </c>
      <c r="O580" s="29" t="s">
        <v>6520</v>
      </c>
      <c r="P580" s="30"/>
      <c r="Q580" s="29"/>
      <c r="R580" s="112"/>
      <c r="S580" s="34"/>
      <c r="AD580" s="84" t="e">
        <f t="shared" si="74"/>
        <v>#VALUE!</v>
      </c>
      <c r="AE580" s="34" t="e">
        <f t="shared" si="75"/>
        <v>#VALUE!</v>
      </c>
      <c r="AF580" s="34" t="e">
        <f t="shared" si="76"/>
        <v>#VALUE!</v>
      </c>
      <c r="AG580" s="34">
        <f t="shared" si="77"/>
        <v>26</v>
      </c>
      <c r="AH580" s="34" t="e">
        <f t="shared" si="78"/>
        <v>#VALUE!</v>
      </c>
      <c r="AI580" s="34" t="e">
        <f t="shared" si="79"/>
        <v>#VALUE!</v>
      </c>
      <c r="AJ580" s="34" t="e">
        <f t="shared" si="80"/>
        <v>#VALUE!</v>
      </c>
      <c r="AK580" s="34" t="e">
        <f t="shared" si="81"/>
        <v>#VALUE!</v>
      </c>
    </row>
    <row r="581" spans="1:37" ht="55.25" customHeight="1" x14ac:dyDescent="0.2">
      <c r="A581" s="50">
        <v>20151105</v>
      </c>
      <c r="B581" s="83">
        <v>42333</v>
      </c>
      <c r="C581" s="34" t="s">
        <v>6895</v>
      </c>
      <c r="D581" s="34"/>
      <c r="E581" s="34"/>
      <c r="F581" s="34"/>
      <c r="G581" s="34"/>
      <c r="H581" s="34"/>
      <c r="I581" s="34"/>
      <c r="J581" s="34"/>
      <c r="K581" s="34"/>
      <c r="L581" s="103" t="s">
        <v>103</v>
      </c>
      <c r="M581" s="29"/>
      <c r="N581" s="29"/>
      <c r="O581" s="29"/>
      <c r="P581" s="30"/>
      <c r="Q581" s="29"/>
      <c r="R581" s="112"/>
      <c r="S581" s="34"/>
      <c r="AD581" s="84">
        <f t="shared" si="74"/>
        <v>1</v>
      </c>
      <c r="AE581" s="34" t="e">
        <f t="shared" si="75"/>
        <v>#VALUE!</v>
      </c>
      <c r="AF581" s="34" t="e">
        <f t="shared" si="76"/>
        <v>#VALUE!</v>
      </c>
      <c r="AG581" s="34" t="e">
        <f t="shared" si="77"/>
        <v>#VALUE!</v>
      </c>
      <c r="AH581" s="34" t="e">
        <f t="shared" si="78"/>
        <v>#VALUE!</v>
      </c>
      <c r="AI581" s="34" t="e">
        <f t="shared" si="79"/>
        <v>#VALUE!</v>
      </c>
      <c r="AJ581" s="34" t="e">
        <f t="shared" si="80"/>
        <v>#VALUE!</v>
      </c>
      <c r="AK581" s="34" t="e">
        <f t="shared" si="81"/>
        <v>#VALUE!</v>
      </c>
    </row>
    <row r="582" spans="1:37" ht="55.25" customHeight="1" x14ac:dyDescent="0.2">
      <c r="A582" s="50">
        <v>20151106</v>
      </c>
      <c r="B582" s="83">
        <v>42333</v>
      </c>
      <c r="C582" s="34" t="s">
        <v>6290</v>
      </c>
      <c r="D582" s="34" t="s">
        <v>5547</v>
      </c>
      <c r="E582" s="34"/>
      <c r="F582" s="34" t="s">
        <v>3199</v>
      </c>
      <c r="G582" s="34" t="s">
        <v>3200</v>
      </c>
      <c r="H582" s="34"/>
      <c r="I582" s="34"/>
      <c r="J582" s="34"/>
      <c r="K582" s="34"/>
      <c r="L582" s="103"/>
      <c r="M582" s="29" t="s">
        <v>6606</v>
      </c>
      <c r="N582" s="29" t="s">
        <v>6406</v>
      </c>
      <c r="O582" s="29" t="s">
        <v>6521</v>
      </c>
      <c r="P582" s="30"/>
      <c r="Q582" s="29"/>
      <c r="R582" s="112"/>
      <c r="S582" s="34"/>
      <c r="AD582" s="84" t="e">
        <f t="shared" si="74"/>
        <v>#VALUE!</v>
      </c>
      <c r="AE582" s="34" t="e">
        <f t="shared" si="75"/>
        <v>#VALUE!</v>
      </c>
      <c r="AF582" s="34" t="e">
        <f t="shared" si="76"/>
        <v>#VALUE!</v>
      </c>
      <c r="AG582" s="34">
        <f t="shared" si="77"/>
        <v>25</v>
      </c>
      <c r="AH582" s="34" t="e">
        <f t="shared" si="78"/>
        <v>#VALUE!</v>
      </c>
      <c r="AI582" s="34" t="e">
        <f t="shared" si="79"/>
        <v>#VALUE!</v>
      </c>
      <c r="AJ582" s="34" t="e">
        <f t="shared" si="80"/>
        <v>#VALUE!</v>
      </c>
      <c r="AK582" s="34" t="e">
        <f t="shared" si="81"/>
        <v>#VALUE!</v>
      </c>
    </row>
    <row r="583" spans="1:37" ht="55.25" customHeight="1" x14ac:dyDescent="0.2">
      <c r="A583" s="50">
        <v>20151107</v>
      </c>
      <c r="B583" s="83">
        <v>42333</v>
      </c>
      <c r="C583" s="34" t="s">
        <v>6014</v>
      </c>
      <c r="D583" s="34" t="s">
        <v>1520</v>
      </c>
      <c r="E583" s="34" t="s">
        <v>1521</v>
      </c>
      <c r="F583" s="34"/>
      <c r="G583" s="34"/>
      <c r="H583" s="34"/>
      <c r="I583" s="34"/>
      <c r="J583" s="34"/>
      <c r="K583" s="34"/>
      <c r="L583" s="103"/>
      <c r="M583" s="29" t="s">
        <v>6613</v>
      </c>
      <c r="N583" s="29"/>
      <c r="O583" s="29" t="s">
        <v>6521</v>
      </c>
      <c r="P583" s="30"/>
      <c r="Q583" s="29"/>
      <c r="R583" s="112"/>
      <c r="S583" s="34"/>
      <c r="AD583" s="84" t="e">
        <f t="shared" si="74"/>
        <v>#VALUE!</v>
      </c>
      <c r="AE583" s="34" t="e">
        <f t="shared" si="75"/>
        <v>#VALUE!</v>
      </c>
      <c r="AF583" s="34" t="e">
        <f t="shared" si="76"/>
        <v>#VALUE!</v>
      </c>
      <c r="AG583" s="34">
        <f t="shared" si="77"/>
        <v>25</v>
      </c>
      <c r="AH583" s="34" t="e">
        <f t="shared" si="78"/>
        <v>#VALUE!</v>
      </c>
      <c r="AI583" s="34" t="e">
        <f t="shared" si="79"/>
        <v>#VALUE!</v>
      </c>
      <c r="AJ583" s="34" t="e">
        <f t="shared" si="80"/>
        <v>#VALUE!</v>
      </c>
      <c r="AK583" s="34" t="e">
        <f t="shared" si="81"/>
        <v>#VALUE!</v>
      </c>
    </row>
    <row r="584" spans="1:37" ht="55.25" customHeight="1" x14ac:dyDescent="0.2">
      <c r="A584" s="50">
        <v>20151108</v>
      </c>
      <c r="B584" s="83">
        <v>42333</v>
      </c>
      <c r="C584" s="34" t="s">
        <v>6015</v>
      </c>
      <c r="D584" s="34"/>
      <c r="E584" s="34"/>
      <c r="F584" s="34"/>
      <c r="G584" s="34"/>
      <c r="H584" s="34"/>
      <c r="I584" s="34"/>
      <c r="J584" s="34"/>
      <c r="K584" s="34"/>
      <c r="L584" s="103" t="s">
        <v>103</v>
      </c>
      <c r="M584" s="29"/>
      <c r="N584" s="29"/>
      <c r="O584" s="29"/>
      <c r="P584" s="30"/>
      <c r="Q584" s="29"/>
      <c r="R584" s="112"/>
      <c r="S584" s="34"/>
      <c r="AD584" s="84">
        <f t="shared" si="74"/>
        <v>1</v>
      </c>
      <c r="AE584" s="34" t="e">
        <f t="shared" si="75"/>
        <v>#VALUE!</v>
      </c>
      <c r="AF584" s="34" t="e">
        <f t="shared" si="76"/>
        <v>#VALUE!</v>
      </c>
      <c r="AG584" s="34" t="e">
        <f t="shared" si="77"/>
        <v>#VALUE!</v>
      </c>
      <c r="AH584" s="34" t="e">
        <f t="shared" si="78"/>
        <v>#VALUE!</v>
      </c>
      <c r="AI584" s="34" t="e">
        <f t="shared" si="79"/>
        <v>#VALUE!</v>
      </c>
      <c r="AJ584" s="34" t="e">
        <f t="shared" si="80"/>
        <v>#VALUE!</v>
      </c>
      <c r="AK584" s="34" t="e">
        <f t="shared" si="81"/>
        <v>#VALUE!</v>
      </c>
    </row>
    <row r="585" spans="1:37" ht="55.25" customHeight="1" x14ac:dyDescent="0.2">
      <c r="A585" s="50">
        <v>20151109</v>
      </c>
      <c r="B585" s="83">
        <v>42333</v>
      </c>
      <c r="C585" s="34" t="s">
        <v>6016</v>
      </c>
      <c r="D585" s="34" t="s">
        <v>6367</v>
      </c>
      <c r="E585" s="34"/>
      <c r="F585" s="34" t="s">
        <v>3201</v>
      </c>
      <c r="G585" s="34" t="s">
        <v>3202</v>
      </c>
      <c r="H585" s="34" t="s">
        <v>3203</v>
      </c>
      <c r="I585" s="34"/>
      <c r="J585" s="34" t="s">
        <v>7536</v>
      </c>
      <c r="K585" s="34" t="s">
        <v>1522</v>
      </c>
      <c r="L585" s="103"/>
      <c r="M585" s="29" t="s">
        <v>6614</v>
      </c>
      <c r="N585" s="29" t="s">
        <v>6408</v>
      </c>
      <c r="O585" s="29" t="s">
        <v>6522</v>
      </c>
      <c r="P585" s="30"/>
      <c r="Q585" s="29"/>
      <c r="R585" s="112"/>
      <c r="S585" s="34"/>
      <c r="AD585" s="84" t="e">
        <f t="shared" si="74"/>
        <v>#VALUE!</v>
      </c>
      <c r="AE585" s="34" t="e">
        <f t="shared" si="75"/>
        <v>#VALUE!</v>
      </c>
      <c r="AF585" s="34" t="e">
        <f t="shared" si="76"/>
        <v>#VALUE!</v>
      </c>
      <c r="AG585" s="34">
        <f t="shared" si="77"/>
        <v>25</v>
      </c>
      <c r="AH585" s="34" t="e">
        <f t="shared" si="78"/>
        <v>#VALUE!</v>
      </c>
      <c r="AI585" s="34" t="e">
        <f t="shared" si="79"/>
        <v>#VALUE!</v>
      </c>
      <c r="AJ585" s="34" t="e">
        <f t="shared" si="80"/>
        <v>#VALUE!</v>
      </c>
      <c r="AK585" s="34" t="e">
        <f t="shared" si="81"/>
        <v>#VALUE!</v>
      </c>
    </row>
    <row r="586" spans="1:37" ht="55.25" customHeight="1" x14ac:dyDescent="0.2">
      <c r="A586" s="50">
        <v>20151110</v>
      </c>
      <c r="B586" s="83">
        <v>42333</v>
      </c>
      <c r="C586" s="34" t="s">
        <v>1539</v>
      </c>
      <c r="D586" s="34"/>
      <c r="E586" s="34"/>
      <c r="F586" s="34"/>
      <c r="G586" s="34"/>
      <c r="H586" s="34"/>
      <c r="I586" s="34"/>
      <c r="J586" s="34" t="s">
        <v>3205</v>
      </c>
      <c r="K586" s="34" t="s">
        <v>3206</v>
      </c>
      <c r="L586" s="103" t="s">
        <v>103</v>
      </c>
      <c r="M586" s="29"/>
      <c r="N586" s="29"/>
      <c r="O586" s="29"/>
      <c r="P586" s="30"/>
      <c r="Q586" s="29"/>
      <c r="R586" s="112"/>
      <c r="S586" s="34"/>
      <c r="AD586" s="84">
        <f t="shared" si="74"/>
        <v>1</v>
      </c>
      <c r="AE586" s="34" t="e">
        <f t="shared" si="75"/>
        <v>#VALUE!</v>
      </c>
      <c r="AF586" s="34" t="e">
        <f t="shared" si="76"/>
        <v>#VALUE!</v>
      </c>
      <c r="AG586" s="34" t="e">
        <f t="shared" si="77"/>
        <v>#VALUE!</v>
      </c>
      <c r="AH586" s="34" t="e">
        <f t="shared" si="78"/>
        <v>#VALUE!</v>
      </c>
      <c r="AI586" s="34" t="e">
        <f t="shared" si="79"/>
        <v>#VALUE!</v>
      </c>
      <c r="AJ586" s="34" t="e">
        <f t="shared" si="80"/>
        <v>#VALUE!</v>
      </c>
      <c r="AK586" s="34" t="e">
        <f t="shared" si="81"/>
        <v>#VALUE!</v>
      </c>
    </row>
    <row r="587" spans="1:37" ht="55.25" customHeight="1" x14ac:dyDescent="0.2">
      <c r="A587" s="50">
        <v>20151111</v>
      </c>
      <c r="B587" s="83">
        <v>42333</v>
      </c>
      <c r="C587" s="34" t="s">
        <v>6291</v>
      </c>
      <c r="D587" s="34" t="s">
        <v>6366</v>
      </c>
      <c r="E587" s="34" t="s">
        <v>1523</v>
      </c>
      <c r="F587" s="34"/>
      <c r="G587" s="34"/>
      <c r="H587" s="34"/>
      <c r="I587" s="34"/>
      <c r="J587" s="34"/>
      <c r="K587" s="34"/>
      <c r="L587" s="103"/>
      <c r="M587" s="29" t="s">
        <v>6615</v>
      </c>
      <c r="N587" s="29" t="s">
        <v>6406</v>
      </c>
      <c r="O587" s="29" t="s">
        <v>6522</v>
      </c>
      <c r="P587" s="30"/>
      <c r="Q587" s="29"/>
      <c r="R587" s="112"/>
      <c r="S587" s="34"/>
      <c r="AD587" s="84" t="e">
        <f t="shared" si="74"/>
        <v>#VALUE!</v>
      </c>
      <c r="AE587" s="34" t="e">
        <f t="shared" si="75"/>
        <v>#VALUE!</v>
      </c>
      <c r="AF587" s="34" t="e">
        <f t="shared" si="76"/>
        <v>#VALUE!</v>
      </c>
      <c r="AG587" s="34">
        <f t="shared" si="77"/>
        <v>25</v>
      </c>
      <c r="AH587" s="34" t="e">
        <f t="shared" si="78"/>
        <v>#VALUE!</v>
      </c>
      <c r="AI587" s="34" t="e">
        <f t="shared" si="79"/>
        <v>#VALUE!</v>
      </c>
      <c r="AJ587" s="34" t="e">
        <f t="shared" si="80"/>
        <v>#VALUE!</v>
      </c>
      <c r="AK587" s="34" t="e">
        <f t="shared" si="81"/>
        <v>#VALUE!</v>
      </c>
    </row>
    <row r="588" spans="1:37" ht="55.25" customHeight="1" x14ac:dyDescent="0.2">
      <c r="A588" s="50">
        <v>20151112</v>
      </c>
      <c r="B588" s="83">
        <v>42333</v>
      </c>
      <c r="C588" s="34" t="s">
        <v>6017</v>
      </c>
      <c r="D588" s="34"/>
      <c r="E588" s="34"/>
      <c r="F588" s="34"/>
      <c r="G588" s="34"/>
      <c r="H588" s="34"/>
      <c r="I588" s="34"/>
      <c r="J588" s="34"/>
      <c r="K588" s="34"/>
      <c r="L588" s="103" t="s">
        <v>103</v>
      </c>
      <c r="M588" s="29"/>
      <c r="N588" s="29"/>
      <c r="O588" s="29"/>
      <c r="P588" s="30"/>
      <c r="Q588" s="29"/>
      <c r="R588" s="112"/>
      <c r="S588" s="34"/>
      <c r="AD588" s="84">
        <f t="shared" si="74"/>
        <v>1</v>
      </c>
      <c r="AE588" s="34" t="e">
        <f t="shared" si="75"/>
        <v>#VALUE!</v>
      </c>
      <c r="AF588" s="34" t="e">
        <f t="shared" si="76"/>
        <v>#VALUE!</v>
      </c>
      <c r="AG588" s="34" t="e">
        <f t="shared" si="77"/>
        <v>#VALUE!</v>
      </c>
      <c r="AH588" s="34" t="e">
        <f t="shared" si="78"/>
        <v>#VALUE!</v>
      </c>
      <c r="AI588" s="34" t="e">
        <f t="shared" si="79"/>
        <v>#VALUE!</v>
      </c>
      <c r="AJ588" s="34" t="e">
        <f t="shared" si="80"/>
        <v>#VALUE!</v>
      </c>
      <c r="AK588" s="34" t="e">
        <f t="shared" si="81"/>
        <v>#VALUE!</v>
      </c>
    </row>
    <row r="589" spans="1:37" ht="55.25" customHeight="1" x14ac:dyDescent="0.2">
      <c r="A589" s="50">
        <v>20151113</v>
      </c>
      <c r="B589" s="83">
        <v>42333</v>
      </c>
      <c r="C589" s="34" t="s">
        <v>6018</v>
      </c>
      <c r="D589" s="34"/>
      <c r="E589" s="34"/>
      <c r="F589" s="34"/>
      <c r="G589" s="34"/>
      <c r="H589" s="34" t="s">
        <v>3207</v>
      </c>
      <c r="I589" s="34" t="s">
        <v>3208</v>
      </c>
      <c r="J589" s="34"/>
      <c r="K589" s="34"/>
      <c r="L589" s="103"/>
      <c r="M589" s="29" t="s">
        <v>6613</v>
      </c>
      <c r="N589" s="29"/>
      <c r="O589" s="29" t="s">
        <v>6523</v>
      </c>
      <c r="P589" s="30"/>
      <c r="Q589" s="29"/>
      <c r="R589" s="112"/>
      <c r="S589" s="34"/>
      <c r="AD589" s="84" t="e">
        <f t="shared" si="74"/>
        <v>#VALUE!</v>
      </c>
      <c r="AE589" s="34" t="e">
        <f t="shared" si="75"/>
        <v>#VALUE!</v>
      </c>
      <c r="AF589" s="34" t="e">
        <f t="shared" si="76"/>
        <v>#VALUE!</v>
      </c>
      <c r="AG589" s="34">
        <f t="shared" si="77"/>
        <v>27</v>
      </c>
      <c r="AH589" s="34" t="e">
        <f t="shared" si="78"/>
        <v>#VALUE!</v>
      </c>
      <c r="AI589" s="34" t="e">
        <f t="shared" si="79"/>
        <v>#VALUE!</v>
      </c>
      <c r="AJ589" s="34" t="e">
        <f t="shared" si="80"/>
        <v>#VALUE!</v>
      </c>
      <c r="AK589" s="34" t="e">
        <f t="shared" si="81"/>
        <v>#VALUE!</v>
      </c>
    </row>
    <row r="590" spans="1:37" ht="55.25" customHeight="1" x14ac:dyDescent="0.2">
      <c r="A590" s="50">
        <v>20151114</v>
      </c>
      <c r="B590" s="83">
        <v>42333</v>
      </c>
      <c r="C590" s="34" t="s">
        <v>6019</v>
      </c>
      <c r="D590" s="34"/>
      <c r="E590" s="34"/>
      <c r="F590" s="34" t="s">
        <v>1524</v>
      </c>
      <c r="G590" s="34" t="s">
        <v>3209</v>
      </c>
      <c r="H590" s="34"/>
      <c r="I590" s="34"/>
      <c r="J590" s="34"/>
      <c r="K590" s="34"/>
      <c r="L590" s="103" t="s">
        <v>103</v>
      </c>
      <c r="M590" s="29"/>
      <c r="N590" s="29"/>
      <c r="O590" s="29"/>
      <c r="P590" s="30"/>
      <c r="Q590" s="29"/>
      <c r="R590" s="112"/>
      <c r="S590" s="34"/>
      <c r="AD590" s="84">
        <f t="shared" si="74"/>
        <v>1</v>
      </c>
      <c r="AE590" s="34" t="e">
        <f t="shared" si="75"/>
        <v>#VALUE!</v>
      </c>
      <c r="AF590" s="34" t="e">
        <f t="shared" si="76"/>
        <v>#VALUE!</v>
      </c>
      <c r="AG590" s="34" t="e">
        <f t="shared" si="77"/>
        <v>#VALUE!</v>
      </c>
      <c r="AH590" s="34" t="e">
        <f t="shared" si="78"/>
        <v>#VALUE!</v>
      </c>
      <c r="AI590" s="34" t="e">
        <f t="shared" si="79"/>
        <v>#VALUE!</v>
      </c>
      <c r="AJ590" s="34" t="e">
        <f t="shared" si="80"/>
        <v>#VALUE!</v>
      </c>
      <c r="AK590" s="34" t="e">
        <f t="shared" si="81"/>
        <v>#VALUE!</v>
      </c>
    </row>
    <row r="591" spans="1:37" ht="55.25" customHeight="1" x14ac:dyDescent="0.2">
      <c r="A591" s="50">
        <v>20151115</v>
      </c>
      <c r="B591" s="83">
        <v>42333</v>
      </c>
      <c r="C591" s="34" t="s">
        <v>6020</v>
      </c>
      <c r="D591" s="34"/>
      <c r="E591" s="34"/>
      <c r="F591" s="34" t="s">
        <v>1525</v>
      </c>
      <c r="G591" s="34" t="s">
        <v>1526</v>
      </c>
      <c r="H591" s="34"/>
      <c r="I591" s="34"/>
      <c r="J591" s="34"/>
      <c r="K591" s="34"/>
      <c r="L591" s="103" t="s">
        <v>103</v>
      </c>
      <c r="M591" s="29"/>
      <c r="N591" s="29"/>
      <c r="O591" s="29"/>
      <c r="P591" s="30"/>
      <c r="Q591" s="29"/>
      <c r="R591" s="112"/>
      <c r="S591" s="34"/>
      <c r="AD591" s="84">
        <f t="shared" si="74"/>
        <v>1</v>
      </c>
      <c r="AE591" s="34" t="e">
        <f t="shared" si="75"/>
        <v>#VALUE!</v>
      </c>
      <c r="AF591" s="34" t="e">
        <f t="shared" si="76"/>
        <v>#VALUE!</v>
      </c>
      <c r="AG591" s="34" t="e">
        <f t="shared" si="77"/>
        <v>#VALUE!</v>
      </c>
      <c r="AH591" s="34" t="e">
        <f t="shared" si="78"/>
        <v>#VALUE!</v>
      </c>
      <c r="AI591" s="34" t="e">
        <f t="shared" si="79"/>
        <v>#VALUE!</v>
      </c>
      <c r="AJ591" s="34" t="e">
        <f t="shared" si="80"/>
        <v>#VALUE!</v>
      </c>
      <c r="AK591" s="34" t="e">
        <f t="shared" si="81"/>
        <v>#VALUE!</v>
      </c>
    </row>
    <row r="592" spans="1:37" ht="55.25" customHeight="1" x14ac:dyDescent="0.2">
      <c r="A592" s="50">
        <v>20151116</v>
      </c>
      <c r="B592" s="83">
        <v>42333</v>
      </c>
      <c r="C592" s="34" t="s">
        <v>6896</v>
      </c>
      <c r="D592" s="34"/>
      <c r="E592" s="34"/>
      <c r="F592" s="34"/>
      <c r="G592" s="34"/>
      <c r="H592" s="34"/>
      <c r="I592" s="34"/>
      <c r="J592" s="34"/>
      <c r="K592" s="34"/>
      <c r="L592" s="103" t="s">
        <v>103</v>
      </c>
      <c r="M592" s="29"/>
      <c r="N592" s="29"/>
      <c r="O592" s="29"/>
      <c r="P592" s="30"/>
      <c r="Q592" s="29"/>
      <c r="R592" s="112"/>
      <c r="S592" s="34"/>
      <c r="AD592" s="84">
        <f t="shared" si="74"/>
        <v>1</v>
      </c>
      <c r="AE592" s="34" t="e">
        <f t="shared" si="75"/>
        <v>#VALUE!</v>
      </c>
      <c r="AF592" s="34" t="e">
        <f t="shared" si="76"/>
        <v>#VALUE!</v>
      </c>
      <c r="AG592" s="34" t="e">
        <f t="shared" si="77"/>
        <v>#VALUE!</v>
      </c>
      <c r="AH592" s="34" t="e">
        <f t="shared" si="78"/>
        <v>#VALUE!</v>
      </c>
      <c r="AI592" s="34" t="e">
        <f t="shared" si="79"/>
        <v>#VALUE!</v>
      </c>
      <c r="AJ592" s="34" t="e">
        <f t="shared" si="80"/>
        <v>#VALUE!</v>
      </c>
      <c r="AK592" s="34" t="e">
        <f t="shared" si="81"/>
        <v>#VALUE!</v>
      </c>
    </row>
    <row r="593" spans="1:37" ht="55.25" customHeight="1" x14ac:dyDescent="0.2">
      <c r="A593" s="50">
        <v>20151117</v>
      </c>
      <c r="B593" s="83">
        <v>42333</v>
      </c>
      <c r="C593" s="34" t="s">
        <v>6021</v>
      </c>
      <c r="D593" s="34"/>
      <c r="E593" s="34"/>
      <c r="F593" s="34"/>
      <c r="G593" s="34"/>
      <c r="H593" s="34"/>
      <c r="I593" s="34"/>
      <c r="J593" s="34"/>
      <c r="K593" s="34"/>
      <c r="L593" s="103" t="s">
        <v>103</v>
      </c>
      <c r="M593" s="29"/>
      <c r="N593" s="29"/>
      <c r="O593" s="29"/>
      <c r="P593" s="30"/>
      <c r="Q593" s="29"/>
      <c r="R593" s="112"/>
      <c r="S593" s="34"/>
      <c r="AD593" s="84">
        <f t="shared" si="74"/>
        <v>1</v>
      </c>
      <c r="AE593" s="34" t="e">
        <f t="shared" si="75"/>
        <v>#VALUE!</v>
      </c>
      <c r="AF593" s="34" t="e">
        <f t="shared" si="76"/>
        <v>#VALUE!</v>
      </c>
      <c r="AG593" s="34" t="e">
        <f t="shared" si="77"/>
        <v>#VALUE!</v>
      </c>
      <c r="AH593" s="34" t="e">
        <f t="shared" si="78"/>
        <v>#VALUE!</v>
      </c>
      <c r="AI593" s="34" t="e">
        <f t="shared" si="79"/>
        <v>#VALUE!</v>
      </c>
      <c r="AJ593" s="34" t="e">
        <f t="shared" si="80"/>
        <v>#VALUE!</v>
      </c>
      <c r="AK593" s="34" t="e">
        <f t="shared" si="81"/>
        <v>#VALUE!</v>
      </c>
    </row>
    <row r="594" spans="1:37" ht="55.25" customHeight="1" x14ac:dyDescent="0.2">
      <c r="A594" s="50">
        <v>20151118</v>
      </c>
      <c r="B594" s="83">
        <v>42333</v>
      </c>
      <c r="C594" s="34" t="s">
        <v>6022</v>
      </c>
      <c r="D594" s="34"/>
      <c r="E594" s="34"/>
      <c r="F594" s="34"/>
      <c r="G594" s="34"/>
      <c r="H594" s="34"/>
      <c r="I594" s="34"/>
      <c r="J594" s="34"/>
      <c r="K594" s="34"/>
      <c r="L594" s="103" t="s">
        <v>103</v>
      </c>
      <c r="M594" s="29"/>
      <c r="N594" s="29"/>
      <c r="O594" s="29"/>
      <c r="P594" s="30"/>
      <c r="Q594" s="29"/>
      <c r="R594" s="112"/>
      <c r="S594" s="34"/>
      <c r="AD594" s="84">
        <f t="shared" si="74"/>
        <v>1</v>
      </c>
      <c r="AE594" s="34" t="e">
        <f t="shared" si="75"/>
        <v>#VALUE!</v>
      </c>
      <c r="AF594" s="34" t="e">
        <f t="shared" si="76"/>
        <v>#VALUE!</v>
      </c>
      <c r="AG594" s="34" t="e">
        <f t="shared" si="77"/>
        <v>#VALUE!</v>
      </c>
      <c r="AH594" s="34" t="e">
        <f t="shared" si="78"/>
        <v>#VALUE!</v>
      </c>
      <c r="AI594" s="34" t="e">
        <f t="shared" si="79"/>
        <v>#VALUE!</v>
      </c>
      <c r="AJ594" s="34" t="e">
        <f t="shared" si="80"/>
        <v>#VALUE!</v>
      </c>
      <c r="AK594" s="34" t="e">
        <f t="shared" si="81"/>
        <v>#VALUE!</v>
      </c>
    </row>
    <row r="595" spans="1:37" ht="55.25" customHeight="1" x14ac:dyDescent="0.2">
      <c r="A595" s="50">
        <v>20151119</v>
      </c>
      <c r="B595" s="83">
        <v>42333</v>
      </c>
      <c r="C595" s="34" t="s">
        <v>1540</v>
      </c>
      <c r="D595" s="34"/>
      <c r="E595" s="34"/>
      <c r="F595" s="34"/>
      <c r="G595" s="34"/>
      <c r="H595" s="34"/>
      <c r="I595" s="34"/>
      <c r="J595" s="34"/>
      <c r="K595" s="34"/>
      <c r="L595" s="103" t="s">
        <v>103</v>
      </c>
      <c r="M595" s="29"/>
      <c r="N595" s="29"/>
      <c r="O595" s="29"/>
      <c r="P595" s="30"/>
      <c r="Q595" s="29"/>
      <c r="R595" s="112"/>
      <c r="S595" s="34"/>
      <c r="AD595" s="84">
        <f t="shared" si="74"/>
        <v>1</v>
      </c>
      <c r="AE595" s="34" t="e">
        <f t="shared" si="75"/>
        <v>#VALUE!</v>
      </c>
      <c r="AF595" s="34" t="e">
        <f t="shared" si="76"/>
        <v>#VALUE!</v>
      </c>
      <c r="AG595" s="34" t="e">
        <f t="shared" si="77"/>
        <v>#VALUE!</v>
      </c>
      <c r="AH595" s="34" t="e">
        <f t="shared" si="78"/>
        <v>#VALUE!</v>
      </c>
      <c r="AI595" s="34" t="e">
        <f t="shared" si="79"/>
        <v>#VALUE!</v>
      </c>
      <c r="AJ595" s="34" t="e">
        <f t="shared" si="80"/>
        <v>#VALUE!</v>
      </c>
      <c r="AK595" s="34" t="e">
        <f t="shared" si="81"/>
        <v>#VALUE!</v>
      </c>
    </row>
    <row r="596" spans="1:37" ht="55.25" customHeight="1" x14ac:dyDescent="0.2">
      <c r="A596" s="50">
        <v>20151201</v>
      </c>
      <c r="B596" s="83">
        <v>42355</v>
      </c>
      <c r="C596" s="34" t="s">
        <v>6023</v>
      </c>
      <c r="D596" s="34"/>
      <c r="E596" s="34"/>
      <c r="F596" s="34"/>
      <c r="G596" s="34"/>
      <c r="H596" s="34" t="s">
        <v>3210</v>
      </c>
      <c r="I596" s="34"/>
      <c r="J596" s="34"/>
      <c r="K596" s="34"/>
      <c r="L596" s="103" t="s">
        <v>103</v>
      </c>
      <c r="M596" s="29"/>
      <c r="N596" s="29"/>
      <c r="O596" s="29"/>
      <c r="P596" s="30"/>
      <c r="Q596" s="29"/>
      <c r="R596" s="112"/>
      <c r="S596" s="34"/>
      <c r="AD596" s="84">
        <f t="shared" si="74"/>
        <v>1</v>
      </c>
      <c r="AE596" s="34" t="e">
        <f t="shared" si="75"/>
        <v>#VALUE!</v>
      </c>
      <c r="AF596" s="34" t="e">
        <f t="shared" si="76"/>
        <v>#VALUE!</v>
      </c>
      <c r="AG596" s="34" t="e">
        <f t="shared" si="77"/>
        <v>#VALUE!</v>
      </c>
      <c r="AH596" s="34" t="e">
        <f t="shared" si="78"/>
        <v>#VALUE!</v>
      </c>
      <c r="AI596" s="34" t="e">
        <f t="shared" si="79"/>
        <v>#VALUE!</v>
      </c>
      <c r="AJ596" s="34" t="e">
        <f t="shared" si="80"/>
        <v>#VALUE!</v>
      </c>
      <c r="AK596" s="34" t="e">
        <f t="shared" si="81"/>
        <v>#VALUE!</v>
      </c>
    </row>
    <row r="597" spans="1:37" ht="55.25" customHeight="1" x14ac:dyDescent="0.2">
      <c r="A597" s="50">
        <v>20151202</v>
      </c>
      <c r="B597" s="83">
        <v>42355</v>
      </c>
      <c r="C597" s="34" t="s">
        <v>6293</v>
      </c>
      <c r="D597" s="34"/>
      <c r="E597" s="34"/>
      <c r="F597" s="34" t="s">
        <v>3211</v>
      </c>
      <c r="G597" s="34" t="s">
        <v>3212</v>
      </c>
      <c r="H597" s="34"/>
      <c r="I597" s="34"/>
      <c r="J597" s="34"/>
      <c r="K597" s="34"/>
      <c r="L597" s="103" t="s">
        <v>103</v>
      </c>
      <c r="M597" s="29"/>
      <c r="N597" s="29"/>
      <c r="O597" s="29"/>
      <c r="P597" s="30"/>
      <c r="Q597" s="29"/>
      <c r="R597" s="112"/>
      <c r="S597" s="34"/>
      <c r="AD597" s="84">
        <f t="shared" si="74"/>
        <v>1</v>
      </c>
      <c r="AE597" s="34" t="e">
        <f t="shared" si="75"/>
        <v>#VALUE!</v>
      </c>
      <c r="AF597" s="34" t="e">
        <f t="shared" si="76"/>
        <v>#VALUE!</v>
      </c>
      <c r="AG597" s="34" t="e">
        <f t="shared" si="77"/>
        <v>#VALUE!</v>
      </c>
      <c r="AH597" s="34" t="e">
        <f t="shared" si="78"/>
        <v>#VALUE!</v>
      </c>
      <c r="AI597" s="34" t="e">
        <f t="shared" si="79"/>
        <v>#VALUE!</v>
      </c>
      <c r="AJ597" s="34" t="e">
        <f t="shared" si="80"/>
        <v>#VALUE!</v>
      </c>
      <c r="AK597" s="34" t="e">
        <f t="shared" si="81"/>
        <v>#VALUE!</v>
      </c>
    </row>
    <row r="598" spans="1:37" ht="55.25" customHeight="1" x14ac:dyDescent="0.2">
      <c r="A598" s="50">
        <v>20151203</v>
      </c>
      <c r="B598" s="83">
        <v>42355</v>
      </c>
      <c r="C598" s="34" t="s">
        <v>6294</v>
      </c>
      <c r="D598" s="34"/>
      <c r="E598" s="34"/>
      <c r="F598" s="34" t="s">
        <v>3213</v>
      </c>
      <c r="G598" s="34" t="s">
        <v>3214</v>
      </c>
      <c r="H598" s="34"/>
      <c r="I598" s="34"/>
      <c r="J598" s="34"/>
      <c r="K598" s="34"/>
      <c r="L598" s="103"/>
      <c r="M598" s="29" t="s">
        <v>6616</v>
      </c>
      <c r="N598" s="29" t="s">
        <v>6409</v>
      </c>
      <c r="O598" s="29" t="s">
        <v>2228</v>
      </c>
      <c r="P598" s="30"/>
      <c r="Q598" s="29"/>
      <c r="R598" s="112"/>
      <c r="S598" s="34"/>
      <c r="AD598" s="84" t="e">
        <f t="shared" si="74"/>
        <v>#VALUE!</v>
      </c>
      <c r="AE598" s="34" t="e">
        <f t="shared" si="75"/>
        <v>#VALUE!</v>
      </c>
      <c r="AF598" s="34" t="e">
        <f t="shared" si="76"/>
        <v>#VALUE!</v>
      </c>
      <c r="AG598" s="34">
        <f t="shared" si="77"/>
        <v>21</v>
      </c>
      <c r="AH598" s="34" t="e">
        <f t="shared" si="78"/>
        <v>#VALUE!</v>
      </c>
      <c r="AI598" s="34" t="e">
        <f t="shared" si="79"/>
        <v>#VALUE!</v>
      </c>
      <c r="AJ598" s="34" t="e">
        <f t="shared" si="80"/>
        <v>#VALUE!</v>
      </c>
      <c r="AK598" s="34" t="e">
        <f t="shared" si="81"/>
        <v>#VALUE!</v>
      </c>
    </row>
    <row r="599" spans="1:37" ht="55.25" customHeight="1" x14ac:dyDescent="0.2">
      <c r="A599" s="50">
        <v>20151204</v>
      </c>
      <c r="B599" s="83">
        <v>42355</v>
      </c>
      <c r="C599" s="34" t="s">
        <v>6295</v>
      </c>
      <c r="D599" s="34"/>
      <c r="E599" s="34"/>
      <c r="F599" s="34" t="s">
        <v>3215</v>
      </c>
      <c r="G599" s="34" t="s">
        <v>3216</v>
      </c>
      <c r="H599" s="34"/>
      <c r="I599" s="34"/>
      <c r="J599" s="34"/>
      <c r="K599" s="34"/>
      <c r="L599" s="103"/>
      <c r="M599" s="29" t="s">
        <v>6616</v>
      </c>
      <c r="N599" s="29" t="s">
        <v>2229</v>
      </c>
      <c r="O599" s="29" t="s">
        <v>2228</v>
      </c>
      <c r="P599" s="30"/>
      <c r="Q599" s="29"/>
      <c r="R599" s="112"/>
      <c r="S599" s="34"/>
      <c r="AD599" s="84" t="e">
        <f t="shared" si="74"/>
        <v>#VALUE!</v>
      </c>
      <c r="AE599" s="34" t="e">
        <f t="shared" si="75"/>
        <v>#VALUE!</v>
      </c>
      <c r="AF599" s="34" t="e">
        <f t="shared" si="76"/>
        <v>#VALUE!</v>
      </c>
      <c r="AG599" s="34">
        <f t="shared" si="77"/>
        <v>21</v>
      </c>
      <c r="AH599" s="34" t="e">
        <f t="shared" si="78"/>
        <v>#VALUE!</v>
      </c>
      <c r="AI599" s="34" t="e">
        <f t="shared" si="79"/>
        <v>#VALUE!</v>
      </c>
      <c r="AJ599" s="34" t="e">
        <f t="shared" si="80"/>
        <v>#VALUE!</v>
      </c>
      <c r="AK599" s="34" t="e">
        <f t="shared" si="81"/>
        <v>#VALUE!</v>
      </c>
    </row>
    <row r="600" spans="1:37" ht="55.25" customHeight="1" x14ac:dyDescent="0.2">
      <c r="A600" s="50">
        <v>20151205</v>
      </c>
      <c r="B600" s="83">
        <v>42355</v>
      </c>
      <c r="C600" s="34" t="s">
        <v>2264</v>
      </c>
      <c r="D600" s="34"/>
      <c r="E600" s="34"/>
      <c r="F600" s="34" t="s">
        <v>3217</v>
      </c>
      <c r="G600" s="34" t="s">
        <v>2263</v>
      </c>
      <c r="H600" s="34"/>
      <c r="I600" s="34"/>
      <c r="J600" s="34"/>
      <c r="K600" s="34"/>
      <c r="L600" s="103" t="s">
        <v>103</v>
      </c>
      <c r="M600" s="29"/>
      <c r="N600" s="29"/>
      <c r="O600" s="29"/>
      <c r="P600" s="30"/>
      <c r="Q600" s="29"/>
      <c r="R600" s="112"/>
      <c r="S600" s="34"/>
      <c r="AD600" s="84">
        <f t="shared" si="74"/>
        <v>1</v>
      </c>
      <c r="AE600" s="34" t="e">
        <f t="shared" si="75"/>
        <v>#VALUE!</v>
      </c>
      <c r="AF600" s="34" t="e">
        <f t="shared" si="76"/>
        <v>#VALUE!</v>
      </c>
      <c r="AG600" s="34" t="e">
        <f t="shared" si="77"/>
        <v>#VALUE!</v>
      </c>
      <c r="AH600" s="34" t="e">
        <f t="shared" si="78"/>
        <v>#VALUE!</v>
      </c>
      <c r="AI600" s="34" t="e">
        <f t="shared" si="79"/>
        <v>#VALUE!</v>
      </c>
      <c r="AJ600" s="34" t="e">
        <f t="shared" si="80"/>
        <v>#VALUE!</v>
      </c>
      <c r="AK600" s="34" t="e">
        <f t="shared" si="81"/>
        <v>#VALUE!</v>
      </c>
    </row>
    <row r="601" spans="1:37" ht="55.25" customHeight="1" x14ac:dyDescent="0.2">
      <c r="A601" s="50">
        <v>20151206</v>
      </c>
      <c r="B601" s="83">
        <v>42355</v>
      </c>
      <c r="C601" s="34" t="s">
        <v>2265</v>
      </c>
      <c r="D601" s="34"/>
      <c r="E601" s="34"/>
      <c r="F601" s="34"/>
      <c r="G601" s="34"/>
      <c r="H601" s="34"/>
      <c r="I601" s="34"/>
      <c r="J601" s="34"/>
      <c r="K601" s="34"/>
      <c r="L601" s="103" t="s">
        <v>103</v>
      </c>
      <c r="M601" s="29"/>
      <c r="N601" s="29"/>
      <c r="O601" s="29"/>
      <c r="P601" s="30"/>
      <c r="Q601" s="29"/>
      <c r="R601" s="112"/>
      <c r="S601" s="34"/>
      <c r="AD601" s="84">
        <f t="shared" si="74"/>
        <v>1</v>
      </c>
      <c r="AE601" s="34" t="e">
        <f t="shared" si="75"/>
        <v>#VALUE!</v>
      </c>
      <c r="AF601" s="34" t="e">
        <f t="shared" si="76"/>
        <v>#VALUE!</v>
      </c>
      <c r="AG601" s="34" t="e">
        <f t="shared" si="77"/>
        <v>#VALUE!</v>
      </c>
      <c r="AH601" s="34" t="e">
        <f t="shared" si="78"/>
        <v>#VALUE!</v>
      </c>
      <c r="AI601" s="34" t="e">
        <f t="shared" si="79"/>
        <v>#VALUE!</v>
      </c>
      <c r="AJ601" s="34" t="e">
        <f t="shared" si="80"/>
        <v>#VALUE!</v>
      </c>
      <c r="AK601" s="34" t="e">
        <f t="shared" si="81"/>
        <v>#VALUE!</v>
      </c>
    </row>
    <row r="602" spans="1:37" ht="55.25" customHeight="1" x14ac:dyDescent="0.2">
      <c r="A602" s="50">
        <v>20151207</v>
      </c>
      <c r="B602" s="83">
        <v>42355</v>
      </c>
      <c r="C602" s="34" t="s">
        <v>2266</v>
      </c>
      <c r="D602" s="34"/>
      <c r="E602" s="34"/>
      <c r="F602" s="34" t="s">
        <v>3218</v>
      </c>
      <c r="G602" s="34" t="s">
        <v>2230</v>
      </c>
      <c r="H602" s="34"/>
      <c r="I602" s="34"/>
      <c r="J602" s="34"/>
      <c r="K602" s="34"/>
      <c r="L602" s="103"/>
      <c r="M602" s="29" t="s">
        <v>6617</v>
      </c>
      <c r="N602" s="29" t="s">
        <v>2231</v>
      </c>
      <c r="O602" s="29" t="s">
        <v>2228</v>
      </c>
      <c r="P602" s="30"/>
      <c r="Q602" s="29"/>
      <c r="R602" s="112"/>
      <c r="S602" s="34"/>
      <c r="AD602" s="84" t="e">
        <f t="shared" si="74"/>
        <v>#VALUE!</v>
      </c>
      <c r="AE602" s="34" t="e">
        <f t="shared" si="75"/>
        <v>#VALUE!</v>
      </c>
      <c r="AF602" s="34" t="e">
        <f t="shared" si="76"/>
        <v>#VALUE!</v>
      </c>
      <c r="AG602" s="34">
        <f t="shared" si="77"/>
        <v>21</v>
      </c>
      <c r="AH602" s="34" t="e">
        <f t="shared" si="78"/>
        <v>#VALUE!</v>
      </c>
      <c r="AI602" s="34" t="e">
        <f t="shared" si="79"/>
        <v>#VALUE!</v>
      </c>
      <c r="AJ602" s="34" t="e">
        <f t="shared" si="80"/>
        <v>#VALUE!</v>
      </c>
      <c r="AK602" s="34" t="e">
        <f t="shared" si="81"/>
        <v>#VALUE!</v>
      </c>
    </row>
    <row r="603" spans="1:37" ht="55.25" customHeight="1" x14ac:dyDescent="0.2">
      <c r="A603" s="50">
        <v>20151208</v>
      </c>
      <c r="B603" s="83">
        <v>42355</v>
      </c>
      <c r="C603" s="34" t="s">
        <v>2267</v>
      </c>
      <c r="D603" s="34"/>
      <c r="E603" s="34"/>
      <c r="F603" s="34" t="s">
        <v>2232</v>
      </c>
      <c r="G603" s="34" t="s">
        <v>2233</v>
      </c>
      <c r="H603" s="34"/>
      <c r="I603" s="34"/>
      <c r="J603" s="34"/>
      <c r="K603" s="34"/>
      <c r="L603" s="103"/>
      <c r="M603" s="29" t="s">
        <v>6618</v>
      </c>
      <c r="N603" s="29"/>
      <c r="O603" s="29" t="s">
        <v>2228</v>
      </c>
      <c r="P603" s="30"/>
      <c r="Q603" s="29"/>
      <c r="R603" s="112"/>
      <c r="S603" s="34"/>
      <c r="AD603" s="84" t="e">
        <f t="shared" si="74"/>
        <v>#VALUE!</v>
      </c>
      <c r="AE603" s="34" t="e">
        <f t="shared" si="75"/>
        <v>#VALUE!</v>
      </c>
      <c r="AF603" s="34" t="e">
        <f t="shared" si="76"/>
        <v>#VALUE!</v>
      </c>
      <c r="AG603" s="34">
        <f t="shared" si="77"/>
        <v>21</v>
      </c>
      <c r="AH603" s="34" t="e">
        <f t="shared" si="78"/>
        <v>#VALUE!</v>
      </c>
      <c r="AI603" s="34" t="e">
        <f t="shared" si="79"/>
        <v>#VALUE!</v>
      </c>
      <c r="AJ603" s="34" t="e">
        <f t="shared" si="80"/>
        <v>#VALUE!</v>
      </c>
      <c r="AK603" s="34" t="e">
        <f t="shared" si="81"/>
        <v>#VALUE!</v>
      </c>
    </row>
    <row r="604" spans="1:37" ht="55.25" customHeight="1" x14ac:dyDescent="0.2">
      <c r="A604" s="50">
        <v>20151209</v>
      </c>
      <c r="B604" s="83">
        <v>42355</v>
      </c>
      <c r="C604" s="34" t="s">
        <v>6024</v>
      </c>
      <c r="D604" s="34"/>
      <c r="E604" s="34"/>
      <c r="F604" s="34"/>
      <c r="G604" s="34"/>
      <c r="H604" s="34"/>
      <c r="I604" s="34"/>
      <c r="J604" s="34"/>
      <c r="K604" s="34"/>
      <c r="L604" s="103" t="s">
        <v>103</v>
      </c>
      <c r="M604" s="29"/>
      <c r="N604" s="29"/>
      <c r="O604" s="29"/>
      <c r="P604" s="30"/>
      <c r="Q604" s="29"/>
      <c r="R604" s="112"/>
      <c r="S604" s="34"/>
      <c r="AD604" s="84">
        <f t="shared" si="74"/>
        <v>1</v>
      </c>
      <c r="AE604" s="34" t="e">
        <f t="shared" si="75"/>
        <v>#VALUE!</v>
      </c>
      <c r="AF604" s="34" t="e">
        <f t="shared" si="76"/>
        <v>#VALUE!</v>
      </c>
      <c r="AG604" s="34" t="e">
        <f t="shared" si="77"/>
        <v>#VALUE!</v>
      </c>
      <c r="AH604" s="34" t="e">
        <f t="shared" si="78"/>
        <v>#VALUE!</v>
      </c>
      <c r="AI604" s="34" t="e">
        <f t="shared" si="79"/>
        <v>#VALUE!</v>
      </c>
      <c r="AJ604" s="34" t="e">
        <f t="shared" si="80"/>
        <v>#VALUE!</v>
      </c>
      <c r="AK604" s="34" t="e">
        <f t="shared" si="81"/>
        <v>#VALUE!</v>
      </c>
    </row>
    <row r="605" spans="1:37" ht="55.25" customHeight="1" x14ac:dyDescent="0.2">
      <c r="A605" s="50">
        <v>20151210</v>
      </c>
      <c r="B605" s="83">
        <v>42355</v>
      </c>
      <c r="C605" s="34" t="s">
        <v>6025</v>
      </c>
      <c r="D605" s="34"/>
      <c r="E605" s="34"/>
      <c r="F605" s="34"/>
      <c r="G605" s="34"/>
      <c r="H605" s="34"/>
      <c r="I605" s="34"/>
      <c r="J605" s="34"/>
      <c r="K605" s="34"/>
      <c r="L605" s="103" t="s">
        <v>103</v>
      </c>
      <c r="M605" s="29"/>
      <c r="N605" s="29"/>
      <c r="O605" s="29"/>
      <c r="P605" s="30"/>
      <c r="Q605" s="29"/>
      <c r="R605" s="112"/>
      <c r="S605" s="34"/>
      <c r="AD605" s="84">
        <f t="shared" si="74"/>
        <v>1</v>
      </c>
      <c r="AE605" s="34" t="e">
        <f t="shared" si="75"/>
        <v>#VALUE!</v>
      </c>
      <c r="AF605" s="34" t="e">
        <f t="shared" si="76"/>
        <v>#VALUE!</v>
      </c>
      <c r="AG605" s="34" t="e">
        <f t="shared" si="77"/>
        <v>#VALUE!</v>
      </c>
      <c r="AH605" s="34" t="e">
        <f t="shared" si="78"/>
        <v>#VALUE!</v>
      </c>
      <c r="AI605" s="34" t="e">
        <f t="shared" si="79"/>
        <v>#VALUE!</v>
      </c>
      <c r="AJ605" s="34" t="e">
        <f t="shared" si="80"/>
        <v>#VALUE!</v>
      </c>
      <c r="AK605" s="34" t="e">
        <f t="shared" si="81"/>
        <v>#VALUE!</v>
      </c>
    </row>
    <row r="606" spans="1:37" ht="55.25" customHeight="1" x14ac:dyDescent="0.2">
      <c r="A606" s="50">
        <v>20151211</v>
      </c>
      <c r="B606" s="83">
        <v>42355</v>
      </c>
      <c r="C606" s="34" t="s">
        <v>6026</v>
      </c>
      <c r="D606" s="34"/>
      <c r="E606" s="34"/>
      <c r="F606" s="34"/>
      <c r="G606" s="34"/>
      <c r="H606" s="34"/>
      <c r="I606" s="34"/>
      <c r="J606" s="34"/>
      <c r="K606" s="34"/>
      <c r="L606" s="103"/>
      <c r="M606" s="29" t="s">
        <v>6619</v>
      </c>
      <c r="N606" s="29" t="s">
        <v>2234</v>
      </c>
      <c r="O606" s="29"/>
      <c r="P606" s="30"/>
      <c r="Q606" s="29"/>
      <c r="R606" s="112"/>
      <c r="S606" s="34"/>
      <c r="AD606" s="84" t="e">
        <f t="shared" si="74"/>
        <v>#VALUE!</v>
      </c>
      <c r="AE606" s="34">
        <f t="shared" si="75"/>
        <v>417</v>
      </c>
      <c r="AF606" s="34" t="e">
        <f t="shared" si="76"/>
        <v>#VALUE!</v>
      </c>
      <c r="AG606" s="34" t="e">
        <f t="shared" si="77"/>
        <v>#VALUE!</v>
      </c>
      <c r="AH606" s="34" t="e">
        <f t="shared" si="78"/>
        <v>#VALUE!</v>
      </c>
      <c r="AI606" s="34" t="e">
        <f t="shared" si="79"/>
        <v>#VALUE!</v>
      </c>
      <c r="AJ606" s="34" t="e">
        <f t="shared" si="80"/>
        <v>#VALUE!</v>
      </c>
      <c r="AK606" s="34" t="e">
        <f t="shared" si="81"/>
        <v>#VALUE!</v>
      </c>
    </row>
    <row r="607" spans="1:37" ht="55.25" customHeight="1" x14ac:dyDescent="0.2">
      <c r="A607" s="50">
        <v>20151212</v>
      </c>
      <c r="B607" s="83">
        <v>42355</v>
      </c>
      <c r="C607" s="34" t="s">
        <v>6027</v>
      </c>
      <c r="D607" s="34"/>
      <c r="E607" s="34"/>
      <c r="F607" s="34" t="s">
        <v>3219</v>
      </c>
      <c r="G607" s="34" t="s">
        <v>3220</v>
      </c>
      <c r="H607" s="34"/>
      <c r="I607" s="34"/>
      <c r="J607" s="34"/>
      <c r="K607" s="34"/>
      <c r="L607" s="103" t="s">
        <v>103</v>
      </c>
      <c r="M607" s="29"/>
      <c r="N607" s="29"/>
      <c r="O607" s="29"/>
      <c r="P607" s="30"/>
      <c r="Q607" s="29"/>
      <c r="R607" s="112"/>
      <c r="S607" s="34"/>
      <c r="AD607" s="84">
        <f t="shared" si="74"/>
        <v>1</v>
      </c>
      <c r="AE607" s="34" t="e">
        <f t="shared" si="75"/>
        <v>#VALUE!</v>
      </c>
      <c r="AF607" s="34" t="e">
        <f t="shared" si="76"/>
        <v>#VALUE!</v>
      </c>
      <c r="AG607" s="34" t="e">
        <f t="shared" si="77"/>
        <v>#VALUE!</v>
      </c>
      <c r="AH607" s="34" t="e">
        <f t="shared" si="78"/>
        <v>#VALUE!</v>
      </c>
      <c r="AI607" s="34" t="e">
        <f t="shared" si="79"/>
        <v>#VALUE!</v>
      </c>
      <c r="AJ607" s="34" t="e">
        <f t="shared" si="80"/>
        <v>#VALUE!</v>
      </c>
      <c r="AK607" s="34" t="e">
        <f t="shared" si="81"/>
        <v>#VALUE!</v>
      </c>
    </row>
    <row r="608" spans="1:37" ht="55.25" customHeight="1" x14ac:dyDescent="0.2">
      <c r="A608" s="50">
        <v>20151213</v>
      </c>
      <c r="B608" s="83">
        <v>42355</v>
      </c>
      <c r="C608" s="34" t="s">
        <v>6028</v>
      </c>
      <c r="D608" s="34"/>
      <c r="E608" s="34"/>
      <c r="F608" s="34"/>
      <c r="G608" s="34"/>
      <c r="H608" s="34"/>
      <c r="I608" s="34"/>
      <c r="J608" s="34"/>
      <c r="K608" s="34"/>
      <c r="L608" s="103" t="s">
        <v>103</v>
      </c>
      <c r="M608" s="29"/>
      <c r="N608" s="29"/>
      <c r="O608" s="29"/>
      <c r="P608" s="30"/>
      <c r="Q608" s="29"/>
      <c r="R608" s="112"/>
      <c r="S608" s="34"/>
      <c r="AD608" s="84">
        <f t="shared" si="74"/>
        <v>1</v>
      </c>
      <c r="AE608" s="34" t="e">
        <f t="shared" si="75"/>
        <v>#VALUE!</v>
      </c>
      <c r="AF608" s="34" t="e">
        <f t="shared" si="76"/>
        <v>#VALUE!</v>
      </c>
      <c r="AG608" s="34" t="e">
        <f t="shared" si="77"/>
        <v>#VALUE!</v>
      </c>
      <c r="AH608" s="34" t="e">
        <f t="shared" si="78"/>
        <v>#VALUE!</v>
      </c>
      <c r="AI608" s="34" t="e">
        <f t="shared" si="79"/>
        <v>#VALUE!</v>
      </c>
      <c r="AJ608" s="34" t="e">
        <f t="shared" si="80"/>
        <v>#VALUE!</v>
      </c>
      <c r="AK608" s="34" t="e">
        <f t="shared" si="81"/>
        <v>#VALUE!</v>
      </c>
    </row>
    <row r="609" spans="1:37" ht="55.25" customHeight="1" x14ac:dyDescent="0.2">
      <c r="A609" s="50">
        <v>20151214</v>
      </c>
      <c r="B609" s="83">
        <v>42355</v>
      </c>
      <c r="C609" s="34" t="s">
        <v>6029</v>
      </c>
      <c r="D609" s="34"/>
      <c r="E609" s="34"/>
      <c r="F609" s="34"/>
      <c r="G609" s="34"/>
      <c r="H609" s="34"/>
      <c r="I609" s="34"/>
      <c r="J609" s="34"/>
      <c r="K609" s="34"/>
      <c r="L609" s="103" t="s">
        <v>103</v>
      </c>
      <c r="M609" s="29"/>
      <c r="N609" s="29"/>
      <c r="O609" s="29"/>
      <c r="P609" s="30"/>
      <c r="Q609" s="29"/>
      <c r="R609" s="112"/>
      <c r="S609" s="34"/>
      <c r="AD609" s="84">
        <f t="shared" si="74"/>
        <v>1</v>
      </c>
      <c r="AE609" s="34" t="e">
        <f t="shared" si="75"/>
        <v>#VALUE!</v>
      </c>
      <c r="AF609" s="34" t="e">
        <f t="shared" si="76"/>
        <v>#VALUE!</v>
      </c>
      <c r="AG609" s="34" t="e">
        <f t="shared" si="77"/>
        <v>#VALUE!</v>
      </c>
      <c r="AH609" s="34" t="e">
        <f t="shared" si="78"/>
        <v>#VALUE!</v>
      </c>
      <c r="AI609" s="34" t="e">
        <f t="shared" si="79"/>
        <v>#VALUE!</v>
      </c>
      <c r="AJ609" s="34" t="e">
        <f t="shared" si="80"/>
        <v>#VALUE!</v>
      </c>
      <c r="AK609" s="34" t="e">
        <f t="shared" si="81"/>
        <v>#VALUE!</v>
      </c>
    </row>
    <row r="610" spans="1:37" ht="55.25" customHeight="1" x14ac:dyDescent="0.2">
      <c r="A610" s="50">
        <v>20151215</v>
      </c>
      <c r="B610" s="83">
        <v>42355</v>
      </c>
      <c r="C610" s="34" t="s">
        <v>6987</v>
      </c>
      <c r="D610" s="34"/>
      <c r="E610" s="34"/>
      <c r="F610" s="34"/>
      <c r="G610" s="34"/>
      <c r="H610" s="34"/>
      <c r="I610" s="34"/>
      <c r="J610" s="34"/>
      <c r="K610" s="34"/>
      <c r="L610" s="103" t="s">
        <v>103</v>
      </c>
      <c r="M610" s="29"/>
      <c r="N610" s="29"/>
      <c r="O610" s="29"/>
      <c r="P610" s="30"/>
      <c r="Q610" s="29"/>
      <c r="R610" s="112"/>
      <c r="S610" s="34"/>
      <c r="AD610" s="84">
        <f t="shared" si="74"/>
        <v>1</v>
      </c>
      <c r="AE610" s="34" t="e">
        <f t="shared" si="75"/>
        <v>#VALUE!</v>
      </c>
      <c r="AF610" s="34" t="e">
        <f t="shared" si="76"/>
        <v>#VALUE!</v>
      </c>
      <c r="AG610" s="34" t="e">
        <f t="shared" si="77"/>
        <v>#VALUE!</v>
      </c>
      <c r="AH610" s="34" t="e">
        <f t="shared" si="78"/>
        <v>#VALUE!</v>
      </c>
      <c r="AI610" s="34" t="e">
        <f t="shared" si="79"/>
        <v>#VALUE!</v>
      </c>
      <c r="AJ610" s="34" t="e">
        <f t="shared" si="80"/>
        <v>#VALUE!</v>
      </c>
      <c r="AK610" s="34" t="e">
        <f t="shared" si="81"/>
        <v>#VALUE!</v>
      </c>
    </row>
    <row r="611" spans="1:37" ht="55.25" customHeight="1" x14ac:dyDescent="0.2">
      <c r="A611" s="50">
        <v>20151216</v>
      </c>
      <c r="B611" s="83">
        <v>42355</v>
      </c>
      <c r="C611" s="34" t="s">
        <v>6031</v>
      </c>
      <c r="D611" s="34"/>
      <c r="E611" s="34"/>
      <c r="F611" s="34"/>
      <c r="G611" s="34"/>
      <c r="H611" s="34"/>
      <c r="I611" s="34"/>
      <c r="J611" s="34"/>
      <c r="K611" s="34"/>
      <c r="L611" s="103" t="s">
        <v>103</v>
      </c>
      <c r="M611" s="29"/>
      <c r="N611" s="29"/>
      <c r="O611" s="29"/>
      <c r="P611" s="30"/>
      <c r="Q611" s="29"/>
      <c r="R611" s="112"/>
      <c r="S611" s="34"/>
      <c r="AD611" s="84">
        <f t="shared" si="74"/>
        <v>1</v>
      </c>
      <c r="AE611" s="34" t="e">
        <f t="shared" si="75"/>
        <v>#VALUE!</v>
      </c>
      <c r="AF611" s="34" t="e">
        <f t="shared" si="76"/>
        <v>#VALUE!</v>
      </c>
      <c r="AG611" s="34" t="e">
        <f t="shared" si="77"/>
        <v>#VALUE!</v>
      </c>
      <c r="AH611" s="34" t="e">
        <f t="shared" si="78"/>
        <v>#VALUE!</v>
      </c>
      <c r="AI611" s="34" t="e">
        <f t="shared" si="79"/>
        <v>#VALUE!</v>
      </c>
      <c r="AJ611" s="34" t="e">
        <f t="shared" si="80"/>
        <v>#VALUE!</v>
      </c>
      <c r="AK611" s="34" t="e">
        <f t="shared" si="81"/>
        <v>#VALUE!</v>
      </c>
    </row>
    <row r="612" spans="1:37" ht="55.25" customHeight="1" x14ac:dyDescent="0.2">
      <c r="A612" s="50">
        <v>20151217</v>
      </c>
      <c r="B612" s="83">
        <v>42355</v>
      </c>
      <c r="C612" s="34" t="s">
        <v>2268</v>
      </c>
      <c r="D612" s="34"/>
      <c r="E612" s="34"/>
      <c r="F612" s="34" t="s">
        <v>3221</v>
      </c>
      <c r="G612" s="34" t="s">
        <v>3222</v>
      </c>
      <c r="H612" s="34"/>
      <c r="I612" s="34"/>
      <c r="J612" s="34"/>
      <c r="K612" s="34"/>
      <c r="L612" s="103"/>
      <c r="M612" s="29" t="s">
        <v>6620</v>
      </c>
      <c r="N612" s="29" t="s">
        <v>1136</v>
      </c>
      <c r="O612" s="29"/>
      <c r="P612" s="30"/>
      <c r="Q612" s="29"/>
      <c r="R612" s="112"/>
      <c r="S612" s="34"/>
      <c r="AD612" s="84" t="e">
        <f t="shared" si="74"/>
        <v>#VALUE!</v>
      </c>
      <c r="AE612" s="34">
        <f t="shared" si="75"/>
        <v>417</v>
      </c>
      <c r="AF612" s="34" t="e">
        <f t="shared" si="76"/>
        <v>#VALUE!</v>
      </c>
      <c r="AG612" s="34" t="e">
        <f t="shared" si="77"/>
        <v>#VALUE!</v>
      </c>
      <c r="AH612" s="34" t="e">
        <f t="shared" si="78"/>
        <v>#VALUE!</v>
      </c>
      <c r="AI612" s="34" t="e">
        <f t="shared" si="79"/>
        <v>#VALUE!</v>
      </c>
      <c r="AJ612" s="34" t="e">
        <f t="shared" si="80"/>
        <v>#VALUE!</v>
      </c>
      <c r="AK612" s="34" t="e">
        <f t="shared" si="81"/>
        <v>#VALUE!</v>
      </c>
    </row>
    <row r="613" spans="1:37" ht="55.25" customHeight="1" x14ac:dyDescent="0.2">
      <c r="A613" s="50">
        <v>20151218</v>
      </c>
      <c r="B613" s="83">
        <v>42355</v>
      </c>
      <c r="C613" s="34" t="s">
        <v>2269</v>
      </c>
      <c r="D613" s="34"/>
      <c r="E613" s="34"/>
      <c r="F613" s="34"/>
      <c r="G613" s="34"/>
      <c r="H613" s="34"/>
      <c r="I613" s="34"/>
      <c r="J613" s="34"/>
      <c r="K613" s="34"/>
      <c r="L613" s="103" t="s">
        <v>103</v>
      </c>
      <c r="M613" s="29"/>
      <c r="N613" s="29"/>
      <c r="O613" s="29"/>
      <c r="P613" s="30"/>
      <c r="Q613" s="29"/>
      <c r="R613" s="112"/>
      <c r="S613" s="34"/>
      <c r="AD613" s="84">
        <f t="shared" si="74"/>
        <v>1</v>
      </c>
      <c r="AE613" s="34" t="e">
        <f t="shared" si="75"/>
        <v>#VALUE!</v>
      </c>
      <c r="AF613" s="34" t="e">
        <f t="shared" si="76"/>
        <v>#VALUE!</v>
      </c>
      <c r="AG613" s="34" t="e">
        <f t="shared" si="77"/>
        <v>#VALUE!</v>
      </c>
      <c r="AH613" s="34" t="e">
        <f t="shared" si="78"/>
        <v>#VALUE!</v>
      </c>
      <c r="AI613" s="34" t="e">
        <f t="shared" si="79"/>
        <v>#VALUE!</v>
      </c>
      <c r="AJ613" s="34" t="e">
        <f t="shared" si="80"/>
        <v>#VALUE!</v>
      </c>
      <c r="AK613" s="34" t="e">
        <f t="shared" si="81"/>
        <v>#VALUE!</v>
      </c>
    </row>
    <row r="614" spans="1:37" ht="55.25" customHeight="1" x14ac:dyDescent="0.2">
      <c r="A614" s="50">
        <v>20151219</v>
      </c>
      <c r="B614" s="83">
        <v>42355</v>
      </c>
      <c r="C614" s="34" t="s">
        <v>6032</v>
      </c>
      <c r="D614" s="34"/>
      <c r="E614" s="34"/>
      <c r="F614" s="34" t="s">
        <v>2235</v>
      </c>
      <c r="G614" s="34" t="s">
        <v>2236</v>
      </c>
      <c r="H614" s="34"/>
      <c r="I614" s="34"/>
      <c r="J614" s="34" t="s">
        <v>2237</v>
      </c>
      <c r="K614" s="34"/>
      <c r="L614" s="103"/>
      <c r="M614" s="29" t="s">
        <v>6620</v>
      </c>
      <c r="N614" s="29" t="s">
        <v>1136</v>
      </c>
      <c r="O614" s="29"/>
      <c r="P614" s="30"/>
      <c r="Q614" s="29"/>
      <c r="R614" s="112"/>
      <c r="S614" s="34"/>
      <c r="AD614" s="84" t="e">
        <f t="shared" si="74"/>
        <v>#VALUE!</v>
      </c>
      <c r="AE614" s="34">
        <f t="shared" si="75"/>
        <v>417</v>
      </c>
      <c r="AF614" s="34" t="e">
        <f t="shared" si="76"/>
        <v>#VALUE!</v>
      </c>
      <c r="AG614" s="34" t="e">
        <f t="shared" si="77"/>
        <v>#VALUE!</v>
      </c>
      <c r="AH614" s="34" t="e">
        <f t="shared" si="78"/>
        <v>#VALUE!</v>
      </c>
      <c r="AI614" s="34" t="e">
        <f t="shared" si="79"/>
        <v>#VALUE!</v>
      </c>
      <c r="AJ614" s="34" t="e">
        <f t="shared" si="80"/>
        <v>#VALUE!</v>
      </c>
      <c r="AK614" s="34" t="e">
        <f t="shared" si="81"/>
        <v>#VALUE!</v>
      </c>
    </row>
    <row r="615" spans="1:37" ht="55.25" customHeight="1" x14ac:dyDescent="0.2">
      <c r="A615" s="50">
        <v>20151220</v>
      </c>
      <c r="B615" s="83">
        <v>42355</v>
      </c>
      <c r="C615" s="34" t="s">
        <v>6033</v>
      </c>
      <c r="D615" s="34"/>
      <c r="E615" s="34"/>
      <c r="F615" s="34"/>
      <c r="G615" s="34"/>
      <c r="H615" s="34"/>
      <c r="I615" s="34"/>
      <c r="J615" s="34"/>
      <c r="K615" s="34"/>
      <c r="L615" s="103" t="s">
        <v>103</v>
      </c>
      <c r="M615" s="29"/>
      <c r="N615" s="29"/>
      <c r="O615" s="29"/>
      <c r="P615" s="30"/>
      <c r="Q615" s="29"/>
      <c r="R615" s="112"/>
      <c r="S615" s="34"/>
      <c r="AD615" s="84">
        <f t="shared" si="74"/>
        <v>1</v>
      </c>
      <c r="AE615" s="34" t="e">
        <f t="shared" si="75"/>
        <v>#VALUE!</v>
      </c>
      <c r="AF615" s="34" t="e">
        <f t="shared" si="76"/>
        <v>#VALUE!</v>
      </c>
      <c r="AG615" s="34" t="e">
        <f t="shared" si="77"/>
        <v>#VALUE!</v>
      </c>
      <c r="AH615" s="34" t="e">
        <f t="shared" si="78"/>
        <v>#VALUE!</v>
      </c>
      <c r="AI615" s="34" t="e">
        <f t="shared" si="79"/>
        <v>#VALUE!</v>
      </c>
      <c r="AJ615" s="34" t="e">
        <f t="shared" si="80"/>
        <v>#VALUE!</v>
      </c>
      <c r="AK615" s="34" t="e">
        <f t="shared" si="81"/>
        <v>#VALUE!</v>
      </c>
    </row>
    <row r="616" spans="1:37" ht="55.25" customHeight="1" x14ac:dyDescent="0.2">
      <c r="A616" s="50">
        <v>20151221</v>
      </c>
      <c r="B616" s="83">
        <v>42355</v>
      </c>
      <c r="C616" s="34" t="s">
        <v>6034</v>
      </c>
      <c r="D616" s="34"/>
      <c r="E616" s="34"/>
      <c r="F616" s="34"/>
      <c r="G616" s="34"/>
      <c r="H616" s="34"/>
      <c r="I616" s="34"/>
      <c r="J616" s="34"/>
      <c r="K616" s="34"/>
      <c r="L616" s="103" t="s">
        <v>103</v>
      </c>
      <c r="M616" s="29"/>
      <c r="N616" s="29"/>
      <c r="O616" s="29"/>
      <c r="P616" s="30"/>
      <c r="Q616" s="29"/>
      <c r="R616" s="112"/>
      <c r="S616" s="34"/>
      <c r="AD616" s="84">
        <f t="shared" si="74"/>
        <v>1</v>
      </c>
      <c r="AE616" s="34" t="e">
        <f t="shared" si="75"/>
        <v>#VALUE!</v>
      </c>
      <c r="AF616" s="34" t="e">
        <f t="shared" si="76"/>
        <v>#VALUE!</v>
      </c>
      <c r="AG616" s="34" t="e">
        <f t="shared" si="77"/>
        <v>#VALUE!</v>
      </c>
      <c r="AH616" s="34" t="e">
        <f t="shared" si="78"/>
        <v>#VALUE!</v>
      </c>
      <c r="AI616" s="34" t="e">
        <f t="shared" si="79"/>
        <v>#VALUE!</v>
      </c>
      <c r="AJ616" s="34" t="e">
        <f t="shared" si="80"/>
        <v>#VALUE!</v>
      </c>
      <c r="AK616" s="34" t="e">
        <f t="shared" si="81"/>
        <v>#VALUE!</v>
      </c>
    </row>
    <row r="617" spans="1:37" ht="55.25" customHeight="1" x14ac:dyDescent="0.2">
      <c r="A617" s="50">
        <v>20151222</v>
      </c>
      <c r="B617" s="83">
        <v>42355</v>
      </c>
      <c r="C617" s="34" t="s">
        <v>6972</v>
      </c>
      <c r="D617" s="34"/>
      <c r="E617" s="34"/>
      <c r="F617" s="34" t="s">
        <v>2239</v>
      </c>
      <c r="G617" s="34" t="s">
        <v>2240</v>
      </c>
      <c r="H617" s="34"/>
      <c r="I617" s="34" t="s">
        <v>2241</v>
      </c>
      <c r="J617" s="34"/>
      <c r="K617" s="34"/>
      <c r="L617" s="103" t="s">
        <v>103</v>
      </c>
      <c r="M617" s="29"/>
      <c r="N617" s="29"/>
      <c r="O617" s="29"/>
      <c r="P617" s="30"/>
      <c r="Q617" s="29"/>
      <c r="R617" s="112"/>
      <c r="S617" s="34"/>
      <c r="AD617" s="84">
        <f t="shared" si="74"/>
        <v>1</v>
      </c>
      <c r="AE617" s="34" t="e">
        <f t="shared" si="75"/>
        <v>#VALUE!</v>
      </c>
      <c r="AF617" s="34" t="e">
        <f t="shared" si="76"/>
        <v>#VALUE!</v>
      </c>
      <c r="AG617" s="34" t="e">
        <f t="shared" si="77"/>
        <v>#VALUE!</v>
      </c>
      <c r="AH617" s="34" t="e">
        <f t="shared" si="78"/>
        <v>#VALUE!</v>
      </c>
      <c r="AI617" s="34" t="e">
        <f t="shared" si="79"/>
        <v>#VALUE!</v>
      </c>
      <c r="AJ617" s="34" t="e">
        <f t="shared" si="80"/>
        <v>#VALUE!</v>
      </c>
      <c r="AK617" s="34" t="e">
        <f t="shared" si="81"/>
        <v>#VALUE!</v>
      </c>
    </row>
    <row r="618" spans="1:37" ht="55.25" customHeight="1" x14ac:dyDescent="0.2">
      <c r="A618" s="50">
        <v>20151223</v>
      </c>
      <c r="B618" s="83">
        <v>42355</v>
      </c>
      <c r="C618" s="34" t="s">
        <v>6036</v>
      </c>
      <c r="D618" s="34"/>
      <c r="E618" s="34"/>
      <c r="F618" s="34"/>
      <c r="G618" s="34"/>
      <c r="H618" s="34"/>
      <c r="I618" s="34"/>
      <c r="J618" s="34"/>
      <c r="K618" s="34"/>
      <c r="L618" s="103" t="s">
        <v>103</v>
      </c>
      <c r="M618" s="29"/>
      <c r="N618" s="29"/>
      <c r="O618" s="29"/>
      <c r="P618" s="30"/>
      <c r="Q618" s="29"/>
      <c r="R618" s="112"/>
      <c r="S618" s="34"/>
      <c r="AD618" s="84">
        <f t="shared" si="74"/>
        <v>1</v>
      </c>
      <c r="AE618" s="34" t="e">
        <f t="shared" si="75"/>
        <v>#VALUE!</v>
      </c>
      <c r="AF618" s="34" t="e">
        <f t="shared" si="76"/>
        <v>#VALUE!</v>
      </c>
      <c r="AG618" s="34" t="e">
        <f t="shared" si="77"/>
        <v>#VALUE!</v>
      </c>
      <c r="AH618" s="34" t="e">
        <f t="shared" si="78"/>
        <v>#VALUE!</v>
      </c>
      <c r="AI618" s="34" t="e">
        <f t="shared" si="79"/>
        <v>#VALUE!</v>
      </c>
      <c r="AJ618" s="34" t="e">
        <f t="shared" si="80"/>
        <v>#VALUE!</v>
      </c>
      <c r="AK618" s="34" t="e">
        <f t="shared" si="81"/>
        <v>#VALUE!</v>
      </c>
    </row>
    <row r="619" spans="1:37" ht="55.25" customHeight="1" x14ac:dyDescent="0.2">
      <c r="A619" s="50">
        <v>20151224</v>
      </c>
      <c r="B619" s="83">
        <v>42355</v>
      </c>
      <c r="C619" s="34" t="s">
        <v>6037</v>
      </c>
      <c r="D619" s="34"/>
      <c r="E619" s="34"/>
      <c r="F619" s="34"/>
      <c r="G619" s="34"/>
      <c r="H619" s="34"/>
      <c r="I619" s="34"/>
      <c r="J619" s="34"/>
      <c r="K619" s="34"/>
      <c r="L619" s="103" t="s">
        <v>103</v>
      </c>
      <c r="M619" s="29"/>
      <c r="N619" s="29"/>
      <c r="O619" s="29"/>
      <c r="P619" s="30"/>
      <c r="Q619" s="29"/>
      <c r="R619" s="112"/>
      <c r="S619" s="34"/>
      <c r="AD619" s="84">
        <f t="shared" si="74"/>
        <v>1</v>
      </c>
      <c r="AE619" s="34" t="e">
        <f t="shared" si="75"/>
        <v>#VALUE!</v>
      </c>
      <c r="AF619" s="34" t="e">
        <f t="shared" si="76"/>
        <v>#VALUE!</v>
      </c>
      <c r="AG619" s="34" t="e">
        <f t="shared" si="77"/>
        <v>#VALUE!</v>
      </c>
      <c r="AH619" s="34" t="e">
        <f t="shared" si="78"/>
        <v>#VALUE!</v>
      </c>
      <c r="AI619" s="34" t="e">
        <f t="shared" si="79"/>
        <v>#VALUE!</v>
      </c>
      <c r="AJ619" s="34" t="e">
        <f t="shared" si="80"/>
        <v>#VALUE!</v>
      </c>
      <c r="AK619" s="34" t="e">
        <f t="shared" si="81"/>
        <v>#VALUE!</v>
      </c>
    </row>
    <row r="620" spans="1:37" ht="55.25" customHeight="1" x14ac:dyDescent="0.2">
      <c r="A620" s="50">
        <v>20151225</v>
      </c>
      <c r="B620" s="83">
        <v>42355</v>
      </c>
      <c r="C620" s="34" t="s">
        <v>6038</v>
      </c>
      <c r="D620" s="34"/>
      <c r="E620" s="34"/>
      <c r="F620" s="34" t="s">
        <v>3223</v>
      </c>
      <c r="G620" s="34" t="s">
        <v>3224</v>
      </c>
      <c r="H620" s="34" t="s">
        <v>3225</v>
      </c>
      <c r="I620" s="34" t="s">
        <v>3226</v>
      </c>
      <c r="J620" s="34"/>
      <c r="K620" s="34"/>
      <c r="L620" s="103"/>
      <c r="M620" s="29" t="s">
        <v>6617</v>
      </c>
      <c r="N620" s="29" t="s">
        <v>2242</v>
      </c>
      <c r="O620" s="29"/>
      <c r="P620" s="30"/>
      <c r="Q620" s="29"/>
      <c r="R620" s="112"/>
      <c r="S620" s="34"/>
      <c r="AD620" s="84" t="e">
        <f t="shared" si="74"/>
        <v>#VALUE!</v>
      </c>
      <c r="AE620" s="34" t="e">
        <f t="shared" si="75"/>
        <v>#VALUE!</v>
      </c>
      <c r="AF620" s="34">
        <f t="shared" si="76"/>
        <v>113</v>
      </c>
      <c r="AG620" s="34" t="e">
        <f t="shared" si="77"/>
        <v>#VALUE!</v>
      </c>
      <c r="AH620" s="34" t="e">
        <f t="shared" si="78"/>
        <v>#VALUE!</v>
      </c>
      <c r="AI620" s="34" t="e">
        <f t="shared" si="79"/>
        <v>#VALUE!</v>
      </c>
      <c r="AJ620" s="34" t="e">
        <f t="shared" si="80"/>
        <v>#VALUE!</v>
      </c>
      <c r="AK620" s="34" t="e">
        <f t="shared" si="81"/>
        <v>#VALUE!</v>
      </c>
    </row>
    <row r="621" spans="1:37" ht="55.25" customHeight="1" x14ac:dyDescent="0.2">
      <c r="A621" s="50">
        <v>20151226</v>
      </c>
      <c r="B621" s="83">
        <v>42355</v>
      </c>
      <c r="C621" s="34" t="s">
        <v>6039</v>
      </c>
      <c r="D621" s="34"/>
      <c r="E621" s="34"/>
      <c r="F621" s="34" t="s">
        <v>2243</v>
      </c>
      <c r="G621" s="34" t="s">
        <v>2244</v>
      </c>
      <c r="H621" s="34"/>
      <c r="I621" s="34"/>
      <c r="J621" s="34"/>
      <c r="K621" s="34"/>
      <c r="L621" s="103"/>
      <c r="M621" s="29" t="s">
        <v>6618</v>
      </c>
      <c r="N621" s="29" t="s">
        <v>2228</v>
      </c>
      <c r="O621" s="29"/>
      <c r="P621" s="30"/>
      <c r="Q621" s="29"/>
      <c r="R621" s="112"/>
      <c r="S621" s="34"/>
      <c r="AD621" s="84" t="e">
        <f t="shared" si="74"/>
        <v>#VALUE!</v>
      </c>
      <c r="AE621" s="34" t="e">
        <f t="shared" si="75"/>
        <v>#VALUE!</v>
      </c>
      <c r="AF621" s="34">
        <f t="shared" si="76"/>
        <v>21</v>
      </c>
      <c r="AG621" s="34" t="e">
        <f t="shared" si="77"/>
        <v>#VALUE!</v>
      </c>
      <c r="AH621" s="34" t="e">
        <f t="shared" si="78"/>
        <v>#VALUE!</v>
      </c>
      <c r="AI621" s="34" t="e">
        <f t="shared" si="79"/>
        <v>#VALUE!</v>
      </c>
      <c r="AJ621" s="34" t="e">
        <f t="shared" si="80"/>
        <v>#VALUE!</v>
      </c>
      <c r="AK621" s="34" t="e">
        <f t="shared" si="81"/>
        <v>#VALUE!</v>
      </c>
    </row>
    <row r="622" spans="1:37" ht="55.25" customHeight="1" x14ac:dyDescent="0.2">
      <c r="A622" s="50">
        <v>20151227</v>
      </c>
      <c r="B622" s="83">
        <v>42355</v>
      </c>
      <c r="C622" s="34" t="s">
        <v>6040</v>
      </c>
      <c r="D622" s="34"/>
      <c r="E622" s="34"/>
      <c r="F622" s="34"/>
      <c r="G622" s="34"/>
      <c r="H622" s="34"/>
      <c r="I622" s="34"/>
      <c r="J622" s="34"/>
      <c r="K622" s="34"/>
      <c r="L622" s="103" t="s">
        <v>103</v>
      </c>
      <c r="M622" s="29"/>
      <c r="N622" s="29"/>
      <c r="O622" s="29"/>
      <c r="P622" s="30"/>
      <c r="Q622" s="29"/>
      <c r="R622" s="112"/>
      <c r="S622" s="34"/>
      <c r="AD622" s="84">
        <f t="shared" si="74"/>
        <v>1</v>
      </c>
      <c r="AE622" s="34" t="e">
        <f t="shared" si="75"/>
        <v>#VALUE!</v>
      </c>
      <c r="AF622" s="34" t="e">
        <f t="shared" si="76"/>
        <v>#VALUE!</v>
      </c>
      <c r="AG622" s="34" t="e">
        <f t="shared" si="77"/>
        <v>#VALUE!</v>
      </c>
      <c r="AH622" s="34" t="e">
        <f t="shared" si="78"/>
        <v>#VALUE!</v>
      </c>
      <c r="AI622" s="34" t="e">
        <f t="shared" si="79"/>
        <v>#VALUE!</v>
      </c>
      <c r="AJ622" s="34" t="e">
        <f t="shared" si="80"/>
        <v>#VALUE!</v>
      </c>
      <c r="AK622" s="34" t="e">
        <f t="shared" si="81"/>
        <v>#VALUE!</v>
      </c>
    </row>
    <row r="623" spans="1:37" ht="55.25" customHeight="1" x14ac:dyDescent="0.2">
      <c r="A623" s="50">
        <v>20151228</v>
      </c>
      <c r="B623" s="83">
        <v>42355</v>
      </c>
      <c r="C623" s="34" t="s">
        <v>6041</v>
      </c>
      <c r="D623" s="34"/>
      <c r="E623" s="34"/>
      <c r="F623" s="34"/>
      <c r="G623" s="34"/>
      <c r="H623" s="34" t="s">
        <v>2245</v>
      </c>
      <c r="I623" s="34" t="s">
        <v>2246</v>
      </c>
      <c r="J623" s="34"/>
      <c r="K623" s="34"/>
      <c r="L623" s="103"/>
      <c r="M623" s="29" t="s">
        <v>6621</v>
      </c>
      <c r="N623" s="29" t="s">
        <v>2247</v>
      </c>
      <c r="O623" s="29"/>
      <c r="P623" s="30"/>
      <c r="Q623" s="29"/>
      <c r="R623" s="112"/>
      <c r="S623" s="34"/>
      <c r="AD623" s="84" t="e">
        <f t="shared" si="74"/>
        <v>#VALUE!</v>
      </c>
      <c r="AE623" s="34" t="e">
        <f t="shared" si="75"/>
        <v>#VALUE!</v>
      </c>
      <c r="AF623" s="34">
        <f t="shared" si="76"/>
        <v>21</v>
      </c>
      <c r="AG623" s="34" t="e">
        <f t="shared" si="77"/>
        <v>#VALUE!</v>
      </c>
      <c r="AH623" s="34" t="e">
        <f t="shared" si="78"/>
        <v>#VALUE!</v>
      </c>
      <c r="AI623" s="34" t="e">
        <f t="shared" si="79"/>
        <v>#VALUE!</v>
      </c>
      <c r="AJ623" s="34" t="e">
        <f t="shared" si="80"/>
        <v>#VALUE!</v>
      </c>
      <c r="AK623" s="34" t="e">
        <f t="shared" si="81"/>
        <v>#VALUE!</v>
      </c>
    </row>
    <row r="624" spans="1:37" ht="55.25" customHeight="1" x14ac:dyDescent="0.2">
      <c r="A624" s="50">
        <v>20151229</v>
      </c>
      <c r="B624" s="83">
        <v>42355</v>
      </c>
      <c r="C624" s="34" t="s">
        <v>6042</v>
      </c>
      <c r="D624" s="34"/>
      <c r="E624" s="34"/>
      <c r="F624" s="34"/>
      <c r="G624" s="34"/>
      <c r="H624" s="34"/>
      <c r="I624" s="34"/>
      <c r="J624" s="34"/>
      <c r="K624" s="34"/>
      <c r="L624" s="103" t="s">
        <v>103</v>
      </c>
      <c r="M624" s="29"/>
      <c r="N624" s="29"/>
      <c r="O624" s="29"/>
      <c r="P624" s="30"/>
      <c r="Q624" s="29"/>
      <c r="R624" s="112"/>
      <c r="S624" s="34"/>
      <c r="AD624" s="84">
        <f t="shared" si="74"/>
        <v>1</v>
      </c>
      <c r="AE624" s="34" t="e">
        <f t="shared" si="75"/>
        <v>#VALUE!</v>
      </c>
      <c r="AF624" s="34" t="e">
        <f t="shared" si="76"/>
        <v>#VALUE!</v>
      </c>
      <c r="AG624" s="34" t="e">
        <f t="shared" si="77"/>
        <v>#VALUE!</v>
      </c>
      <c r="AH624" s="34" t="e">
        <f t="shared" si="78"/>
        <v>#VALUE!</v>
      </c>
      <c r="AI624" s="34" t="e">
        <f t="shared" si="79"/>
        <v>#VALUE!</v>
      </c>
      <c r="AJ624" s="34" t="e">
        <f t="shared" si="80"/>
        <v>#VALUE!</v>
      </c>
      <c r="AK624" s="34" t="e">
        <f t="shared" si="81"/>
        <v>#VALUE!</v>
      </c>
    </row>
    <row r="625" spans="1:37" ht="55.25" customHeight="1" x14ac:dyDescent="0.2">
      <c r="A625" s="50">
        <v>20151230</v>
      </c>
      <c r="B625" s="83">
        <v>42355</v>
      </c>
      <c r="C625" s="34" t="s">
        <v>2270</v>
      </c>
      <c r="D625" s="34" t="s">
        <v>5548</v>
      </c>
      <c r="E625" s="34" t="s">
        <v>3227</v>
      </c>
      <c r="F625" s="34" t="s">
        <v>3228</v>
      </c>
      <c r="G625" s="34" t="s">
        <v>3229</v>
      </c>
      <c r="H625" s="34"/>
      <c r="I625" s="34"/>
      <c r="J625" s="34"/>
      <c r="K625" s="34"/>
      <c r="L625" s="103"/>
      <c r="M625" s="29" t="s">
        <v>6622</v>
      </c>
      <c r="N625" s="29" t="s">
        <v>2248</v>
      </c>
      <c r="O625" s="29" t="s">
        <v>2249</v>
      </c>
      <c r="P625" s="30"/>
      <c r="Q625" s="29"/>
      <c r="R625" s="112"/>
      <c r="S625" s="34"/>
      <c r="AD625" s="84" t="e">
        <f t="shared" si="74"/>
        <v>#VALUE!</v>
      </c>
      <c r="AE625" s="34" t="e">
        <f t="shared" si="75"/>
        <v>#VALUE!</v>
      </c>
      <c r="AF625" s="34" t="e">
        <f t="shared" si="76"/>
        <v>#VALUE!</v>
      </c>
      <c r="AG625" s="34">
        <f t="shared" si="77"/>
        <v>21</v>
      </c>
      <c r="AH625" s="34" t="e">
        <f t="shared" si="78"/>
        <v>#VALUE!</v>
      </c>
      <c r="AI625" s="34" t="e">
        <f t="shared" si="79"/>
        <v>#VALUE!</v>
      </c>
      <c r="AJ625" s="34" t="e">
        <f t="shared" si="80"/>
        <v>#VALUE!</v>
      </c>
      <c r="AK625" s="34" t="e">
        <f t="shared" si="81"/>
        <v>#VALUE!</v>
      </c>
    </row>
    <row r="626" spans="1:37" ht="55.25" customHeight="1" x14ac:dyDescent="0.2">
      <c r="A626" s="50">
        <v>20151231</v>
      </c>
      <c r="B626" s="83">
        <v>42355</v>
      </c>
      <c r="C626" s="34" t="s">
        <v>2271</v>
      </c>
      <c r="D626" s="34"/>
      <c r="E626" s="34"/>
      <c r="F626" s="34"/>
      <c r="G626" s="34"/>
      <c r="H626" s="34" t="s">
        <v>2250</v>
      </c>
      <c r="I626" s="34" t="s">
        <v>2251</v>
      </c>
      <c r="J626" s="34"/>
      <c r="K626" s="34"/>
      <c r="L626" s="103" t="s">
        <v>103</v>
      </c>
      <c r="M626" s="29"/>
      <c r="N626" s="29"/>
      <c r="O626" s="29"/>
      <c r="P626" s="30"/>
      <c r="Q626" s="29"/>
      <c r="R626" s="112"/>
      <c r="S626" s="34"/>
      <c r="AD626" s="84">
        <f t="shared" si="74"/>
        <v>1</v>
      </c>
      <c r="AE626" s="34" t="e">
        <f t="shared" si="75"/>
        <v>#VALUE!</v>
      </c>
      <c r="AF626" s="34" t="e">
        <f t="shared" si="76"/>
        <v>#VALUE!</v>
      </c>
      <c r="AG626" s="34" t="e">
        <f t="shared" si="77"/>
        <v>#VALUE!</v>
      </c>
      <c r="AH626" s="34" t="e">
        <f t="shared" si="78"/>
        <v>#VALUE!</v>
      </c>
      <c r="AI626" s="34" t="e">
        <f t="shared" si="79"/>
        <v>#VALUE!</v>
      </c>
      <c r="AJ626" s="34" t="e">
        <f t="shared" si="80"/>
        <v>#VALUE!</v>
      </c>
      <c r="AK626" s="34" t="e">
        <f t="shared" si="81"/>
        <v>#VALUE!</v>
      </c>
    </row>
    <row r="627" spans="1:37" ht="55.25" customHeight="1" x14ac:dyDescent="0.2">
      <c r="A627" s="50">
        <v>20151232</v>
      </c>
      <c r="B627" s="83">
        <v>42355</v>
      </c>
      <c r="C627" s="34" t="s">
        <v>6043</v>
      </c>
      <c r="D627" s="34"/>
      <c r="E627" s="34"/>
      <c r="F627" s="34"/>
      <c r="G627" s="34"/>
      <c r="H627" s="34"/>
      <c r="I627" s="34"/>
      <c r="J627" s="34"/>
      <c r="K627" s="34"/>
      <c r="L627" s="103" t="s">
        <v>103</v>
      </c>
      <c r="M627" s="29"/>
      <c r="N627" s="29"/>
      <c r="O627" s="29"/>
      <c r="P627" s="30"/>
      <c r="Q627" s="29"/>
      <c r="R627" s="112"/>
      <c r="S627" s="34"/>
      <c r="AD627" s="84">
        <f t="shared" si="74"/>
        <v>1</v>
      </c>
      <c r="AE627" s="34" t="e">
        <f t="shared" si="75"/>
        <v>#VALUE!</v>
      </c>
      <c r="AF627" s="34" t="e">
        <f t="shared" si="76"/>
        <v>#VALUE!</v>
      </c>
      <c r="AG627" s="34" t="e">
        <f t="shared" si="77"/>
        <v>#VALUE!</v>
      </c>
      <c r="AH627" s="34" t="e">
        <f t="shared" si="78"/>
        <v>#VALUE!</v>
      </c>
      <c r="AI627" s="34" t="e">
        <f t="shared" si="79"/>
        <v>#VALUE!</v>
      </c>
      <c r="AJ627" s="34" t="e">
        <f t="shared" si="80"/>
        <v>#VALUE!</v>
      </c>
      <c r="AK627" s="34" t="e">
        <f t="shared" si="81"/>
        <v>#VALUE!</v>
      </c>
    </row>
    <row r="628" spans="1:37" ht="55.25" customHeight="1" x14ac:dyDescent="0.2">
      <c r="A628" s="50">
        <v>20151233</v>
      </c>
      <c r="B628" s="83">
        <v>42355</v>
      </c>
      <c r="C628" s="34" t="s">
        <v>2272</v>
      </c>
      <c r="D628" s="34"/>
      <c r="E628" s="34"/>
      <c r="F628" s="34" t="s">
        <v>2252</v>
      </c>
      <c r="G628" s="34" t="s">
        <v>2253</v>
      </c>
      <c r="H628" s="34" t="s">
        <v>2254</v>
      </c>
      <c r="I628" s="34" t="s">
        <v>2255</v>
      </c>
      <c r="J628" s="34"/>
      <c r="K628" s="34"/>
      <c r="L628" s="103"/>
      <c r="M628" s="29" t="s">
        <v>6623</v>
      </c>
      <c r="N628" s="29" t="s">
        <v>2256</v>
      </c>
      <c r="O628" s="29"/>
      <c r="P628" s="30"/>
      <c r="Q628" s="29"/>
      <c r="R628" s="112"/>
      <c r="S628" s="34"/>
      <c r="AD628" s="84" t="e">
        <f t="shared" si="74"/>
        <v>#VALUE!</v>
      </c>
      <c r="AE628" s="34">
        <f t="shared" si="75"/>
        <v>492</v>
      </c>
      <c r="AF628" s="34" t="e">
        <f t="shared" si="76"/>
        <v>#VALUE!</v>
      </c>
      <c r="AG628" s="34" t="e">
        <f t="shared" si="77"/>
        <v>#VALUE!</v>
      </c>
      <c r="AH628" s="34" t="e">
        <f t="shared" si="78"/>
        <v>#VALUE!</v>
      </c>
      <c r="AI628" s="34" t="e">
        <f t="shared" si="79"/>
        <v>#VALUE!</v>
      </c>
      <c r="AJ628" s="34" t="e">
        <f t="shared" si="80"/>
        <v>#VALUE!</v>
      </c>
      <c r="AK628" s="34" t="e">
        <f t="shared" si="81"/>
        <v>#VALUE!</v>
      </c>
    </row>
    <row r="629" spans="1:37" ht="55.25" customHeight="1" x14ac:dyDescent="0.2">
      <c r="A629" s="50">
        <v>20151234</v>
      </c>
      <c r="B629" s="83">
        <v>42355</v>
      </c>
      <c r="C629" s="34" t="s">
        <v>6044</v>
      </c>
      <c r="D629" s="34"/>
      <c r="E629" s="34"/>
      <c r="F629" s="34"/>
      <c r="G629" s="34"/>
      <c r="H629" s="34"/>
      <c r="I629" s="34"/>
      <c r="J629" s="34"/>
      <c r="K629" s="34"/>
      <c r="L629" s="103"/>
      <c r="M629" s="29" t="s">
        <v>6623</v>
      </c>
      <c r="N629" s="29"/>
      <c r="O629" s="29" t="s">
        <v>353</v>
      </c>
      <c r="P629" s="30"/>
      <c r="Q629" s="29"/>
      <c r="R629" s="112"/>
      <c r="S629" s="34"/>
      <c r="AD629" s="84" t="e">
        <f t="shared" si="74"/>
        <v>#VALUE!</v>
      </c>
      <c r="AE629" s="34">
        <f t="shared" si="75"/>
        <v>492</v>
      </c>
      <c r="AF629" s="34" t="e">
        <f t="shared" si="76"/>
        <v>#VALUE!</v>
      </c>
      <c r="AG629" s="34" t="e">
        <f t="shared" si="77"/>
        <v>#VALUE!</v>
      </c>
      <c r="AH629" s="34" t="e">
        <f t="shared" si="78"/>
        <v>#VALUE!</v>
      </c>
      <c r="AI629" s="34" t="e">
        <f t="shared" si="79"/>
        <v>#VALUE!</v>
      </c>
      <c r="AJ629" s="34" t="e">
        <f t="shared" si="80"/>
        <v>#VALUE!</v>
      </c>
      <c r="AK629" s="34" t="e">
        <f t="shared" si="81"/>
        <v>#VALUE!</v>
      </c>
    </row>
    <row r="630" spans="1:37" ht="55.25" customHeight="1" x14ac:dyDescent="0.2">
      <c r="A630" s="50">
        <v>20151235</v>
      </c>
      <c r="B630" s="83">
        <v>42355</v>
      </c>
      <c r="C630" s="34" t="s">
        <v>6045</v>
      </c>
      <c r="D630" s="34"/>
      <c r="E630" s="34"/>
      <c r="F630" s="34"/>
      <c r="G630" s="34"/>
      <c r="H630" s="34" t="s">
        <v>2257</v>
      </c>
      <c r="I630" s="34" t="s">
        <v>2258</v>
      </c>
      <c r="J630" s="34"/>
      <c r="K630" s="34"/>
      <c r="L630" s="103"/>
      <c r="M630" s="29" t="s">
        <v>6624</v>
      </c>
      <c r="N630" s="29"/>
      <c r="O630" s="29" t="s">
        <v>353</v>
      </c>
      <c r="P630" s="30"/>
      <c r="Q630" s="29"/>
      <c r="R630" s="112"/>
      <c r="S630" s="34"/>
      <c r="AD630" s="84" t="e">
        <f t="shared" si="74"/>
        <v>#VALUE!</v>
      </c>
      <c r="AE630" s="34">
        <f t="shared" si="75"/>
        <v>493</v>
      </c>
      <c r="AF630" s="34" t="e">
        <f t="shared" si="76"/>
        <v>#VALUE!</v>
      </c>
      <c r="AG630" s="34" t="e">
        <f t="shared" si="77"/>
        <v>#VALUE!</v>
      </c>
      <c r="AH630" s="34" t="e">
        <f t="shared" si="78"/>
        <v>#VALUE!</v>
      </c>
      <c r="AI630" s="34" t="e">
        <f t="shared" si="79"/>
        <v>#VALUE!</v>
      </c>
      <c r="AJ630" s="34" t="e">
        <f t="shared" si="80"/>
        <v>#VALUE!</v>
      </c>
      <c r="AK630" s="34" t="e">
        <f t="shared" si="81"/>
        <v>#VALUE!</v>
      </c>
    </row>
    <row r="631" spans="1:37" ht="55.25" customHeight="1" x14ac:dyDescent="0.2">
      <c r="A631" s="50">
        <v>20151236</v>
      </c>
      <c r="B631" s="83">
        <v>42355</v>
      </c>
      <c r="C631" s="34" t="s">
        <v>6046</v>
      </c>
      <c r="D631" s="34"/>
      <c r="E631" s="34"/>
      <c r="F631" s="34"/>
      <c r="G631" s="34"/>
      <c r="H631" s="34"/>
      <c r="I631" s="34"/>
      <c r="J631" s="34"/>
      <c r="K631" s="34"/>
      <c r="L631" s="103"/>
      <c r="M631" s="29" t="s">
        <v>6625</v>
      </c>
      <c r="N631" s="29"/>
      <c r="O631" s="29" t="s">
        <v>2259</v>
      </c>
      <c r="P631" s="30"/>
      <c r="Q631" s="29"/>
      <c r="R631" s="112"/>
      <c r="S631" s="34"/>
      <c r="AD631" s="84" t="e">
        <f t="shared" si="74"/>
        <v>#VALUE!</v>
      </c>
      <c r="AE631" s="34" t="e">
        <f t="shared" si="75"/>
        <v>#VALUE!</v>
      </c>
      <c r="AF631" s="34" t="e">
        <f t="shared" si="76"/>
        <v>#VALUE!</v>
      </c>
      <c r="AG631" s="34">
        <f t="shared" si="77"/>
        <v>35</v>
      </c>
      <c r="AH631" s="34" t="e">
        <f t="shared" si="78"/>
        <v>#VALUE!</v>
      </c>
      <c r="AI631" s="34" t="e">
        <f t="shared" si="79"/>
        <v>#VALUE!</v>
      </c>
      <c r="AJ631" s="34" t="e">
        <f t="shared" si="80"/>
        <v>#VALUE!</v>
      </c>
      <c r="AK631" s="34" t="e">
        <f t="shared" si="81"/>
        <v>#VALUE!</v>
      </c>
    </row>
    <row r="632" spans="1:37" ht="55.25" customHeight="1" x14ac:dyDescent="0.2">
      <c r="A632" s="50">
        <v>20151237</v>
      </c>
      <c r="B632" s="83">
        <v>42355</v>
      </c>
      <c r="C632" s="34" t="s">
        <v>2273</v>
      </c>
      <c r="D632" s="34"/>
      <c r="E632" s="34"/>
      <c r="F632" s="34" t="s">
        <v>3230</v>
      </c>
      <c r="G632" s="34" t="s">
        <v>3231</v>
      </c>
      <c r="H632" s="34"/>
      <c r="I632" s="34"/>
      <c r="J632" s="34"/>
      <c r="K632" s="34"/>
      <c r="L632" s="103"/>
      <c r="M632" s="29" t="s">
        <v>6617</v>
      </c>
      <c r="N632" s="29" t="s">
        <v>2229</v>
      </c>
      <c r="O632" s="29" t="s">
        <v>2259</v>
      </c>
      <c r="P632" s="30"/>
      <c r="Q632" s="29"/>
      <c r="R632" s="112"/>
      <c r="S632" s="34"/>
      <c r="AD632" s="84" t="e">
        <f t="shared" si="74"/>
        <v>#VALUE!</v>
      </c>
      <c r="AE632" s="34" t="e">
        <f t="shared" si="75"/>
        <v>#VALUE!</v>
      </c>
      <c r="AF632" s="34" t="e">
        <f t="shared" si="76"/>
        <v>#VALUE!</v>
      </c>
      <c r="AG632" s="34">
        <f t="shared" si="77"/>
        <v>35</v>
      </c>
      <c r="AH632" s="34" t="e">
        <f t="shared" si="78"/>
        <v>#VALUE!</v>
      </c>
      <c r="AI632" s="34" t="e">
        <f t="shared" si="79"/>
        <v>#VALUE!</v>
      </c>
      <c r="AJ632" s="34" t="e">
        <f t="shared" si="80"/>
        <v>#VALUE!</v>
      </c>
      <c r="AK632" s="34" t="e">
        <f t="shared" si="81"/>
        <v>#VALUE!</v>
      </c>
    </row>
    <row r="633" spans="1:37" ht="55.25" customHeight="1" x14ac:dyDescent="0.2">
      <c r="A633" s="50">
        <v>20151238</v>
      </c>
      <c r="B633" s="83">
        <v>42355</v>
      </c>
      <c r="C633" s="34" t="s">
        <v>6949</v>
      </c>
      <c r="D633" s="34" t="s">
        <v>5549</v>
      </c>
      <c r="E633" s="34" t="s">
        <v>2260</v>
      </c>
      <c r="F633" s="34" t="s">
        <v>2261</v>
      </c>
      <c r="G633" s="34" t="s">
        <v>2262</v>
      </c>
      <c r="H633" s="34"/>
      <c r="I633" s="34"/>
      <c r="J633" s="34"/>
      <c r="K633" s="34"/>
      <c r="L633" s="103" t="s">
        <v>103</v>
      </c>
      <c r="M633" s="29"/>
      <c r="N633" s="29"/>
      <c r="O633" s="29"/>
      <c r="P633" s="30"/>
      <c r="Q633" s="29"/>
      <c r="R633" s="112"/>
      <c r="S633" s="34"/>
      <c r="AD633" s="84">
        <f t="shared" si="74"/>
        <v>1</v>
      </c>
      <c r="AE633" s="34" t="e">
        <f t="shared" si="75"/>
        <v>#VALUE!</v>
      </c>
      <c r="AF633" s="34" t="e">
        <f t="shared" si="76"/>
        <v>#VALUE!</v>
      </c>
      <c r="AG633" s="34" t="e">
        <f t="shared" si="77"/>
        <v>#VALUE!</v>
      </c>
      <c r="AH633" s="34" t="e">
        <f t="shared" si="78"/>
        <v>#VALUE!</v>
      </c>
      <c r="AI633" s="34" t="e">
        <f t="shared" si="79"/>
        <v>#VALUE!</v>
      </c>
      <c r="AJ633" s="34" t="e">
        <f t="shared" si="80"/>
        <v>#VALUE!</v>
      </c>
      <c r="AK633" s="34" t="e">
        <f t="shared" si="81"/>
        <v>#VALUE!</v>
      </c>
    </row>
    <row r="634" spans="1:37" ht="55.25" customHeight="1" x14ac:dyDescent="0.2">
      <c r="A634" s="50">
        <v>20151239</v>
      </c>
      <c r="B634" s="83">
        <v>42355</v>
      </c>
      <c r="C634" s="34" t="s">
        <v>2274</v>
      </c>
      <c r="D634" s="34"/>
      <c r="E634" s="34"/>
      <c r="F634" s="34"/>
      <c r="G634" s="34"/>
      <c r="H634" s="34"/>
      <c r="I634" s="34"/>
      <c r="J634" s="34"/>
      <c r="K634" s="34"/>
      <c r="L634" s="103" t="s">
        <v>103</v>
      </c>
      <c r="M634" s="29"/>
      <c r="N634" s="29"/>
      <c r="O634" s="29"/>
      <c r="P634" s="30"/>
      <c r="Q634" s="29"/>
      <c r="R634" s="112"/>
      <c r="S634" s="34"/>
      <c r="AD634" s="84">
        <f t="shared" si="74"/>
        <v>1</v>
      </c>
      <c r="AE634" s="34" t="e">
        <f t="shared" si="75"/>
        <v>#VALUE!</v>
      </c>
      <c r="AF634" s="34" t="e">
        <f t="shared" si="76"/>
        <v>#VALUE!</v>
      </c>
      <c r="AG634" s="34" t="e">
        <f t="shared" si="77"/>
        <v>#VALUE!</v>
      </c>
      <c r="AH634" s="34" t="e">
        <f t="shared" si="78"/>
        <v>#VALUE!</v>
      </c>
      <c r="AI634" s="34" t="e">
        <f t="shared" si="79"/>
        <v>#VALUE!</v>
      </c>
      <c r="AJ634" s="34" t="e">
        <f t="shared" si="80"/>
        <v>#VALUE!</v>
      </c>
      <c r="AK634" s="34" t="e">
        <f t="shared" si="81"/>
        <v>#VALUE!</v>
      </c>
    </row>
    <row r="635" spans="1:37" ht="55.25" customHeight="1" x14ac:dyDescent="0.2">
      <c r="A635" s="50">
        <v>20151240</v>
      </c>
      <c r="B635" s="83">
        <v>42355</v>
      </c>
      <c r="C635" s="34" t="s">
        <v>2275</v>
      </c>
      <c r="D635" s="34"/>
      <c r="E635" s="34"/>
      <c r="F635" s="34"/>
      <c r="G635" s="34"/>
      <c r="H635" s="34"/>
      <c r="I635" s="34"/>
      <c r="J635" s="34"/>
      <c r="K635" s="34"/>
      <c r="L635" s="103" t="s">
        <v>103</v>
      </c>
      <c r="M635" s="29"/>
      <c r="N635" s="29"/>
      <c r="O635" s="29"/>
      <c r="P635" s="30"/>
      <c r="Q635" s="29"/>
      <c r="R635" s="112"/>
      <c r="S635" s="34"/>
      <c r="AD635" s="84">
        <f t="shared" si="74"/>
        <v>1</v>
      </c>
      <c r="AE635" s="34" t="e">
        <f t="shared" si="75"/>
        <v>#VALUE!</v>
      </c>
      <c r="AF635" s="34" t="e">
        <f t="shared" si="76"/>
        <v>#VALUE!</v>
      </c>
      <c r="AG635" s="34" t="e">
        <f t="shared" si="77"/>
        <v>#VALUE!</v>
      </c>
      <c r="AH635" s="34" t="e">
        <f t="shared" si="78"/>
        <v>#VALUE!</v>
      </c>
      <c r="AI635" s="34" t="e">
        <f t="shared" si="79"/>
        <v>#VALUE!</v>
      </c>
      <c r="AJ635" s="34" t="e">
        <f t="shared" si="80"/>
        <v>#VALUE!</v>
      </c>
      <c r="AK635" s="34" t="e">
        <f t="shared" si="81"/>
        <v>#VALUE!</v>
      </c>
    </row>
    <row r="636" spans="1:37" ht="55.25" customHeight="1" x14ac:dyDescent="0.2">
      <c r="A636" s="50">
        <v>20151241</v>
      </c>
      <c r="B636" s="83">
        <v>42355</v>
      </c>
      <c r="C636" s="34" t="s">
        <v>6897</v>
      </c>
      <c r="D636" s="34"/>
      <c r="E636" s="34"/>
      <c r="F636" s="34"/>
      <c r="G636" s="34"/>
      <c r="H636" s="34"/>
      <c r="I636" s="34"/>
      <c r="J636" s="34"/>
      <c r="K636" s="34"/>
      <c r="L636" s="103" t="s">
        <v>103</v>
      </c>
      <c r="M636" s="29"/>
      <c r="N636" s="29"/>
      <c r="O636" s="29"/>
      <c r="P636" s="30"/>
      <c r="Q636" s="29"/>
      <c r="R636" s="112"/>
      <c r="S636" s="34"/>
      <c r="AD636" s="84">
        <f t="shared" si="74"/>
        <v>1</v>
      </c>
      <c r="AE636" s="34" t="e">
        <f t="shared" si="75"/>
        <v>#VALUE!</v>
      </c>
      <c r="AF636" s="34" t="e">
        <f t="shared" si="76"/>
        <v>#VALUE!</v>
      </c>
      <c r="AG636" s="34" t="e">
        <f t="shared" si="77"/>
        <v>#VALUE!</v>
      </c>
      <c r="AH636" s="34" t="e">
        <f t="shared" si="78"/>
        <v>#VALUE!</v>
      </c>
      <c r="AI636" s="34" t="e">
        <f t="shared" si="79"/>
        <v>#VALUE!</v>
      </c>
      <c r="AJ636" s="34" t="e">
        <f t="shared" si="80"/>
        <v>#VALUE!</v>
      </c>
      <c r="AK636" s="34" t="e">
        <f t="shared" si="81"/>
        <v>#VALUE!</v>
      </c>
    </row>
    <row r="637" spans="1:37" ht="55.25" customHeight="1" x14ac:dyDescent="0.2">
      <c r="A637" s="50">
        <v>20160201</v>
      </c>
      <c r="B637" s="83">
        <v>42403</v>
      </c>
      <c r="C637" s="34" t="s">
        <v>66</v>
      </c>
      <c r="D637" s="34"/>
      <c r="E637" s="34"/>
      <c r="F637" s="34" t="s">
        <v>3232</v>
      </c>
      <c r="G637" s="34" t="s">
        <v>3233</v>
      </c>
      <c r="H637" s="34"/>
      <c r="I637" s="34"/>
      <c r="J637" s="34"/>
      <c r="K637" s="34"/>
      <c r="L637" s="103" t="s">
        <v>103</v>
      </c>
      <c r="M637" s="29"/>
      <c r="N637" s="29"/>
      <c r="O637" s="29"/>
      <c r="P637" s="30"/>
      <c r="Q637" s="29"/>
      <c r="R637" s="149" t="s">
        <v>6826</v>
      </c>
      <c r="S637" s="34"/>
      <c r="AD637" s="84">
        <f t="shared" si="74"/>
        <v>1</v>
      </c>
      <c r="AE637" s="34" t="e">
        <f t="shared" si="75"/>
        <v>#VALUE!</v>
      </c>
      <c r="AF637" s="34" t="e">
        <f t="shared" si="76"/>
        <v>#VALUE!</v>
      </c>
      <c r="AG637" s="34" t="e">
        <f t="shared" si="77"/>
        <v>#VALUE!</v>
      </c>
      <c r="AH637" s="34" t="e">
        <f t="shared" si="78"/>
        <v>#VALUE!</v>
      </c>
      <c r="AI637" s="34" t="e">
        <f t="shared" si="79"/>
        <v>#VALUE!</v>
      </c>
      <c r="AJ637" s="34" t="e">
        <f t="shared" si="80"/>
        <v>#VALUE!</v>
      </c>
      <c r="AK637" s="34" t="e">
        <f t="shared" si="81"/>
        <v>#VALUE!</v>
      </c>
    </row>
    <row r="638" spans="1:37" ht="55.25" customHeight="1" x14ac:dyDescent="0.2">
      <c r="A638" s="50">
        <v>20160202</v>
      </c>
      <c r="B638" s="83">
        <v>42403</v>
      </c>
      <c r="C638" s="34" t="s">
        <v>65</v>
      </c>
      <c r="D638" s="34" t="s">
        <v>5550</v>
      </c>
      <c r="E638" s="34" t="s">
        <v>43</v>
      </c>
      <c r="F638" s="34" t="s">
        <v>3234</v>
      </c>
      <c r="G638" s="34" t="s">
        <v>3235</v>
      </c>
      <c r="H638" s="34" t="s">
        <v>3236</v>
      </c>
      <c r="I638" s="34" t="s">
        <v>3237</v>
      </c>
      <c r="J638" s="34"/>
      <c r="K638" s="34"/>
      <c r="L638" s="103"/>
      <c r="M638" s="29" t="s">
        <v>6626</v>
      </c>
      <c r="N638" s="29" t="s">
        <v>44</v>
      </c>
      <c r="O638" s="29"/>
      <c r="P638" s="30"/>
      <c r="Q638" s="29"/>
      <c r="R638" s="149" t="s">
        <v>6826</v>
      </c>
      <c r="S638" s="34"/>
      <c r="AD638" s="84" t="e">
        <f t="shared" si="74"/>
        <v>#VALUE!</v>
      </c>
      <c r="AE638" s="34" t="e">
        <f t="shared" si="75"/>
        <v>#VALUE!</v>
      </c>
      <c r="AF638" s="34">
        <f t="shared" si="76"/>
        <v>22</v>
      </c>
      <c r="AG638" s="34" t="e">
        <f t="shared" si="77"/>
        <v>#VALUE!</v>
      </c>
      <c r="AH638" s="34" t="e">
        <f t="shared" si="78"/>
        <v>#VALUE!</v>
      </c>
      <c r="AI638" s="34" t="e">
        <f t="shared" si="79"/>
        <v>#VALUE!</v>
      </c>
      <c r="AJ638" s="34" t="e">
        <f t="shared" si="80"/>
        <v>#VALUE!</v>
      </c>
      <c r="AK638" s="34" t="e">
        <f t="shared" si="81"/>
        <v>#VALUE!</v>
      </c>
    </row>
    <row r="639" spans="1:37" ht="55.25" customHeight="1" x14ac:dyDescent="0.2">
      <c r="A639" s="50">
        <v>20160203</v>
      </c>
      <c r="B639" s="83">
        <v>42403</v>
      </c>
      <c r="C639" s="34" t="s">
        <v>6047</v>
      </c>
      <c r="D639" s="34"/>
      <c r="E639" s="34"/>
      <c r="F639" s="34"/>
      <c r="G639" s="34"/>
      <c r="H639" s="34"/>
      <c r="I639" s="34"/>
      <c r="J639" s="34" t="s">
        <v>45</v>
      </c>
      <c r="K639" s="34" t="s">
        <v>46</v>
      </c>
      <c r="L639" s="103" t="s">
        <v>103</v>
      </c>
      <c r="M639" s="29"/>
      <c r="N639" s="29"/>
      <c r="O639" s="29"/>
      <c r="P639" s="30"/>
      <c r="Q639" s="29"/>
      <c r="R639" s="149" t="s">
        <v>6826</v>
      </c>
      <c r="S639" s="34"/>
      <c r="AD639" s="84">
        <f t="shared" si="74"/>
        <v>1</v>
      </c>
      <c r="AE639" s="34" t="e">
        <f t="shared" si="75"/>
        <v>#VALUE!</v>
      </c>
      <c r="AF639" s="34" t="e">
        <f t="shared" si="76"/>
        <v>#VALUE!</v>
      </c>
      <c r="AG639" s="34" t="e">
        <f t="shared" si="77"/>
        <v>#VALUE!</v>
      </c>
      <c r="AH639" s="34" t="e">
        <f t="shared" si="78"/>
        <v>#VALUE!</v>
      </c>
      <c r="AI639" s="34" t="e">
        <f t="shared" si="79"/>
        <v>#VALUE!</v>
      </c>
      <c r="AJ639" s="34" t="e">
        <f t="shared" si="80"/>
        <v>#VALUE!</v>
      </c>
      <c r="AK639" s="34" t="e">
        <f t="shared" si="81"/>
        <v>#VALUE!</v>
      </c>
    </row>
    <row r="640" spans="1:37" ht="55.25" customHeight="1" x14ac:dyDescent="0.2">
      <c r="A640" s="50">
        <v>20160204</v>
      </c>
      <c r="B640" s="83">
        <v>42403</v>
      </c>
      <c r="C640" s="34" t="s">
        <v>63</v>
      </c>
      <c r="D640" s="34"/>
      <c r="E640" s="34"/>
      <c r="F640" s="34"/>
      <c r="G640" s="34"/>
      <c r="H640" s="34"/>
      <c r="I640" s="34"/>
      <c r="J640" s="34"/>
      <c r="K640" s="34"/>
      <c r="L640" s="103"/>
      <c r="M640" s="29" t="s">
        <v>6627</v>
      </c>
      <c r="N640" s="29" t="s">
        <v>48</v>
      </c>
      <c r="O640" s="29"/>
      <c r="P640" s="30"/>
      <c r="Q640" s="29"/>
      <c r="R640" s="149" t="s">
        <v>6826</v>
      </c>
      <c r="S640" s="34"/>
      <c r="AD640" s="84" t="e">
        <f t="shared" si="74"/>
        <v>#VALUE!</v>
      </c>
      <c r="AE640" s="34">
        <f t="shared" si="75"/>
        <v>440</v>
      </c>
      <c r="AF640" s="34" t="e">
        <f t="shared" si="76"/>
        <v>#VALUE!</v>
      </c>
      <c r="AG640" s="34" t="e">
        <f t="shared" si="77"/>
        <v>#VALUE!</v>
      </c>
      <c r="AH640" s="34" t="e">
        <f t="shared" si="78"/>
        <v>#VALUE!</v>
      </c>
      <c r="AI640" s="34" t="e">
        <f t="shared" si="79"/>
        <v>#VALUE!</v>
      </c>
      <c r="AJ640" s="34" t="e">
        <f t="shared" si="80"/>
        <v>#VALUE!</v>
      </c>
      <c r="AK640" s="34" t="e">
        <f t="shared" si="81"/>
        <v>#VALUE!</v>
      </c>
    </row>
    <row r="641" spans="1:37" ht="55.25" customHeight="1" x14ac:dyDescent="0.2">
      <c r="A641" s="50">
        <v>20160205</v>
      </c>
      <c r="B641" s="83">
        <v>42403</v>
      </c>
      <c r="C641" s="34" t="s">
        <v>62</v>
      </c>
      <c r="D641" s="34"/>
      <c r="E641" s="34"/>
      <c r="F641" s="34"/>
      <c r="G641" s="34"/>
      <c r="H641" s="34"/>
      <c r="I641" s="34"/>
      <c r="J641" s="34"/>
      <c r="K641" s="34"/>
      <c r="L641" s="103" t="s">
        <v>103</v>
      </c>
      <c r="M641" s="29"/>
      <c r="N641" s="29"/>
      <c r="O641" s="29"/>
      <c r="P641" s="30"/>
      <c r="Q641" s="29"/>
      <c r="R641" s="149" t="s">
        <v>6826</v>
      </c>
      <c r="S641" s="34"/>
      <c r="AD641" s="84">
        <f t="shared" si="74"/>
        <v>1</v>
      </c>
      <c r="AE641" s="34" t="e">
        <f t="shared" si="75"/>
        <v>#VALUE!</v>
      </c>
      <c r="AF641" s="34" t="e">
        <f t="shared" si="76"/>
        <v>#VALUE!</v>
      </c>
      <c r="AG641" s="34" t="e">
        <f t="shared" si="77"/>
        <v>#VALUE!</v>
      </c>
      <c r="AH641" s="34" t="e">
        <f t="shared" si="78"/>
        <v>#VALUE!</v>
      </c>
      <c r="AI641" s="34" t="e">
        <f t="shared" si="79"/>
        <v>#VALUE!</v>
      </c>
      <c r="AJ641" s="34" t="e">
        <f t="shared" si="80"/>
        <v>#VALUE!</v>
      </c>
      <c r="AK641" s="34" t="e">
        <f t="shared" si="81"/>
        <v>#VALUE!</v>
      </c>
    </row>
    <row r="642" spans="1:37" ht="55.25" customHeight="1" x14ac:dyDescent="0.2">
      <c r="A642" s="50">
        <v>20160206</v>
      </c>
      <c r="B642" s="83">
        <v>42403</v>
      </c>
      <c r="C642" s="34" t="s">
        <v>64</v>
      </c>
      <c r="D642" s="34"/>
      <c r="E642" s="34"/>
      <c r="F642" s="34"/>
      <c r="G642" s="34"/>
      <c r="H642" s="34"/>
      <c r="I642" s="34"/>
      <c r="J642" s="34"/>
      <c r="K642" s="34"/>
      <c r="L642" s="103" t="s">
        <v>103</v>
      </c>
      <c r="M642" s="29"/>
      <c r="N642" s="29"/>
      <c r="O642" s="29"/>
      <c r="P642" s="30"/>
      <c r="Q642" s="29"/>
      <c r="R642" s="149" t="s">
        <v>6826</v>
      </c>
      <c r="S642" s="34"/>
      <c r="AD642" s="84">
        <f t="shared" si="74"/>
        <v>1</v>
      </c>
      <c r="AE642" s="34" t="e">
        <f t="shared" si="75"/>
        <v>#VALUE!</v>
      </c>
      <c r="AF642" s="34" t="e">
        <f t="shared" si="76"/>
        <v>#VALUE!</v>
      </c>
      <c r="AG642" s="34" t="e">
        <f t="shared" si="77"/>
        <v>#VALUE!</v>
      </c>
      <c r="AH642" s="34" t="e">
        <f t="shared" si="78"/>
        <v>#VALUE!</v>
      </c>
      <c r="AI642" s="34" t="e">
        <f t="shared" si="79"/>
        <v>#VALUE!</v>
      </c>
      <c r="AJ642" s="34" t="e">
        <f t="shared" si="80"/>
        <v>#VALUE!</v>
      </c>
      <c r="AK642" s="34" t="e">
        <f t="shared" si="81"/>
        <v>#VALUE!</v>
      </c>
    </row>
    <row r="643" spans="1:37" ht="55.25" customHeight="1" x14ac:dyDescent="0.2">
      <c r="A643" s="50">
        <v>20160207</v>
      </c>
      <c r="B643" s="83">
        <v>42403</v>
      </c>
      <c r="C643" s="34" t="s">
        <v>226</v>
      </c>
      <c r="D643" s="34"/>
      <c r="E643" s="34"/>
      <c r="F643" s="34" t="s">
        <v>51</v>
      </c>
      <c r="G643" s="34"/>
      <c r="H643" s="34" t="s">
        <v>49</v>
      </c>
      <c r="I643" s="34" t="s">
        <v>50</v>
      </c>
      <c r="J643" s="34" t="s">
        <v>52</v>
      </c>
      <c r="K643" s="34" t="s">
        <v>53</v>
      </c>
      <c r="L643" s="103"/>
      <c r="M643" s="29" t="s">
        <v>6628</v>
      </c>
      <c r="N643" s="29" t="s">
        <v>48</v>
      </c>
      <c r="O643" s="29"/>
      <c r="P643" s="30"/>
      <c r="Q643" s="29"/>
      <c r="R643" s="149" t="s">
        <v>6826</v>
      </c>
      <c r="S643" s="34"/>
      <c r="AD643" s="84" t="e">
        <f t="shared" ref="AD643:AD706" si="82">SEARCH("unanimité",L643,1)</f>
        <v>#VALUE!</v>
      </c>
      <c r="AE643" s="34">
        <f t="shared" ref="AE643:AE706" si="83">SEARCH("PONSOLE",M643,1)</f>
        <v>440</v>
      </c>
      <c r="AF643" s="34" t="e">
        <f t="shared" ref="AF643:AF706" si="84">SEARCH("PONSOLE",N643,1)</f>
        <v>#VALUE!</v>
      </c>
      <c r="AG643" s="34" t="e">
        <f t="shared" ref="AG643:AG706" si="85">SEARCH("PONSOLE",O643,1)</f>
        <v>#VALUE!</v>
      </c>
      <c r="AH643" s="34" t="e">
        <f t="shared" ref="AH643:AH706" si="86">SEARCH("pas de vote",P643,1)</f>
        <v>#VALUE!</v>
      </c>
      <c r="AI643" s="34" t="e">
        <f t="shared" ref="AI643:AI706" si="87">SEARCH("PONSOLE",Q643,1)</f>
        <v>#VALUE!</v>
      </c>
      <c r="AJ643" s="34" t="e">
        <f t="shared" ref="AJ643:AJ706" si="88">SEARCH("PONSOLE",R643,1)</f>
        <v>#VALUE!</v>
      </c>
      <c r="AK643" s="34" t="e">
        <f t="shared" ref="AK643:AK706" si="89">SEARCH("PONSOLE",S643,1)</f>
        <v>#VALUE!</v>
      </c>
    </row>
    <row r="644" spans="1:37" ht="55.25" customHeight="1" x14ac:dyDescent="0.2">
      <c r="A644" s="50">
        <v>20160208</v>
      </c>
      <c r="B644" s="83">
        <v>42403</v>
      </c>
      <c r="C644" s="34" t="s">
        <v>225</v>
      </c>
      <c r="D644" s="34" t="s">
        <v>5551</v>
      </c>
      <c r="E644" s="34"/>
      <c r="F644" s="34" t="s">
        <v>3238</v>
      </c>
      <c r="G644" s="34" t="s">
        <v>3239</v>
      </c>
      <c r="H644" s="34"/>
      <c r="I644" s="34"/>
      <c r="J644" s="34" t="s">
        <v>3240</v>
      </c>
      <c r="K644" s="34" t="s">
        <v>3241</v>
      </c>
      <c r="L644" s="103"/>
      <c r="M644" s="29" t="s">
        <v>6629</v>
      </c>
      <c r="N644" s="29" t="s">
        <v>6370</v>
      </c>
      <c r="O644" s="29"/>
      <c r="P644" s="30"/>
      <c r="Q644" s="29"/>
      <c r="R644" s="149" t="s">
        <v>6826</v>
      </c>
      <c r="S644" s="34"/>
      <c r="AD644" s="84" t="e">
        <f t="shared" si="82"/>
        <v>#VALUE!</v>
      </c>
      <c r="AE644" s="34" t="e">
        <f t="shared" si="83"/>
        <v>#VALUE!</v>
      </c>
      <c r="AF644" s="34">
        <f t="shared" si="84"/>
        <v>22</v>
      </c>
      <c r="AG644" s="34" t="e">
        <f t="shared" si="85"/>
        <v>#VALUE!</v>
      </c>
      <c r="AH644" s="34" t="e">
        <f t="shared" si="86"/>
        <v>#VALUE!</v>
      </c>
      <c r="AI644" s="34" t="e">
        <f t="shared" si="87"/>
        <v>#VALUE!</v>
      </c>
      <c r="AJ644" s="34" t="e">
        <f t="shared" si="88"/>
        <v>#VALUE!</v>
      </c>
      <c r="AK644" s="34" t="e">
        <f t="shared" si="89"/>
        <v>#VALUE!</v>
      </c>
    </row>
    <row r="645" spans="1:37" ht="55.25" customHeight="1" x14ac:dyDescent="0.2">
      <c r="A645" s="50">
        <v>20160209</v>
      </c>
      <c r="B645" s="83">
        <v>42403</v>
      </c>
      <c r="C645" s="34" t="s">
        <v>5653</v>
      </c>
      <c r="D645" s="34"/>
      <c r="E645" s="34"/>
      <c r="F645" s="34"/>
      <c r="G645" s="34"/>
      <c r="H645" s="34"/>
      <c r="I645" s="34"/>
      <c r="J645" s="34"/>
      <c r="K645" s="34"/>
      <c r="L645" s="103"/>
      <c r="M645" s="29"/>
      <c r="N645" s="29"/>
      <c r="O645" s="29"/>
      <c r="P645" s="30" t="s">
        <v>2897</v>
      </c>
      <c r="Q645" s="29"/>
      <c r="R645" s="149" t="s">
        <v>6826</v>
      </c>
      <c r="S645" s="34"/>
      <c r="AD645" s="84" t="e">
        <f t="shared" si="82"/>
        <v>#VALUE!</v>
      </c>
      <c r="AE645" s="34" t="e">
        <f t="shared" si="83"/>
        <v>#VALUE!</v>
      </c>
      <c r="AF645" s="34" t="e">
        <f t="shared" si="84"/>
        <v>#VALUE!</v>
      </c>
      <c r="AG645" s="34" t="e">
        <f t="shared" si="85"/>
        <v>#VALUE!</v>
      </c>
      <c r="AH645" s="34">
        <f t="shared" si="86"/>
        <v>1</v>
      </c>
      <c r="AI645" s="34" t="e">
        <f t="shared" si="87"/>
        <v>#VALUE!</v>
      </c>
      <c r="AJ645" s="34" t="e">
        <f t="shared" si="88"/>
        <v>#VALUE!</v>
      </c>
      <c r="AK645" s="34" t="e">
        <f t="shared" si="89"/>
        <v>#VALUE!</v>
      </c>
    </row>
    <row r="646" spans="1:37" ht="55.25" customHeight="1" x14ac:dyDescent="0.2">
      <c r="A646" s="50">
        <v>20160210</v>
      </c>
      <c r="B646" s="83">
        <v>42403</v>
      </c>
      <c r="C646" s="34" t="s">
        <v>69</v>
      </c>
      <c r="D646" s="34" t="s">
        <v>5552</v>
      </c>
      <c r="E646" s="34" t="s">
        <v>3242</v>
      </c>
      <c r="F646" s="34" t="s">
        <v>3243</v>
      </c>
      <c r="G646" s="34"/>
      <c r="H646" s="34"/>
      <c r="I646" s="34"/>
      <c r="J646" s="34" t="s">
        <v>3244</v>
      </c>
      <c r="K646" s="34" t="s">
        <v>3245</v>
      </c>
      <c r="L646" s="103"/>
      <c r="M646" s="29" t="s">
        <v>6630</v>
      </c>
      <c r="N646" s="29" t="s">
        <v>6410</v>
      </c>
      <c r="O646" s="29" t="s">
        <v>6411</v>
      </c>
      <c r="P646" s="30"/>
      <c r="Q646" s="29"/>
      <c r="R646" s="149" t="s">
        <v>6826</v>
      </c>
      <c r="S646" s="34"/>
      <c r="AD646" s="84" t="e">
        <f t="shared" si="82"/>
        <v>#VALUE!</v>
      </c>
      <c r="AE646" s="34" t="e">
        <f t="shared" si="83"/>
        <v>#VALUE!</v>
      </c>
      <c r="AF646" s="34" t="e">
        <f t="shared" si="84"/>
        <v>#VALUE!</v>
      </c>
      <c r="AG646" s="34">
        <f t="shared" si="85"/>
        <v>21</v>
      </c>
      <c r="AH646" s="34" t="e">
        <f t="shared" si="86"/>
        <v>#VALUE!</v>
      </c>
      <c r="AI646" s="34" t="e">
        <f t="shared" si="87"/>
        <v>#VALUE!</v>
      </c>
      <c r="AJ646" s="34" t="e">
        <f t="shared" si="88"/>
        <v>#VALUE!</v>
      </c>
      <c r="AK646" s="34" t="e">
        <f t="shared" si="89"/>
        <v>#VALUE!</v>
      </c>
    </row>
    <row r="647" spans="1:37" ht="55.25" customHeight="1" x14ac:dyDescent="0.2">
      <c r="A647" s="50">
        <v>20160211</v>
      </c>
      <c r="B647" s="83">
        <v>42403</v>
      </c>
      <c r="C647" s="34" t="s">
        <v>7626</v>
      </c>
      <c r="D647" s="34"/>
      <c r="E647" s="34"/>
      <c r="F647" s="34"/>
      <c r="G647" s="34"/>
      <c r="H647" s="34"/>
      <c r="I647" s="34"/>
      <c r="J647" s="34"/>
      <c r="K647" s="34"/>
      <c r="L647" s="103" t="s">
        <v>103</v>
      </c>
      <c r="M647" s="29"/>
      <c r="N647" s="29"/>
      <c r="O647" s="29"/>
      <c r="P647" s="30"/>
      <c r="Q647" s="29"/>
      <c r="R647" s="149" t="s">
        <v>6826</v>
      </c>
      <c r="S647" s="34"/>
      <c r="AD647" s="84">
        <f t="shared" si="82"/>
        <v>1</v>
      </c>
      <c r="AE647" s="34" t="e">
        <f t="shared" si="83"/>
        <v>#VALUE!</v>
      </c>
      <c r="AF647" s="34" t="e">
        <f t="shared" si="84"/>
        <v>#VALUE!</v>
      </c>
      <c r="AG647" s="34" t="e">
        <f t="shared" si="85"/>
        <v>#VALUE!</v>
      </c>
      <c r="AH647" s="34" t="e">
        <f t="shared" si="86"/>
        <v>#VALUE!</v>
      </c>
      <c r="AI647" s="34" t="e">
        <f t="shared" si="87"/>
        <v>#VALUE!</v>
      </c>
      <c r="AJ647" s="34" t="e">
        <f t="shared" si="88"/>
        <v>#VALUE!</v>
      </c>
      <c r="AK647" s="34" t="e">
        <f t="shared" si="89"/>
        <v>#VALUE!</v>
      </c>
    </row>
    <row r="648" spans="1:37" ht="55.25" customHeight="1" x14ac:dyDescent="0.2">
      <c r="A648" s="50">
        <v>20160212</v>
      </c>
      <c r="B648" s="83">
        <v>42403</v>
      </c>
      <c r="C648" s="34" t="s">
        <v>6898</v>
      </c>
      <c r="D648" s="34"/>
      <c r="E648" s="34"/>
      <c r="F648" s="34"/>
      <c r="G648" s="34"/>
      <c r="H648" s="34"/>
      <c r="I648" s="34"/>
      <c r="J648" s="34"/>
      <c r="K648" s="34"/>
      <c r="L648" s="103" t="s">
        <v>103</v>
      </c>
      <c r="M648" s="29"/>
      <c r="N648" s="29"/>
      <c r="O648" s="29"/>
      <c r="P648" s="30"/>
      <c r="Q648" s="29"/>
      <c r="R648" s="149" t="s">
        <v>6826</v>
      </c>
      <c r="S648" s="34"/>
      <c r="AD648" s="84">
        <f t="shared" si="82"/>
        <v>1</v>
      </c>
      <c r="AE648" s="34" t="e">
        <f t="shared" si="83"/>
        <v>#VALUE!</v>
      </c>
      <c r="AF648" s="34" t="e">
        <f t="shared" si="84"/>
        <v>#VALUE!</v>
      </c>
      <c r="AG648" s="34" t="e">
        <f t="shared" si="85"/>
        <v>#VALUE!</v>
      </c>
      <c r="AH648" s="34" t="e">
        <f t="shared" si="86"/>
        <v>#VALUE!</v>
      </c>
      <c r="AI648" s="34" t="e">
        <f t="shared" si="87"/>
        <v>#VALUE!</v>
      </c>
      <c r="AJ648" s="34" t="e">
        <f t="shared" si="88"/>
        <v>#VALUE!</v>
      </c>
      <c r="AK648" s="34" t="e">
        <f t="shared" si="89"/>
        <v>#VALUE!</v>
      </c>
    </row>
    <row r="649" spans="1:37" ht="55.25" customHeight="1" x14ac:dyDescent="0.2">
      <c r="A649" s="50">
        <v>20160213</v>
      </c>
      <c r="B649" s="83">
        <v>42403</v>
      </c>
      <c r="C649" s="34" t="s">
        <v>6899</v>
      </c>
      <c r="D649" s="34"/>
      <c r="E649" s="34"/>
      <c r="F649" s="34" t="s">
        <v>3246</v>
      </c>
      <c r="G649" s="34" t="s">
        <v>3247</v>
      </c>
      <c r="H649" s="34"/>
      <c r="I649" s="34"/>
      <c r="J649" s="34"/>
      <c r="K649" s="34"/>
      <c r="L649" s="103" t="s">
        <v>103</v>
      </c>
      <c r="M649" s="29"/>
      <c r="N649" s="29"/>
      <c r="O649" s="29"/>
      <c r="P649" s="30"/>
      <c r="Q649" s="29"/>
      <c r="R649" s="149" t="s">
        <v>6826</v>
      </c>
      <c r="S649" s="34"/>
      <c r="AD649" s="84">
        <f t="shared" si="82"/>
        <v>1</v>
      </c>
      <c r="AE649" s="34" t="e">
        <f t="shared" si="83"/>
        <v>#VALUE!</v>
      </c>
      <c r="AF649" s="34" t="e">
        <f t="shared" si="84"/>
        <v>#VALUE!</v>
      </c>
      <c r="AG649" s="34" t="e">
        <f t="shared" si="85"/>
        <v>#VALUE!</v>
      </c>
      <c r="AH649" s="34" t="e">
        <f t="shared" si="86"/>
        <v>#VALUE!</v>
      </c>
      <c r="AI649" s="34" t="e">
        <f t="shared" si="87"/>
        <v>#VALUE!</v>
      </c>
      <c r="AJ649" s="34" t="e">
        <f t="shared" si="88"/>
        <v>#VALUE!</v>
      </c>
      <c r="AK649" s="34" t="e">
        <f t="shared" si="89"/>
        <v>#VALUE!</v>
      </c>
    </row>
    <row r="650" spans="1:37" ht="55.25" customHeight="1" x14ac:dyDescent="0.2">
      <c r="A650" s="50">
        <v>20160214</v>
      </c>
      <c r="B650" s="83">
        <v>42403</v>
      </c>
      <c r="C650" s="34" t="s">
        <v>84</v>
      </c>
      <c r="D650" s="34"/>
      <c r="E650" s="34"/>
      <c r="F650" s="34" t="s">
        <v>450</v>
      </c>
      <c r="G650" s="34" t="s">
        <v>451</v>
      </c>
      <c r="H650" s="34"/>
      <c r="I650" s="34"/>
      <c r="J650" s="34"/>
      <c r="K650" s="34"/>
      <c r="L650" s="103" t="s">
        <v>103</v>
      </c>
      <c r="M650" s="29"/>
      <c r="N650" s="29"/>
      <c r="O650" s="29"/>
      <c r="P650" s="30"/>
      <c r="Q650" s="29"/>
      <c r="R650" s="149" t="s">
        <v>6826</v>
      </c>
      <c r="S650" s="34"/>
      <c r="AD650" s="84">
        <f t="shared" si="82"/>
        <v>1</v>
      </c>
      <c r="AE650" s="34" t="e">
        <f t="shared" si="83"/>
        <v>#VALUE!</v>
      </c>
      <c r="AF650" s="34" t="e">
        <f t="shared" si="84"/>
        <v>#VALUE!</v>
      </c>
      <c r="AG650" s="34" t="e">
        <f t="shared" si="85"/>
        <v>#VALUE!</v>
      </c>
      <c r="AH650" s="34" t="e">
        <f t="shared" si="86"/>
        <v>#VALUE!</v>
      </c>
      <c r="AI650" s="34" t="e">
        <f t="shared" si="87"/>
        <v>#VALUE!</v>
      </c>
      <c r="AJ650" s="34" t="e">
        <f t="shared" si="88"/>
        <v>#VALUE!</v>
      </c>
      <c r="AK650" s="34" t="e">
        <f t="shared" si="89"/>
        <v>#VALUE!</v>
      </c>
    </row>
    <row r="651" spans="1:37" ht="55.25" customHeight="1" x14ac:dyDescent="0.2">
      <c r="A651" s="50">
        <v>20160215</v>
      </c>
      <c r="B651" s="83">
        <v>42403</v>
      </c>
      <c r="C651" s="34" t="s">
        <v>85</v>
      </c>
      <c r="D651" s="34"/>
      <c r="E651" s="34"/>
      <c r="F651" s="34"/>
      <c r="G651" s="34"/>
      <c r="H651" s="34"/>
      <c r="I651" s="34"/>
      <c r="J651" s="34"/>
      <c r="K651" s="34"/>
      <c r="L651" s="103" t="s">
        <v>103</v>
      </c>
      <c r="M651" s="29"/>
      <c r="N651" s="29"/>
      <c r="O651" s="29"/>
      <c r="P651" s="30"/>
      <c r="Q651" s="29"/>
      <c r="R651" s="149" t="s">
        <v>6826</v>
      </c>
      <c r="S651" s="34"/>
      <c r="AD651" s="84">
        <f t="shared" si="82"/>
        <v>1</v>
      </c>
      <c r="AE651" s="34" t="e">
        <f t="shared" si="83"/>
        <v>#VALUE!</v>
      </c>
      <c r="AF651" s="34" t="e">
        <f t="shared" si="84"/>
        <v>#VALUE!</v>
      </c>
      <c r="AG651" s="34" t="e">
        <f t="shared" si="85"/>
        <v>#VALUE!</v>
      </c>
      <c r="AH651" s="34" t="e">
        <f t="shared" si="86"/>
        <v>#VALUE!</v>
      </c>
      <c r="AI651" s="34" t="e">
        <f t="shared" si="87"/>
        <v>#VALUE!</v>
      </c>
      <c r="AJ651" s="34" t="e">
        <f t="shared" si="88"/>
        <v>#VALUE!</v>
      </c>
      <c r="AK651" s="34" t="e">
        <f t="shared" si="89"/>
        <v>#VALUE!</v>
      </c>
    </row>
    <row r="652" spans="1:37" ht="55.25" customHeight="1" x14ac:dyDescent="0.2">
      <c r="A652" s="50">
        <v>20160216</v>
      </c>
      <c r="B652" s="83">
        <v>42403</v>
      </c>
      <c r="C652" s="34" t="s">
        <v>6297</v>
      </c>
      <c r="D652" s="34"/>
      <c r="E652" s="34"/>
      <c r="F652" s="34"/>
      <c r="G652" s="34"/>
      <c r="H652" s="34"/>
      <c r="I652" s="34"/>
      <c r="J652" s="34"/>
      <c r="K652" s="34"/>
      <c r="L652" s="103" t="s">
        <v>103</v>
      </c>
      <c r="M652" s="29"/>
      <c r="N652" s="29"/>
      <c r="O652" s="29"/>
      <c r="P652" s="30"/>
      <c r="Q652" s="29"/>
      <c r="R652" s="149" t="s">
        <v>6826</v>
      </c>
      <c r="S652" s="34"/>
      <c r="AD652" s="84">
        <f t="shared" si="82"/>
        <v>1</v>
      </c>
      <c r="AE652" s="34" t="e">
        <f t="shared" si="83"/>
        <v>#VALUE!</v>
      </c>
      <c r="AF652" s="34" t="e">
        <f t="shared" si="84"/>
        <v>#VALUE!</v>
      </c>
      <c r="AG652" s="34" t="e">
        <f t="shared" si="85"/>
        <v>#VALUE!</v>
      </c>
      <c r="AH652" s="34" t="e">
        <f t="shared" si="86"/>
        <v>#VALUE!</v>
      </c>
      <c r="AI652" s="34" t="e">
        <f t="shared" si="87"/>
        <v>#VALUE!</v>
      </c>
      <c r="AJ652" s="34" t="e">
        <f t="shared" si="88"/>
        <v>#VALUE!</v>
      </c>
      <c r="AK652" s="34" t="e">
        <f t="shared" si="89"/>
        <v>#VALUE!</v>
      </c>
    </row>
    <row r="653" spans="1:37" ht="55.25" customHeight="1" x14ac:dyDescent="0.2">
      <c r="A653" s="50">
        <v>20160217</v>
      </c>
      <c r="B653" s="83">
        <v>42403</v>
      </c>
      <c r="C653" s="34" t="s">
        <v>6049</v>
      </c>
      <c r="D653" s="34"/>
      <c r="E653" s="34"/>
      <c r="F653" s="34"/>
      <c r="G653" s="34"/>
      <c r="H653" s="34"/>
      <c r="I653" s="34"/>
      <c r="J653" s="34"/>
      <c r="K653" s="34"/>
      <c r="L653" s="103" t="s">
        <v>103</v>
      </c>
      <c r="M653" s="29"/>
      <c r="N653" s="29"/>
      <c r="O653" s="29"/>
      <c r="P653" s="30"/>
      <c r="Q653" s="29"/>
      <c r="R653" s="149" t="s">
        <v>6826</v>
      </c>
      <c r="S653" s="34"/>
      <c r="AD653" s="84">
        <f t="shared" si="82"/>
        <v>1</v>
      </c>
      <c r="AE653" s="34" t="e">
        <f t="shared" si="83"/>
        <v>#VALUE!</v>
      </c>
      <c r="AF653" s="34" t="e">
        <f t="shared" si="84"/>
        <v>#VALUE!</v>
      </c>
      <c r="AG653" s="34" t="e">
        <f t="shared" si="85"/>
        <v>#VALUE!</v>
      </c>
      <c r="AH653" s="34" t="e">
        <f t="shared" si="86"/>
        <v>#VALUE!</v>
      </c>
      <c r="AI653" s="34" t="e">
        <f t="shared" si="87"/>
        <v>#VALUE!</v>
      </c>
      <c r="AJ653" s="34" t="e">
        <f t="shared" si="88"/>
        <v>#VALUE!</v>
      </c>
      <c r="AK653" s="34" t="e">
        <f t="shared" si="89"/>
        <v>#VALUE!</v>
      </c>
    </row>
    <row r="654" spans="1:37" ht="55.25" customHeight="1" x14ac:dyDescent="0.2">
      <c r="A654" s="50">
        <v>20160218</v>
      </c>
      <c r="B654" s="83">
        <v>42403</v>
      </c>
      <c r="C654" s="34" t="s">
        <v>6988</v>
      </c>
      <c r="D654" s="34"/>
      <c r="E654" s="34"/>
      <c r="F654" s="34"/>
      <c r="G654" s="34"/>
      <c r="H654" s="34"/>
      <c r="I654" s="34"/>
      <c r="J654" s="34"/>
      <c r="K654" s="34"/>
      <c r="L654" s="103" t="s">
        <v>103</v>
      </c>
      <c r="M654" s="29"/>
      <c r="N654" s="29"/>
      <c r="O654" s="29"/>
      <c r="P654" s="30"/>
      <c r="Q654" s="29"/>
      <c r="R654" s="149" t="s">
        <v>6826</v>
      </c>
      <c r="S654" s="34"/>
      <c r="AD654" s="84">
        <f t="shared" si="82"/>
        <v>1</v>
      </c>
      <c r="AE654" s="34" t="e">
        <f t="shared" si="83"/>
        <v>#VALUE!</v>
      </c>
      <c r="AF654" s="34" t="e">
        <f t="shared" si="84"/>
        <v>#VALUE!</v>
      </c>
      <c r="AG654" s="34" t="e">
        <f t="shared" si="85"/>
        <v>#VALUE!</v>
      </c>
      <c r="AH654" s="34" t="e">
        <f t="shared" si="86"/>
        <v>#VALUE!</v>
      </c>
      <c r="AI654" s="34" t="e">
        <f t="shared" si="87"/>
        <v>#VALUE!</v>
      </c>
      <c r="AJ654" s="34" t="e">
        <f t="shared" si="88"/>
        <v>#VALUE!</v>
      </c>
      <c r="AK654" s="34" t="e">
        <f t="shared" si="89"/>
        <v>#VALUE!</v>
      </c>
    </row>
    <row r="655" spans="1:37" ht="55.25" customHeight="1" x14ac:dyDescent="0.2">
      <c r="A655" s="50">
        <v>20160219</v>
      </c>
      <c r="B655" s="83">
        <v>42403</v>
      </c>
      <c r="C655" s="34" t="s">
        <v>6051</v>
      </c>
      <c r="D655" s="34"/>
      <c r="E655" s="34"/>
      <c r="F655" s="34"/>
      <c r="G655" s="34"/>
      <c r="H655" s="34"/>
      <c r="I655" s="34"/>
      <c r="J655" s="34"/>
      <c r="K655" s="34"/>
      <c r="L655" s="103"/>
      <c r="M655" s="29"/>
      <c r="N655" s="29"/>
      <c r="O655" s="29"/>
      <c r="P655" s="30" t="s">
        <v>2897</v>
      </c>
      <c r="Q655" s="29"/>
      <c r="R655" s="149" t="s">
        <v>6826</v>
      </c>
      <c r="S655" s="34"/>
      <c r="AD655" s="84" t="e">
        <f t="shared" si="82"/>
        <v>#VALUE!</v>
      </c>
      <c r="AE655" s="34" t="e">
        <f t="shared" si="83"/>
        <v>#VALUE!</v>
      </c>
      <c r="AF655" s="34" t="e">
        <f t="shared" si="84"/>
        <v>#VALUE!</v>
      </c>
      <c r="AG655" s="34" t="e">
        <f t="shared" si="85"/>
        <v>#VALUE!</v>
      </c>
      <c r="AH655" s="34">
        <f t="shared" si="86"/>
        <v>1</v>
      </c>
      <c r="AI655" s="34" t="e">
        <f t="shared" si="87"/>
        <v>#VALUE!</v>
      </c>
      <c r="AJ655" s="34" t="e">
        <f t="shared" si="88"/>
        <v>#VALUE!</v>
      </c>
      <c r="AK655" s="34" t="e">
        <f t="shared" si="89"/>
        <v>#VALUE!</v>
      </c>
    </row>
    <row r="656" spans="1:37" ht="55.25" customHeight="1" x14ac:dyDescent="0.2">
      <c r="A656" s="50">
        <v>20160220</v>
      </c>
      <c r="B656" s="83">
        <v>42403</v>
      </c>
      <c r="C656" s="34" t="s">
        <v>6052</v>
      </c>
      <c r="D656" s="34"/>
      <c r="E656" s="34"/>
      <c r="F656" s="34"/>
      <c r="G656" s="34"/>
      <c r="H656" s="34"/>
      <c r="I656" s="34"/>
      <c r="J656" s="34"/>
      <c r="K656" s="34"/>
      <c r="L656" s="103"/>
      <c r="M656" s="29"/>
      <c r="N656" s="29"/>
      <c r="O656" s="29"/>
      <c r="P656" s="30" t="s">
        <v>2897</v>
      </c>
      <c r="Q656" s="29"/>
      <c r="R656" s="149" t="s">
        <v>6826</v>
      </c>
      <c r="S656" s="34"/>
      <c r="AD656" s="84" t="e">
        <f t="shared" si="82"/>
        <v>#VALUE!</v>
      </c>
      <c r="AE656" s="34" t="e">
        <f t="shared" si="83"/>
        <v>#VALUE!</v>
      </c>
      <c r="AF656" s="34" t="e">
        <f t="shared" si="84"/>
        <v>#VALUE!</v>
      </c>
      <c r="AG656" s="34" t="e">
        <f t="shared" si="85"/>
        <v>#VALUE!</v>
      </c>
      <c r="AH656" s="34">
        <f t="shared" si="86"/>
        <v>1</v>
      </c>
      <c r="AI656" s="34" t="e">
        <f t="shared" si="87"/>
        <v>#VALUE!</v>
      </c>
      <c r="AJ656" s="34" t="e">
        <f t="shared" si="88"/>
        <v>#VALUE!</v>
      </c>
      <c r="AK656" s="34" t="e">
        <f t="shared" si="89"/>
        <v>#VALUE!</v>
      </c>
    </row>
    <row r="657" spans="1:37" ht="55.25" customHeight="1" x14ac:dyDescent="0.2">
      <c r="A657" s="50">
        <v>20160221</v>
      </c>
      <c r="B657" s="83">
        <v>42403</v>
      </c>
      <c r="C657" s="34" t="s">
        <v>86</v>
      </c>
      <c r="D657" s="34"/>
      <c r="E657" s="34"/>
      <c r="F657" s="34"/>
      <c r="G657" s="34"/>
      <c r="H657" s="34"/>
      <c r="I657" s="34"/>
      <c r="J657" s="34"/>
      <c r="K657" s="34"/>
      <c r="L657" s="103"/>
      <c r="M657" s="29"/>
      <c r="N657" s="29"/>
      <c r="O657" s="29"/>
      <c r="P657" s="30" t="s">
        <v>2897</v>
      </c>
      <c r="Q657" s="29"/>
      <c r="R657" s="149" t="s">
        <v>6826</v>
      </c>
      <c r="S657" s="34"/>
      <c r="AD657" s="84" t="e">
        <f t="shared" si="82"/>
        <v>#VALUE!</v>
      </c>
      <c r="AE657" s="34" t="e">
        <f t="shared" si="83"/>
        <v>#VALUE!</v>
      </c>
      <c r="AF657" s="34" t="e">
        <f t="shared" si="84"/>
        <v>#VALUE!</v>
      </c>
      <c r="AG657" s="34" t="e">
        <f t="shared" si="85"/>
        <v>#VALUE!</v>
      </c>
      <c r="AH657" s="34">
        <f t="shared" si="86"/>
        <v>1</v>
      </c>
      <c r="AI657" s="34" t="e">
        <f t="shared" si="87"/>
        <v>#VALUE!</v>
      </c>
      <c r="AJ657" s="34" t="e">
        <f t="shared" si="88"/>
        <v>#VALUE!</v>
      </c>
      <c r="AK657" s="34" t="e">
        <f t="shared" si="89"/>
        <v>#VALUE!</v>
      </c>
    </row>
    <row r="658" spans="1:37" ht="55.25" customHeight="1" x14ac:dyDescent="0.2">
      <c r="A658" s="50">
        <v>20160222</v>
      </c>
      <c r="B658" s="83">
        <v>42403</v>
      </c>
      <c r="C658" s="34" t="s">
        <v>87</v>
      </c>
      <c r="D658" s="34"/>
      <c r="E658" s="34"/>
      <c r="F658" s="34" t="s">
        <v>71</v>
      </c>
      <c r="G658" s="34" t="s">
        <v>72</v>
      </c>
      <c r="H658" s="34"/>
      <c r="I658" s="34"/>
      <c r="J658" s="34"/>
      <c r="K658" s="34"/>
      <c r="L658" s="103" t="s">
        <v>103</v>
      </c>
      <c r="M658" s="29"/>
      <c r="N658" s="29"/>
      <c r="O658" s="29"/>
      <c r="P658" s="30"/>
      <c r="Q658" s="29"/>
      <c r="R658" s="149" t="s">
        <v>6826</v>
      </c>
      <c r="S658" s="34"/>
      <c r="AD658" s="84">
        <f t="shared" si="82"/>
        <v>1</v>
      </c>
      <c r="AE658" s="34" t="e">
        <f t="shared" si="83"/>
        <v>#VALUE!</v>
      </c>
      <c r="AF658" s="34" t="e">
        <f t="shared" si="84"/>
        <v>#VALUE!</v>
      </c>
      <c r="AG658" s="34" t="e">
        <f t="shared" si="85"/>
        <v>#VALUE!</v>
      </c>
      <c r="AH658" s="34" t="e">
        <f t="shared" si="86"/>
        <v>#VALUE!</v>
      </c>
      <c r="AI658" s="34" t="e">
        <f t="shared" si="87"/>
        <v>#VALUE!</v>
      </c>
      <c r="AJ658" s="34" t="e">
        <f t="shared" si="88"/>
        <v>#VALUE!</v>
      </c>
      <c r="AK658" s="34" t="e">
        <f t="shared" si="89"/>
        <v>#VALUE!</v>
      </c>
    </row>
    <row r="659" spans="1:37" ht="55.25" customHeight="1" x14ac:dyDescent="0.2">
      <c r="A659" s="50">
        <v>20160223</v>
      </c>
      <c r="B659" s="83">
        <v>42403</v>
      </c>
      <c r="C659" s="34" t="s">
        <v>6900</v>
      </c>
      <c r="D659" s="34"/>
      <c r="E659" s="34"/>
      <c r="F659" s="34" t="s">
        <v>73</v>
      </c>
      <c r="G659" s="34" t="s">
        <v>74</v>
      </c>
      <c r="H659" s="34"/>
      <c r="I659" s="34"/>
      <c r="J659" s="34"/>
      <c r="K659" s="34"/>
      <c r="L659" s="103"/>
      <c r="M659" s="29" t="s">
        <v>6631</v>
      </c>
      <c r="N659" s="29" t="s">
        <v>6412</v>
      </c>
      <c r="O659" s="29"/>
      <c r="P659" s="30"/>
      <c r="Q659" s="29"/>
      <c r="R659" s="149" t="s">
        <v>6826</v>
      </c>
      <c r="S659" s="34"/>
      <c r="AD659" s="84" t="e">
        <f t="shared" si="82"/>
        <v>#VALUE!</v>
      </c>
      <c r="AE659" s="34">
        <f t="shared" si="83"/>
        <v>395</v>
      </c>
      <c r="AF659" s="34" t="e">
        <f t="shared" si="84"/>
        <v>#VALUE!</v>
      </c>
      <c r="AG659" s="34" t="e">
        <f t="shared" si="85"/>
        <v>#VALUE!</v>
      </c>
      <c r="AH659" s="34" t="e">
        <f t="shared" si="86"/>
        <v>#VALUE!</v>
      </c>
      <c r="AI659" s="34" t="e">
        <f t="shared" si="87"/>
        <v>#VALUE!</v>
      </c>
      <c r="AJ659" s="34" t="e">
        <f t="shared" si="88"/>
        <v>#VALUE!</v>
      </c>
      <c r="AK659" s="34" t="e">
        <f t="shared" si="89"/>
        <v>#VALUE!</v>
      </c>
    </row>
    <row r="660" spans="1:37" ht="55.25" customHeight="1" x14ac:dyDescent="0.2">
      <c r="A660" s="50">
        <v>20160224</v>
      </c>
      <c r="B660" s="83">
        <v>42403</v>
      </c>
      <c r="C660" s="34" t="s">
        <v>6901</v>
      </c>
      <c r="D660" s="34"/>
      <c r="E660" s="34"/>
      <c r="F660" s="34"/>
      <c r="G660" s="34"/>
      <c r="H660" s="34"/>
      <c r="I660" s="34"/>
      <c r="J660" s="34"/>
      <c r="K660" s="34"/>
      <c r="L660" s="103" t="s">
        <v>103</v>
      </c>
      <c r="M660" s="29"/>
      <c r="N660" s="29"/>
      <c r="O660" s="29"/>
      <c r="P660" s="30"/>
      <c r="Q660" s="29"/>
      <c r="R660" s="149" t="s">
        <v>6826</v>
      </c>
      <c r="S660" s="34"/>
      <c r="AD660" s="84">
        <f t="shared" si="82"/>
        <v>1</v>
      </c>
      <c r="AE660" s="34" t="e">
        <f t="shared" si="83"/>
        <v>#VALUE!</v>
      </c>
      <c r="AF660" s="34" t="e">
        <f t="shared" si="84"/>
        <v>#VALUE!</v>
      </c>
      <c r="AG660" s="34" t="e">
        <f t="shared" si="85"/>
        <v>#VALUE!</v>
      </c>
      <c r="AH660" s="34" t="e">
        <f t="shared" si="86"/>
        <v>#VALUE!</v>
      </c>
      <c r="AI660" s="34" t="e">
        <f t="shared" si="87"/>
        <v>#VALUE!</v>
      </c>
      <c r="AJ660" s="34" t="e">
        <f t="shared" si="88"/>
        <v>#VALUE!</v>
      </c>
      <c r="AK660" s="34" t="e">
        <f t="shared" si="89"/>
        <v>#VALUE!</v>
      </c>
    </row>
    <row r="661" spans="1:37" ht="55.25" customHeight="1" x14ac:dyDescent="0.2">
      <c r="A661" s="50">
        <v>20160225</v>
      </c>
      <c r="B661" s="83">
        <v>42403</v>
      </c>
      <c r="C661" s="34" t="s">
        <v>6902</v>
      </c>
      <c r="D661" s="34"/>
      <c r="E661" s="34"/>
      <c r="F661" s="34"/>
      <c r="G661" s="34"/>
      <c r="H661" s="34"/>
      <c r="I661" s="34"/>
      <c r="J661" s="34"/>
      <c r="K661" s="34"/>
      <c r="L661" s="103" t="s">
        <v>103</v>
      </c>
      <c r="M661" s="29"/>
      <c r="N661" s="29"/>
      <c r="O661" s="29"/>
      <c r="P661" s="30"/>
      <c r="Q661" s="29"/>
      <c r="R661" s="149" t="s">
        <v>6826</v>
      </c>
      <c r="S661" s="34"/>
      <c r="AD661" s="84">
        <f t="shared" si="82"/>
        <v>1</v>
      </c>
      <c r="AE661" s="34" t="e">
        <f t="shared" si="83"/>
        <v>#VALUE!</v>
      </c>
      <c r="AF661" s="34" t="e">
        <f t="shared" si="84"/>
        <v>#VALUE!</v>
      </c>
      <c r="AG661" s="34" t="e">
        <f t="shared" si="85"/>
        <v>#VALUE!</v>
      </c>
      <c r="AH661" s="34" t="e">
        <f t="shared" si="86"/>
        <v>#VALUE!</v>
      </c>
      <c r="AI661" s="34" t="e">
        <f t="shared" si="87"/>
        <v>#VALUE!</v>
      </c>
      <c r="AJ661" s="34" t="e">
        <f t="shared" si="88"/>
        <v>#VALUE!</v>
      </c>
      <c r="AK661" s="34" t="e">
        <f t="shared" si="89"/>
        <v>#VALUE!</v>
      </c>
    </row>
    <row r="662" spans="1:37" ht="55.25" customHeight="1" x14ac:dyDescent="0.2">
      <c r="A662" s="50">
        <v>20160226</v>
      </c>
      <c r="B662" s="83">
        <v>42403</v>
      </c>
      <c r="C662" s="34" t="s">
        <v>6054</v>
      </c>
      <c r="D662" s="34"/>
      <c r="E662" s="34"/>
      <c r="F662" s="34"/>
      <c r="G662" s="34"/>
      <c r="H662" s="34"/>
      <c r="I662" s="34"/>
      <c r="J662" s="34"/>
      <c r="K662" s="34"/>
      <c r="L662" s="103" t="s">
        <v>103</v>
      </c>
      <c r="M662" s="29"/>
      <c r="N662" s="29"/>
      <c r="O662" s="29"/>
      <c r="P662" s="30"/>
      <c r="Q662" s="29"/>
      <c r="R662" s="149" t="s">
        <v>6826</v>
      </c>
      <c r="S662" s="34"/>
      <c r="AD662" s="84">
        <f t="shared" si="82"/>
        <v>1</v>
      </c>
      <c r="AE662" s="34" t="e">
        <f t="shared" si="83"/>
        <v>#VALUE!</v>
      </c>
      <c r="AF662" s="34" t="e">
        <f t="shared" si="84"/>
        <v>#VALUE!</v>
      </c>
      <c r="AG662" s="34" t="e">
        <f t="shared" si="85"/>
        <v>#VALUE!</v>
      </c>
      <c r="AH662" s="34" t="e">
        <f t="shared" si="86"/>
        <v>#VALUE!</v>
      </c>
      <c r="AI662" s="34" t="e">
        <f t="shared" si="87"/>
        <v>#VALUE!</v>
      </c>
      <c r="AJ662" s="34" t="e">
        <f t="shared" si="88"/>
        <v>#VALUE!</v>
      </c>
      <c r="AK662" s="34" t="e">
        <f t="shared" si="89"/>
        <v>#VALUE!</v>
      </c>
    </row>
    <row r="663" spans="1:37" ht="55.25" customHeight="1" x14ac:dyDescent="0.2">
      <c r="A663" s="50">
        <v>20160227</v>
      </c>
      <c r="B663" s="83">
        <v>42403</v>
      </c>
      <c r="C663" s="34" t="s">
        <v>6055</v>
      </c>
      <c r="D663" s="34"/>
      <c r="E663" s="34"/>
      <c r="F663" s="34"/>
      <c r="G663" s="34"/>
      <c r="H663" s="34"/>
      <c r="I663" s="34"/>
      <c r="J663" s="34"/>
      <c r="K663" s="34"/>
      <c r="L663" s="103" t="s">
        <v>103</v>
      </c>
      <c r="M663" s="29"/>
      <c r="N663" s="29"/>
      <c r="O663" s="29"/>
      <c r="P663" s="30"/>
      <c r="Q663" s="29"/>
      <c r="R663" s="149" t="s">
        <v>6826</v>
      </c>
      <c r="S663" s="34"/>
      <c r="AD663" s="84">
        <f t="shared" si="82"/>
        <v>1</v>
      </c>
      <c r="AE663" s="34" t="e">
        <f t="shared" si="83"/>
        <v>#VALUE!</v>
      </c>
      <c r="AF663" s="34" t="e">
        <f t="shared" si="84"/>
        <v>#VALUE!</v>
      </c>
      <c r="AG663" s="34" t="e">
        <f t="shared" si="85"/>
        <v>#VALUE!</v>
      </c>
      <c r="AH663" s="34" t="e">
        <f t="shared" si="86"/>
        <v>#VALUE!</v>
      </c>
      <c r="AI663" s="34" t="e">
        <f t="shared" si="87"/>
        <v>#VALUE!</v>
      </c>
      <c r="AJ663" s="34" t="e">
        <f t="shared" si="88"/>
        <v>#VALUE!</v>
      </c>
      <c r="AK663" s="34" t="e">
        <f t="shared" si="89"/>
        <v>#VALUE!</v>
      </c>
    </row>
    <row r="664" spans="1:37" ht="55.25" customHeight="1" x14ac:dyDescent="0.2">
      <c r="A664" s="50">
        <v>20160228</v>
      </c>
      <c r="B664" s="83">
        <v>42403</v>
      </c>
      <c r="C664" s="34" t="s">
        <v>6056</v>
      </c>
      <c r="D664" s="34" t="s">
        <v>75</v>
      </c>
      <c r="E664" s="34" t="s">
        <v>76</v>
      </c>
      <c r="F664" s="34"/>
      <c r="G664" s="34"/>
      <c r="H664" s="34"/>
      <c r="I664" s="34"/>
      <c r="J664" s="34"/>
      <c r="K664" s="34"/>
      <c r="L664" s="103" t="s">
        <v>103</v>
      </c>
      <c r="M664" s="29"/>
      <c r="N664" s="29"/>
      <c r="O664" s="29"/>
      <c r="P664" s="30"/>
      <c r="Q664" s="29"/>
      <c r="R664" s="149" t="s">
        <v>6826</v>
      </c>
      <c r="S664" s="34"/>
      <c r="AD664" s="84">
        <f t="shared" si="82"/>
        <v>1</v>
      </c>
      <c r="AE664" s="34" t="e">
        <f t="shared" si="83"/>
        <v>#VALUE!</v>
      </c>
      <c r="AF664" s="34" t="e">
        <f t="shared" si="84"/>
        <v>#VALUE!</v>
      </c>
      <c r="AG664" s="34" t="e">
        <f t="shared" si="85"/>
        <v>#VALUE!</v>
      </c>
      <c r="AH664" s="34" t="e">
        <f t="shared" si="86"/>
        <v>#VALUE!</v>
      </c>
      <c r="AI664" s="34" t="e">
        <f t="shared" si="87"/>
        <v>#VALUE!</v>
      </c>
      <c r="AJ664" s="34" t="e">
        <f t="shared" si="88"/>
        <v>#VALUE!</v>
      </c>
      <c r="AK664" s="34" t="e">
        <f t="shared" si="89"/>
        <v>#VALUE!</v>
      </c>
    </row>
    <row r="665" spans="1:37" ht="55.25" customHeight="1" x14ac:dyDescent="0.2">
      <c r="A665" s="50">
        <v>20160229</v>
      </c>
      <c r="B665" s="83">
        <v>42403</v>
      </c>
      <c r="C665" s="34" t="s">
        <v>6057</v>
      </c>
      <c r="D665" s="34"/>
      <c r="E665" s="34"/>
      <c r="F665" s="34"/>
      <c r="G665" s="34"/>
      <c r="H665" s="34"/>
      <c r="I665" s="34"/>
      <c r="J665" s="34"/>
      <c r="K665" s="34"/>
      <c r="L665" s="103" t="s">
        <v>103</v>
      </c>
      <c r="M665" s="29"/>
      <c r="N665" s="29"/>
      <c r="O665" s="29"/>
      <c r="P665" s="30"/>
      <c r="Q665" s="29"/>
      <c r="R665" s="149" t="s">
        <v>6826</v>
      </c>
      <c r="S665" s="34"/>
      <c r="AD665" s="84">
        <f t="shared" si="82"/>
        <v>1</v>
      </c>
      <c r="AE665" s="34" t="e">
        <f t="shared" si="83"/>
        <v>#VALUE!</v>
      </c>
      <c r="AF665" s="34" t="e">
        <f t="shared" si="84"/>
        <v>#VALUE!</v>
      </c>
      <c r="AG665" s="34" t="e">
        <f t="shared" si="85"/>
        <v>#VALUE!</v>
      </c>
      <c r="AH665" s="34" t="e">
        <f t="shared" si="86"/>
        <v>#VALUE!</v>
      </c>
      <c r="AI665" s="34" t="e">
        <f t="shared" si="87"/>
        <v>#VALUE!</v>
      </c>
      <c r="AJ665" s="34" t="e">
        <f t="shared" si="88"/>
        <v>#VALUE!</v>
      </c>
      <c r="AK665" s="34" t="e">
        <f t="shared" si="89"/>
        <v>#VALUE!</v>
      </c>
    </row>
    <row r="666" spans="1:37" ht="55.25" customHeight="1" x14ac:dyDescent="0.2">
      <c r="A666" s="50">
        <v>20160230</v>
      </c>
      <c r="B666" s="83">
        <v>42403</v>
      </c>
      <c r="C666" s="34" t="s">
        <v>6903</v>
      </c>
      <c r="D666" s="34"/>
      <c r="E666" s="34"/>
      <c r="F666" s="34" t="s">
        <v>77</v>
      </c>
      <c r="G666" s="34" t="s">
        <v>78</v>
      </c>
      <c r="H666" s="34"/>
      <c r="I666" s="34"/>
      <c r="J666" s="34"/>
      <c r="K666" s="34"/>
      <c r="L666" s="103" t="s">
        <v>103</v>
      </c>
      <c r="M666" s="29"/>
      <c r="N666" s="29"/>
      <c r="O666" s="29"/>
      <c r="P666" s="30"/>
      <c r="Q666" s="29"/>
      <c r="R666" s="149" t="s">
        <v>6826</v>
      </c>
      <c r="S666" s="34"/>
      <c r="AD666" s="84">
        <f t="shared" si="82"/>
        <v>1</v>
      </c>
      <c r="AE666" s="34" t="e">
        <f t="shared" si="83"/>
        <v>#VALUE!</v>
      </c>
      <c r="AF666" s="34" t="e">
        <f t="shared" si="84"/>
        <v>#VALUE!</v>
      </c>
      <c r="AG666" s="34" t="e">
        <f t="shared" si="85"/>
        <v>#VALUE!</v>
      </c>
      <c r="AH666" s="34" t="e">
        <f t="shared" si="86"/>
        <v>#VALUE!</v>
      </c>
      <c r="AI666" s="34" t="e">
        <f t="shared" si="87"/>
        <v>#VALUE!</v>
      </c>
      <c r="AJ666" s="34" t="e">
        <f t="shared" si="88"/>
        <v>#VALUE!</v>
      </c>
      <c r="AK666" s="34" t="e">
        <f t="shared" si="89"/>
        <v>#VALUE!</v>
      </c>
    </row>
    <row r="667" spans="1:37" ht="55.25" customHeight="1" x14ac:dyDescent="0.2">
      <c r="A667" s="50">
        <v>20160231</v>
      </c>
      <c r="B667" s="83">
        <v>42403</v>
      </c>
      <c r="C667" s="34" t="s">
        <v>83</v>
      </c>
      <c r="D667" s="34"/>
      <c r="E667" s="34"/>
      <c r="F667" s="34"/>
      <c r="G667" s="34"/>
      <c r="H667" s="34"/>
      <c r="I667" s="34"/>
      <c r="J667" s="34"/>
      <c r="K667" s="34"/>
      <c r="L667" s="103" t="s">
        <v>103</v>
      </c>
      <c r="M667" s="29"/>
      <c r="N667" s="29"/>
      <c r="O667" s="29"/>
      <c r="P667" s="30"/>
      <c r="Q667" s="29"/>
      <c r="R667" s="149" t="s">
        <v>6826</v>
      </c>
      <c r="S667" s="34"/>
      <c r="AD667" s="84">
        <f t="shared" si="82"/>
        <v>1</v>
      </c>
      <c r="AE667" s="34" t="e">
        <f t="shared" si="83"/>
        <v>#VALUE!</v>
      </c>
      <c r="AF667" s="34" t="e">
        <f t="shared" si="84"/>
        <v>#VALUE!</v>
      </c>
      <c r="AG667" s="34" t="e">
        <f t="shared" si="85"/>
        <v>#VALUE!</v>
      </c>
      <c r="AH667" s="34" t="e">
        <f t="shared" si="86"/>
        <v>#VALUE!</v>
      </c>
      <c r="AI667" s="34" t="e">
        <f t="shared" si="87"/>
        <v>#VALUE!</v>
      </c>
      <c r="AJ667" s="34" t="e">
        <f t="shared" si="88"/>
        <v>#VALUE!</v>
      </c>
      <c r="AK667" s="34" t="e">
        <f t="shared" si="89"/>
        <v>#VALUE!</v>
      </c>
    </row>
    <row r="668" spans="1:37" ht="55.25" customHeight="1" x14ac:dyDescent="0.2">
      <c r="A668" s="50">
        <v>20160232</v>
      </c>
      <c r="B668" s="83">
        <v>42403</v>
      </c>
      <c r="C668" s="34" t="s">
        <v>82</v>
      </c>
      <c r="D668" s="34"/>
      <c r="E668" s="34"/>
      <c r="F668" s="34"/>
      <c r="G668" s="34"/>
      <c r="H668" s="34"/>
      <c r="I668" s="34"/>
      <c r="J668" s="34"/>
      <c r="K668" s="34"/>
      <c r="L668" s="103" t="s">
        <v>103</v>
      </c>
      <c r="M668" s="29"/>
      <c r="N668" s="29"/>
      <c r="O668" s="29"/>
      <c r="P668" s="30"/>
      <c r="Q668" s="29"/>
      <c r="R668" s="149" t="s">
        <v>6826</v>
      </c>
      <c r="S668" s="34"/>
      <c r="AD668" s="84">
        <f t="shared" si="82"/>
        <v>1</v>
      </c>
      <c r="AE668" s="34" t="e">
        <f t="shared" si="83"/>
        <v>#VALUE!</v>
      </c>
      <c r="AF668" s="34" t="e">
        <f t="shared" si="84"/>
        <v>#VALUE!</v>
      </c>
      <c r="AG668" s="34" t="e">
        <f t="shared" si="85"/>
        <v>#VALUE!</v>
      </c>
      <c r="AH668" s="34" t="e">
        <f t="shared" si="86"/>
        <v>#VALUE!</v>
      </c>
      <c r="AI668" s="34" t="e">
        <f t="shared" si="87"/>
        <v>#VALUE!</v>
      </c>
      <c r="AJ668" s="34" t="e">
        <f t="shared" si="88"/>
        <v>#VALUE!</v>
      </c>
      <c r="AK668" s="34" t="e">
        <f t="shared" si="89"/>
        <v>#VALUE!</v>
      </c>
    </row>
    <row r="669" spans="1:37" ht="55.25" customHeight="1" x14ac:dyDescent="0.2">
      <c r="A669" s="50">
        <v>20160233</v>
      </c>
      <c r="B669" s="83">
        <v>42403</v>
      </c>
      <c r="C669" s="34" t="s">
        <v>7015</v>
      </c>
      <c r="D669" s="34"/>
      <c r="E669" s="34"/>
      <c r="F669" s="34" t="s">
        <v>3248</v>
      </c>
      <c r="G669" s="34" t="s">
        <v>3249</v>
      </c>
      <c r="H669" s="34"/>
      <c r="I669" s="34"/>
      <c r="J669" s="34" t="s">
        <v>79</v>
      </c>
      <c r="K669" s="34" t="s">
        <v>80</v>
      </c>
      <c r="L669" s="103" t="s">
        <v>103</v>
      </c>
      <c r="M669" s="29"/>
      <c r="N669" s="29"/>
      <c r="O669" s="29"/>
      <c r="P669" s="30"/>
      <c r="Q669" s="29"/>
      <c r="R669" s="149" t="s">
        <v>6826</v>
      </c>
      <c r="S669" s="34"/>
      <c r="AD669" s="84">
        <f t="shared" si="82"/>
        <v>1</v>
      </c>
      <c r="AE669" s="34" t="e">
        <f t="shared" si="83"/>
        <v>#VALUE!</v>
      </c>
      <c r="AF669" s="34" t="e">
        <f t="shared" si="84"/>
        <v>#VALUE!</v>
      </c>
      <c r="AG669" s="34" t="e">
        <f t="shared" si="85"/>
        <v>#VALUE!</v>
      </c>
      <c r="AH669" s="34" t="e">
        <f t="shared" si="86"/>
        <v>#VALUE!</v>
      </c>
      <c r="AI669" s="34" t="e">
        <f t="shared" si="87"/>
        <v>#VALUE!</v>
      </c>
      <c r="AJ669" s="34" t="e">
        <f t="shared" si="88"/>
        <v>#VALUE!</v>
      </c>
      <c r="AK669" s="34" t="e">
        <f t="shared" si="89"/>
        <v>#VALUE!</v>
      </c>
    </row>
    <row r="670" spans="1:37" ht="55.25" customHeight="1" x14ac:dyDescent="0.2">
      <c r="A670" s="50">
        <v>20160250</v>
      </c>
      <c r="B670" s="83">
        <v>42424</v>
      </c>
      <c r="C670" s="34" t="s">
        <v>6058</v>
      </c>
      <c r="D670" s="34"/>
      <c r="E670" s="34"/>
      <c r="F670" s="34"/>
      <c r="G670" s="34"/>
      <c r="H670" s="34"/>
      <c r="I670" s="34"/>
      <c r="J670" s="34"/>
      <c r="K670" s="34"/>
      <c r="L670" s="103" t="s">
        <v>103</v>
      </c>
      <c r="M670" s="29"/>
      <c r="N670" s="29"/>
      <c r="O670" s="29"/>
      <c r="P670" s="30"/>
      <c r="Q670" s="29"/>
      <c r="R670" s="112"/>
      <c r="S670" s="34"/>
      <c r="AD670" s="84">
        <f t="shared" si="82"/>
        <v>1</v>
      </c>
      <c r="AE670" s="34" t="e">
        <f t="shared" si="83"/>
        <v>#VALUE!</v>
      </c>
      <c r="AF670" s="34" t="e">
        <f t="shared" si="84"/>
        <v>#VALUE!</v>
      </c>
      <c r="AG670" s="34" t="e">
        <f t="shared" si="85"/>
        <v>#VALUE!</v>
      </c>
      <c r="AH670" s="34" t="e">
        <f t="shared" si="86"/>
        <v>#VALUE!</v>
      </c>
      <c r="AI670" s="34" t="e">
        <f t="shared" si="87"/>
        <v>#VALUE!</v>
      </c>
      <c r="AJ670" s="34" t="e">
        <f t="shared" si="88"/>
        <v>#VALUE!</v>
      </c>
      <c r="AK670" s="34" t="e">
        <f t="shared" si="89"/>
        <v>#VALUE!</v>
      </c>
    </row>
    <row r="671" spans="1:37" ht="55.25" customHeight="1" x14ac:dyDescent="0.2">
      <c r="A671" s="50">
        <v>20160251</v>
      </c>
      <c r="B671" s="83">
        <v>42424</v>
      </c>
      <c r="C671" s="34" t="s">
        <v>2303</v>
      </c>
      <c r="D671" s="34" t="s">
        <v>7627</v>
      </c>
      <c r="E671" s="34" t="s">
        <v>3250</v>
      </c>
      <c r="F671" s="34" t="s">
        <v>3251</v>
      </c>
      <c r="G671" s="34" t="s">
        <v>3252</v>
      </c>
      <c r="H671" s="34" t="s">
        <v>2292</v>
      </c>
      <c r="I671" s="34" t="s">
        <v>2293</v>
      </c>
      <c r="J671" s="34" t="s">
        <v>2294</v>
      </c>
      <c r="K671" s="34" t="s">
        <v>3253</v>
      </c>
      <c r="L671" s="103"/>
      <c r="M671" s="29"/>
      <c r="N671" s="29"/>
      <c r="O671" s="29"/>
      <c r="P671" s="30" t="s">
        <v>2897</v>
      </c>
      <c r="Q671" s="29"/>
      <c r="R671" s="112"/>
      <c r="S671" s="34"/>
      <c r="AD671" s="84" t="e">
        <f t="shared" si="82"/>
        <v>#VALUE!</v>
      </c>
      <c r="AE671" s="34" t="e">
        <f t="shared" si="83"/>
        <v>#VALUE!</v>
      </c>
      <c r="AF671" s="34" t="e">
        <f t="shared" si="84"/>
        <v>#VALUE!</v>
      </c>
      <c r="AG671" s="34" t="e">
        <f t="shared" si="85"/>
        <v>#VALUE!</v>
      </c>
      <c r="AH671" s="34">
        <f t="shared" si="86"/>
        <v>1</v>
      </c>
      <c r="AI671" s="34" t="e">
        <f t="shared" si="87"/>
        <v>#VALUE!</v>
      </c>
      <c r="AJ671" s="34" t="e">
        <f t="shared" si="88"/>
        <v>#VALUE!</v>
      </c>
      <c r="AK671" s="34" t="e">
        <f t="shared" si="89"/>
        <v>#VALUE!</v>
      </c>
    </row>
    <row r="672" spans="1:37" ht="55.25" customHeight="1" x14ac:dyDescent="0.2">
      <c r="A672" s="50">
        <v>20160252</v>
      </c>
      <c r="B672" s="83">
        <v>42424</v>
      </c>
      <c r="C672" s="34" t="s">
        <v>2304</v>
      </c>
      <c r="D672" s="34"/>
      <c r="E672" s="34"/>
      <c r="F672" s="34" t="s">
        <v>3254</v>
      </c>
      <c r="G672" s="34" t="s">
        <v>3255</v>
      </c>
      <c r="H672" s="34"/>
      <c r="I672" s="34"/>
      <c r="J672" s="34"/>
      <c r="K672" s="34"/>
      <c r="L672" s="103"/>
      <c r="M672" s="29" t="s">
        <v>6632</v>
      </c>
      <c r="N672" s="29" t="s">
        <v>6413</v>
      </c>
      <c r="O672" s="29"/>
      <c r="P672" s="30"/>
      <c r="Q672" s="29"/>
      <c r="R672" s="112"/>
      <c r="S672" s="34"/>
      <c r="AD672" s="84" t="e">
        <f t="shared" si="82"/>
        <v>#VALUE!</v>
      </c>
      <c r="AE672" s="34">
        <f t="shared" si="83"/>
        <v>236</v>
      </c>
      <c r="AF672" s="34" t="e">
        <f t="shared" si="84"/>
        <v>#VALUE!</v>
      </c>
      <c r="AG672" s="34" t="e">
        <f t="shared" si="85"/>
        <v>#VALUE!</v>
      </c>
      <c r="AH672" s="34" t="e">
        <f t="shared" si="86"/>
        <v>#VALUE!</v>
      </c>
      <c r="AI672" s="34" t="e">
        <f t="shared" si="87"/>
        <v>#VALUE!</v>
      </c>
      <c r="AJ672" s="34" t="e">
        <f t="shared" si="88"/>
        <v>#VALUE!</v>
      </c>
      <c r="AK672" s="34" t="e">
        <f t="shared" si="89"/>
        <v>#VALUE!</v>
      </c>
    </row>
    <row r="673" spans="1:37" ht="55.25" customHeight="1" x14ac:dyDescent="0.2">
      <c r="A673" s="50">
        <v>20160253</v>
      </c>
      <c r="B673" s="83">
        <v>42424</v>
      </c>
      <c r="C673" s="34" t="s">
        <v>6059</v>
      </c>
      <c r="D673" s="34"/>
      <c r="E673" s="34"/>
      <c r="F673" s="34"/>
      <c r="G673" s="34"/>
      <c r="H673" s="34"/>
      <c r="I673" s="34"/>
      <c r="J673" s="34"/>
      <c r="K673" s="34"/>
      <c r="L673" s="103"/>
      <c r="M673" s="29"/>
      <c r="N673" s="29"/>
      <c r="O673" s="29"/>
      <c r="P673" s="30" t="s">
        <v>2897</v>
      </c>
      <c r="Q673" s="29"/>
      <c r="R673" s="112"/>
      <c r="S673" s="34"/>
      <c r="AD673" s="84" t="e">
        <f t="shared" si="82"/>
        <v>#VALUE!</v>
      </c>
      <c r="AE673" s="34" t="e">
        <f t="shared" si="83"/>
        <v>#VALUE!</v>
      </c>
      <c r="AF673" s="34" t="e">
        <f t="shared" si="84"/>
        <v>#VALUE!</v>
      </c>
      <c r="AG673" s="34" t="e">
        <f t="shared" si="85"/>
        <v>#VALUE!</v>
      </c>
      <c r="AH673" s="34">
        <f t="shared" si="86"/>
        <v>1</v>
      </c>
      <c r="AI673" s="34" t="e">
        <f t="shared" si="87"/>
        <v>#VALUE!</v>
      </c>
      <c r="AJ673" s="34" t="e">
        <f t="shared" si="88"/>
        <v>#VALUE!</v>
      </c>
      <c r="AK673" s="34" t="e">
        <f t="shared" si="89"/>
        <v>#VALUE!</v>
      </c>
    </row>
    <row r="674" spans="1:37" ht="55.25" customHeight="1" x14ac:dyDescent="0.2">
      <c r="A674" s="50">
        <v>20160254</v>
      </c>
      <c r="B674" s="83">
        <v>42424</v>
      </c>
      <c r="C674" s="34" t="s">
        <v>6060</v>
      </c>
      <c r="D674" s="34" t="s">
        <v>3256</v>
      </c>
      <c r="E674" s="34" t="s">
        <v>3257</v>
      </c>
      <c r="F674" s="34" t="s">
        <v>7540</v>
      </c>
      <c r="G674" s="34" t="s">
        <v>3259</v>
      </c>
      <c r="H674" s="34"/>
      <c r="I674" s="34"/>
      <c r="J674" s="34" t="s">
        <v>3260</v>
      </c>
      <c r="K674" s="34"/>
      <c r="L674" s="103"/>
      <c r="M674" s="29" t="s">
        <v>6633</v>
      </c>
      <c r="N674" s="29" t="s">
        <v>6413</v>
      </c>
      <c r="O674" s="29"/>
      <c r="P674" s="30"/>
      <c r="Q674" s="29"/>
      <c r="R674" s="112"/>
      <c r="S674" s="34"/>
      <c r="AD674" s="84" t="e">
        <f t="shared" si="82"/>
        <v>#VALUE!</v>
      </c>
      <c r="AE674" s="34">
        <f t="shared" si="83"/>
        <v>235</v>
      </c>
      <c r="AF674" s="34" t="e">
        <f t="shared" si="84"/>
        <v>#VALUE!</v>
      </c>
      <c r="AG674" s="34" t="e">
        <f t="shared" si="85"/>
        <v>#VALUE!</v>
      </c>
      <c r="AH674" s="34" t="e">
        <f t="shared" si="86"/>
        <v>#VALUE!</v>
      </c>
      <c r="AI674" s="34" t="e">
        <f t="shared" si="87"/>
        <v>#VALUE!</v>
      </c>
      <c r="AJ674" s="34" t="e">
        <f t="shared" si="88"/>
        <v>#VALUE!</v>
      </c>
      <c r="AK674" s="34" t="e">
        <f t="shared" si="89"/>
        <v>#VALUE!</v>
      </c>
    </row>
    <row r="675" spans="1:37" ht="55.25" customHeight="1" x14ac:dyDescent="0.2">
      <c r="A675" s="50">
        <v>20160255</v>
      </c>
      <c r="B675" s="83">
        <v>42424</v>
      </c>
      <c r="C675" s="34" t="s">
        <v>6061</v>
      </c>
      <c r="D675" s="34"/>
      <c r="E675" s="34"/>
      <c r="F675" s="34" t="s">
        <v>2297</v>
      </c>
      <c r="G675" s="34" t="s">
        <v>2298</v>
      </c>
      <c r="H675" s="34"/>
      <c r="I675" s="34"/>
      <c r="J675" s="34"/>
      <c r="K675" s="34"/>
      <c r="L675" s="103" t="s">
        <v>103</v>
      </c>
      <c r="M675" s="29"/>
      <c r="N675" s="29"/>
      <c r="O675" s="29"/>
      <c r="P675" s="30"/>
      <c r="Q675" s="29"/>
      <c r="R675" s="112"/>
      <c r="S675" s="34"/>
      <c r="AD675" s="84">
        <f t="shared" si="82"/>
        <v>1</v>
      </c>
      <c r="AE675" s="34" t="e">
        <f t="shared" si="83"/>
        <v>#VALUE!</v>
      </c>
      <c r="AF675" s="34" t="e">
        <f t="shared" si="84"/>
        <v>#VALUE!</v>
      </c>
      <c r="AG675" s="34" t="e">
        <f t="shared" si="85"/>
        <v>#VALUE!</v>
      </c>
      <c r="AH675" s="34" t="e">
        <f t="shared" si="86"/>
        <v>#VALUE!</v>
      </c>
      <c r="AI675" s="34" t="e">
        <f t="shared" si="87"/>
        <v>#VALUE!</v>
      </c>
      <c r="AJ675" s="34" t="e">
        <f t="shared" si="88"/>
        <v>#VALUE!</v>
      </c>
      <c r="AK675" s="34" t="e">
        <f t="shared" si="89"/>
        <v>#VALUE!</v>
      </c>
    </row>
    <row r="676" spans="1:37" ht="55.25" customHeight="1" x14ac:dyDescent="0.2">
      <c r="A676" s="50">
        <v>20160256</v>
      </c>
      <c r="B676" s="83">
        <v>42424</v>
      </c>
      <c r="C676" s="34" t="s">
        <v>6062</v>
      </c>
      <c r="D676" s="34"/>
      <c r="E676" s="34"/>
      <c r="F676" s="34"/>
      <c r="G676" s="34"/>
      <c r="H676" s="34"/>
      <c r="I676" s="34"/>
      <c r="J676" s="34"/>
      <c r="K676" s="34"/>
      <c r="L676" s="103" t="s">
        <v>103</v>
      </c>
      <c r="M676" s="29"/>
      <c r="N676" s="29"/>
      <c r="O676" s="29"/>
      <c r="P676" s="30"/>
      <c r="Q676" s="29"/>
      <c r="R676" s="112"/>
      <c r="S676" s="34"/>
      <c r="AD676" s="84">
        <f t="shared" si="82"/>
        <v>1</v>
      </c>
      <c r="AE676" s="34" t="e">
        <f t="shared" si="83"/>
        <v>#VALUE!</v>
      </c>
      <c r="AF676" s="34" t="e">
        <f t="shared" si="84"/>
        <v>#VALUE!</v>
      </c>
      <c r="AG676" s="34" t="e">
        <f t="shared" si="85"/>
        <v>#VALUE!</v>
      </c>
      <c r="AH676" s="34" t="e">
        <f t="shared" si="86"/>
        <v>#VALUE!</v>
      </c>
      <c r="AI676" s="34" t="e">
        <f t="shared" si="87"/>
        <v>#VALUE!</v>
      </c>
      <c r="AJ676" s="34" t="e">
        <f t="shared" si="88"/>
        <v>#VALUE!</v>
      </c>
      <c r="AK676" s="34" t="e">
        <f t="shared" si="89"/>
        <v>#VALUE!</v>
      </c>
    </row>
    <row r="677" spans="1:37" ht="55.25" customHeight="1" x14ac:dyDescent="0.2">
      <c r="A677" s="50">
        <v>20160257</v>
      </c>
      <c r="B677" s="83">
        <v>42424</v>
      </c>
      <c r="C677" s="34" t="s">
        <v>6063</v>
      </c>
      <c r="D677" s="34"/>
      <c r="E677" s="34"/>
      <c r="F677" s="34"/>
      <c r="G677" s="34"/>
      <c r="H677" s="34"/>
      <c r="I677" s="34"/>
      <c r="J677" s="34"/>
      <c r="K677" s="34"/>
      <c r="L677" s="103" t="s">
        <v>103</v>
      </c>
      <c r="M677" s="29"/>
      <c r="N677" s="29"/>
      <c r="O677" s="29"/>
      <c r="P677" s="30"/>
      <c r="Q677" s="29"/>
      <c r="R677" s="112"/>
      <c r="S677" s="34"/>
      <c r="AD677" s="84">
        <f t="shared" si="82"/>
        <v>1</v>
      </c>
      <c r="AE677" s="34" t="e">
        <f t="shared" si="83"/>
        <v>#VALUE!</v>
      </c>
      <c r="AF677" s="34" t="e">
        <f t="shared" si="84"/>
        <v>#VALUE!</v>
      </c>
      <c r="AG677" s="34" t="e">
        <f t="shared" si="85"/>
        <v>#VALUE!</v>
      </c>
      <c r="AH677" s="34" t="e">
        <f t="shared" si="86"/>
        <v>#VALUE!</v>
      </c>
      <c r="AI677" s="34" t="e">
        <f t="shared" si="87"/>
        <v>#VALUE!</v>
      </c>
      <c r="AJ677" s="34" t="e">
        <f t="shared" si="88"/>
        <v>#VALUE!</v>
      </c>
      <c r="AK677" s="34" t="e">
        <f t="shared" si="89"/>
        <v>#VALUE!</v>
      </c>
    </row>
    <row r="678" spans="1:37" ht="55.25" customHeight="1" x14ac:dyDescent="0.2">
      <c r="A678" s="50">
        <v>20160258</v>
      </c>
      <c r="B678" s="83">
        <v>42424</v>
      </c>
      <c r="C678" s="34" t="s">
        <v>6064</v>
      </c>
      <c r="D678" s="34"/>
      <c r="E678" s="34"/>
      <c r="F678" s="34"/>
      <c r="G678" s="34"/>
      <c r="H678" s="34"/>
      <c r="I678" s="34"/>
      <c r="J678" s="34"/>
      <c r="K678" s="34"/>
      <c r="L678" s="103" t="s">
        <v>103</v>
      </c>
      <c r="M678" s="29"/>
      <c r="N678" s="29"/>
      <c r="O678" s="29"/>
      <c r="P678" s="30"/>
      <c r="Q678" s="29"/>
      <c r="R678" s="112"/>
      <c r="S678" s="34"/>
      <c r="AD678" s="84">
        <f t="shared" si="82"/>
        <v>1</v>
      </c>
      <c r="AE678" s="34" t="e">
        <f t="shared" si="83"/>
        <v>#VALUE!</v>
      </c>
      <c r="AF678" s="34" t="e">
        <f t="shared" si="84"/>
        <v>#VALUE!</v>
      </c>
      <c r="AG678" s="34" t="e">
        <f t="shared" si="85"/>
        <v>#VALUE!</v>
      </c>
      <c r="AH678" s="34" t="e">
        <f t="shared" si="86"/>
        <v>#VALUE!</v>
      </c>
      <c r="AI678" s="34" t="e">
        <f t="shared" si="87"/>
        <v>#VALUE!</v>
      </c>
      <c r="AJ678" s="34" t="e">
        <f t="shared" si="88"/>
        <v>#VALUE!</v>
      </c>
      <c r="AK678" s="34" t="e">
        <f t="shared" si="89"/>
        <v>#VALUE!</v>
      </c>
    </row>
    <row r="679" spans="1:37" ht="55.25" customHeight="1" x14ac:dyDescent="0.2">
      <c r="A679" s="50">
        <v>20160259</v>
      </c>
      <c r="B679" s="83">
        <v>42424</v>
      </c>
      <c r="C679" s="34" t="s">
        <v>6065</v>
      </c>
      <c r="D679" s="34"/>
      <c r="E679" s="34"/>
      <c r="F679" s="34"/>
      <c r="G679" s="34"/>
      <c r="H679" s="34"/>
      <c r="I679" s="34"/>
      <c r="J679" s="34"/>
      <c r="K679" s="34"/>
      <c r="L679" s="103" t="s">
        <v>103</v>
      </c>
      <c r="M679" s="29"/>
      <c r="N679" s="29"/>
      <c r="O679" s="29"/>
      <c r="P679" s="30"/>
      <c r="Q679" s="29"/>
      <c r="R679" s="112"/>
      <c r="S679" s="34"/>
      <c r="AD679" s="84">
        <f t="shared" si="82"/>
        <v>1</v>
      </c>
      <c r="AE679" s="34" t="e">
        <f t="shared" si="83"/>
        <v>#VALUE!</v>
      </c>
      <c r="AF679" s="34" t="e">
        <f t="shared" si="84"/>
        <v>#VALUE!</v>
      </c>
      <c r="AG679" s="34" t="e">
        <f t="shared" si="85"/>
        <v>#VALUE!</v>
      </c>
      <c r="AH679" s="34" t="e">
        <f t="shared" si="86"/>
        <v>#VALUE!</v>
      </c>
      <c r="AI679" s="34" t="e">
        <f t="shared" si="87"/>
        <v>#VALUE!</v>
      </c>
      <c r="AJ679" s="34" t="e">
        <f t="shared" si="88"/>
        <v>#VALUE!</v>
      </c>
      <c r="AK679" s="34" t="e">
        <f t="shared" si="89"/>
        <v>#VALUE!</v>
      </c>
    </row>
    <row r="680" spans="1:37" ht="55.25" customHeight="1" x14ac:dyDescent="0.2">
      <c r="A680" s="50">
        <v>20160260</v>
      </c>
      <c r="B680" s="83">
        <v>42424</v>
      </c>
      <c r="C680" s="34" t="s">
        <v>6066</v>
      </c>
      <c r="D680" s="34"/>
      <c r="E680" s="34"/>
      <c r="F680" s="34"/>
      <c r="G680" s="34"/>
      <c r="H680" s="34"/>
      <c r="I680" s="34"/>
      <c r="J680" s="34"/>
      <c r="K680" s="34"/>
      <c r="L680" s="103" t="s">
        <v>103</v>
      </c>
      <c r="M680" s="29"/>
      <c r="N680" s="29"/>
      <c r="O680" s="29"/>
      <c r="P680" s="30"/>
      <c r="Q680" s="29"/>
      <c r="R680" s="112"/>
      <c r="S680" s="34"/>
      <c r="AD680" s="84">
        <f t="shared" si="82"/>
        <v>1</v>
      </c>
      <c r="AE680" s="34" t="e">
        <f t="shared" si="83"/>
        <v>#VALUE!</v>
      </c>
      <c r="AF680" s="34" t="e">
        <f t="shared" si="84"/>
        <v>#VALUE!</v>
      </c>
      <c r="AG680" s="34" t="e">
        <f t="shared" si="85"/>
        <v>#VALUE!</v>
      </c>
      <c r="AH680" s="34" t="e">
        <f t="shared" si="86"/>
        <v>#VALUE!</v>
      </c>
      <c r="AI680" s="34" t="e">
        <f t="shared" si="87"/>
        <v>#VALUE!</v>
      </c>
      <c r="AJ680" s="34" t="e">
        <f t="shared" si="88"/>
        <v>#VALUE!</v>
      </c>
      <c r="AK680" s="34" t="e">
        <f t="shared" si="89"/>
        <v>#VALUE!</v>
      </c>
    </row>
    <row r="681" spans="1:37" ht="55.25" customHeight="1" x14ac:dyDescent="0.2">
      <c r="A681" s="50">
        <v>20160261</v>
      </c>
      <c r="B681" s="83">
        <v>42424</v>
      </c>
      <c r="C681" s="34" t="s">
        <v>6067</v>
      </c>
      <c r="D681" s="34"/>
      <c r="E681" s="34"/>
      <c r="F681" s="34"/>
      <c r="G681" s="34"/>
      <c r="H681" s="34"/>
      <c r="I681" s="34"/>
      <c r="J681" s="34"/>
      <c r="K681" s="34"/>
      <c r="L681" s="103"/>
      <c r="M681" s="29" t="s">
        <v>6634</v>
      </c>
      <c r="N681" s="29" t="s">
        <v>6414</v>
      </c>
      <c r="O681" s="29" t="s">
        <v>6415</v>
      </c>
      <c r="P681" s="30"/>
      <c r="Q681" s="29"/>
      <c r="R681" s="112"/>
      <c r="S681" s="34"/>
      <c r="AD681" s="84" t="e">
        <f t="shared" si="82"/>
        <v>#VALUE!</v>
      </c>
      <c r="AE681" s="34">
        <f t="shared" si="83"/>
        <v>234</v>
      </c>
      <c r="AF681" s="34" t="e">
        <f t="shared" si="84"/>
        <v>#VALUE!</v>
      </c>
      <c r="AG681" s="34" t="e">
        <f t="shared" si="85"/>
        <v>#VALUE!</v>
      </c>
      <c r="AH681" s="34" t="e">
        <f t="shared" si="86"/>
        <v>#VALUE!</v>
      </c>
      <c r="AI681" s="34" t="e">
        <f t="shared" si="87"/>
        <v>#VALUE!</v>
      </c>
      <c r="AJ681" s="34" t="e">
        <f t="shared" si="88"/>
        <v>#VALUE!</v>
      </c>
      <c r="AK681" s="34" t="e">
        <f t="shared" si="89"/>
        <v>#VALUE!</v>
      </c>
    </row>
    <row r="682" spans="1:37" ht="55.25" customHeight="1" x14ac:dyDescent="0.2">
      <c r="A682" s="50">
        <v>20160262</v>
      </c>
      <c r="B682" s="83">
        <v>42424</v>
      </c>
      <c r="C682" s="34" t="s">
        <v>6068</v>
      </c>
      <c r="D682" s="34"/>
      <c r="E682" s="34"/>
      <c r="F682" s="34" t="s">
        <v>2299</v>
      </c>
      <c r="G682" s="34" t="s">
        <v>2300</v>
      </c>
      <c r="H682" s="34"/>
      <c r="I682" s="34"/>
      <c r="J682" s="34"/>
      <c r="K682" s="34"/>
      <c r="L682" s="103"/>
      <c r="M682" s="29" t="s">
        <v>6635</v>
      </c>
      <c r="N682" s="29" t="s">
        <v>6416</v>
      </c>
      <c r="O682" s="29"/>
      <c r="P682" s="30"/>
      <c r="Q682" s="29"/>
      <c r="R682" s="112"/>
      <c r="S682" s="34"/>
      <c r="AD682" s="84" t="e">
        <f t="shared" si="82"/>
        <v>#VALUE!</v>
      </c>
      <c r="AE682" s="34">
        <f t="shared" si="83"/>
        <v>235</v>
      </c>
      <c r="AF682" s="34" t="e">
        <f t="shared" si="84"/>
        <v>#VALUE!</v>
      </c>
      <c r="AG682" s="34" t="e">
        <f t="shared" si="85"/>
        <v>#VALUE!</v>
      </c>
      <c r="AH682" s="34" t="e">
        <f t="shared" si="86"/>
        <v>#VALUE!</v>
      </c>
      <c r="AI682" s="34" t="e">
        <f t="shared" si="87"/>
        <v>#VALUE!</v>
      </c>
      <c r="AJ682" s="34" t="e">
        <f t="shared" si="88"/>
        <v>#VALUE!</v>
      </c>
      <c r="AK682" s="34" t="e">
        <f t="shared" si="89"/>
        <v>#VALUE!</v>
      </c>
    </row>
    <row r="683" spans="1:37" ht="55.25" customHeight="1" x14ac:dyDescent="0.2">
      <c r="A683" s="50">
        <v>20160263</v>
      </c>
      <c r="B683" s="83">
        <v>42424</v>
      </c>
      <c r="C683" s="34" t="s">
        <v>6069</v>
      </c>
      <c r="D683" s="34"/>
      <c r="E683" s="34"/>
      <c r="F683" s="34"/>
      <c r="G683" s="34"/>
      <c r="H683" s="34"/>
      <c r="I683" s="34"/>
      <c r="J683" s="34"/>
      <c r="K683" s="34"/>
      <c r="L683" s="103" t="s">
        <v>103</v>
      </c>
      <c r="M683" s="29"/>
      <c r="N683" s="29"/>
      <c r="O683" s="29"/>
      <c r="P683" s="30"/>
      <c r="Q683" s="29"/>
      <c r="R683" s="112"/>
      <c r="S683" s="34"/>
      <c r="AD683" s="84">
        <f t="shared" si="82"/>
        <v>1</v>
      </c>
      <c r="AE683" s="34" t="e">
        <f t="shared" si="83"/>
        <v>#VALUE!</v>
      </c>
      <c r="AF683" s="34" t="e">
        <f t="shared" si="84"/>
        <v>#VALUE!</v>
      </c>
      <c r="AG683" s="34" t="e">
        <f t="shared" si="85"/>
        <v>#VALUE!</v>
      </c>
      <c r="AH683" s="34" t="e">
        <f t="shared" si="86"/>
        <v>#VALUE!</v>
      </c>
      <c r="AI683" s="34" t="e">
        <f t="shared" si="87"/>
        <v>#VALUE!</v>
      </c>
      <c r="AJ683" s="34" t="e">
        <f t="shared" si="88"/>
        <v>#VALUE!</v>
      </c>
      <c r="AK683" s="34" t="e">
        <f t="shared" si="89"/>
        <v>#VALUE!</v>
      </c>
    </row>
    <row r="684" spans="1:37" ht="55.25" customHeight="1" x14ac:dyDescent="0.2">
      <c r="A684" s="50">
        <v>20160264</v>
      </c>
      <c r="B684" s="83">
        <v>42424</v>
      </c>
      <c r="C684" s="34" t="s">
        <v>6070</v>
      </c>
      <c r="D684" s="34"/>
      <c r="E684" s="34"/>
      <c r="F684" s="34"/>
      <c r="G684" s="34"/>
      <c r="H684" s="34"/>
      <c r="I684" s="34"/>
      <c r="J684" s="34"/>
      <c r="K684" s="34"/>
      <c r="L684" s="103"/>
      <c r="M684" s="29" t="s">
        <v>6636</v>
      </c>
      <c r="N684" s="29" t="s">
        <v>6417</v>
      </c>
      <c r="O684" s="29"/>
      <c r="P684" s="30"/>
      <c r="Q684" s="29"/>
      <c r="R684" s="112"/>
      <c r="S684" s="34"/>
      <c r="AD684" s="84" t="e">
        <f t="shared" si="82"/>
        <v>#VALUE!</v>
      </c>
      <c r="AE684" s="34">
        <f t="shared" si="83"/>
        <v>235</v>
      </c>
      <c r="AF684" s="34" t="e">
        <f t="shared" si="84"/>
        <v>#VALUE!</v>
      </c>
      <c r="AG684" s="34" t="e">
        <f t="shared" si="85"/>
        <v>#VALUE!</v>
      </c>
      <c r="AH684" s="34" t="e">
        <f t="shared" si="86"/>
        <v>#VALUE!</v>
      </c>
      <c r="AI684" s="34" t="e">
        <f t="shared" si="87"/>
        <v>#VALUE!</v>
      </c>
      <c r="AJ684" s="34" t="e">
        <f t="shared" si="88"/>
        <v>#VALUE!</v>
      </c>
      <c r="AK684" s="34" t="e">
        <f t="shared" si="89"/>
        <v>#VALUE!</v>
      </c>
    </row>
    <row r="685" spans="1:37" ht="55.25" customHeight="1" x14ac:dyDescent="0.2">
      <c r="A685" s="50">
        <v>20160265</v>
      </c>
      <c r="B685" s="83">
        <v>42424</v>
      </c>
      <c r="C685" s="34" t="s">
        <v>6071</v>
      </c>
      <c r="D685" s="34"/>
      <c r="E685" s="34"/>
      <c r="F685" s="34"/>
      <c r="G685" s="34"/>
      <c r="H685" s="34"/>
      <c r="I685" s="34"/>
      <c r="J685" s="34"/>
      <c r="K685" s="34"/>
      <c r="L685" s="103" t="s">
        <v>103</v>
      </c>
      <c r="M685" s="29"/>
      <c r="N685" s="29"/>
      <c r="O685" s="29"/>
      <c r="P685" s="30"/>
      <c r="Q685" s="29"/>
      <c r="R685" s="112"/>
      <c r="S685" s="34"/>
      <c r="AD685" s="84">
        <f t="shared" si="82"/>
        <v>1</v>
      </c>
      <c r="AE685" s="34" t="e">
        <f t="shared" si="83"/>
        <v>#VALUE!</v>
      </c>
      <c r="AF685" s="34" t="e">
        <f t="shared" si="84"/>
        <v>#VALUE!</v>
      </c>
      <c r="AG685" s="34" t="e">
        <f t="shared" si="85"/>
        <v>#VALUE!</v>
      </c>
      <c r="AH685" s="34" t="e">
        <f t="shared" si="86"/>
        <v>#VALUE!</v>
      </c>
      <c r="AI685" s="34" t="e">
        <f t="shared" si="87"/>
        <v>#VALUE!</v>
      </c>
      <c r="AJ685" s="34" t="e">
        <f t="shared" si="88"/>
        <v>#VALUE!</v>
      </c>
      <c r="AK685" s="34" t="e">
        <f t="shared" si="89"/>
        <v>#VALUE!</v>
      </c>
    </row>
    <row r="686" spans="1:37" ht="55.25" customHeight="1" x14ac:dyDescent="0.2">
      <c r="A686" s="50">
        <v>20160266</v>
      </c>
      <c r="B686" s="83">
        <v>42424</v>
      </c>
      <c r="C686" s="34" t="s">
        <v>6072</v>
      </c>
      <c r="D686" s="34"/>
      <c r="E686" s="34"/>
      <c r="F686" s="34"/>
      <c r="G686" s="34"/>
      <c r="H686" s="34"/>
      <c r="I686" s="34"/>
      <c r="J686" s="34"/>
      <c r="K686" s="34"/>
      <c r="L686" s="103"/>
      <c r="M686" s="29" t="s">
        <v>6637</v>
      </c>
      <c r="N686" s="29" t="s">
        <v>6418</v>
      </c>
      <c r="O686" s="29"/>
      <c r="P686" s="30"/>
      <c r="Q686" s="29"/>
      <c r="R686" s="112"/>
      <c r="S686" s="34"/>
      <c r="AD686" s="84" t="e">
        <f t="shared" si="82"/>
        <v>#VALUE!</v>
      </c>
      <c r="AE686" s="34">
        <f t="shared" si="83"/>
        <v>234</v>
      </c>
      <c r="AF686" s="34" t="e">
        <f t="shared" si="84"/>
        <v>#VALUE!</v>
      </c>
      <c r="AG686" s="34" t="e">
        <f t="shared" si="85"/>
        <v>#VALUE!</v>
      </c>
      <c r="AH686" s="34" t="e">
        <f t="shared" si="86"/>
        <v>#VALUE!</v>
      </c>
      <c r="AI686" s="34" t="e">
        <f t="shared" si="87"/>
        <v>#VALUE!</v>
      </c>
      <c r="AJ686" s="34" t="e">
        <f t="shared" si="88"/>
        <v>#VALUE!</v>
      </c>
      <c r="AK686" s="34" t="e">
        <f t="shared" si="89"/>
        <v>#VALUE!</v>
      </c>
    </row>
    <row r="687" spans="1:37" ht="55.25" customHeight="1" x14ac:dyDescent="0.2">
      <c r="A687" s="50">
        <v>20160267</v>
      </c>
      <c r="B687" s="83">
        <v>42424</v>
      </c>
      <c r="C687" s="34" t="s">
        <v>6073</v>
      </c>
      <c r="D687" s="34"/>
      <c r="E687" s="34"/>
      <c r="F687" s="34"/>
      <c r="G687" s="34"/>
      <c r="H687" s="34"/>
      <c r="I687" s="34"/>
      <c r="J687" s="34"/>
      <c r="K687" s="34"/>
      <c r="L687" s="103" t="s">
        <v>103</v>
      </c>
      <c r="M687" s="29"/>
      <c r="N687" s="29"/>
      <c r="O687" s="29"/>
      <c r="P687" s="30"/>
      <c r="Q687" s="29"/>
      <c r="R687" s="112"/>
      <c r="S687" s="34"/>
      <c r="AD687" s="84">
        <f t="shared" si="82"/>
        <v>1</v>
      </c>
      <c r="AE687" s="34" t="e">
        <f t="shared" si="83"/>
        <v>#VALUE!</v>
      </c>
      <c r="AF687" s="34" t="e">
        <f t="shared" si="84"/>
        <v>#VALUE!</v>
      </c>
      <c r="AG687" s="34" t="e">
        <f t="shared" si="85"/>
        <v>#VALUE!</v>
      </c>
      <c r="AH687" s="34" t="e">
        <f t="shared" si="86"/>
        <v>#VALUE!</v>
      </c>
      <c r="AI687" s="34" t="e">
        <f t="shared" si="87"/>
        <v>#VALUE!</v>
      </c>
      <c r="AJ687" s="34" t="e">
        <f t="shared" si="88"/>
        <v>#VALUE!</v>
      </c>
      <c r="AK687" s="34" t="e">
        <f t="shared" si="89"/>
        <v>#VALUE!</v>
      </c>
    </row>
    <row r="688" spans="1:37" ht="55.25" customHeight="1" x14ac:dyDescent="0.2">
      <c r="A688" s="50">
        <v>20160268</v>
      </c>
      <c r="B688" s="83">
        <v>42424</v>
      </c>
      <c r="C688" s="34" t="s">
        <v>2305</v>
      </c>
      <c r="D688" s="34" t="s">
        <v>5554</v>
      </c>
      <c r="E688" s="34" t="s">
        <v>3261</v>
      </c>
      <c r="F688" s="34" t="s">
        <v>3262</v>
      </c>
      <c r="G688" s="34" t="s">
        <v>3263</v>
      </c>
      <c r="H688" s="34"/>
      <c r="I688" s="34"/>
      <c r="J688" s="34"/>
      <c r="K688" s="34"/>
      <c r="L688" s="103"/>
      <c r="M688" s="29" t="s">
        <v>6638</v>
      </c>
      <c r="N688" s="29" t="s">
        <v>6524</v>
      </c>
      <c r="O688" s="29" t="s">
        <v>6415</v>
      </c>
      <c r="P688" s="30"/>
      <c r="Q688" s="29"/>
      <c r="R688" s="112"/>
      <c r="S688" s="34"/>
      <c r="AD688" s="84" t="e">
        <f t="shared" si="82"/>
        <v>#VALUE!</v>
      </c>
      <c r="AE688" s="34" t="e">
        <f t="shared" si="83"/>
        <v>#VALUE!</v>
      </c>
      <c r="AF688" s="34">
        <f t="shared" si="84"/>
        <v>58</v>
      </c>
      <c r="AG688" s="34" t="e">
        <f t="shared" si="85"/>
        <v>#VALUE!</v>
      </c>
      <c r="AH688" s="34" t="e">
        <f t="shared" si="86"/>
        <v>#VALUE!</v>
      </c>
      <c r="AI688" s="34" t="e">
        <f t="shared" si="87"/>
        <v>#VALUE!</v>
      </c>
      <c r="AJ688" s="34" t="e">
        <f t="shared" si="88"/>
        <v>#VALUE!</v>
      </c>
      <c r="AK688" s="34" t="e">
        <f t="shared" si="89"/>
        <v>#VALUE!</v>
      </c>
    </row>
    <row r="689" spans="1:37" ht="55.25" customHeight="1" x14ac:dyDescent="0.2">
      <c r="A689" s="50">
        <v>20160269</v>
      </c>
      <c r="B689" s="83">
        <v>42424</v>
      </c>
      <c r="C689" s="34" t="s">
        <v>6074</v>
      </c>
      <c r="D689" s="34"/>
      <c r="E689" s="34"/>
      <c r="F689" s="34" t="s">
        <v>2301</v>
      </c>
      <c r="G689" s="34" t="s">
        <v>2302</v>
      </c>
      <c r="H689" s="34"/>
      <c r="I689" s="34"/>
      <c r="J689" s="34"/>
      <c r="K689" s="34"/>
      <c r="L689" s="103" t="s">
        <v>103</v>
      </c>
      <c r="M689" s="29"/>
      <c r="N689" s="29"/>
      <c r="O689" s="29"/>
      <c r="P689" s="30"/>
      <c r="Q689" s="29"/>
      <c r="R689" s="112"/>
      <c r="S689" s="34"/>
      <c r="AD689" s="84">
        <f t="shared" si="82"/>
        <v>1</v>
      </c>
      <c r="AE689" s="34" t="e">
        <f t="shared" si="83"/>
        <v>#VALUE!</v>
      </c>
      <c r="AF689" s="34" t="e">
        <f t="shared" si="84"/>
        <v>#VALUE!</v>
      </c>
      <c r="AG689" s="34" t="e">
        <f t="shared" si="85"/>
        <v>#VALUE!</v>
      </c>
      <c r="AH689" s="34" t="e">
        <f t="shared" si="86"/>
        <v>#VALUE!</v>
      </c>
      <c r="AI689" s="34" t="e">
        <f t="shared" si="87"/>
        <v>#VALUE!</v>
      </c>
      <c r="AJ689" s="34" t="e">
        <f t="shared" si="88"/>
        <v>#VALUE!</v>
      </c>
      <c r="AK689" s="34" t="e">
        <f t="shared" si="89"/>
        <v>#VALUE!</v>
      </c>
    </row>
    <row r="690" spans="1:37" ht="55.25" customHeight="1" x14ac:dyDescent="0.2">
      <c r="A690" s="50">
        <v>20160270</v>
      </c>
      <c r="B690" s="83">
        <v>42424</v>
      </c>
      <c r="C690" s="34" t="s">
        <v>2306</v>
      </c>
      <c r="D690" s="34"/>
      <c r="E690" s="34"/>
      <c r="F690" s="34"/>
      <c r="G690" s="34"/>
      <c r="H690" s="34"/>
      <c r="I690" s="34"/>
      <c r="J690" s="34"/>
      <c r="K690" s="34"/>
      <c r="L690" s="103" t="s">
        <v>103</v>
      </c>
      <c r="M690" s="29"/>
      <c r="N690" s="29"/>
      <c r="O690" s="29"/>
      <c r="P690" s="30"/>
      <c r="Q690" s="29"/>
      <c r="R690" s="112"/>
      <c r="S690" s="34"/>
      <c r="AD690" s="84">
        <f t="shared" si="82"/>
        <v>1</v>
      </c>
      <c r="AE690" s="34" t="e">
        <f t="shared" si="83"/>
        <v>#VALUE!</v>
      </c>
      <c r="AF690" s="34" t="e">
        <f t="shared" si="84"/>
        <v>#VALUE!</v>
      </c>
      <c r="AG690" s="34" t="e">
        <f t="shared" si="85"/>
        <v>#VALUE!</v>
      </c>
      <c r="AH690" s="34" t="e">
        <f t="shared" si="86"/>
        <v>#VALUE!</v>
      </c>
      <c r="AI690" s="34" t="e">
        <f t="shared" si="87"/>
        <v>#VALUE!</v>
      </c>
      <c r="AJ690" s="34" t="e">
        <f t="shared" si="88"/>
        <v>#VALUE!</v>
      </c>
      <c r="AK690" s="34" t="e">
        <f t="shared" si="89"/>
        <v>#VALUE!</v>
      </c>
    </row>
    <row r="691" spans="1:37" ht="55.25" customHeight="1" x14ac:dyDescent="0.2">
      <c r="A691" s="50">
        <v>20160271</v>
      </c>
      <c r="B691" s="83">
        <v>42424</v>
      </c>
      <c r="C691" s="34" t="s">
        <v>2307</v>
      </c>
      <c r="D691" s="34"/>
      <c r="E691" s="34"/>
      <c r="F691" s="34"/>
      <c r="G691" s="34"/>
      <c r="H691" s="34"/>
      <c r="I691" s="34"/>
      <c r="J691" s="34"/>
      <c r="K691" s="34"/>
      <c r="L691" s="103" t="s">
        <v>103</v>
      </c>
      <c r="M691" s="29"/>
      <c r="N691" s="29"/>
      <c r="O691" s="29"/>
      <c r="P691" s="30"/>
      <c r="Q691" s="29"/>
      <c r="R691" s="112"/>
      <c r="S691" s="34"/>
      <c r="AD691" s="84">
        <f t="shared" si="82"/>
        <v>1</v>
      </c>
      <c r="AE691" s="34" t="e">
        <f t="shared" si="83"/>
        <v>#VALUE!</v>
      </c>
      <c r="AF691" s="34" t="e">
        <f t="shared" si="84"/>
        <v>#VALUE!</v>
      </c>
      <c r="AG691" s="34" t="e">
        <f t="shared" si="85"/>
        <v>#VALUE!</v>
      </c>
      <c r="AH691" s="34" t="e">
        <f t="shared" si="86"/>
        <v>#VALUE!</v>
      </c>
      <c r="AI691" s="34" t="e">
        <f t="shared" si="87"/>
        <v>#VALUE!</v>
      </c>
      <c r="AJ691" s="34" t="e">
        <f t="shared" si="88"/>
        <v>#VALUE!</v>
      </c>
      <c r="AK691" s="34" t="e">
        <f t="shared" si="89"/>
        <v>#VALUE!</v>
      </c>
    </row>
    <row r="692" spans="1:37" ht="55.25" customHeight="1" x14ac:dyDescent="0.2">
      <c r="A692" s="50">
        <v>20160301</v>
      </c>
      <c r="B692" s="83">
        <v>42459</v>
      </c>
      <c r="C692" s="34" t="s">
        <v>6075</v>
      </c>
      <c r="D692" s="34"/>
      <c r="E692" s="34"/>
      <c r="F692" s="34"/>
      <c r="G692" s="34"/>
      <c r="H692" s="34"/>
      <c r="I692" s="34"/>
      <c r="J692" s="34"/>
      <c r="K692" s="34"/>
      <c r="L692" s="103" t="s">
        <v>103</v>
      </c>
      <c r="M692" s="29"/>
      <c r="N692" s="29"/>
      <c r="O692" s="29"/>
      <c r="P692" s="30"/>
      <c r="Q692" s="29"/>
      <c r="R692" s="112"/>
      <c r="S692" s="34"/>
      <c r="AD692" s="84">
        <f t="shared" si="82"/>
        <v>1</v>
      </c>
      <c r="AE692" s="34" t="e">
        <f t="shared" si="83"/>
        <v>#VALUE!</v>
      </c>
      <c r="AF692" s="34" t="e">
        <f t="shared" si="84"/>
        <v>#VALUE!</v>
      </c>
      <c r="AG692" s="34" t="e">
        <f t="shared" si="85"/>
        <v>#VALUE!</v>
      </c>
      <c r="AH692" s="34" t="e">
        <f t="shared" si="86"/>
        <v>#VALUE!</v>
      </c>
      <c r="AI692" s="34" t="e">
        <f t="shared" si="87"/>
        <v>#VALUE!</v>
      </c>
      <c r="AJ692" s="34" t="e">
        <f t="shared" si="88"/>
        <v>#VALUE!</v>
      </c>
      <c r="AK692" s="34" t="e">
        <f t="shared" si="89"/>
        <v>#VALUE!</v>
      </c>
    </row>
    <row r="693" spans="1:37" ht="55.25" customHeight="1" x14ac:dyDescent="0.2">
      <c r="A693" s="50">
        <v>20160302</v>
      </c>
      <c r="B693" s="83">
        <v>42459</v>
      </c>
      <c r="C693" s="34" t="s">
        <v>2387</v>
      </c>
      <c r="D693" s="34"/>
      <c r="E693" s="34"/>
      <c r="F693" s="34"/>
      <c r="G693" s="34"/>
      <c r="H693" s="34"/>
      <c r="I693" s="34"/>
      <c r="J693" s="34"/>
      <c r="K693" s="34"/>
      <c r="L693" s="103"/>
      <c r="M693" s="29" t="s">
        <v>6639</v>
      </c>
      <c r="N693" s="29"/>
      <c r="O693" s="29" t="s">
        <v>6385</v>
      </c>
      <c r="P693" s="30"/>
      <c r="Q693" s="29"/>
      <c r="R693" s="112"/>
      <c r="S693" s="34"/>
      <c r="AD693" s="84" t="e">
        <f t="shared" si="82"/>
        <v>#VALUE!</v>
      </c>
      <c r="AE693" s="34">
        <f t="shared" si="83"/>
        <v>462</v>
      </c>
      <c r="AF693" s="34" t="e">
        <f t="shared" si="84"/>
        <v>#VALUE!</v>
      </c>
      <c r="AG693" s="34" t="e">
        <f t="shared" si="85"/>
        <v>#VALUE!</v>
      </c>
      <c r="AH693" s="34" t="e">
        <f t="shared" si="86"/>
        <v>#VALUE!</v>
      </c>
      <c r="AI693" s="34" t="e">
        <f t="shared" si="87"/>
        <v>#VALUE!</v>
      </c>
      <c r="AJ693" s="34" t="e">
        <f t="shared" si="88"/>
        <v>#VALUE!</v>
      </c>
      <c r="AK693" s="34" t="e">
        <f t="shared" si="89"/>
        <v>#VALUE!</v>
      </c>
    </row>
    <row r="694" spans="1:37" ht="55.25" customHeight="1" x14ac:dyDescent="0.2">
      <c r="A694" s="50">
        <v>20160303</v>
      </c>
      <c r="B694" s="83">
        <v>42459</v>
      </c>
      <c r="C694" s="34" t="s">
        <v>6076</v>
      </c>
      <c r="D694" s="34"/>
      <c r="E694" s="34"/>
      <c r="F694" s="34"/>
      <c r="G694" s="34"/>
      <c r="H694" s="34"/>
      <c r="I694" s="34"/>
      <c r="J694" s="34"/>
      <c r="K694" s="34"/>
      <c r="L694" s="103"/>
      <c r="M694" s="29" t="s">
        <v>6640</v>
      </c>
      <c r="N694" s="29"/>
      <c r="O694" s="29" t="s">
        <v>6419</v>
      </c>
      <c r="P694" s="30"/>
      <c r="Q694" s="29"/>
      <c r="R694" s="112"/>
      <c r="S694" s="34"/>
      <c r="AD694" s="84" t="e">
        <f t="shared" si="82"/>
        <v>#VALUE!</v>
      </c>
      <c r="AE694" s="34">
        <f t="shared" si="83"/>
        <v>461</v>
      </c>
      <c r="AF694" s="34" t="e">
        <f t="shared" si="84"/>
        <v>#VALUE!</v>
      </c>
      <c r="AG694" s="34" t="e">
        <f t="shared" si="85"/>
        <v>#VALUE!</v>
      </c>
      <c r="AH694" s="34" t="e">
        <f t="shared" si="86"/>
        <v>#VALUE!</v>
      </c>
      <c r="AI694" s="34" t="e">
        <f t="shared" si="87"/>
        <v>#VALUE!</v>
      </c>
      <c r="AJ694" s="34" t="e">
        <f t="shared" si="88"/>
        <v>#VALUE!</v>
      </c>
      <c r="AK694" s="34" t="e">
        <f t="shared" si="89"/>
        <v>#VALUE!</v>
      </c>
    </row>
    <row r="695" spans="1:37" ht="55.25" customHeight="1" x14ac:dyDescent="0.2">
      <c r="A695" s="50">
        <v>20160304</v>
      </c>
      <c r="B695" s="83">
        <v>42459</v>
      </c>
      <c r="C695" s="34" t="s">
        <v>6077</v>
      </c>
      <c r="D695" s="34"/>
      <c r="E695" s="34"/>
      <c r="F695" s="34"/>
      <c r="G695" s="34"/>
      <c r="H695" s="34"/>
      <c r="I695" s="34"/>
      <c r="J695" s="34"/>
      <c r="K695" s="34"/>
      <c r="L695" s="103"/>
      <c r="M695" s="29" t="s">
        <v>6640</v>
      </c>
      <c r="N695" s="29"/>
      <c r="O695" s="29" t="s">
        <v>6385</v>
      </c>
      <c r="P695" s="30"/>
      <c r="Q695" s="29"/>
      <c r="R695" s="112"/>
      <c r="S695" s="34"/>
      <c r="AD695" s="84" t="e">
        <f t="shared" si="82"/>
        <v>#VALUE!</v>
      </c>
      <c r="AE695" s="34">
        <f t="shared" si="83"/>
        <v>461</v>
      </c>
      <c r="AF695" s="34" t="e">
        <f t="shared" si="84"/>
        <v>#VALUE!</v>
      </c>
      <c r="AG695" s="34" t="e">
        <f t="shared" si="85"/>
        <v>#VALUE!</v>
      </c>
      <c r="AH695" s="34" t="e">
        <f t="shared" si="86"/>
        <v>#VALUE!</v>
      </c>
      <c r="AI695" s="34" t="e">
        <f t="shared" si="87"/>
        <v>#VALUE!</v>
      </c>
      <c r="AJ695" s="34" t="e">
        <f t="shared" si="88"/>
        <v>#VALUE!</v>
      </c>
      <c r="AK695" s="34" t="e">
        <f t="shared" si="89"/>
        <v>#VALUE!</v>
      </c>
    </row>
    <row r="696" spans="1:37" ht="55.25" customHeight="1" x14ac:dyDescent="0.2">
      <c r="A696" s="50">
        <v>20160305</v>
      </c>
      <c r="B696" s="83">
        <v>42459</v>
      </c>
      <c r="C696" s="34" t="s">
        <v>6078</v>
      </c>
      <c r="D696" s="34"/>
      <c r="E696" s="34"/>
      <c r="F696" s="34"/>
      <c r="G696" s="34"/>
      <c r="H696" s="34"/>
      <c r="I696" s="34"/>
      <c r="J696" s="34"/>
      <c r="K696" s="34"/>
      <c r="L696" s="103"/>
      <c r="M696" s="29" t="s">
        <v>6640</v>
      </c>
      <c r="N696" s="29"/>
      <c r="O696" s="29" t="s">
        <v>6419</v>
      </c>
      <c r="P696" s="30"/>
      <c r="Q696" s="29"/>
      <c r="R696" s="112"/>
      <c r="S696" s="34"/>
      <c r="AD696" s="84" t="e">
        <f t="shared" si="82"/>
        <v>#VALUE!</v>
      </c>
      <c r="AE696" s="34">
        <f t="shared" si="83"/>
        <v>461</v>
      </c>
      <c r="AF696" s="34" t="e">
        <f t="shared" si="84"/>
        <v>#VALUE!</v>
      </c>
      <c r="AG696" s="34" t="e">
        <f t="shared" si="85"/>
        <v>#VALUE!</v>
      </c>
      <c r="AH696" s="34" t="e">
        <f t="shared" si="86"/>
        <v>#VALUE!</v>
      </c>
      <c r="AI696" s="34" t="e">
        <f t="shared" si="87"/>
        <v>#VALUE!</v>
      </c>
      <c r="AJ696" s="34" t="e">
        <f t="shared" si="88"/>
        <v>#VALUE!</v>
      </c>
      <c r="AK696" s="34" t="e">
        <f t="shared" si="89"/>
        <v>#VALUE!</v>
      </c>
    </row>
    <row r="697" spans="1:37" ht="55.25" customHeight="1" x14ac:dyDescent="0.2">
      <c r="A697" s="50">
        <v>20160306</v>
      </c>
      <c r="B697" s="83">
        <v>42459</v>
      </c>
      <c r="C697" s="34" t="s">
        <v>6079</v>
      </c>
      <c r="D697" s="34"/>
      <c r="E697" s="34"/>
      <c r="F697" s="34"/>
      <c r="G697" s="34"/>
      <c r="H697" s="34"/>
      <c r="I697" s="34"/>
      <c r="J697" s="34"/>
      <c r="K697" s="34"/>
      <c r="L697" s="103" t="s">
        <v>103</v>
      </c>
      <c r="M697" s="29"/>
      <c r="N697" s="29"/>
      <c r="O697" s="29"/>
      <c r="P697" s="30"/>
      <c r="Q697" s="29"/>
      <c r="R697" s="112"/>
      <c r="S697" s="34"/>
      <c r="AD697" s="84">
        <f t="shared" si="82"/>
        <v>1</v>
      </c>
      <c r="AE697" s="34" t="e">
        <f t="shared" si="83"/>
        <v>#VALUE!</v>
      </c>
      <c r="AF697" s="34" t="e">
        <f t="shared" si="84"/>
        <v>#VALUE!</v>
      </c>
      <c r="AG697" s="34" t="e">
        <f t="shared" si="85"/>
        <v>#VALUE!</v>
      </c>
      <c r="AH697" s="34" t="e">
        <f t="shared" si="86"/>
        <v>#VALUE!</v>
      </c>
      <c r="AI697" s="34" t="e">
        <f t="shared" si="87"/>
        <v>#VALUE!</v>
      </c>
      <c r="AJ697" s="34" t="e">
        <f t="shared" si="88"/>
        <v>#VALUE!</v>
      </c>
      <c r="AK697" s="34" t="e">
        <f t="shared" si="89"/>
        <v>#VALUE!</v>
      </c>
    </row>
    <row r="698" spans="1:37" ht="55.25" customHeight="1" x14ac:dyDescent="0.2">
      <c r="A698" s="50">
        <v>20160307</v>
      </c>
      <c r="B698" s="83">
        <v>42459</v>
      </c>
      <c r="C698" s="34" t="s">
        <v>6298</v>
      </c>
      <c r="D698" s="34"/>
      <c r="E698" s="34"/>
      <c r="F698" s="34"/>
      <c r="G698" s="34"/>
      <c r="H698" s="34"/>
      <c r="I698" s="34"/>
      <c r="J698" s="34"/>
      <c r="K698" s="34"/>
      <c r="L698" s="103"/>
      <c r="M698" s="29" t="s">
        <v>6641</v>
      </c>
      <c r="N698" s="29" t="s">
        <v>2362</v>
      </c>
      <c r="O698" s="29" t="s">
        <v>2363</v>
      </c>
      <c r="P698" s="30"/>
      <c r="Q698" s="29"/>
      <c r="R698" s="112"/>
      <c r="S698" s="34"/>
      <c r="AD698" s="84" t="e">
        <f t="shared" si="82"/>
        <v>#VALUE!</v>
      </c>
      <c r="AE698" s="34" t="e">
        <f t="shared" si="83"/>
        <v>#VALUE!</v>
      </c>
      <c r="AF698" s="34" t="e">
        <f t="shared" si="84"/>
        <v>#VALUE!</v>
      </c>
      <c r="AG698" s="34">
        <f t="shared" si="85"/>
        <v>21</v>
      </c>
      <c r="AH698" s="34" t="e">
        <f t="shared" si="86"/>
        <v>#VALUE!</v>
      </c>
      <c r="AI698" s="34" t="e">
        <f t="shared" si="87"/>
        <v>#VALUE!</v>
      </c>
      <c r="AJ698" s="34" t="e">
        <f t="shared" si="88"/>
        <v>#VALUE!</v>
      </c>
      <c r="AK698" s="34" t="e">
        <f t="shared" si="89"/>
        <v>#VALUE!</v>
      </c>
    </row>
    <row r="699" spans="1:37" ht="55.25" customHeight="1" x14ac:dyDescent="0.2">
      <c r="A699" s="50">
        <v>20160308</v>
      </c>
      <c r="B699" s="83">
        <v>42459</v>
      </c>
      <c r="C699" s="34" t="s">
        <v>6080</v>
      </c>
      <c r="D699" s="34"/>
      <c r="E699" s="34"/>
      <c r="F699" s="34"/>
      <c r="G699" s="34"/>
      <c r="H699" s="34"/>
      <c r="I699" s="34"/>
      <c r="J699" s="34"/>
      <c r="K699" s="34"/>
      <c r="L699" s="103"/>
      <c r="M699" s="29" t="s">
        <v>6642</v>
      </c>
      <c r="N699" s="29" t="s">
        <v>2362</v>
      </c>
      <c r="O699" s="29" t="s">
        <v>2363</v>
      </c>
      <c r="P699" s="30"/>
      <c r="Q699" s="29"/>
      <c r="R699" s="112"/>
      <c r="S699" s="34"/>
      <c r="AD699" s="84" t="e">
        <f t="shared" si="82"/>
        <v>#VALUE!</v>
      </c>
      <c r="AE699" s="34" t="e">
        <f t="shared" si="83"/>
        <v>#VALUE!</v>
      </c>
      <c r="AF699" s="34" t="e">
        <f t="shared" si="84"/>
        <v>#VALUE!</v>
      </c>
      <c r="AG699" s="34">
        <f t="shared" si="85"/>
        <v>21</v>
      </c>
      <c r="AH699" s="34" t="e">
        <f t="shared" si="86"/>
        <v>#VALUE!</v>
      </c>
      <c r="AI699" s="34" t="e">
        <f t="shared" si="87"/>
        <v>#VALUE!</v>
      </c>
      <c r="AJ699" s="34" t="e">
        <f t="shared" si="88"/>
        <v>#VALUE!</v>
      </c>
      <c r="AK699" s="34" t="e">
        <f t="shared" si="89"/>
        <v>#VALUE!</v>
      </c>
    </row>
    <row r="700" spans="1:37" ht="55.25" customHeight="1" x14ac:dyDescent="0.2">
      <c r="A700" s="50">
        <v>20160309</v>
      </c>
      <c r="B700" s="83">
        <v>42459</v>
      </c>
      <c r="C700" s="34" t="s">
        <v>6081</v>
      </c>
      <c r="D700" s="34"/>
      <c r="E700" s="34"/>
      <c r="F700" s="34"/>
      <c r="G700" s="34"/>
      <c r="H700" s="34"/>
      <c r="I700" s="34"/>
      <c r="J700" s="34"/>
      <c r="K700" s="34"/>
      <c r="L700" s="103"/>
      <c r="M700" s="29" t="s">
        <v>6641</v>
      </c>
      <c r="N700" s="29" t="s">
        <v>2362</v>
      </c>
      <c r="O700" s="29" t="s">
        <v>2363</v>
      </c>
      <c r="P700" s="30"/>
      <c r="Q700" s="29"/>
      <c r="R700" s="112"/>
      <c r="S700" s="34"/>
      <c r="AD700" s="84" t="e">
        <f t="shared" si="82"/>
        <v>#VALUE!</v>
      </c>
      <c r="AE700" s="34" t="e">
        <f t="shared" si="83"/>
        <v>#VALUE!</v>
      </c>
      <c r="AF700" s="34" t="e">
        <f t="shared" si="84"/>
        <v>#VALUE!</v>
      </c>
      <c r="AG700" s="34">
        <f t="shared" si="85"/>
        <v>21</v>
      </c>
      <c r="AH700" s="34" t="e">
        <f t="shared" si="86"/>
        <v>#VALUE!</v>
      </c>
      <c r="AI700" s="34" t="e">
        <f t="shared" si="87"/>
        <v>#VALUE!</v>
      </c>
      <c r="AJ700" s="34" t="e">
        <f t="shared" si="88"/>
        <v>#VALUE!</v>
      </c>
      <c r="AK700" s="34" t="e">
        <f t="shared" si="89"/>
        <v>#VALUE!</v>
      </c>
    </row>
    <row r="701" spans="1:37" ht="55.25" customHeight="1" x14ac:dyDescent="0.2">
      <c r="A701" s="50">
        <v>20160310</v>
      </c>
      <c r="B701" s="83">
        <v>42459</v>
      </c>
      <c r="C701" s="34" t="s">
        <v>6082</v>
      </c>
      <c r="D701" s="34"/>
      <c r="E701" s="34"/>
      <c r="F701" s="34"/>
      <c r="G701" s="34"/>
      <c r="H701" s="34"/>
      <c r="I701" s="34"/>
      <c r="J701" s="34"/>
      <c r="K701" s="34"/>
      <c r="L701" s="103"/>
      <c r="M701" s="29" t="s">
        <v>6643</v>
      </c>
      <c r="N701" s="29" t="s">
        <v>2361</v>
      </c>
      <c r="O701" s="29" t="s">
        <v>2363</v>
      </c>
      <c r="P701" s="30"/>
      <c r="Q701" s="29"/>
      <c r="R701" s="112"/>
      <c r="S701" s="34"/>
      <c r="AD701" s="84" t="e">
        <f t="shared" si="82"/>
        <v>#VALUE!</v>
      </c>
      <c r="AE701" s="34" t="e">
        <f t="shared" si="83"/>
        <v>#VALUE!</v>
      </c>
      <c r="AF701" s="34" t="e">
        <f t="shared" si="84"/>
        <v>#VALUE!</v>
      </c>
      <c r="AG701" s="34">
        <f t="shared" si="85"/>
        <v>21</v>
      </c>
      <c r="AH701" s="34" t="e">
        <f t="shared" si="86"/>
        <v>#VALUE!</v>
      </c>
      <c r="AI701" s="34" t="e">
        <f t="shared" si="87"/>
        <v>#VALUE!</v>
      </c>
      <c r="AJ701" s="34" t="e">
        <f t="shared" si="88"/>
        <v>#VALUE!</v>
      </c>
      <c r="AK701" s="34" t="e">
        <f t="shared" si="89"/>
        <v>#VALUE!</v>
      </c>
    </row>
    <row r="702" spans="1:37" ht="55.25" customHeight="1" x14ac:dyDescent="0.2">
      <c r="A702" s="50">
        <v>20160311</v>
      </c>
      <c r="B702" s="83">
        <v>42459</v>
      </c>
      <c r="C702" s="34" t="s">
        <v>6083</v>
      </c>
      <c r="D702" s="34"/>
      <c r="E702" s="34"/>
      <c r="F702" s="34"/>
      <c r="G702" s="34"/>
      <c r="H702" s="34"/>
      <c r="I702" s="34"/>
      <c r="J702" s="34"/>
      <c r="K702" s="34"/>
      <c r="L702" s="103"/>
      <c r="M702" s="29" t="s">
        <v>6643</v>
      </c>
      <c r="N702" s="29" t="s">
        <v>2362</v>
      </c>
      <c r="O702" s="29" t="s">
        <v>2363</v>
      </c>
      <c r="P702" s="30"/>
      <c r="Q702" s="29"/>
      <c r="R702" s="112"/>
      <c r="S702" s="34"/>
      <c r="AD702" s="84" t="e">
        <f t="shared" si="82"/>
        <v>#VALUE!</v>
      </c>
      <c r="AE702" s="34" t="e">
        <f t="shared" si="83"/>
        <v>#VALUE!</v>
      </c>
      <c r="AF702" s="34" t="e">
        <f t="shared" si="84"/>
        <v>#VALUE!</v>
      </c>
      <c r="AG702" s="34">
        <f t="shared" si="85"/>
        <v>21</v>
      </c>
      <c r="AH702" s="34" t="e">
        <f t="shared" si="86"/>
        <v>#VALUE!</v>
      </c>
      <c r="AI702" s="34" t="e">
        <f t="shared" si="87"/>
        <v>#VALUE!</v>
      </c>
      <c r="AJ702" s="34" t="e">
        <f t="shared" si="88"/>
        <v>#VALUE!</v>
      </c>
      <c r="AK702" s="34" t="e">
        <f t="shared" si="89"/>
        <v>#VALUE!</v>
      </c>
    </row>
    <row r="703" spans="1:37" ht="55.25" customHeight="1" x14ac:dyDescent="0.2">
      <c r="A703" s="50">
        <v>20160312</v>
      </c>
      <c r="B703" s="83">
        <v>42459</v>
      </c>
      <c r="C703" s="34" t="s">
        <v>6299</v>
      </c>
      <c r="D703" s="34"/>
      <c r="E703" s="34"/>
      <c r="F703" s="34"/>
      <c r="G703" s="34"/>
      <c r="H703" s="34"/>
      <c r="I703" s="34"/>
      <c r="J703" s="34"/>
      <c r="K703" s="34"/>
      <c r="L703" s="103"/>
      <c r="M703" s="29" t="s">
        <v>6643</v>
      </c>
      <c r="N703" s="29" t="s">
        <v>6525</v>
      </c>
      <c r="O703" s="29"/>
      <c r="P703" s="30"/>
      <c r="Q703" s="29"/>
      <c r="R703" s="112"/>
      <c r="S703" s="34"/>
      <c r="AD703" s="84" t="e">
        <f t="shared" si="82"/>
        <v>#VALUE!</v>
      </c>
      <c r="AE703" s="34" t="e">
        <f t="shared" si="83"/>
        <v>#VALUE!</v>
      </c>
      <c r="AF703" s="34">
        <f t="shared" si="84"/>
        <v>126</v>
      </c>
      <c r="AG703" s="34" t="e">
        <f t="shared" si="85"/>
        <v>#VALUE!</v>
      </c>
      <c r="AH703" s="34" t="e">
        <f t="shared" si="86"/>
        <v>#VALUE!</v>
      </c>
      <c r="AI703" s="34" t="e">
        <f t="shared" si="87"/>
        <v>#VALUE!</v>
      </c>
      <c r="AJ703" s="34" t="e">
        <f t="shared" si="88"/>
        <v>#VALUE!</v>
      </c>
      <c r="AK703" s="34" t="e">
        <f t="shared" si="89"/>
        <v>#VALUE!</v>
      </c>
    </row>
    <row r="704" spans="1:37" ht="55.25" customHeight="1" x14ac:dyDescent="0.2">
      <c r="A704" s="50">
        <v>20160313</v>
      </c>
      <c r="B704" s="83">
        <v>42459</v>
      </c>
      <c r="C704" s="34" t="s">
        <v>6084</v>
      </c>
      <c r="D704" s="34"/>
      <c r="E704" s="34"/>
      <c r="F704" s="34"/>
      <c r="G704" s="34"/>
      <c r="H704" s="34"/>
      <c r="I704" s="34"/>
      <c r="J704" s="34"/>
      <c r="K704" s="34"/>
      <c r="L704" s="103"/>
      <c r="M704" s="29" t="s">
        <v>6643</v>
      </c>
      <c r="N704" s="29" t="s">
        <v>6525</v>
      </c>
      <c r="O704" s="29"/>
      <c r="P704" s="30"/>
      <c r="Q704" s="29"/>
      <c r="R704" s="112"/>
      <c r="S704" s="34"/>
      <c r="AD704" s="84" t="e">
        <f t="shared" si="82"/>
        <v>#VALUE!</v>
      </c>
      <c r="AE704" s="34" t="e">
        <f t="shared" si="83"/>
        <v>#VALUE!</v>
      </c>
      <c r="AF704" s="34">
        <f t="shared" si="84"/>
        <v>126</v>
      </c>
      <c r="AG704" s="34" t="e">
        <f t="shared" si="85"/>
        <v>#VALUE!</v>
      </c>
      <c r="AH704" s="34" t="e">
        <f t="shared" si="86"/>
        <v>#VALUE!</v>
      </c>
      <c r="AI704" s="34" t="e">
        <f t="shared" si="87"/>
        <v>#VALUE!</v>
      </c>
      <c r="AJ704" s="34" t="e">
        <f t="shared" si="88"/>
        <v>#VALUE!</v>
      </c>
      <c r="AK704" s="34" t="e">
        <f t="shared" si="89"/>
        <v>#VALUE!</v>
      </c>
    </row>
    <row r="705" spans="1:37" ht="55.25" customHeight="1" x14ac:dyDescent="0.2">
      <c r="A705" s="50">
        <v>20160314</v>
      </c>
      <c r="B705" s="83">
        <v>42459</v>
      </c>
      <c r="C705" s="34" t="s">
        <v>2388</v>
      </c>
      <c r="D705" s="34"/>
      <c r="E705" s="34"/>
      <c r="F705" s="34"/>
      <c r="G705" s="34"/>
      <c r="H705" s="34"/>
      <c r="I705" s="34"/>
      <c r="J705" s="34"/>
      <c r="K705" s="34"/>
      <c r="L705" s="103"/>
      <c r="M705" s="29" t="s">
        <v>6644</v>
      </c>
      <c r="N705" s="29" t="s">
        <v>2362</v>
      </c>
      <c r="O705" s="29" t="s">
        <v>2363</v>
      </c>
      <c r="P705" s="30"/>
      <c r="Q705" s="29"/>
      <c r="R705" s="112"/>
      <c r="S705" s="34"/>
      <c r="AD705" s="84" t="e">
        <f t="shared" si="82"/>
        <v>#VALUE!</v>
      </c>
      <c r="AE705" s="34" t="e">
        <f t="shared" si="83"/>
        <v>#VALUE!</v>
      </c>
      <c r="AF705" s="34" t="e">
        <f t="shared" si="84"/>
        <v>#VALUE!</v>
      </c>
      <c r="AG705" s="34">
        <f t="shared" si="85"/>
        <v>21</v>
      </c>
      <c r="AH705" s="34" t="e">
        <f t="shared" si="86"/>
        <v>#VALUE!</v>
      </c>
      <c r="AI705" s="34" t="e">
        <f t="shared" si="87"/>
        <v>#VALUE!</v>
      </c>
      <c r="AJ705" s="34" t="e">
        <f t="shared" si="88"/>
        <v>#VALUE!</v>
      </c>
      <c r="AK705" s="34" t="e">
        <f t="shared" si="89"/>
        <v>#VALUE!</v>
      </c>
    </row>
    <row r="706" spans="1:37" ht="55.25" customHeight="1" x14ac:dyDescent="0.2">
      <c r="A706" s="50">
        <v>20160315</v>
      </c>
      <c r="B706" s="83">
        <v>42459</v>
      </c>
      <c r="C706" s="34" t="s">
        <v>2389</v>
      </c>
      <c r="D706" s="34"/>
      <c r="E706" s="34"/>
      <c r="F706" s="34"/>
      <c r="G706" s="34"/>
      <c r="H706" s="34"/>
      <c r="I706" s="34"/>
      <c r="J706" s="34"/>
      <c r="K706" s="34"/>
      <c r="L706" s="103"/>
      <c r="M706" s="29" t="s">
        <v>6644</v>
      </c>
      <c r="N706" s="29" t="s">
        <v>2362</v>
      </c>
      <c r="O706" s="29" t="s">
        <v>2363</v>
      </c>
      <c r="P706" s="30"/>
      <c r="Q706" s="29"/>
      <c r="R706" s="112"/>
      <c r="S706" s="34"/>
      <c r="AD706" s="84" t="e">
        <f t="shared" si="82"/>
        <v>#VALUE!</v>
      </c>
      <c r="AE706" s="34" t="e">
        <f t="shared" si="83"/>
        <v>#VALUE!</v>
      </c>
      <c r="AF706" s="34" t="e">
        <f t="shared" si="84"/>
        <v>#VALUE!</v>
      </c>
      <c r="AG706" s="34">
        <f t="shared" si="85"/>
        <v>21</v>
      </c>
      <c r="AH706" s="34" t="e">
        <f t="shared" si="86"/>
        <v>#VALUE!</v>
      </c>
      <c r="AI706" s="34" t="e">
        <f t="shared" si="87"/>
        <v>#VALUE!</v>
      </c>
      <c r="AJ706" s="34" t="e">
        <f t="shared" si="88"/>
        <v>#VALUE!</v>
      </c>
      <c r="AK706" s="34" t="e">
        <f t="shared" si="89"/>
        <v>#VALUE!</v>
      </c>
    </row>
    <row r="707" spans="1:37" ht="55.25" customHeight="1" x14ac:dyDescent="0.2">
      <c r="A707" s="50">
        <v>20160316</v>
      </c>
      <c r="B707" s="83">
        <v>42459</v>
      </c>
      <c r="C707" s="34" t="s">
        <v>2390</v>
      </c>
      <c r="D707" s="34"/>
      <c r="E707" s="34"/>
      <c r="F707" s="34"/>
      <c r="G707" s="34"/>
      <c r="H707" s="34"/>
      <c r="I707" s="34"/>
      <c r="J707" s="34"/>
      <c r="K707" s="34"/>
      <c r="L707" s="103"/>
      <c r="M707" s="29" t="s">
        <v>6644</v>
      </c>
      <c r="N707" s="29" t="s">
        <v>2362</v>
      </c>
      <c r="O707" s="29" t="s">
        <v>6526</v>
      </c>
      <c r="P707" s="30"/>
      <c r="Q707" s="29"/>
      <c r="R707" s="112"/>
      <c r="S707" s="34"/>
      <c r="AD707" s="84" t="e">
        <f t="shared" ref="AD707:AD770" si="90">SEARCH("unanimité",L707,1)</f>
        <v>#VALUE!</v>
      </c>
      <c r="AE707" s="34" t="e">
        <f t="shared" ref="AE707:AE770" si="91">SEARCH("PONSOLE",M707,1)</f>
        <v>#VALUE!</v>
      </c>
      <c r="AF707" s="34" t="e">
        <f t="shared" ref="AF707:AF770" si="92">SEARCH("PONSOLE",N707,1)</f>
        <v>#VALUE!</v>
      </c>
      <c r="AG707" s="34">
        <f t="shared" ref="AG707:AG770" si="93">SEARCH("PONSOLE",O707,1)</f>
        <v>20</v>
      </c>
      <c r="AH707" s="34" t="e">
        <f t="shared" ref="AH707:AH770" si="94">SEARCH("pas de vote",P707,1)</f>
        <v>#VALUE!</v>
      </c>
      <c r="AI707" s="34" t="e">
        <f t="shared" ref="AI707:AI770" si="95">SEARCH("PONSOLE",Q707,1)</f>
        <v>#VALUE!</v>
      </c>
      <c r="AJ707" s="34" t="e">
        <f t="shared" ref="AJ707:AJ770" si="96">SEARCH("PONSOLE",R707,1)</f>
        <v>#VALUE!</v>
      </c>
      <c r="AK707" s="34" t="e">
        <f t="shared" ref="AK707:AK770" si="97">SEARCH("PONSOLE",S707,1)</f>
        <v>#VALUE!</v>
      </c>
    </row>
    <row r="708" spans="1:37" ht="55.25" customHeight="1" x14ac:dyDescent="0.2">
      <c r="A708" s="50">
        <v>20160317</v>
      </c>
      <c r="B708" s="83">
        <v>42459</v>
      </c>
      <c r="C708" s="34" t="s">
        <v>2391</v>
      </c>
      <c r="D708" s="34"/>
      <c r="E708" s="34"/>
      <c r="F708" s="34"/>
      <c r="G708" s="34"/>
      <c r="H708" s="34"/>
      <c r="I708" s="34"/>
      <c r="J708" s="34"/>
      <c r="K708" s="34"/>
      <c r="L708" s="103"/>
      <c r="M708" s="29" t="s">
        <v>6644</v>
      </c>
      <c r="N708" s="29" t="s">
        <v>2362</v>
      </c>
      <c r="O708" s="29" t="s">
        <v>2363</v>
      </c>
      <c r="P708" s="30"/>
      <c r="Q708" s="29"/>
      <c r="R708" s="112"/>
      <c r="S708" s="34"/>
      <c r="AD708" s="84" t="e">
        <f t="shared" si="90"/>
        <v>#VALUE!</v>
      </c>
      <c r="AE708" s="34" t="e">
        <f t="shared" si="91"/>
        <v>#VALUE!</v>
      </c>
      <c r="AF708" s="34" t="e">
        <f t="shared" si="92"/>
        <v>#VALUE!</v>
      </c>
      <c r="AG708" s="34">
        <f t="shared" si="93"/>
        <v>21</v>
      </c>
      <c r="AH708" s="34" t="e">
        <f t="shared" si="94"/>
        <v>#VALUE!</v>
      </c>
      <c r="AI708" s="34" t="e">
        <f t="shared" si="95"/>
        <v>#VALUE!</v>
      </c>
      <c r="AJ708" s="34" t="e">
        <f t="shared" si="96"/>
        <v>#VALUE!</v>
      </c>
      <c r="AK708" s="34" t="e">
        <f t="shared" si="97"/>
        <v>#VALUE!</v>
      </c>
    </row>
    <row r="709" spans="1:37" ht="55.25" customHeight="1" x14ac:dyDescent="0.2">
      <c r="A709" s="50">
        <v>20160318</v>
      </c>
      <c r="B709" s="83">
        <v>42459</v>
      </c>
      <c r="C709" s="34" t="s">
        <v>2392</v>
      </c>
      <c r="D709" s="34"/>
      <c r="E709" s="34"/>
      <c r="F709" s="34"/>
      <c r="G709" s="34"/>
      <c r="H709" s="34"/>
      <c r="I709" s="34"/>
      <c r="J709" s="34"/>
      <c r="K709" s="34"/>
      <c r="L709" s="103"/>
      <c r="M709" s="29" t="s">
        <v>6644</v>
      </c>
      <c r="N709" s="29" t="s">
        <v>2362</v>
      </c>
      <c r="O709" s="29" t="s">
        <v>2363</v>
      </c>
      <c r="P709" s="30"/>
      <c r="Q709" s="29"/>
      <c r="R709" s="112"/>
      <c r="S709" s="34"/>
      <c r="AD709" s="84" t="e">
        <f t="shared" si="90"/>
        <v>#VALUE!</v>
      </c>
      <c r="AE709" s="34" t="e">
        <f t="shared" si="91"/>
        <v>#VALUE!</v>
      </c>
      <c r="AF709" s="34" t="e">
        <f t="shared" si="92"/>
        <v>#VALUE!</v>
      </c>
      <c r="AG709" s="34">
        <f t="shared" si="93"/>
        <v>21</v>
      </c>
      <c r="AH709" s="34" t="e">
        <f t="shared" si="94"/>
        <v>#VALUE!</v>
      </c>
      <c r="AI709" s="34" t="e">
        <f t="shared" si="95"/>
        <v>#VALUE!</v>
      </c>
      <c r="AJ709" s="34" t="e">
        <f t="shared" si="96"/>
        <v>#VALUE!</v>
      </c>
      <c r="AK709" s="34" t="e">
        <f t="shared" si="97"/>
        <v>#VALUE!</v>
      </c>
    </row>
    <row r="710" spans="1:37" ht="55.25" customHeight="1" x14ac:dyDescent="0.2">
      <c r="A710" s="50">
        <v>20160319</v>
      </c>
      <c r="B710" s="83">
        <v>42459</v>
      </c>
      <c r="C710" s="34" t="s">
        <v>6085</v>
      </c>
      <c r="D710" s="34"/>
      <c r="E710" s="34"/>
      <c r="F710" s="34"/>
      <c r="G710" s="34"/>
      <c r="H710" s="34"/>
      <c r="I710" s="34"/>
      <c r="J710" s="34"/>
      <c r="K710" s="34"/>
      <c r="L710" s="103"/>
      <c r="M710" s="29" t="s">
        <v>6644</v>
      </c>
      <c r="N710" s="29" t="s">
        <v>6421</v>
      </c>
      <c r="O710" s="29" t="s">
        <v>6526</v>
      </c>
      <c r="P710" s="30"/>
      <c r="Q710" s="29"/>
      <c r="R710" s="112"/>
      <c r="S710" s="34"/>
      <c r="AD710" s="84" t="e">
        <f t="shared" si="90"/>
        <v>#VALUE!</v>
      </c>
      <c r="AE710" s="34" t="e">
        <f t="shared" si="91"/>
        <v>#VALUE!</v>
      </c>
      <c r="AF710" s="34" t="e">
        <f t="shared" si="92"/>
        <v>#VALUE!</v>
      </c>
      <c r="AG710" s="34">
        <f t="shared" si="93"/>
        <v>20</v>
      </c>
      <c r="AH710" s="34" t="e">
        <f t="shared" si="94"/>
        <v>#VALUE!</v>
      </c>
      <c r="AI710" s="34" t="e">
        <f t="shared" si="95"/>
        <v>#VALUE!</v>
      </c>
      <c r="AJ710" s="34" t="e">
        <f t="shared" si="96"/>
        <v>#VALUE!</v>
      </c>
      <c r="AK710" s="34" t="e">
        <f t="shared" si="97"/>
        <v>#VALUE!</v>
      </c>
    </row>
    <row r="711" spans="1:37" ht="55.25" customHeight="1" x14ac:dyDescent="0.2">
      <c r="A711" s="50">
        <v>20160320</v>
      </c>
      <c r="B711" s="83">
        <v>42459</v>
      </c>
      <c r="C711" s="34" t="s">
        <v>2393</v>
      </c>
      <c r="D711" s="34"/>
      <c r="E711" s="34"/>
      <c r="F711" s="34"/>
      <c r="G711" s="34"/>
      <c r="H711" s="34"/>
      <c r="I711" s="34"/>
      <c r="J711" s="34"/>
      <c r="K711" s="34"/>
      <c r="L711" s="103"/>
      <c r="M711" s="29" t="s">
        <v>6645</v>
      </c>
      <c r="N711" s="29"/>
      <c r="O711" s="29"/>
      <c r="P711" s="30"/>
      <c r="Q711" s="29"/>
      <c r="R711" s="112"/>
      <c r="S711" s="34"/>
      <c r="AD711" s="84" t="e">
        <f t="shared" si="90"/>
        <v>#VALUE!</v>
      </c>
      <c r="AE711" s="34">
        <f t="shared" si="91"/>
        <v>534</v>
      </c>
      <c r="AF711" s="34" t="e">
        <f t="shared" si="92"/>
        <v>#VALUE!</v>
      </c>
      <c r="AG711" s="34" t="e">
        <f t="shared" si="93"/>
        <v>#VALUE!</v>
      </c>
      <c r="AH711" s="34" t="e">
        <f t="shared" si="94"/>
        <v>#VALUE!</v>
      </c>
      <c r="AI711" s="34" t="e">
        <f t="shared" si="95"/>
        <v>#VALUE!</v>
      </c>
      <c r="AJ711" s="34" t="e">
        <f t="shared" si="96"/>
        <v>#VALUE!</v>
      </c>
      <c r="AK711" s="34" t="e">
        <f t="shared" si="97"/>
        <v>#VALUE!</v>
      </c>
    </row>
    <row r="712" spans="1:37" ht="55.25" customHeight="1" x14ac:dyDescent="0.2">
      <c r="A712" s="50">
        <v>20160321</v>
      </c>
      <c r="B712" s="83">
        <v>42459</v>
      </c>
      <c r="C712" s="34" t="s">
        <v>2394</v>
      </c>
      <c r="D712" s="34"/>
      <c r="E712" s="34"/>
      <c r="F712" s="34"/>
      <c r="G712" s="34"/>
      <c r="H712" s="34"/>
      <c r="I712" s="34"/>
      <c r="J712" s="34"/>
      <c r="K712" s="34"/>
      <c r="L712" s="103"/>
      <c r="M712" s="29" t="s">
        <v>6646</v>
      </c>
      <c r="N712" s="29"/>
      <c r="O712" s="29"/>
      <c r="P712" s="30"/>
      <c r="Q712" s="29"/>
      <c r="R712" s="112"/>
      <c r="S712" s="34"/>
      <c r="AD712" s="84" t="e">
        <f t="shared" si="90"/>
        <v>#VALUE!</v>
      </c>
      <c r="AE712" s="34">
        <f t="shared" si="91"/>
        <v>534</v>
      </c>
      <c r="AF712" s="34" t="e">
        <f t="shared" si="92"/>
        <v>#VALUE!</v>
      </c>
      <c r="AG712" s="34" t="e">
        <f t="shared" si="93"/>
        <v>#VALUE!</v>
      </c>
      <c r="AH712" s="34" t="e">
        <f t="shared" si="94"/>
        <v>#VALUE!</v>
      </c>
      <c r="AI712" s="34" t="e">
        <f t="shared" si="95"/>
        <v>#VALUE!</v>
      </c>
      <c r="AJ712" s="34" t="e">
        <f t="shared" si="96"/>
        <v>#VALUE!</v>
      </c>
      <c r="AK712" s="34" t="e">
        <f t="shared" si="97"/>
        <v>#VALUE!</v>
      </c>
    </row>
    <row r="713" spans="1:37" ht="55.25" customHeight="1" x14ac:dyDescent="0.2">
      <c r="A713" s="50">
        <v>20160322</v>
      </c>
      <c r="B713" s="83">
        <v>42459</v>
      </c>
      <c r="C713" s="34" t="s">
        <v>2395</v>
      </c>
      <c r="D713" s="34"/>
      <c r="E713" s="34"/>
      <c r="F713" s="34"/>
      <c r="G713" s="34"/>
      <c r="H713" s="34"/>
      <c r="I713" s="34"/>
      <c r="J713" s="34"/>
      <c r="K713" s="34"/>
      <c r="L713" s="103"/>
      <c r="M713" s="29" t="s">
        <v>6644</v>
      </c>
      <c r="N713" s="29" t="s">
        <v>6421</v>
      </c>
      <c r="O713" s="29" t="s">
        <v>2363</v>
      </c>
      <c r="P713" s="30"/>
      <c r="Q713" s="29"/>
      <c r="R713" s="112"/>
      <c r="S713" s="34"/>
      <c r="AD713" s="84" t="e">
        <f t="shared" si="90"/>
        <v>#VALUE!</v>
      </c>
      <c r="AE713" s="34" t="e">
        <f t="shared" si="91"/>
        <v>#VALUE!</v>
      </c>
      <c r="AF713" s="34" t="e">
        <f t="shared" si="92"/>
        <v>#VALUE!</v>
      </c>
      <c r="AG713" s="34">
        <f t="shared" si="93"/>
        <v>21</v>
      </c>
      <c r="AH713" s="34" t="e">
        <f t="shared" si="94"/>
        <v>#VALUE!</v>
      </c>
      <c r="AI713" s="34" t="e">
        <f t="shared" si="95"/>
        <v>#VALUE!</v>
      </c>
      <c r="AJ713" s="34" t="e">
        <f t="shared" si="96"/>
        <v>#VALUE!</v>
      </c>
      <c r="AK713" s="34" t="e">
        <f t="shared" si="97"/>
        <v>#VALUE!</v>
      </c>
    </row>
    <row r="714" spans="1:37" ht="55.25" customHeight="1" x14ac:dyDescent="0.2">
      <c r="A714" s="50">
        <v>20160323</v>
      </c>
      <c r="B714" s="83">
        <v>42459</v>
      </c>
      <c r="C714" s="34" t="s">
        <v>6973</v>
      </c>
      <c r="D714" s="34"/>
      <c r="E714" s="34"/>
      <c r="F714" s="34" t="s">
        <v>2364</v>
      </c>
      <c r="G714" s="34" t="s">
        <v>2365</v>
      </c>
      <c r="H714" s="34"/>
      <c r="I714" s="34"/>
      <c r="J714" s="34"/>
      <c r="K714" s="34"/>
      <c r="L714" s="103"/>
      <c r="M714" s="29" t="s">
        <v>6647</v>
      </c>
      <c r="N714" s="29" t="s">
        <v>6422</v>
      </c>
      <c r="O714" s="29" t="s">
        <v>2366</v>
      </c>
      <c r="P714" s="30"/>
      <c r="Q714" s="29"/>
      <c r="R714" s="112"/>
      <c r="S714" s="34"/>
      <c r="AD714" s="84" t="e">
        <f t="shared" si="90"/>
        <v>#VALUE!</v>
      </c>
      <c r="AE714" s="34">
        <f t="shared" si="91"/>
        <v>414</v>
      </c>
      <c r="AF714" s="34" t="e">
        <f t="shared" si="92"/>
        <v>#VALUE!</v>
      </c>
      <c r="AG714" s="34" t="e">
        <f t="shared" si="93"/>
        <v>#VALUE!</v>
      </c>
      <c r="AH714" s="34" t="e">
        <f t="shared" si="94"/>
        <v>#VALUE!</v>
      </c>
      <c r="AI714" s="34" t="e">
        <f t="shared" si="95"/>
        <v>#VALUE!</v>
      </c>
      <c r="AJ714" s="34" t="e">
        <f t="shared" si="96"/>
        <v>#VALUE!</v>
      </c>
      <c r="AK714" s="34" t="e">
        <f t="shared" si="97"/>
        <v>#VALUE!</v>
      </c>
    </row>
    <row r="715" spans="1:37" ht="55.25" customHeight="1" x14ac:dyDescent="0.2">
      <c r="A715" s="50">
        <v>20160324</v>
      </c>
      <c r="B715" s="83">
        <v>42459</v>
      </c>
      <c r="C715" s="34" t="s">
        <v>2396</v>
      </c>
      <c r="D715" s="34"/>
      <c r="E715" s="34"/>
      <c r="F715" s="34" t="s">
        <v>3264</v>
      </c>
      <c r="G715" s="34" t="s">
        <v>3265</v>
      </c>
      <c r="H715" s="34"/>
      <c r="I715" s="34"/>
      <c r="J715" s="34"/>
      <c r="K715" s="34"/>
      <c r="L715" s="103"/>
      <c r="M715" s="29" t="s">
        <v>6644</v>
      </c>
      <c r="N715" s="29" t="s">
        <v>6527</v>
      </c>
      <c r="O715" s="29"/>
      <c r="P715" s="30"/>
      <c r="Q715" s="29"/>
      <c r="R715" s="112"/>
      <c r="S715" s="34"/>
      <c r="AD715" s="84" t="e">
        <f t="shared" si="90"/>
        <v>#VALUE!</v>
      </c>
      <c r="AE715" s="34" t="e">
        <f t="shared" si="91"/>
        <v>#VALUE!</v>
      </c>
      <c r="AF715" s="34">
        <f t="shared" si="92"/>
        <v>127</v>
      </c>
      <c r="AG715" s="34" t="e">
        <f t="shared" si="93"/>
        <v>#VALUE!</v>
      </c>
      <c r="AH715" s="34" t="e">
        <f t="shared" si="94"/>
        <v>#VALUE!</v>
      </c>
      <c r="AI715" s="34" t="e">
        <f t="shared" si="95"/>
        <v>#VALUE!</v>
      </c>
      <c r="AJ715" s="34" t="e">
        <f t="shared" si="96"/>
        <v>#VALUE!</v>
      </c>
      <c r="AK715" s="34" t="e">
        <f t="shared" si="97"/>
        <v>#VALUE!</v>
      </c>
    </row>
    <row r="716" spans="1:37" ht="55.25" customHeight="1" x14ac:dyDescent="0.2">
      <c r="A716" s="50">
        <v>20160325</v>
      </c>
      <c r="B716" s="83">
        <v>42459</v>
      </c>
      <c r="C716" s="34" t="s">
        <v>2397</v>
      </c>
      <c r="D716" s="34"/>
      <c r="E716" s="34"/>
      <c r="F716" s="34" t="s">
        <v>2367</v>
      </c>
      <c r="G716" s="34" t="s">
        <v>2368</v>
      </c>
      <c r="H716" s="34"/>
      <c r="I716" s="34"/>
      <c r="J716" s="34"/>
      <c r="K716" s="34"/>
      <c r="L716" s="103"/>
      <c r="M716" s="29" t="s">
        <v>6644</v>
      </c>
      <c r="N716" s="29" t="s">
        <v>6423</v>
      </c>
      <c r="O716" s="29" t="s">
        <v>2369</v>
      </c>
      <c r="P716" s="30"/>
      <c r="Q716" s="29"/>
      <c r="R716" s="112"/>
      <c r="S716" s="34"/>
      <c r="AD716" s="84" t="e">
        <f t="shared" si="90"/>
        <v>#VALUE!</v>
      </c>
      <c r="AE716" s="34" t="e">
        <f t="shared" si="91"/>
        <v>#VALUE!</v>
      </c>
      <c r="AF716" s="34" t="e">
        <f t="shared" si="92"/>
        <v>#VALUE!</v>
      </c>
      <c r="AG716" s="34">
        <f t="shared" si="93"/>
        <v>21</v>
      </c>
      <c r="AH716" s="34" t="e">
        <f t="shared" si="94"/>
        <v>#VALUE!</v>
      </c>
      <c r="AI716" s="34" t="e">
        <f t="shared" si="95"/>
        <v>#VALUE!</v>
      </c>
      <c r="AJ716" s="34" t="e">
        <f t="shared" si="96"/>
        <v>#VALUE!</v>
      </c>
      <c r="AK716" s="34" t="e">
        <f t="shared" si="97"/>
        <v>#VALUE!</v>
      </c>
    </row>
    <row r="717" spans="1:37" ht="55.25" customHeight="1" x14ac:dyDescent="0.2">
      <c r="A717" s="50">
        <v>20160326</v>
      </c>
      <c r="B717" s="83">
        <v>42459</v>
      </c>
      <c r="C717" s="34" t="s">
        <v>2398</v>
      </c>
      <c r="D717" s="34"/>
      <c r="E717" s="34"/>
      <c r="F717" s="34"/>
      <c r="G717" s="34"/>
      <c r="H717" s="34"/>
      <c r="I717" s="34"/>
      <c r="J717" s="34"/>
      <c r="K717" s="34"/>
      <c r="L717" s="103"/>
      <c r="M717" s="29" t="s">
        <v>6647</v>
      </c>
      <c r="N717" s="29" t="s">
        <v>6424</v>
      </c>
      <c r="O717" s="29"/>
      <c r="P717" s="30"/>
      <c r="Q717" s="29"/>
      <c r="R717" s="112"/>
      <c r="S717" s="34"/>
      <c r="AD717" s="84" t="e">
        <f t="shared" si="90"/>
        <v>#VALUE!</v>
      </c>
      <c r="AE717" s="34">
        <f t="shared" si="91"/>
        <v>414</v>
      </c>
      <c r="AF717" s="34" t="e">
        <f t="shared" si="92"/>
        <v>#VALUE!</v>
      </c>
      <c r="AG717" s="34" t="e">
        <f t="shared" si="93"/>
        <v>#VALUE!</v>
      </c>
      <c r="AH717" s="34" t="e">
        <f t="shared" si="94"/>
        <v>#VALUE!</v>
      </c>
      <c r="AI717" s="34" t="e">
        <f t="shared" si="95"/>
        <v>#VALUE!</v>
      </c>
      <c r="AJ717" s="34" t="e">
        <f t="shared" si="96"/>
        <v>#VALUE!</v>
      </c>
      <c r="AK717" s="34" t="e">
        <f t="shared" si="97"/>
        <v>#VALUE!</v>
      </c>
    </row>
    <row r="718" spans="1:37" ht="55.25" customHeight="1" x14ac:dyDescent="0.2">
      <c r="A718" s="50">
        <v>20160327</v>
      </c>
      <c r="B718" s="83">
        <v>42459</v>
      </c>
      <c r="C718" s="34" t="s">
        <v>2399</v>
      </c>
      <c r="D718" s="34"/>
      <c r="E718" s="34"/>
      <c r="F718" s="34"/>
      <c r="G718" s="34"/>
      <c r="H718" s="34"/>
      <c r="I718" s="34"/>
      <c r="J718" s="34"/>
      <c r="K718" s="34"/>
      <c r="L718" s="103"/>
      <c r="M718" s="29" t="s">
        <v>6648</v>
      </c>
      <c r="N718" s="29" t="s">
        <v>6425</v>
      </c>
      <c r="O718" s="29" t="s">
        <v>2363</v>
      </c>
      <c r="P718" s="30"/>
      <c r="Q718" s="29"/>
      <c r="R718" s="112"/>
      <c r="S718" s="34"/>
      <c r="AD718" s="84" t="e">
        <f t="shared" si="90"/>
        <v>#VALUE!</v>
      </c>
      <c r="AE718" s="34" t="e">
        <f t="shared" si="91"/>
        <v>#VALUE!</v>
      </c>
      <c r="AF718" s="34" t="e">
        <f t="shared" si="92"/>
        <v>#VALUE!</v>
      </c>
      <c r="AG718" s="34">
        <f t="shared" si="93"/>
        <v>21</v>
      </c>
      <c r="AH718" s="34" t="e">
        <f t="shared" si="94"/>
        <v>#VALUE!</v>
      </c>
      <c r="AI718" s="34" t="e">
        <f t="shared" si="95"/>
        <v>#VALUE!</v>
      </c>
      <c r="AJ718" s="34" t="e">
        <f t="shared" si="96"/>
        <v>#VALUE!</v>
      </c>
      <c r="AK718" s="34" t="e">
        <f t="shared" si="97"/>
        <v>#VALUE!</v>
      </c>
    </row>
    <row r="719" spans="1:37" ht="55.25" customHeight="1" x14ac:dyDescent="0.2">
      <c r="A719" s="50">
        <v>20160328</v>
      </c>
      <c r="B719" s="83">
        <v>42459</v>
      </c>
      <c r="C719" s="34" t="s">
        <v>2400</v>
      </c>
      <c r="D719" s="34"/>
      <c r="E719" s="34"/>
      <c r="F719" s="34"/>
      <c r="G719" s="34"/>
      <c r="H719" s="34"/>
      <c r="I719" s="34"/>
      <c r="J719" s="34"/>
      <c r="K719" s="34"/>
      <c r="L719" s="103"/>
      <c r="M719" s="29" t="s">
        <v>6649</v>
      </c>
      <c r="N719" s="29"/>
      <c r="O719" s="29"/>
      <c r="P719" s="30"/>
      <c r="Q719" s="29"/>
      <c r="R719" s="112"/>
      <c r="S719" s="34"/>
      <c r="AD719" s="84" t="e">
        <f t="shared" si="90"/>
        <v>#VALUE!</v>
      </c>
      <c r="AE719" s="34">
        <f t="shared" si="91"/>
        <v>513</v>
      </c>
      <c r="AF719" s="34" t="e">
        <f t="shared" si="92"/>
        <v>#VALUE!</v>
      </c>
      <c r="AG719" s="34" t="e">
        <f t="shared" si="93"/>
        <v>#VALUE!</v>
      </c>
      <c r="AH719" s="34" t="e">
        <f t="shared" si="94"/>
        <v>#VALUE!</v>
      </c>
      <c r="AI719" s="34" t="e">
        <f t="shared" si="95"/>
        <v>#VALUE!</v>
      </c>
      <c r="AJ719" s="34" t="e">
        <f t="shared" si="96"/>
        <v>#VALUE!</v>
      </c>
      <c r="AK719" s="34" t="e">
        <f t="shared" si="97"/>
        <v>#VALUE!</v>
      </c>
    </row>
    <row r="720" spans="1:37" ht="55.25" customHeight="1" x14ac:dyDescent="0.2">
      <c r="A720" s="50">
        <v>20160329</v>
      </c>
      <c r="B720" s="83">
        <v>42459</v>
      </c>
      <c r="C720" s="34" t="s">
        <v>2401</v>
      </c>
      <c r="D720" s="34"/>
      <c r="E720" s="34"/>
      <c r="F720" s="34"/>
      <c r="G720" s="34"/>
      <c r="H720" s="34"/>
      <c r="I720" s="34"/>
      <c r="J720" s="34"/>
      <c r="K720" s="34"/>
      <c r="L720" s="103"/>
      <c r="M720" s="29" t="s">
        <v>6648</v>
      </c>
      <c r="N720" s="29" t="s">
        <v>6426</v>
      </c>
      <c r="O720" s="29" t="s">
        <v>2363</v>
      </c>
      <c r="P720" s="30"/>
      <c r="Q720" s="29"/>
      <c r="R720" s="112"/>
      <c r="S720" s="34"/>
      <c r="AD720" s="84" t="e">
        <f t="shared" si="90"/>
        <v>#VALUE!</v>
      </c>
      <c r="AE720" s="34" t="e">
        <f t="shared" si="91"/>
        <v>#VALUE!</v>
      </c>
      <c r="AF720" s="34" t="e">
        <f t="shared" si="92"/>
        <v>#VALUE!</v>
      </c>
      <c r="AG720" s="34">
        <f t="shared" si="93"/>
        <v>21</v>
      </c>
      <c r="AH720" s="34" t="e">
        <f t="shared" si="94"/>
        <v>#VALUE!</v>
      </c>
      <c r="AI720" s="34" t="e">
        <f t="shared" si="95"/>
        <v>#VALUE!</v>
      </c>
      <c r="AJ720" s="34" t="e">
        <f t="shared" si="96"/>
        <v>#VALUE!</v>
      </c>
      <c r="AK720" s="34" t="e">
        <f t="shared" si="97"/>
        <v>#VALUE!</v>
      </c>
    </row>
    <row r="721" spans="1:37" ht="55.25" customHeight="1" x14ac:dyDescent="0.2">
      <c r="A721" s="50">
        <v>20160330</v>
      </c>
      <c r="B721" s="83">
        <v>42459</v>
      </c>
      <c r="C721" s="34" t="s">
        <v>6086</v>
      </c>
      <c r="D721" s="34"/>
      <c r="E721" s="34"/>
      <c r="F721" s="34" t="s">
        <v>3266</v>
      </c>
      <c r="G721" s="34" t="s">
        <v>3267</v>
      </c>
      <c r="H721" s="34"/>
      <c r="I721" s="34"/>
      <c r="J721" s="34"/>
      <c r="K721" s="34"/>
      <c r="L721" s="103"/>
      <c r="M721" s="29" t="s">
        <v>6647</v>
      </c>
      <c r="N721" s="29" t="s">
        <v>6427</v>
      </c>
      <c r="O721" s="29"/>
      <c r="P721" s="30"/>
      <c r="Q721" s="29"/>
      <c r="R721" s="112"/>
      <c r="S721" s="34"/>
      <c r="AD721" s="84" t="e">
        <f t="shared" si="90"/>
        <v>#VALUE!</v>
      </c>
      <c r="AE721" s="34">
        <f t="shared" si="91"/>
        <v>414</v>
      </c>
      <c r="AF721" s="34" t="e">
        <f t="shared" si="92"/>
        <v>#VALUE!</v>
      </c>
      <c r="AG721" s="34" t="e">
        <f t="shared" si="93"/>
        <v>#VALUE!</v>
      </c>
      <c r="AH721" s="34" t="e">
        <f t="shared" si="94"/>
        <v>#VALUE!</v>
      </c>
      <c r="AI721" s="34" t="e">
        <f t="shared" si="95"/>
        <v>#VALUE!</v>
      </c>
      <c r="AJ721" s="34" t="e">
        <f t="shared" si="96"/>
        <v>#VALUE!</v>
      </c>
      <c r="AK721" s="34" t="e">
        <f t="shared" si="97"/>
        <v>#VALUE!</v>
      </c>
    </row>
    <row r="722" spans="1:37" ht="55.25" customHeight="1" x14ac:dyDescent="0.2">
      <c r="A722" s="50">
        <v>20160331</v>
      </c>
      <c r="B722" s="83">
        <v>42459</v>
      </c>
      <c r="C722" s="34" t="s">
        <v>6300</v>
      </c>
      <c r="D722" s="34"/>
      <c r="E722" s="34"/>
      <c r="F722" s="34"/>
      <c r="G722" s="34"/>
      <c r="H722" s="34"/>
      <c r="I722" s="34"/>
      <c r="J722" s="34"/>
      <c r="K722" s="34"/>
      <c r="L722" s="103" t="s">
        <v>103</v>
      </c>
      <c r="M722" s="29"/>
      <c r="N722" s="29"/>
      <c r="O722" s="29"/>
      <c r="P722" s="30"/>
      <c r="Q722" s="29"/>
      <c r="R722" s="112"/>
      <c r="S722" s="34"/>
      <c r="AD722" s="84">
        <f t="shared" si="90"/>
        <v>1</v>
      </c>
      <c r="AE722" s="34" t="e">
        <f t="shared" si="91"/>
        <v>#VALUE!</v>
      </c>
      <c r="AF722" s="34" t="e">
        <f t="shared" si="92"/>
        <v>#VALUE!</v>
      </c>
      <c r="AG722" s="34" t="e">
        <f t="shared" si="93"/>
        <v>#VALUE!</v>
      </c>
      <c r="AH722" s="34" t="e">
        <f t="shared" si="94"/>
        <v>#VALUE!</v>
      </c>
      <c r="AI722" s="34" t="e">
        <f t="shared" si="95"/>
        <v>#VALUE!</v>
      </c>
      <c r="AJ722" s="34" t="e">
        <f t="shared" si="96"/>
        <v>#VALUE!</v>
      </c>
      <c r="AK722" s="34" t="e">
        <f t="shared" si="97"/>
        <v>#VALUE!</v>
      </c>
    </row>
    <row r="723" spans="1:37" ht="55.25" customHeight="1" x14ac:dyDescent="0.2">
      <c r="A723" s="50">
        <v>20160332</v>
      </c>
      <c r="B723" s="83">
        <v>42459</v>
      </c>
      <c r="C723" s="34" t="s">
        <v>2402</v>
      </c>
      <c r="D723" s="34" t="s">
        <v>5555</v>
      </c>
      <c r="E723" s="34"/>
      <c r="F723" s="34" t="s">
        <v>2370</v>
      </c>
      <c r="G723" s="34"/>
      <c r="H723" s="34" t="s">
        <v>2371</v>
      </c>
      <c r="I723" s="34"/>
      <c r="J723" s="34" t="s">
        <v>2372</v>
      </c>
      <c r="K723" s="34"/>
      <c r="L723" s="103"/>
      <c r="M723" s="29" t="s">
        <v>6650</v>
      </c>
      <c r="N723" s="29" t="s">
        <v>6428</v>
      </c>
      <c r="O723" s="29" t="s">
        <v>6528</v>
      </c>
      <c r="P723" s="30"/>
      <c r="Q723" s="29"/>
      <c r="R723" s="112"/>
      <c r="S723" s="34"/>
      <c r="AD723" s="84" t="e">
        <f t="shared" si="90"/>
        <v>#VALUE!</v>
      </c>
      <c r="AE723" s="34" t="e">
        <f t="shared" si="91"/>
        <v>#VALUE!</v>
      </c>
      <c r="AF723" s="34" t="e">
        <f t="shared" si="92"/>
        <v>#VALUE!</v>
      </c>
      <c r="AG723" s="34">
        <f t="shared" si="93"/>
        <v>20</v>
      </c>
      <c r="AH723" s="34" t="e">
        <f t="shared" si="94"/>
        <v>#VALUE!</v>
      </c>
      <c r="AI723" s="34" t="e">
        <f t="shared" si="95"/>
        <v>#VALUE!</v>
      </c>
      <c r="AJ723" s="34" t="e">
        <f t="shared" si="96"/>
        <v>#VALUE!</v>
      </c>
      <c r="AK723" s="34" t="e">
        <f t="shared" si="97"/>
        <v>#VALUE!</v>
      </c>
    </row>
    <row r="724" spans="1:37" ht="55.25" customHeight="1" x14ac:dyDescent="0.2">
      <c r="A724" s="50">
        <v>20160333</v>
      </c>
      <c r="B724" s="83">
        <v>42459</v>
      </c>
      <c r="C724" s="34" t="s">
        <v>2403</v>
      </c>
      <c r="D724" s="34" t="s">
        <v>5556</v>
      </c>
      <c r="E724" s="34" t="s">
        <v>2373</v>
      </c>
      <c r="F724" s="34" t="s">
        <v>3268</v>
      </c>
      <c r="G724" s="34" t="s">
        <v>3269</v>
      </c>
      <c r="H724" s="34" t="s">
        <v>3270</v>
      </c>
      <c r="I724" s="34" t="s">
        <v>3271</v>
      </c>
      <c r="J724" s="34" t="s">
        <v>2374</v>
      </c>
      <c r="K724" s="34" t="s">
        <v>2375</v>
      </c>
      <c r="L724" s="103"/>
      <c r="M724" s="29" t="s">
        <v>6650</v>
      </c>
      <c r="N724" s="29" t="s">
        <v>6429</v>
      </c>
      <c r="O724" s="29" t="s">
        <v>2369</v>
      </c>
      <c r="P724" s="30"/>
      <c r="Q724" s="29"/>
      <c r="R724" s="112"/>
      <c r="S724" s="34"/>
      <c r="AD724" s="84" t="e">
        <f t="shared" si="90"/>
        <v>#VALUE!</v>
      </c>
      <c r="AE724" s="34" t="e">
        <f t="shared" si="91"/>
        <v>#VALUE!</v>
      </c>
      <c r="AF724" s="34" t="e">
        <f t="shared" si="92"/>
        <v>#VALUE!</v>
      </c>
      <c r="AG724" s="34">
        <f t="shared" si="93"/>
        <v>21</v>
      </c>
      <c r="AH724" s="34" t="e">
        <f t="shared" si="94"/>
        <v>#VALUE!</v>
      </c>
      <c r="AI724" s="34" t="e">
        <f t="shared" si="95"/>
        <v>#VALUE!</v>
      </c>
      <c r="AJ724" s="34" t="e">
        <f t="shared" si="96"/>
        <v>#VALUE!</v>
      </c>
      <c r="AK724" s="34" t="e">
        <f t="shared" si="97"/>
        <v>#VALUE!</v>
      </c>
    </row>
    <row r="725" spans="1:37" ht="55.25" customHeight="1" x14ac:dyDescent="0.2">
      <c r="A725" s="50">
        <v>20160334</v>
      </c>
      <c r="B725" s="83">
        <v>42459</v>
      </c>
      <c r="C725" s="34" t="s">
        <v>2404</v>
      </c>
      <c r="D725" s="34"/>
      <c r="E725" s="34"/>
      <c r="F725" s="34" t="s">
        <v>2376</v>
      </c>
      <c r="G725" s="34" t="s">
        <v>2377</v>
      </c>
      <c r="H725" s="34" t="s">
        <v>2378</v>
      </c>
      <c r="I725" s="34"/>
      <c r="J725" s="34" t="s">
        <v>2379</v>
      </c>
      <c r="K725" s="34" t="s">
        <v>2380</v>
      </c>
      <c r="L725" s="103" t="s">
        <v>103</v>
      </c>
      <c r="M725" s="29"/>
      <c r="N725" s="29"/>
      <c r="O725" s="29"/>
      <c r="P725" s="30"/>
      <c r="Q725" s="29"/>
      <c r="R725" s="112"/>
      <c r="S725" s="34"/>
      <c r="AD725" s="84">
        <f t="shared" si="90"/>
        <v>1</v>
      </c>
      <c r="AE725" s="34" t="e">
        <f t="shared" si="91"/>
        <v>#VALUE!</v>
      </c>
      <c r="AF725" s="34" t="e">
        <f t="shared" si="92"/>
        <v>#VALUE!</v>
      </c>
      <c r="AG725" s="34" t="e">
        <f t="shared" si="93"/>
        <v>#VALUE!</v>
      </c>
      <c r="AH725" s="34" t="e">
        <f t="shared" si="94"/>
        <v>#VALUE!</v>
      </c>
      <c r="AI725" s="34" t="e">
        <f t="shared" si="95"/>
        <v>#VALUE!</v>
      </c>
      <c r="AJ725" s="34" t="e">
        <f t="shared" si="96"/>
        <v>#VALUE!</v>
      </c>
      <c r="AK725" s="34" t="e">
        <f t="shared" si="97"/>
        <v>#VALUE!</v>
      </c>
    </row>
    <row r="726" spans="1:37" ht="55.25" customHeight="1" x14ac:dyDescent="0.2">
      <c r="A726" s="50">
        <v>20160335</v>
      </c>
      <c r="B726" s="83">
        <v>42459</v>
      </c>
      <c r="C726" s="34" t="s">
        <v>6301</v>
      </c>
      <c r="D726" s="34"/>
      <c r="E726" s="34"/>
      <c r="F726" s="34"/>
      <c r="G726" s="34"/>
      <c r="H726" s="34" t="s">
        <v>2382</v>
      </c>
      <c r="I726" s="34" t="s">
        <v>2383</v>
      </c>
      <c r="J726" s="34"/>
      <c r="K726" s="34"/>
      <c r="L726" s="103"/>
      <c r="M726" s="29" t="s">
        <v>6640</v>
      </c>
      <c r="N726" s="29" t="s">
        <v>6419</v>
      </c>
      <c r="O726" s="29"/>
      <c r="P726" s="30"/>
      <c r="Q726" s="29"/>
      <c r="R726" s="112"/>
      <c r="S726" s="34"/>
      <c r="AD726" s="84" t="e">
        <f t="shared" si="90"/>
        <v>#VALUE!</v>
      </c>
      <c r="AE726" s="34">
        <f t="shared" si="91"/>
        <v>461</v>
      </c>
      <c r="AF726" s="34" t="e">
        <f t="shared" si="92"/>
        <v>#VALUE!</v>
      </c>
      <c r="AG726" s="34" t="e">
        <f t="shared" si="93"/>
        <v>#VALUE!</v>
      </c>
      <c r="AH726" s="34" t="e">
        <f t="shared" si="94"/>
        <v>#VALUE!</v>
      </c>
      <c r="AI726" s="34" t="e">
        <f t="shared" si="95"/>
        <v>#VALUE!</v>
      </c>
      <c r="AJ726" s="34" t="e">
        <f t="shared" si="96"/>
        <v>#VALUE!</v>
      </c>
      <c r="AK726" s="34" t="e">
        <f t="shared" si="97"/>
        <v>#VALUE!</v>
      </c>
    </row>
    <row r="727" spans="1:37" ht="55.25" customHeight="1" x14ac:dyDescent="0.2">
      <c r="A727" s="50">
        <v>20160336</v>
      </c>
      <c r="B727" s="83">
        <v>42459</v>
      </c>
      <c r="C727" s="34" t="s">
        <v>2405</v>
      </c>
      <c r="D727" s="34"/>
      <c r="E727" s="34"/>
      <c r="F727" s="34"/>
      <c r="G727" s="34"/>
      <c r="H727" s="34"/>
      <c r="I727" s="34"/>
      <c r="J727" s="34"/>
      <c r="K727" s="34"/>
      <c r="L727" s="103" t="s">
        <v>103</v>
      </c>
      <c r="M727" s="29"/>
      <c r="N727" s="29"/>
      <c r="O727" s="29"/>
      <c r="P727" s="30"/>
      <c r="Q727" s="29"/>
      <c r="R727" s="112"/>
      <c r="S727" s="34"/>
      <c r="AD727" s="84">
        <f t="shared" si="90"/>
        <v>1</v>
      </c>
      <c r="AE727" s="34" t="e">
        <f t="shared" si="91"/>
        <v>#VALUE!</v>
      </c>
      <c r="AF727" s="34" t="e">
        <f t="shared" si="92"/>
        <v>#VALUE!</v>
      </c>
      <c r="AG727" s="34" t="e">
        <f t="shared" si="93"/>
        <v>#VALUE!</v>
      </c>
      <c r="AH727" s="34" t="e">
        <f t="shared" si="94"/>
        <v>#VALUE!</v>
      </c>
      <c r="AI727" s="34" t="e">
        <f t="shared" si="95"/>
        <v>#VALUE!</v>
      </c>
      <c r="AJ727" s="34" t="e">
        <f t="shared" si="96"/>
        <v>#VALUE!</v>
      </c>
      <c r="AK727" s="34" t="e">
        <f t="shared" si="97"/>
        <v>#VALUE!</v>
      </c>
    </row>
    <row r="728" spans="1:37" ht="55.25" customHeight="1" x14ac:dyDescent="0.2">
      <c r="A728" s="50">
        <v>20160337</v>
      </c>
      <c r="B728" s="83">
        <v>42459</v>
      </c>
      <c r="C728" s="34" t="s">
        <v>2406</v>
      </c>
      <c r="D728" s="34"/>
      <c r="E728" s="34"/>
      <c r="F728" s="34"/>
      <c r="G728" s="34"/>
      <c r="H728" s="34"/>
      <c r="I728" s="34"/>
      <c r="J728" s="34"/>
      <c r="K728" s="34"/>
      <c r="L728" s="103" t="s">
        <v>103</v>
      </c>
      <c r="M728" s="29"/>
      <c r="N728" s="29"/>
      <c r="O728" s="29"/>
      <c r="P728" s="30"/>
      <c r="Q728" s="29"/>
      <c r="R728" s="112"/>
      <c r="S728" s="34"/>
      <c r="AD728" s="84">
        <f t="shared" si="90"/>
        <v>1</v>
      </c>
      <c r="AE728" s="34" t="e">
        <f t="shared" si="91"/>
        <v>#VALUE!</v>
      </c>
      <c r="AF728" s="34" t="e">
        <f t="shared" si="92"/>
        <v>#VALUE!</v>
      </c>
      <c r="AG728" s="34" t="e">
        <f t="shared" si="93"/>
        <v>#VALUE!</v>
      </c>
      <c r="AH728" s="34" t="e">
        <f t="shared" si="94"/>
        <v>#VALUE!</v>
      </c>
      <c r="AI728" s="34" t="e">
        <f t="shared" si="95"/>
        <v>#VALUE!</v>
      </c>
      <c r="AJ728" s="34" t="e">
        <f t="shared" si="96"/>
        <v>#VALUE!</v>
      </c>
      <c r="AK728" s="34" t="e">
        <f t="shared" si="97"/>
        <v>#VALUE!</v>
      </c>
    </row>
    <row r="729" spans="1:37" ht="55.25" customHeight="1" x14ac:dyDescent="0.2">
      <c r="A729" s="50">
        <v>20160338</v>
      </c>
      <c r="B729" s="83">
        <v>42459</v>
      </c>
      <c r="C729" s="34" t="s">
        <v>2407</v>
      </c>
      <c r="D729" s="34"/>
      <c r="E729" s="34"/>
      <c r="F729" s="34"/>
      <c r="G729" s="34"/>
      <c r="H729" s="34"/>
      <c r="I729" s="34"/>
      <c r="J729" s="34"/>
      <c r="K729" s="34"/>
      <c r="L729" s="103"/>
      <c r="M729" s="29" t="s">
        <v>6651</v>
      </c>
      <c r="N729" s="29"/>
      <c r="O729" s="29" t="s">
        <v>6430</v>
      </c>
      <c r="P729" s="30"/>
      <c r="Q729" s="29"/>
      <c r="R729" s="112"/>
      <c r="S729" s="34"/>
      <c r="AD729" s="84" t="e">
        <f t="shared" si="90"/>
        <v>#VALUE!</v>
      </c>
      <c r="AE729" s="34">
        <f t="shared" si="91"/>
        <v>461</v>
      </c>
      <c r="AF729" s="34" t="e">
        <f t="shared" si="92"/>
        <v>#VALUE!</v>
      </c>
      <c r="AG729" s="34" t="e">
        <f t="shared" si="93"/>
        <v>#VALUE!</v>
      </c>
      <c r="AH729" s="34" t="e">
        <f t="shared" si="94"/>
        <v>#VALUE!</v>
      </c>
      <c r="AI729" s="34" t="e">
        <f t="shared" si="95"/>
        <v>#VALUE!</v>
      </c>
      <c r="AJ729" s="34" t="e">
        <f t="shared" si="96"/>
        <v>#VALUE!</v>
      </c>
      <c r="AK729" s="34" t="e">
        <f t="shared" si="97"/>
        <v>#VALUE!</v>
      </c>
    </row>
    <row r="730" spans="1:37" ht="55.25" customHeight="1" x14ac:dyDescent="0.2">
      <c r="A730" s="50">
        <v>20160339</v>
      </c>
      <c r="B730" s="83">
        <v>42459</v>
      </c>
      <c r="C730" s="34" t="s">
        <v>2408</v>
      </c>
      <c r="D730" s="34" t="s">
        <v>5557</v>
      </c>
      <c r="E730" s="34" t="s">
        <v>3272</v>
      </c>
      <c r="F730" s="34" t="s">
        <v>3273</v>
      </c>
      <c r="G730" s="34" t="s">
        <v>3274</v>
      </c>
      <c r="H730" s="34" t="s">
        <v>3275</v>
      </c>
      <c r="I730" s="34"/>
      <c r="J730" s="34"/>
      <c r="K730" s="34"/>
      <c r="L730" s="103"/>
      <c r="M730" s="29" t="s">
        <v>6651</v>
      </c>
      <c r="N730" s="29" t="s">
        <v>6431</v>
      </c>
      <c r="O730" s="29"/>
      <c r="P730" s="30"/>
      <c r="Q730" s="29"/>
      <c r="R730" s="112"/>
      <c r="S730" s="34"/>
      <c r="AD730" s="84" t="e">
        <f t="shared" si="90"/>
        <v>#VALUE!</v>
      </c>
      <c r="AE730" s="34">
        <f t="shared" si="91"/>
        <v>461</v>
      </c>
      <c r="AF730" s="34" t="e">
        <f t="shared" si="92"/>
        <v>#VALUE!</v>
      </c>
      <c r="AG730" s="34" t="e">
        <f t="shared" si="93"/>
        <v>#VALUE!</v>
      </c>
      <c r="AH730" s="34" t="e">
        <f t="shared" si="94"/>
        <v>#VALUE!</v>
      </c>
      <c r="AI730" s="34" t="e">
        <f t="shared" si="95"/>
        <v>#VALUE!</v>
      </c>
      <c r="AJ730" s="34" t="e">
        <f t="shared" si="96"/>
        <v>#VALUE!</v>
      </c>
      <c r="AK730" s="34" t="e">
        <f t="shared" si="97"/>
        <v>#VALUE!</v>
      </c>
    </row>
    <row r="731" spans="1:37" ht="55.25" customHeight="1" x14ac:dyDescent="0.2">
      <c r="A731" s="50">
        <v>20160340</v>
      </c>
      <c r="B731" s="83">
        <v>42459</v>
      </c>
      <c r="C731" s="34" t="s">
        <v>6904</v>
      </c>
      <c r="D731" s="34"/>
      <c r="E731" s="34"/>
      <c r="F731" s="34" t="s">
        <v>2384</v>
      </c>
      <c r="G731" s="34" t="s">
        <v>2385</v>
      </c>
      <c r="H731" s="34"/>
      <c r="I731" s="34"/>
      <c r="J731" s="34"/>
      <c r="K731" s="34"/>
      <c r="L731" s="103" t="s">
        <v>103</v>
      </c>
      <c r="M731" s="29"/>
      <c r="N731" s="29"/>
      <c r="O731" s="29"/>
      <c r="P731" s="30"/>
      <c r="Q731" s="29"/>
      <c r="R731" s="112"/>
      <c r="S731" s="34"/>
      <c r="AD731" s="84">
        <f t="shared" si="90"/>
        <v>1</v>
      </c>
      <c r="AE731" s="34" t="e">
        <f t="shared" si="91"/>
        <v>#VALUE!</v>
      </c>
      <c r="AF731" s="34" t="e">
        <f t="shared" si="92"/>
        <v>#VALUE!</v>
      </c>
      <c r="AG731" s="34" t="e">
        <f t="shared" si="93"/>
        <v>#VALUE!</v>
      </c>
      <c r="AH731" s="34" t="e">
        <f t="shared" si="94"/>
        <v>#VALUE!</v>
      </c>
      <c r="AI731" s="34" t="e">
        <f t="shared" si="95"/>
        <v>#VALUE!</v>
      </c>
      <c r="AJ731" s="34" t="e">
        <f t="shared" si="96"/>
        <v>#VALUE!</v>
      </c>
      <c r="AK731" s="34" t="e">
        <f t="shared" si="97"/>
        <v>#VALUE!</v>
      </c>
    </row>
    <row r="732" spans="1:37" ht="55.25" customHeight="1" x14ac:dyDescent="0.2">
      <c r="A732" s="50">
        <v>20160401</v>
      </c>
      <c r="B732" s="83">
        <v>42487</v>
      </c>
      <c r="C732" s="34" t="s">
        <v>6087</v>
      </c>
      <c r="D732" s="34"/>
      <c r="E732" s="34"/>
      <c r="F732" s="34"/>
      <c r="G732" s="34"/>
      <c r="H732" s="34"/>
      <c r="I732" s="34"/>
      <c r="J732" s="34"/>
      <c r="K732" s="34"/>
      <c r="L732" s="103" t="s">
        <v>103</v>
      </c>
      <c r="M732" s="29"/>
      <c r="N732" s="29"/>
      <c r="O732" s="29"/>
      <c r="P732" s="30"/>
      <c r="Q732" s="29"/>
      <c r="R732" s="147" t="s">
        <v>7565</v>
      </c>
      <c r="S732" s="34"/>
      <c r="AD732" s="84">
        <f t="shared" si="90"/>
        <v>1</v>
      </c>
      <c r="AE732" s="34" t="e">
        <f t="shared" si="91"/>
        <v>#VALUE!</v>
      </c>
      <c r="AF732" s="34" t="e">
        <f t="shared" si="92"/>
        <v>#VALUE!</v>
      </c>
      <c r="AG732" s="34" t="e">
        <f t="shared" si="93"/>
        <v>#VALUE!</v>
      </c>
      <c r="AH732" s="34" t="e">
        <f t="shared" si="94"/>
        <v>#VALUE!</v>
      </c>
      <c r="AI732" s="34" t="e">
        <f t="shared" si="95"/>
        <v>#VALUE!</v>
      </c>
      <c r="AJ732" s="34" t="e">
        <f t="shared" si="96"/>
        <v>#VALUE!</v>
      </c>
      <c r="AK732" s="34" t="e">
        <f t="shared" si="97"/>
        <v>#VALUE!</v>
      </c>
    </row>
    <row r="733" spans="1:37" ht="55.25" customHeight="1" x14ac:dyDescent="0.2">
      <c r="A733" s="50">
        <v>20160402</v>
      </c>
      <c r="B733" s="83">
        <v>42487</v>
      </c>
      <c r="C733" s="34" t="s">
        <v>6088</v>
      </c>
      <c r="D733" s="34"/>
      <c r="E733" s="34"/>
      <c r="F733" s="34"/>
      <c r="G733" s="34"/>
      <c r="H733" s="34"/>
      <c r="I733" s="34"/>
      <c r="J733" s="34"/>
      <c r="K733" s="34"/>
      <c r="L733" s="103"/>
      <c r="M733" s="29" t="s">
        <v>6652</v>
      </c>
      <c r="N733" s="29" t="s">
        <v>6432</v>
      </c>
      <c r="O733" s="29"/>
      <c r="P733" s="30"/>
      <c r="Q733" s="29"/>
      <c r="R733" s="147" t="s">
        <v>7565</v>
      </c>
      <c r="S733" s="34"/>
      <c r="AD733" s="84" t="e">
        <f t="shared" si="90"/>
        <v>#VALUE!</v>
      </c>
      <c r="AE733" s="34">
        <f t="shared" si="91"/>
        <v>211</v>
      </c>
      <c r="AF733" s="34" t="e">
        <f t="shared" si="92"/>
        <v>#VALUE!</v>
      </c>
      <c r="AG733" s="34" t="e">
        <f t="shared" si="93"/>
        <v>#VALUE!</v>
      </c>
      <c r="AH733" s="34" t="e">
        <f t="shared" si="94"/>
        <v>#VALUE!</v>
      </c>
      <c r="AI733" s="34" t="e">
        <f t="shared" si="95"/>
        <v>#VALUE!</v>
      </c>
      <c r="AJ733" s="34" t="e">
        <f t="shared" si="96"/>
        <v>#VALUE!</v>
      </c>
      <c r="AK733" s="34" t="e">
        <f t="shared" si="97"/>
        <v>#VALUE!</v>
      </c>
    </row>
    <row r="734" spans="1:37" ht="55.25" customHeight="1" x14ac:dyDescent="0.2">
      <c r="A734" s="50">
        <v>20160403</v>
      </c>
      <c r="B734" s="83">
        <v>42487</v>
      </c>
      <c r="C734" s="34" t="s">
        <v>6905</v>
      </c>
      <c r="D734" s="34"/>
      <c r="E734" s="34"/>
      <c r="F734" s="34"/>
      <c r="G734" s="34"/>
      <c r="H734" s="34"/>
      <c r="I734" s="34"/>
      <c r="J734" s="34"/>
      <c r="K734" s="34"/>
      <c r="L734" s="103" t="s">
        <v>103</v>
      </c>
      <c r="M734" s="29"/>
      <c r="N734" s="29"/>
      <c r="O734" s="29"/>
      <c r="P734" s="30"/>
      <c r="Q734" s="29"/>
      <c r="R734" s="147" t="s">
        <v>7565</v>
      </c>
      <c r="S734" s="34"/>
      <c r="AD734" s="84">
        <f t="shared" si="90"/>
        <v>1</v>
      </c>
      <c r="AE734" s="34" t="e">
        <f t="shared" si="91"/>
        <v>#VALUE!</v>
      </c>
      <c r="AF734" s="34" t="e">
        <f t="shared" si="92"/>
        <v>#VALUE!</v>
      </c>
      <c r="AG734" s="34" t="e">
        <f t="shared" si="93"/>
        <v>#VALUE!</v>
      </c>
      <c r="AH734" s="34" t="e">
        <f t="shared" si="94"/>
        <v>#VALUE!</v>
      </c>
      <c r="AI734" s="34" t="e">
        <f t="shared" si="95"/>
        <v>#VALUE!</v>
      </c>
      <c r="AJ734" s="34" t="e">
        <f t="shared" si="96"/>
        <v>#VALUE!</v>
      </c>
      <c r="AK734" s="34" t="e">
        <f t="shared" si="97"/>
        <v>#VALUE!</v>
      </c>
    </row>
    <row r="735" spans="1:37" ht="55.25" customHeight="1" x14ac:dyDescent="0.2">
      <c r="A735" s="50">
        <v>20160404</v>
      </c>
      <c r="B735" s="83">
        <v>42487</v>
      </c>
      <c r="C735" s="34" t="s">
        <v>2459</v>
      </c>
      <c r="D735" s="34"/>
      <c r="E735" s="34"/>
      <c r="F735" s="34"/>
      <c r="G735" s="34"/>
      <c r="H735" s="34"/>
      <c r="I735" s="34"/>
      <c r="J735" s="34"/>
      <c r="K735" s="34"/>
      <c r="L735" s="103" t="s">
        <v>103</v>
      </c>
      <c r="M735" s="29"/>
      <c r="N735" s="29"/>
      <c r="O735" s="29"/>
      <c r="P735" s="30"/>
      <c r="Q735" s="29"/>
      <c r="R735" s="147" t="s">
        <v>7565</v>
      </c>
      <c r="S735" s="34"/>
      <c r="AD735" s="84">
        <f t="shared" si="90"/>
        <v>1</v>
      </c>
      <c r="AE735" s="34" t="e">
        <f t="shared" si="91"/>
        <v>#VALUE!</v>
      </c>
      <c r="AF735" s="34" t="e">
        <f t="shared" si="92"/>
        <v>#VALUE!</v>
      </c>
      <c r="AG735" s="34" t="e">
        <f t="shared" si="93"/>
        <v>#VALUE!</v>
      </c>
      <c r="AH735" s="34" t="e">
        <f t="shared" si="94"/>
        <v>#VALUE!</v>
      </c>
      <c r="AI735" s="34" t="e">
        <f t="shared" si="95"/>
        <v>#VALUE!</v>
      </c>
      <c r="AJ735" s="34" t="e">
        <f t="shared" si="96"/>
        <v>#VALUE!</v>
      </c>
      <c r="AK735" s="34" t="e">
        <f t="shared" si="97"/>
        <v>#VALUE!</v>
      </c>
    </row>
    <row r="736" spans="1:37" ht="55.25" customHeight="1" x14ac:dyDescent="0.2">
      <c r="A736" s="50">
        <v>20160405</v>
      </c>
      <c r="B736" s="83">
        <v>42487</v>
      </c>
      <c r="C736" s="34" t="s">
        <v>2460</v>
      </c>
      <c r="D736" s="34"/>
      <c r="E736" s="34"/>
      <c r="F736" s="34"/>
      <c r="G736" s="34"/>
      <c r="H736" s="34"/>
      <c r="I736" s="34"/>
      <c r="J736" s="34"/>
      <c r="K736" s="34"/>
      <c r="L736" s="103" t="s">
        <v>103</v>
      </c>
      <c r="M736" s="29"/>
      <c r="N736" s="29"/>
      <c r="O736" s="29"/>
      <c r="P736" s="30"/>
      <c r="Q736" s="29"/>
      <c r="R736" s="147" t="s">
        <v>7565</v>
      </c>
      <c r="S736" s="34"/>
      <c r="AD736" s="84">
        <f t="shared" si="90"/>
        <v>1</v>
      </c>
      <c r="AE736" s="34" t="e">
        <f t="shared" si="91"/>
        <v>#VALUE!</v>
      </c>
      <c r="AF736" s="34" t="e">
        <f t="shared" si="92"/>
        <v>#VALUE!</v>
      </c>
      <c r="AG736" s="34" t="e">
        <f t="shared" si="93"/>
        <v>#VALUE!</v>
      </c>
      <c r="AH736" s="34" t="e">
        <f t="shared" si="94"/>
        <v>#VALUE!</v>
      </c>
      <c r="AI736" s="34" t="e">
        <f t="shared" si="95"/>
        <v>#VALUE!</v>
      </c>
      <c r="AJ736" s="34" t="e">
        <f t="shared" si="96"/>
        <v>#VALUE!</v>
      </c>
      <c r="AK736" s="34" t="e">
        <f t="shared" si="97"/>
        <v>#VALUE!</v>
      </c>
    </row>
    <row r="737" spans="1:37" ht="55.25" customHeight="1" x14ac:dyDescent="0.2">
      <c r="A737" s="50">
        <v>20160406</v>
      </c>
      <c r="B737" s="83">
        <v>42487</v>
      </c>
      <c r="C737" s="34" t="s">
        <v>2461</v>
      </c>
      <c r="D737" s="34"/>
      <c r="E737" s="34"/>
      <c r="F737" s="34"/>
      <c r="G737" s="34"/>
      <c r="H737" s="34" t="s">
        <v>2430</v>
      </c>
      <c r="I737" s="34" t="s">
        <v>2431</v>
      </c>
      <c r="J737" s="34"/>
      <c r="K737" s="34"/>
      <c r="L737" s="103" t="s">
        <v>103</v>
      </c>
      <c r="M737" s="29"/>
      <c r="N737" s="29"/>
      <c r="O737" s="29"/>
      <c r="P737" s="30"/>
      <c r="Q737" s="29"/>
      <c r="R737" s="147" t="s">
        <v>7565</v>
      </c>
      <c r="S737" s="34"/>
      <c r="AD737" s="84">
        <f t="shared" si="90"/>
        <v>1</v>
      </c>
      <c r="AE737" s="34" t="e">
        <f t="shared" si="91"/>
        <v>#VALUE!</v>
      </c>
      <c r="AF737" s="34" t="e">
        <f t="shared" si="92"/>
        <v>#VALUE!</v>
      </c>
      <c r="AG737" s="34" t="e">
        <f t="shared" si="93"/>
        <v>#VALUE!</v>
      </c>
      <c r="AH737" s="34" t="e">
        <f t="shared" si="94"/>
        <v>#VALUE!</v>
      </c>
      <c r="AI737" s="34" t="e">
        <f t="shared" si="95"/>
        <v>#VALUE!</v>
      </c>
      <c r="AJ737" s="34" t="e">
        <f t="shared" si="96"/>
        <v>#VALUE!</v>
      </c>
      <c r="AK737" s="34" t="e">
        <f t="shared" si="97"/>
        <v>#VALUE!</v>
      </c>
    </row>
    <row r="738" spans="1:37" ht="55.25" customHeight="1" x14ac:dyDescent="0.2">
      <c r="A738" s="50">
        <v>20160407</v>
      </c>
      <c r="B738" s="83">
        <v>42487</v>
      </c>
      <c r="C738" s="34" t="s">
        <v>2462</v>
      </c>
      <c r="D738" s="34"/>
      <c r="E738" s="34"/>
      <c r="F738" s="34" t="s">
        <v>2432</v>
      </c>
      <c r="G738" s="34" t="s">
        <v>2433</v>
      </c>
      <c r="H738" s="34"/>
      <c r="I738" s="34"/>
      <c r="J738" s="34"/>
      <c r="K738" s="34"/>
      <c r="L738" s="103" t="s">
        <v>103</v>
      </c>
      <c r="M738" s="29"/>
      <c r="N738" s="29"/>
      <c r="O738" s="29"/>
      <c r="P738" s="30"/>
      <c r="Q738" s="29"/>
      <c r="R738" s="147" t="s">
        <v>7565</v>
      </c>
      <c r="S738" s="34"/>
      <c r="AD738" s="84">
        <f t="shared" si="90"/>
        <v>1</v>
      </c>
      <c r="AE738" s="34" t="e">
        <f t="shared" si="91"/>
        <v>#VALUE!</v>
      </c>
      <c r="AF738" s="34" t="e">
        <f t="shared" si="92"/>
        <v>#VALUE!</v>
      </c>
      <c r="AG738" s="34" t="e">
        <f t="shared" si="93"/>
        <v>#VALUE!</v>
      </c>
      <c r="AH738" s="34" t="e">
        <f t="shared" si="94"/>
        <v>#VALUE!</v>
      </c>
      <c r="AI738" s="34" t="e">
        <f t="shared" si="95"/>
        <v>#VALUE!</v>
      </c>
      <c r="AJ738" s="34" t="e">
        <f t="shared" si="96"/>
        <v>#VALUE!</v>
      </c>
      <c r="AK738" s="34" t="e">
        <f t="shared" si="97"/>
        <v>#VALUE!</v>
      </c>
    </row>
    <row r="739" spans="1:37" ht="55.25" customHeight="1" x14ac:dyDescent="0.2">
      <c r="A739" s="50">
        <v>20160408</v>
      </c>
      <c r="B739" s="83">
        <v>42487</v>
      </c>
      <c r="C739" s="34" t="s">
        <v>2463</v>
      </c>
      <c r="D739" s="34"/>
      <c r="E739" s="34"/>
      <c r="F739" s="34"/>
      <c r="G739" s="34"/>
      <c r="H739" s="34"/>
      <c r="I739" s="34"/>
      <c r="J739" s="34"/>
      <c r="K739" s="34"/>
      <c r="L739" s="103" t="s">
        <v>103</v>
      </c>
      <c r="M739" s="29"/>
      <c r="N739" s="29"/>
      <c r="O739" s="29"/>
      <c r="P739" s="30"/>
      <c r="Q739" s="29"/>
      <c r="R739" s="147" t="s">
        <v>7565</v>
      </c>
      <c r="S739" s="34"/>
      <c r="AD739" s="84">
        <f t="shared" si="90"/>
        <v>1</v>
      </c>
      <c r="AE739" s="34" t="e">
        <f t="shared" si="91"/>
        <v>#VALUE!</v>
      </c>
      <c r="AF739" s="34" t="e">
        <f t="shared" si="92"/>
        <v>#VALUE!</v>
      </c>
      <c r="AG739" s="34" t="e">
        <f t="shared" si="93"/>
        <v>#VALUE!</v>
      </c>
      <c r="AH739" s="34" t="e">
        <f t="shared" si="94"/>
        <v>#VALUE!</v>
      </c>
      <c r="AI739" s="34" t="e">
        <f t="shared" si="95"/>
        <v>#VALUE!</v>
      </c>
      <c r="AJ739" s="34" t="e">
        <f t="shared" si="96"/>
        <v>#VALUE!</v>
      </c>
      <c r="AK739" s="34" t="e">
        <f t="shared" si="97"/>
        <v>#VALUE!</v>
      </c>
    </row>
    <row r="740" spans="1:37" ht="55.25" customHeight="1" x14ac:dyDescent="0.2">
      <c r="A740" s="50">
        <v>20160409</v>
      </c>
      <c r="B740" s="83">
        <v>42487</v>
      </c>
      <c r="C740" s="34" t="s">
        <v>5663</v>
      </c>
      <c r="D740" s="34"/>
      <c r="E740" s="34"/>
      <c r="F740" s="34"/>
      <c r="G740" s="34"/>
      <c r="H740" s="34"/>
      <c r="I740" s="34"/>
      <c r="J740" s="34"/>
      <c r="K740" s="34"/>
      <c r="L740" s="103" t="s">
        <v>103</v>
      </c>
      <c r="M740" s="29"/>
      <c r="N740" s="29"/>
      <c r="O740" s="29"/>
      <c r="P740" s="30"/>
      <c r="Q740" s="29"/>
      <c r="R740" s="147" t="s">
        <v>7565</v>
      </c>
      <c r="S740" s="34"/>
      <c r="AD740" s="84">
        <f t="shared" si="90"/>
        <v>1</v>
      </c>
      <c r="AE740" s="34" t="e">
        <f t="shared" si="91"/>
        <v>#VALUE!</v>
      </c>
      <c r="AF740" s="34" t="e">
        <f t="shared" si="92"/>
        <v>#VALUE!</v>
      </c>
      <c r="AG740" s="34" t="e">
        <f t="shared" si="93"/>
        <v>#VALUE!</v>
      </c>
      <c r="AH740" s="34" t="e">
        <f t="shared" si="94"/>
        <v>#VALUE!</v>
      </c>
      <c r="AI740" s="34" t="e">
        <f t="shared" si="95"/>
        <v>#VALUE!</v>
      </c>
      <c r="AJ740" s="34" t="e">
        <f t="shared" si="96"/>
        <v>#VALUE!</v>
      </c>
      <c r="AK740" s="34" t="e">
        <f t="shared" si="97"/>
        <v>#VALUE!</v>
      </c>
    </row>
    <row r="741" spans="1:37" ht="55.25" customHeight="1" x14ac:dyDescent="0.2">
      <c r="A741" s="50">
        <v>20160410</v>
      </c>
      <c r="B741" s="83">
        <v>42487</v>
      </c>
      <c r="C741" s="34" t="s">
        <v>6089</v>
      </c>
      <c r="D741" s="34"/>
      <c r="E741" s="34"/>
      <c r="F741" s="34"/>
      <c r="G741" s="34"/>
      <c r="H741" s="34" t="s">
        <v>2434</v>
      </c>
      <c r="I741" s="34" t="s">
        <v>2435</v>
      </c>
      <c r="J741" s="34"/>
      <c r="K741" s="34"/>
      <c r="L741" s="103" t="s">
        <v>103</v>
      </c>
      <c r="M741" s="29"/>
      <c r="N741" s="29"/>
      <c r="O741" s="29"/>
      <c r="P741" s="30"/>
      <c r="Q741" s="29"/>
      <c r="R741" s="147" t="s">
        <v>7565</v>
      </c>
      <c r="S741" s="34"/>
      <c r="AD741" s="84">
        <f t="shared" si="90"/>
        <v>1</v>
      </c>
      <c r="AE741" s="34" t="e">
        <f t="shared" si="91"/>
        <v>#VALUE!</v>
      </c>
      <c r="AF741" s="34" t="e">
        <f t="shared" si="92"/>
        <v>#VALUE!</v>
      </c>
      <c r="AG741" s="34" t="e">
        <f t="shared" si="93"/>
        <v>#VALUE!</v>
      </c>
      <c r="AH741" s="34" t="e">
        <f t="shared" si="94"/>
        <v>#VALUE!</v>
      </c>
      <c r="AI741" s="34" t="e">
        <f t="shared" si="95"/>
        <v>#VALUE!</v>
      </c>
      <c r="AJ741" s="34" t="e">
        <f t="shared" si="96"/>
        <v>#VALUE!</v>
      </c>
      <c r="AK741" s="34" t="e">
        <f t="shared" si="97"/>
        <v>#VALUE!</v>
      </c>
    </row>
    <row r="742" spans="1:37" ht="55.25" customHeight="1" x14ac:dyDescent="0.2">
      <c r="A742" s="50">
        <v>20160411</v>
      </c>
      <c r="B742" s="83">
        <v>42487</v>
      </c>
      <c r="C742" s="34" t="s">
        <v>6090</v>
      </c>
      <c r="D742" s="34" t="s">
        <v>5558</v>
      </c>
      <c r="E742" s="34" t="s">
        <v>3276</v>
      </c>
      <c r="F742" s="34" t="s">
        <v>3277</v>
      </c>
      <c r="G742" s="34" t="s">
        <v>3278</v>
      </c>
      <c r="H742" s="34"/>
      <c r="I742" s="34"/>
      <c r="J742" s="34"/>
      <c r="K742" s="34"/>
      <c r="L742" s="103"/>
      <c r="M742" s="29" t="s">
        <v>2436</v>
      </c>
      <c r="N742" s="29"/>
      <c r="O742" s="29" t="s">
        <v>6529</v>
      </c>
      <c r="P742" s="30"/>
      <c r="Q742" s="29"/>
      <c r="R742" s="147" t="s">
        <v>7565</v>
      </c>
      <c r="S742" s="34"/>
      <c r="AD742" s="84" t="e">
        <f t="shared" si="90"/>
        <v>#VALUE!</v>
      </c>
      <c r="AE742" s="34" t="e">
        <f t="shared" si="91"/>
        <v>#VALUE!</v>
      </c>
      <c r="AF742" s="34" t="e">
        <f t="shared" si="92"/>
        <v>#VALUE!</v>
      </c>
      <c r="AG742" s="34">
        <f t="shared" si="93"/>
        <v>45</v>
      </c>
      <c r="AH742" s="34" t="e">
        <f t="shared" si="94"/>
        <v>#VALUE!</v>
      </c>
      <c r="AI742" s="34" t="e">
        <f t="shared" si="95"/>
        <v>#VALUE!</v>
      </c>
      <c r="AJ742" s="34" t="e">
        <f t="shared" si="96"/>
        <v>#VALUE!</v>
      </c>
      <c r="AK742" s="34" t="e">
        <f t="shared" si="97"/>
        <v>#VALUE!</v>
      </c>
    </row>
    <row r="743" spans="1:37" ht="55.25" customHeight="1" x14ac:dyDescent="0.2">
      <c r="A743" s="50">
        <v>20160412</v>
      </c>
      <c r="B743" s="83">
        <v>42487</v>
      </c>
      <c r="C743" s="34" t="s">
        <v>2464</v>
      </c>
      <c r="D743" s="34"/>
      <c r="E743" s="34"/>
      <c r="F743" s="34" t="s">
        <v>2437</v>
      </c>
      <c r="G743" s="34" t="s">
        <v>2438</v>
      </c>
      <c r="H743" s="34" t="s">
        <v>2439</v>
      </c>
      <c r="I743" s="34" t="s">
        <v>2440</v>
      </c>
      <c r="J743" s="34"/>
      <c r="K743" s="34"/>
      <c r="L743" s="103"/>
      <c r="M743" s="29" t="s">
        <v>2441</v>
      </c>
      <c r="N743" s="29" t="s">
        <v>6433</v>
      </c>
      <c r="O743" s="29" t="s">
        <v>2442</v>
      </c>
      <c r="P743" s="30"/>
      <c r="Q743" s="29"/>
      <c r="R743" s="147" t="s">
        <v>7565</v>
      </c>
      <c r="S743" s="34"/>
      <c r="AD743" s="84" t="e">
        <f t="shared" si="90"/>
        <v>#VALUE!</v>
      </c>
      <c r="AE743" s="34" t="e">
        <f t="shared" si="91"/>
        <v>#VALUE!</v>
      </c>
      <c r="AF743" s="34" t="e">
        <f t="shared" si="92"/>
        <v>#VALUE!</v>
      </c>
      <c r="AG743" s="34">
        <f t="shared" si="93"/>
        <v>15</v>
      </c>
      <c r="AH743" s="34" t="e">
        <f t="shared" si="94"/>
        <v>#VALUE!</v>
      </c>
      <c r="AI743" s="34" t="e">
        <f t="shared" si="95"/>
        <v>#VALUE!</v>
      </c>
      <c r="AJ743" s="34" t="e">
        <f t="shared" si="96"/>
        <v>#VALUE!</v>
      </c>
      <c r="AK743" s="34" t="e">
        <f t="shared" si="97"/>
        <v>#VALUE!</v>
      </c>
    </row>
    <row r="744" spans="1:37" ht="55.25" customHeight="1" x14ac:dyDescent="0.2">
      <c r="A744" s="50">
        <v>20160413</v>
      </c>
      <c r="B744" s="83">
        <v>42487</v>
      </c>
      <c r="C744" s="34" t="s">
        <v>6950</v>
      </c>
      <c r="D744" s="34"/>
      <c r="E744" s="34"/>
      <c r="F744" s="34"/>
      <c r="G744" s="34"/>
      <c r="H744" s="34"/>
      <c r="I744" s="34"/>
      <c r="J744" s="34"/>
      <c r="K744" s="34"/>
      <c r="L744" s="103" t="s">
        <v>103</v>
      </c>
      <c r="M744" s="29"/>
      <c r="N744" s="29"/>
      <c r="O744" s="29"/>
      <c r="P744" s="30"/>
      <c r="Q744" s="29"/>
      <c r="R744" s="147" t="s">
        <v>7565</v>
      </c>
      <c r="S744" s="34"/>
      <c r="AD744" s="84">
        <f t="shared" si="90"/>
        <v>1</v>
      </c>
      <c r="AE744" s="34" t="e">
        <f t="shared" si="91"/>
        <v>#VALUE!</v>
      </c>
      <c r="AF744" s="34" t="e">
        <f t="shared" si="92"/>
        <v>#VALUE!</v>
      </c>
      <c r="AG744" s="34" t="e">
        <f t="shared" si="93"/>
        <v>#VALUE!</v>
      </c>
      <c r="AH744" s="34" t="e">
        <f t="shared" si="94"/>
        <v>#VALUE!</v>
      </c>
      <c r="AI744" s="34" t="e">
        <f t="shared" si="95"/>
        <v>#VALUE!</v>
      </c>
      <c r="AJ744" s="34" t="e">
        <f t="shared" si="96"/>
        <v>#VALUE!</v>
      </c>
      <c r="AK744" s="34" t="e">
        <f t="shared" si="97"/>
        <v>#VALUE!</v>
      </c>
    </row>
    <row r="745" spans="1:37" ht="55.25" customHeight="1" x14ac:dyDescent="0.2">
      <c r="A745" s="50">
        <v>20160414</v>
      </c>
      <c r="B745" s="83">
        <v>42487</v>
      </c>
      <c r="C745" s="34" t="s">
        <v>6951</v>
      </c>
      <c r="D745" s="34"/>
      <c r="E745" s="34"/>
      <c r="F745" s="34"/>
      <c r="G745" s="34"/>
      <c r="H745" s="34"/>
      <c r="I745" s="34"/>
      <c r="J745" s="34"/>
      <c r="K745" s="34"/>
      <c r="L745" s="103" t="s">
        <v>103</v>
      </c>
      <c r="M745" s="29"/>
      <c r="N745" s="29"/>
      <c r="O745" s="29"/>
      <c r="P745" s="30"/>
      <c r="Q745" s="29"/>
      <c r="R745" s="147" t="s">
        <v>7565</v>
      </c>
      <c r="S745" s="34"/>
      <c r="AD745" s="84">
        <f t="shared" si="90"/>
        <v>1</v>
      </c>
      <c r="AE745" s="34" t="e">
        <f t="shared" si="91"/>
        <v>#VALUE!</v>
      </c>
      <c r="AF745" s="34" t="e">
        <f t="shared" si="92"/>
        <v>#VALUE!</v>
      </c>
      <c r="AG745" s="34" t="e">
        <f t="shared" si="93"/>
        <v>#VALUE!</v>
      </c>
      <c r="AH745" s="34" t="e">
        <f t="shared" si="94"/>
        <v>#VALUE!</v>
      </c>
      <c r="AI745" s="34" t="e">
        <f t="shared" si="95"/>
        <v>#VALUE!</v>
      </c>
      <c r="AJ745" s="34" t="e">
        <f t="shared" si="96"/>
        <v>#VALUE!</v>
      </c>
      <c r="AK745" s="34" t="e">
        <f t="shared" si="97"/>
        <v>#VALUE!</v>
      </c>
    </row>
    <row r="746" spans="1:37" ht="55.25" customHeight="1" x14ac:dyDescent="0.2">
      <c r="A746" s="50">
        <v>20160415</v>
      </c>
      <c r="B746" s="83">
        <v>42487</v>
      </c>
      <c r="C746" s="34" t="s">
        <v>2465</v>
      </c>
      <c r="D746" s="34" t="s">
        <v>5559</v>
      </c>
      <c r="E746" s="34" t="s">
        <v>3279</v>
      </c>
      <c r="F746" s="34"/>
      <c r="G746" s="34"/>
      <c r="H746" s="34" t="s">
        <v>3280</v>
      </c>
      <c r="I746" s="34" t="s">
        <v>3281</v>
      </c>
      <c r="J746" s="34"/>
      <c r="K746" s="34"/>
      <c r="L746" s="103"/>
      <c r="M746" s="29" t="s">
        <v>2443</v>
      </c>
      <c r="N746" s="29"/>
      <c r="O746" s="29" t="s">
        <v>2444</v>
      </c>
      <c r="P746" s="30"/>
      <c r="Q746" s="29"/>
      <c r="R746" s="147" t="s">
        <v>7565</v>
      </c>
      <c r="S746" s="34"/>
      <c r="AD746" s="84" t="e">
        <f t="shared" si="90"/>
        <v>#VALUE!</v>
      </c>
      <c r="AE746" s="34">
        <f t="shared" si="91"/>
        <v>212</v>
      </c>
      <c r="AF746" s="34" t="e">
        <f t="shared" si="92"/>
        <v>#VALUE!</v>
      </c>
      <c r="AG746" s="34" t="e">
        <f t="shared" si="93"/>
        <v>#VALUE!</v>
      </c>
      <c r="AH746" s="34" t="e">
        <f t="shared" si="94"/>
        <v>#VALUE!</v>
      </c>
      <c r="AI746" s="34" t="e">
        <f t="shared" si="95"/>
        <v>#VALUE!</v>
      </c>
      <c r="AJ746" s="34" t="e">
        <f t="shared" si="96"/>
        <v>#VALUE!</v>
      </c>
      <c r="AK746" s="34" t="e">
        <f t="shared" si="97"/>
        <v>#VALUE!</v>
      </c>
    </row>
    <row r="747" spans="1:37" ht="55.25" customHeight="1" x14ac:dyDescent="0.2">
      <c r="A747" s="50">
        <v>20160416</v>
      </c>
      <c r="B747" s="83">
        <v>42487</v>
      </c>
      <c r="C747" s="34" t="s">
        <v>2466</v>
      </c>
      <c r="D747" s="34"/>
      <c r="E747" s="34"/>
      <c r="F747" s="34"/>
      <c r="G747" s="34"/>
      <c r="H747" s="34"/>
      <c r="I747" s="34"/>
      <c r="J747" s="34"/>
      <c r="K747" s="34"/>
      <c r="L747" s="103" t="s">
        <v>103</v>
      </c>
      <c r="M747" s="29"/>
      <c r="N747" s="29"/>
      <c r="O747" s="29"/>
      <c r="P747" s="30"/>
      <c r="Q747" s="29"/>
      <c r="R747" s="147" t="s">
        <v>7565</v>
      </c>
      <c r="S747" s="34"/>
      <c r="AD747" s="84">
        <f t="shared" si="90"/>
        <v>1</v>
      </c>
      <c r="AE747" s="34" t="e">
        <f t="shared" si="91"/>
        <v>#VALUE!</v>
      </c>
      <c r="AF747" s="34" t="e">
        <f t="shared" si="92"/>
        <v>#VALUE!</v>
      </c>
      <c r="AG747" s="34" t="e">
        <f t="shared" si="93"/>
        <v>#VALUE!</v>
      </c>
      <c r="AH747" s="34" t="e">
        <f t="shared" si="94"/>
        <v>#VALUE!</v>
      </c>
      <c r="AI747" s="34" t="e">
        <f t="shared" si="95"/>
        <v>#VALUE!</v>
      </c>
      <c r="AJ747" s="34" t="e">
        <f t="shared" si="96"/>
        <v>#VALUE!</v>
      </c>
      <c r="AK747" s="34" t="e">
        <f t="shared" si="97"/>
        <v>#VALUE!</v>
      </c>
    </row>
    <row r="748" spans="1:37" ht="55.25" customHeight="1" x14ac:dyDescent="0.2">
      <c r="A748" s="50">
        <v>20160417</v>
      </c>
      <c r="B748" s="83">
        <v>42487</v>
      </c>
      <c r="C748" s="34" t="s">
        <v>2467</v>
      </c>
      <c r="D748" s="34"/>
      <c r="E748" s="34"/>
      <c r="F748" s="34"/>
      <c r="G748" s="34"/>
      <c r="H748" s="34" t="s">
        <v>2445</v>
      </c>
      <c r="I748" s="34" t="s">
        <v>2446</v>
      </c>
      <c r="J748" s="34"/>
      <c r="K748" s="34"/>
      <c r="L748" s="103" t="s">
        <v>103</v>
      </c>
      <c r="M748" s="29"/>
      <c r="N748" s="29"/>
      <c r="O748" s="29"/>
      <c r="P748" s="30"/>
      <c r="Q748" s="29"/>
      <c r="R748" s="147" t="s">
        <v>7565</v>
      </c>
      <c r="S748" s="34"/>
      <c r="AD748" s="84">
        <f t="shared" si="90"/>
        <v>1</v>
      </c>
      <c r="AE748" s="34" t="e">
        <f t="shared" si="91"/>
        <v>#VALUE!</v>
      </c>
      <c r="AF748" s="34" t="e">
        <f t="shared" si="92"/>
        <v>#VALUE!</v>
      </c>
      <c r="AG748" s="34" t="e">
        <f t="shared" si="93"/>
        <v>#VALUE!</v>
      </c>
      <c r="AH748" s="34" t="e">
        <f t="shared" si="94"/>
        <v>#VALUE!</v>
      </c>
      <c r="AI748" s="34" t="e">
        <f t="shared" si="95"/>
        <v>#VALUE!</v>
      </c>
      <c r="AJ748" s="34" t="e">
        <f t="shared" si="96"/>
        <v>#VALUE!</v>
      </c>
      <c r="AK748" s="34" t="e">
        <f t="shared" si="97"/>
        <v>#VALUE!</v>
      </c>
    </row>
    <row r="749" spans="1:37" ht="55.25" customHeight="1" x14ac:dyDescent="0.2">
      <c r="A749" s="50">
        <v>20160418</v>
      </c>
      <c r="B749" s="83">
        <v>42487</v>
      </c>
      <c r="C749" s="34" t="s">
        <v>6906</v>
      </c>
      <c r="D749" s="34"/>
      <c r="E749" s="34"/>
      <c r="F749" s="34" t="s">
        <v>3282</v>
      </c>
      <c r="G749" s="34" t="s">
        <v>3283</v>
      </c>
      <c r="H749" s="34"/>
      <c r="I749" s="34"/>
      <c r="J749" s="34"/>
      <c r="K749" s="34"/>
      <c r="L749" s="103" t="s">
        <v>103</v>
      </c>
      <c r="M749" s="29"/>
      <c r="N749" s="29"/>
      <c r="O749" s="29"/>
      <c r="P749" s="30"/>
      <c r="Q749" s="29"/>
      <c r="R749" s="147" t="s">
        <v>7565</v>
      </c>
      <c r="S749" s="34"/>
      <c r="AD749" s="84">
        <f t="shared" si="90"/>
        <v>1</v>
      </c>
      <c r="AE749" s="34" t="e">
        <f t="shared" si="91"/>
        <v>#VALUE!</v>
      </c>
      <c r="AF749" s="34" t="e">
        <f t="shared" si="92"/>
        <v>#VALUE!</v>
      </c>
      <c r="AG749" s="34" t="e">
        <f t="shared" si="93"/>
        <v>#VALUE!</v>
      </c>
      <c r="AH749" s="34" t="e">
        <f t="shared" si="94"/>
        <v>#VALUE!</v>
      </c>
      <c r="AI749" s="34" t="e">
        <f t="shared" si="95"/>
        <v>#VALUE!</v>
      </c>
      <c r="AJ749" s="34" t="e">
        <f t="shared" si="96"/>
        <v>#VALUE!</v>
      </c>
      <c r="AK749" s="34" t="e">
        <f t="shared" si="97"/>
        <v>#VALUE!</v>
      </c>
    </row>
    <row r="750" spans="1:37" ht="55.25" customHeight="1" x14ac:dyDescent="0.2">
      <c r="A750" s="50">
        <v>20160419</v>
      </c>
      <c r="B750" s="83">
        <v>42487</v>
      </c>
      <c r="C750" s="34" t="s">
        <v>2468</v>
      </c>
      <c r="D750" s="34"/>
      <c r="E750" s="34"/>
      <c r="F750" s="34" t="s">
        <v>3284</v>
      </c>
      <c r="G750" s="34" t="s">
        <v>7537</v>
      </c>
      <c r="H750" s="34"/>
      <c r="I750" s="34"/>
      <c r="J750" s="34"/>
      <c r="K750" s="34"/>
      <c r="L750" s="103"/>
      <c r="M750" s="29" t="s">
        <v>2447</v>
      </c>
      <c r="N750" s="29" t="s">
        <v>2448</v>
      </c>
      <c r="O750" s="29" t="s">
        <v>2449</v>
      </c>
      <c r="P750" s="30"/>
      <c r="Q750" s="29"/>
      <c r="R750" s="147" t="s">
        <v>7565</v>
      </c>
      <c r="S750" s="34"/>
      <c r="AD750" s="84" t="e">
        <f t="shared" si="90"/>
        <v>#VALUE!</v>
      </c>
      <c r="AE750" s="34" t="e">
        <f t="shared" si="91"/>
        <v>#VALUE!</v>
      </c>
      <c r="AF750" s="34" t="e">
        <f t="shared" si="92"/>
        <v>#VALUE!</v>
      </c>
      <c r="AG750" s="34">
        <f t="shared" si="93"/>
        <v>15</v>
      </c>
      <c r="AH750" s="34" t="e">
        <f t="shared" si="94"/>
        <v>#VALUE!</v>
      </c>
      <c r="AI750" s="34" t="e">
        <f t="shared" si="95"/>
        <v>#VALUE!</v>
      </c>
      <c r="AJ750" s="34" t="e">
        <f t="shared" si="96"/>
        <v>#VALUE!</v>
      </c>
      <c r="AK750" s="34" t="e">
        <f t="shared" si="97"/>
        <v>#VALUE!</v>
      </c>
    </row>
    <row r="751" spans="1:37" ht="55.25" customHeight="1" x14ac:dyDescent="0.2">
      <c r="A751" s="50">
        <v>20160420</v>
      </c>
      <c r="B751" s="83">
        <v>42487</v>
      </c>
      <c r="C751" s="34" t="s">
        <v>2469</v>
      </c>
      <c r="D751" s="34"/>
      <c r="E751" s="34"/>
      <c r="F751" s="34"/>
      <c r="G751" s="34"/>
      <c r="H751" s="34"/>
      <c r="I751" s="34"/>
      <c r="J751" s="34"/>
      <c r="K751" s="34"/>
      <c r="L751" s="103" t="s">
        <v>103</v>
      </c>
      <c r="M751" s="29"/>
      <c r="N751" s="29"/>
      <c r="O751" s="29"/>
      <c r="P751" s="30"/>
      <c r="Q751" s="29"/>
      <c r="R751" s="147" t="s">
        <v>7565</v>
      </c>
      <c r="S751" s="34"/>
      <c r="AD751" s="84">
        <f t="shared" si="90"/>
        <v>1</v>
      </c>
      <c r="AE751" s="34" t="e">
        <f t="shared" si="91"/>
        <v>#VALUE!</v>
      </c>
      <c r="AF751" s="34" t="e">
        <f t="shared" si="92"/>
        <v>#VALUE!</v>
      </c>
      <c r="AG751" s="34" t="e">
        <f t="shared" si="93"/>
        <v>#VALUE!</v>
      </c>
      <c r="AH751" s="34" t="e">
        <f t="shared" si="94"/>
        <v>#VALUE!</v>
      </c>
      <c r="AI751" s="34" t="e">
        <f t="shared" si="95"/>
        <v>#VALUE!</v>
      </c>
      <c r="AJ751" s="34" t="e">
        <f t="shared" si="96"/>
        <v>#VALUE!</v>
      </c>
      <c r="AK751" s="34" t="e">
        <f t="shared" si="97"/>
        <v>#VALUE!</v>
      </c>
    </row>
    <row r="752" spans="1:37" ht="55.25" customHeight="1" x14ac:dyDescent="0.2">
      <c r="A752" s="50">
        <v>20160421</v>
      </c>
      <c r="B752" s="83">
        <v>42487</v>
      </c>
      <c r="C752" s="34" t="s">
        <v>2470</v>
      </c>
      <c r="D752" s="34"/>
      <c r="E752" s="34"/>
      <c r="F752" s="34" t="s">
        <v>2450</v>
      </c>
      <c r="G752" s="34" t="s">
        <v>3286</v>
      </c>
      <c r="H752" s="34"/>
      <c r="I752" s="34"/>
      <c r="J752" s="34"/>
      <c r="K752" s="34"/>
      <c r="L752" s="103" t="s">
        <v>103</v>
      </c>
      <c r="M752" s="29"/>
      <c r="N752" s="29"/>
      <c r="O752" s="29"/>
      <c r="P752" s="30"/>
      <c r="Q752" s="29"/>
      <c r="R752" s="147" t="s">
        <v>7565</v>
      </c>
      <c r="S752" s="34"/>
      <c r="AD752" s="84">
        <f t="shared" si="90"/>
        <v>1</v>
      </c>
      <c r="AE752" s="34" t="e">
        <f t="shared" si="91"/>
        <v>#VALUE!</v>
      </c>
      <c r="AF752" s="34" t="e">
        <f t="shared" si="92"/>
        <v>#VALUE!</v>
      </c>
      <c r="AG752" s="34" t="e">
        <f t="shared" si="93"/>
        <v>#VALUE!</v>
      </c>
      <c r="AH752" s="34" t="e">
        <f t="shared" si="94"/>
        <v>#VALUE!</v>
      </c>
      <c r="AI752" s="34" t="e">
        <f t="shared" si="95"/>
        <v>#VALUE!</v>
      </c>
      <c r="AJ752" s="34" t="e">
        <f t="shared" si="96"/>
        <v>#VALUE!</v>
      </c>
      <c r="AK752" s="34" t="e">
        <f t="shared" si="97"/>
        <v>#VALUE!</v>
      </c>
    </row>
    <row r="753" spans="1:37" ht="55.25" customHeight="1" x14ac:dyDescent="0.2">
      <c r="A753" s="50">
        <v>20160422</v>
      </c>
      <c r="B753" s="83">
        <v>42487</v>
      </c>
      <c r="C753" s="34" t="s">
        <v>6907</v>
      </c>
      <c r="D753" s="34"/>
      <c r="E753" s="34"/>
      <c r="F753" s="34"/>
      <c r="G753" s="34"/>
      <c r="H753" s="34"/>
      <c r="I753" s="34"/>
      <c r="J753" s="34"/>
      <c r="K753" s="34"/>
      <c r="L753" s="103" t="s">
        <v>103</v>
      </c>
      <c r="M753" s="29"/>
      <c r="N753" s="29"/>
      <c r="O753" s="29"/>
      <c r="P753" s="30"/>
      <c r="Q753" s="29"/>
      <c r="R753" s="147" t="s">
        <v>7565</v>
      </c>
      <c r="S753" s="34"/>
      <c r="AD753" s="84">
        <f t="shared" si="90"/>
        <v>1</v>
      </c>
      <c r="AE753" s="34" t="e">
        <f t="shared" si="91"/>
        <v>#VALUE!</v>
      </c>
      <c r="AF753" s="34" t="e">
        <f t="shared" si="92"/>
        <v>#VALUE!</v>
      </c>
      <c r="AG753" s="34" t="e">
        <f t="shared" si="93"/>
        <v>#VALUE!</v>
      </c>
      <c r="AH753" s="34" t="e">
        <f t="shared" si="94"/>
        <v>#VALUE!</v>
      </c>
      <c r="AI753" s="34" t="e">
        <f t="shared" si="95"/>
        <v>#VALUE!</v>
      </c>
      <c r="AJ753" s="34" t="e">
        <f t="shared" si="96"/>
        <v>#VALUE!</v>
      </c>
      <c r="AK753" s="34" t="e">
        <f t="shared" si="97"/>
        <v>#VALUE!</v>
      </c>
    </row>
    <row r="754" spans="1:37" ht="55.25" customHeight="1" x14ac:dyDescent="0.2">
      <c r="A754" s="50">
        <v>20160423</v>
      </c>
      <c r="B754" s="83">
        <v>42487</v>
      </c>
      <c r="C754" s="34" t="s">
        <v>6908</v>
      </c>
      <c r="D754" s="34"/>
      <c r="E754" s="34"/>
      <c r="F754" s="34"/>
      <c r="G754" s="34"/>
      <c r="H754" s="34"/>
      <c r="I754" s="34"/>
      <c r="J754" s="34"/>
      <c r="K754" s="34"/>
      <c r="L754" s="103" t="s">
        <v>103</v>
      </c>
      <c r="M754" s="29"/>
      <c r="N754" s="29"/>
      <c r="O754" s="29"/>
      <c r="P754" s="30"/>
      <c r="Q754" s="29"/>
      <c r="R754" s="147" t="s">
        <v>7565</v>
      </c>
      <c r="S754" s="34"/>
      <c r="AD754" s="84">
        <f t="shared" si="90"/>
        <v>1</v>
      </c>
      <c r="AE754" s="34" t="e">
        <f t="shared" si="91"/>
        <v>#VALUE!</v>
      </c>
      <c r="AF754" s="34" t="e">
        <f t="shared" si="92"/>
        <v>#VALUE!</v>
      </c>
      <c r="AG754" s="34" t="e">
        <f t="shared" si="93"/>
        <v>#VALUE!</v>
      </c>
      <c r="AH754" s="34" t="e">
        <f t="shared" si="94"/>
        <v>#VALUE!</v>
      </c>
      <c r="AI754" s="34" t="e">
        <f t="shared" si="95"/>
        <v>#VALUE!</v>
      </c>
      <c r="AJ754" s="34" t="e">
        <f t="shared" si="96"/>
        <v>#VALUE!</v>
      </c>
      <c r="AK754" s="34" t="e">
        <f t="shared" si="97"/>
        <v>#VALUE!</v>
      </c>
    </row>
    <row r="755" spans="1:37" ht="55.25" customHeight="1" x14ac:dyDescent="0.2">
      <c r="A755" s="50">
        <v>20160424</v>
      </c>
      <c r="B755" s="83">
        <v>42487</v>
      </c>
      <c r="C755" s="34" t="s">
        <v>6092</v>
      </c>
      <c r="D755" s="34"/>
      <c r="E755" s="34"/>
      <c r="F755" s="34" t="s">
        <v>2451</v>
      </c>
      <c r="G755" s="34" t="s">
        <v>2452</v>
      </c>
      <c r="H755" s="34" t="s">
        <v>2453</v>
      </c>
      <c r="I755" s="34" t="s">
        <v>2454</v>
      </c>
      <c r="J755" s="34"/>
      <c r="K755" s="34"/>
      <c r="L755" s="103"/>
      <c r="M755" s="29" t="s">
        <v>2455</v>
      </c>
      <c r="N755" s="29" t="s">
        <v>2899</v>
      </c>
      <c r="O755" s="29"/>
      <c r="P755" s="30"/>
      <c r="Q755" s="29"/>
      <c r="R755" s="147" t="s">
        <v>7565</v>
      </c>
      <c r="S755" s="34"/>
      <c r="AD755" s="84" t="e">
        <f t="shared" si="90"/>
        <v>#VALUE!</v>
      </c>
      <c r="AE755" s="34">
        <f t="shared" si="91"/>
        <v>223</v>
      </c>
      <c r="AF755" s="34" t="e">
        <f t="shared" si="92"/>
        <v>#VALUE!</v>
      </c>
      <c r="AG755" s="34" t="e">
        <f t="shared" si="93"/>
        <v>#VALUE!</v>
      </c>
      <c r="AH755" s="34" t="e">
        <f t="shared" si="94"/>
        <v>#VALUE!</v>
      </c>
      <c r="AI755" s="34" t="e">
        <f t="shared" si="95"/>
        <v>#VALUE!</v>
      </c>
      <c r="AJ755" s="34" t="e">
        <f t="shared" si="96"/>
        <v>#VALUE!</v>
      </c>
      <c r="AK755" s="34" t="e">
        <f t="shared" si="97"/>
        <v>#VALUE!</v>
      </c>
    </row>
    <row r="756" spans="1:37" ht="55.25" customHeight="1" x14ac:dyDescent="0.2">
      <c r="A756" s="50">
        <v>20160425</v>
      </c>
      <c r="B756" s="83">
        <v>42487</v>
      </c>
      <c r="C756" s="34" t="s">
        <v>2471</v>
      </c>
      <c r="D756" s="34"/>
      <c r="E756" s="34"/>
      <c r="F756" s="34" t="s">
        <v>2456</v>
      </c>
      <c r="G756" s="34" t="s">
        <v>2457</v>
      </c>
      <c r="H756" s="34"/>
      <c r="I756" s="34"/>
      <c r="J756" s="34"/>
      <c r="K756" s="34"/>
      <c r="L756" s="103"/>
      <c r="M756" s="29" t="s">
        <v>2458</v>
      </c>
      <c r="N756" s="29" t="s">
        <v>6434</v>
      </c>
      <c r="O756" s="29" t="s">
        <v>6435</v>
      </c>
      <c r="P756" s="30"/>
      <c r="Q756" s="29"/>
      <c r="R756" s="147" t="s">
        <v>7565</v>
      </c>
      <c r="S756" s="34"/>
      <c r="AD756" s="84" t="e">
        <f t="shared" si="90"/>
        <v>#VALUE!</v>
      </c>
      <c r="AE756" s="34">
        <f t="shared" si="91"/>
        <v>234</v>
      </c>
      <c r="AF756" s="34" t="e">
        <f t="shared" si="92"/>
        <v>#VALUE!</v>
      </c>
      <c r="AG756" s="34" t="e">
        <f t="shared" si="93"/>
        <v>#VALUE!</v>
      </c>
      <c r="AH756" s="34" t="e">
        <f t="shared" si="94"/>
        <v>#VALUE!</v>
      </c>
      <c r="AI756" s="34" t="e">
        <f t="shared" si="95"/>
        <v>#VALUE!</v>
      </c>
      <c r="AJ756" s="34" t="e">
        <f t="shared" si="96"/>
        <v>#VALUE!</v>
      </c>
      <c r="AK756" s="34" t="e">
        <f t="shared" si="97"/>
        <v>#VALUE!</v>
      </c>
    </row>
    <row r="757" spans="1:37" ht="55.25" customHeight="1" x14ac:dyDescent="0.2">
      <c r="A757" s="50">
        <v>20160501</v>
      </c>
      <c r="B757" s="83">
        <v>42515</v>
      </c>
      <c r="C757" s="34" t="s">
        <v>2508</v>
      </c>
      <c r="D757" s="34"/>
      <c r="E757" s="34"/>
      <c r="F757" s="34"/>
      <c r="G757" s="34"/>
      <c r="H757" s="34"/>
      <c r="I757" s="34"/>
      <c r="J757" s="34"/>
      <c r="K757" s="34"/>
      <c r="L757" s="103" t="s">
        <v>103</v>
      </c>
      <c r="M757" s="29"/>
      <c r="N757" s="29"/>
      <c r="O757" s="29"/>
      <c r="P757" s="30"/>
      <c r="Q757" s="29"/>
      <c r="R757" s="112"/>
      <c r="S757" s="34"/>
      <c r="AD757" s="84">
        <f t="shared" si="90"/>
        <v>1</v>
      </c>
      <c r="AE757" s="34" t="e">
        <f t="shared" si="91"/>
        <v>#VALUE!</v>
      </c>
      <c r="AF757" s="34" t="e">
        <f t="shared" si="92"/>
        <v>#VALUE!</v>
      </c>
      <c r="AG757" s="34" t="e">
        <f t="shared" si="93"/>
        <v>#VALUE!</v>
      </c>
      <c r="AH757" s="34" t="e">
        <f t="shared" si="94"/>
        <v>#VALUE!</v>
      </c>
      <c r="AI757" s="34" t="e">
        <f t="shared" si="95"/>
        <v>#VALUE!</v>
      </c>
      <c r="AJ757" s="34" t="e">
        <f t="shared" si="96"/>
        <v>#VALUE!</v>
      </c>
      <c r="AK757" s="34" t="e">
        <f t="shared" si="97"/>
        <v>#VALUE!</v>
      </c>
    </row>
    <row r="758" spans="1:37" ht="55.25" customHeight="1" x14ac:dyDescent="0.2">
      <c r="A758" s="50">
        <v>20160502</v>
      </c>
      <c r="B758" s="83">
        <v>42515</v>
      </c>
      <c r="C758" s="34" t="s">
        <v>6093</v>
      </c>
      <c r="D758" s="34"/>
      <c r="E758" s="34"/>
      <c r="F758" s="34" t="s">
        <v>2501</v>
      </c>
      <c r="G758" s="34" t="s">
        <v>2502</v>
      </c>
      <c r="H758" s="34"/>
      <c r="I758" s="34"/>
      <c r="J758" s="34"/>
      <c r="K758" s="34"/>
      <c r="L758" s="103" t="s">
        <v>103</v>
      </c>
      <c r="M758" s="29"/>
      <c r="N758" s="29"/>
      <c r="O758" s="29"/>
      <c r="P758" s="30"/>
      <c r="Q758" s="29"/>
      <c r="R758" s="112"/>
      <c r="S758" s="34"/>
      <c r="AD758" s="84">
        <f t="shared" si="90"/>
        <v>1</v>
      </c>
      <c r="AE758" s="34" t="e">
        <f t="shared" si="91"/>
        <v>#VALUE!</v>
      </c>
      <c r="AF758" s="34" t="e">
        <f t="shared" si="92"/>
        <v>#VALUE!</v>
      </c>
      <c r="AG758" s="34" t="e">
        <f t="shared" si="93"/>
        <v>#VALUE!</v>
      </c>
      <c r="AH758" s="34" t="e">
        <f t="shared" si="94"/>
        <v>#VALUE!</v>
      </c>
      <c r="AI758" s="34" t="e">
        <f t="shared" si="95"/>
        <v>#VALUE!</v>
      </c>
      <c r="AJ758" s="34" t="e">
        <f t="shared" si="96"/>
        <v>#VALUE!</v>
      </c>
      <c r="AK758" s="34" t="e">
        <f t="shared" si="97"/>
        <v>#VALUE!</v>
      </c>
    </row>
    <row r="759" spans="1:37" ht="55.25" customHeight="1" x14ac:dyDescent="0.2">
      <c r="A759" s="50">
        <v>20160503</v>
      </c>
      <c r="B759" s="83">
        <v>42515</v>
      </c>
      <c r="C759" s="34" t="s">
        <v>6909</v>
      </c>
      <c r="D759" s="34"/>
      <c r="E759" s="34"/>
      <c r="F759" s="34"/>
      <c r="G759" s="34"/>
      <c r="H759" s="34"/>
      <c r="I759" s="34"/>
      <c r="J759" s="34"/>
      <c r="K759" s="34"/>
      <c r="L759" s="103" t="s">
        <v>103</v>
      </c>
      <c r="M759" s="29"/>
      <c r="N759" s="29"/>
      <c r="O759" s="29"/>
      <c r="P759" s="30"/>
      <c r="Q759" s="29"/>
      <c r="R759" s="112"/>
      <c r="S759" s="34"/>
      <c r="AD759" s="84">
        <f t="shared" si="90"/>
        <v>1</v>
      </c>
      <c r="AE759" s="34" t="e">
        <f t="shared" si="91"/>
        <v>#VALUE!</v>
      </c>
      <c r="AF759" s="34" t="e">
        <f t="shared" si="92"/>
        <v>#VALUE!</v>
      </c>
      <c r="AG759" s="34" t="e">
        <f t="shared" si="93"/>
        <v>#VALUE!</v>
      </c>
      <c r="AH759" s="34" t="e">
        <f t="shared" si="94"/>
        <v>#VALUE!</v>
      </c>
      <c r="AI759" s="34" t="e">
        <f t="shared" si="95"/>
        <v>#VALUE!</v>
      </c>
      <c r="AJ759" s="34" t="e">
        <f t="shared" si="96"/>
        <v>#VALUE!</v>
      </c>
      <c r="AK759" s="34" t="e">
        <f t="shared" si="97"/>
        <v>#VALUE!</v>
      </c>
    </row>
    <row r="760" spans="1:37" ht="55.25" customHeight="1" x14ac:dyDescent="0.2">
      <c r="A760" s="50">
        <v>20160504</v>
      </c>
      <c r="B760" s="83">
        <v>42515</v>
      </c>
      <c r="C760" s="34" t="s">
        <v>2509</v>
      </c>
      <c r="D760" s="34" t="s">
        <v>2503</v>
      </c>
      <c r="E760" s="34"/>
      <c r="F760" s="34" t="s">
        <v>3287</v>
      </c>
      <c r="G760" s="34" t="s">
        <v>2504</v>
      </c>
      <c r="H760" s="34" t="s">
        <v>3288</v>
      </c>
      <c r="I760" s="34" t="s">
        <v>3289</v>
      </c>
      <c r="J760" s="34" t="s">
        <v>3290</v>
      </c>
      <c r="K760" s="34" t="s">
        <v>3291</v>
      </c>
      <c r="L760" s="103"/>
      <c r="M760" s="29" t="s">
        <v>6653</v>
      </c>
      <c r="N760" s="29" t="s">
        <v>6436</v>
      </c>
      <c r="O760" s="29"/>
      <c r="P760" s="30"/>
      <c r="Q760" s="29" t="s">
        <v>7552</v>
      </c>
      <c r="R760" s="112"/>
      <c r="S760" s="34"/>
      <c r="AD760" s="84" t="e">
        <f t="shared" si="90"/>
        <v>#VALUE!</v>
      </c>
      <c r="AE760" s="34" t="e">
        <f t="shared" si="91"/>
        <v>#VALUE!</v>
      </c>
      <c r="AF760" s="34" t="e">
        <f t="shared" si="92"/>
        <v>#VALUE!</v>
      </c>
      <c r="AG760" s="34" t="e">
        <f t="shared" si="93"/>
        <v>#VALUE!</v>
      </c>
      <c r="AH760" s="34" t="e">
        <f t="shared" si="94"/>
        <v>#VALUE!</v>
      </c>
      <c r="AI760" s="34">
        <f t="shared" si="95"/>
        <v>18</v>
      </c>
      <c r="AJ760" s="34" t="e">
        <f t="shared" si="96"/>
        <v>#VALUE!</v>
      </c>
      <c r="AK760" s="34" t="e">
        <f t="shared" si="97"/>
        <v>#VALUE!</v>
      </c>
    </row>
    <row r="761" spans="1:37" ht="55.25" customHeight="1" x14ac:dyDescent="0.2">
      <c r="A761" s="50">
        <v>20160505</v>
      </c>
      <c r="B761" s="83">
        <v>42515</v>
      </c>
      <c r="C761" s="34" t="s">
        <v>2510</v>
      </c>
      <c r="D761" s="34"/>
      <c r="E761" s="34"/>
      <c r="F761" s="34"/>
      <c r="G761" s="34"/>
      <c r="H761" s="34"/>
      <c r="I761" s="34"/>
      <c r="J761" s="34"/>
      <c r="K761" s="34"/>
      <c r="L761" s="103"/>
      <c r="M761" s="29" t="s">
        <v>6654</v>
      </c>
      <c r="N761" s="29" t="s">
        <v>2505</v>
      </c>
      <c r="O761" s="29"/>
      <c r="P761" s="30"/>
      <c r="Q761" s="29" t="s">
        <v>7552</v>
      </c>
      <c r="R761" s="112"/>
      <c r="S761" s="34"/>
      <c r="AD761" s="84" t="e">
        <f t="shared" si="90"/>
        <v>#VALUE!</v>
      </c>
      <c r="AE761" s="34" t="e">
        <f t="shared" si="91"/>
        <v>#VALUE!</v>
      </c>
      <c r="AF761" s="34" t="e">
        <f t="shared" si="92"/>
        <v>#VALUE!</v>
      </c>
      <c r="AG761" s="34" t="e">
        <f t="shared" si="93"/>
        <v>#VALUE!</v>
      </c>
      <c r="AH761" s="34" t="e">
        <f t="shared" si="94"/>
        <v>#VALUE!</v>
      </c>
      <c r="AI761" s="34">
        <f t="shared" si="95"/>
        <v>18</v>
      </c>
      <c r="AJ761" s="34" t="e">
        <f t="shared" si="96"/>
        <v>#VALUE!</v>
      </c>
      <c r="AK761" s="34" t="e">
        <f t="shared" si="97"/>
        <v>#VALUE!</v>
      </c>
    </row>
    <row r="762" spans="1:37" ht="55.25" customHeight="1" x14ac:dyDescent="0.2">
      <c r="A762" s="50">
        <v>20160506</v>
      </c>
      <c r="B762" s="83">
        <v>42515</v>
      </c>
      <c r="C762" s="34" t="s">
        <v>2511</v>
      </c>
      <c r="D762" s="34" t="s">
        <v>5560</v>
      </c>
      <c r="E762" s="34"/>
      <c r="F762" s="34" t="s">
        <v>3292</v>
      </c>
      <c r="G762" s="34"/>
      <c r="H762" s="34" t="s">
        <v>3293</v>
      </c>
      <c r="I762" s="34"/>
      <c r="J762" s="34" t="s">
        <v>3294</v>
      </c>
      <c r="K762" s="34" t="s">
        <v>3295</v>
      </c>
      <c r="L762" s="103"/>
      <c r="M762" s="29" t="s">
        <v>6655</v>
      </c>
      <c r="N762" s="29" t="s">
        <v>2506</v>
      </c>
      <c r="O762" s="29" t="s">
        <v>6530</v>
      </c>
      <c r="P762" s="30"/>
      <c r="Q762" s="29"/>
      <c r="R762" s="112"/>
      <c r="S762" s="34"/>
      <c r="AD762" s="84" t="e">
        <f t="shared" si="90"/>
        <v>#VALUE!</v>
      </c>
      <c r="AE762" s="34" t="e">
        <f t="shared" si="91"/>
        <v>#VALUE!</v>
      </c>
      <c r="AF762" s="34" t="e">
        <f t="shared" si="92"/>
        <v>#VALUE!</v>
      </c>
      <c r="AG762" s="34">
        <f t="shared" si="93"/>
        <v>111</v>
      </c>
      <c r="AH762" s="34" t="e">
        <f t="shared" si="94"/>
        <v>#VALUE!</v>
      </c>
      <c r="AI762" s="34" t="e">
        <f t="shared" si="95"/>
        <v>#VALUE!</v>
      </c>
      <c r="AJ762" s="34" t="e">
        <f t="shared" si="96"/>
        <v>#VALUE!</v>
      </c>
      <c r="AK762" s="34" t="e">
        <f t="shared" si="97"/>
        <v>#VALUE!</v>
      </c>
    </row>
    <row r="763" spans="1:37" ht="55.25" customHeight="1" x14ac:dyDescent="0.2">
      <c r="A763" s="50">
        <v>20160507</v>
      </c>
      <c r="B763" s="83">
        <v>42515</v>
      </c>
      <c r="C763" s="34" t="s">
        <v>6304</v>
      </c>
      <c r="D763" s="34" t="s">
        <v>5561</v>
      </c>
      <c r="E763" s="34" t="s">
        <v>3296</v>
      </c>
      <c r="F763" s="34" t="s">
        <v>3297</v>
      </c>
      <c r="G763" s="34" t="s">
        <v>3298</v>
      </c>
      <c r="H763" s="34" t="s">
        <v>3299</v>
      </c>
      <c r="I763" s="34" t="s">
        <v>3300</v>
      </c>
      <c r="J763" s="34"/>
      <c r="K763" s="34"/>
      <c r="L763" s="103"/>
      <c r="M763" s="29" t="s">
        <v>6656</v>
      </c>
      <c r="N763" s="29" t="s">
        <v>6437</v>
      </c>
      <c r="O763" s="29" t="s">
        <v>44</v>
      </c>
      <c r="P763" s="30"/>
      <c r="Q763" s="29"/>
      <c r="R763" s="112"/>
      <c r="S763" s="34"/>
      <c r="AD763" s="84" t="e">
        <f t="shared" si="90"/>
        <v>#VALUE!</v>
      </c>
      <c r="AE763" s="34" t="e">
        <f t="shared" si="91"/>
        <v>#VALUE!</v>
      </c>
      <c r="AF763" s="34" t="e">
        <f t="shared" si="92"/>
        <v>#VALUE!</v>
      </c>
      <c r="AG763" s="34">
        <f t="shared" si="93"/>
        <v>22</v>
      </c>
      <c r="AH763" s="34" t="e">
        <f t="shared" si="94"/>
        <v>#VALUE!</v>
      </c>
      <c r="AI763" s="34" t="e">
        <f t="shared" si="95"/>
        <v>#VALUE!</v>
      </c>
      <c r="AJ763" s="34" t="e">
        <f t="shared" si="96"/>
        <v>#VALUE!</v>
      </c>
      <c r="AK763" s="34" t="e">
        <f t="shared" si="97"/>
        <v>#VALUE!</v>
      </c>
    </row>
    <row r="764" spans="1:37" ht="55.25" customHeight="1" x14ac:dyDescent="0.2">
      <c r="A764" s="50">
        <v>20160508</v>
      </c>
      <c r="B764" s="83">
        <v>42515</v>
      </c>
      <c r="C764" s="34" t="s">
        <v>6305</v>
      </c>
      <c r="D764" s="34"/>
      <c r="E764" s="34"/>
      <c r="F764" s="34"/>
      <c r="G764" s="34"/>
      <c r="H764" s="34"/>
      <c r="I764" s="34"/>
      <c r="J764" s="34"/>
      <c r="K764" s="34"/>
      <c r="L764" s="103" t="s">
        <v>103</v>
      </c>
      <c r="M764" s="29"/>
      <c r="N764" s="29"/>
      <c r="O764" s="29"/>
      <c r="P764" s="30"/>
      <c r="Q764" s="29"/>
      <c r="R764" s="112"/>
      <c r="S764" s="34"/>
      <c r="AD764" s="84">
        <f t="shared" si="90"/>
        <v>1</v>
      </c>
      <c r="AE764" s="34" t="e">
        <f t="shared" si="91"/>
        <v>#VALUE!</v>
      </c>
      <c r="AF764" s="34" t="e">
        <f t="shared" si="92"/>
        <v>#VALUE!</v>
      </c>
      <c r="AG764" s="34" t="e">
        <f t="shared" si="93"/>
        <v>#VALUE!</v>
      </c>
      <c r="AH764" s="34" t="e">
        <f t="shared" si="94"/>
        <v>#VALUE!</v>
      </c>
      <c r="AI764" s="34" t="e">
        <f t="shared" si="95"/>
        <v>#VALUE!</v>
      </c>
      <c r="AJ764" s="34" t="e">
        <f t="shared" si="96"/>
        <v>#VALUE!</v>
      </c>
      <c r="AK764" s="34" t="e">
        <f t="shared" si="97"/>
        <v>#VALUE!</v>
      </c>
    </row>
    <row r="765" spans="1:37" ht="55.25" customHeight="1" x14ac:dyDescent="0.2">
      <c r="A765" s="50">
        <v>20160509</v>
      </c>
      <c r="B765" s="83">
        <v>42515</v>
      </c>
      <c r="C765" s="34" t="s">
        <v>2512</v>
      </c>
      <c r="D765" s="34"/>
      <c r="E765" s="34"/>
      <c r="F765" s="34"/>
      <c r="G765" s="34"/>
      <c r="H765" s="34"/>
      <c r="I765" s="34"/>
      <c r="J765" s="34"/>
      <c r="K765" s="34"/>
      <c r="L765" s="103" t="s">
        <v>103</v>
      </c>
      <c r="M765" s="29"/>
      <c r="N765" s="29"/>
      <c r="O765" s="29"/>
      <c r="P765" s="30"/>
      <c r="Q765" s="29"/>
      <c r="R765" s="112"/>
      <c r="S765" s="34"/>
      <c r="AD765" s="84">
        <f t="shared" si="90"/>
        <v>1</v>
      </c>
      <c r="AE765" s="34" t="e">
        <f t="shared" si="91"/>
        <v>#VALUE!</v>
      </c>
      <c r="AF765" s="34" t="e">
        <f t="shared" si="92"/>
        <v>#VALUE!</v>
      </c>
      <c r="AG765" s="34" t="e">
        <f t="shared" si="93"/>
        <v>#VALUE!</v>
      </c>
      <c r="AH765" s="34" t="e">
        <f t="shared" si="94"/>
        <v>#VALUE!</v>
      </c>
      <c r="AI765" s="34" t="e">
        <f t="shared" si="95"/>
        <v>#VALUE!</v>
      </c>
      <c r="AJ765" s="34" t="e">
        <f t="shared" si="96"/>
        <v>#VALUE!</v>
      </c>
      <c r="AK765" s="34" t="e">
        <f t="shared" si="97"/>
        <v>#VALUE!</v>
      </c>
    </row>
    <row r="766" spans="1:37" ht="55.25" customHeight="1" x14ac:dyDescent="0.2">
      <c r="A766" s="50">
        <v>20160510</v>
      </c>
      <c r="B766" s="83">
        <v>42515</v>
      </c>
      <c r="C766" s="34" t="s">
        <v>6094</v>
      </c>
      <c r="D766" s="34"/>
      <c r="E766" s="34"/>
      <c r="F766" s="34" t="s">
        <v>3301</v>
      </c>
      <c r="G766" s="34" t="s">
        <v>3302</v>
      </c>
      <c r="H766" s="34"/>
      <c r="I766" s="34"/>
      <c r="J766" s="34"/>
      <c r="K766" s="34"/>
      <c r="L766" s="103" t="s">
        <v>103</v>
      </c>
      <c r="M766" s="29"/>
      <c r="N766" s="29"/>
      <c r="O766" s="29"/>
      <c r="P766" s="30"/>
      <c r="Q766" s="29"/>
      <c r="R766" s="112"/>
      <c r="S766" s="34"/>
      <c r="AD766" s="84">
        <f t="shared" si="90"/>
        <v>1</v>
      </c>
      <c r="AE766" s="34" t="e">
        <f t="shared" si="91"/>
        <v>#VALUE!</v>
      </c>
      <c r="AF766" s="34" t="e">
        <f t="shared" si="92"/>
        <v>#VALUE!</v>
      </c>
      <c r="AG766" s="34" t="e">
        <f t="shared" si="93"/>
        <v>#VALUE!</v>
      </c>
      <c r="AH766" s="34" t="e">
        <f t="shared" si="94"/>
        <v>#VALUE!</v>
      </c>
      <c r="AI766" s="34" t="e">
        <f t="shared" si="95"/>
        <v>#VALUE!</v>
      </c>
      <c r="AJ766" s="34" t="e">
        <f t="shared" si="96"/>
        <v>#VALUE!</v>
      </c>
      <c r="AK766" s="34" t="e">
        <f t="shared" si="97"/>
        <v>#VALUE!</v>
      </c>
    </row>
    <row r="767" spans="1:37" ht="55.25" customHeight="1" x14ac:dyDescent="0.2">
      <c r="A767" s="50">
        <v>20160511</v>
      </c>
      <c r="B767" s="83">
        <v>42515</v>
      </c>
      <c r="C767" s="34" t="s">
        <v>2513</v>
      </c>
      <c r="D767" s="34"/>
      <c r="E767" s="34"/>
      <c r="F767" s="34"/>
      <c r="G767" s="34"/>
      <c r="H767" s="34" t="s">
        <v>2507</v>
      </c>
      <c r="I767" s="34" t="s">
        <v>3303</v>
      </c>
      <c r="J767" s="34"/>
      <c r="K767" s="34"/>
      <c r="L767" s="103"/>
      <c r="M767" s="29" t="s">
        <v>6657</v>
      </c>
      <c r="N767" s="29"/>
      <c r="O767" s="29" t="s">
        <v>1041</v>
      </c>
      <c r="P767" s="30"/>
      <c r="Q767" s="29"/>
      <c r="R767" s="112"/>
      <c r="S767" s="34"/>
      <c r="AD767" s="84" t="e">
        <f t="shared" si="90"/>
        <v>#VALUE!</v>
      </c>
      <c r="AE767" s="34">
        <f t="shared" si="91"/>
        <v>502</v>
      </c>
      <c r="AF767" s="34" t="e">
        <f t="shared" si="92"/>
        <v>#VALUE!</v>
      </c>
      <c r="AG767" s="34" t="e">
        <f t="shared" si="93"/>
        <v>#VALUE!</v>
      </c>
      <c r="AH767" s="34" t="e">
        <f t="shared" si="94"/>
        <v>#VALUE!</v>
      </c>
      <c r="AI767" s="34" t="e">
        <f t="shared" si="95"/>
        <v>#VALUE!</v>
      </c>
      <c r="AJ767" s="34" t="e">
        <f t="shared" si="96"/>
        <v>#VALUE!</v>
      </c>
      <c r="AK767" s="34" t="e">
        <f t="shared" si="97"/>
        <v>#VALUE!</v>
      </c>
    </row>
    <row r="768" spans="1:37" ht="55.25" customHeight="1" x14ac:dyDescent="0.2">
      <c r="A768" s="50">
        <v>20160512</v>
      </c>
      <c r="B768" s="83">
        <v>42515</v>
      </c>
      <c r="C768" s="34" t="s">
        <v>2514</v>
      </c>
      <c r="D768" s="34"/>
      <c r="E768" s="34"/>
      <c r="F768" s="34"/>
      <c r="G768" s="34"/>
      <c r="H768" s="34"/>
      <c r="I768" s="34"/>
      <c r="J768" s="34"/>
      <c r="K768" s="34"/>
      <c r="L768" s="103" t="s">
        <v>103</v>
      </c>
      <c r="M768" s="29"/>
      <c r="N768" s="29"/>
      <c r="O768" s="29"/>
      <c r="P768" s="30"/>
      <c r="Q768" s="29"/>
      <c r="R768" s="112"/>
      <c r="S768" s="34"/>
      <c r="AD768" s="84">
        <f t="shared" si="90"/>
        <v>1</v>
      </c>
      <c r="AE768" s="34" t="e">
        <f t="shared" si="91"/>
        <v>#VALUE!</v>
      </c>
      <c r="AF768" s="34" t="e">
        <f t="shared" si="92"/>
        <v>#VALUE!</v>
      </c>
      <c r="AG768" s="34" t="e">
        <f t="shared" si="93"/>
        <v>#VALUE!</v>
      </c>
      <c r="AH768" s="34" t="e">
        <f t="shared" si="94"/>
        <v>#VALUE!</v>
      </c>
      <c r="AI768" s="34" t="e">
        <f t="shared" si="95"/>
        <v>#VALUE!</v>
      </c>
      <c r="AJ768" s="34" t="e">
        <f t="shared" si="96"/>
        <v>#VALUE!</v>
      </c>
      <c r="AK768" s="34" t="e">
        <f t="shared" si="97"/>
        <v>#VALUE!</v>
      </c>
    </row>
    <row r="769" spans="1:37" ht="55.25" customHeight="1" x14ac:dyDescent="0.2">
      <c r="A769" s="50">
        <v>20160513</v>
      </c>
      <c r="B769" s="83">
        <v>42515</v>
      </c>
      <c r="C769" s="34" t="s">
        <v>2515</v>
      </c>
      <c r="D769" s="34"/>
      <c r="E769" s="34"/>
      <c r="F769" s="34"/>
      <c r="G769" s="34"/>
      <c r="H769" s="34"/>
      <c r="I769" s="34"/>
      <c r="J769" s="34"/>
      <c r="K769" s="34"/>
      <c r="L769" s="103" t="s">
        <v>103</v>
      </c>
      <c r="M769" s="29"/>
      <c r="N769" s="29"/>
      <c r="O769" s="29"/>
      <c r="P769" s="30"/>
      <c r="Q769" s="29"/>
      <c r="R769" s="112"/>
      <c r="S769" s="34"/>
      <c r="AD769" s="84">
        <f t="shared" si="90"/>
        <v>1</v>
      </c>
      <c r="AE769" s="34" t="e">
        <f t="shared" si="91"/>
        <v>#VALUE!</v>
      </c>
      <c r="AF769" s="34" t="e">
        <f t="shared" si="92"/>
        <v>#VALUE!</v>
      </c>
      <c r="AG769" s="34" t="e">
        <f t="shared" si="93"/>
        <v>#VALUE!</v>
      </c>
      <c r="AH769" s="34" t="e">
        <f t="shared" si="94"/>
        <v>#VALUE!</v>
      </c>
      <c r="AI769" s="34" t="e">
        <f t="shared" si="95"/>
        <v>#VALUE!</v>
      </c>
      <c r="AJ769" s="34" t="e">
        <f t="shared" si="96"/>
        <v>#VALUE!</v>
      </c>
      <c r="AK769" s="34" t="e">
        <f t="shared" si="97"/>
        <v>#VALUE!</v>
      </c>
    </row>
    <row r="770" spans="1:37" ht="55.25" customHeight="1" x14ac:dyDescent="0.2">
      <c r="A770" s="50">
        <v>20160514</v>
      </c>
      <c r="B770" s="83">
        <v>42515</v>
      </c>
      <c r="C770" s="34" t="s">
        <v>2516</v>
      </c>
      <c r="D770" s="34"/>
      <c r="E770" s="34"/>
      <c r="F770" s="34"/>
      <c r="G770" s="34"/>
      <c r="H770" s="34"/>
      <c r="I770" s="34"/>
      <c r="J770" s="34"/>
      <c r="K770" s="34"/>
      <c r="L770" s="103" t="s">
        <v>103</v>
      </c>
      <c r="M770" s="29"/>
      <c r="N770" s="29"/>
      <c r="O770" s="29"/>
      <c r="P770" s="30"/>
      <c r="Q770" s="29"/>
      <c r="R770" s="112"/>
      <c r="S770" s="34"/>
      <c r="AD770" s="84">
        <f t="shared" si="90"/>
        <v>1</v>
      </c>
      <c r="AE770" s="34" t="e">
        <f t="shared" si="91"/>
        <v>#VALUE!</v>
      </c>
      <c r="AF770" s="34" t="e">
        <f t="shared" si="92"/>
        <v>#VALUE!</v>
      </c>
      <c r="AG770" s="34" t="e">
        <f t="shared" si="93"/>
        <v>#VALUE!</v>
      </c>
      <c r="AH770" s="34" t="e">
        <f t="shared" si="94"/>
        <v>#VALUE!</v>
      </c>
      <c r="AI770" s="34" t="e">
        <f t="shared" si="95"/>
        <v>#VALUE!</v>
      </c>
      <c r="AJ770" s="34" t="e">
        <f t="shared" si="96"/>
        <v>#VALUE!</v>
      </c>
      <c r="AK770" s="34" t="e">
        <f t="shared" si="97"/>
        <v>#VALUE!</v>
      </c>
    </row>
    <row r="771" spans="1:37" ht="55.25" customHeight="1" x14ac:dyDescent="0.2">
      <c r="A771" s="50">
        <v>20160601</v>
      </c>
      <c r="B771" s="83">
        <v>42550</v>
      </c>
      <c r="C771" s="34" t="s">
        <v>6095</v>
      </c>
      <c r="D771" s="34"/>
      <c r="E771" s="34"/>
      <c r="F771" s="34"/>
      <c r="G771" s="34"/>
      <c r="H771" s="34" t="s">
        <v>2579</v>
      </c>
      <c r="I771" s="34"/>
      <c r="J771" s="34"/>
      <c r="K771" s="34"/>
      <c r="L771" s="103" t="s">
        <v>103</v>
      </c>
      <c r="M771" s="29"/>
      <c r="N771" s="29"/>
      <c r="O771" s="29"/>
      <c r="P771" s="30"/>
      <c r="Q771" s="29"/>
      <c r="R771" s="112"/>
      <c r="S771" s="34"/>
      <c r="AD771" s="84">
        <f t="shared" ref="AD771:AD834" si="98">SEARCH("unanimité",L771,1)</f>
        <v>1</v>
      </c>
      <c r="AE771" s="34" t="e">
        <f t="shared" ref="AE771:AE834" si="99">SEARCH("PONSOLE",M771,1)</f>
        <v>#VALUE!</v>
      </c>
      <c r="AF771" s="34" t="e">
        <f t="shared" ref="AF771:AF834" si="100">SEARCH("PONSOLE",N771,1)</f>
        <v>#VALUE!</v>
      </c>
      <c r="AG771" s="34" t="e">
        <f t="shared" ref="AG771:AG834" si="101">SEARCH("PONSOLE",O771,1)</f>
        <v>#VALUE!</v>
      </c>
      <c r="AH771" s="34" t="e">
        <f t="shared" ref="AH771:AH834" si="102">SEARCH("pas de vote",P771,1)</f>
        <v>#VALUE!</v>
      </c>
      <c r="AI771" s="34" t="e">
        <f t="shared" ref="AI771:AI834" si="103">SEARCH("PONSOLE",Q771,1)</f>
        <v>#VALUE!</v>
      </c>
      <c r="AJ771" s="34" t="e">
        <f t="shared" ref="AJ771:AJ834" si="104">SEARCH("PONSOLE",R771,1)</f>
        <v>#VALUE!</v>
      </c>
      <c r="AK771" s="34" t="e">
        <f t="shared" ref="AK771:AK834" si="105">SEARCH("PONSOLE",S771,1)</f>
        <v>#VALUE!</v>
      </c>
    </row>
    <row r="772" spans="1:37" ht="55.25" customHeight="1" x14ac:dyDescent="0.2">
      <c r="A772" s="50">
        <v>20160602</v>
      </c>
      <c r="B772" s="83">
        <v>42550</v>
      </c>
      <c r="C772" s="34" t="s">
        <v>2585</v>
      </c>
      <c r="D772" s="34"/>
      <c r="E772" s="34"/>
      <c r="F772" s="34"/>
      <c r="G772" s="34"/>
      <c r="H772" s="34"/>
      <c r="I772" s="34"/>
      <c r="J772" s="34"/>
      <c r="K772" s="34"/>
      <c r="L772" s="103" t="s">
        <v>103</v>
      </c>
      <c r="M772" s="29"/>
      <c r="N772" s="29"/>
      <c r="O772" s="29"/>
      <c r="P772" s="30"/>
      <c r="Q772" s="29"/>
      <c r="R772" s="112"/>
      <c r="S772" s="34"/>
      <c r="AD772" s="84">
        <f t="shared" si="98"/>
        <v>1</v>
      </c>
      <c r="AE772" s="34" t="e">
        <f t="shared" si="99"/>
        <v>#VALUE!</v>
      </c>
      <c r="AF772" s="34" t="e">
        <f t="shared" si="100"/>
        <v>#VALUE!</v>
      </c>
      <c r="AG772" s="34" t="e">
        <f t="shared" si="101"/>
        <v>#VALUE!</v>
      </c>
      <c r="AH772" s="34" t="e">
        <f t="shared" si="102"/>
        <v>#VALUE!</v>
      </c>
      <c r="AI772" s="34" t="e">
        <f t="shared" si="103"/>
        <v>#VALUE!</v>
      </c>
      <c r="AJ772" s="34" t="e">
        <f t="shared" si="104"/>
        <v>#VALUE!</v>
      </c>
      <c r="AK772" s="34" t="e">
        <f t="shared" si="105"/>
        <v>#VALUE!</v>
      </c>
    </row>
    <row r="773" spans="1:37" ht="55.25" customHeight="1" x14ac:dyDescent="0.2">
      <c r="A773" s="50">
        <v>20160603</v>
      </c>
      <c r="B773" s="83">
        <v>42550</v>
      </c>
      <c r="C773" s="34" t="s">
        <v>2586</v>
      </c>
      <c r="D773" s="34"/>
      <c r="E773" s="34"/>
      <c r="F773" s="34"/>
      <c r="G773" s="34"/>
      <c r="H773" s="34"/>
      <c r="I773" s="34"/>
      <c r="J773" s="34"/>
      <c r="K773" s="34"/>
      <c r="L773" s="103" t="s">
        <v>103</v>
      </c>
      <c r="M773" s="29"/>
      <c r="N773" s="29"/>
      <c r="O773" s="29"/>
      <c r="P773" s="30"/>
      <c r="Q773" s="29"/>
      <c r="R773" s="112"/>
      <c r="S773" s="34"/>
      <c r="AD773" s="84">
        <f t="shared" si="98"/>
        <v>1</v>
      </c>
      <c r="AE773" s="34" t="e">
        <f t="shared" si="99"/>
        <v>#VALUE!</v>
      </c>
      <c r="AF773" s="34" t="e">
        <f t="shared" si="100"/>
        <v>#VALUE!</v>
      </c>
      <c r="AG773" s="34" t="e">
        <f t="shared" si="101"/>
        <v>#VALUE!</v>
      </c>
      <c r="AH773" s="34" t="e">
        <f t="shared" si="102"/>
        <v>#VALUE!</v>
      </c>
      <c r="AI773" s="34" t="e">
        <f t="shared" si="103"/>
        <v>#VALUE!</v>
      </c>
      <c r="AJ773" s="34" t="e">
        <f t="shared" si="104"/>
        <v>#VALUE!</v>
      </c>
      <c r="AK773" s="34" t="e">
        <f t="shared" si="105"/>
        <v>#VALUE!</v>
      </c>
    </row>
    <row r="774" spans="1:37" ht="55.25" customHeight="1" x14ac:dyDescent="0.2">
      <c r="A774" s="50">
        <v>20160604</v>
      </c>
      <c r="B774" s="83">
        <v>42550</v>
      </c>
      <c r="C774" s="34" t="s">
        <v>2587</v>
      </c>
      <c r="D774" s="34"/>
      <c r="E774" s="34"/>
      <c r="F774" s="34" t="s">
        <v>3304</v>
      </c>
      <c r="G774" s="34" t="s">
        <v>2584</v>
      </c>
      <c r="H774" s="34"/>
      <c r="I774" s="34"/>
      <c r="J774" s="34"/>
      <c r="K774" s="34"/>
      <c r="L774" s="103" t="s">
        <v>103</v>
      </c>
      <c r="M774" s="29"/>
      <c r="N774" s="29"/>
      <c r="O774" s="29"/>
      <c r="P774" s="30"/>
      <c r="Q774" s="29"/>
      <c r="R774" s="112"/>
      <c r="S774" s="34"/>
      <c r="AD774" s="84">
        <f t="shared" si="98"/>
        <v>1</v>
      </c>
      <c r="AE774" s="34" t="e">
        <f t="shared" si="99"/>
        <v>#VALUE!</v>
      </c>
      <c r="AF774" s="34" t="e">
        <f t="shared" si="100"/>
        <v>#VALUE!</v>
      </c>
      <c r="AG774" s="34" t="e">
        <f t="shared" si="101"/>
        <v>#VALUE!</v>
      </c>
      <c r="AH774" s="34" t="e">
        <f t="shared" si="102"/>
        <v>#VALUE!</v>
      </c>
      <c r="AI774" s="34" t="e">
        <f t="shared" si="103"/>
        <v>#VALUE!</v>
      </c>
      <c r="AJ774" s="34" t="e">
        <f t="shared" si="104"/>
        <v>#VALUE!</v>
      </c>
      <c r="AK774" s="34" t="e">
        <f t="shared" si="105"/>
        <v>#VALUE!</v>
      </c>
    </row>
    <row r="775" spans="1:37" ht="55.25" customHeight="1" x14ac:dyDescent="0.2">
      <c r="A775" s="50">
        <v>20160605</v>
      </c>
      <c r="B775" s="83">
        <v>42550</v>
      </c>
      <c r="C775" s="34" t="s">
        <v>2588</v>
      </c>
      <c r="D775" s="34"/>
      <c r="E775" s="34"/>
      <c r="F775" s="34" t="s">
        <v>2580</v>
      </c>
      <c r="G775" s="34" t="s">
        <v>2581</v>
      </c>
      <c r="H775" s="34"/>
      <c r="I775" s="34"/>
      <c r="J775" s="34"/>
      <c r="K775" s="34"/>
      <c r="L775" s="103" t="s">
        <v>103</v>
      </c>
      <c r="M775" s="29"/>
      <c r="N775" s="29"/>
      <c r="O775" s="29"/>
      <c r="P775" s="30"/>
      <c r="Q775" s="29"/>
      <c r="R775" s="112"/>
      <c r="S775" s="34"/>
      <c r="AD775" s="84">
        <f t="shared" si="98"/>
        <v>1</v>
      </c>
      <c r="AE775" s="34" t="e">
        <f t="shared" si="99"/>
        <v>#VALUE!</v>
      </c>
      <c r="AF775" s="34" t="e">
        <f t="shared" si="100"/>
        <v>#VALUE!</v>
      </c>
      <c r="AG775" s="34" t="e">
        <f t="shared" si="101"/>
        <v>#VALUE!</v>
      </c>
      <c r="AH775" s="34" t="e">
        <f t="shared" si="102"/>
        <v>#VALUE!</v>
      </c>
      <c r="AI775" s="34" t="e">
        <f t="shared" si="103"/>
        <v>#VALUE!</v>
      </c>
      <c r="AJ775" s="34" t="e">
        <f t="shared" si="104"/>
        <v>#VALUE!</v>
      </c>
      <c r="AK775" s="34" t="e">
        <f t="shared" si="105"/>
        <v>#VALUE!</v>
      </c>
    </row>
    <row r="776" spans="1:37" ht="55.25" customHeight="1" x14ac:dyDescent="0.2">
      <c r="A776" s="50">
        <v>20160606</v>
      </c>
      <c r="B776" s="83">
        <v>42550</v>
      </c>
      <c r="C776" s="34" t="s">
        <v>6096</v>
      </c>
      <c r="D776" s="34"/>
      <c r="E776" s="34"/>
      <c r="F776" s="34"/>
      <c r="G776" s="34"/>
      <c r="H776" s="34"/>
      <c r="I776" s="34"/>
      <c r="J776" s="34"/>
      <c r="K776" s="34"/>
      <c r="L776" s="103" t="s">
        <v>103</v>
      </c>
      <c r="M776" s="29"/>
      <c r="N776" s="29"/>
      <c r="O776" s="29"/>
      <c r="P776" s="30"/>
      <c r="Q776" s="29"/>
      <c r="R776" s="112"/>
      <c r="S776" s="34"/>
      <c r="AD776" s="84">
        <f t="shared" si="98"/>
        <v>1</v>
      </c>
      <c r="AE776" s="34" t="e">
        <f t="shared" si="99"/>
        <v>#VALUE!</v>
      </c>
      <c r="AF776" s="34" t="e">
        <f t="shared" si="100"/>
        <v>#VALUE!</v>
      </c>
      <c r="AG776" s="34" t="e">
        <f t="shared" si="101"/>
        <v>#VALUE!</v>
      </c>
      <c r="AH776" s="34" t="e">
        <f t="shared" si="102"/>
        <v>#VALUE!</v>
      </c>
      <c r="AI776" s="34" t="e">
        <f t="shared" si="103"/>
        <v>#VALUE!</v>
      </c>
      <c r="AJ776" s="34" t="e">
        <f t="shared" si="104"/>
        <v>#VALUE!</v>
      </c>
      <c r="AK776" s="34" t="e">
        <f t="shared" si="105"/>
        <v>#VALUE!</v>
      </c>
    </row>
    <row r="777" spans="1:37" ht="55.25" customHeight="1" x14ac:dyDescent="0.2">
      <c r="A777" s="50">
        <v>20160607</v>
      </c>
      <c r="B777" s="83">
        <v>42550</v>
      </c>
      <c r="C777" s="34" t="s">
        <v>6097</v>
      </c>
      <c r="D777" s="34"/>
      <c r="E777" s="34"/>
      <c r="F777" s="34"/>
      <c r="G777" s="34"/>
      <c r="H777" s="34"/>
      <c r="I777" s="34"/>
      <c r="J777" s="34"/>
      <c r="K777" s="34"/>
      <c r="L777" s="103" t="s">
        <v>103</v>
      </c>
      <c r="M777" s="29"/>
      <c r="N777" s="29"/>
      <c r="O777" s="29"/>
      <c r="P777" s="30"/>
      <c r="Q777" s="29"/>
      <c r="R777" s="112"/>
      <c r="S777" s="34"/>
      <c r="AD777" s="84">
        <f t="shared" si="98"/>
        <v>1</v>
      </c>
      <c r="AE777" s="34" t="e">
        <f t="shared" si="99"/>
        <v>#VALUE!</v>
      </c>
      <c r="AF777" s="34" t="e">
        <f t="shared" si="100"/>
        <v>#VALUE!</v>
      </c>
      <c r="AG777" s="34" t="e">
        <f t="shared" si="101"/>
        <v>#VALUE!</v>
      </c>
      <c r="AH777" s="34" t="e">
        <f t="shared" si="102"/>
        <v>#VALUE!</v>
      </c>
      <c r="AI777" s="34" t="e">
        <f t="shared" si="103"/>
        <v>#VALUE!</v>
      </c>
      <c r="AJ777" s="34" t="e">
        <f t="shared" si="104"/>
        <v>#VALUE!</v>
      </c>
      <c r="AK777" s="34" t="e">
        <f t="shared" si="105"/>
        <v>#VALUE!</v>
      </c>
    </row>
    <row r="778" spans="1:37" ht="55.25" customHeight="1" x14ac:dyDescent="0.2">
      <c r="A778" s="50">
        <v>20160608</v>
      </c>
      <c r="B778" s="83">
        <v>42550</v>
      </c>
      <c r="C778" s="34" t="s">
        <v>2589</v>
      </c>
      <c r="D778" s="34"/>
      <c r="E778" s="34"/>
      <c r="F778" s="34"/>
      <c r="G778" s="34"/>
      <c r="H778" s="34"/>
      <c r="I778" s="34"/>
      <c r="J778" s="34"/>
      <c r="K778" s="34"/>
      <c r="L778" s="103" t="s">
        <v>103</v>
      </c>
      <c r="M778" s="29"/>
      <c r="N778" s="29"/>
      <c r="O778" s="29"/>
      <c r="P778" s="30"/>
      <c r="Q778" s="29"/>
      <c r="R778" s="112"/>
      <c r="S778" s="34"/>
      <c r="AD778" s="84">
        <f t="shared" si="98"/>
        <v>1</v>
      </c>
      <c r="AE778" s="34" t="e">
        <f t="shared" si="99"/>
        <v>#VALUE!</v>
      </c>
      <c r="AF778" s="34" t="e">
        <f t="shared" si="100"/>
        <v>#VALUE!</v>
      </c>
      <c r="AG778" s="34" t="e">
        <f t="shared" si="101"/>
        <v>#VALUE!</v>
      </c>
      <c r="AH778" s="34" t="e">
        <f t="shared" si="102"/>
        <v>#VALUE!</v>
      </c>
      <c r="AI778" s="34" t="e">
        <f t="shared" si="103"/>
        <v>#VALUE!</v>
      </c>
      <c r="AJ778" s="34" t="e">
        <f t="shared" si="104"/>
        <v>#VALUE!</v>
      </c>
      <c r="AK778" s="34" t="e">
        <f t="shared" si="105"/>
        <v>#VALUE!</v>
      </c>
    </row>
    <row r="779" spans="1:37" ht="55.25" customHeight="1" x14ac:dyDescent="0.2">
      <c r="A779" s="50">
        <v>20160609</v>
      </c>
      <c r="B779" s="83">
        <v>42550</v>
      </c>
      <c r="C779" s="34" t="s">
        <v>2590</v>
      </c>
      <c r="D779" s="34"/>
      <c r="E779" s="34"/>
      <c r="F779" s="34"/>
      <c r="G779" s="34"/>
      <c r="H779" s="34"/>
      <c r="I779" s="34"/>
      <c r="J779" s="34"/>
      <c r="K779" s="34"/>
      <c r="L779" s="103" t="s">
        <v>103</v>
      </c>
      <c r="M779" s="29"/>
      <c r="N779" s="29"/>
      <c r="O779" s="29"/>
      <c r="P779" s="30"/>
      <c r="Q779" s="29"/>
      <c r="R779" s="112"/>
      <c r="S779" s="34"/>
      <c r="AD779" s="84">
        <f t="shared" si="98"/>
        <v>1</v>
      </c>
      <c r="AE779" s="34" t="e">
        <f t="shared" si="99"/>
        <v>#VALUE!</v>
      </c>
      <c r="AF779" s="34" t="e">
        <f t="shared" si="100"/>
        <v>#VALUE!</v>
      </c>
      <c r="AG779" s="34" t="e">
        <f t="shared" si="101"/>
        <v>#VALUE!</v>
      </c>
      <c r="AH779" s="34" t="e">
        <f t="shared" si="102"/>
        <v>#VALUE!</v>
      </c>
      <c r="AI779" s="34" t="e">
        <f t="shared" si="103"/>
        <v>#VALUE!</v>
      </c>
      <c r="AJ779" s="34" t="e">
        <f t="shared" si="104"/>
        <v>#VALUE!</v>
      </c>
      <c r="AK779" s="34" t="e">
        <f t="shared" si="105"/>
        <v>#VALUE!</v>
      </c>
    </row>
    <row r="780" spans="1:37" ht="55.25" customHeight="1" x14ac:dyDescent="0.2">
      <c r="A780" s="50">
        <v>20160610</v>
      </c>
      <c r="B780" s="83">
        <v>42550</v>
      </c>
      <c r="C780" s="34" t="s">
        <v>6306</v>
      </c>
      <c r="D780" s="34"/>
      <c r="E780" s="34"/>
      <c r="F780" s="34"/>
      <c r="G780" s="34"/>
      <c r="H780" s="34"/>
      <c r="I780" s="34"/>
      <c r="J780" s="34"/>
      <c r="K780" s="34"/>
      <c r="L780" s="103" t="s">
        <v>103</v>
      </c>
      <c r="M780" s="29"/>
      <c r="N780" s="29"/>
      <c r="O780" s="29"/>
      <c r="P780" s="30"/>
      <c r="Q780" s="29"/>
      <c r="R780" s="112"/>
      <c r="S780" s="34"/>
      <c r="AD780" s="84">
        <f t="shared" si="98"/>
        <v>1</v>
      </c>
      <c r="AE780" s="34" t="e">
        <f t="shared" si="99"/>
        <v>#VALUE!</v>
      </c>
      <c r="AF780" s="34" t="e">
        <f t="shared" si="100"/>
        <v>#VALUE!</v>
      </c>
      <c r="AG780" s="34" t="e">
        <f t="shared" si="101"/>
        <v>#VALUE!</v>
      </c>
      <c r="AH780" s="34" t="e">
        <f t="shared" si="102"/>
        <v>#VALUE!</v>
      </c>
      <c r="AI780" s="34" t="e">
        <f t="shared" si="103"/>
        <v>#VALUE!</v>
      </c>
      <c r="AJ780" s="34" t="e">
        <f t="shared" si="104"/>
        <v>#VALUE!</v>
      </c>
      <c r="AK780" s="34" t="e">
        <f t="shared" si="105"/>
        <v>#VALUE!</v>
      </c>
    </row>
    <row r="781" spans="1:37" ht="55.25" customHeight="1" x14ac:dyDescent="0.2">
      <c r="A781" s="50">
        <v>20160611</v>
      </c>
      <c r="B781" s="83">
        <v>42550</v>
      </c>
      <c r="C781" s="34" t="s">
        <v>2591</v>
      </c>
      <c r="D781" s="34"/>
      <c r="E781" s="34"/>
      <c r="F781" s="34"/>
      <c r="G781" s="34"/>
      <c r="H781" s="34"/>
      <c r="I781" s="34"/>
      <c r="J781" s="34"/>
      <c r="K781" s="34"/>
      <c r="L781" s="103" t="s">
        <v>103</v>
      </c>
      <c r="M781" s="29"/>
      <c r="N781" s="29"/>
      <c r="O781" s="29"/>
      <c r="P781" s="30"/>
      <c r="Q781" s="29"/>
      <c r="R781" s="112"/>
      <c r="S781" s="34"/>
      <c r="AD781" s="84">
        <f t="shared" si="98"/>
        <v>1</v>
      </c>
      <c r="AE781" s="34" t="e">
        <f t="shared" si="99"/>
        <v>#VALUE!</v>
      </c>
      <c r="AF781" s="34" t="e">
        <f t="shared" si="100"/>
        <v>#VALUE!</v>
      </c>
      <c r="AG781" s="34" t="e">
        <f t="shared" si="101"/>
        <v>#VALUE!</v>
      </c>
      <c r="AH781" s="34" t="e">
        <f t="shared" si="102"/>
        <v>#VALUE!</v>
      </c>
      <c r="AI781" s="34" t="e">
        <f t="shared" si="103"/>
        <v>#VALUE!</v>
      </c>
      <c r="AJ781" s="34" t="e">
        <f t="shared" si="104"/>
        <v>#VALUE!</v>
      </c>
      <c r="AK781" s="34" t="e">
        <f t="shared" si="105"/>
        <v>#VALUE!</v>
      </c>
    </row>
    <row r="782" spans="1:37" ht="55.25" customHeight="1" x14ac:dyDescent="0.2">
      <c r="A782" s="50">
        <v>20160612</v>
      </c>
      <c r="B782" s="83">
        <v>42550</v>
      </c>
      <c r="C782" s="34" t="s">
        <v>2592</v>
      </c>
      <c r="D782" s="34"/>
      <c r="E782" s="34"/>
      <c r="F782" s="34"/>
      <c r="G782" s="34"/>
      <c r="H782" s="34"/>
      <c r="I782" s="34"/>
      <c r="J782" s="34"/>
      <c r="K782" s="34"/>
      <c r="L782" s="103" t="s">
        <v>103</v>
      </c>
      <c r="M782" s="29"/>
      <c r="N782" s="29"/>
      <c r="O782" s="29"/>
      <c r="P782" s="30"/>
      <c r="Q782" s="29"/>
      <c r="R782" s="112"/>
      <c r="S782" s="34"/>
      <c r="AD782" s="84">
        <f t="shared" si="98"/>
        <v>1</v>
      </c>
      <c r="AE782" s="34" t="e">
        <f t="shared" si="99"/>
        <v>#VALUE!</v>
      </c>
      <c r="AF782" s="34" t="e">
        <f t="shared" si="100"/>
        <v>#VALUE!</v>
      </c>
      <c r="AG782" s="34" t="e">
        <f t="shared" si="101"/>
        <v>#VALUE!</v>
      </c>
      <c r="AH782" s="34" t="e">
        <f t="shared" si="102"/>
        <v>#VALUE!</v>
      </c>
      <c r="AI782" s="34" t="e">
        <f t="shared" si="103"/>
        <v>#VALUE!</v>
      </c>
      <c r="AJ782" s="34" t="e">
        <f t="shared" si="104"/>
        <v>#VALUE!</v>
      </c>
      <c r="AK782" s="34" t="e">
        <f t="shared" si="105"/>
        <v>#VALUE!</v>
      </c>
    </row>
    <row r="783" spans="1:37" ht="55.25" customHeight="1" x14ac:dyDescent="0.2">
      <c r="A783" s="50">
        <v>20160613</v>
      </c>
      <c r="B783" s="83">
        <v>42550</v>
      </c>
      <c r="C783" s="34" t="s">
        <v>7016</v>
      </c>
      <c r="D783" s="34"/>
      <c r="E783" s="34"/>
      <c r="F783" s="34"/>
      <c r="G783" s="34"/>
      <c r="H783" s="34"/>
      <c r="I783" s="34"/>
      <c r="J783" s="34"/>
      <c r="K783" s="34"/>
      <c r="L783" s="103" t="s">
        <v>103</v>
      </c>
      <c r="M783" s="29"/>
      <c r="N783" s="29"/>
      <c r="O783" s="29"/>
      <c r="P783" s="30"/>
      <c r="Q783" s="29"/>
      <c r="R783" s="112"/>
      <c r="S783" s="34"/>
      <c r="AD783" s="84">
        <f t="shared" si="98"/>
        <v>1</v>
      </c>
      <c r="AE783" s="34" t="e">
        <f t="shared" si="99"/>
        <v>#VALUE!</v>
      </c>
      <c r="AF783" s="34" t="e">
        <f t="shared" si="100"/>
        <v>#VALUE!</v>
      </c>
      <c r="AG783" s="34" t="e">
        <f t="shared" si="101"/>
        <v>#VALUE!</v>
      </c>
      <c r="AH783" s="34" t="e">
        <f t="shared" si="102"/>
        <v>#VALUE!</v>
      </c>
      <c r="AI783" s="34" t="e">
        <f t="shared" si="103"/>
        <v>#VALUE!</v>
      </c>
      <c r="AJ783" s="34" t="e">
        <f t="shared" si="104"/>
        <v>#VALUE!</v>
      </c>
      <c r="AK783" s="34" t="e">
        <f t="shared" si="105"/>
        <v>#VALUE!</v>
      </c>
    </row>
    <row r="784" spans="1:37" ht="55.25" customHeight="1" x14ac:dyDescent="0.2">
      <c r="A784" s="50">
        <v>20160614</v>
      </c>
      <c r="B784" s="83">
        <v>42550</v>
      </c>
      <c r="C784" s="34" t="s">
        <v>6910</v>
      </c>
      <c r="D784" s="34"/>
      <c r="E784" s="34"/>
      <c r="F784" s="34" t="s">
        <v>2582</v>
      </c>
      <c r="G784" s="34" t="s">
        <v>2583</v>
      </c>
      <c r="H784" s="34"/>
      <c r="I784" s="34"/>
      <c r="J784" s="34"/>
      <c r="K784" s="34"/>
      <c r="L784" s="103" t="s">
        <v>103</v>
      </c>
      <c r="M784" s="29"/>
      <c r="N784" s="29"/>
      <c r="O784" s="29"/>
      <c r="P784" s="30"/>
      <c r="Q784" s="29"/>
      <c r="R784" s="112"/>
      <c r="S784" s="34"/>
      <c r="AD784" s="84">
        <f t="shared" si="98"/>
        <v>1</v>
      </c>
      <c r="AE784" s="34" t="e">
        <f t="shared" si="99"/>
        <v>#VALUE!</v>
      </c>
      <c r="AF784" s="34" t="e">
        <f t="shared" si="100"/>
        <v>#VALUE!</v>
      </c>
      <c r="AG784" s="34" t="e">
        <f t="shared" si="101"/>
        <v>#VALUE!</v>
      </c>
      <c r="AH784" s="34" t="e">
        <f t="shared" si="102"/>
        <v>#VALUE!</v>
      </c>
      <c r="AI784" s="34" t="e">
        <f t="shared" si="103"/>
        <v>#VALUE!</v>
      </c>
      <c r="AJ784" s="34" t="e">
        <f t="shared" si="104"/>
        <v>#VALUE!</v>
      </c>
      <c r="AK784" s="34" t="e">
        <f t="shared" si="105"/>
        <v>#VALUE!</v>
      </c>
    </row>
    <row r="785" spans="1:37" ht="55.25" customHeight="1" x14ac:dyDescent="0.2">
      <c r="A785" s="50">
        <v>20160615</v>
      </c>
      <c r="B785" s="83">
        <v>42550</v>
      </c>
      <c r="C785" s="34" t="s">
        <v>6098</v>
      </c>
      <c r="D785" s="34"/>
      <c r="E785" s="34"/>
      <c r="F785" s="34"/>
      <c r="G785" s="34"/>
      <c r="H785" s="34"/>
      <c r="I785" s="34"/>
      <c r="J785" s="34"/>
      <c r="K785" s="34"/>
      <c r="L785" s="103" t="s">
        <v>103</v>
      </c>
      <c r="M785" s="29"/>
      <c r="N785" s="29"/>
      <c r="O785" s="29"/>
      <c r="P785" s="30"/>
      <c r="Q785" s="29"/>
      <c r="R785" s="112"/>
      <c r="S785" s="34"/>
      <c r="AD785" s="84">
        <f t="shared" si="98"/>
        <v>1</v>
      </c>
      <c r="AE785" s="34" t="e">
        <f t="shared" si="99"/>
        <v>#VALUE!</v>
      </c>
      <c r="AF785" s="34" t="e">
        <f t="shared" si="100"/>
        <v>#VALUE!</v>
      </c>
      <c r="AG785" s="34" t="e">
        <f t="shared" si="101"/>
        <v>#VALUE!</v>
      </c>
      <c r="AH785" s="34" t="e">
        <f t="shared" si="102"/>
        <v>#VALUE!</v>
      </c>
      <c r="AI785" s="34" t="e">
        <f t="shared" si="103"/>
        <v>#VALUE!</v>
      </c>
      <c r="AJ785" s="34" t="e">
        <f t="shared" si="104"/>
        <v>#VALUE!</v>
      </c>
      <c r="AK785" s="34" t="e">
        <f t="shared" si="105"/>
        <v>#VALUE!</v>
      </c>
    </row>
    <row r="786" spans="1:37" ht="55.25" customHeight="1" x14ac:dyDescent="0.2">
      <c r="A786" s="50">
        <v>20160616</v>
      </c>
      <c r="B786" s="83">
        <v>42550</v>
      </c>
      <c r="C786" s="34" t="s">
        <v>2593</v>
      </c>
      <c r="D786" s="34"/>
      <c r="E786" s="34"/>
      <c r="F786" s="34"/>
      <c r="G786" s="34"/>
      <c r="H786" s="34"/>
      <c r="I786" s="34"/>
      <c r="J786" s="34"/>
      <c r="K786" s="34"/>
      <c r="L786" s="103" t="s">
        <v>103</v>
      </c>
      <c r="M786" s="29"/>
      <c r="N786" s="29"/>
      <c r="O786" s="29"/>
      <c r="P786" s="30"/>
      <c r="Q786" s="29"/>
      <c r="R786" s="112"/>
      <c r="S786" s="34"/>
      <c r="AD786" s="84">
        <f t="shared" si="98"/>
        <v>1</v>
      </c>
      <c r="AE786" s="34" t="e">
        <f t="shared" si="99"/>
        <v>#VALUE!</v>
      </c>
      <c r="AF786" s="34" t="e">
        <f t="shared" si="100"/>
        <v>#VALUE!</v>
      </c>
      <c r="AG786" s="34" t="e">
        <f t="shared" si="101"/>
        <v>#VALUE!</v>
      </c>
      <c r="AH786" s="34" t="e">
        <f t="shared" si="102"/>
        <v>#VALUE!</v>
      </c>
      <c r="AI786" s="34" t="e">
        <f t="shared" si="103"/>
        <v>#VALUE!</v>
      </c>
      <c r="AJ786" s="34" t="e">
        <f t="shared" si="104"/>
        <v>#VALUE!</v>
      </c>
      <c r="AK786" s="34" t="e">
        <f t="shared" si="105"/>
        <v>#VALUE!</v>
      </c>
    </row>
    <row r="787" spans="1:37" ht="55.25" customHeight="1" x14ac:dyDescent="0.2">
      <c r="A787" s="50">
        <v>20160617</v>
      </c>
      <c r="B787" s="83">
        <v>42550</v>
      </c>
      <c r="C787" s="34" t="s">
        <v>2594</v>
      </c>
      <c r="D787" s="34"/>
      <c r="E787" s="34"/>
      <c r="F787" s="34"/>
      <c r="G787" s="34"/>
      <c r="H787" s="34"/>
      <c r="I787" s="34"/>
      <c r="J787" s="34"/>
      <c r="K787" s="34"/>
      <c r="L787" s="103" t="s">
        <v>103</v>
      </c>
      <c r="M787" s="29"/>
      <c r="N787" s="29"/>
      <c r="O787" s="29"/>
      <c r="P787" s="30"/>
      <c r="Q787" s="29"/>
      <c r="R787" s="112"/>
      <c r="S787" s="34"/>
      <c r="AD787" s="84">
        <f t="shared" si="98"/>
        <v>1</v>
      </c>
      <c r="AE787" s="34" t="e">
        <f t="shared" si="99"/>
        <v>#VALUE!</v>
      </c>
      <c r="AF787" s="34" t="e">
        <f t="shared" si="100"/>
        <v>#VALUE!</v>
      </c>
      <c r="AG787" s="34" t="e">
        <f t="shared" si="101"/>
        <v>#VALUE!</v>
      </c>
      <c r="AH787" s="34" t="e">
        <f t="shared" si="102"/>
        <v>#VALUE!</v>
      </c>
      <c r="AI787" s="34" t="e">
        <f t="shared" si="103"/>
        <v>#VALUE!</v>
      </c>
      <c r="AJ787" s="34" t="e">
        <f t="shared" si="104"/>
        <v>#VALUE!</v>
      </c>
      <c r="AK787" s="34" t="e">
        <f t="shared" si="105"/>
        <v>#VALUE!</v>
      </c>
    </row>
    <row r="788" spans="1:37" ht="55.25" customHeight="1" x14ac:dyDescent="0.2">
      <c r="A788" s="50">
        <v>20160701</v>
      </c>
      <c r="B788" s="83">
        <v>42578</v>
      </c>
      <c r="C788" s="34" t="s">
        <v>6099</v>
      </c>
      <c r="D788" s="34"/>
      <c r="E788" s="34"/>
      <c r="F788" s="34" t="s">
        <v>3305</v>
      </c>
      <c r="G788" s="34" t="s">
        <v>3306</v>
      </c>
      <c r="H788" s="34"/>
      <c r="I788" s="34"/>
      <c r="J788" s="34"/>
      <c r="K788" s="34"/>
      <c r="L788" s="103" t="s">
        <v>103</v>
      </c>
      <c r="M788" s="29"/>
      <c r="N788" s="29"/>
      <c r="O788" s="29"/>
      <c r="P788" s="30"/>
      <c r="Q788" s="29"/>
      <c r="R788" s="149" t="s">
        <v>6825</v>
      </c>
      <c r="S788" s="34"/>
      <c r="AD788" s="84">
        <f t="shared" si="98"/>
        <v>1</v>
      </c>
      <c r="AE788" s="34" t="e">
        <f t="shared" si="99"/>
        <v>#VALUE!</v>
      </c>
      <c r="AF788" s="34" t="e">
        <f t="shared" si="100"/>
        <v>#VALUE!</v>
      </c>
      <c r="AG788" s="34" t="e">
        <f t="shared" si="101"/>
        <v>#VALUE!</v>
      </c>
      <c r="AH788" s="34" t="e">
        <f t="shared" si="102"/>
        <v>#VALUE!</v>
      </c>
      <c r="AI788" s="34" t="e">
        <f t="shared" si="103"/>
        <v>#VALUE!</v>
      </c>
      <c r="AJ788" s="34" t="e">
        <f t="shared" si="104"/>
        <v>#VALUE!</v>
      </c>
      <c r="AK788" s="34" t="e">
        <f t="shared" si="105"/>
        <v>#VALUE!</v>
      </c>
    </row>
    <row r="789" spans="1:37" ht="55.25" customHeight="1" x14ac:dyDescent="0.2">
      <c r="A789" s="50">
        <v>20160702</v>
      </c>
      <c r="B789" s="83">
        <v>42578</v>
      </c>
      <c r="C789" s="34" t="s">
        <v>2670</v>
      </c>
      <c r="D789" s="34"/>
      <c r="E789" s="34"/>
      <c r="F789" s="34" t="s">
        <v>3307</v>
      </c>
      <c r="G789" s="34"/>
      <c r="H789" s="34"/>
      <c r="I789" s="34"/>
      <c r="J789" s="34" t="s">
        <v>3308</v>
      </c>
      <c r="K789" s="34" t="s">
        <v>3309</v>
      </c>
      <c r="L789" s="103"/>
      <c r="M789" s="29" t="s">
        <v>6658</v>
      </c>
      <c r="N789" s="29"/>
      <c r="O789" s="29" t="s">
        <v>1030</v>
      </c>
      <c r="P789" s="30"/>
      <c r="Q789" s="29"/>
      <c r="R789" s="149" t="s">
        <v>6825</v>
      </c>
      <c r="S789" s="34"/>
      <c r="AD789" s="84" t="e">
        <f t="shared" si="98"/>
        <v>#VALUE!</v>
      </c>
      <c r="AE789" s="34">
        <f t="shared" si="99"/>
        <v>470</v>
      </c>
      <c r="AF789" s="34" t="e">
        <f t="shared" si="100"/>
        <v>#VALUE!</v>
      </c>
      <c r="AG789" s="34" t="e">
        <f t="shared" si="101"/>
        <v>#VALUE!</v>
      </c>
      <c r="AH789" s="34" t="e">
        <f t="shared" si="102"/>
        <v>#VALUE!</v>
      </c>
      <c r="AI789" s="34" t="e">
        <f t="shared" si="103"/>
        <v>#VALUE!</v>
      </c>
      <c r="AJ789" s="34" t="e">
        <f t="shared" si="104"/>
        <v>#VALUE!</v>
      </c>
      <c r="AK789" s="34" t="e">
        <f t="shared" si="105"/>
        <v>#VALUE!</v>
      </c>
    </row>
    <row r="790" spans="1:37" ht="55.25" customHeight="1" x14ac:dyDescent="0.2">
      <c r="A790" s="50">
        <v>20160703</v>
      </c>
      <c r="B790" s="83">
        <v>42578</v>
      </c>
      <c r="C790" s="34" t="s">
        <v>5669</v>
      </c>
      <c r="D790" s="34"/>
      <c r="E790" s="34"/>
      <c r="F790" s="34"/>
      <c r="G790" s="34"/>
      <c r="H790" s="34"/>
      <c r="I790" s="34"/>
      <c r="J790" s="34"/>
      <c r="K790" s="34"/>
      <c r="L790" s="103" t="s">
        <v>103</v>
      </c>
      <c r="M790" s="29"/>
      <c r="N790" s="29"/>
      <c r="O790" s="29"/>
      <c r="P790" s="30"/>
      <c r="Q790" s="29"/>
      <c r="R790" s="149" t="s">
        <v>6825</v>
      </c>
      <c r="S790" s="34"/>
      <c r="AD790" s="84">
        <f t="shared" si="98"/>
        <v>1</v>
      </c>
      <c r="AE790" s="34" t="e">
        <f t="shared" si="99"/>
        <v>#VALUE!</v>
      </c>
      <c r="AF790" s="34" t="e">
        <f t="shared" si="100"/>
        <v>#VALUE!</v>
      </c>
      <c r="AG790" s="34" t="e">
        <f t="shared" si="101"/>
        <v>#VALUE!</v>
      </c>
      <c r="AH790" s="34" t="e">
        <f t="shared" si="102"/>
        <v>#VALUE!</v>
      </c>
      <c r="AI790" s="34" t="e">
        <f t="shared" si="103"/>
        <v>#VALUE!</v>
      </c>
      <c r="AJ790" s="34" t="e">
        <f t="shared" si="104"/>
        <v>#VALUE!</v>
      </c>
      <c r="AK790" s="34" t="e">
        <f t="shared" si="105"/>
        <v>#VALUE!</v>
      </c>
    </row>
    <row r="791" spans="1:37" ht="55.25" customHeight="1" x14ac:dyDescent="0.2">
      <c r="A791" s="50">
        <v>20160704</v>
      </c>
      <c r="B791" s="83">
        <v>42578</v>
      </c>
      <c r="C791" s="34" t="s">
        <v>5670</v>
      </c>
      <c r="D791" s="34"/>
      <c r="E791" s="34"/>
      <c r="F791" s="34" t="s">
        <v>3310</v>
      </c>
      <c r="G791" s="34" t="s">
        <v>3311</v>
      </c>
      <c r="H791" s="34"/>
      <c r="I791" s="34"/>
      <c r="J791" s="34"/>
      <c r="K791" s="34"/>
      <c r="L791" s="103"/>
      <c r="M791" s="29" t="s">
        <v>6659</v>
      </c>
      <c r="N791" s="29"/>
      <c r="O791" s="29" t="s">
        <v>2664</v>
      </c>
      <c r="P791" s="30"/>
      <c r="Q791" s="29"/>
      <c r="R791" s="149" t="s">
        <v>6825</v>
      </c>
      <c r="S791" s="34"/>
      <c r="AD791" s="84" t="e">
        <f t="shared" si="98"/>
        <v>#VALUE!</v>
      </c>
      <c r="AE791" s="34">
        <f t="shared" si="99"/>
        <v>409</v>
      </c>
      <c r="AF791" s="34" t="e">
        <f t="shared" si="100"/>
        <v>#VALUE!</v>
      </c>
      <c r="AG791" s="34" t="e">
        <f t="shared" si="101"/>
        <v>#VALUE!</v>
      </c>
      <c r="AH791" s="34" t="e">
        <f t="shared" si="102"/>
        <v>#VALUE!</v>
      </c>
      <c r="AI791" s="34" t="e">
        <f t="shared" si="103"/>
        <v>#VALUE!</v>
      </c>
      <c r="AJ791" s="34" t="e">
        <f t="shared" si="104"/>
        <v>#VALUE!</v>
      </c>
      <c r="AK791" s="34" t="e">
        <f t="shared" si="105"/>
        <v>#VALUE!</v>
      </c>
    </row>
    <row r="792" spans="1:37" ht="55.25" customHeight="1" x14ac:dyDescent="0.2">
      <c r="A792" s="50">
        <v>20160705</v>
      </c>
      <c r="B792" s="83">
        <v>42578</v>
      </c>
      <c r="C792" s="34" t="s">
        <v>2671</v>
      </c>
      <c r="D792" s="34"/>
      <c r="E792" s="34"/>
      <c r="F792" s="34" t="s">
        <v>3312</v>
      </c>
      <c r="G792" s="34" t="s">
        <v>3313</v>
      </c>
      <c r="H792" s="34"/>
      <c r="I792" s="34"/>
      <c r="J792" s="34" t="s">
        <v>3314</v>
      </c>
      <c r="K792" s="34" t="s">
        <v>2665</v>
      </c>
      <c r="L792" s="103"/>
      <c r="M792" s="29" t="s">
        <v>6660</v>
      </c>
      <c r="N792" s="29" t="s">
        <v>6393</v>
      </c>
      <c r="O792" s="29"/>
      <c r="P792" s="30"/>
      <c r="Q792" s="29"/>
      <c r="R792" s="149" t="s">
        <v>6825</v>
      </c>
      <c r="S792" s="34"/>
      <c r="AD792" s="84" t="e">
        <f t="shared" si="98"/>
        <v>#VALUE!</v>
      </c>
      <c r="AE792" s="34">
        <f t="shared" si="99"/>
        <v>486</v>
      </c>
      <c r="AF792" s="34" t="e">
        <f t="shared" si="100"/>
        <v>#VALUE!</v>
      </c>
      <c r="AG792" s="34" t="e">
        <f t="shared" si="101"/>
        <v>#VALUE!</v>
      </c>
      <c r="AH792" s="34" t="e">
        <f t="shared" si="102"/>
        <v>#VALUE!</v>
      </c>
      <c r="AI792" s="34" t="e">
        <f t="shared" si="103"/>
        <v>#VALUE!</v>
      </c>
      <c r="AJ792" s="34" t="e">
        <f t="shared" si="104"/>
        <v>#VALUE!</v>
      </c>
      <c r="AK792" s="34" t="e">
        <f t="shared" si="105"/>
        <v>#VALUE!</v>
      </c>
    </row>
    <row r="793" spans="1:37" ht="55.25" customHeight="1" x14ac:dyDescent="0.2">
      <c r="A793" s="50">
        <v>20160706</v>
      </c>
      <c r="B793" s="83">
        <v>42578</v>
      </c>
      <c r="C793" s="34" t="s">
        <v>6100</v>
      </c>
      <c r="D793" s="34"/>
      <c r="E793" s="34"/>
      <c r="F793" s="34" t="s">
        <v>2666</v>
      </c>
      <c r="G793" s="34"/>
      <c r="H793" s="34"/>
      <c r="I793" s="34"/>
      <c r="J793" s="34" t="s">
        <v>3315</v>
      </c>
      <c r="K793" s="34" t="s">
        <v>3316</v>
      </c>
      <c r="L793" s="103" t="s">
        <v>103</v>
      </c>
      <c r="M793" s="29"/>
      <c r="N793" s="29"/>
      <c r="O793" s="29"/>
      <c r="P793" s="30"/>
      <c r="Q793" s="29"/>
      <c r="R793" s="149" t="s">
        <v>6825</v>
      </c>
      <c r="S793" s="34"/>
      <c r="AD793" s="84">
        <f t="shared" si="98"/>
        <v>1</v>
      </c>
      <c r="AE793" s="34" t="e">
        <f t="shared" si="99"/>
        <v>#VALUE!</v>
      </c>
      <c r="AF793" s="34" t="e">
        <f t="shared" si="100"/>
        <v>#VALUE!</v>
      </c>
      <c r="AG793" s="34" t="e">
        <f t="shared" si="101"/>
        <v>#VALUE!</v>
      </c>
      <c r="AH793" s="34" t="e">
        <f t="shared" si="102"/>
        <v>#VALUE!</v>
      </c>
      <c r="AI793" s="34" t="e">
        <f t="shared" si="103"/>
        <v>#VALUE!</v>
      </c>
      <c r="AJ793" s="34" t="e">
        <f t="shared" si="104"/>
        <v>#VALUE!</v>
      </c>
      <c r="AK793" s="34" t="e">
        <f t="shared" si="105"/>
        <v>#VALUE!</v>
      </c>
    </row>
    <row r="794" spans="1:37" ht="55.25" customHeight="1" x14ac:dyDescent="0.2">
      <c r="A794" s="50">
        <v>20160707</v>
      </c>
      <c r="B794" s="83">
        <v>42578</v>
      </c>
      <c r="C794" s="34" t="s">
        <v>2672</v>
      </c>
      <c r="D794" s="34"/>
      <c r="E794" s="34"/>
      <c r="F794" s="34" t="s">
        <v>2667</v>
      </c>
      <c r="G794" s="34" t="s">
        <v>3317</v>
      </c>
      <c r="H794" s="34"/>
      <c r="I794" s="34"/>
      <c r="J794" s="34"/>
      <c r="K794" s="34"/>
      <c r="L794" s="103"/>
      <c r="M794" s="29" t="s">
        <v>6661</v>
      </c>
      <c r="N794" s="29" t="s">
        <v>6531</v>
      </c>
      <c r="O794" s="29"/>
      <c r="P794" s="30"/>
      <c r="Q794" s="29"/>
      <c r="R794" s="149" t="s">
        <v>6825</v>
      </c>
      <c r="S794" s="34"/>
      <c r="AD794" s="84" t="e">
        <f t="shared" si="98"/>
        <v>#VALUE!</v>
      </c>
      <c r="AE794" s="34" t="e">
        <f t="shared" si="99"/>
        <v>#VALUE!</v>
      </c>
      <c r="AF794" s="34">
        <f t="shared" si="100"/>
        <v>109</v>
      </c>
      <c r="AG794" s="34" t="e">
        <f t="shared" si="101"/>
        <v>#VALUE!</v>
      </c>
      <c r="AH794" s="34" t="e">
        <f t="shared" si="102"/>
        <v>#VALUE!</v>
      </c>
      <c r="AI794" s="34" t="e">
        <f t="shared" si="103"/>
        <v>#VALUE!</v>
      </c>
      <c r="AJ794" s="34" t="e">
        <f t="shared" si="104"/>
        <v>#VALUE!</v>
      </c>
      <c r="AK794" s="34" t="e">
        <f t="shared" si="105"/>
        <v>#VALUE!</v>
      </c>
    </row>
    <row r="795" spans="1:37" ht="55.25" customHeight="1" x14ac:dyDescent="0.2">
      <c r="A795" s="50">
        <v>20160708</v>
      </c>
      <c r="B795" s="83">
        <v>42578</v>
      </c>
      <c r="C795" s="34" t="s">
        <v>2673</v>
      </c>
      <c r="D795" s="34"/>
      <c r="E795" s="34"/>
      <c r="F795" s="34" t="s">
        <v>3318</v>
      </c>
      <c r="G795" s="34" t="s">
        <v>3319</v>
      </c>
      <c r="H795" s="34" t="s">
        <v>3320</v>
      </c>
      <c r="I795" s="34"/>
      <c r="J795" s="34" t="s">
        <v>3321</v>
      </c>
      <c r="K795" s="34" t="s">
        <v>3322</v>
      </c>
      <c r="L795" s="103"/>
      <c r="M795" s="29" t="s">
        <v>6662</v>
      </c>
      <c r="N795" s="29" t="s">
        <v>6532</v>
      </c>
      <c r="O795" s="29"/>
      <c r="P795" s="30"/>
      <c r="Q795" s="29"/>
      <c r="R795" s="149" t="s">
        <v>6825</v>
      </c>
      <c r="S795" s="34"/>
      <c r="AD795" s="84" t="e">
        <f t="shared" si="98"/>
        <v>#VALUE!</v>
      </c>
      <c r="AE795" s="34" t="e">
        <f t="shared" si="99"/>
        <v>#VALUE!</v>
      </c>
      <c r="AF795" s="34">
        <f t="shared" si="100"/>
        <v>109</v>
      </c>
      <c r="AG795" s="34" t="e">
        <f t="shared" si="101"/>
        <v>#VALUE!</v>
      </c>
      <c r="AH795" s="34" t="e">
        <f t="shared" si="102"/>
        <v>#VALUE!</v>
      </c>
      <c r="AI795" s="34" t="e">
        <f t="shared" si="103"/>
        <v>#VALUE!</v>
      </c>
      <c r="AJ795" s="34" t="e">
        <f t="shared" si="104"/>
        <v>#VALUE!</v>
      </c>
      <c r="AK795" s="34" t="e">
        <f t="shared" si="105"/>
        <v>#VALUE!</v>
      </c>
    </row>
    <row r="796" spans="1:37" ht="55.25" customHeight="1" x14ac:dyDescent="0.2">
      <c r="A796" s="50">
        <v>20160709</v>
      </c>
      <c r="B796" s="83">
        <v>42578</v>
      </c>
      <c r="C796" s="34" t="s">
        <v>6101</v>
      </c>
      <c r="D796" s="34"/>
      <c r="E796" s="34"/>
      <c r="F796" s="34" t="s">
        <v>3323</v>
      </c>
      <c r="G796" s="34" t="s">
        <v>3324</v>
      </c>
      <c r="H796" s="34"/>
      <c r="I796" s="34"/>
      <c r="J796" s="34"/>
      <c r="K796" s="34"/>
      <c r="L796" s="103"/>
      <c r="M796" s="29" t="s">
        <v>6663</v>
      </c>
      <c r="N796" s="29" t="s">
        <v>6533</v>
      </c>
      <c r="O796" s="29"/>
      <c r="P796" s="30"/>
      <c r="Q796" s="29"/>
      <c r="R796" s="149" t="s">
        <v>6825</v>
      </c>
      <c r="S796" s="34"/>
      <c r="AD796" s="84" t="e">
        <f t="shared" si="98"/>
        <v>#VALUE!</v>
      </c>
      <c r="AE796" s="34" t="e">
        <f t="shared" si="99"/>
        <v>#VALUE!</v>
      </c>
      <c r="AF796" s="34">
        <f t="shared" si="100"/>
        <v>110</v>
      </c>
      <c r="AG796" s="34" t="e">
        <f t="shared" si="101"/>
        <v>#VALUE!</v>
      </c>
      <c r="AH796" s="34" t="e">
        <f t="shared" si="102"/>
        <v>#VALUE!</v>
      </c>
      <c r="AI796" s="34" t="e">
        <f t="shared" si="103"/>
        <v>#VALUE!</v>
      </c>
      <c r="AJ796" s="34" t="e">
        <f t="shared" si="104"/>
        <v>#VALUE!</v>
      </c>
      <c r="AK796" s="34" t="e">
        <f t="shared" si="105"/>
        <v>#VALUE!</v>
      </c>
    </row>
    <row r="797" spans="1:37" ht="55.25" customHeight="1" x14ac:dyDescent="0.2">
      <c r="A797" s="50">
        <v>20160710</v>
      </c>
      <c r="B797" s="83">
        <v>42578</v>
      </c>
      <c r="C797" s="34" t="s">
        <v>2674</v>
      </c>
      <c r="D797" s="34"/>
      <c r="E797" s="34"/>
      <c r="F797" s="34"/>
      <c r="G797" s="34"/>
      <c r="H797" s="34"/>
      <c r="I797" s="34"/>
      <c r="J797" s="34"/>
      <c r="K797" s="34"/>
      <c r="L797" s="103"/>
      <c r="M797" s="29" t="s">
        <v>6664</v>
      </c>
      <c r="N797" s="29" t="s">
        <v>6438</v>
      </c>
      <c r="O797" s="29"/>
      <c r="P797" s="30"/>
      <c r="Q797" s="29"/>
      <c r="R797" s="149" t="s">
        <v>6825</v>
      </c>
      <c r="S797" s="34"/>
      <c r="AD797" s="84" t="e">
        <f t="shared" si="98"/>
        <v>#VALUE!</v>
      </c>
      <c r="AE797" s="34">
        <f t="shared" si="99"/>
        <v>436</v>
      </c>
      <c r="AF797" s="34" t="e">
        <f t="shared" si="100"/>
        <v>#VALUE!</v>
      </c>
      <c r="AG797" s="34" t="e">
        <f t="shared" si="101"/>
        <v>#VALUE!</v>
      </c>
      <c r="AH797" s="34" t="e">
        <f t="shared" si="102"/>
        <v>#VALUE!</v>
      </c>
      <c r="AI797" s="34" t="e">
        <f t="shared" si="103"/>
        <v>#VALUE!</v>
      </c>
      <c r="AJ797" s="34" t="e">
        <f t="shared" si="104"/>
        <v>#VALUE!</v>
      </c>
      <c r="AK797" s="34" t="e">
        <f t="shared" si="105"/>
        <v>#VALUE!</v>
      </c>
    </row>
    <row r="798" spans="1:37" ht="55.25" customHeight="1" x14ac:dyDescent="0.2">
      <c r="A798" s="50">
        <v>20160711</v>
      </c>
      <c r="B798" s="83">
        <v>42578</v>
      </c>
      <c r="C798" s="34" t="s">
        <v>6989</v>
      </c>
      <c r="D798" s="34"/>
      <c r="E798" s="34"/>
      <c r="F798" s="34"/>
      <c r="G798" s="34"/>
      <c r="H798" s="34"/>
      <c r="I798" s="34"/>
      <c r="J798" s="34"/>
      <c r="K798" s="34"/>
      <c r="L798" s="103" t="s">
        <v>103</v>
      </c>
      <c r="M798" s="29"/>
      <c r="N798" s="29"/>
      <c r="O798" s="29"/>
      <c r="P798" s="30"/>
      <c r="Q798" s="29"/>
      <c r="R798" s="149" t="s">
        <v>6825</v>
      </c>
      <c r="S798" s="34"/>
      <c r="AD798" s="84">
        <f t="shared" si="98"/>
        <v>1</v>
      </c>
      <c r="AE798" s="34" t="e">
        <f t="shared" si="99"/>
        <v>#VALUE!</v>
      </c>
      <c r="AF798" s="34" t="e">
        <f t="shared" si="100"/>
        <v>#VALUE!</v>
      </c>
      <c r="AG798" s="34" t="e">
        <f t="shared" si="101"/>
        <v>#VALUE!</v>
      </c>
      <c r="AH798" s="34" t="e">
        <f t="shared" si="102"/>
        <v>#VALUE!</v>
      </c>
      <c r="AI798" s="34" t="e">
        <f t="shared" si="103"/>
        <v>#VALUE!</v>
      </c>
      <c r="AJ798" s="34" t="e">
        <f t="shared" si="104"/>
        <v>#VALUE!</v>
      </c>
      <c r="AK798" s="34" t="e">
        <f t="shared" si="105"/>
        <v>#VALUE!</v>
      </c>
    </row>
    <row r="799" spans="1:37" ht="55.25" customHeight="1" x14ac:dyDescent="0.2">
      <c r="A799" s="50">
        <v>20160712</v>
      </c>
      <c r="B799" s="83">
        <v>42578</v>
      </c>
      <c r="C799" s="34" t="s">
        <v>6103</v>
      </c>
      <c r="D799" s="34"/>
      <c r="E799" s="34"/>
      <c r="F799" s="34"/>
      <c r="G799" s="34"/>
      <c r="H799" s="34"/>
      <c r="I799" s="34"/>
      <c r="J799" s="34"/>
      <c r="K799" s="34"/>
      <c r="L799" s="103"/>
      <c r="M799" s="29" t="s">
        <v>6665</v>
      </c>
      <c r="N799" s="29" t="s">
        <v>6439</v>
      </c>
      <c r="O799" s="29"/>
      <c r="P799" s="30"/>
      <c r="Q799" s="29"/>
      <c r="R799" s="149" t="s">
        <v>6825</v>
      </c>
      <c r="S799" s="34"/>
      <c r="AD799" s="84" t="e">
        <f t="shared" si="98"/>
        <v>#VALUE!</v>
      </c>
      <c r="AE799" s="34">
        <f t="shared" si="99"/>
        <v>413</v>
      </c>
      <c r="AF799" s="34" t="e">
        <f t="shared" si="100"/>
        <v>#VALUE!</v>
      </c>
      <c r="AG799" s="34" t="e">
        <f t="shared" si="101"/>
        <v>#VALUE!</v>
      </c>
      <c r="AH799" s="34" t="e">
        <f t="shared" si="102"/>
        <v>#VALUE!</v>
      </c>
      <c r="AI799" s="34" t="e">
        <f t="shared" si="103"/>
        <v>#VALUE!</v>
      </c>
      <c r="AJ799" s="34" t="e">
        <f t="shared" si="104"/>
        <v>#VALUE!</v>
      </c>
      <c r="AK799" s="34" t="e">
        <f t="shared" si="105"/>
        <v>#VALUE!</v>
      </c>
    </row>
    <row r="800" spans="1:37" ht="55.25" customHeight="1" x14ac:dyDescent="0.2">
      <c r="A800" s="50">
        <v>20160713</v>
      </c>
      <c r="B800" s="83">
        <v>42578</v>
      </c>
      <c r="C800" s="34" t="s">
        <v>6104</v>
      </c>
      <c r="D800" s="34"/>
      <c r="E800" s="34"/>
      <c r="F800" s="34" t="s">
        <v>3325</v>
      </c>
      <c r="G800" s="34" t="s">
        <v>3326</v>
      </c>
      <c r="H800" s="34"/>
      <c r="I800" s="34"/>
      <c r="J800" s="34"/>
      <c r="K800" s="34"/>
      <c r="L800" s="103" t="s">
        <v>103</v>
      </c>
      <c r="M800" s="29"/>
      <c r="N800" s="29"/>
      <c r="O800" s="29"/>
      <c r="P800" s="30"/>
      <c r="Q800" s="29"/>
      <c r="R800" s="149" t="s">
        <v>6825</v>
      </c>
      <c r="S800" s="34"/>
      <c r="AD800" s="84">
        <f t="shared" si="98"/>
        <v>1</v>
      </c>
      <c r="AE800" s="34" t="e">
        <f t="shared" si="99"/>
        <v>#VALUE!</v>
      </c>
      <c r="AF800" s="34" t="e">
        <f t="shared" si="100"/>
        <v>#VALUE!</v>
      </c>
      <c r="AG800" s="34" t="e">
        <f t="shared" si="101"/>
        <v>#VALUE!</v>
      </c>
      <c r="AH800" s="34" t="e">
        <f t="shared" si="102"/>
        <v>#VALUE!</v>
      </c>
      <c r="AI800" s="34" t="e">
        <f t="shared" si="103"/>
        <v>#VALUE!</v>
      </c>
      <c r="AJ800" s="34" t="e">
        <f t="shared" si="104"/>
        <v>#VALUE!</v>
      </c>
      <c r="AK800" s="34" t="e">
        <f t="shared" si="105"/>
        <v>#VALUE!</v>
      </c>
    </row>
    <row r="801" spans="1:37" ht="55.25" customHeight="1" x14ac:dyDescent="0.2">
      <c r="A801" s="50">
        <v>20160714</v>
      </c>
      <c r="B801" s="83">
        <v>42578</v>
      </c>
      <c r="C801" s="34" t="s">
        <v>2675</v>
      </c>
      <c r="D801" s="34"/>
      <c r="E801" s="34"/>
      <c r="F801" s="34"/>
      <c r="G801" s="34"/>
      <c r="H801" s="34"/>
      <c r="I801" s="34"/>
      <c r="J801" s="34"/>
      <c r="K801" s="34"/>
      <c r="L801" s="103" t="s">
        <v>103</v>
      </c>
      <c r="M801" s="29"/>
      <c r="N801" s="29"/>
      <c r="O801" s="29"/>
      <c r="P801" s="30"/>
      <c r="Q801" s="29"/>
      <c r="R801" s="149" t="s">
        <v>6825</v>
      </c>
      <c r="S801" s="34"/>
      <c r="AD801" s="84">
        <f t="shared" si="98"/>
        <v>1</v>
      </c>
      <c r="AE801" s="34" t="e">
        <f t="shared" si="99"/>
        <v>#VALUE!</v>
      </c>
      <c r="AF801" s="34" t="e">
        <f t="shared" si="100"/>
        <v>#VALUE!</v>
      </c>
      <c r="AG801" s="34" t="e">
        <f t="shared" si="101"/>
        <v>#VALUE!</v>
      </c>
      <c r="AH801" s="34" t="e">
        <f t="shared" si="102"/>
        <v>#VALUE!</v>
      </c>
      <c r="AI801" s="34" t="e">
        <f t="shared" si="103"/>
        <v>#VALUE!</v>
      </c>
      <c r="AJ801" s="34" t="e">
        <f t="shared" si="104"/>
        <v>#VALUE!</v>
      </c>
      <c r="AK801" s="34" t="e">
        <f t="shared" si="105"/>
        <v>#VALUE!</v>
      </c>
    </row>
    <row r="802" spans="1:37" ht="55.25" customHeight="1" x14ac:dyDescent="0.2">
      <c r="A802" s="50">
        <v>20160715</v>
      </c>
      <c r="B802" s="83">
        <v>42578</v>
      </c>
      <c r="C802" s="34" t="s">
        <v>2676</v>
      </c>
      <c r="D802" s="34"/>
      <c r="E802" s="34"/>
      <c r="F802" s="34"/>
      <c r="G802" s="34"/>
      <c r="H802" s="34"/>
      <c r="I802" s="34"/>
      <c r="J802" s="34"/>
      <c r="K802" s="34"/>
      <c r="L802" s="103" t="s">
        <v>103</v>
      </c>
      <c r="M802" s="29"/>
      <c r="N802" s="29"/>
      <c r="O802" s="29"/>
      <c r="P802" s="30"/>
      <c r="Q802" s="29"/>
      <c r="R802" s="149" t="s">
        <v>6825</v>
      </c>
      <c r="S802" s="34"/>
      <c r="AD802" s="84">
        <f t="shared" si="98"/>
        <v>1</v>
      </c>
      <c r="AE802" s="34" t="e">
        <f t="shared" si="99"/>
        <v>#VALUE!</v>
      </c>
      <c r="AF802" s="34" t="e">
        <f t="shared" si="100"/>
        <v>#VALUE!</v>
      </c>
      <c r="AG802" s="34" t="e">
        <f t="shared" si="101"/>
        <v>#VALUE!</v>
      </c>
      <c r="AH802" s="34" t="e">
        <f t="shared" si="102"/>
        <v>#VALUE!</v>
      </c>
      <c r="AI802" s="34" t="e">
        <f t="shared" si="103"/>
        <v>#VALUE!</v>
      </c>
      <c r="AJ802" s="34" t="e">
        <f t="shared" si="104"/>
        <v>#VALUE!</v>
      </c>
      <c r="AK802" s="34" t="e">
        <f t="shared" si="105"/>
        <v>#VALUE!</v>
      </c>
    </row>
    <row r="803" spans="1:37" ht="55.25" customHeight="1" x14ac:dyDescent="0.2">
      <c r="A803" s="50">
        <v>20160716</v>
      </c>
      <c r="B803" s="83">
        <v>42578</v>
      </c>
      <c r="C803" s="34" t="s">
        <v>2677</v>
      </c>
      <c r="D803" s="34"/>
      <c r="E803" s="34"/>
      <c r="F803" s="34" t="s">
        <v>3327</v>
      </c>
      <c r="G803" s="34" t="s">
        <v>3328</v>
      </c>
      <c r="H803" s="34"/>
      <c r="I803" s="34"/>
      <c r="J803" s="34"/>
      <c r="K803" s="34"/>
      <c r="L803" s="103" t="s">
        <v>103</v>
      </c>
      <c r="M803" s="29"/>
      <c r="N803" s="29"/>
      <c r="O803" s="29"/>
      <c r="P803" s="30"/>
      <c r="Q803" s="29"/>
      <c r="R803" s="149" t="s">
        <v>6825</v>
      </c>
      <c r="S803" s="34"/>
      <c r="AD803" s="84">
        <f t="shared" si="98"/>
        <v>1</v>
      </c>
      <c r="AE803" s="34" t="e">
        <f t="shared" si="99"/>
        <v>#VALUE!</v>
      </c>
      <c r="AF803" s="34" t="e">
        <f t="shared" si="100"/>
        <v>#VALUE!</v>
      </c>
      <c r="AG803" s="34" t="e">
        <f t="shared" si="101"/>
        <v>#VALUE!</v>
      </c>
      <c r="AH803" s="34" t="e">
        <f t="shared" si="102"/>
        <v>#VALUE!</v>
      </c>
      <c r="AI803" s="34" t="e">
        <f t="shared" si="103"/>
        <v>#VALUE!</v>
      </c>
      <c r="AJ803" s="34" t="e">
        <f t="shared" si="104"/>
        <v>#VALUE!</v>
      </c>
      <c r="AK803" s="34" t="e">
        <f t="shared" si="105"/>
        <v>#VALUE!</v>
      </c>
    </row>
    <row r="804" spans="1:37" ht="55.25" customHeight="1" x14ac:dyDescent="0.2">
      <c r="A804" s="50">
        <v>20160717</v>
      </c>
      <c r="B804" s="83">
        <v>42578</v>
      </c>
      <c r="C804" s="34" t="s">
        <v>2678</v>
      </c>
      <c r="D804" s="34"/>
      <c r="E804" s="34"/>
      <c r="F804" s="34"/>
      <c r="G804" s="34"/>
      <c r="H804" s="34"/>
      <c r="I804" s="34"/>
      <c r="J804" s="34"/>
      <c r="K804" s="34"/>
      <c r="L804" s="103" t="s">
        <v>103</v>
      </c>
      <c r="M804" s="29"/>
      <c r="N804" s="29"/>
      <c r="O804" s="29"/>
      <c r="P804" s="30"/>
      <c r="Q804" s="29"/>
      <c r="R804" s="149" t="s">
        <v>6825</v>
      </c>
      <c r="S804" s="34"/>
      <c r="AD804" s="84">
        <f t="shared" si="98"/>
        <v>1</v>
      </c>
      <c r="AE804" s="34" t="e">
        <f t="shared" si="99"/>
        <v>#VALUE!</v>
      </c>
      <c r="AF804" s="34" t="e">
        <f t="shared" si="100"/>
        <v>#VALUE!</v>
      </c>
      <c r="AG804" s="34" t="e">
        <f t="shared" si="101"/>
        <v>#VALUE!</v>
      </c>
      <c r="AH804" s="34" t="e">
        <f t="shared" si="102"/>
        <v>#VALUE!</v>
      </c>
      <c r="AI804" s="34" t="e">
        <f t="shared" si="103"/>
        <v>#VALUE!</v>
      </c>
      <c r="AJ804" s="34" t="e">
        <f t="shared" si="104"/>
        <v>#VALUE!</v>
      </c>
      <c r="AK804" s="34" t="e">
        <f t="shared" si="105"/>
        <v>#VALUE!</v>
      </c>
    </row>
    <row r="805" spans="1:37" ht="55.25" customHeight="1" x14ac:dyDescent="0.2">
      <c r="A805" s="50">
        <v>20160718</v>
      </c>
      <c r="B805" s="83">
        <v>42578</v>
      </c>
      <c r="C805" s="34" t="s">
        <v>6105</v>
      </c>
      <c r="D805" s="34"/>
      <c r="E805" s="34"/>
      <c r="F805" s="34"/>
      <c r="G805" s="34"/>
      <c r="H805" s="34"/>
      <c r="I805" s="34"/>
      <c r="J805" s="34"/>
      <c r="K805" s="34"/>
      <c r="L805" s="103" t="s">
        <v>103</v>
      </c>
      <c r="M805" s="29"/>
      <c r="N805" s="29"/>
      <c r="O805" s="29"/>
      <c r="P805" s="30"/>
      <c r="Q805" s="29"/>
      <c r="R805" s="149" t="s">
        <v>6825</v>
      </c>
      <c r="S805" s="34"/>
      <c r="AD805" s="84">
        <f t="shared" si="98"/>
        <v>1</v>
      </c>
      <c r="AE805" s="34" t="e">
        <f t="shared" si="99"/>
        <v>#VALUE!</v>
      </c>
      <c r="AF805" s="34" t="e">
        <f t="shared" si="100"/>
        <v>#VALUE!</v>
      </c>
      <c r="AG805" s="34" t="e">
        <f t="shared" si="101"/>
        <v>#VALUE!</v>
      </c>
      <c r="AH805" s="34" t="e">
        <f t="shared" si="102"/>
        <v>#VALUE!</v>
      </c>
      <c r="AI805" s="34" t="e">
        <f t="shared" si="103"/>
        <v>#VALUE!</v>
      </c>
      <c r="AJ805" s="34" t="e">
        <f t="shared" si="104"/>
        <v>#VALUE!</v>
      </c>
      <c r="AK805" s="34" t="e">
        <f t="shared" si="105"/>
        <v>#VALUE!</v>
      </c>
    </row>
    <row r="806" spans="1:37" ht="55.25" customHeight="1" x14ac:dyDescent="0.2">
      <c r="A806" s="50">
        <v>20160719</v>
      </c>
      <c r="B806" s="83">
        <v>42578</v>
      </c>
      <c r="C806" s="34" t="s">
        <v>2679</v>
      </c>
      <c r="D806" s="34"/>
      <c r="E806" s="34"/>
      <c r="F806" s="34" t="s">
        <v>3329</v>
      </c>
      <c r="G806" s="34" t="s">
        <v>3330</v>
      </c>
      <c r="H806" s="34"/>
      <c r="I806" s="34"/>
      <c r="J806" s="34"/>
      <c r="K806" s="34"/>
      <c r="L806" s="103" t="s">
        <v>103</v>
      </c>
      <c r="M806" s="29"/>
      <c r="N806" s="29"/>
      <c r="O806" s="29"/>
      <c r="P806" s="30"/>
      <c r="Q806" s="29"/>
      <c r="R806" s="149" t="s">
        <v>6825</v>
      </c>
      <c r="S806" s="34"/>
      <c r="AD806" s="84">
        <f t="shared" si="98"/>
        <v>1</v>
      </c>
      <c r="AE806" s="34" t="e">
        <f t="shared" si="99"/>
        <v>#VALUE!</v>
      </c>
      <c r="AF806" s="34" t="e">
        <f t="shared" si="100"/>
        <v>#VALUE!</v>
      </c>
      <c r="AG806" s="34" t="e">
        <f t="shared" si="101"/>
        <v>#VALUE!</v>
      </c>
      <c r="AH806" s="34" t="e">
        <f t="shared" si="102"/>
        <v>#VALUE!</v>
      </c>
      <c r="AI806" s="34" t="e">
        <f t="shared" si="103"/>
        <v>#VALUE!</v>
      </c>
      <c r="AJ806" s="34" t="e">
        <f t="shared" si="104"/>
        <v>#VALUE!</v>
      </c>
      <c r="AK806" s="34" t="e">
        <f t="shared" si="105"/>
        <v>#VALUE!</v>
      </c>
    </row>
    <row r="807" spans="1:37" ht="55.25" customHeight="1" x14ac:dyDescent="0.2">
      <c r="A807" s="50">
        <v>20160720</v>
      </c>
      <c r="B807" s="83">
        <v>42578</v>
      </c>
      <c r="C807" s="34" t="s">
        <v>6106</v>
      </c>
      <c r="D807" s="34"/>
      <c r="E807" s="34"/>
      <c r="F807" s="34" t="s">
        <v>2668</v>
      </c>
      <c r="G807" s="34" t="s">
        <v>2669</v>
      </c>
      <c r="H807" s="34"/>
      <c r="I807" s="34"/>
      <c r="J807" s="34"/>
      <c r="K807" s="34"/>
      <c r="L807" s="103" t="s">
        <v>103</v>
      </c>
      <c r="M807" s="29"/>
      <c r="N807" s="29"/>
      <c r="O807" s="29"/>
      <c r="P807" s="30"/>
      <c r="Q807" s="29"/>
      <c r="R807" s="149" t="s">
        <v>6825</v>
      </c>
      <c r="S807" s="34"/>
      <c r="AD807" s="84">
        <f t="shared" si="98"/>
        <v>1</v>
      </c>
      <c r="AE807" s="34" t="e">
        <f t="shared" si="99"/>
        <v>#VALUE!</v>
      </c>
      <c r="AF807" s="34" t="e">
        <f t="shared" si="100"/>
        <v>#VALUE!</v>
      </c>
      <c r="AG807" s="34" t="e">
        <f t="shared" si="101"/>
        <v>#VALUE!</v>
      </c>
      <c r="AH807" s="34" t="e">
        <f t="shared" si="102"/>
        <v>#VALUE!</v>
      </c>
      <c r="AI807" s="34" t="e">
        <f t="shared" si="103"/>
        <v>#VALUE!</v>
      </c>
      <c r="AJ807" s="34" t="e">
        <f t="shared" si="104"/>
        <v>#VALUE!</v>
      </c>
      <c r="AK807" s="34" t="e">
        <f t="shared" si="105"/>
        <v>#VALUE!</v>
      </c>
    </row>
    <row r="808" spans="1:37" ht="55.25" customHeight="1" x14ac:dyDescent="0.2">
      <c r="A808" s="50">
        <v>20160721</v>
      </c>
      <c r="B808" s="83">
        <v>42578</v>
      </c>
      <c r="C808" s="34" t="s">
        <v>2680</v>
      </c>
      <c r="D808" s="34"/>
      <c r="E808" s="34"/>
      <c r="F808" s="34" t="s">
        <v>3331</v>
      </c>
      <c r="G808" s="34" t="s">
        <v>3332</v>
      </c>
      <c r="H808" s="34"/>
      <c r="I808" s="34"/>
      <c r="J808" s="34"/>
      <c r="K808" s="34"/>
      <c r="L808" s="103" t="s">
        <v>103</v>
      </c>
      <c r="M808" s="29"/>
      <c r="N808" s="29"/>
      <c r="O808" s="29"/>
      <c r="P808" s="30"/>
      <c r="Q808" s="29"/>
      <c r="R808" s="149" t="s">
        <v>6825</v>
      </c>
      <c r="S808" s="34"/>
      <c r="AD808" s="84">
        <f t="shared" si="98"/>
        <v>1</v>
      </c>
      <c r="AE808" s="34" t="e">
        <f t="shared" si="99"/>
        <v>#VALUE!</v>
      </c>
      <c r="AF808" s="34" t="e">
        <f t="shared" si="100"/>
        <v>#VALUE!</v>
      </c>
      <c r="AG808" s="34" t="e">
        <f t="shared" si="101"/>
        <v>#VALUE!</v>
      </c>
      <c r="AH808" s="34" t="e">
        <f t="shared" si="102"/>
        <v>#VALUE!</v>
      </c>
      <c r="AI808" s="34" t="e">
        <f t="shared" si="103"/>
        <v>#VALUE!</v>
      </c>
      <c r="AJ808" s="34" t="e">
        <f t="shared" si="104"/>
        <v>#VALUE!</v>
      </c>
      <c r="AK808" s="34" t="e">
        <f t="shared" si="105"/>
        <v>#VALUE!</v>
      </c>
    </row>
    <row r="809" spans="1:37" ht="55.25" customHeight="1" x14ac:dyDescent="0.2">
      <c r="A809" s="50">
        <v>20160901</v>
      </c>
      <c r="B809" s="83">
        <v>42641</v>
      </c>
      <c r="C809" s="34" t="s">
        <v>6107</v>
      </c>
      <c r="D809" s="34"/>
      <c r="E809" s="34"/>
      <c r="F809" s="34"/>
      <c r="G809" s="34"/>
      <c r="H809" s="34"/>
      <c r="I809" s="34"/>
      <c r="J809" s="34"/>
      <c r="K809" s="34"/>
      <c r="L809" s="103" t="s">
        <v>103</v>
      </c>
      <c r="M809" s="29"/>
      <c r="N809" s="29"/>
      <c r="O809" s="29"/>
      <c r="P809" s="30"/>
      <c r="Q809" s="29"/>
      <c r="R809" s="149" t="s">
        <v>7562</v>
      </c>
      <c r="S809" s="34"/>
      <c r="AD809" s="84">
        <f t="shared" si="98"/>
        <v>1</v>
      </c>
      <c r="AE809" s="34" t="e">
        <f t="shared" si="99"/>
        <v>#VALUE!</v>
      </c>
      <c r="AF809" s="34" t="e">
        <f t="shared" si="100"/>
        <v>#VALUE!</v>
      </c>
      <c r="AG809" s="34" t="e">
        <f t="shared" si="101"/>
        <v>#VALUE!</v>
      </c>
      <c r="AH809" s="34" t="e">
        <f t="shared" si="102"/>
        <v>#VALUE!</v>
      </c>
      <c r="AI809" s="34" t="e">
        <f t="shared" si="103"/>
        <v>#VALUE!</v>
      </c>
      <c r="AJ809" s="34" t="e">
        <f t="shared" si="104"/>
        <v>#VALUE!</v>
      </c>
      <c r="AK809" s="34" t="e">
        <f t="shared" si="105"/>
        <v>#VALUE!</v>
      </c>
    </row>
    <row r="810" spans="1:37" ht="55.25" customHeight="1" x14ac:dyDescent="0.2">
      <c r="A810" s="50">
        <v>20160902</v>
      </c>
      <c r="B810" s="83">
        <v>42641</v>
      </c>
      <c r="C810" s="34" t="s">
        <v>2821</v>
      </c>
      <c r="D810" s="34"/>
      <c r="E810" s="34"/>
      <c r="F810" s="34" t="s">
        <v>3333</v>
      </c>
      <c r="G810" s="34" t="s">
        <v>3334</v>
      </c>
      <c r="H810" s="34"/>
      <c r="I810" s="34"/>
      <c r="J810" s="34" t="s">
        <v>3335</v>
      </c>
      <c r="K810" s="34" t="s">
        <v>3336</v>
      </c>
      <c r="L810" s="103"/>
      <c r="M810" s="29"/>
      <c r="N810" s="29"/>
      <c r="O810" s="29"/>
      <c r="P810" s="30" t="s">
        <v>2897</v>
      </c>
      <c r="Q810" s="29"/>
      <c r="R810" s="149" t="s">
        <v>7562</v>
      </c>
      <c r="S810" s="34"/>
      <c r="AD810" s="84" t="e">
        <f t="shared" si="98"/>
        <v>#VALUE!</v>
      </c>
      <c r="AE810" s="34" t="e">
        <f t="shared" si="99"/>
        <v>#VALUE!</v>
      </c>
      <c r="AF810" s="34" t="e">
        <f t="shared" si="100"/>
        <v>#VALUE!</v>
      </c>
      <c r="AG810" s="34" t="e">
        <f t="shared" si="101"/>
        <v>#VALUE!</v>
      </c>
      <c r="AH810" s="34">
        <f t="shared" si="102"/>
        <v>1</v>
      </c>
      <c r="AI810" s="34" t="e">
        <f t="shared" si="103"/>
        <v>#VALUE!</v>
      </c>
      <c r="AJ810" s="34" t="e">
        <f t="shared" si="104"/>
        <v>#VALUE!</v>
      </c>
      <c r="AK810" s="34" t="e">
        <f t="shared" si="105"/>
        <v>#VALUE!</v>
      </c>
    </row>
    <row r="811" spans="1:37" ht="55.25" customHeight="1" x14ac:dyDescent="0.2">
      <c r="A811" s="50">
        <v>20160903</v>
      </c>
      <c r="B811" s="83">
        <v>42641</v>
      </c>
      <c r="C811" s="34" t="s">
        <v>2822</v>
      </c>
      <c r="D811" s="34"/>
      <c r="E811" s="34"/>
      <c r="F811" s="34"/>
      <c r="G811" s="34"/>
      <c r="H811" s="34"/>
      <c r="I811" s="34"/>
      <c r="J811" s="34"/>
      <c r="K811" s="34"/>
      <c r="L811" s="103" t="s">
        <v>103</v>
      </c>
      <c r="M811" s="29"/>
      <c r="N811" s="29"/>
      <c r="O811" s="29"/>
      <c r="P811" s="30"/>
      <c r="Q811" s="29"/>
      <c r="R811" s="149" t="s">
        <v>7562</v>
      </c>
      <c r="S811" s="34"/>
      <c r="AD811" s="84">
        <f t="shared" si="98"/>
        <v>1</v>
      </c>
      <c r="AE811" s="34" t="e">
        <f t="shared" si="99"/>
        <v>#VALUE!</v>
      </c>
      <c r="AF811" s="34" t="e">
        <f t="shared" si="100"/>
        <v>#VALUE!</v>
      </c>
      <c r="AG811" s="34" t="e">
        <f t="shared" si="101"/>
        <v>#VALUE!</v>
      </c>
      <c r="AH811" s="34" t="e">
        <f t="shared" si="102"/>
        <v>#VALUE!</v>
      </c>
      <c r="AI811" s="34" t="e">
        <f t="shared" si="103"/>
        <v>#VALUE!</v>
      </c>
      <c r="AJ811" s="34" t="e">
        <f t="shared" si="104"/>
        <v>#VALUE!</v>
      </c>
      <c r="AK811" s="34" t="e">
        <f t="shared" si="105"/>
        <v>#VALUE!</v>
      </c>
    </row>
    <row r="812" spans="1:37" ht="55.25" customHeight="1" x14ac:dyDescent="0.2">
      <c r="A812" s="50">
        <v>20160904</v>
      </c>
      <c r="B812" s="83">
        <v>42641</v>
      </c>
      <c r="C812" s="34" t="s">
        <v>2823</v>
      </c>
      <c r="D812" s="34"/>
      <c r="E812" s="34"/>
      <c r="F812" s="34"/>
      <c r="G812" s="34"/>
      <c r="H812" s="34"/>
      <c r="I812" s="34"/>
      <c r="J812" s="34"/>
      <c r="K812" s="34"/>
      <c r="L812" s="103" t="s">
        <v>103</v>
      </c>
      <c r="M812" s="29"/>
      <c r="N812" s="29"/>
      <c r="O812" s="29"/>
      <c r="P812" s="30"/>
      <c r="Q812" s="29"/>
      <c r="R812" s="149" t="s">
        <v>7562</v>
      </c>
      <c r="S812" s="34"/>
      <c r="AD812" s="84">
        <f t="shared" si="98"/>
        <v>1</v>
      </c>
      <c r="AE812" s="34" t="e">
        <f t="shared" si="99"/>
        <v>#VALUE!</v>
      </c>
      <c r="AF812" s="34" t="e">
        <f t="shared" si="100"/>
        <v>#VALUE!</v>
      </c>
      <c r="AG812" s="34" t="e">
        <f t="shared" si="101"/>
        <v>#VALUE!</v>
      </c>
      <c r="AH812" s="34" t="e">
        <f t="shared" si="102"/>
        <v>#VALUE!</v>
      </c>
      <c r="AI812" s="34" t="e">
        <f t="shared" si="103"/>
        <v>#VALUE!</v>
      </c>
      <c r="AJ812" s="34" t="e">
        <f t="shared" si="104"/>
        <v>#VALUE!</v>
      </c>
      <c r="AK812" s="34" t="e">
        <f t="shared" si="105"/>
        <v>#VALUE!</v>
      </c>
    </row>
    <row r="813" spans="1:37" ht="55.25" customHeight="1" x14ac:dyDescent="0.2">
      <c r="A813" s="50">
        <v>20160905</v>
      </c>
      <c r="B813" s="83">
        <v>42641</v>
      </c>
      <c r="C813" s="34" t="s">
        <v>6108</v>
      </c>
      <c r="D813" s="34" t="s">
        <v>5562</v>
      </c>
      <c r="E813" s="34" t="s">
        <v>2807</v>
      </c>
      <c r="F813" s="34"/>
      <c r="G813" s="34"/>
      <c r="H813" s="34"/>
      <c r="I813" s="34"/>
      <c r="J813" s="34"/>
      <c r="K813" s="34"/>
      <c r="L813" s="103"/>
      <c r="M813" s="29" t="s">
        <v>6666</v>
      </c>
      <c r="N813" s="29" t="s">
        <v>6534</v>
      </c>
      <c r="O813" s="29"/>
      <c r="P813" s="30"/>
      <c r="Q813" s="29"/>
      <c r="R813" s="149" t="s">
        <v>7562</v>
      </c>
      <c r="S813" s="34"/>
      <c r="AD813" s="84" t="e">
        <f t="shared" si="98"/>
        <v>#VALUE!</v>
      </c>
      <c r="AE813" s="34" t="e">
        <f t="shared" si="99"/>
        <v>#VALUE!</v>
      </c>
      <c r="AF813" s="34">
        <f t="shared" si="100"/>
        <v>17</v>
      </c>
      <c r="AG813" s="34" t="e">
        <f t="shared" si="101"/>
        <v>#VALUE!</v>
      </c>
      <c r="AH813" s="34" t="e">
        <f t="shared" si="102"/>
        <v>#VALUE!</v>
      </c>
      <c r="AI813" s="34" t="e">
        <f t="shared" si="103"/>
        <v>#VALUE!</v>
      </c>
      <c r="AJ813" s="34" t="e">
        <f t="shared" si="104"/>
        <v>#VALUE!</v>
      </c>
      <c r="AK813" s="34" t="e">
        <f t="shared" si="105"/>
        <v>#VALUE!</v>
      </c>
    </row>
    <row r="814" spans="1:37" ht="55.25" customHeight="1" x14ac:dyDescent="0.2">
      <c r="A814" s="50">
        <v>20160906</v>
      </c>
      <c r="B814" s="83">
        <v>42641</v>
      </c>
      <c r="C814" s="34" t="s">
        <v>2824</v>
      </c>
      <c r="D814" s="34" t="s">
        <v>5563</v>
      </c>
      <c r="E814" s="34" t="s">
        <v>3337</v>
      </c>
      <c r="F814" s="34" t="s">
        <v>2808</v>
      </c>
      <c r="G814" s="34"/>
      <c r="H814" s="34"/>
      <c r="I814" s="34"/>
      <c r="J814" s="34"/>
      <c r="K814" s="34"/>
      <c r="L814" s="103"/>
      <c r="M814" s="29" t="s">
        <v>6667</v>
      </c>
      <c r="N814" s="29" t="s">
        <v>6440</v>
      </c>
      <c r="O814" s="29" t="s">
        <v>6535</v>
      </c>
      <c r="P814" s="30"/>
      <c r="Q814" s="29"/>
      <c r="R814" s="149" t="s">
        <v>7562</v>
      </c>
      <c r="S814" s="34"/>
      <c r="AD814" s="84" t="e">
        <f t="shared" si="98"/>
        <v>#VALUE!</v>
      </c>
      <c r="AE814" s="34" t="e">
        <f t="shared" si="99"/>
        <v>#VALUE!</v>
      </c>
      <c r="AF814" s="34" t="e">
        <f t="shared" si="100"/>
        <v>#VALUE!</v>
      </c>
      <c r="AG814" s="34">
        <f t="shared" si="101"/>
        <v>18</v>
      </c>
      <c r="AH814" s="34" t="e">
        <f t="shared" si="102"/>
        <v>#VALUE!</v>
      </c>
      <c r="AI814" s="34" t="e">
        <f t="shared" si="103"/>
        <v>#VALUE!</v>
      </c>
      <c r="AJ814" s="34" t="e">
        <f t="shared" si="104"/>
        <v>#VALUE!</v>
      </c>
      <c r="AK814" s="34" t="e">
        <f t="shared" si="105"/>
        <v>#VALUE!</v>
      </c>
    </row>
    <row r="815" spans="1:37" ht="55.25" customHeight="1" x14ac:dyDescent="0.2">
      <c r="A815" s="50">
        <v>20160907</v>
      </c>
      <c r="B815" s="83">
        <v>42641</v>
      </c>
      <c r="C815" s="34" t="s">
        <v>6952</v>
      </c>
      <c r="D815" s="34" t="s">
        <v>2809</v>
      </c>
      <c r="E815" s="34" t="s">
        <v>2810</v>
      </c>
      <c r="F815" s="34" t="s">
        <v>2811</v>
      </c>
      <c r="G815" s="34"/>
      <c r="H815" s="34"/>
      <c r="I815" s="34"/>
      <c r="J815" s="34" t="s">
        <v>2812</v>
      </c>
      <c r="K815" s="34" t="s">
        <v>2813</v>
      </c>
      <c r="L815" s="103"/>
      <c r="M815" s="29" t="s">
        <v>6667</v>
      </c>
      <c r="N815" s="29" t="s">
        <v>2814</v>
      </c>
      <c r="O815" s="29" t="s">
        <v>2815</v>
      </c>
      <c r="P815" s="30"/>
      <c r="Q815" s="29"/>
      <c r="R815" s="149" t="s">
        <v>7562</v>
      </c>
      <c r="S815" s="34"/>
      <c r="AD815" s="84" t="e">
        <f t="shared" si="98"/>
        <v>#VALUE!</v>
      </c>
      <c r="AE815" s="34" t="e">
        <f t="shared" si="99"/>
        <v>#VALUE!</v>
      </c>
      <c r="AF815" s="34" t="e">
        <f t="shared" si="100"/>
        <v>#VALUE!</v>
      </c>
      <c r="AG815" s="34">
        <f t="shared" si="101"/>
        <v>19</v>
      </c>
      <c r="AH815" s="34" t="e">
        <f t="shared" si="102"/>
        <v>#VALUE!</v>
      </c>
      <c r="AI815" s="34" t="e">
        <f t="shared" si="103"/>
        <v>#VALUE!</v>
      </c>
      <c r="AJ815" s="34" t="e">
        <f t="shared" si="104"/>
        <v>#VALUE!</v>
      </c>
      <c r="AK815" s="34" t="e">
        <f t="shared" si="105"/>
        <v>#VALUE!</v>
      </c>
    </row>
    <row r="816" spans="1:37" ht="55.25" customHeight="1" x14ac:dyDescent="0.2">
      <c r="A816" s="50">
        <v>20160908</v>
      </c>
      <c r="B816" s="83">
        <v>42641</v>
      </c>
      <c r="C816" s="34" t="s">
        <v>6953</v>
      </c>
      <c r="D816" s="34"/>
      <c r="E816" s="34"/>
      <c r="F816" s="34" t="s">
        <v>3338</v>
      </c>
      <c r="G816" s="34" t="s">
        <v>3339</v>
      </c>
      <c r="H816" s="34"/>
      <c r="I816" s="34"/>
      <c r="J816" s="34" t="s">
        <v>3340</v>
      </c>
      <c r="K816" s="34" t="s">
        <v>3341</v>
      </c>
      <c r="L816" s="103"/>
      <c r="M816" s="29" t="s">
        <v>6668</v>
      </c>
      <c r="N816" s="29" t="s">
        <v>6441</v>
      </c>
      <c r="O816" s="29" t="s">
        <v>2816</v>
      </c>
      <c r="P816" s="30"/>
      <c r="Q816" s="29"/>
      <c r="R816" s="149" t="s">
        <v>7562</v>
      </c>
      <c r="S816" s="34"/>
      <c r="AD816" s="84" t="e">
        <f t="shared" si="98"/>
        <v>#VALUE!</v>
      </c>
      <c r="AE816" s="34" t="e">
        <f t="shared" si="99"/>
        <v>#VALUE!</v>
      </c>
      <c r="AF816" s="34" t="e">
        <f t="shared" si="100"/>
        <v>#VALUE!</v>
      </c>
      <c r="AG816" s="34">
        <f t="shared" si="101"/>
        <v>19</v>
      </c>
      <c r="AH816" s="34" t="e">
        <f t="shared" si="102"/>
        <v>#VALUE!</v>
      </c>
      <c r="AI816" s="34" t="e">
        <f t="shared" si="103"/>
        <v>#VALUE!</v>
      </c>
      <c r="AJ816" s="34" t="e">
        <f t="shared" si="104"/>
        <v>#VALUE!</v>
      </c>
      <c r="AK816" s="34" t="e">
        <f t="shared" si="105"/>
        <v>#VALUE!</v>
      </c>
    </row>
    <row r="817" spans="1:37" ht="55.25" customHeight="1" x14ac:dyDescent="0.2">
      <c r="A817" s="50">
        <v>20160909</v>
      </c>
      <c r="B817" s="83">
        <v>42641</v>
      </c>
      <c r="C817" s="34" t="s">
        <v>6109</v>
      </c>
      <c r="D817" s="34"/>
      <c r="E817" s="34"/>
      <c r="F817" s="34"/>
      <c r="G817" s="34"/>
      <c r="H817" s="34"/>
      <c r="I817" s="34"/>
      <c r="J817" s="34"/>
      <c r="K817" s="34"/>
      <c r="L817" s="103" t="s">
        <v>103</v>
      </c>
      <c r="M817" s="29"/>
      <c r="N817" s="29"/>
      <c r="O817" s="29"/>
      <c r="P817" s="30"/>
      <c r="Q817" s="29"/>
      <c r="R817" s="149" t="s">
        <v>7562</v>
      </c>
      <c r="S817" s="34"/>
      <c r="AD817" s="84">
        <f t="shared" si="98"/>
        <v>1</v>
      </c>
      <c r="AE817" s="34" t="e">
        <f t="shared" si="99"/>
        <v>#VALUE!</v>
      </c>
      <c r="AF817" s="34" t="e">
        <f t="shared" si="100"/>
        <v>#VALUE!</v>
      </c>
      <c r="AG817" s="34" t="e">
        <f t="shared" si="101"/>
        <v>#VALUE!</v>
      </c>
      <c r="AH817" s="34" t="e">
        <f t="shared" si="102"/>
        <v>#VALUE!</v>
      </c>
      <c r="AI817" s="34" t="e">
        <f t="shared" si="103"/>
        <v>#VALUE!</v>
      </c>
      <c r="AJ817" s="34" t="e">
        <f t="shared" si="104"/>
        <v>#VALUE!</v>
      </c>
      <c r="AK817" s="34" t="e">
        <f t="shared" si="105"/>
        <v>#VALUE!</v>
      </c>
    </row>
    <row r="818" spans="1:37" ht="55.25" customHeight="1" x14ac:dyDescent="0.2">
      <c r="A818" s="50">
        <v>20160910</v>
      </c>
      <c r="B818" s="83">
        <v>42641</v>
      </c>
      <c r="C818" s="34" t="s">
        <v>5671</v>
      </c>
      <c r="D818" s="34"/>
      <c r="E818" s="34"/>
      <c r="F818" s="34"/>
      <c r="G818" s="34"/>
      <c r="H818" s="34"/>
      <c r="I818" s="34"/>
      <c r="J818" s="34"/>
      <c r="K818" s="34"/>
      <c r="L818" s="103" t="s">
        <v>103</v>
      </c>
      <c r="M818" s="29"/>
      <c r="N818" s="29"/>
      <c r="O818" s="29"/>
      <c r="P818" s="30"/>
      <c r="Q818" s="29"/>
      <c r="R818" s="149" t="s">
        <v>7562</v>
      </c>
      <c r="S818" s="34"/>
      <c r="AD818" s="84">
        <f t="shared" si="98"/>
        <v>1</v>
      </c>
      <c r="AE818" s="34" t="e">
        <f t="shared" si="99"/>
        <v>#VALUE!</v>
      </c>
      <c r="AF818" s="34" t="e">
        <f t="shared" si="100"/>
        <v>#VALUE!</v>
      </c>
      <c r="AG818" s="34" t="e">
        <f t="shared" si="101"/>
        <v>#VALUE!</v>
      </c>
      <c r="AH818" s="34" t="e">
        <f t="shared" si="102"/>
        <v>#VALUE!</v>
      </c>
      <c r="AI818" s="34" t="e">
        <f t="shared" si="103"/>
        <v>#VALUE!</v>
      </c>
      <c r="AJ818" s="34" t="e">
        <f t="shared" si="104"/>
        <v>#VALUE!</v>
      </c>
      <c r="AK818" s="34" t="e">
        <f t="shared" si="105"/>
        <v>#VALUE!</v>
      </c>
    </row>
    <row r="819" spans="1:37" ht="55.25" customHeight="1" x14ac:dyDescent="0.2">
      <c r="A819" s="50">
        <v>20160911</v>
      </c>
      <c r="B819" s="83">
        <v>42641</v>
      </c>
      <c r="C819" s="34" t="s">
        <v>2825</v>
      </c>
      <c r="D819" s="34"/>
      <c r="E819" s="34"/>
      <c r="F819" s="34"/>
      <c r="G819" s="34"/>
      <c r="H819" s="34"/>
      <c r="I819" s="34"/>
      <c r="J819" s="34"/>
      <c r="K819" s="34"/>
      <c r="L819" s="103" t="s">
        <v>103</v>
      </c>
      <c r="M819" s="29"/>
      <c r="N819" s="29"/>
      <c r="O819" s="29"/>
      <c r="P819" s="30"/>
      <c r="Q819" s="29"/>
      <c r="R819" s="149" t="s">
        <v>7562</v>
      </c>
      <c r="S819" s="34"/>
      <c r="AD819" s="84">
        <f t="shared" si="98"/>
        <v>1</v>
      </c>
      <c r="AE819" s="34" t="e">
        <f t="shared" si="99"/>
        <v>#VALUE!</v>
      </c>
      <c r="AF819" s="34" t="e">
        <f t="shared" si="100"/>
        <v>#VALUE!</v>
      </c>
      <c r="AG819" s="34" t="e">
        <f t="shared" si="101"/>
        <v>#VALUE!</v>
      </c>
      <c r="AH819" s="34" t="e">
        <f t="shared" si="102"/>
        <v>#VALUE!</v>
      </c>
      <c r="AI819" s="34" t="e">
        <f t="shared" si="103"/>
        <v>#VALUE!</v>
      </c>
      <c r="AJ819" s="34" t="e">
        <f t="shared" si="104"/>
        <v>#VALUE!</v>
      </c>
      <c r="AK819" s="34" t="e">
        <f t="shared" si="105"/>
        <v>#VALUE!</v>
      </c>
    </row>
    <row r="820" spans="1:37" ht="55.25" customHeight="1" x14ac:dyDescent="0.2">
      <c r="A820" s="50">
        <v>20160912</v>
      </c>
      <c r="B820" s="83">
        <v>42641</v>
      </c>
      <c r="C820" s="34" t="s">
        <v>6110</v>
      </c>
      <c r="D820" s="34"/>
      <c r="E820" s="34"/>
      <c r="F820" s="34"/>
      <c r="G820" s="34"/>
      <c r="H820" s="34"/>
      <c r="I820" s="34"/>
      <c r="J820" s="34"/>
      <c r="K820" s="34"/>
      <c r="L820" s="103" t="s">
        <v>103</v>
      </c>
      <c r="M820" s="29"/>
      <c r="N820" s="29"/>
      <c r="O820" s="29"/>
      <c r="P820" s="30"/>
      <c r="Q820" s="29"/>
      <c r="R820" s="149" t="s">
        <v>7562</v>
      </c>
      <c r="S820" s="34"/>
      <c r="AD820" s="84">
        <f t="shared" si="98"/>
        <v>1</v>
      </c>
      <c r="AE820" s="34" t="e">
        <f t="shared" si="99"/>
        <v>#VALUE!</v>
      </c>
      <c r="AF820" s="34" t="e">
        <f t="shared" si="100"/>
        <v>#VALUE!</v>
      </c>
      <c r="AG820" s="34" t="e">
        <f t="shared" si="101"/>
        <v>#VALUE!</v>
      </c>
      <c r="AH820" s="34" t="e">
        <f t="shared" si="102"/>
        <v>#VALUE!</v>
      </c>
      <c r="AI820" s="34" t="e">
        <f t="shared" si="103"/>
        <v>#VALUE!</v>
      </c>
      <c r="AJ820" s="34" t="e">
        <f t="shared" si="104"/>
        <v>#VALUE!</v>
      </c>
      <c r="AK820" s="34" t="e">
        <f t="shared" si="105"/>
        <v>#VALUE!</v>
      </c>
    </row>
    <row r="821" spans="1:37" ht="55.25" customHeight="1" x14ac:dyDescent="0.2">
      <c r="A821" s="50">
        <v>20160913</v>
      </c>
      <c r="B821" s="83">
        <v>42641</v>
      </c>
      <c r="C821" s="34" t="s">
        <v>6111</v>
      </c>
      <c r="D821" s="34" t="s">
        <v>2817</v>
      </c>
      <c r="E821" s="34" t="s">
        <v>2818</v>
      </c>
      <c r="F821" s="34"/>
      <c r="G821" s="34"/>
      <c r="H821" s="34"/>
      <c r="I821" s="34"/>
      <c r="J821" s="34"/>
      <c r="K821" s="34"/>
      <c r="L821" s="103"/>
      <c r="M821" s="29" t="s">
        <v>6669</v>
      </c>
      <c r="N821" s="29" t="s">
        <v>6442</v>
      </c>
      <c r="O821" s="29"/>
      <c r="P821" s="30"/>
      <c r="Q821" s="29"/>
      <c r="R821" s="149" t="s">
        <v>7562</v>
      </c>
      <c r="S821" s="34"/>
      <c r="AD821" s="84" t="e">
        <f t="shared" si="98"/>
        <v>#VALUE!</v>
      </c>
      <c r="AE821" s="34">
        <f t="shared" si="99"/>
        <v>223</v>
      </c>
      <c r="AF821" s="34" t="e">
        <f t="shared" si="100"/>
        <v>#VALUE!</v>
      </c>
      <c r="AG821" s="34" t="e">
        <f t="shared" si="101"/>
        <v>#VALUE!</v>
      </c>
      <c r="AH821" s="34" t="e">
        <f t="shared" si="102"/>
        <v>#VALUE!</v>
      </c>
      <c r="AI821" s="34" t="e">
        <f t="shared" si="103"/>
        <v>#VALUE!</v>
      </c>
      <c r="AJ821" s="34" t="e">
        <f t="shared" si="104"/>
        <v>#VALUE!</v>
      </c>
      <c r="AK821" s="34" t="e">
        <f t="shared" si="105"/>
        <v>#VALUE!</v>
      </c>
    </row>
    <row r="822" spans="1:37" ht="55.25" customHeight="1" x14ac:dyDescent="0.2">
      <c r="A822" s="50">
        <v>20160914</v>
      </c>
      <c r="B822" s="83">
        <v>42641</v>
      </c>
      <c r="C822" s="34" t="s">
        <v>6112</v>
      </c>
      <c r="D822" s="34"/>
      <c r="E822" s="34"/>
      <c r="F822" s="34" t="s">
        <v>2819</v>
      </c>
      <c r="G822" s="34" t="s">
        <v>2820</v>
      </c>
      <c r="H822" s="34"/>
      <c r="I822" s="34"/>
      <c r="J822" s="34"/>
      <c r="K822" s="34"/>
      <c r="L822" s="103"/>
      <c r="M822" s="29" t="s">
        <v>6670</v>
      </c>
      <c r="N822" s="29" t="s">
        <v>6443</v>
      </c>
      <c r="O822" s="29"/>
      <c r="P822" s="30"/>
      <c r="Q822" s="29"/>
      <c r="R822" s="149" t="s">
        <v>7562</v>
      </c>
      <c r="S822" s="34"/>
      <c r="AD822" s="84" t="e">
        <f t="shared" si="98"/>
        <v>#VALUE!</v>
      </c>
      <c r="AE822" s="34">
        <f t="shared" si="99"/>
        <v>224</v>
      </c>
      <c r="AF822" s="34" t="e">
        <f t="shared" si="100"/>
        <v>#VALUE!</v>
      </c>
      <c r="AG822" s="34" t="e">
        <f t="shared" si="101"/>
        <v>#VALUE!</v>
      </c>
      <c r="AH822" s="34" t="e">
        <f t="shared" si="102"/>
        <v>#VALUE!</v>
      </c>
      <c r="AI822" s="34" t="e">
        <f t="shared" si="103"/>
        <v>#VALUE!</v>
      </c>
      <c r="AJ822" s="34" t="e">
        <f t="shared" si="104"/>
        <v>#VALUE!</v>
      </c>
      <c r="AK822" s="34" t="e">
        <f t="shared" si="105"/>
        <v>#VALUE!</v>
      </c>
    </row>
    <row r="823" spans="1:37" ht="55.25" customHeight="1" x14ac:dyDescent="0.2">
      <c r="A823" s="50">
        <v>20160915</v>
      </c>
      <c r="B823" s="83">
        <v>42641</v>
      </c>
      <c r="C823" s="34" t="s">
        <v>6113</v>
      </c>
      <c r="D823" s="34"/>
      <c r="E823" s="34"/>
      <c r="F823" s="34"/>
      <c r="G823" s="34"/>
      <c r="H823" s="34"/>
      <c r="I823" s="34"/>
      <c r="J823" s="34"/>
      <c r="K823" s="34"/>
      <c r="L823" s="103" t="s">
        <v>103</v>
      </c>
      <c r="M823" s="29"/>
      <c r="N823" s="29"/>
      <c r="O823" s="29"/>
      <c r="P823" s="30"/>
      <c r="Q823" s="29"/>
      <c r="R823" s="149" t="s">
        <v>7562</v>
      </c>
      <c r="S823" s="34"/>
      <c r="AD823" s="84">
        <f t="shared" si="98"/>
        <v>1</v>
      </c>
      <c r="AE823" s="34" t="e">
        <f t="shared" si="99"/>
        <v>#VALUE!</v>
      </c>
      <c r="AF823" s="34" t="e">
        <f t="shared" si="100"/>
        <v>#VALUE!</v>
      </c>
      <c r="AG823" s="34" t="e">
        <f t="shared" si="101"/>
        <v>#VALUE!</v>
      </c>
      <c r="AH823" s="34" t="e">
        <f t="shared" si="102"/>
        <v>#VALUE!</v>
      </c>
      <c r="AI823" s="34" t="e">
        <f t="shared" si="103"/>
        <v>#VALUE!</v>
      </c>
      <c r="AJ823" s="34" t="e">
        <f t="shared" si="104"/>
        <v>#VALUE!</v>
      </c>
      <c r="AK823" s="34" t="e">
        <f t="shared" si="105"/>
        <v>#VALUE!</v>
      </c>
    </row>
    <row r="824" spans="1:37" ht="55.25" customHeight="1" x14ac:dyDescent="0.2">
      <c r="A824" s="50">
        <v>20160916</v>
      </c>
      <c r="B824" s="83">
        <v>42641</v>
      </c>
      <c r="C824" s="34" t="s">
        <v>6911</v>
      </c>
      <c r="D824" s="34"/>
      <c r="E824" s="34"/>
      <c r="F824" s="34"/>
      <c r="G824" s="34"/>
      <c r="H824" s="34"/>
      <c r="I824" s="34"/>
      <c r="J824" s="34"/>
      <c r="K824" s="34"/>
      <c r="L824" s="103" t="s">
        <v>103</v>
      </c>
      <c r="M824" s="29"/>
      <c r="N824" s="29"/>
      <c r="O824" s="29"/>
      <c r="P824" s="30"/>
      <c r="Q824" s="29"/>
      <c r="R824" s="149" t="s">
        <v>7562</v>
      </c>
      <c r="S824" s="34"/>
      <c r="AD824" s="84">
        <f t="shared" si="98"/>
        <v>1</v>
      </c>
      <c r="AE824" s="34" t="e">
        <f t="shared" si="99"/>
        <v>#VALUE!</v>
      </c>
      <c r="AF824" s="34" t="e">
        <f t="shared" si="100"/>
        <v>#VALUE!</v>
      </c>
      <c r="AG824" s="34" t="e">
        <f t="shared" si="101"/>
        <v>#VALUE!</v>
      </c>
      <c r="AH824" s="34" t="e">
        <f t="shared" si="102"/>
        <v>#VALUE!</v>
      </c>
      <c r="AI824" s="34" t="e">
        <f t="shared" si="103"/>
        <v>#VALUE!</v>
      </c>
      <c r="AJ824" s="34" t="e">
        <f t="shared" si="104"/>
        <v>#VALUE!</v>
      </c>
      <c r="AK824" s="34" t="e">
        <f t="shared" si="105"/>
        <v>#VALUE!</v>
      </c>
    </row>
    <row r="825" spans="1:37" ht="55.25" customHeight="1" x14ac:dyDescent="0.2">
      <c r="A825" s="50">
        <v>20160917</v>
      </c>
      <c r="B825" s="83">
        <v>42641</v>
      </c>
      <c r="C825" s="34" t="s">
        <v>6912</v>
      </c>
      <c r="D825" s="34"/>
      <c r="E825" s="34"/>
      <c r="F825" s="34"/>
      <c r="G825" s="34"/>
      <c r="H825" s="34"/>
      <c r="I825" s="34"/>
      <c r="J825" s="34"/>
      <c r="K825" s="34"/>
      <c r="L825" s="103" t="s">
        <v>103</v>
      </c>
      <c r="M825" s="29"/>
      <c r="N825" s="29"/>
      <c r="O825" s="29"/>
      <c r="P825" s="30"/>
      <c r="Q825" s="29"/>
      <c r="R825" s="149" t="s">
        <v>7562</v>
      </c>
      <c r="S825" s="34"/>
      <c r="AD825" s="84">
        <f t="shared" si="98"/>
        <v>1</v>
      </c>
      <c r="AE825" s="34" t="e">
        <f t="shared" si="99"/>
        <v>#VALUE!</v>
      </c>
      <c r="AF825" s="34" t="e">
        <f t="shared" si="100"/>
        <v>#VALUE!</v>
      </c>
      <c r="AG825" s="34" t="e">
        <f t="shared" si="101"/>
        <v>#VALUE!</v>
      </c>
      <c r="AH825" s="34" t="e">
        <f t="shared" si="102"/>
        <v>#VALUE!</v>
      </c>
      <c r="AI825" s="34" t="e">
        <f t="shared" si="103"/>
        <v>#VALUE!</v>
      </c>
      <c r="AJ825" s="34" t="e">
        <f t="shared" si="104"/>
        <v>#VALUE!</v>
      </c>
      <c r="AK825" s="34" t="e">
        <f t="shared" si="105"/>
        <v>#VALUE!</v>
      </c>
    </row>
    <row r="826" spans="1:37" ht="55.25" customHeight="1" x14ac:dyDescent="0.2">
      <c r="A826" s="50">
        <v>20160918</v>
      </c>
      <c r="B826" s="83">
        <v>42641</v>
      </c>
      <c r="C826" s="34" t="s">
        <v>2826</v>
      </c>
      <c r="D826" s="34"/>
      <c r="E826" s="34"/>
      <c r="F826" s="34"/>
      <c r="G826" s="34"/>
      <c r="H826" s="34"/>
      <c r="I826" s="34"/>
      <c r="J826" s="34"/>
      <c r="K826" s="34"/>
      <c r="L826" s="103" t="s">
        <v>103</v>
      </c>
      <c r="M826" s="29"/>
      <c r="N826" s="29"/>
      <c r="O826" s="29"/>
      <c r="P826" s="30"/>
      <c r="Q826" s="29"/>
      <c r="R826" s="149" t="s">
        <v>7562</v>
      </c>
      <c r="S826" s="34"/>
      <c r="AD826" s="84">
        <f t="shared" si="98"/>
        <v>1</v>
      </c>
      <c r="AE826" s="34" t="e">
        <f t="shared" si="99"/>
        <v>#VALUE!</v>
      </c>
      <c r="AF826" s="34" t="e">
        <f t="shared" si="100"/>
        <v>#VALUE!</v>
      </c>
      <c r="AG826" s="34" t="e">
        <f t="shared" si="101"/>
        <v>#VALUE!</v>
      </c>
      <c r="AH826" s="34" t="e">
        <f t="shared" si="102"/>
        <v>#VALUE!</v>
      </c>
      <c r="AI826" s="34" t="e">
        <f t="shared" si="103"/>
        <v>#VALUE!</v>
      </c>
      <c r="AJ826" s="34" t="e">
        <f t="shared" si="104"/>
        <v>#VALUE!</v>
      </c>
      <c r="AK826" s="34" t="e">
        <f t="shared" si="105"/>
        <v>#VALUE!</v>
      </c>
    </row>
    <row r="827" spans="1:37" ht="55.25" customHeight="1" x14ac:dyDescent="0.2">
      <c r="A827" s="50">
        <v>20161001</v>
      </c>
      <c r="B827" s="83">
        <v>42668</v>
      </c>
      <c r="C827" s="34" t="s">
        <v>6114</v>
      </c>
      <c r="D827" s="34"/>
      <c r="E827" s="34"/>
      <c r="F827" s="34" t="s">
        <v>3342</v>
      </c>
      <c r="G827" s="34" t="s">
        <v>2881</v>
      </c>
      <c r="H827" s="34"/>
      <c r="I827" s="34"/>
      <c r="J827" s="34" t="s">
        <v>2882</v>
      </c>
      <c r="K827" s="34" t="s">
        <v>2883</v>
      </c>
      <c r="L827" s="103"/>
      <c r="M827" s="29" t="s">
        <v>6671</v>
      </c>
      <c r="N827" s="29"/>
      <c r="O827" s="29"/>
      <c r="P827" s="30"/>
      <c r="Q827" s="29"/>
      <c r="R827" s="112"/>
      <c r="S827" s="34"/>
      <c r="AD827" s="84" t="e">
        <f t="shared" si="98"/>
        <v>#VALUE!</v>
      </c>
      <c r="AE827" s="34">
        <f t="shared" si="99"/>
        <v>415</v>
      </c>
      <c r="AF827" s="34" t="e">
        <f t="shared" si="100"/>
        <v>#VALUE!</v>
      </c>
      <c r="AG827" s="34" t="e">
        <f t="shared" si="101"/>
        <v>#VALUE!</v>
      </c>
      <c r="AH827" s="34" t="e">
        <f t="shared" si="102"/>
        <v>#VALUE!</v>
      </c>
      <c r="AI827" s="34" t="e">
        <f t="shared" si="103"/>
        <v>#VALUE!</v>
      </c>
      <c r="AJ827" s="34" t="e">
        <f t="shared" si="104"/>
        <v>#VALUE!</v>
      </c>
      <c r="AK827" s="34" t="e">
        <f t="shared" si="105"/>
        <v>#VALUE!</v>
      </c>
    </row>
    <row r="828" spans="1:37" ht="55.25" customHeight="1" x14ac:dyDescent="0.2">
      <c r="A828" s="50">
        <v>20161002</v>
      </c>
      <c r="B828" s="83">
        <v>42668</v>
      </c>
      <c r="C828" s="34" t="s">
        <v>6115</v>
      </c>
      <c r="D828" s="34"/>
      <c r="E828" s="34"/>
      <c r="F828" s="34" t="s">
        <v>3343</v>
      </c>
      <c r="G828" s="34" t="s">
        <v>3344</v>
      </c>
      <c r="H828" s="34"/>
      <c r="I828" s="34"/>
      <c r="J828" s="34" t="s">
        <v>3345</v>
      </c>
      <c r="K828" s="34" t="s">
        <v>2896</v>
      </c>
      <c r="L828" s="103"/>
      <c r="M828" s="29" t="s">
        <v>6672</v>
      </c>
      <c r="N828" s="29" t="s">
        <v>6444</v>
      </c>
      <c r="O828" s="29"/>
      <c r="P828" s="30"/>
      <c r="Q828" s="29"/>
      <c r="R828" s="112"/>
      <c r="S828" s="34"/>
      <c r="AD828" s="84" t="e">
        <f t="shared" si="98"/>
        <v>#VALUE!</v>
      </c>
      <c r="AE828" s="34">
        <f t="shared" si="99"/>
        <v>415</v>
      </c>
      <c r="AF828" s="34" t="e">
        <f t="shared" si="100"/>
        <v>#VALUE!</v>
      </c>
      <c r="AG828" s="34" t="e">
        <f t="shared" si="101"/>
        <v>#VALUE!</v>
      </c>
      <c r="AH828" s="34" t="e">
        <f t="shared" si="102"/>
        <v>#VALUE!</v>
      </c>
      <c r="AI828" s="34" t="e">
        <f t="shared" si="103"/>
        <v>#VALUE!</v>
      </c>
      <c r="AJ828" s="34" t="e">
        <f t="shared" si="104"/>
        <v>#VALUE!</v>
      </c>
      <c r="AK828" s="34" t="e">
        <f t="shared" si="105"/>
        <v>#VALUE!</v>
      </c>
    </row>
    <row r="829" spans="1:37" ht="55.25" customHeight="1" x14ac:dyDescent="0.2">
      <c r="A829" s="50">
        <v>20161003</v>
      </c>
      <c r="B829" s="83">
        <v>42668</v>
      </c>
      <c r="C829" s="34" t="s">
        <v>6116</v>
      </c>
      <c r="D829" s="34"/>
      <c r="E829" s="34"/>
      <c r="F829" s="34"/>
      <c r="G829" s="34"/>
      <c r="H829" s="34"/>
      <c r="I829" s="34"/>
      <c r="J829" s="34"/>
      <c r="K829" s="34"/>
      <c r="L829" s="103" t="s">
        <v>103</v>
      </c>
      <c r="M829" s="29"/>
      <c r="N829" s="29"/>
      <c r="O829" s="29"/>
      <c r="P829" s="30"/>
      <c r="Q829" s="29"/>
      <c r="R829" s="112"/>
      <c r="S829" s="34"/>
      <c r="AD829" s="84">
        <f t="shared" si="98"/>
        <v>1</v>
      </c>
      <c r="AE829" s="34" t="e">
        <f t="shared" si="99"/>
        <v>#VALUE!</v>
      </c>
      <c r="AF829" s="34" t="e">
        <f t="shared" si="100"/>
        <v>#VALUE!</v>
      </c>
      <c r="AG829" s="34" t="e">
        <f t="shared" si="101"/>
        <v>#VALUE!</v>
      </c>
      <c r="AH829" s="34" t="e">
        <f t="shared" si="102"/>
        <v>#VALUE!</v>
      </c>
      <c r="AI829" s="34" t="e">
        <f t="shared" si="103"/>
        <v>#VALUE!</v>
      </c>
      <c r="AJ829" s="34" t="e">
        <f t="shared" si="104"/>
        <v>#VALUE!</v>
      </c>
      <c r="AK829" s="34" t="e">
        <f t="shared" si="105"/>
        <v>#VALUE!</v>
      </c>
    </row>
    <row r="830" spans="1:37" ht="55.25" customHeight="1" x14ac:dyDescent="0.2">
      <c r="A830" s="50">
        <v>20161004</v>
      </c>
      <c r="B830" s="83">
        <v>42668</v>
      </c>
      <c r="C830" s="34" t="s">
        <v>2900</v>
      </c>
      <c r="D830" s="34"/>
      <c r="E830" s="34"/>
      <c r="F830" s="34"/>
      <c r="G830" s="34"/>
      <c r="H830" s="34"/>
      <c r="I830" s="34"/>
      <c r="J830" s="34"/>
      <c r="K830" s="34"/>
      <c r="L830" s="103" t="s">
        <v>103</v>
      </c>
      <c r="M830" s="29"/>
      <c r="N830" s="29"/>
      <c r="O830" s="29"/>
      <c r="P830" s="30"/>
      <c r="Q830" s="29"/>
      <c r="R830" s="112"/>
      <c r="S830" s="34"/>
      <c r="AD830" s="84">
        <f t="shared" si="98"/>
        <v>1</v>
      </c>
      <c r="AE830" s="34" t="e">
        <f t="shared" si="99"/>
        <v>#VALUE!</v>
      </c>
      <c r="AF830" s="34" t="e">
        <f t="shared" si="100"/>
        <v>#VALUE!</v>
      </c>
      <c r="AG830" s="34" t="e">
        <f t="shared" si="101"/>
        <v>#VALUE!</v>
      </c>
      <c r="AH830" s="34" t="e">
        <f t="shared" si="102"/>
        <v>#VALUE!</v>
      </c>
      <c r="AI830" s="34" t="e">
        <f t="shared" si="103"/>
        <v>#VALUE!</v>
      </c>
      <c r="AJ830" s="34" t="e">
        <f t="shared" si="104"/>
        <v>#VALUE!</v>
      </c>
      <c r="AK830" s="34" t="e">
        <f t="shared" si="105"/>
        <v>#VALUE!</v>
      </c>
    </row>
    <row r="831" spans="1:37" ht="55.25" customHeight="1" x14ac:dyDescent="0.2">
      <c r="A831" s="50">
        <v>20161005</v>
      </c>
      <c r="B831" s="83">
        <v>42668</v>
      </c>
      <c r="C831" s="34" t="s">
        <v>6117</v>
      </c>
      <c r="D831" s="34"/>
      <c r="E831" s="34"/>
      <c r="F831" s="34" t="s">
        <v>3346</v>
      </c>
      <c r="G831" s="34" t="s">
        <v>3347</v>
      </c>
      <c r="H831" s="34"/>
      <c r="I831" s="34"/>
      <c r="J831" s="34"/>
      <c r="K831" s="34"/>
      <c r="L831" s="103" t="s">
        <v>103</v>
      </c>
      <c r="M831" s="29"/>
      <c r="N831" s="29"/>
      <c r="O831" s="29"/>
      <c r="P831" s="30"/>
      <c r="Q831" s="29"/>
      <c r="R831" s="112"/>
      <c r="S831" s="34"/>
      <c r="AD831" s="84">
        <f t="shared" si="98"/>
        <v>1</v>
      </c>
      <c r="AE831" s="34" t="e">
        <f t="shared" si="99"/>
        <v>#VALUE!</v>
      </c>
      <c r="AF831" s="34" t="e">
        <f t="shared" si="100"/>
        <v>#VALUE!</v>
      </c>
      <c r="AG831" s="34" t="e">
        <f t="shared" si="101"/>
        <v>#VALUE!</v>
      </c>
      <c r="AH831" s="34" t="e">
        <f t="shared" si="102"/>
        <v>#VALUE!</v>
      </c>
      <c r="AI831" s="34" t="e">
        <f t="shared" si="103"/>
        <v>#VALUE!</v>
      </c>
      <c r="AJ831" s="34" t="e">
        <f t="shared" si="104"/>
        <v>#VALUE!</v>
      </c>
      <c r="AK831" s="34" t="e">
        <f t="shared" si="105"/>
        <v>#VALUE!</v>
      </c>
    </row>
    <row r="832" spans="1:37" ht="55.25" customHeight="1" x14ac:dyDescent="0.2">
      <c r="A832" s="50">
        <v>20161006</v>
      </c>
      <c r="B832" s="83">
        <v>42668</v>
      </c>
      <c r="C832" s="34" t="s">
        <v>6118</v>
      </c>
      <c r="D832" s="34"/>
      <c r="E832" s="34"/>
      <c r="F832" s="34" t="s">
        <v>3348</v>
      </c>
      <c r="G832" s="34" t="s">
        <v>3349</v>
      </c>
      <c r="H832" s="34"/>
      <c r="I832" s="34"/>
      <c r="J832" s="34"/>
      <c r="K832" s="34"/>
      <c r="L832" s="103"/>
      <c r="M832" s="29" t="s">
        <v>6673</v>
      </c>
      <c r="N832" s="29"/>
      <c r="O832" s="29"/>
      <c r="P832" s="30"/>
      <c r="Q832" s="29"/>
      <c r="R832" s="112"/>
      <c r="S832" s="34"/>
      <c r="AD832" s="84" t="e">
        <f t="shared" si="98"/>
        <v>#VALUE!</v>
      </c>
      <c r="AE832" s="34">
        <f t="shared" si="99"/>
        <v>430</v>
      </c>
      <c r="AF832" s="34" t="e">
        <f t="shared" si="100"/>
        <v>#VALUE!</v>
      </c>
      <c r="AG832" s="34" t="e">
        <f t="shared" si="101"/>
        <v>#VALUE!</v>
      </c>
      <c r="AH832" s="34" t="e">
        <f t="shared" si="102"/>
        <v>#VALUE!</v>
      </c>
      <c r="AI832" s="34" t="e">
        <f t="shared" si="103"/>
        <v>#VALUE!</v>
      </c>
      <c r="AJ832" s="34" t="e">
        <f t="shared" si="104"/>
        <v>#VALUE!</v>
      </c>
      <c r="AK832" s="34" t="e">
        <f t="shared" si="105"/>
        <v>#VALUE!</v>
      </c>
    </row>
    <row r="833" spans="1:37" ht="55.25" customHeight="1" x14ac:dyDescent="0.2">
      <c r="A833" s="50">
        <v>20161007</v>
      </c>
      <c r="B833" s="83">
        <v>42668</v>
      </c>
      <c r="C833" s="34" t="s">
        <v>6119</v>
      </c>
      <c r="D833" s="34"/>
      <c r="E833" s="34"/>
      <c r="F833" s="34" t="s">
        <v>2885</v>
      </c>
      <c r="G833" s="34" t="s">
        <v>2886</v>
      </c>
      <c r="H833" s="34"/>
      <c r="I833" s="34"/>
      <c r="J833" s="34"/>
      <c r="K833" s="34"/>
      <c r="L833" s="103" t="s">
        <v>103</v>
      </c>
      <c r="M833" s="29"/>
      <c r="N833" s="29"/>
      <c r="O833" s="29"/>
      <c r="P833" s="30"/>
      <c r="Q833" s="29"/>
      <c r="R833" s="112"/>
      <c r="S833" s="34"/>
      <c r="AD833" s="84">
        <f t="shared" si="98"/>
        <v>1</v>
      </c>
      <c r="AE833" s="34" t="e">
        <f t="shared" si="99"/>
        <v>#VALUE!</v>
      </c>
      <c r="AF833" s="34" t="e">
        <f t="shared" si="100"/>
        <v>#VALUE!</v>
      </c>
      <c r="AG833" s="34" t="e">
        <f t="shared" si="101"/>
        <v>#VALUE!</v>
      </c>
      <c r="AH833" s="34" t="e">
        <f t="shared" si="102"/>
        <v>#VALUE!</v>
      </c>
      <c r="AI833" s="34" t="e">
        <f t="shared" si="103"/>
        <v>#VALUE!</v>
      </c>
      <c r="AJ833" s="34" t="e">
        <f t="shared" si="104"/>
        <v>#VALUE!</v>
      </c>
      <c r="AK833" s="34" t="e">
        <f t="shared" si="105"/>
        <v>#VALUE!</v>
      </c>
    </row>
    <row r="834" spans="1:37" ht="55.25" customHeight="1" x14ac:dyDescent="0.2">
      <c r="A834" s="50">
        <v>20161008</v>
      </c>
      <c r="B834" s="83">
        <v>42668</v>
      </c>
      <c r="C834" s="34" t="s">
        <v>6913</v>
      </c>
      <c r="D834" s="34"/>
      <c r="E834" s="34"/>
      <c r="F834" s="34" t="s">
        <v>3350</v>
      </c>
      <c r="G834" s="34" t="s">
        <v>3351</v>
      </c>
      <c r="H834" s="34"/>
      <c r="I834" s="34"/>
      <c r="J834" s="34" t="s">
        <v>2887</v>
      </c>
      <c r="K834" s="34" t="s">
        <v>2888</v>
      </c>
      <c r="L834" s="103" t="s">
        <v>103</v>
      </c>
      <c r="M834" s="29"/>
      <c r="N834" s="29"/>
      <c r="O834" s="29"/>
      <c r="P834" s="30"/>
      <c r="Q834" s="29"/>
      <c r="R834" s="112"/>
      <c r="S834" s="34"/>
      <c r="AD834" s="84">
        <f t="shared" si="98"/>
        <v>1</v>
      </c>
      <c r="AE834" s="34" t="e">
        <f t="shared" si="99"/>
        <v>#VALUE!</v>
      </c>
      <c r="AF834" s="34" t="e">
        <f t="shared" si="100"/>
        <v>#VALUE!</v>
      </c>
      <c r="AG834" s="34" t="e">
        <f t="shared" si="101"/>
        <v>#VALUE!</v>
      </c>
      <c r="AH834" s="34" t="e">
        <f t="shared" si="102"/>
        <v>#VALUE!</v>
      </c>
      <c r="AI834" s="34" t="e">
        <f t="shared" si="103"/>
        <v>#VALUE!</v>
      </c>
      <c r="AJ834" s="34" t="e">
        <f t="shared" si="104"/>
        <v>#VALUE!</v>
      </c>
      <c r="AK834" s="34" t="e">
        <f t="shared" si="105"/>
        <v>#VALUE!</v>
      </c>
    </row>
    <row r="835" spans="1:37" ht="55.25" customHeight="1" x14ac:dyDescent="0.2">
      <c r="A835" s="50">
        <v>20161009</v>
      </c>
      <c r="B835" s="83">
        <v>42668</v>
      </c>
      <c r="C835" s="34" t="s">
        <v>6914</v>
      </c>
      <c r="D835" s="34"/>
      <c r="E835" s="34"/>
      <c r="F835" s="34" t="s">
        <v>3352</v>
      </c>
      <c r="G835" s="34" t="s">
        <v>7326</v>
      </c>
      <c r="H835" s="34" t="s">
        <v>2889</v>
      </c>
      <c r="I835" s="34" t="s">
        <v>3355</v>
      </c>
      <c r="J835" s="34"/>
      <c r="K835" s="34"/>
      <c r="L835" s="103"/>
      <c r="M835" s="29" t="s">
        <v>6571</v>
      </c>
      <c r="N835" s="29" t="s">
        <v>6445</v>
      </c>
      <c r="O835" s="29"/>
      <c r="P835" s="30"/>
      <c r="Q835" s="29"/>
      <c r="R835" s="112"/>
      <c r="S835" s="34"/>
      <c r="AD835" s="84" t="e">
        <f t="shared" ref="AD835:AD898" si="106">SEARCH("unanimité",L835,1)</f>
        <v>#VALUE!</v>
      </c>
      <c r="AE835" s="34">
        <f t="shared" ref="AE835:AE898" si="107">SEARCH("PONSOLE",M835,1)</f>
        <v>429</v>
      </c>
      <c r="AF835" s="34" t="e">
        <f t="shared" ref="AF835:AF898" si="108">SEARCH("PONSOLE",N835,1)</f>
        <v>#VALUE!</v>
      </c>
      <c r="AG835" s="34" t="e">
        <f t="shared" ref="AG835:AG898" si="109">SEARCH("PONSOLE",O835,1)</f>
        <v>#VALUE!</v>
      </c>
      <c r="AH835" s="34" t="e">
        <f t="shared" ref="AH835:AH898" si="110">SEARCH("pas de vote",P835,1)</f>
        <v>#VALUE!</v>
      </c>
      <c r="AI835" s="34" t="e">
        <f t="shared" ref="AI835:AI898" si="111">SEARCH("PONSOLE",Q835,1)</f>
        <v>#VALUE!</v>
      </c>
      <c r="AJ835" s="34" t="e">
        <f t="shared" ref="AJ835:AJ898" si="112">SEARCH("PONSOLE",R835,1)</f>
        <v>#VALUE!</v>
      </c>
      <c r="AK835" s="34" t="e">
        <f t="shared" ref="AK835:AK898" si="113">SEARCH("PONSOLE",S835,1)</f>
        <v>#VALUE!</v>
      </c>
    </row>
    <row r="836" spans="1:37" ht="55.25" customHeight="1" x14ac:dyDescent="0.2">
      <c r="A836" s="50">
        <v>20161010</v>
      </c>
      <c r="B836" s="83">
        <v>42668</v>
      </c>
      <c r="C836" s="34" t="s">
        <v>6310</v>
      </c>
      <c r="D836" s="34"/>
      <c r="E836" s="34"/>
      <c r="F836" s="34"/>
      <c r="G836" s="34"/>
      <c r="H836" s="34"/>
      <c r="I836" s="34"/>
      <c r="J836" s="34"/>
      <c r="K836" s="34"/>
      <c r="L836" s="103" t="s">
        <v>103</v>
      </c>
      <c r="M836" s="29"/>
      <c r="N836" s="29"/>
      <c r="O836" s="29"/>
      <c r="P836" s="30"/>
      <c r="Q836" s="29"/>
      <c r="R836" s="112"/>
      <c r="S836" s="34"/>
      <c r="AD836" s="84">
        <f t="shared" si="106"/>
        <v>1</v>
      </c>
      <c r="AE836" s="34" t="e">
        <f t="shared" si="107"/>
        <v>#VALUE!</v>
      </c>
      <c r="AF836" s="34" t="e">
        <f t="shared" si="108"/>
        <v>#VALUE!</v>
      </c>
      <c r="AG836" s="34" t="e">
        <f t="shared" si="109"/>
        <v>#VALUE!</v>
      </c>
      <c r="AH836" s="34" t="e">
        <f t="shared" si="110"/>
        <v>#VALUE!</v>
      </c>
      <c r="AI836" s="34" t="e">
        <f t="shared" si="111"/>
        <v>#VALUE!</v>
      </c>
      <c r="AJ836" s="34" t="e">
        <f t="shared" si="112"/>
        <v>#VALUE!</v>
      </c>
      <c r="AK836" s="34" t="e">
        <f t="shared" si="113"/>
        <v>#VALUE!</v>
      </c>
    </row>
    <row r="837" spans="1:37" ht="55.25" customHeight="1" x14ac:dyDescent="0.2">
      <c r="A837" s="50">
        <v>20161011</v>
      </c>
      <c r="B837" s="83">
        <v>42668</v>
      </c>
      <c r="C837" s="34" t="s">
        <v>2901</v>
      </c>
      <c r="D837" s="34"/>
      <c r="E837" s="34"/>
      <c r="F837" s="34"/>
      <c r="G837" s="34"/>
      <c r="H837" s="34"/>
      <c r="I837" s="34"/>
      <c r="J837" s="34"/>
      <c r="K837" s="34"/>
      <c r="L837" s="103" t="s">
        <v>103</v>
      </c>
      <c r="M837" s="29"/>
      <c r="N837" s="29"/>
      <c r="O837" s="29"/>
      <c r="P837" s="30"/>
      <c r="Q837" s="29"/>
      <c r="R837" s="112"/>
      <c r="S837" s="34"/>
      <c r="AD837" s="84">
        <f t="shared" si="106"/>
        <v>1</v>
      </c>
      <c r="AE837" s="34" t="e">
        <f t="shared" si="107"/>
        <v>#VALUE!</v>
      </c>
      <c r="AF837" s="34" t="e">
        <f t="shared" si="108"/>
        <v>#VALUE!</v>
      </c>
      <c r="AG837" s="34" t="e">
        <f t="shared" si="109"/>
        <v>#VALUE!</v>
      </c>
      <c r="AH837" s="34" t="e">
        <f t="shared" si="110"/>
        <v>#VALUE!</v>
      </c>
      <c r="AI837" s="34" t="e">
        <f t="shared" si="111"/>
        <v>#VALUE!</v>
      </c>
      <c r="AJ837" s="34" t="e">
        <f t="shared" si="112"/>
        <v>#VALUE!</v>
      </c>
      <c r="AK837" s="34" t="e">
        <f t="shared" si="113"/>
        <v>#VALUE!</v>
      </c>
    </row>
    <row r="838" spans="1:37" ht="55.25" customHeight="1" x14ac:dyDescent="0.2">
      <c r="A838" s="50">
        <v>20161012</v>
      </c>
      <c r="B838" s="83">
        <v>42668</v>
      </c>
      <c r="C838" s="34" t="s">
        <v>6954</v>
      </c>
      <c r="D838" s="34"/>
      <c r="E838" s="34"/>
      <c r="F838" s="34"/>
      <c r="G838" s="34"/>
      <c r="H838" s="34"/>
      <c r="I838" s="34"/>
      <c r="J838" s="34"/>
      <c r="K838" s="34"/>
      <c r="L838" s="103" t="s">
        <v>103</v>
      </c>
      <c r="M838" s="29"/>
      <c r="N838" s="29"/>
      <c r="O838" s="29"/>
      <c r="P838" s="30"/>
      <c r="Q838" s="29"/>
      <c r="R838" s="112"/>
      <c r="S838" s="34"/>
      <c r="AD838" s="84">
        <f t="shared" si="106"/>
        <v>1</v>
      </c>
      <c r="AE838" s="34" t="e">
        <f t="shared" si="107"/>
        <v>#VALUE!</v>
      </c>
      <c r="AF838" s="34" t="e">
        <f t="shared" si="108"/>
        <v>#VALUE!</v>
      </c>
      <c r="AG838" s="34" t="e">
        <f t="shared" si="109"/>
        <v>#VALUE!</v>
      </c>
      <c r="AH838" s="34" t="e">
        <f t="shared" si="110"/>
        <v>#VALUE!</v>
      </c>
      <c r="AI838" s="34" t="e">
        <f t="shared" si="111"/>
        <v>#VALUE!</v>
      </c>
      <c r="AJ838" s="34" t="e">
        <f t="shared" si="112"/>
        <v>#VALUE!</v>
      </c>
      <c r="AK838" s="34" t="e">
        <f t="shared" si="113"/>
        <v>#VALUE!</v>
      </c>
    </row>
    <row r="839" spans="1:37" ht="55.25" customHeight="1" x14ac:dyDescent="0.2">
      <c r="A839" s="50">
        <v>20161013</v>
      </c>
      <c r="B839" s="83">
        <v>42668</v>
      </c>
      <c r="C839" s="34" t="s">
        <v>6955</v>
      </c>
      <c r="D839" s="34"/>
      <c r="E839" s="34"/>
      <c r="F839" s="34"/>
      <c r="G839" s="34"/>
      <c r="H839" s="34"/>
      <c r="I839" s="34"/>
      <c r="J839" s="34"/>
      <c r="K839" s="34"/>
      <c r="L839" s="103" t="s">
        <v>103</v>
      </c>
      <c r="M839" s="29"/>
      <c r="N839" s="29"/>
      <c r="O839" s="29"/>
      <c r="P839" s="30"/>
      <c r="Q839" s="29"/>
      <c r="R839" s="112"/>
      <c r="S839" s="34"/>
      <c r="AD839" s="84">
        <f t="shared" si="106"/>
        <v>1</v>
      </c>
      <c r="AE839" s="34" t="e">
        <f t="shared" si="107"/>
        <v>#VALUE!</v>
      </c>
      <c r="AF839" s="34" t="e">
        <f t="shared" si="108"/>
        <v>#VALUE!</v>
      </c>
      <c r="AG839" s="34" t="e">
        <f t="shared" si="109"/>
        <v>#VALUE!</v>
      </c>
      <c r="AH839" s="34" t="e">
        <f t="shared" si="110"/>
        <v>#VALUE!</v>
      </c>
      <c r="AI839" s="34" t="e">
        <f t="shared" si="111"/>
        <v>#VALUE!</v>
      </c>
      <c r="AJ839" s="34" t="e">
        <f t="shared" si="112"/>
        <v>#VALUE!</v>
      </c>
      <c r="AK839" s="34" t="e">
        <f t="shared" si="113"/>
        <v>#VALUE!</v>
      </c>
    </row>
    <row r="840" spans="1:37" ht="55.25" customHeight="1" x14ac:dyDescent="0.2">
      <c r="A840" s="50">
        <v>20161014</v>
      </c>
      <c r="B840" s="83">
        <v>42668</v>
      </c>
      <c r="C840" s="34" t="s">
        <v>6120</v>
      </c>
      <c r="D840" s="34" t="s">
        <v>5564</v>
      </c>
      <c r="E840" s="34" t="s">
        <v>2890</v>
      </c>
      <c r="F840" s="34"/>
      <c r="G840" s="34"/>
      <c r="H840" s="34"/>
      <c r="I840" s="34"/>
      <c r="J840" s="34"/>
      <c r="K840" s="34"/>
      <c r="L840" s="103" t="s">
        <v>103</v>
      </c>
      <c r="M840" s="29"/>
      <c r="N840" s="29"/>
      <c r="O840" s="29"/>
      <c r="P840" s="30"/>
      <c r="Q840" s="29"/>
      <c r="R840" s="112"/>
      <c r="S840" s="34"/>
      <c r="AD840" s="84">
        <f t="shared" si="106"/>
        <v>1</v>
      </c>
      <c r="AE840" s="34" t="e">
        <f t="shared" si="107"/>
        <v>#VALUE!</v>
      </c>
      <c r="AF840" s="34" t="e">
        <f t="shared" si="108"/>
        <v>#VALUE!</v>
      </c>
      <c r="AG840" s="34" t="e">
        <f t="shared" si="109"/>
        <v>#VALUE!</v>
      </c>
      <c r="AH840" s="34" t="e">
        <f t="shared" si="110"/>
        <v>#VALUE!</v>
      </c>
      <c r="AI840" s="34" t="e">
        <f t="shared" si="111"/>
        <v>#VALUE!</v>
      </c>
      <c r="AJ840" s="34" t="e">
        <f t="shared" si="112"/>
        <v>#VALUE!</v>
      </c>
      <c r="AK840" s="34" t="e">
        <f t="shared" si="113"/>
        <v>#VALUE!</v>
      </c>
    </row>
    <row r="841" spans="1:37" ht="55.25" customHeight="1" x14ac:dyDescent="0.2">
      <c r="A841" s="50">
        <v>20161015</v>
      </c>
      <c r="B841" s="83">
        <v>42668</v>
      </c>
      <c r="C841" s="34" t="s">
        <v>6121</v>
      </c>
      <c r="D841" s="34"/>
      <c r="E841" s="34"/>
      <c r="F841" s="34"/>
      <c r="G841" s="34"/>
      <c r="H841" s="34"/>
      <c r="I841" s="34"/>
      <c r="J841" s="34"/>
      <c r="K841" s="34"/>
      <c r="L841" s="103" t="s">
        <v>103</v>
      </c>
      <c r="M841" s="29"/>
      <c r="N841" s="29"/>
      <c r="O841" s="29"/>
      <c r="P841" s="30"/>
      <c r="Q841" s="29"/>
      <c r="R841" s="112"/>
      <c r="S841" s="34"/>
      <c r="AD841" s="84">
        <f t="shared" si="106"/>
        <v>1</v>
      </c>
      <c r="AE841" s="34" t="e">
        <f t="shared" si="107"/>
        <v>#VALUE!</v>
      </c>
      <c r="AF841" s="34" t="e">
        <f t="shared" si="108"/>
        <v>#VALUE!</v>
      </c>
      <c r="AG841" s="34" t="e">
        <f t="shared" si="109"/>
        <v>#VALUE!</v>
      </c>
      <c r="AH841" s="34" t="e">
        <f t="shared" si="110"/>
        <v>#VALUE!</v>
      </c>
      <c r="AI841" s="34" t="e">
        <f t="shared" si="111"/>
        <v>#VALUE!</v>
      </c>
      <c r="AJ841" s="34" t="e">
        <f t="shared" si="112"/>
        <v>#VALUE!</v>
      </c>
      <c r="AK841" s="34" t="e">
        <f t="shared" si="113"/>
        <v>#VALUE!</v>
      </c>
    </row>
    <row r="842" spans="1:37" ht="55.25" customHeight="1" x14ac:dyDescent="0.2">
      <c r="A842" s="50">
        <v>20161016</v>
      </c>
      <c r="B842" s="83">
        <v>42668</v>
      </c>
      <c r="C842" s="34" t="s">
        <v>2902</v>
      </c>
      <c r="D842" s="34"/>
      <c r="E842" s="34"/>
      <c r="F842" s="34" t="s">
        <v>2891</v>
      </c>
      <c r="G842" s="34" t="s">
        <v>2892</v>
      </c>
      <c r="H842" s="34"/>
      <c r="I842" s="34"/>
      <c r="J842" s="34"/>
      <c r="K842" s="34"/>
      <c r="L842" s="103" t="s">
        <v>103</v>
      </c>
      <c r="M842" s="29"/>
      <c r="N842" s="29"/>
      <c r="O842" s="29"/>
      <c r="P842" s="30"/>
      <c r="Q842" s="29"/>
      <c r="R842" s="112"/>
      <c r="S842" s="34"/>
      <c r="AD842" s="84">
        <f t="shared" si="106"/>
        <v>1</v>
      </c>
      <c r="AE842" s="34" t="e">
        <f t="shared" si="107"/>
        <v>#VALUE!</v>
      </c>
      <c r="AF842" s="34" t="e">
        <f t="shared" si="108"/>
        <v>#VALUE!</v>
      </c>
      <c r="AG842" s="34" t="e">
        <f t="shared" si="109"/>
        <v>#VALUE!</v>
      </c>
      <c r="AH842" s="34" t="e">
        <f t="shared" si="110"/>
        <v>#VALUE!</v>
      </c>
      <c r="AI842" s="34" t="e">
        <f t="shared" si="111"/>
        <v>#VALUE!</v>
      </c>
      <c r="AJ842" s="34" t="e">
        <f t="shared" si="112"/>
        <v>#VALUE!</v>
      </c>
      <c r="AK842" s="34" t="e">
        <f t="shared" si="113"/>
        <v>#VALUE!</v>
      </c>
    </row>
    <row r="843" spans="1:37" ht="55.25" customHeight="1" x14ac:dyDescent="0.2">
      <c r="A843" s="50">
        <v>20161017</v>
      </c>
      <c r="B843" s="83">
        <v>42668</v>
      </c>
      <c r="C843" s="34" t="s">
        <v>2903</v>
      </c>
      <c r="D843" s="34"/>
      <c r="E843" s="34"/>
      <c r="F843" s="34" t="s">
        <v>2893</v>
      </c>
      <c r="G843" s="34"/>
      <c r="H843" s="34"/>
      <c r="I843" s="34"/>
      <c r="J843" s="34"/>
      <c r="K843" s="34"/>
      <c r="L843" s="103" t="s">
        <v>103</v>
      </c>
      <c r="M843" s="29"/>
      <c r="N843" s="29"/>
      <c r="O843" s="29"/>
      <c r="P843" s="30"/>
      <c r="Q843" s="29"/>
      <c r="R843" s="112"/>
      <c r="S843" s="34"/>
      <c r="AD843" s="84">
        <f t="shared" si="106"/>
        <v>1</v>
      </c>
      <c r="AE843" s="34" t="e">
        <f t="shared" si="107"/>
        <v>#VALUE!</v>
      </c>
      <c r="AF843" s="34" t="e">
        <f t="shared" si="108"/>
        <v>#VALUE!</v>
      </c>
      <c r="AG843" s="34" t="e">
        <f t="shared" si="109"/>
        <v>#VALUE!</v>
      </c>
      <c r="AH843" s="34" t="e">
        <f t="shared" si="110"/>
        <v>#VALUE!</v>
      </c>
      <c r="AI843" s="34" t="e">
        <f t="shared" si="111"/>
        <v>#VALUE!</v>
      </c>
      <c r="AJ843" s="34" t="e">
        <f t="shared" si="112"/>
        <v>#VALUE!</v>
      </c>
      <c r="AK843" s="34" t="e">
        <f t="shared" si="113"/>
        <v>#VALUE!</v>
      </c>
    </row>
    <row r="844" spans="1:37" ht="55.25" customHeight="1" x14ac:dyDescent="0.2">
      <c r="A844" s="50">
        <v>20161018</v>
      </c>
      <c r="B844" s="83">
        <v>42668</v>
      </c>
      <c r="C844" s="34" t="s">
        <v>2904</v>
      </c>
      <c r="D844" s="34"/>
      <c r="E844" s="34"/>
      <c r="F844" s="34" t="s">
        <v>2894</v>
      </c>
      <c r="G844" s="34" t="s">
        <v>2895</v>
      </c>
      <c r="H844" s="34"/>
      <c r="I844" s="34"/>
      <c r="J844" s="34"/>
      <c r="K844" s="34"/>
      <c r="L844" s="103" t="s">
        <v>103</v>
      </c>
      <c r="M844" s="29"/>
      <c r="N844" s="29"/>
      <c r="O844" s="29"/>
      <c r="P844" s="30"/>
      <c r="Q844" s="29"/>
      <c r="R844" s="112"/>
      <c r="S844" s="34"/>
      <c r="AD844" s="84">
        <f t="shared" si="106"/>
        <v>1</v>
      </c>
      <c r="AE844" s="34" t="e">
        <f t="shared" si="107"/>
        <v>#VALUE!</v>
      </c>
      <c r="AF844" s="34" t="e">
        <f t="shared" si="108"/>
        <v>#VALUE!</v>
      </c>
      <c r="AG844" s="34" t="e">
        <f t="shared" si="109"/>
        <v>#VALUE!</v>
      </c>
      <c r="AH844" s="34" t="e">
        <f t="shared" si="110"/>
        <v>#VALUE!</v>
      </c>
      <c r="AI844" s="34" t="e">
        <f t="shared" si="111"/>
        <v>#VALUE!</v>
      </c>
      <c r="AJ844" s="34" t="e">
        <f t="shared" si="112"/>
        <v>#VALUE!</v>
      </c>
      <c r="AK844" s="34" t="e">
        <f t="shared" si="113"/>
        <v>#VALUE!</v>
      </c>
    </row>
    <row r="845" spans="1:37" ht="55.25" customHeight="1" x14ac:dyDescent="0.2">
      <c r="A845" s="50">
        <v>20161101</v>
      </c>
      <c r="B845" s="83">
        <v>42704</v>
      </c>
      <c r="C845" s="34" t="s">
        <v>6122</v>
      </c>
      <c r="D845" s="34"/>
      <c r="E845" s="34"/>
      <c r="F845" s="34"/>
      <c r="G845" s="34"/>
      <c r="H845" s="34"/>
      <c r="I845" s="34"/>
      <c r="J845" s="34"/>
      <c r="K845" s="34"/>
      <c r="L845" s="103" t="s">
        <v>103</v>
      </c>
      <c r="M845" s="29"/>
      <c r="N845" s="29"/>
      <c r="O845" s="29"/>
      <c r="P845" s="30"/>
      <c r="Q845" s="29"/>
      <c r="R845" s="149" t="s">
        <v>7563</v>
      </c>
      <c r="S845" s="34"/>
      <c r="AD845" s="84">
        <f t="shared" si="106"/>
        <v>1</v>
      </c>
      <c r="AE845" s="34" t="e">
        <f t="shared" si="107"/>
        <v>#VALUE!</v>
      </c>
      <c r="AF845" s="34" t="e">
        <f t="shared" si="108"/>
        <v>#VALUE!</v>
      </c>
      <c r="AG845" s="34" t="e">
        <f t="shared" si="109"/>
        <v>#VALUE!</v>
      </c>
      <c r="AH845" s="34" t="e">
        <f t="shared" si="110"/>
        <v>#VALUE!</v>
      </c>
      <c r="AI845" s="34" t="e">
        <f t="shared" si="111"/>
        <v>#VALUE!</v>
      </c>
      <c r="AJ845" s="34" t="e">
        <f t="shared" si="112"/>
        <v>#VALUE!</v>
      </c>
      <c r="AK845" s="34" t="e">
        <f t="shared" si="113"/>
        <v>#VALUE!</v>
      </c>
    </row>
    <row r="846" spans="1:37" ht="55.25" customHeight="1" x14ac:dyDescent="0.2">
      <c r="A846" s="50">
        <v>20161102</v>
      </c>
      <c r="B846" s="83">
        <v>42704</v>
      </c>
      <c r="C846" s="34" t="s">
        <v>2944</v>
      </c>
      <c r="D846" s="34"/>
      <c r="E846" s="34"/>
      <c r="F846" s="34"/>
      <c r="G846" s="34"/>
      <c r="H846" s="34"/>
      <c r="I846" s="34"/>
      <c r="J846" s="34"/>
      <c r="K846" s="34"/>
      <c r="L846" s="103" t="s">
        <v>103</v>
      </c>
      <c r="M846" s="29"/>
      <c r="N846" s="29"/>
      <c r="O846" s="29"/>
      <c r="P846" s="30"/>
      <c r="Q846" s="29"/>
      <c r="R846" s="149" t="s">
        <v>7563</v>
      </c>
      <c r="S846" s="34"/>
      <c r="AD846" s="84">
        <f t="shared" si="106"/>
        <v>1</v>
      </c>
      <c r="AE846" s="34" t="e">
        <f t="shared" si="107"/>
        <v>#VALUE!</v>
      </c>
      <c r="AF846" s="34" t="e">
        <f t="shared" si="108"/>
        <v>#VALUE!</v>
      </c>
      <c r="AG846" s="34" t="e">
        <f t="shared" si="109"/>
        <v>#VALUE!</v>
      </c>
      <c r="AH846" s="34" t="e">
        <f t="shared" si="110"/>
        <v>#VALUE!</v>
      </c>
      <c r="AI846" s="34" t="e">
        <f t="shared" si="111"/>
        <v>#VALUE!</v>
      </c>
      <c r="AJ846" s="34" t="e">
        <f t="shared" si="112"/>
        <v>#VALUE!</v>
      </c>
      <c r="AK846" s="34" t="e">
        <f t="shared" si="113"/>
        <v>#VALUE!</v>
      </c>
    </row>
    <row r="847" spans="1:37" ht="55.25" customHeight="1" x14ac:dyDescent="0.2">
      <c r="A847" s="50">
        <v>20161103</v>
      </c>
      <c r="B847" s="83">
        <v>42704</v>
      </c>
      <c r="C847" s="34" t="s">
        <v>6313</v>
      </c>
      <c r="D847" s="34" t="s">
        <v>5565</v>
      </c>
      <c r="E847" s="34" t="s">
        <v>3356</v>
      </c>
      <c r="F847" s="34" t="s">
        <v>3357</v>
      </c>
      <c r="G847" s="34"/>
      <c r="H847" s="34"/>
      <c r="I847" s="34"/>
      <c r="J847" s="34"/>
      <c r="K847" s="34"/>
      <c r="L847" s="103"/>
      <c r="M847" s="29" t="s">
        <v>6674</v>
      </c>
      <c r="N847" s="29" t="s">
        <v>6446</v>
      </c>
      <c r="O847" s="29" t="s">
        <v>6536</v>
      </c>
      <c r="P847" s="30"/>
      <c r="Q847" s="29"/>
      <c r="R847" s="149" t="s">
        <v>7563</v>
      </c>
      <c r="S847" s="34"/>
      <c r="AD847" s="84" t="e">
        <f t="shared" si="106"/>
        <v>#VALUE!</v>
      </c>
      <c r="AE847" s="34" t="e">
        <f t="shared" si="107"/>
        <v>#VALUE!</v>
      </c>
      <c r="AF847" s="34" t="e">
        <f t="shared" si="108"/>
        <v>#VALUE!</v>
      </c>
      <c r="AG847" s="34">
        <f t="shared" si="109"/>
        <v>21</v>
      </c>
      <c r="AH847" s="34" t="e">
        <f t="shared" si="110"/>
        <v>#VALUE!</v>
      </c>
      <c r="AI847" s="34" t="e">
        <f t="shared" si="111"/>
        <v>#VALUE!</v>
      </c>
      <c r="AJ847" s="34" t="e">
        <f t="shared" si="112"/>
        <v>#VALUE!</v>
      </c>
      <c r="AK847" s="34" t="e">
        <f t="shared" si="113"/>
        <v>#VALUE!</v>
      </c>
    </row>
    <row r="848" spans="1:37" ht="55.25" customHeight="1" x14ac:dyDescent="0.2">
      <c r="A848" s="50">
        <v>20161104</v>
      </c>
      <c r="B848" s="83">
        <v>42704</v>
      </c>
      <c r="C848" s="34" t="s">
        <v>2945</v>
      </c>
      <c r="D848" s="34"/>
      <c r="E848" s="34"/>
      <c r="F848" s="34"/>
      <c r="G848" s="34"/>
      <c r="H848" s="34"/>
      <c r="I848" s="34"/>
      <c r="J848" s="34"/>
      <c r="K848" s="34"/>
      <c r="L848" s="103"/>
      <c r="M848" s="29" t="s">
        <v>6675</v>
      </c>
      <c r="N848" s="29" t="s">
        <v>6447</v>
      </c>
      <c r="O848" s="29" t="s">
        <v>44</v>
      </c>
      <c r="P848" s="30"/>
      <c r="Q848" s="29"/>
      <c r="R848" s="149" t="s">
        <v>7563</v>
      </c>
      <c r="S848" s="34"/>
      <c r="AD848" s="84" t="e">
        <f t="shared" si="106"/>
        <v>#VALUE!</v>
      </c>
      <c r="AE848" s="34" t="e">
        <f t="shared" si="107"/>
        <v>#VALUE!</v>
      </c>
      <c r="AF848" s="34" t="e">
        <f t="shared" si="108"/>
        <v>#VALUE!</v>
      </c>
      <c r="AG848" s="34">
        <f t="shared" si="109"/>
        <v>22</v>
      </c>
      <c r="AH848" s="34" t="e">
        <f t="shared" si="110"/>
        <v>#VALUE!</v>
      </c>
      <c r="AI848" s="34" t="e">
        <f t="shared" si="111"/>
        <v>#VALUE!</v>
      </c>
      <c r="AJ848" s="34" t="e">
        <f t="shared" si="112"/>
        <v>#VALUE!</v>
      </c>
      <c r="AK848" s="34" t="e">
        <f t="shared" si="113"/>
        <v>#VALUE!</v>
      </c>
    </row>
    <row r="849" spans="1:37" ht="55.25" customHeight="1" x14ac:dyDescent="0.2">
      <c r="A849" s="50">
        <v>20161105</v>
      </c>
      <c r="B849" s="83">
        <v>42704</v>
      </c>
      <c r="C849" s="34" t="s">
        <v>2946</v>
      </c>
      <c r="D849" s="34"/>
      <c r="E849" s="34"/>
      <c r="F849" s="34" t="s">
        <v>3358</v>
      </c>
      <c r="G849" s="34" t="s">
        <v>2935</v>
      </c>
      <c r="H849" s="34"/>
      <c r="I849" s="34"/>
      <c r="J849" s="34"/>
      <c r="K849" s="34"/>
      <c r="L849" s="103"/>
      <c r="M849" s="29" t="s">
        <v>6676</v>
      </c>
      <c r="N849" s="29" t="s">
        <v>2664</v>
      </c>
      <c r="O849" s="29"/>
      <c r="P849" s="30"/>
      <c r="Q849" s="29"/>
      <c r="R849" s="149" t="s">
        <v>7563</v>
      </c>
      <c r="S849" s="34"/>
      <c r="AD849" s="84" t="e">
        <f t="shared" si="106"/>
        <v>#VALUE!</v>
      </c>
      <c r="AE849" s="34">
        <f t="shared" si="107"/>
        <v>387</v>
      </c>
      <c r="AF849" s="34" t="e">
        <f t="shared" si="108"/>
        <v>#VALUE!</v>
      </c>
      <c r="AG849" s="34" t="e">
        <f t="shared" si="109"/>
        <v>#VALUE!</v>
      </c>
      <c r="AH849" s="34" t="e">
        <f t="shared" si="110"/>
        <v>#VALUE!</v>
      </c>
      <c r="AI849" s="34" t="e">
        <f t="shared" si="111"/>
        <v>#VALUE!</v>
      </c>
      <c r="AJ849" s="34" t="e">
        <f t="shared" si="112"/>
        <v>#VALUE!</v>
      </c>
      <c r="AK849" s="34" t="e">
        <f t="shared" si="113"/>
        <v>#VALUE!</v>
      </c>
    </row>
    <row r="850" spans="1:37" ht="55.25" customHeight="1" x14ac:dyDescent="0.2">
      <c r="A850" s="50">
        <v>20161106</v>
      </c>
      <c r="B850" s="83">
        <v>42704</v>
      </c>
      <c r="C850" s="34" t="s">
        <v>2947</v>
      </c>
      <c r="D850" s="34" t="s">
        <v>5566</v>
      </c>
      <c r="E850" s="34" t="s">
        <v>2936</v>
      </c>
      <c r="F850" s="34"/>
      <c r="G850" s="34"/>
      <c r="H850" s="34"/>
      <c r="I850" s="34"/>
      <c r="J850" s="34"/>
      <c r="K850" s="34"/>
      <c r="L850" s="103" t="s">
        <v>103</v>
      </c>
      <c r="M850" s="29"/>
      <c r="N850" s="29"/>
      <c r="O850" s="29"/>
      <c r="P850" s="30"/>
      <c r="Q850" s="29"/>
      <c r="R850" s="149" t="s">
        <v>7563</v>
      </c>
      <c r="S850" s="34"/>
      <c r="AD850" s="84">
        <f t="shared" si="106"/>
        <v>1</v>
      </c>
      <c r="AE850" s="34" t="e">
        <f t="shared" si="107"/>
        <v>#VALUE!</v>
      </c>
      <c r="AF850" s="34" t="e">
        <f t="shared" si="108"/>
        <v>#VALUE!</v>
      </c>
      <c r="AG850" s="34" t="e">
        <f t="shared" si="109"/>
        <v>#VALUE!</v>
      </c>
      <c r="AH850" s="34" t="e">
        <f t="shared" si="110"/>
        <v>#VALUE!</v>
      </c>
      <c r="AI850" s="34" t="e">
        <f t="shared" si="111"/>
        <v>#VALUE!</v>
      </c>
      <c r="AJ850" s="34" t="e">
        <f t="shared" si="112"/>
        <v>#VALUE!</v>
      </c>
      <c r="AK850" s="34" t="e">
        <f t="shared" si="113"/>
        <v>#VALUE!</v>
      </c>
    </row>
    <row r="851" spans="1:37" ht="55.25" customHeight="1" x14ac:dyDescent="0.2">
      <c r="A851" s="50">
        <v>20161107</v>
      </c>
      <c r="B851" s="83">
        <v>42704</v>
      </c>
      <c r="C851" s="34" t="s">
        <v>2948</v>
      </c>
      <c r="D851" s="34"/>
      <c r="E851" s="34"/>
      <c r="F851" s="34"/>
      <c r="G851" s="34"/>
      <c r="H851" s="34"/>
      <c r="I851" s="34"/>
      <c r="J851" s="34"/>
      <c r="K851" s="34"/>
      <c r="L851" s="103" t="s">
        <v>103</v>
      </c>
      <c r="M851" s="29"/>
      <c r="N851" s="29"/>
      <c r="O851" s="29"/>
      <c r="P851" s="30"/>
      <c r="Q851" s="29"/>
      <c r="R851" s="149" t="s">
        <v>7563</v>
      </c>
      <c r="S851" s="34"/>
      <c r="AD851" s="84">
        <f t="shared" si="106"/>
        <v>1</v>
      </c>
      <c r="AE851" s="34" t="e">
        <f t="shared" si="107"/>
        <v>#VALUE!</v>
      </c>
      <c r="AF851" s="34" t="e">
        <f t="shared" si="108"/>
        <v>#VALUE!</v>
      </c>
      <c r="AG851" s="34" t="e">
        <f t="shared" si="109"/>
        <v>#VALUE!</v>
      </c>
      <c r="AH851" s="34" t="e">
        <f t="shared" si="110"/>
        <v>#VALUE!</v>
      </c>
      <c r="AI851" s="34" t="e">
        <f t="shared" si="111"/>
        <v>#VALUE!</v>
      </c>
      <c r="AJ851" s="34" t="e">
        <f t="shared" si="112"/>
        <v>#VALUE!</v>
      </c>
      <c r="AK851" s="34" t="e">
        <f t="shared" si="113"/>
        <v>#VALUE!</v>
      </c>
    </row>
    <row r="852" spans="1:37" ht="55.25" customHeight="1" x14ac:dyDescent="0.2">
      <c r="A852" s="50">
        <v>20161108</v>
      </c>
      <c r="B852" s="83">
        <v>42704</v>
      </c>
      <c r="C852" s="34" t="s">
        <v>6123</v>
      </c>
      <c r="D852" s="34"/>
      <c r="E852" s="34"/>
      <c r="F852" s="34" t="s">
        <v>2937</v>
      </c>
      <c r="G852" s="34" t="s">
        <v>2938</v>
      </c>
      <c r="H852" s="34"/>
      <c r="I852" s="34"/>
      <c r="J852" s="34"/>
      <c r="K852" s="34"/>
      <c r="L852" s="103" t="s">
        <v>103</v>
      </c>
      <c r="M852" s="29"/>
      <c r="N852" s="29"/>
      <c r="O852" s="29"/>
      <c r="P852" s="30"/>
      <c r="Q852" s="29"/>
      <c r="R852" s="149" t="s">
        <v>7563</v>
      </c>
      <c r="S852" s="34"/>
      <c r="AD852" s="84">
        <f t="shared" si="106"/>
        <v>1</v>
      </c>
      <c r="AE852" s="34" t="e">
        <f t="shared" si="107"/>
        <v>#VALUE!</v>
      </c>
      <c r="AF852" s="34" t="e">
        <f t="shared" si="108"/>
        <v>#VALUE!</v>
      </c>
      <c r="AG852" s="34" t="e">
        <f t="shared" si="109"/>
        <v>#VALUE!</v>
      </c>
      <c r="AH852" s="34" t="e">
        <f t="shared" si="110"/>
        <v>#VALUE!</v>
      </c>
      <c r="AI852" s="34" t="e">
        <f t="shared" si="111"/>
        <v>#VALUE!</v>
      </c>
      <c r="AJ852" s="34" t="e">
        <f t="shared" si="112"/>
        <v>#VALUE!</v>
      </c>
      <c r="AK852" s="34" t="e">
        <f t="shared" si="113"/>
        <v>#VALUE!</v>
      </c>
    </row>
    <row r="853" spans="1:37" ht="55.25" customHeight="1" x14ac:dyDescent="0.2">
      <c r="A853" s="50">
        <v>20161109</v>
      </c>
      <c r="B853" s="83">
        <v>42704</v>
      </c>
      <c r="C853" s="34" t="s">
        <v>6124</v>
      </c>
      <c r="D853" s="34"/>
      <c r="E853" s="34"/>
      <c r="F853" s="34"/>
      <c r="G853" s="34"/>
      <c r="H853" s="34"/>
      <c r="I853" s="34"/>
      <c r="J853" s="34" t="s">
        <v>3359</v>
      </c>
      <c r="K853" s="34" t="s">
        <v>3360</v>
      </c>
      <c r="L853" s="103" t="s">
        <v>103</v>
      </c>
      <c r="M853" s="29"/>
      <c r="N853" s="29"/>
      <c r="O853" s="29"/>
      <c r="P853" s="30"/>
      <c r="Q853" s="29"/>
      <c r="R853" s="149" t="s">
        <v>7563</v>
      </c>
      <c r="S853" s="34"/>
      <c r="AD853" s="84">
        <f t="shared" si="106"/>
        <v>1</v>
      </c>
      <c r="AE853" s="34" t="e">
        <f t="shared" si="107"/>
        <v>#VALUE!</v>
      </c>
      <c r="AF853" s="34" t="e">
        <f t="shared" si="108"/>
        <v>#VALUE!</v>
      </c>
      <c r="AG853" s="34" t="e">
        <f t="shared" si="109"/>
        <v>#VALUE!</v>
      </c>
      <c r="AH853" s="34" t="e">
        <f t="shared" si="110"/>
        <v>#VALUE!</v>
      </c>
      <c r="AI853" s="34" t="e">
        <f t="shared" si="111"/>
        <v>#VALUE!</v>
      </c>
      <c r="AJ853" s="34" t="e">
        <f t="shared" si="112"/>
        <v>#VALUE!</v>
      </c>
      <c r="AK853" s="34" t="e">
        <f t="shared" si="113"/>
        <v>#VALUE!</v>
      </c>
    </row>
    <row r="854" spans="1:37" ht="55.25" customHeight="1" x14ac:dyDescent="0.2">
      <c r="A854" s="50">
        <v>20161110</v>
      </c>
      <c r="B854" s="83">
        <v>42704</v>
      </c>
      <c r="C854" s="34" t="s">
        <v>2949</v>
      </c>
      <c r="D854" s="34" t="s">
        <v>5567</v>
      </c>
      <c r="E854" s="34" t="s">
        <v>3361</v>
      </c>
      <c r="F854" s="34"/>
      <c r="G854" s="34"/>
      <c r="H854" s="34"/>
      <c r="I854" s="34"/>
      <c r="J854" s="34"/>
      <c r="K854" s="34"/>
      <c r="L854" s="103" t="s">
        <v>103</v>
      </c>
      <c r="M854" s="29"/>
      <c r="N854" s="29"/>
      <c r="O854" s="29"/>
      <c r="P854" s="30"/>
      <c r="Q854" s="29"/>
      <c r="R854" s="149" t="s">
        <v>7563</v>
      </c>
      <c r="S854" s="34"/>
      <c r="AD854" s="84">
        <f t="shared" si="106"/>
        <v>1</v>
      </c>
      <c r="AE854" s="34" t="e">
        <f t="shared" si="107"/>
        <v>#VALUE!</v>
      </c>
      <c r="AF854" s="34" t="e">
        <f t="shared" si="108"/>
        <v>#VALUE!</v>
      </c>
      <c r="AG854" s="34" t="e">
        <f t="shared" si="109"/>
        <v>#VALUE!</v>
      </c>
      <c r="AH854" s="34" t="e">
        <f t="shared" si="110"/>
        <v>#VALUE!</v>
      </c>
      <c r="AI854" s="34" t="e">
        <f t="shared" si="111"/>
        <v>#VALUE!</v>
      </c>
      <c r="AJ854" s="34" t="e">
        <f t="shared" si="112"/>
        <v>#VALUE!</v>
      </c>
      <c r="AK854" s="34" t="e">
        <f t="shared" si="113"/>
        <v>#VALUE!</v>
      </c>
    </row>
    <row r="855" spans="1:37" ht="55.25" customHeight="1" x14ac:dyDescent="0.2">
      <c r="A855" s="50">
        <v>20161111</v>
      </c>
      <c r="B855" s="83">
        <v>42704</v>
      </c>
      <c r="C855" s="34" t="s">
        <v>6314</v>
      </c>
      <c r="D855" s="34"/>
      <c r="E855" s="34"/>
      <c r="F855" s="34" t="s">
        <v>3362</v>
      </c>
      <c r="G855" s="34" t="s">
        <v>3363</v>
      </c>
      <c r="H855" s="34"/>
      <c r="I855" s="34"/>
      <c r="J855" s="34"/>
      <c r="K855" s="34"/>
      <c r="L855" s="103" t="s">
        <v>103</v>
      </c>
      <c r="M855" s="29"/>
      <c r="N855" s="29"/>
      <c r="O855" s="29"/>
      <c r="P855" s="30"/>
      <c r="Q855" s="29"/>
      <c r="R855" s="149" t="s">
        <v>7563</v>
      </c>
      <c r="S855" s="34"/>
      <c r="AD855" s="84">
        <f t="shared" si="106"/>
        <v>1</v>
      </c>
      <c r="AE855" s="34" t="e">
        <f t="shared" si="107"/>
        <v>#VALUE!</v>
      </c>
      <c r="AF855" s="34" t="e">
        <f t="shared" si="108"/>
        <v>#VALUE!</v>
      </c>
      <c r="AG855" s="34" t="e">
        <f t="shared" si="109"/>
        <v>#VALUE!</v>
      </c>
      <c r="AH855" s="34" t="e">
        <f t="shared" si="110"/>
        <v>#VALUE!</v>
      </c>
      <c r="AI855" s="34" t="e">
        <f t="shared" si="111"/>
        <v>#VALUE!</v>
      </c>
      <c r="AJ855" s="34" t="e">
        <f t="shared" si="112"/>
        <v>#VALUE!</v>
      </c>
      <c r="AK855" s="34" t="e">
        <f t="shared" si="113"/>
        <v>#VALUE!</v>
      </c>
    </row>
    <row r="856" spans="1:37" ht="55.25" customHeight="1" x14ac:dyDescent="0.2">
      <c r="A856" s="50">
        <v>20161112</v>
      </c>
      <c r="B856" s="83">
        <v>42704</v>
      </c>
      <c r="C856" s="34" t="s">
        <v>6956</v>
      </c>
      <c r="D856" s="34" t="s">
        <v>5568</v>
      </c>
      <c r="E856" s="34" t="s">
        <v>3364</v>
      </c>
      <c r="F856" s="34" t="s">
        <v>3365</v>
      </c>
      <c r="G856" s="34" t="s">
        <v>3366</v>
      </c>
      <c r="H856" s="34"/>
      <c r="I856" s="34"/>
      <c r="J856" s="34"/>
      <c r="K856" s="34"/>
      <c r="L856" s="103"/>
      <c r="M856" s="29" t="s">
        <v>6676</v>
      </c>
      <c r="N856" s="29"/>
      <c r="O856" s="29" t="s">
        <v>2664</v>
      </c>
      <c r="P856" s="30"/>
      <c r="Q856" s="29"/>
      <c r="R856" s="149" t="s">
        <v>7563</v>
      </c>
      <c r="S856" s="34"/>
      <c r="AD856" s="84" t="e">
        <f t="shared" si="106"/>
        <v>#VALUE!</v>
      </c>
      <c r="AE856" s="34">
        <f t="shared" si="107"/>
        <v>387</v>
      </c>
      <c r="AF856" s="34" t="e">
        <f t="shared" si="108"/>
        <v>#VALUE!</v>
      </c>
      <c r="AG856" s="34" t="e">
        <f t="shared" si="109"/>
        <v>#VALUE!</v>
      </c>
      <c r="AH856" s="34" t="e">
        <f t="shared" si="110"/>
        <v>#VALUE!</v>
      </c>
      <c r="AI856" s="34" t="e">
        <f t="shared" si="111"/>
        <v>#VALUE!</v>
      </c>
      <c r="AJ856" s="34" t="e">
        <f t="shared" si="112"/>
        <v>#VALUE!</v>
      </c>
      <c r="AK856" s="34" t="e">
        <f t="shared" si="113"/>
        <v>#VALUE!</v>
      </c>
    </row>
    <row r="857" spans="1:37" ht="55.25" customHeight="1" x14ac:dyDescent="0.2">
      <c r="A857" s="50">
        <v>20161113</v>
      </c>
      <c r="B857" s="83">
        <v>42704</v>
      </c>
      <c r="C857" s="34" t="s">
        <v>2950</v>
      </c>
      <c r="D857" s="34" t="s">
        <v>5569</v>
      </c>
      <c r="E857" s="34" t="s">
        <v>2939</v>
      </c>
      <c r="F857" s="34"/>
      <c r="G857" s="34"/>
      <c r="H857" s="34"/>
      <c r="I857" s="34"/>
      <c r="J857" s="34"/>
      <c r="K857" s="34"/>
      <c r="L857" s="103"/>
      <c r="M857" s="29" t="s">
        <v>6674</v>
      </c>
      <c r="N857" s="29" t="s">
        <v>6537</v>
      </c>
      <c r="O857" s="29"/>
      <c r="P857" s="30"/>
      <c r="Q857" s="29"/>
      <c r="R857" s="149" t="s">
        <v>7563</v>
      </c>
      <c r="S857" s="34"/>
      <c r="AD857" s="84" t="e">
        <f t="shared" si="106"/>
        <v>#VALUE!</v>
      </c>
      <c r="AE857" s="34" t="e">
        <f t="shared" si="107"/>
        <v>#VALUE!</v>
      </c>
      <c r="AF857" s="34">
        <f t="shared" si="108"/>
        <v>97</v>
      </c>
      <c r="AG857" s="34" t="e">
        <f t="shared" si="109"/>
        <v>#VALUE!</v>
      </c>
      <c r="AH857" s="34" t="e">
        <f t="shared" si="110"/>
        <v>#VALUE!</v>
      </c>
      <c r="AI857" s="34" t="e">
        <f t="shared" si="111"/>
        <v>#VALUE!</v>
      </c>
      <c r="AJ857" s="34" t="e">
        <f t="shared" si="112"/>
        <v>#VALUE!</v>
      </c>
      <c r="AK857" s="34" t="e">
        <f t="shared" si="113"/>
        <v>#VALUE!</v>
      </c>
    </row>
    <row r="858" spans="1:37" ht="55.25" customHeight="1" x14ac:dyDescent="0.2">
      <c r="A858" s="50">
        <v>20161114</v>
      </c>
      <c r="B858" s="83">
        <v>42704</v>
      </c>
      <c r="C858" s="34" t="s">
        <v>6125</v>
      </c>
      <c r="D858" s="34"/>
      <c r="E858" s="34"/>
      <c r="F858" s="34"/>
      <c r="G858" s="34"/>
      <c r="H858" s="34"/>
      <c r="I858" s="34"/>
      <c r="J858" s="34"/>
      <c r="K858" s="34"/>
      <c r="L858" s="103" t="s">
        <v>103</v>
      </c>
      <c r="M858" s="29"/>
      <c r="N858" s="29"/>
      <c r="O858" s="29"/>
      <c r="P858" s="30"/>
      <c r="Q858" s="29"/>
      <c r="R858" s="149" t="s">
        <v>7563</v>
      </c>
      <c r="S858" s="34"/>
      <c r="AD858" s="84">
        <f t="shared" si="106"/>
        <v>1</v>
      </c>
      <c r="AE858" s="34" t="e">
        <f t="shared" si="107"/>
        <v>#VALUE!</v>
      </c>
      <c r="AF858" s="34" t="e">
        <f t="shared" si="108"/>
        <v>#VALUE!</v>
      </c>
      <c r="AG858" s="34" t="e">
        <f t="shared" si="109"/>
        <v>#VALUE!</v>
      </c>
      <c r="AH858" s="34" t="e">
        <f t="shared" si="110"/>
        <v>#VALUE!</v>
      </c>
      <c r="AI858" s="34" t="e">
        <f t="shared" si="111"/>
        <v>#VALUE!</v>
      </c>
      <c r="AJ858" s="34" t="e">
        <f t="shared" si="112"/>
        <v>#VALUE!</v>
      </c>
      <c r="AK858" s="34" t="e">
        <f t="shared" si="113"/>
        <v>#VALUE!</v>
      </c>
    </row>
    <row r="859" spans="1:37" ht="55.25" customHeight="1" x14ac:dyDescent="0.2">
      <c r="A859" s="50">
        <v>20161115</v>
      </c>
      <c r="B859" s="83">
        <v>42704</v>
      </c>
      <c r="C859" s="34" t="s">
        <v>2943</v>
      </c>
      <c r="D859" s="34"/>
      <c r="E859" s="34"/>
      <c r="F859" s="34"/>
      <c r="G859" s="34"/>
      <c r="H859" s="34"/>
      <c r="I859" s="34"/>
      <c r="J859" s="34"/>
      <c r="K859" s="34"/>
      <c r="L859" s="103" t="s">
        <v>103</v>
      </c>
      <c r="M859" s="29"/>
      <c r="N859" s="29"/>
      <c r="O859" s="29"/>
      <c r="P859" s="30"/>
      <c r="Q859" s="29"/>
      <c r="R859" s="149" t="s">
        <v>7563</v>
      </c>
      <c r="S859" s="34"/>
      <c r="AD859" s="84">
        <f t="shared" si="106"/>
        <v>1</v>
      </c>
      <c r="AE859" s="34" t="e">
        <f t="shared" si="107"/>
        <v>#VALUE!</v>
      </c>
      <c r="AF859" s="34" t="e">
        <f t="shared" si="108"/>
        <v>#VALUE!</v>
      </c>
      <c r="AG859" s="34" t="e">
        <f t="shared" si="109"/>
        <v>#VALUE!</v>
      </c>
      <c r="AH859" s="34" t="e">
        <f t="shared" si="110"/>
        <v>#VALUE!</v>
      </c>
      <c r="AI859" s="34" t="e">
        <f t="shared" si="111"/>
        <v>#VALUE!</v>
      </c>
      <c r="AJ859" s="34" t="e">
        <f t="shared" si="112"/>
        <v>#VALUE!</v>
      </c>
      <c r="AK859" s="34" t="e">
        <f t="shared" si="113"/>
        <v>#VALUE!</v>
      </c>
    </row>
    <row r="860" spans="1:37" ht="55.25" customHeight="1" x14ac:dyDescent="0.2">
      <c r="A860" s="50">
        <v>20161116</v>
      </c>
      <c r="B860" s="83">
        <v>42704</v>
      </c>
      <c r="C860" s="34" t="s">
        <v>2942</v>
      </c>
      <c r="D860" s="34"/>
      <c r="E860" s="34"/>
      <c r="F860" s="34"/>
      <c r="G860" s="34"/>
      <c r="H860" s="34"/>
      <c r="I860" s="34"/>
      <c r="J860" s="34"/>
      <c r="K860" s="34"/>
      <c r="L860" s="103" t="s">
        <v>103</v>
      </c>
      <c r="M860" s="29"/>
      <c r="N860" s="29"/>
      <c r="O860" s="29"/>
      <c r="P860" s="30"/>
      <c r="Q860" s="29"/>
      <c r="R860" s="149" t="s">
        <v>7563</v>
      </c>
      <c r="S860" s="34"/>
      <c r="AD860" s="84">
        <f t="shared" si="106"/>
        <v>1</v>
      </c>
      <c r="AE860" s="34" t="e">
        <f t="shared" si="107"/>
        <v>#VALUE!</v>
      </c>
      <c r="AF860" s="34" t="e">
        <f t="shared" si="108"/>
        <v>#VALUE!</v>
      </c>
      <c r="AG860" s="34" t="e">
        <f t="shared" si="109"/>
        <v>#VALUE!</v>
      </c>
      <c r="AH860" s="34" t="e">
        <f t="shared" si="110"/>
        <v>#VALUE!</v>
      </c>
      <c r="AI860" s="34" t="e">
        <f t="shared" si="111"/>
        <v>#VALUE!</v>
      </c>
      <c r="AJ860" s="34" t="e">
        <f t="shared" si="112"/>
        <v>#VALUE!</v>
      </c>
      <c r="AK860" s="34" t="e">
        <f t="shared" si="113"/>
        <v>#VALUE!</v>
      </c>
    </row>
    <row r="861" spans="1:37" ht="55.25" customHeight="1" x14ac:dyDescent="0.2">
      <c r="A861" s="50">
        <v>20161117</v>
      </c>
      <c r="B861" s="83">
        <v>42704</v>
      </c>
      <c r="C861" s="34" t="s">
        <v>2941</v>
      </c>
      <c r="D861" s="34"/>
      <c r="E861" s="34"/>
      <c r="F861" s="34" t="s">
        <v>2940</v>
      </c>
      <c r="G861" s="34" t="s">
        <v>3367</v>
      </c>
      <c r="H861" s="34"/>
      <c r="I861" s="34"/>
      <c r="J861" s="34"/>
      <c r="K861" s="34"/>
      <c r="L861" s="103" t="s">
        <v>103</v>
      </c>
      <c r="M861" s="29"/>
      <c r="N861" s="29"/>
      <c r="O861" s="29"/>
      <c r="P861" s="30"/>
      <c r="Q861" s="29"/>
      <c r="R861" s="149" t="s">
        <v>7563</v>
      </c>
      <c r="S861" s="34"/>
      <c r="AD861" s="84">
        <f t="shared" si="106"/>
        <v>1</v>
      </c>
      <c r="AE861" s="34" t="e">
        <f t="shared" si="107"/>
        <v>#VALUE!</v>
      </c>
      <c r="AF861" s="34" t="e">
        <f t="shared" si="108"/>
        <v>#VALUE!</v>
      </c>
      <c r="AG861" s="34" t="e">
        <f t="shared" si="109"/>
        <v>#VALUE!</v>
      </c>
      <c r="AH861" s="34" t="e">
        <f t="shared" si="110"/>
        <v>#VALUE!</v>
      </c>
      <c r="AI861" s="34" t="e">
        <f t="shared" si="111"/>
        <v>#VALUE!</v>
      </c>
      <c r="AJ861" s="34" t="e">
        <f t="shared" si="112"/>
        <v>#VALUE!</v>
      </c>
      <c r="AK861" s="34" t="e">
        <f t="shared" si="113"/>
        <v>#VALUE!</v>
      </c>
    </row>
    <row r="862" spans="1:37" ht="55.25" customHeight="1" x14ac:dyDescent="0.2">
      <c r="A862" s="50">
        <v>20161201</v>
      </c>
      <c r="B862" s="83">
        <v>42719</v>
      </c>
      <c r="C862" s="34" t="s">
        <v>6126</v>
      </c>
      <c r="D862" s="34"/>
      <c r="E862" s="34"/>
      <c r="F862" s="34"/>
      <c r="G862" s="34"/>
      <c r="H862" s="34"/>
      <c r="I862" s="34"/>
      <c r="J862" s="34"/>
      <c r="K862" s="34"/>
      <c r="L862" s="103" t="s">
        <v>103</v>
      </c>
      <c r="M862" s="29"/>
      <c r="N862" s="29"/>
      <c r="O862" s="29"/>
      <c r="P862" s="30"/>
      <c r="Q862" s="29"/>
      <c r="R862" s="112"/>
      <c r="S862" s="34"/>
      <c r="AD862" s="84">
        <f t="shared" si="106"/>
        <v>1</v>
      </c>
      <c r="AE862" s="34" t="e">
        <f t="shared" si="107"/>
        <v>#VALUE!</v>
      </c>
      <c r="AF862" s="34" t="e">
        <f t="shared" si="108"/>
        <v>#VALUE!</v>
      </c>
      <c r="AG862" s="34" t="e">
        <f t="shared" si="109"/>
        <v>#VALUE!</v>
      </c>
      <c r="AH862" s="34" t="e">
        <f t="shared" si="110"/>
        <v>#VALUE!</v>
      </c>
      <c r="AI862" s="34" t="e">
        <f t="shared" si="111"/>
        <v>#VALUE!</v>
      </c>
      <c r="AJ862" s="34" t="e">
        <f t="shared" si="112"/>
        <v>#VALUE!</v>
      </c>
      <c r="AK862" s="34" t="e">
        <f t="shared" si="113"/>
        <v>#VALUE!</v>
      </c>
    </row>
    <row r="863" spans="1:37" ht="55.25" customHeight="1" x14ac:dyDescent="0.2">
      <c r="A863" s="50">
        <v>20161202</v>
      </c>
      <c r="B863" s="83">
        <v>42719</v>
      </c>
      <c r="C863" s="34" t="s">
        <v>6235</v>
      </c>
      <c r="D863" s="34"/>
      <c r="E863" s="34"/>
      <c r="F863" s="34" t="s">
        <v>3524</v>
      </c>
      <c r="G863" s="34" t="s">
        <v>3525</v>
      </c>
      <c r="H863" s="34"/>
      <c r="I863" s="34"/>
      <c r="J863" s="34"/>
      <c r="K863" s="34"/>
      <c r="L863" s="103"/>
      <c r="M863" s="29" t="s">
        <v>6677</v>
      </c>
      <c r="N863" s="29" t="s">
        <v>2814</v>
      </c>
      <c r="O863" s="29"/>
      <c r="P863" s="30"/>
      <c r="Q863" s="29"/>
      <c r="R863" s="112"/>
      <c r="S863" s="34"/>
      <c r="AD863" s="84" t="e">
        <f t="shared" si="106"/>
        <v>#VALUE!</v>
      </c>
      <c r="AE863" s="34">
        <f t="shared" si="107"/>
        <v>246</v>
      </c>
      <c r="AF863" s="34" t="e">
        <f t="shared" si="108"/>
        <v>#VALUE!</v>
      </c>
      <c r="AG863" s="34" t="e">
        <f t="shared" si="109"/>
        <v>#VALUE!</v>
      </c>
      <c r="AH863" s="34" t="e">
        <f t="shared" si="110"/>
        <v>#VALUE!</v>
      </c>
      <c r="AI863" s="34" t="e">
        <f t="shared" si="111"/>
        <v>#VALUE!</v>
      </c>
      <c r="AJ863" s="34" t="e">
        <f t="shared" si="112"/>
        <v>#VALUE!</v>
      </c>
      <c r="AK863" s="34" t="e">
        <f t="shared" si="113"/>
        <v>#VALUE!</v>
      </c>
    </row>
    <row r="864" spans="1:37" ht="55.25" customHeight="1" x14ac:dyDescent="0.2">
      <c r="A864" s="50">
        <v>20161203</v>
      </c>
      <c r="B864" s="83">
        <v>42719</v>
      </c>
      <c r="C864" s="34" t="s">
        <v>3546</v>
      </c>
      <c r="D864" s="34"/>
      <c r="E864" s="34"/>
      <c r="F864" s="34" t="s">
        <v>3526</v>
      </c>
      <c r="G864" s="34" t="s">
        <v>3527</v>
      </c>
      <c r="H864" s="34"/>
      <c r="I864" s="34"/>
      <c r="J864" s="34"/>
      <c r="K864" s="34"/>
      <c r="L864" s="103"/>
      <c r="M864" s="29" t="s">
        <v>6678</v>
      </c>
      <c r="N864" s="29"/>
      <c r="O864" s="29"/>
      <c r="P864" s="30"/>
      <c r="Q864" s="29"/>
      <c r="R864" s="112"/>
      <c r="S864" s="34"/>
      <c r="AD864" s="84" t="e">
        <f t="shared" si="106"/>
        <v>#VALUE!</v>
      </c>
      <c r="AE864" s="34">
        <f t="shared" si="107"/>
        <v>301</v>
      </c>
      <c r="AF864" s="34" t="e">
        <f t="shared" si="108"/>
        <v>#VALUE!</v>
      </c>
      <c r="AG864" s="34" t="e">
        <f t="shared" si="109"/>
        <v>#VALUE!</v>
      </c>
      <c r="AH864" s="34" t="e">
        <f t="shared" si="110"/>
        <v>#VALUE!</v>
      </c>
      <c r="AI864" s="34" t="e">
        <f t="shared" si="111"/>
        <v>#VALUE!</v>
      </c>
      <c r="AJ864" s="34" t="e">
        <f t="shared" si="112"/>
        <v>#VALUE!</v>
      </c>
      <c r="AK864" s="34" t="e">
        <f t="shared" si="113"/>
        <v>#VALUE!</v>
      </c>
    </row>
    <row r="865" spans="1:37" ht="55.25" customHeight="1" x14ac:dyDescent="0.2">
      <c r="A865" s="50">
        <v>20161204</v>
      </c>
      <c r="B865" s="83">
        <v>42719</v>
      </c>
      <c r="C865" s="34" t="s">
        <v>3547</v>
      </c>
      <c r="D865" s="34" t="s">
        <v>3497</v>
      </c>
      <c r="E865" s="34"/>
      <c r="F865" s="34" t="s">
        <v>3528</v>
      </c>
      <c r="G865" s="34" t="s">
        <v>7541</v>
      </c>
      <c r="H865" s="34"/>
      <c r="I865" s="34"/>
      <c r="J865" s="34" t="s">
        <v>3498</v>
      </c>
      <c r="K865" s="34"/>
      <c r="L865" s="103"/>
      <c r="M865" s="29" t="s">
        <v>6679</v>
      </c>
      <c r="N865" s="29"/>
      <c r="O865" s="29" t="s">
        <v>3499</v>
      </c>
      <c r="P865" s="30"/>
      <c r="Q865" s="29"/>
      <c r="R865" s="112"/>
      <c r="S865" s="34"/>
      <c r="AD865" s="84" t="e">
        <f t="shared" si="106"/>
        <v>#VALUE!</v>
      </c>
      <c r="AE865" s="34" t="e">
        <f t="shared" si="107"/>
        <v>#VALUE!</v>
      </c>
      <c r="AF865" s="34" t="e">
        <f t="shared" si="108"/>
        <v>#VALUE!</v>
      </c>
      <c r="AG865" s="34">
        <f t="shared" si="109"/>
        <v>21</v>
      </c>
      <c r="AH865" s="34" t="e">
        <f t="shared" si="110"/>
        <v>#VALUE!</v>
      </c>
      <c r="AI865" s="34" t="e">
        <f t="shared" si="111"/>
        <v>#VALUE!</v>
      </c>
      <c r="AJ865" s="34" t="e">
        <f t="shared" si="112"/>
        <v>#VALUE!</v>
      </c>
      <c r="AK865" s="34" t="e">
        <f t="shared" si="113"/>
        <v>#VALUE!</v>
      </c>
    </row>
    <row r="866" spans="1:37" ht="55.25" customHeight="1" x14ac:dyDescent="0.2">
      <c r="A866" s="50">
        <v>20161205</v>
      </c>
      <c r="B866" s="83">
        <v>42719</v>
      </c>
      <c r="C866" s="34" t="s">
        <v>3548</v>
      </c>
      <c r="D866" s="34" t="s">
        <v>3500</v>
      </c>
      <c r="E866" s="34" t="s">
        <v>3501</v>
      </c>
      <c r="F866" s="34"/>
      <c r="G866" s="34"/>
      <c r="H866" s="34"/>
      <c r="I866" s="34"/>
      <c r="J866" s="34"/>
      <c r="K866" s="34"/>
      <c r="L866" s="103" t="s">
        <v>103</v>
      </c>
      <c r="M866" s="29"/>
      <c r="N866" s="29"/>
      <c r="O866" s="29"/>
      <c r="P866" s="30"/>
      <c r="Q866" s="29"/>
      <c r="R866" s="112"/>
      <c r="S866" s="34"/>
      <c r="AD866" s="84">
        <f t="shared" si="106"/>
        <v>1</v>
      </c>
      <c r="AE866" s="34" t="e">
        <f t="shared" si="107"/>
        <v>#VALUE!</v>
      </c>
      <c r="AF866" s="34" t="e">
        <f t="shared" si="108"/>
        <v>#VALUE!</v>
      </c>
      <c r="AG866" s="34" t="e">
        <f t="shared" si="109"/>
        <v>#VALUE!</v>
      </c>
      <c r="AH866" s="34" t="e">
        <f t="shared" si="110"/>
        <v>#VALUE!</v>
      </c>
      <c r="AI866" s="34" t="e">
        <f t="shared" si="111"/>
        <v>#VALUE!</v>
      </c>
      <c r="AJ866" s="34" t="e">
        <f t="shared" si="112"/>
        <v>#VALUE!</v>
      </c>
      <c r="AK866" s="34" t="e">
        <f t="shared" si="113"/>
        <v>#VALUE!</v>
      </c>
    </row>
    <row r="867" spans="1:37" ht="55.25" customHeight="1" x14ac:dyDescent="0.2">
      <c r="A867" s="50">
        <v>20161206</v>
      </c>
      <c r="B867" s="83">
        <v>42719</v>
      </c>
      <c r="C867" s="34" t="s">
        <v>3549</v>
      </c>
      <c r="D867" s="34" t="s">
        <v>3530</v>
      </c>
      <c r="E867" s="34" t="s">
        <v>3531</v>
      </c>
      <c r="F867" s="34"/>
      <c r="G867" s="34"/>
      <c r="H867" s="34"/>
      <c r="I867" s="34"/>
      <c r="J867" s="34" t="s">
        <v>3502</v>
      </c>
      <c r="K867" s="34"/>
      <c r="L867" s="103"/>
      <c r="M867" s="29" t="s">
        <v>6680</v>
      </c>
      <c r="N867" s="29" t="s">
        <v>3503</v>
      </c>
      <c r="O867" s="29"/>
      <c r="P867" s="30"/>
      <c r="Q867" s="29"/>
      <c r="R867" s="112"/>
      <c r="S867" s="34"/>
      <c r="AD867" s="84" t="e">
        <f t="shared" si="106"/>
        <v>#VALUE!</v>
      </c>
      <c r="AE867" s="34">
        <f t="shared" si="107"/>
        <v>277</v>
      </c>
      <c r="AF867" s="34" t="e">
        <f t="shared" si="108"/>
        <v>#VALUE!</v>
      </c>
      <c r="AG867" s="34" t="e">
        <f t="shared" si="109"/>
        <v>#VALUE!</v>
      </c>
      <c r="AH867" s="34" t="e">
        <f t="shared" si="110"/>
        <v>#VALUE!</v>
      </c>
      <c r="AI867" s="34" t="e">
        <f t="shared" si="111"/>
        <v>#VALUE!</v>
      </c>
      <c r="AJ867" s="34" t="e">
        <f t="shared" si="112"/>
        <v>#VALUE!</v>
      </c>
      <c r="AK867" s="34" t="e">
        <f t="shared" si="113"/>
        <v>#VALUE!</v>
      </c>
    </row>
    <row r="868" spans="1:37" ht="55.25" customHeight="1" x14ac:dyDescent="0.2">
      <c r="A868" s="50">
        <v>20161207</v>
      </c>
      <c r="B868" s="83">
        <v>42719</v>
      </c>
      <c r="C868" s="34" t="s">
        <v>3550</v>
      </c>
      <c r="D868" s="34"/>
      <c r="E868" s="34"/>
      <c r="F868" s="34" t="s">
        <v>3504</v>
      </c>
      <c r="G868" s="34"/>
      <c r="H868" s="34"/>
      <c r="I868" s="34"/>
      <c r="J868" s="34"/>
      <c r="K868" s="34"/>
      <c r="L868" s="103"/>
      <c r="M868" s="29" t="s">
        <v>6681</v>
      </c>
      <c r="N868" s="29" t="s">
        <v>3505</v>
      </c>
      <c r="O868" s="29"/>
      <c r="P868" s="30"/>
      <c r="Q868" s="29"/>
      <c r="R868" s="112"/>
      <c r="S868" s="34"/>
      <c r="AD868" s="84" t="e">
        <f t="shared" si="106"/>
        <v>#VALUE!</v>
      </c>
      <c r="AE868" s="34">
        <f t="shared" si="107"/>
        <v>276</v>
      </c>
      <c r="AF868" s="34" t="e">
        <f t="shared" si="108"/>
        <v>#VALUE!</v>
      </c>
      <c r="AG868" s="34" t="e">
        <f t="shared" si="109"/>
        <v>#VALUE!</v>
      </c>
      <c r="AH868" s="34" t="e">
        <f t="shared" si="110"/>
        <v>#VALUE!</v>
      </c>
      <c r="AI868" s="34" t="e">
        <f t="shared" si="111"/>
        <v>#VALUE!</v>
      </c>
      <c r="AJ868" s="34" t="e">
        <f t="shared" si="112"/>
        <v>#VALUE!</v>
      </c>
      <c r="AK868" s="34" t="e">
        <f t="shared" si="113"/>
        <v>#VALUE!</v>
      </c>
    </row>
    <row r="869" spans="1:37" ht="55.25" customHeight="1" x14ac:dyDescent="0.2">
      <c r="A869" s="50">
        <v>20161208</v>
      </c>
      <c r="B869" s="83">
        <v>42719</v>
      </c>
      <c r="C869" s="34" t="s">
        <v>3551</v>
      </c>
      <c r="D869" s="34" t="s">
        <v>3532</v>
      </c>
      <c r="E869" s="34" t="s">
        <v>3533</v>
      </c>
      <c r="F869" s="34"/>
      <c r="G869" s="34"/>
      <c r="H869" s="34"/>
      <c r="I869" s="34"/>
      <c r="J869" s="34" t="s">
        <v>3506</v>
      </c>
      <c r="K869" s="34"/>
      <c r="L869" s="103"/>
      <c r="M869" s="29" t="s">
        <v>6682</v>
      </c>
      <c r="N869" s="29" t="s">
        <v>3507</v>
      </c>
      <c r="O869" s="29"/>
      <c r="P869" s="30"/>
      <c r="Q869" s="29"/>
      <c r="R869" s="112"/>
      <c r="S869" s="34"/>
      <c r="AD869" s="84" t="e">
        <f t="shared" si="106"/>
        <v>#VALUE!</v>
      </c>
      <c r="AE869" s="34">
        <f t="shared" si="107"/>
        <v>277</v>
      </c>
      <c r="AF869" s="34" t="e">
        <f t="shared" si="108"/>
        <v>#VALUE!</v>
      </c>
      <c r="AG869" s="34" t="e">
        <f t="shared" si="109"/>
        <v>#VALUE!</v>
      </c>
      <c r="AH869" s="34" t="e">
        <f t="shared" si="110"/>
        <v>#VALUE!</v>
      </c>
      <c r="AI869" s="34" t="e">
        <f t="shared" si="111"/>
        <v>#VALUE!</v>
      </c>
      <c r="AJ869" s="34" t="e">
        <f t="shared" si="112"/>
        <v>#VALUE!</v>
      </c>
      <c r="AK869" s="34" t="e">
        <f t="shared" si="113"/>
        <v>#VALUE!</v>
      </c>
    </row>
    <row r="870" spans="1:37" ht="55.25" customHeight="1" x14ac:dyDescent="0.2">
      <c r="A870" s="50">
        <v>20161209</v>
      </c>
      <c r="B870" s="83">
        <v>42719</v>
      </c>
      <c r="C870" s="34" t="s">
        <v>3552</v>
      </c>
      <c r="D870" s="34"/>
      <c r="E870" s="34"/>
      <c r="F870" s="34"/>
      <c r="G870" s="34"/>
      <c r="H870" s="34"/>
      <c r="I870" s="34"/>
      <c r="J870" s="34"/>
      <c r="K870" s="34"/>
      <c r="L870" s="103"/>
      <c r="M870" s="29" t="s">
        <v>6680</v>
      </c>
      <c r="N870" s="29" t="s">
        <v>3505</v>
      </c>
      <c r="O870" s="29"/>
      <c r="P870" s="30"/>
      <c r="Q870" s="29"/>
      <c r="R870" s="112"/>
      <c r="S870" s="34"/>
      <c r="AD870" s="84" t="e">
        <f t="shared" si="106"/>
        <v>#VALUE!</v>
      </c>
      <c r="AE870" s="34">
        <f t="shared" si="107"/>
        <v>277</v>
      </c>
      <c r="AF870" s="34" t="e">
        <f t="shared" si="108"/>
        <v>#VALUE!</v>
      </c>
      <c r="AG870" s="34" t="e">
        <f t="shared" si="109"/>
        <v>#VALUE!</v>
      </c>
      <c r="AH870" s="34" t="e">
        <f t="shared" si="110"/>
        <v>#VALUE!</v>
      </c>
      <c r="AI870" s="34" t="e">
        <f t="shared" si="111"/>
        <v>#VALUE!</v>
      </c>
      <c r="AJ870" s="34" t="e">
        <f t="shared" si="112"/>
        <v>#VALUE!</v>
      </c>
      <c r="AK870" s="34" t="e">
        <f t="shared" si="113"/>
        <v>#VALUE!</v>
      </c>
    </row>
    <row r="871" spans="1:37" ht="55.25" customHeight="1" x14ac:dyDescent="0.2">
      <c r="A871" s="50">
        <v>20161210</v>
      </c>
      <c r="B871" s="83">
        <v>42719</v>
      </c>
      <c r="C871" s="34" t="s">
        <v>6974</v>
      </c>
      <c r="D871" s="34"/>
      <c r="E871" s="34"/>
      <c r="F871" s="34"/>
      <c r="G871" s="34"/>
      <c r="H871" s="34"/>
      <c r="I871" s="34"/>
      <c r="J871" s="34"/>
      <c r="K871" s="34"/>
      <c r="L871" s="103"/>
      <c r="M871" s="29" t="s">
        <v>6681</v>
      </c>
      <c r="N871" s="29" t="s">
        <v>3505</v>
      </c>
      <c r="O871" s="29"/>
      <c r="P871" s="30"/>
      <c r="Q871" s="29"/>
      <c r="R871" s="112"/>
      <c r="S871" s="34"/>
      <c r="AD871" s="84" t="e">
        <f t="shared" si="106"/>
        <v>#VALUE!</v>
      </c>
      <c r="AE871" s="34">
        <f t="shared" si="107"/>
        <v>276</v>
      </c>
      <c r="AF871" s="34" t="e">
        <f t="shared" si="108"/>
        <v>#VALUE!</v>
      </c>
      <c r="AG871" s="34" t="e">
        <f t="shared" si="109"/>
        <v>#VALUE!</v>
      </c>
      <c r="AH871" s="34" t="e">
        <f t="shared" si="110"/>
        <v>#VALUE!</v>
      </c>
      <c r="AI871" s="34" t="e">
        <f t="shared" si="111"/>
        <v>#VALUE!</v>
      </c>
      <c r="AJ871" s="34" t="e">
        <f t="shared" si="112"/>
        <v>#VALUE!</v>
      </c>
      <c r="AK871" s="34" t="e">
        <f t="shared" si="113"/>
        <v>#VALUE!</v>
      </c>
    </row>
    <row r="872" spans="1:37" ht="55.25" customHeight="1" x14ac:dyDescent="0.2">
      <c r="A872" s="50">
        <v>20161211</v>
      </c>
      <c r="B872" s="83">
        <v>42719</v>
      </c>
      <c r="C872" s="34" t="s">
        <v>3553</v>
      </c>
      <c r="D872" s="34"/>
      <c r="E872" s="34"/>
      <c r="F872" s="34"/>
      <c r="G872" s="34"/>
      <c r="H872" s="34"/>
      <c r="I872" s="34"/>
      <c r="J872" s="34"/>
      <c r="K872" s="34"/>
      <c r="L872" s="103"/>
      <c r="M872" s="29" t="s">
        <v>6681</v>
      </c>
      <c r="N872" s="29" t="s">
        <v>3505</v>
      </c>
      <c r="O872" s="29"/>
      <c r="P872" s="30"/>
      <c r="Q872" s="29"/>
      <c r="R872" s="112"/>
      <c r="S872" s="34"/>
      <c r="AD872" s="84" t="e">
        <f t="shared" si="106"/>
        <v>#VALUE!</v>
      </c>
      <c r="AE872" s="34">
        <f t="shared" si="107"/>
        <v>276</v>
      </c>
      <c r="AF872" s="34" t="e">
        <f t="shared" si="108"/>
        <v>#VALUE!</v>
      </c>
      <c r="AG872" s="34" t="e">
        <f t="shared" si="109"/>
        <v>#VALUE!</v>
      </c>
      <c r="AH872" s="34" t="e">
        <f t="shared" si="110"/>
        <v>#VALUE!</v>
      </c>
      <c r="AI872" s="34" t="e">
        <f t="shared" si="111"/>
        <v>#VALUE!</v>
      </c>
      <c r="AJ872" s="34" t="e">
        <f t="shared" si="112"/>
        <v>#VALUE!</v>
      </c>
      <c r="AK872" s="34" t="e">
        <f t="shared" si="113"/>
        <v>#VALUE!</v>
      </c>
    </row>
    <row r="873" spans="1:37" ht="55.25" customHeight="1" x14ac:dyDescent="0.2">
      <c r="A873" s="50">
        <v>20161212</v>
      </c>
      <c r="B873" s="83">
        <v>42719</v>
      </c>
      <c r="C873" s="34" t="s">
        <v>3554</v>
      </c>
      <c r="D873" s="34"/>
      <c r="E873" s="34"/>
      <c r="F873" s="34"/>
      <c r="G873" s="34"/>
      <c r="H873" s="34"/>
      <c r="I873" s="34"/>
      <c r="J873" s="34"/>
      <c r="K873" s="34"/>
      <c r="L873" s="103"/>
      <c r="M873" s="29" t="s">
        <v>6683</v>
      </c>
      <c r="N873" s="29" t="s">
        <v>3505</v>
      </c>
      <c r="O873" s="29"/>
      <c r="P873" s="30"/>
      <c r="Q873" s="29"/>
      <c r="R873" s="112"/>
      <c r="S873" s="34"/>
      <c r="AD873" s="84" t="e">
        <f t="shared" si="106"/>
        <v>#VALUE!</v>
      </c>
      <c r="AE873" s="34">
        <f t="shared" si="107"/>
        <v>273</v>
      </c>
      <c r="AF873" s="34" t="e">
        <f t="shared" si="108"/>
        <v>#VALUE!</v>
      </c>
      <c r="AG873" s="34" t="e">
        <f t="shared" si="109"/>
        <v>#VALUE!</v>
      </c>
      <c r="AH873" s="34" t="e">
        <f t="shared" si="110"/>
        <v>#VALUE!</v>
      </c>
      <c r="AI873" s="34" t="e">
        <f t="shared" si="111"/>
        <v>#VALUE!</v>
      </c>
      <c r="AJ873" s="34" t="e">
        <f t="shared" si="112"/>
        <v>#VALUE!</v>
      </c>
      <c r="AK873" s="34" t="e">
        <f t="shared" si="113"/>
        <v>#VALUE!</v>
      </c>
    </row>
    <row r="874" spans="1:37" ht="55.25" customHeight="1" x14ac:dyDescent="0.2">
      <c r="A874" s="50">
        <v>20161213</v>
      </c>
      <c r="B874" s="83">
        <v>42719</v>
      </c>
      <c r="C874" s="34" t="s">
        <v>3555</v>
      </c>
      <c r="D874" s="34"/>
      <c r="E874" s="34"/>
      <c r="F874" s="34"/>
      <c r="G874" s="34"/>
      <c r="H874" s="34"/>
      <c r="I874" s="34"/>
      <c r="J874" s="34"/>
      <c r="K874" s="34"/>
      <c r="L874" s="103"/>
      <c r="M874" s="29" t="s">
        <v>6681</v>
      </c>
      <c r="N874" s="29" t="s">
        <v>3505</v>
      </c>
      <c r="O874" s="29"/>
      <c r="P874" s="30"/>
      <c r="Q874" s="29"/>
      <c r="R874" s="112"/>
      <c r="S874" s="34"/>
      <c r="AD874" s="84" t="e">
        <f t="shared" si="106"/>
        <v>#VALUE!</v>
      </c>
      <c r="AE874" s="34">
        <f t="shared" si="107"/>
        <v>276</v>
      </c>
      <c r="AF874" s="34" t="e">
        <f t="shared" si="108"/>
        <v>#VALUE!</v>
      </c>
      <c r="AG874" s="34" t="e">
        <f t="shared" si="109"/>
        <v>#VALUE!</v>
      </c>
      <c r="AH874" s="34" t="e">
        <f t="shared" si="110"/>
        <v>#VALUE!</v>
      </c>
      <c r="AI874" s="34" t="e">
        <f t="shared" si="111"/>
        <v>#VALUE!</v>
      </c>
      <c r="AJ874" s="34" t="e">
        <f t="shared" si="112"/>
        <v>#VALUE!</v>
      </c>
      <c r="AK874" s="34" t="e">
        <f t="shared" si="113"/>
        <v>#VALUE!</v>
      </c>
    </row>
    <row r="875" spans="1:37" ht="55.25" customHeight="1" x14ac:dyDescent="0.2">
      <c r="A875" s="50">
        <v>20161214</v>
      </c>
      <c r="B875" s="83">
        <v>42719</v>
      </c>
      <c r="C875" s="34" t="s">
        <v>6317</v>
      </c>
      <c r="D875" s="34" t="s">
        <v>3508</v>
      </c>
      <c r="E875" s="34" t="s">
        <v>3509</v>
      </c>
      <c r="F875" s="34"/>
      <c r="G875" s="34"/>
      <c r="H875" s="34"/>
      <c r="I875" s="34"/>
      <c r="J875" s="34"/>
      <c r="K875" s="34"/>
      <c r="L875" s="103"/>
      <c r="M875" s="29" t="s">
        <v>6684</v>
      </c>
      <c r="N875" s="29" t="s">
        <v>695</v>
      </c>
      <c r="O875" s="29" t="s">
        <v>3510</v>
      </c>
      <c r="P875" s="30"/>
      <c r="Q875" s="29"/>
      <c r="R875" s="112"/>
      <c r="S875" s="34"/>
      <c r="AD875" s="84" t="e">
        <f t="shared" si="106"/>
        <v>#VALUE!</v>
      </c>
      <c r="AE875" s="34" t="e">
        <f t="shared" si="107"/>
        <v>#VALUE!</v>
      </c>
      <c r="AF875" s="34" t="e">
        <f t="shared" si="108"/>
        <v>#VALUE!</v>
      </c>
      <c r="AG875" s="34">
        <f t="shared" si="109"/>
        <v>27</v>
      </c>
      <c r="AH875" s="34" t="e">
        <f t="shared" si="110"/>
        <v>#VALUE!</v>
      </c>
      <c r="AI875" s="34" t="e">
        <f t="shared" si="111"/>
        <v>#VALUE!</v>
      </c>
      <c r="AJ875" s="34" t="e">
        <f t="shared" si="112"/>
        <v>#VALUE!</v>
      </c>
      <c r="AK875" s="34" t="e">
        <f t="shared" si="113"/>
        <v>#VALUE!</v>
      </c>
    </row>
    <row r="876" spans="1:37" ht="55.25" customHeight="1" x14ac:dyDescent="0.2">
      <c r="A876" s="50">
        <v>20161215</v>
      </c>
      <c r="B876" s="83">
        <v>42719</v>
      </c>
      <c r="C876" s="34" t="s">
        <v>3556</v>
      </c>
      <c r="D876" s="34"/>
      <c r="E876" s="34"/>
      <c r="F876" s="34"/>
      <c r="G876" s="34"/>
      <c r="H876" s="34"/>
      <c r="I876" s="34"/>
      <c r="J876" s="34"/>
      <c r="K876" s="34"/>
      <c r="L876" s="103"/>
      <c r="M876" s="29" t="s">
        <v>6681</v>
      </c>
      <c r="N876" s="29" t="s">
        <v>3505</v>
      </c>
      <c r="O876" s="29"/>
      <c r="P876" s="30"/>
      <c r="Q876" s="29"/>
      <c r="R876" s="112"/>
      <c r="S876" s="34"/>
      <c r="AD876" s="84" t="e">
        <f t="shared" si="106"/>
        <v>#VALUE!</v>
      </c>
      <c r="AE876" s="34">
        <f t="shared" si="107"/>
        <v>276</v>
      </c>
      <c r="AF876" s="34" t="e">
        <f t="shared" si="108"/>
        <v>#VALUE!</v>
      </c>
      <c r="AG876" s="34" t="e">
        <f t="shared" si="109"/>
        <v>#VALUE!</v>
      </c>
      <c r="AH876" s="34" t="e">
        <f t="shared" si="110"/>
        <v>#VALUE!</v>
      </c>
      <c r="AI876" s="34" t="e">
        <f t="shared" si="111"/>
        <v>#VALUE!</v>
      </c>
      <c r="AJ876" s="34" t="e">
        <f t="shared" si="112"/>
        <v>#VALUE!</v>
      </c>
      <c r="AK876" s="34" t="e">
        <f t="shared" si="113"/>
        <v>#VALUE!</v>
      </c>
    </row>
    <row r="877" spans="1:37" ht="55.25" customHeight="1" x14ac:dyDescent="0.2">
      <c r="A877" s="50">
        <v>20161216</v>
      </c>
      <c r="B877" s="83">
        <v>42719</v>
      </c>
      <c r="C877" s="34" t="s">
        <v>3557</v>
      </c>
      <c r="D877" s="34"/>
      <c r="E877" s="34"/>
      <c r="F877" s="34"/>
      <c r="G877" s="34"/>
      <c r="H877" s="34"/>
      <c r="I877" s="34"/>
      <c r="J877" s="34"/>
      <c r="K877" s="34"/>
      <c r="L877" s="103"/>
      <c r="M877" s="29" t="s">
        <v>6685</v>
      </c>
      <c r="N877" s="29" t="s">
        <v>3505</v>
      </c>
      <c r="O877" s="29"/>
      <c r="P877" s="30"/>
      <c r="Q877" s="29"/>
      <c r="R877" s="112"/>
      <c r="S877" s="34"/>
      <c r="AD877" s="84" t="e">
        <f t="shared" si="106"/>
        <v>#VALUE!</v>
      </c>
      <c r="AE877" s="34">
        <f t="shared" si="107"/>
        <v>277</v>
      </c>
      <c r="AF877" s="34" t="e">
        <f t="shared" si="108"/>
        <v>#VALUE!</v>
      </c>
      <c r="AG877" s="34" t="e">
        <f t="shared" si="109"/>
        <v>#VALUE!</v>
      </c>
      <c r="AH877" s="34" t="e">
        <f t="shared" si="110"/>
        <v>#VALUE!</v>
      </c>
      <c r="AI877" s="34" t="e">
        <f t="shared" si="111"/>
        <v>#VALUE!</v>
      </c>
      <c r="AJ877" s="34" t="e">
        <f t="shared" si="112"/>
        <v>#VALUE!</v>
      </c>
      <c r="AK877" s="34" t="e">
        <f t="shared" si="113"/>
        <v>#VALUE!</v>
      </c>
    </row>
    <row r="878" spans="1:37" ht="55.25" customHeight="1" x14ac:dyDescent="0.2">
      <c r="A878" s="50">
        <v>20161217</v>
      </c>
      <c r="B878" s="83">
        <v>42719</v>
      </c>
      <c r="C878" s="34" t="s">
        <v>3558</v>
      </c>
      <c r="D878" s="34"/>
      <c r="E878" s="34"/>
      <c r="F878" s="34"/>
      <c r="G878" s="34"/>
      <c r="H878" s="34"/>
      <c r="I878" s="34"/>
      <c r="J878" s="34"/>
      <c r="K878" s="34"/>
      <c r="L878" s="103"/>
      <c r="M878" s="29" t="s">
        <v>6681</v>
      </c>
      <c r="N878" s="29" t="s">
        <v>3505</v>
      </c>
      <c r="O878" s="29"/>
      <c r="P878" s="30"/>
      <c r="Q878" s="29"/>
      <c r="R878" s="112"/>
      <c r="S878" s="34"/>
      <c r="AD878" s="84" t="e">
        <f t="shared" si="106"/>
        <v>#VALUE!</v>
      </c>
      <c r="AE878" s="34">
        <f t="shared" si="107"/>
        <v>276</v>
      </c>
      <c r="AF878" s="34" t="e">
        <f t="shared" si="108"/>
        <v>#VALUE!</v>
      </c>
      <c r="AG878" s="34" t="e">
        <f t="shared" si="109"/>
        <v>#VALUE!</v>
      </c>
      <c r="AH878" s="34" t="e">
        <f t="shared" si="110"/>
        <v>#VALUE!</v>
      </c>
      <c r="AI878" s="34" t="e">
        <f t="shared" si="111"/>
        <v>#VALUE!</v>
      </c>
      <c r="AJ878" s="34" t="e">
        <f t="shared" si="112"/>
        <v>#VALUE!</v>
      </c>
      <c r="AK878" s="34" t="e">
        <f t="shared" si="113"/>
        <v>#VALUE!</v>
      </c>
    </row>
    <row r="879" spans="1:37" ht="55.25" customHeight="1" x14ac:dyDescent="0.2">
      <c r="A879" s="50">
        <v>20161218</v>
      </c>
      <c r="B879" s="83">
        <v>42719</v>
      </c>
      <c r="C879" s="34" t="s">
        <v>3559</v>
      </c>
      <c r="D879" s="34"/>
      <c r="E879" s="34"/>
      <c r="F879" s="34"/>
      <c r="G879" s="34"/>
      <c r="H879" s="34" t="s">
        <v>3511</v>
      </c>
      <c r="I879" s="34" t="s">
        <v>3512</v>
      </c>
      <c r="J879" s="34"/>
      <c r="K879" s="34"/>
      <c r="L879" s="103"/>
      <c r="M879" s="29" t="s">
        <v>6681</v>
      </c>
      <c r="N879" s="29" t="s">
        <v>3505</v>
      </c>
      <c r="O879" s="29"/>
      <c r="P879" s="30"/>
      <c r="Q879" s="29"/>
      <c r="R879" s="112"/>
      <c r="S879" s="34"/>
      <c r="AD879" s="84" t="e">
        <f t="shared" si="106"/>
        <v>#VALUE!</v>
      </c>
      <c r="AE879" s="34">
        <f t="shared" si="107"/>
        <v>276</v>
      </c>
      <c r="AF879" s="34" t="e">
        <f t="shared" si="108"/>
        <v>#VALUE!</v>
      </c>
      <c r="AG879" s="34" t="e">
        <f t="shared" si="109"/>
        <v>#VALUE!</v>
      </c>
      <c r="AH879" s="34" t="e">
        <f t="shared" si="110"/>
        <v>#VALUE!</v>
      </c>
      <c r="AI879" s="34" t="e">
        <f t="shared" si="111"/>
        <v>#VALUE!</v>
      </c>
      <c r="AJ879" s="34" t="e">
        <f t="shared" si="112"/>
        <v>#VALUE!</v>
      </c>
      <c r="AK879" s="34" t="e">
        <f t="shared" si="113"/>
        <v>#VALUE!</v>
      </c>
    </row>
    <row r="880" spans="1:37" ht="55.25" customHeight="1" x14ac:dyDescent="0.2">
      <c r="A880" s="50">
        <v>20161219</v>
      </c>
      <c r="B880" s="83">
        <v>42719</v>
      </c>
      <c r="C880" s="34" t="s">
        <v>7628</v>
      </c>
      <c r="D880" s="34" t="s">
        <v>5570</v>
      </c>
      <c r="E880" s="34" t="s">
        <v>3513</v>
      </c>
      <c r="F880" s="34"/>
      <c r="G880" s="34"/>
      <c r="H880" s="34"/>
      <c r="I880" s="34"/>
      <c r="J880" s="34"/>
      <c r="K880" s="34"/>
      <c r="L880" s="103"/>
      <c r="M880" s="29" t="s">
        <v>6681</v>
      </c>
      <c r="N880" s="29" t="s">
        <v>3505</v>
      </c>
      <c r="O880" s="29"/>
      <c r="P880" s="30"/>
      <c r="Q880" s="29"/>
      <c r="R880" s="112"/>
      <c r="S880" s="34"/>
      <c r="AD880" s="84" t="e">
        <f t="shared" si="106"/>
        <v>#VALUE!</v>
      </c>
      <c r="AE880" s="34">
        <f t="shared" si="107"/>
        <v>276</v>
      </c>
      <c r="AF880" s="34" t="e">
        <f t="shared" si="108"/>
        <v>#VALUE!</v>
      </c>
      <c r="AG880" s="34" t="e">
        <f t="shared" si="109"/>
        <v>#VALUE!</v>
      </c>
      <c r="AH880" s="34" t="e">
        <f t="shared" si="110"/>
        <v>#VALUE!</v>
      </c>
      <c r="AI880" s="34" t="e">
        <f t="shared" si="111"/>
        <v>#VALUE!</v>
      </c>
      <c r="AJ880" s="34" t="e">
        <f t="shared" si="112"/>
        <v>#VALUE!</v>
      </c>
      <c r="AK880" s="34" t="e">
        <f t="shared" si="113"/>
        <v>#VALUE!</v>
      </c>
    </row>
    <row r="881" spans="1:37" ht="55.25" customHeight="1" x14ac:dyDescent="0.2">
      <c r="A881" s="50">
        <v>20161220</v>
      </c>
      <c r="B881" s="83">
        <v>42719</v>
      </c>
      <c r="C881" s="34" t="s">
        <v>3560</v>
      </c>
      <c r="D881" s="34"/>
      <c r="E881" s="34"/>
      <c r="F881" s="34"/>
      <c r="G881" s="34"/>
      <c r="H881" s="34"/>
      <c r="I881" s="34"/>
      <c r="J881" s="34"/>
      <c r="K881" s="34"/>
      <c r="L881" s="103"/>
      <c r="M881" s="29" t="s">
        <v>6681</v>
      </c>
      <c r="N881" s="29" t="s">
        <v>3505</v>
      </c>
      <c r="O881" s="29"/>
      <c r="P881" s="30"/>
      <c r="Q881" s="29"/>
      <c r="R881" s="112"/>
      <c r="S881" s="34"/>
      <c r="AD881" s="84" t="e">
        <f t="shared" si="106"/>
        <v>#VALUE!</v>
      </c>
      <c r="AE881" s="34">
        <f t="shared" si="107"/>
        <v>276</v>
      </c>
      <c r="AF881" s="34" t="e">
        <f t="shared" si="108"/>
        <v>#VALUE!</v>
      </c>
      <c r="AG881" s="34" t="e">
        <f t="shared" si="109"/>
        <v>#VALUE!</v>
      </c>
      <c r="AH881" s="34" t="e">
        <f t="shared" si="110"/>
        <v>#VALUE!</v>
      </c>
      <c r="AI881" s="34" t="e">
        <f t="shared" si="111"/>
        <v>#VALUE!</v>
      </c>
      <c r="AJ881" s="34" t="e">
        <f t="shared" si="112"/>
        <v>#VALUE!</v>
      </c>
      <c r="AK881" s="34" t="e">
        <f t="shared" si="113"/>
        <v>#VALUE!</v>
      </c>
    </row>
    <row r="882" spans="1:37" ht="55.25" customHeight="1" x14ac:dyDescent="0.2">
      <c r="A882" s="50">
        <v>20161221</v>
      </c>
      <c r="B882" s="83">
        <v>42719</v>
      </c>
      <c r="C882" s="34" t="s">
        <v>3561</v>
      </c>
      <c r="D882" s="34"/>
      <c r="E882" s="34"/>
      <c r="F882" s="34"/>
      <c r="G882" s="34"/>
      <c r="H882" s="34"/>
      <c r="I882" s="34"/>
      <c r="J882" s="34"/>
      <c r="K882" s="34"/>
      <c r="L882" s="103" t="s">
        <v>103</v>
      </c>
      <c r="M882" s="29"/>
      <c r="N882" s="29"/>
      <c r="O882" s="29"/>
      <c r="P882" s="30"/>
      <c r="Q882" s="29"/>
      <c r="R882" s="112"/>
      <c r="S882" s="34"/>
      <c r="AD882" s="84">
        <f t="shared" si="106"/>
        <v>1</v>
      </c>
      <c r="AE882" s="34" t="e">
        <f t="shared" si="107"/>
        <v>#VALUE!</v>
      </c>
      <c r="AF882" s="34" t="e">
        <f t="shared" si="108"/>
        <v>#VALUE!</v>
      </c>
      <c r="AG882" s="34" t="e">
        <f t="shared" si="109"/>
        <v>#VALUE!</v>
      </c>
      <c r="AH882" s="34" t="e">
        <f t="shared" si="110"/>
        <v>#VALUE!</v>
      </c>
      <c r="AI882" s="34" t="e">
        <f t="shared" si="111"/>
        <v>#VALUE!</v>
      </c>
      <c r="AJ882" s="34" t="e">
        <f t="shared" si="112"/>
        <v>#VALUE!</v>
      </c>
      <c r="AK882" s="34" t="e">
        <f t="shared" si="113"/>
        <v>#VALUE!</v>
      </c>
    </row>
    <row r="883" spans="1:37" ht="55.25" customHeight="1" x14ac:dyDescent="0.2">
      <c r="A883" s="50">
        <v>20161222</v>
      </c>
      <c r="B883" s="83">
        <v>42719</v>
      </c>
      <c r="C883" s="34" t="s">
        <v>6127</v>
      </c>
      <c r="D883" s="34"/>
      <c r="E883" s="34"/>
      <c r="F883" s="34"/>
      <c r="G883" s="34"/>
      <c r="H883" s="34"/>
      <c r="I883" s="34"/>
      <c r="J883" s="34"/>
      <c r="K883" s="34"/>
      <c r="L883" s="103"/>
      <c r="M883" s="29" t="s">
        <v>6686</v>
      </c>
      <c r="N883" s="29" t="s">
        <v>3507</v>
      </c>
      <c r="O883" s="29"/>
      <c r="P883" s="30"/>
      <c r="Q883" s="29"/>
      <c r="R883" s="112"/>
      <c r="S883" s="34"/>
      <c r="AD883" s="84" t="e">
        <f t="shared" si="106"/>
        <v>#VALUE!</v>
      </c>
      <c r="AE883" s="34">
        <f t="shared" si="107"/>
        <v>276</v>
      </c>
      <c r="AF883" s="34" t="e">
        <f t="shared" si="108"/>
        <v>#VALUE!</v>
      </c>
      <c r="AG883" s="34" t="e">
        <f t="shared" si="109"/>
        <v>#VALUE!</v>
      </c>
      <c r="AH883" s="34" t="e">
        <f t="shared" si="110"/>
        <v>#VALUE!</v>
      </c>
      <c r="AI883" s="34" t="e">
        <f t="shared" si="111"/>
        <v>#VALUE!</v>
      </c>
      <c r="AJ883" s="34" t="e">
        <f t="shared" si="112"/>
        <v>#VALUE!</v>
      </c>
      <c r="AK883" s="34" t="e">
        <f t="shared" si="113"/>
        <v>#VALUE!</v>
      </c>
    </row>
    <row r="884" spans="1:37" ht="55.25" customHeight="1" x14ac:dyDescent="0.2">
      <c r="A884" s="50">
        <v>20161223</v>
      </c>
      <c r="B884" s="83">
        <v>42719</v>
      </c>
      <c r="C884" s="34" t="s">
        <v>6128</v>
      </c>
      <c r="D884" s="34"/>
      <c r="E884" s="34"/>
      <c r="F884" s="34" t="s">
        <v>3534</v>
      </c>
      <c r="G884" s="34" t="s">
        <v>3535</v>
      </c>
      <c r="H884" s="34"/>
      <c r="I884" s="34"/>
      <c r="J884" s="34"/>
      <c r="K884" s="34"/>
      <c r="L884" s="103"/>
      <c r="M884" s="29"/>
      <c r="N884" s="29"/>
      <c r="O884" s="29"/>
      <c r="P884" s="30" t="s">
        <v>2897</v>
      </c>
      <c r="Q884" s="29"/>
      <c r="R884" s="112"/>
      <c r="S884" s="34"/>
      <c r="AD884" s="84" t="e">
        <f t="shared" si="106"/>
        <v>#VALUE!</v>
      </c>
      <c r="AE884" s="34" t="e">
        <f t="shared" si="107"/>
        <v>#VALUE!</v>
      </c>
      <c r="AF884" s="34" t="e">
        <f t="shared" si="108"/>
        <v>#VALUE!</v>
      </c>
      <c r="AG884" s="34" t="e">
        <f t="shared" si="109"/>
        <v>#VALUE!</v>
      </c>
      <c r="AH884" s="34">
        <f t="shared" si="110"/>
        <v>1</v>
      </c>
      <c r="AI884" s="34" t="e">
        <f t="shared" si="111"/>
        <v>#VALUE!</v>
      </c>
      <c r="AJ884" s="34" t="e">
        <f t="shared" si="112"/>
        <v>#VALUE!</v>
      </c>
      <c r="AK884" s="34" t="e">
        <f t="shared" si="113"/>
        <v>#VALUE!</v>
      </c>
    </row>
    <row r="885" spans="1:37" ht="55.25" customHeight="1" x14ac:dyDescent="0.2">
      <c r="A885" s="50">
        <v>20161224</v>
      </c>
      <c r="B885" s="83">
        <v>42719</v>
      </c>
      <c r="C885" s="34" t="s">
        <v>6129</v>
      </c>
      <c r="D885" s="34"/>
      <c r="E885" s="34"/>
      <c r="F885" s="38" t="s">
        <v>3496</v>
      </c>
      <c r="G885" s="38" t="s">
        <v>3514</v>
      </c>
      <c r="H885" s="34"/>
      <c r="I885" s="34"/>
      <c r="J885" s="34"/>
      <c r="K885" s="34"/>
      <c r="L885" s="103" t="s">
        <v>103</v>
      </c>
      <c r="M885" s="29"/>
      <c r="N885" s="29"/>
      <c r="O885" s="29"/>
      <c r="P885" s="30"/>
      <c r="Q885" s="29"/>
      <c r="R885" s="112"/>
      <c r="S885" s="34"/>
      <c r="AD885" s="84">
        <f t="shared" si="106"/>
        <v>1</v>
      </c>
      <c r="AE885" s="34" t="e">
        <f t="shared" si="107"/>
        <v>#VALUE!</v>
      </c>
      <c r="AF885" s="34" t="e">
        <f t="shared" si="108"/>
        <v>#VALUE!</v>
      </c>
      <c r="AG885" s="34" t="e">
        <f t="shared" si="109"/>
        <v>#VALUE!</v>
      </c>
      <c r="AH885" s="34" t="e">
        <f t="shared" si="110"/>
        <v>#VALUE!</v>
      </c>
      <c r="AI885" s="34" t="e">
        <f t="shared" si="111"/>
        <v>#VALUE!</v>
      </c>
      <c r="AJ885" s="34" t="e">
        <f t="shared" si="112"/>
        <v>#VALUE!</v>
      </c>
      <c r="AK885" s="34" t="e">
        <f t="shared" si="113"/>
        <v>#VALUE!</v>
      </c>
    </row>
    <row r="886" spans="1:37" ht="55.25" customHeight="1" x14ac:dyDescent="0.2">
      <c r="A886" s="50">
        <v>20161225</v>
      </c>
      <c r="B886" s="83">
        <v>42719</v>
      </c>
      <c r="C886" s="34" t="s">
        <v>6130</v>
      </c>
      <c r="D886" s="34"/>
      <c r="E886" s="34"/>
      <c r="F886" s="34" t="s">
        <v>3536</v>
      </c>
      <c r="G886" s="34" t="s">
        <v>3537</v>
      </c>
      <c r="H886" s="34"/>
      <c r="I886" s="34"/>
      <c r="J886" s="34" t="s">
        <v>3516</v>
      </c>
      <c r="K886" s="34" t="s">
        <v>3517</v>
      </c>
      <c r="L886" s="103" t="s">
        <v>103</v>
      </c>
      <c r="M886" s="29"/>
      <c r="N886" s="29"/>
      <c r="O886" s="29"/>
      <c r="P886" s="30"/>
      <c r="Q886" s="29"/>
      <c r="R886" s="112"/>
      <c r="S886" s="34"/>
      <c r="AD886" s="84">
        <f t="shared" si="106"/>
        <v>1</v>
      </c>
      <c r="AE886" s="34" t="e">
        <f t="shared" si="107"/>
        <v>#VALUE!</v>
      </c>
      <c r="AF886" s="34" t="e">
        <f t="shared" si="108"/>
        <v>#VALUE!</v>
      </c>
      <c r="AG886" s="34" t="e">
        <f t="shared" si="109"/>
        <v>#VALUE!</v>
      </c>
      <c r="AH886" s="34" t="e">
        <f t="shared" si="110"/>
        <v>#VALUE!</v>
      </c>
      <c r="AI886" s="34" t="e">
        <f t="shared" si="111"/>
        <v>#VALUE!</v>
      </c>
      <c r="AJ886" s="34" t="e">
        <f t="shared" si="112"/>
        <v>#VALUE!</v>
      </c>
      <c r="AK886" s="34" t="e">
        <f t="shared" si="113"/>
        <v>#VALUE!</v>
      </c>
    </row>
    <row r="887" spans="1:37" ht="55.25" customHeight="1" x14ac:dyDescent="0.2">
      <c r="A887" s="50">
        <v>20161226</v>
      </c>
      <c r="B887" s="83">
        <v>42719</v>
      </c>
      <c r="C887" s="34" t="s">
        <v>3562</v>
      </c>
      <c r="D887" s="34" t="s">
        <v>5571</v>
      </c>
      <c r="E887" s="34" t="s">
        <v>3538</v>
      </c>
      <c r="F887" s="34" t="s">
        <v>3518</v>
      </c>
      <c r="G887" s="34"/>
      <c r="H887" s="34"/>
      <c r="I887" s="34"/>
      <c r="J887" s="34"/>
      <c r="K887" s="34"/>
      <c r="L887" s="103" t="s">
        <v>103</v>
      </c>
      <c r="M887" s="29"/>
      <c r="N887" s="29"/>
      <c r="O887" s="29"/>
      <c r="P887" s="30"/>
      <c r="Q887" s="29"/>
      <c r="R887" s="112"/>
      <c r="S887" s="34"/>
      <c r="AD887" s="84">
        <f t="shared" si="106"/>
        <v>1</v>
      </c>
      <c r="AE887" s="34" t="e">
        <f t="shared" si="107"/>
        <v>#VALUE!</v>
      </c>
      <c r="AF887" s="34" t="e">
        <f t="shared" si="108"/>
        <v>#VALUE!</v>
      </c>
      <c r="AG887" s="34" t="e">
        <f t="shared" si="109"/>
        <v>#VALUE!</v>
      </c>
      <c r="AH887" s="34" t="e">
        <f t="shared" si="110"/>
        <v>#VALUE!</v>
      </c>
      <c r="AI887" s="34" t="e">
        <f t="shared" si="111"/>
        <v>#VALUE!</v>
      </c>
      <c r="AJ887" s="34" t="e">
        <f t="shared" si="112"/>
        <v>#VALUE!</v>
      </c>
      <c r="AK887" s="34" t="e">
        <f t="shared" si="113"/>
        <v>#VALUE!</v>
      </c>
    </row>
    <row r="888" spans="1:37" ht="55.25" customHeight="1" x14ac:dyDescent="0.2">
      <c r="A888" s="50">
        <v>20161227</v>
      </c>
      <c r="B888" s="83">
        <v>42719</v>
      </c>
      <c r="C888" s="34" t="s">
        <v>3563</v>
      </c>
      <c r="D888" s="34"/>
      <c r="E888" s="34"/>
      <c r="F888" s="34"/>
      <c r="G888" s="34"/>
      <c r="H888" s="34"/>
      <c r="I888" s="34"/>
      <c r="J888" s="34"/>
      <c r="K888" s="34"/>
      <c r="L888" s="103" t="s">
        <v>103</v>
      </c>
      <c r="M888" s="29"/>
      <c r="N888" s="29"/>
      <c r="O888" s="29"/>
      <c r="P888" s="30"/>
      <c r="Q888" s="29"/>
      <c r="R888" s="112"/>
      <c r="S888" s="34"/>
      <c r="AD888" s="84">
        <f t="shared" si="106"/>
        <v>1</v>
      </c>
      <c r="AE888" s="34" t="e">
        <f t="shared" si="107"/>
        <v>#VALUE!</v>
      </c>
      <c r="AF888" s="34" t="e">
        <f t="shared" si="108"/>
        <v>#VALUE!</v>
      </c>
      <c r="AG888" s="34" t="e">
        <f t="shared" si="109"/>
        <v>#VALUE!</v>
      </c>
      <c r="AH888" s="34" t="e">
        <f t="shared" si="110"/>
        <v>#VALUE!</v>
      </c>
      <c r="AI888" s="34" t="e">
        <f t="shared" si="111"/>
        <v>#VALUE!</v>
      </c>
      <c r="AJ888" s="34" t="e">
        <f t="shared" si="112"/>
        <v>#VALUE!</v>
      </c>
      <c r="AK888" s="34" t="e">
        <f t="shared" si="113"/>
        <v>#VALUE!</v>
      </c>
    </row>
    <row r="889" spans="1:37" ht="55.25" customHeight="1" x14ac:dyDescent="0.2">
      <c r="A889" s="50">
        <v>20161228</v>
      </c>
      <c r="B889" s="83">
        <v>42719</v>
      </c>
      <c r="C889" s="34" t="s">
        <v>6915</v>
      </c>
      <c r="D889" s="34"/>
      <c r="E889" s="34"/>
      <c r="F889" s="34"/>
      <c r="G889" s="34"/>
      <c r="H889" s="34"/>
      <c r="I889" s="34"/>
      <c r="J889" s="34"/>
      <c r="K889" s="34"/>
      <c r="L889" s="103" t="s">
        <v>103</v>
      </c>
      <c r="M889" s="29"/>
      <c r="N889" s="29"/>
      <c r="O889" s="29"/>
      <c r="P889" s="30"/>
      <c r="Q889" s="29"/>
      <c r="R889" s="112"/>
      <c r="S889" s="34"/>
      <c r="AD889" s="84">
        <f t="shared" si="106"/>
        <v>1</v>
      </c>
      <c r="AE889" s="34" t="e">
        <f t="shared" si="107"/>
        <v>#VALUE!</v>
      </c>
      <c r="AF889" s="34" t="e">
        <f t="shared" si="108"/>
        <v>#VALUE!</v>
      </c>
      <c r="AG889" s="34" t="e">
        <f t="shared" si="109"/>
        <v>#VALUE!</v>
      </c>
      <c r="AH889" s="34" t="e">
        <f t="shared" si="110"/>
        <v>#VALUE!</v>
      </c>
      <c r="AI889" s="34" t="e">
        <f t="shared" si="111"/>
        <v>#VALUE!</v>
      </c>
      <c r="AJ889" s="34" t="e">
        <f t="shared" si="112"/>
        <v>#VALUE!</v>
      </c>
      <c r="AK889" s="34" t="e">
        <f t="shared" si="113"/>
        <v>#VALUE!</v>
      </c>
    </row>
    <row r="890" spans="1:37" ht="55.25" customHeight="1" x14ac:dyDescent="0.2">
      <c r="A890" s="50">
        <v>20161229</v>
      </c>
      <c r="B890" s="83">
        <v>42719</v>
      </c>
      <c r="C890" s="34" t="s">
        <v>6916</v>
      </c>
      <c r="D890" s="34"/>
      <c r="E890" s="34"/>
      <c r="F890" s="34"/>
      <c r="G890" s="34"/>
      <c r="H890" s="34"/>
      <c r="I890" s="34"/>
      <c r="J890" s="34"/>
      <c r="K890" s="34"/>
      <c r="L890" s="103" t="s">
        <v>103</v>
      </c>
      <c r="M890" s="29"/>
      <c r="N890" s="29"/>
      <c r="O890" s="29"/>
      <c r="P890" s="30"/>
      <c r="Q890" s="29"/>
      <c r="R890" s="112"/>
      <c r="S890" s="34"/>
      <c r="AD890" s="84">
        <f t="shared" si="106"/>
        <v>1</v>
      </c>
      <c r="AE890" s="34" t="e">
        <f t="shared" si="107"/>
        <v>#VALUE!</v>
      </c>
      <c r="AF890" s="34" t="e">
        <f t="shared" si="108"/>
        <v>#VALUE!</v>
      </c>
      <c r="AG890" s="34" t="e">
        <f t="shared" si="109"/>
        <v>#VALUE!</v>
      </c>
      <c r="AH890" s="34" t="e">
        <f t="shared" si="110"/>
        <v>#VALUE!</v>
      </c>
      <c r="AI890" s="34" t="e">
        <f t="shared" si="111"/>
        <v>#VALUE!</v>
      </c>
      <c r="AJ890" s="34" t="e">
        <f t="shared" si="112"/>
        <v>#VALUE!</v>
      </c>
      <c r="AK890" s="34" t="e">
        <f t="shared" si="113"/>
        <v>#VALUE!</v>
      </c>
    </row>
    <row r="891" spans="1:37" ht="55.25" customHeight="1" x14ac:dyDescent="0.2">
      <c r="A891" s="50">
        <v>20161230</v>
      </c>
      <c r="B891" s="83">
        <v>42719</v>
      </c>
      <c r="C891" s="34" t="s">
        <v>6917</v>
      </c>
      <c r="D891" s="34"/>
      <c r="E891" s="34"/>
      <c r="F891" s="34" t="s">
        <v>3539</v>
      </c>
      <c r="G891" s="34" t="s">
        <v>3540</v>
      </c>
      <c r="H891" s="34"/>
      <c r="I891" s="34"/>
      <c r="J891" s="34"/>
      <c r="K891" s="34"/>
      <c r="L891" s="103"/>
      <c r="M891" s="29" t="s">
        <v>6687</v>
      </c>
      <c r="N891" s="29" t="s">
        <v>2814</v>
      </c>
      <c r="O891" s="29"/>
      <c r="P891" s="30"/>
      <c r="Q891" s="29"/>
      <c r="R891" s="112"/>
      <c r="S891" s="34"/>
      <c r="AD891" s="84" t="e">
        <f t="shared" si="106"/>
        <v>#VALUE!</v>
      </c>
      <c r="AE891" s="34">
        <f t="shared" si="107"/>
        <v>243</v>
      </c>
      <c r="AF891" s="34" t="e">
        <f t="shared" si="108"/>
        <v>#VALUE!</v>
      </c>
      <c r="AG891" s="34" t="e">
        <f t="shared" si="109"/>
        <v>#VALUE!</v>
      </c>
      <c r="AH891" s="34" t="e">
        <f t="shared" si="110"/>
        <v>#VALUE!</v>
      </c>
      <c r="AI891" s="34" t="e">
        <f t="shared" si="111"/>
        <v>#VALUE!</v>
      </c>
      <c r="AJ891" s="34" t="e">
        <f t="shared" si="112"/>
        <v>#VALUE!</v>
      </c>
      <c r="AK891" s="34" t="e">
        <f t="shared" si="113"/>
        <v>#VALUE!</v>
      </c>
    </row>
    <row r="892" spans="1:37" ht="55.25" customHeight="1" x14ac:dyDescent="0.2">
      <c r="A892" s="50">
        <v>20161231</v>
      </c>
      <c r="B892" s="83">
        <v>42719</v>
      </c>
      <c r="C892" s="34" t="s">
        <v>6918</v>
      </c>
      <c r="D892" s="34"/>
      <c r="E892" s="34"/>
      <c r="F892" s="34" t="s">
        <v>3541</v>
      </c>
      <c r="G892" s="38" t="s">
        <v>3542</v>
      </c>
      <c r="H892" s="34"/>
      <c r="I892" s="34"/>
      <c r="J892" s="34"/>
      <c r="K892" s="34"/>
      <c r="L892" s="103" t="s">
        <v>103</v>
      </c>
      <c r="M892" s="29"/>
      <c r="N892" s="29"/>
      <c r="O892" s="29"/>
      <c r="P892" s="30"/>
      <c r="Q892" s="29"/>
      <c r="R892" s="112"/>
      <c r="S892" s="34"/>
      <c r="AD892" s="84">
        <f t="shared" si="106"/>
        <v>1</v>
      </c>
      <c r="AE892" s="34" t="e">
        <f t="shared" si="107"/>
        <v>#VALUE!</v>
      </c>
      <c r="AF892" s="34" t="e">
        <f t="shared" si="108"/>
        <v>#VALUE!</v>
      </c>
      <c r="AG892" s="34" t="e">
        <f t="shared" si="109"/>
        <v>#VALUE!</v>
      </c>
      <c r="AH892" s="34" t="e">
        <f t="shared" si="110"/>
        <v>#VALUE!</v>
      </c>
      <c r="AI892" s="34" t="e">
        <f t="shared" si="111"/>
        <v>#VALUE!</v>
      </c>
      <c r="AJ892" s="34" t="e">
        <f t="shared" si="112"/>
        <v>#VALUE!</v>
      </c>
      <c r="AK892" s="34" t="e">
        <f t="shared" si="113"/>
        <v>#VALUE!</v>
      </c>
    </row>
    <row r="893" spans="1:37" ht="55.25" customHeight="1" x14ac:dyDescent="0.2">
      <c r="A893" s="50">
        <v>20161232</v>
      </c>
      <c r="B893" s="83">
        <v>42719</v>
      </c>
      <c r="C893" s="34" t="s">
        <v>3564</v>
      </c>
      <c r="D893" s="34"/>
      <c r="E893" s="34"/>
      <c r="F893" s="34"/>
      <c r="G893" s="34"/>
      <c r="H893" s="34"/>
      <c r="I893" s="34"/>
      <c r="J893" s="34"/>
      <c r="K893" s="34"/>
      <c r="L893" s="103" t="s">
        <v>103</v>
      </c>
      <c r="M893" s="29"/>
      <c r="N893" s="29"/>
      <c r="O893" s="29"/>
      <c r="P893" s="30"/>
      <c r="Q893" s="29"/>
      <c r="R893" s="112"/>
      <c r="S893" s="34"/>
      <c r="AD893" s="84">
        <f t="shared" si="106"/>
        <v>1</v>
      </c>
      <c r="AE893" s="34" t="e">
        <f t="shared" si="107"/>
        <v>#VALUE!</v>
      </c>
      <c r="AF893" s="34" t="e">
        <f t="shared" si="108"/>
        <v>#VALUE!</v>
      </c>
      <c r="AG893" s="34" t="e">
        <f t="shared" si="109"/>
        <v>#VALUE!</v>
      </c>
      <c r="AH893" s="34" t="e">
        <f t="shared" si="110"/>
        <v>#VALUE!</v>
      </c>
      <c r="AI893" s="34" t="e">
        <f t="shared" si="111"/>
        <v>#VALUE!</v>
      </c>
      <c r="AJ893" s="34" t="e">
        <f t="shared" si="112"/>
        <v>#VALUE!</v>
      </c>
      <c r="AK893" s="34" t="e">
        <f t="shared" si="113"/>
        <v>#VALUE!</v>
      </c>
    </row>
    <row r="894" spans="1:37" ht="55.25" customHeight="1" x14ac:dyDescent="0.2">
      <c r="A894" s="50">
        <v>20161233</v>
      </c>
      <c r="B894" s="83">
        <v>42719</v>
      </c>
      <c r="C894" s="34" t="s">
        <v>3565</v>
      </c>
      <c r="D894" s="34"/>
      <c r="E894" s="34"/>
      <c r="F894" s="34" t="s">
        <v>3519</v>
      </c>
      <c r="G894" s="34" t="s">
        <v>3520</v>
      </c>
      <c r="H894" s="34"/>
      <c r="I894" s="34"/>
      <c r="J894" s="34"/>
      <c r="K894" s="34"/>
      <c r="L894" s="103"/>
      <c r="M894" s="29" t="s">
        <v>6687</v>
      </c>
      <c r="N894" s="29" t="s">
        <v>2814</v>
      </c>
      <c r="O894" s="29"/>
      <c r="P894" s="30"/>
      <c r="Q894" s="29"/>
      <c r="R894" s="112"/>
      <c r="S894" s="34"/>
      <c r="AD894" s="84" t="e">
        <f t="shared" si="106"/>
        <v>#VALUE!</v>
      </c>
      <c r="AE894" s="34">
        <f t="shared" si="107"/>
        <v>243</v>
      </c>
      <c r="AF894" s="34" t="e">
        <f t="shared" si="108"/>
        <v>#VALUE!</v>
      </c>
      <c r="AG894" s="34" t="e">
        <f t="shared" si="109"/>
        <v>#VALUE!</v>
      </c>
      <c r="AH894" s="34" t="e">
        <f t="shared" si="110"/>
        <v>#VALUE!</v>
      </c>
      <c r="AI894" s="34" t="e">
        <f t="shared" si="111"/>
        <v>#VALUE!</v>
      </c>
      <c r="AJ894" s="34" t="e">
        <f t="shared" si="112"/>
        <v>#VALUE!</v>
      </c>
      <c r="AK894" s="34" t="e">
        <f t="shared" si="113"/>
        <v>#VALUE!</v>
      </c>
    </row>
    <row r="895" spans="1:37" ht="55.25" customHeight="1" x14ac:dyDescent="0.2">
      <c r="A895" s="50">
        <v>20161234</v>
      </c>
      <c r="B895" s="83">
        <v>42719</v>
      </c>
      <c r="C895" s="34" t="s">
        <v>6134</v>
      </c>
      <c r="D895" s="34"/>
      <c r="E895" s="34"/>
      <c r="F895" s="34"/>
      <c r="G895" s="34"/>
      <c r="H895" s="34"/>
      <c r="I895" s="34"/>
      <c r="J895" s="34"/>
      <c r="K895" s="34"/>
      <c r="L895" s="103" t="s">
        <v>103</v>
      </c>
      <c r="M895" s="29"/>
      <c r="N895" s="29"/>
      <c r="O895" s="29"/>
      <c r="P895" s="30"/>
      <c r="Q895" s="29"/>
      <c r="R895" s="112"/>
      <c r="S895" s="34"/>
      <c r="AD895" s="84">
        <f t="shared" si="106"/>
        <v>1</v>
      </c>
      <c r="AE895" s="34" t="e">
        <f t="shared" si="107"/>
        <v>#VALUE!</v>
      </c>
      <c r="AF895" s="34" t="e">
        <f t="shared" si="108"/>
        <v>#VALUE!</v>
      </c>
      <c r="AG895" s="34" t="e">
        <f t="shared" si="109"/>
        <v>#VALUE!</v>
      </c>
      <c r="AH895" s="34" t="e">
        <f t="shared" si="110"/>
        <v>#VALUE!</v>
      </c>
      <c r="AI895" s="34" t="e">
        <f t="shared" si="111"/>
        <v>#VALUE!</v>
      </c>
      <c r="AJ895" s="34" t="e">
        <f t="shared" si="112"/>
        <v>#VALUE!</v>
      </c>
      <c r="AK895" s="34" t="e">
        <f t="shared" si="113"/>
        <v>#VALUE!</v>
      </c>
    </row>
    <row r="896" spans="1:37" ht="55.25" customHeight="1" x14ac:dyDescent="0.2">
      <c r="A896" s="50">
        <v>20161235</v>
      </c>
      <c r="B896" s="83">
        <v>42719</v>
      </c>
      <c r="C896" s="34" t="s">
        <v>6135</v>
      </c>
      <c r="D896" s="34"/>
      <c r="E896" s="34"/>
      <c r="F896" s="34"/>
      <c r="G896" s="34"/>
      <c r="H896" s="34"/>
      <c r="I896" s="34"/>
      <c r="J896" s="34"/>
      <c r="K896" s="34"/>
      <c r="L896" s="103" t="s">
        <v>103</v>
      </c>
      <c r="M896" s="29"/>
      <c r="N896" s="29"/>
      <c r="O896" s="29"/>
      <c r="P896" s="30"/>
      <c r="Q896" s="29"/>
      <c r="R896" s="112"/>
      <c r="S896" s="34"/>
      <c r="AD896" s="84">
        <f t="shared" si="106"/>
        <v>1</v>
      </c>
      <c r="AE896" s="34" t="e">
        <f t="shared" si="107"/>
        <v>#VALUE!</v>
      </c>
      <c r="AF896" s="34" t="e">
        <f t="shared" si="108"/>
        <v>#VALUE!</v>
      </c>
      <c r="AG896" s="34" t="e">
        <f t="shared" si="109"/>
        <v>#VALUE!</v>
      </c>
      <c r="AH896" s="34" t="e">
        <f t="shared" si="110"/>
        <v>#VALUE!</v>
      </c>
      <c r="AI896" s="34" t="e">
        <f t="shared" si="111"/>
        <v>#VALUE!</v>
      </c>
      <c r="AJ896" s="34" t="e">
        <f t="shared" si="112"/>
        <v>#VALUE!</v>
      </c>
      <c r="AK896" s="34" t="e">
        <f t="shared" si="113"/>
        <v>#VALUE!</v>
      </c>
    </row>
    <row r="897" spans="1:37" ht="55.25" customHeight="1" x14ac:dyDescent="0.2">
      <c r="A897" s="50">
        <v>20161236</v>
      </c>
      <c r="B897" s="83">
        <v>42719</v>
      </c>
      <c r="C897" s="34" t="s">
        <v>6919</v>
      </c>
      <c r="D897" s="34"/>
      <c r="E897" s="34"/>
      <c r="F897" s="34"/>
      <c r="G897" s="34"/>
      <c r="H897" s="34"/>
      <c r="I897" s="34"/>
      <c r="J897" s="34"/>
      <c r="K897" s="34"/>
      <c r="L897" s="103" t="s">
        <v>103</v>
      </c>
      <c r="M897" s="29"/>
      <c r="N897" s="29"/>
      <c r="O897" s="29"/>
      <c r="P897" s="30"/>
      <c r="Q897" s="29"/>
      <c r="R897" s="112"/>
      <c r="S897" s="34"/>
      <c r="AD897" s="84">
        <f t="shared" si="106"/>
        <v>1</v>
      </c>
      <c r="AE897" s="34" t="e">
        <f t="shared" si="107"/>
        <v>#VALUE!</v>
      </c>
      <c r="AF897" s="34" t="e">
        <f t="shared" si="108"/>
        <v>#VALUE!</v>
      </c>
      <c r="AG897" s="34" t="e">
        <f t="shared" si="109"/>
        <v>#VALUE!</v>
      </c>
      <c r="AH897" s="34" t="e">
        <f t="shared" si="110"/>
        <v>#VALUE!</v>
      </c>
      <c r="AI897" s="34" t="e">
        <f t="shared" si="111"/>
        <v>#VALUE!</v>
      </c>
      <c r="AJ897" s="34" t="e">
        <f t="shared" si="112"/>
        <v>#VALUE!</v>
      </c>
      <c r="AK897" s="34" t="e">
        <f t="shared" si="113"/>
        <v>#VALUE!</v>
      </c>
    </row>
    <row r="898" spans="1:37" ht="55.25" customHeight="1" x14ac:dyDescent="0.2">
      <c r="A898" s="50">
        <v>20161237</v>
      </c>
      <c r="B898" s="83">
        <v>42719</v>
      </c>
      <c r="C898" s="34" t="s">
        <v>3545</v>
      </c>
      <c r="D898" s="34"/>
      <c r="E898" s="34"/>
      <c r="F898" s="34"/>
      <c r="G898" s="34"/>
      <c r="H898" s="34"/>
      <c r="I898" s="34"/>
      <c r="J898" s="34"/>
      <c r="K898" s="34"/>
      <c r="L898" s="103" t="s">
        <v>103</v>
      </c>
      <c r="M898" s="29"/>
      <c r="N898" s="29"/>
      <c r="O898" s="29"/>
      <c r="P898" s="30"/>
      <c r="Q898" s="29"/>
      <c r="R898" s="112"/>
      <c r="S898" s="34"/>
      <c r="AD898" s="84">
        <f t="shared" si="106"/>
        <v>1</v>
      </c>
      <c r="AE898" s="34" t="e">
        <f t="shared" si="107"/>
        <v>#VALUE!</v>
      </c>
      <c r="AF898" s="34" t="e">
        <f t="shared" si="108"/>
        <v>#VALUE!</v>
      </c>
      <c r="AG898" s="34" t="e">
        <f t="shared" si="109"/>
        <v>#VALUE!</v>
      </c>
      <c r="AH898" s="34" t="e">
        <f t="shared" si="110"/>
        <v>#VALUE!</v>
      </c>
      <c r="AI898" s="34" t="e">
        <f t="shared" si="111"/>
        <v>#VALUE!</v>
      </c>
      <c r="AJ898" s="34" t="e">
        <f t="shared" si="112"/>
        <v>#VALUE!</v>
      </c>
      <c r="AK898" s="34" t="e">
        <f t="shared" si="113"/>
        <v>#VALUE!</v>
      </c>
    </row>
    <row r="899" spans="1:37" ht="55.25" customHeight="1" x14ac:dyDescent="0.2">
      <c r="A899" s="50">
        <v>20161238</v>
      </c>
      <c r="B899" s="83">
        <v>42719</v>
      </c>
      <c r="C899" s="34" t="s">
        <v>6319</v>
      </c>
      <c r="D899" s="34"/>
      <c r="E899" s="34"/>
      <c r="F899" s="34" t="s">
        <v>3521</v>
      </c>
      <c r="G899" s="34"/>
      <c r="H899" s="34"/>
      <c r="I899" s="34"/>
      <c r="J899" s="34"/>
      <c r="K899" s="34"/>
      <c r="L899" s="103"/>
      <c r="M899" s="29" t="s">
        <v>6688</v>
      </c>
      <c r="N899" s="29" t="s">
        <v>2814</v>
      </c>
      <c r="O899" s="29"/>
      <c r="P899" s="30"/>
      <c r="Q899" s="29"/>
      <c r="R899" s="112"/>
      <c r="S899" s="34"/>
      <c r="AD899" s="84" t="e">
        <f t="shared" ref="AD899:AD962" si="114">SEARCH("unanimité",L899,1)</f>
        <v>#VALUE!</v>
      </c>
      <c r="AE899" s="34">
        <f t="shared" ref="AE899:AE962" si="115">SEARCH("PONSOLE",M899,1)</f>
        <v>244</v>
      </c>
      <c r="AF899" s="34" t="e">
        <f t="shared" ref="AF899:AF962" si="116">SEARCH("PONSOLE",N899,1)</f>
        <v>#VALUE!</v>
      </c>
      <c r="AG899" s="34" t="e">
        <f t="shared" ref="AG899:AG962" si="117">SEARCH("PONSOLE",O899,1)</f>
        <v>#VALUE!</v>
      </c>
      <c r="AH899" s="34" t="e">
        <f t="shared" ref="AH899:AH962" si="118">SEARCH("pas de vote",P899,1)</f>
        <v>#VALUE!</v>
      </c>
      <c r="AI899" s="34" t="e">
        <f t="shared" ref="AI899:AI962" si="119">SEARCH("PONSOLE",Q899,1)</f>
        <v>#VALUE!</v>
      </c>
      <c r="AJ899" s="34" t="e">
        <f t="shared" ref="AJ899:AJ962" si="120">SEARCH("PONSOLE",R899,1)</f>
        <v>#VALUE!</v>
      </c>
      <c r="AK899" s="34" t="e">
        <f t="shared" ref="AK899:AK962" si="121">SEARCH("PONSOLE",S899,1)</f>
        <v>#VALUE!</v>
      </c>
    </row>
    <row r="900" spans="1:37" ht="55.25" customHeight="1" x14ac:dyDescent="0.2">
      <c r="A900" s="50">
        <v>20161239</v>
      </c>
      <c r="B900" s="83">
        <v>42719</v>
      </c>
      <c r="C900" s="34" t="s">
        <v>6136</v>
      </c>
      <c r="D900" s="34"/>
      <c r="E900" s="34"/>
      <c r="F900" s="34" t="s">
        <v>3543</v>
      </c>
      <c r="G900" s="34" t="s">
        <v>3544</v>
      </c>
      <c r="H900" s="34"/>
      <c r="I900" s="34"/>
      <c r="J900" s="34"/>
      <c r="K900" s="34"/>
      <c r="L900" s="103"/>
      <c r="M900" s="29" t="s">
        <v>6689</v>
      </c>
      <c r="N900" s="29" t="s">
        <v>3522</v>
      </c>
      <c r="O900" s="29" t="s">
        <v>3523</v>
      </c>
      <c r="P900" s="30"/>
      <c r="Q900" s="29"/>
      <c r="R900" s="112"/>
      <c r="S900" s="34"/>
      <c r="AD900" s="84" t="e">
        <f t="shared" si="114"/>
        <v>#VALUE!</v>
      </c>
      <c r="AE900" s="34">
        <f t="shared" si="115"/>
        <v>236</v>
      </c>
      <c r="AF900" s="34" t="e">
        <f t="shared" si="116"/>
        <v>#VALUE!</v>
      </c>
      <c r="AG900" s="34" t="e">
        <f t="shared" si="117"/>
        <v>#VALUE!</v>
      </c>
      <c r="AH900" s="34" t="e">
        <f t="shared" si="118"/>
        <v>#VALUE!</v>
      </c>
      <c r="AI900" s="34" t="e">
        <f t="shared" si="119"/>
        <v>#VALUE!</v>
      </c>
      <c r="AJ900" s="34" t="e">
        <f t="shared" si="120"/>
        <v>#VALUE!</v>
      </c>
      <c r="AK900" s="34" t="e">
        <f t="shared" si="121"/>
        <v>#VALUE!</v>
      </c>
    </row>
    <row r="901" spans="1:37" ht="55.25" customHeight="1" x14ac:dyDescent="0.2">
      <c r="A901" s="50">
        <v>20170101</v>
      </c>
      <c r="B901" s="83">
        <v>42760</v>
      </c>
      <c r="C901" s="34" t="s">
        <v>6137</v>
      </c>
      <c r="D901" s="34"/>
      <c r="E901" s="34"/>
      <c r="F901" s="34" t="s">
        <v>3615</v>
      </c>
      <c r="G901" s="34"/>
      <c r="H901" s="34"/>
      <c r="I901" s="34"/>
      <c r="J901" s="34" t="s">
        <v>3616</v>
      </c>
      <c r="K901" s="34" t="s">
        <v>3617</v>
      </c>
      <c r="L901" s="103" t="s">
        <v>103</v>
      </c>
      <c r="M901" s="29"/>
      <c r="N901" s="29"/>
      <c r="O901" s="29"/>
      <c r="P901" s="30"/>
      <c r="Q901" s="29"/>
      <c r="R901" s="112"/>
      <c r="S901" s="34"/>
      <c r="AD901" s="84">
        <f t="shared" si="114"/>
        <v>1</v>
      </c>
      <c r="AE901" s="34" t="e">
        <f t="shared" si="115"/>
        <v>#VALUE!</v>
      </c>
      <c r="AF901" s="34" t="e">
        <f t="shared" si="116"/>
        <v>#VALUE!</v>
      </c>
      <c r="AG901" s="34" t="e">
        <f t="shared" si="117"/>
        <v>#VALUE!</v>
      </c>
      <c r="AH901" s="34" t="e">
        <f t="shared" si="118"/>
        <v>#VALUE!</v>
      </c>
      <c r="AI901" s="34" t="e">
        <f t="shared" si="119"/>
        <v>#VALUE!</v>
      </c>
      <c r="AJ901" s="34" t="e">
        <f t="shared" si="120"/>
        <v>#VALUE!</v>
      </c>
      <c r="AK901" s="34" t="e">
        <f t="shared" si="121"/>
        <v>#VALUE!</v>
      </c>
    </row>
    <row r="902" spans="1:37" ht="55.25" customHeight="1" x14ac:dyDescent="0.2">
      <c r="A902" s="50">
        <v>20170102</v>
      </c>
      <c r="B902" s="83">
        <v>42760</v>
      </c>
      <c r="C902" s="34" t="s">
        <v>3618</v>
      </c>
      <c r="D902" s="34"/>
      <c r="E902" s="34"/>
      <c r="F902" s="34" t="s">
        <v>3619</v>
      </c>
      <c r="G902" s="34" t="s">
        <v>3620</v>
      </c>
      <c r="H902" s="34"/>
      <c r="I902" s="34"/>
      <c r="J902" s="34"/>
      <c r="K902" s="34"/>
      <c r="L902" s="103"/>
      <c r="M902" s="29" t="s">
        <v>6690</v>
      </c>
      <c r="N902" s="29" t="s">
        <v>3621</v>
      </c>
      <c r="O902" s="29"/>
      <c r="P902" s="30"/>
      <c r="Q902" s="29"/>
      <c r="R902" s="112"/>
      <c r="S902" s="34"/>
      <c r="AD902" s="84" t="e">
        <f t="shared" si="114"/>
        <v>#VALUE!</v>
      </c>
      <c r="AE902" s="34">
        <f t="shared" si="115"/>
        <v>416</v>
      </c>
      <c r="AF902" s="34" t="e">
        <f t="shared" si="116"/>
        <v>#VALUE!</v>
      </c>
      <c r="AG902" s="34" t="e">
        <f t="shared" si="117"/>
        <v>#VALUE!</v>
      </c>
      <c r="AH902" s="34" t="e">
        <f t="shared" si="118"/>
        <v>#VALUE!</v>
      </c>
      <c r="AI902" s="34" t="e">
        <f t="shared" si="119"/>
        <v>#VALUE!</v>
      </c>
      <c r="AJ902" s="34" t="e">
        <f t="shared" si="120"/>
        <v>#VALUE!</v>
      </c>
      <c r="AK902" s="34" t="e">
        <f t="shared" si="121"/>
        <v>#VALUE!</v>
      </c>
    </row>
    <row r="903" spans="1:37" ht="55.25" customHeight="1" x14ac:dyDescent="0.2">
      <c r="A903" s="50">
        <v>20170103</v>
      </c>
      <c r="B903" s="83">
        <v>42760</v>
      </c>
      <c r="C903" s="34" t="s">
        <v>6138</v>
      </c>
      <c r="D903" s="34"/>
      <c r="E903" s="34"/>
      <c r="F903" s="34" t="s">
        <v>3622</v>
      </c>
      <c r="G903" s="34" t="s">
        <v>3623</v>
      </c>
      <c r="H903" s="34"/>
      <c r="I903" s="34"/>
      <c r="J903" s="34"/>
      <c r="K903" s="34"/>
      <c r="L903" s="103"/>
      <c r="M903" s="29" t="s">
        <v>6691</v>
      </c>
      <c r="N903" s="29" t="s">
        <v>3624</v>
      </c>
      <c r="O903" s="29"/>
      <c r="P903" s="30"/>
      <c r="Q903" s="29"/>
      <c r="R903" s="112"/>
      <c r="S903" s="34"/>
      <c r="AD903" s="84" t="e">
        <f t="shared" si="114"/>
        <v>#VALUE!</v>
      </c>
      <c r="AE903" s="34">
        <f t="shared" si="115"/>
        <v>415</v>
      </c>
      <c r="AF903" s="34" t="e">
        <f t="shared" si="116"/>
        <v>#VALUE!</v>
      </c>
      <c r="AG903" s="34" t="e">
        <f t="shared" si="117"/>
        <v>#VALUE!</v>
      </c>
      <c r="AH903" s="34" t="e">
        <f t="shared" si="118"/>
        <v>#VALUE!</v>
      </c>
      <c r="AI903" s="34" t="e">
        <f t="shared" si="119"/>
        <v>#VALUE!</v>
      </c>
      <c r="AJ903" s="34" t="e">
        <f t="shared" si="120"/>
        <v>#VALUE!</v>
      </c>
      <c r="AK903" s="34" t="e">
        <f t="shared" si="121"/>
        <v>#VALUE!</v>
      </c>
    </row>
    <row r="904" spans="1:37" ht="55.25" customHeight="1" x14ac:dyDescent="0.2">
      <c r="A904" s="50">
        <v>20170104</v>
      </c>
      <c r="B904" s="83">
        <v>42760</v>
      </c>
      <c r="C904" s="34" t="s">
        <v>6139</v>
      </c>
      <c r="D904" s="34" t="s">
        <v>3639</v>
      </c>
      <c r="E904" s="34" t="s">
        <v>3640</v>
      </c>
      <c r="F904" s="34" t="s">
        <v>3625</v>
      </c>
      <c r="G904" s="34"/>
      <c r="H904" s="34"/>
      <c r="I904" s="34"/>
      <c r="J904" s="34"/>
      <c r="K904" s="34"/>
      <c r="L904" s="103" t="s">
        <v>103</v>
      </c>
      <c r="M904" s="29"/>
      <c r="N904" s="29"/>
      <c r="O904" s="29"/>
      <c r="P904" s="30"/>
      <c r="Q904" s="29"/>
      <c r="R904" s="112"/>
      <c r="S904" s="34"/>
      <c r="AD904" s="84">
        <f t="shared" si="114"/>
        <v>1</v>
      </c>
      <c r="AE904" s="34" t="e">
        <f t="shared" si="115"/>
        <v>#VALUE!</v>
      </c>
      <c r="AF904" s="34" t="e">
        <f t="shared" si="116"/>
        <v>#VALUE!</v>
      </c>
      <c r="AG904" s="34" t="e">
        <f t="shared" si="117"/>
        <v>#VALUE!</v>
      </c>
      <c r="AH904" s="34" t="e">
        <f t="shared" si="118"/>
        <v>#VALUE!</v>
      </c>
      <c r="AI904" s="34" t="e">
        <f t="shared" si="119"/>
        <v>#VALUE!</v>
      </c>
      <c r="AJ904" s="34" t="e">
        <f t="shared" si="120"/>
        <v>#VALUE!</v>
      </c>
      <c r="AK904" s="34" t="e">
        <f t="shared" si="121"/>
        <v>#VALUE!</v>
      </c>
    </row>
    <row r="905" spans="1:37" ht="55.25" customHeight="1" x14ac:dyDescent="0.2">
      <c r="A905" s="50">
        <v>20170105</v>
      </c>
      <c r="B905" s="83">
        <v>42760</v>
      </c>
      <c r="C905" s="34" t="s">
        <v>6140</v>
      </c>
      <c r="D905" s="34" t="s">
        <v>5572</v>
      </c>
      <c r="E905" s="34" t="s">
        <v>3641</v>
      </c>
      <c r="F905" s="34" t="s">
        <v>3642</v>
      </c>
      <c r="G905" s="34" t="s">
        <v>3643</v>
      </c>
      <c r="H905" s="34"/>
      <c r="I905" s="34"/>
      <c r="J905" s="34" t="s">
        <v>3626</v>
      </c>
      <c r="K905" s="34" t="s">
        <v>3627</v>
      </c>
      <c r="L905" s="103"/>
      <c r="M905" s="29" t="s">
        <v>6692</v>
      </c>
      <c r="N905" s="29" t="s">
        <v>3628</v>
      </c>
      <c r="O905" s="29" t="s">
        <v>3629</v>
      </c>
      <c r="P905" s="30"/>
      <c r="Q905" s="29"/>
      <c r="R905" s="112"/>
      <c r="S905" s="34"/>
      <c r="AD905" s="84" t="e">
        <f t="shared" si="114"/>
        <v>#VALUE!</v>
      </c>
      <c r="AE905" s="34" t="e">
        <f t="shared" si="115"/>
        <v>#VALUE!</v>
      </c>
      <c r="AF905" s="34" t="e">
        <f t="shared" si="116"/>
        <v>#VALUE!</v>
      </c>
      <c r="AG905" s="34">
        <f t="shared" si="117"/>
        <v>26</v>
      </c>
      <c r="AH905" s="34" t="e">
        <f t="shared" si="118"/>
        <v>#VALUE!</v>
      </c>
      <c r="AI905" s="34" t="e">
        <f t="shared" si="119"/>
        <v>#VALUE!</v>
      </c>
      <c r="AJ905" s="34" t="e">
        <f t="shared" si="120"/>
        <v>#VALUE!</v>
      </c>
      <c r="AK905" s="34" t="e">
        <f t="shared" si="121"/>
        <v>#VALUE!</v>
      </c>
    </row>
    <row r="906" spans="1:37" ht="55.25" customHeight="1" x14ac:dyDescent="0.2">
      <c r="A906" s="50">
        <v>20170106</v>
      </c>
      <c r="B906" s="83">
        <v>42760</v>
      </c>
      <c r="C906" s="34" t="s">
        <v>6320</v>
      </c>
      <c r="D906" s="34"/>
      <c r="E906" s="34"/>
      <c r="F906" s="34" t="s">
        <v>3644</v>
      </c>
      <c r="G906" s="34" t="s">
        <v>3645</v>
      </c>
      <c r="H906" s="34"/>
      <c r="I906" s="34"/>
      <c r="J906" s="34"/>
      <c r="K906" s="34"/>
      <c r="L906" s="103" t="s">
        <v>103</v>
      </c>
      <c r="M906" s="29"/>
      <c r="N906" s="29"/>
      <c r="O906" s="29"/>
      <c r="P906" s="30"/>
      <c r="Q906" s="29"/>
      <c r="R906" s="112"/>
      <c r="S906" s="34"/>
      <c r="AD906" s="84">
        <f t="shared" si="114"/>
        <v>1</v>
      </c>
      <c r="AE906" s="34" t="e">
        <f t="shared" si="115"/>
        <v>#VALUE!</v>
      </c>
      <c r="AF906" s="34" t="e">
        <f t="shared" si="116"/>
        <v>#VALUE!</v>
      </c>
      <c r="AG906" s="34" t="e">
        <f t="shared" si="117"/>
        <v>#VALUE!</v>
      </c>
      <c r="AH906" s="34" t="e">
        <f t="shared" si="118"/>
        <v>#VALUE!</v>
      </c>
      <c r="AI906" s="34" t="e">
        <f t="shared" si="119"/>
        <v>#VALUE!</v>
      </c>
      <c r="AJ906" s="34" t="e">
        <f t="shared" si="120"/>
        <v>#VALUE!</v>
      </c>
      <c r="AK906" s="34" t="e">
        <f t="shared" si="121"/>
        <v>#VALUE!</v>
      </c>
    </row>
    <row r="907" spans="1:37" ht="55.25" customHeight="1" x14ac:dyDescent="0.2">
      <c r="A907" s="50">
        <v>20170107</v>
      </c>
      <c r="B907" s="83">
        <v>42760</v>
      </c>
      <c r="C907" s="34" t="s">
        <v>7629</v>
      </c>
      <c r="D907" s="34" t="s">
        <v>5573</v>
      </c>
      <c r="E907" s="34" t="s">
        <v>3646</v>
      </c>
      <c r="F907" s="34" t="s">
        <v>3647</v>
      </c>
      <c r="G907" s="34" t="s">
        <v>3648</v>
      </c>
      <c r="H907" s="34" t="s">
        <v>3630</v>
      </c>
      <c r="I907" s="34" t="s">
        <v>3631</v>
      </c>
      <c r="J907" s="34" t="s">
        <v>3649</v>
      </c>
      <c r="K907" s="34" t="s">
        <v>3650</v>
      </c>
      <c r="L907" s="103"/>
      <c r="M907" s="29" t="s">
        <v>6693</v>
      </c>
      <c r="N907" s="29"/>
      <c r="O907" s="29" t="s">
        <v>6538</v>
      </c>
      <c r="P907" s="30"/>
      <c r="Q907" s="29"/>
      <c r="R907" s="112"/>
      <c r="S907" s="34"/>
      <c r="AD907" s="84" t="e">
        <f t="shared" si="114"/>
        <v>#VALUE!</v>
      </c>
      <c r="AE907" s="34" t="e">
        <f t="shared" si="115"/>
        <v>#VALUE!</v>
      </c>
      <c r="AF907" s="34" t="e">
        <f t="shared" si="116"/>
        <v>#VALUE!</v>
      </c>
      <c r="AG907" s="34">
        <f t="shared" si="117"/>
        <v>101</v>
      </c>
      <c r="AH907" s="34" t="e">
        <f t="shared" si="118"/>
        <v>#VALUE!</v>
      </c>
      <c r="AI907" s="34" t="e">
        <f t="shared" si="119"/>
        <v>#VALUE!</v>
      </c>
      <c r="AJ907" s="34" t="e">
        <f t="shared" si="120"/>
        <v>#VALUE!</v>
      </c>
      <c r="AK907" s="34" t="e">
        <f t="shared" si="121"/>
        <v>#VALUE!</v>
      </c>
    </row>
    <row r="908" spans="1:37" ht="55.25" customHeight="1" x14ac:dyDescent="0.2">
      <c r="A908" s="50">
        <v>20170108</v>
      </c>
      <c r="B908" s="83">
        <v>42760</v>
      </c>
      <c r="C908" s="34" t="s">
        <v>6920</v>
      </c>
      <c r="D908" s="34"/>
      <c r="E908" s="34"/>
      <c r="F908" s="34"/>
      <c r="G908" s="34"/>
      <c r="H908" s="34"/>
      <c r="I908" s="34"/>
      <c r="J908" s="34"/>
      <c r="K908" s="34"/>
      <c r="L908" s="103" t="s">
        <v>103</v>
      </c>
      <c r="M908" s="29"/>
      <c r="N908" s="29"/>
      <c r="O908" s="29"/>
      <c r="P908" s="30"/>
      <c r="Q908" s="29"/>
      <c r="R908" s="112"/>
      <c r="S908" s="34"/>
      <c r="AD908" s="84">
        <f t="shared" si="114"/>
        <v>1</v>
      </c>
      <c r="AE908" s="34" t="e">
        <f t="shared" si="115"/>
        <v>#VALUE!</v>
      </c>
      <c r="AF908" s="34" t="e">
        <f t="shared" si="116"/>
        <v>#VALUE!</v>
      </c>
      <c r="AG908" s="34" t="e">
        <f t="shared" si="117"/>
        <v>#VALUE!</v>
      </c>
      <c r="AH908" s="34" t="e">
        <f t="shared" si="118"/>
        <v>#VALUE!</v>
      </c>
      <c r="AI908" s="34" t="e">
        <f t="shared" si="119"/>
        <v>#VALUE!</v>
      </c>
      <c r="AJ908" s="34" t="e">
        <f t="shared" si="120"/>
        <v>#VALUE!</v>
      </c>
      <c r="AK908" s="34" t="e">
        <f t="shared" si="121"/>
        <v>#VALUE!</v>
      </c>
    </row>
    <row r="909" spans="1:37" ht="55.25" customHeight="1" x14ac:dyDescent="0.2">
      <c r="A909" s="50">
        <v>20170109</v>
      </c>
      <c r="B909" s="83">
        <v>42760</v>
      </c>
      <c r="C909" s="34" t="s">
        <v>6921</v>
      </c>
      <c r="D909" s="34" t="s">
        <v>5574</v>
      </c>
      <c r="E909" s="34" t="s">
        <v>3651</v>
      </c>
      <c r="F909" s="34" t="s">
        <v>3652</v>
      </c>
      <c r="G909" s="34" t="s">
        <v>3653</v>
      </c>
      <c r="H909" s="34"/>
      <c r="I909" s="34"/>
      <c r="J909" s="34"/>
      <c r="K909" s="34"/>
      <c r="L909" s="103"/>
      <c r="M909" s="29" t="s">
        <v>6694</v>
      </c>
      <c r="N909" s="29"/>
      <c r="O909" s="29" t="s">
        <v>6539</v>
      </c>
      <c r="P909" s="30"/>
      <c r="Q909" s="29"/>
      <c r="R909" s="112"/>
      <c r="S909" s="34"/>
      <c r="AD909" s="84" t="e">
        <f t="shared" si="114"/>
        <v>#VALUE!</v>
      </c>
      <c r="AE909" s="34" t="e">
        <f t="shared" si="115"/>
        <v>#VALUE!</v>
      </c>
      <c r="AF909" s="34" t="e">
        <f t="shared" si="116"/>
        <v>#VALUE!</v>
      </c>
      <c r="AG909" s="34">
        <f t="shared" si="117"/>
        <v>101</v>
      </c>
      <c r="AH909" s="34" t="e">
        <f t="shared" si="118"/>
        <v>#VALUE!</v>
      </c>
      <c r="AI909" s="34" t="e">
        <f t="shared" si="119"/>
        <v>#VALUE!</v>
      </c>
      <c r="AJ909" s="34" t="e">
        <f t="shared" si="120"/>
        <v>#VALUE!</v>
      </c>
      <c r="AK909" s="34" t="e">
        <f t="shared" si="121"/>
        <v>#VALUE!</v>
      </c>
    </row>
    <row r="910" spans="1:37" ht="55.25" customHeight="1" x14ac:dyDescent="0.2">
      <c r="A910" s="50">
        <v>20170110</v>
      </c>
      <c r="B910" s="83">
        <v>42760</v>
      </c>
      <c r="C910" s="34" t="s">
        <v>6922</v>
      </c>
      <c r="D910" s="34" t="s">
        <v>5575</v>
      </c>
      <c r="E910" s="34" t="s">
        <v>3654</v>
      </c>
      <c r="F910" s="34" t="s">
        <v>3632</v>
      </c>
      <c r="G910" s="34" t="s">
        <v>3633</v>
      </c>
      <c r="H910" s="34"/>
      <c r="I910" s="34"/>
      <c r="J910" s="34"/>
      <c r="K910" s="34"/>
      <c r="L910" s="103"/>
      <c r="M910" s="29" t="s">
        <v>6695</v>
      </c>
      <c r="N910" s="29" t="s">
        <v>3634</v>
      </c>
      <c r="O910" s="29" t="s">
        <v>3635</v>
      </c>
      <c r="P910" s="30"/>
      <c r="Q910" s="29"/>
      <c r="R910" s="112"/>
      <c r="S910" s="34"/>
      <c r="AD910" s="84" t="e">
        <f t="shared" si="114"/>
        <v>#VALUE!</v>
      </c>
      <c r="AE910" s="34">
        <f t="shared" si="115"/>
        <v>429</v>
      </c>
      <c r="AF910" s="34" t="e">
        <f t="shared" si="116"/>
        <v>#VALUE!</v>
      </c>
      <c r="AG910" s="34" t="e">
        <f t="shared" si="117"/>
        <v>#VALUE!</v>
      </c>
      <c r="AH910" s="34" t="e">
        <f t="shared" si="118"/>
        <v>#VALUE!</v>
      </c>
      <c r="AI910" s="34" t="e">
        <f t="shared" si="119"/>
        <v>#VALUE!</v>
      </c>
      <c r="AJ910" s="34" t="e">
        <f t="shared" si="120"/>
        <v>#VALUE!</v>
      </c>
      <c r="AK910" s="34" t="e">
        <f t="shared" si="121"/>
        <v>#VALUE!</v>
      </c>
    </row>
    <row r="911" spans="1:37" ht="55.25" customHeight="1" x14ac:dyDescent="0.2">
      <c r="A911" s="50">
        <v>20170111</v>
      </c>
      <c r="B911" s="83">
        <v>42760</v>
      </c>
      <c r="C911" s="34" t="s">
        <v>6975</v>
      </c>
      <c r="D911" s="34"/>
      <c r="E911" s="34"/>
      <c r="F911" s="34"/>
      <c r="G911" s="34"/>
      <c r="H911" s="34"/>
      <c r="I911" s="34"/>
      <c r="J911" s="34"/>
      <c r="K911" s="34"/>
      <c r="L911" s="103"/>
      <c r="M911" s="29" t="s">
        <v>6696</v>
      </c>
      <c r="N911" s="29" t="s">
        <v>6448</v>
      </c>
      <c r="O911" s="29"/>
      <c r="P911" s="30"/>
      <c r="Q911" s="29"/>
      <c r="R911" s="112"/>
      <c r="S911" s="34"/>
      <c r="AD911" s="84" t="e">
        <f t="shared" si="114"/>
        <v>#VALUE!</v>
      </c>
      <c r="AE911" s="34">
        <f t="shared" si="115"/>
        <v>415</v>
      </c>
      <c r="AF911" s="34" t="e">
        <f t="shared" si="116"/>
        <v>#VALUE!</v>
      </c>
      <c r="AG911" s="34" t="e">
        <f t="shared" si="117"/>
        <v>#VALUE!</v>
      </c>
      <c r="AH911" s="34" t="e">
        <f t="shared" si="118"/>
        <v>#VALUE!</v>
      </c>
      <c r="AI911" s="34" t="e">
        <f t="shared" si="119"/>
        <v>#VALUE!</v>
      </c>
      <c r="AJ911" s="34" t="e">
        <f t="shared" si="120"/>
        <v>#VALUE!</v>
      </c>
      <c r="AK911" s="34" t="e">
        <f t="shared" si="121"/>
        <v>#VALUE!</v>
      </c>
    </row>
    <row r="912" spans="1:37" ht="55.25" customHeight="1" x14ac:dyDescent="0.2">
      <c r="A912" s="50">
        <v>20170112</v>
      </c>
      <c r="B912" s="83">
        <v>42760</v>
      </c>
      <c r="C912" s="34" t="s">
        <v>6323</v>
      </c>
      <c r="D912" s="34"/>
      <c r="E912" s="34"/>
      <c r="F912" s="34"/>
      <c r="G912" s="34"/>
      <c r="H912" s="34"/>
      <c r="I912" s="34"/>
      <c r="J912" s="34" t="s">
        <v>3636</v>
      </c>
      <c r="K912" s="34" t="s">
        <v>3637</v>
      </c>
      <c r="L912" s="103"/>
      <c r="M912" s="29" t="s">
        <v>6697</v>
      </c>
      <c r="N912" s="29" t="s">
        <v>3638</v>
      </c>
      <c r="O912" s="29"/>
      <c r="P912" s="30"/>
      <c r="Q912" s="29"/>
      <c r="R912" s="112"/>
      <c r="S912" s="34"/>
      <c r="AD912" s="84" t="e">
        <f t="shared" si="114"/>
        <v>#VALUE!</v>
      </c>
      <c r="AE912" s="34">
        <f t="shared" si="115"/>
        <v>416</v>
      </c>
      <c r="AF912" s="34" t="e">
        <f t="shared" si="116"/>
        <v>#VALUE!</v>
      </c>
      <c r="AG912" s="34" t="e">
        <f t="shared" si="117"/>
        <v>#VALUE!</v>
      </c>
      <c r="AH912" s="34" t="e">
        <f t="shared" si="118"/>
        <v>#VALUE!</v>
      </c>
      <c r="AI912" s="34" t="e">
        <f t="shared" si="119"/>
        <v>#VALUE!</v>
      </c>
      <c r="AJ912" s="34" t="e">
        <f t="shared" si="120"/>
        <v>#VALUE!</v>
      </c>
      <c r="AK912" s="34" t="e">
        <f t="shared" si="121"/>
        <v>#VALUE!</v>
      </c>
    </row>
    <row r="913" spans="1:37" ht="55.25" customHeight="1" x14ac:dyDescent="0.2">
      <c r="A913" s="50">
        <v>20170201</v>
      </c>
      <c r="B913" s="83">
        <v>42788</v>
      </c>
      <c r="C913" s="34" t="s">
        <v>7630</v>
      </c>
      <c r="D913" s="34" t="s">
        <v>5576</v>
      </c>
      <c r="E913" s="34"/>
      <c r="F913" s="34"/>
      <c r="G913" s="34"/>
      <c r="H913" s="34"/>
      <c r="I913" s="34"/>
      <c r="J913" s="34"/>
      <c r="K913" s="34"/>
      <c r="L913" s="103" t="s">
        <v>103</v>
      </c>
      <c r="M913" s="29"/>
      <c r="N913" s="29"/>
      <c r="O913" s="29"/>
      <c r="P913" s="30"/>
      <c r="Q913" s="29"/>
      <c r="R913" s="149" t="s">
        <v>7562</v>
      </c>
      <c r="S913" s="34"/>
      <c r="AD913" s="84">
        <f t="shared" si="114"/>
        <v>1</v>
      </c>
      <c r="AE913" s="34" t="e">
        <f t="shared" si="115"/>
        <v>#VALUE!</v>
      </c>
      <c r="AF913" s="34" t="e">
        <f t="shared" si="116"/>
        <v>#VALUE!</v>
      </c>
      <c r="AG913" s="34" t="e">
        <f t="shared" si="117"/>
        <v>#VALUE!</v>
      </c>
      <c r="AH913" s="34" t="e">
        <f t="shared" si="118"/>
        <v>#VALUE!</v>
      </c>
      <c r="AI913" s="34" t="e">
        <f t="shared" si="119"/>
        <v>#VALUE!</v>
      </c>
      <c r="AJ913" s="34" t="e">
        <f t="shared" si="120"/>
        <v>#VALUE!</v>
      </c>
      <c r="AK913" s="34" t="e">
        <f t="shared" si="121"/>
        <v>#VALUE!</v>
      </c>
    </row>
    <row r="914" spans="1:37" ht="55.25" customHeight="1" x14ac:dyDescent="0.2">
      <c r="A914" s="50">
        <v>20170202</v>
      </c>
      <c r="B914" s="83">
        <v>42788</v>
      </c>
      <c r="C914" s="34" t="s">
        <v>3740</v>
      </c>
      <c r="D914" s="34" t="s">
        <v>5577</v>
      </c>
      <c r="E914" s="34" t="s">
        <v>3730</v>
      </c>
      <c r="F914" s="34" t="s">
        <v>3731</v>
      </c>
      <c r="G914" s="34" t="s">
        <v>3732</v>
      </c>
      <c r="H914" s="34"/>
      <c r="I914" s="34"/>
      <c r="J914" s="34" t="s">
        <v>3733</v>
      </c>
      <c r="K914" s="34" t="s">
        <v>3734</v>
      </c>
      <c r="L914" s="103"/>
      <c r="M914" s="29"/>
      <c r="N914" s="29"/>
      <c r="O914" s="29"/>
      <c r="P914" s="30" t="s">
        <v>2898</v>
      </c>
      <c r="Q914" s="29"/>
      <c r="R914" s="149" t="s">
        <v>7562</v>
      </c>
      <c r="S914" s="34"/>
      <c r="AD914" s="84" t="e">
        <f t="shared" si="114"/>
        <v>#VALUE!</v>
      </c>
      <c r="AE914" s="34" t="e">
        <f t="shared" si="115"/>
        <v>#VALUE!</v>
      </c>
      <c r="AF914" s="34" t="e">
        <f t="shared" si="116"/>
        <v>#VALUE!</v>
      </c>
      <c r="AG914" s="34" t="e">
        <f t="shared" si="117"/>
        <v>#VALUE!</v>
      </c>
      <c r="AH914" s="34">
        <f t="shared" si="118"/>
        <v>1</v>
      </c>
      <c r="AI914" s="34" t="e">
        <f t="shared" si="119"/>
        <v>#VALUE!</v>
      </c>
      <c r="AJ914" s="34" t="e">
        <f t="shared" si="120"/>
        <v>#VALUE!</v>
      </c>
      <c r="AK914" s="34" t="e">
        <f t="shared" si="121"/>
        <v>#VALUE!</v>
      </c>
    </row>
    <row r="915" spans="1:37" ht="55.25" customHeight="1" x14ac:dyDescent="0.2">
      <c r="A915" s="50">
        <v>20170203</v>
      </c>
      <c r="B915" s="83">
        <v>42788</v>
      </c>
      <c r="C915" s="34" t="s">
        <v>3741</v>
      </c>
      <c r="D915" s="34" t="s">
        <v>5578</v>
      </c>
      <c r="E915" s="34" t="s">
        <v>3735</v>
      </c>
      <c r="F915" s="34" t="s">
        <v>3718</v>
      </c>
      <c r="G915" s="34" t="s">
        <v>3719</v>
      </c>
      <c r="H915" s="34"/>
      <c r="I915" s="34"/>
      <c r="J915" s="34" t="s">
        <v>3720</v>
      </c>
      <c r="K915" s="34" t="s">
        <v>3721</v>
      </c>
      <c r="L915" s="103"/>
      <c r="M915" s="29" t="s">
        <v>6698</v>
      </c>
      <c r="N915" s="29"/>
      <c r="O915" s="29" t="s">
        <v>6540</v>
      </c>
      <c r="P915" s="30"/>
      <c r="Q915" s="29"/>
      <c r="R915" s="149" t="s">
        <v>7562</v>
      </c>
      <c r="S915" s="34"/>
      <c r="AD915" s="84" t="e">
        <f t="shared" si="114"/>
        <v>#VALUE!</v>
      </c>
      <c r="AE915" s="34" t="e">
        <f t="shared" si="115"/>
        <v>#VALUE!</v>
      </c>
      <c r="AF915" s="34" t="e">
        <f t="shared" si="116"/>
        <v>#VALUE!</v>
      </c>
      <c r="AG915" s="34">
        <f t="shared" si="117"/>
        <v>21</v>
      </c>
      <c r="AH915" s="34" t="e">
        <f t="shared" si="118"/>
        <v>#VALUE!</v>
      </c>
      <c r="AI915" s="34" t="e">
        <f t="shared" si="119"/>
        <v>#VALUE!</v>
      </c>
      <c r="AJ915" s="34" t="e">
        <f t="shared" si="120"/>
        <v>#VALUE!</v>
      </c>
      <c r="AK915" s="34" t="e">
        <f t="shared" si="121"/>
        <v>#VALUE!</v>
      </c>
    </row>
    <row r="916" spans="1:37" ht="55.25" customHeight="1" x14ac:dyDescent="0.2">
      <c r="A916" s="50">
        <v>20170204</v>
      </c>
      <c r="B916" s="83">
        <v>42788</v>
      </c>
      <c r="C916" s="34" t="s">
        <v>6145</v>
      </c>
      <c r="D916" s="34" t="s">
        <v>5579</v>
      </c>
      <c r="E916" s="34" t="s">
        <v>3737</v>
      </c>
      <c r="F916" s="34" t="s">
        <v>3738</v>
      </c>
      <c r="G916" s="34" t="s">
        <v>3736</v>
      </c>
      <c r="H916" s="34"/>
      <c r="I916" s="34"/>
      <c r="J916" s="34" t="s">
        <v>3722</v>
      </c>
      <c r="K916" s="34"/>
      <c r="L916" s="103"/>
      <c r="M916" s="29" t="s">
        <v>6565</v>
      </c>
      <c r="N916" s="30" t="s">
        <v>6799</v>
      </c>
      <c r="O916" s="29"/>
      <c r="P916" s="30"/>
      <c r="Q916" s="29"/>
      <c r="R916" s="149" t="s">
        <v>7562</v>
      </c>
      <c r="S916" s="34"/>
      <c r="AD916" s="84" t="e">
        <f t="shared" si="114"/>
        <v>#VALUE!</v>
      </c>
      <c r="AE916" s="34" t="e">
        <f t="shared" si="115"/>
        <v>#VALUE!</v>
      </c>
      <c r="AF916" s="34">
        <f t="shared" si="116"/>
        <v>98</v>
      </c>
      <c r="AG916" s="34" t="e">
        <f t="shared" si="117"/>
        <v>#VALUE!</v>
      </c>
      <c r="AH916" s="34" t="e">
        <f t="shared" si="118"/>
        <v>#VALUE!</v>
      </c>
      <c r="AI916" s="34" t="e">
        <f t="shared" si="119"/>
        <v>#VALUE!</v>
      </c>
      <c r="AJ916" s="34" t="e">
        <f t="shared" si="120"/>
        <v>#VALUE!</v>
      </c>
      <c r="AK916" s="34" t="e">
        <f t="shared" si="121"/>
        <v>#VALUE!</v>
      </c>
    </row>
    <row r="917" spans="1:37" ht="55.25" customHeight="1" x14ac:dyDescent="0.2">
      <c r="A917" s="50">
        <v>20170205</v>
      </c>
      <c r="B917" s="83">
        <v>42788</v>
      </c>
      <c r="C917" s="34" t="s">
        <v>6146</v>
      </c>
      <c r="D917" s="34"/>
      <c r="E917" s="34"/>
      <c r="F917" s="34"/>
      <c r="G917" s="34"/>
      <c r="H917" s="34"/>
      <c r="I917" s="34"/>
      <c r="J917" s="34"/>
      <c r="K917" s="34"/>
      <c r="L917" s="103"/>
      <c r="M917" s="29" t="s">
        <v>6699</v>
      </c>
      <c r="N917" s="29" t="s">
        <v>6439</v>
      </c>
      <c r="O917" s="29"/>
      <c r="P917" s="30"/>
      <c r="Q917" s="29"/>
      <c r="R917" s="149" t="s">
        <v>7562</v>
      </c>
      <c r="S917" s="34"/>
      <c r="AD917" s="84" t="e">
        <f t="shared" si="114"/>
        <v>#VALUE!</v>
      </c>
      <c r="AE917" s="34">
        <f t="shared" si="115"/>
        <v>396</v>
      </c>
      <c r="AF917" s="34" t="e">
        <f t="shared" si="116"/>
        <v>#VALUE!</v>
      </c>
      <c r="AG917" s="34" t="e">
        <f t="shared" si="117"/>
        <v>#VALUE!</v>
      </c>
      <c r="AH917" s="34" t="e">
        <f t="shared" si="118"/>
        <v>#VALUE!</v>
      </c>
      <c r="AI917" s="34" t="e">
        <f t="shared" si="119"/>
        <v>#VALUE!</v>
      </c>
      <c r="AJ917" s="34" t="e">
        <f t="shared" si="120"/>
        <v>#VALUE!</v>
      </c>
      <c r="AK917" s="34" t="e">
        <f t="shared" si="121"/>
        <v>#VALUE!</v>
      </c>
    </row>
    <row r="918" spans="1:37" ht="55.25" customHeight="1" x14ac:dyDescent="0.2">
      <c r="A918" s="50">
        <v>20170206</v>
      </c>
      <c r="B918" s="83">
        <v>42788</v>
      </c>
      <c r="C918" s="34" t="s">
        <v>6147</v>
      </c>
      <c r="D918" s="34" t="s">
        <v>5580</v>
      </c>
      <c r="E918" s="34"/>
      <c r="F918" s="34"/>
      <c r="G918" s="34"/>
      <c r="H918" s="34"/>
      <c r="I918" s="34"/>
      <c r="J918" s="34"/>
      <c r="K918" s="34"/>
      <c r="L918" s="103"/>
      <c r="M918" s="29" t="s">
        <v>6700</v>
      </c>
      <c r="N918" s="29" t="s">
        <v>3724</v>
      </c>
      <c r="O918" s="29"/>
      <c r="P918" s="30"/>
      <c r="Q918" s="29"/>
      <c r="R918" s="149" t="s">
        <v>7562</v>
      </c>
      <c r="S918" s="34"/>
      <c r="AD918" s="84" t="e">
        <f t="shared" si="114"/>
        <v>#VALUE!</v>
      </c>
      <c r="AE918" s="34">
        <f t="shared" si="115"/>
        <v>397</v>
      </c>
      <c r="AF918" s="34" t="e">
        <f t="shared" si="116"/>
        <v>#VALUE!</v>
      </c>
      <c r="AG918" s="34" t="e">
        <f t="shared" si="117"/>
        <v>#VALUE!</v>
      </c>
      <c r="AH918" s="34" t="e">
        <f t="shared" si="118"/>
        <v>#VALUE!</v>
      </c>
      <c r="AI918" s="34" t="e">
        <f t="shared" si="119"/>
        <v>#VALUE!</v>
      </c>
      <c r="AJ918" s="34" t="e">
        <f t="shared" si="120"/>
        <v>#VALUE!</v>
      </c>
      <c r="AK918" s="34" t="e">
        <f t="shared" si="121"/>
        <v>#VALUE!</v>
      </c>
    </row>
    <row r="919" spans="1:37" ht="55.25" customHeight="1" x14ac:dyDescent="0.2">
      <c r="A919" s="50">
        <v>20170207</v>
      </c>
      <c r="B919" s="83">
        <v>42788</v>
      </c>
      <c r="C919" s="34" t="s">
        <v>6148</v>
      </c>
      <c r="D919" s="34" t="s">
        <v>5581</v>
      </c>
      <c r="E919" s="34" t="s">
        <v>3739</v>
      </c>
      <c r="F919" s="34"/>
      <c r="G919" s="34"/>
      <c r="H919" s="34"/>
      <c r="I919" s="34"/>
      <c r="J919" s="34"/>
      <c r="K919" s="34"/>
      <c r="L919" s="103"/>
      <c r="M919" s="29" t="s">
        <v>6701</v>
      </c>
      <c r="N919" s="29" t="s">
        <v>6541</v>
      </c>
      <c r="O919" s="29"/>
      <c r="P919" s="30"/>
      <c r="Q919" s="29"/>
      <c r="R919" s="149" t="s">
        <v>7562</v>
      </c>
      <c r="S919" s="34"/>
      <c r="AD919" s="84" t="e">
        <f t="shared" si="114"/>
        <v>#VALUE!</v>
      </c>
      <c r="AE919" s="34" t="e">
        <f t="shared" si="115"/>
        <v>#VALUE!</v>
      </c>
      <c r="AF919" s="34">
        <f t="shared" si="116"/>
        <v>96</v>
      </c>
      <c r="AG919" s="34" t="e">
        <f t="shared" si="117"/>
        <v>#VALUE!</v>
      </c>
      <c r="AH919" s="34" t="e">
        <f t="shared" si="118"/>
        <v>#VALUE!</v>
      </c>
      <c r="AI919" s="34" t="e">
        <f t="shared" si="119"/>
        <v>#VALUE!</v>
      </c>
      <c r="AJ919" s="34" t="e">
        <f t="shared" si="120"/>
        <v>#VALUE!</v>
      </c>
      <c r="AK919" s="34" t="e">
        <f t="shared" si="121"/>
        <v>#VALUE!</v>
      </c>
    </row>
    <row r="920" spans="1:37" ht="55.25" customHeight="1" x14ac:dyDescent="0.2">
      <c r="A920" s="50">
        <v>20170208</v>
      </c>
      <c r="B920" s="83">
        <v>42788</v>
      </c>
      <c r="C920" s="34" t="s">
        <v>6149</v>
      </c>
      <c r="D920" s="34"/>
      <c r="E920" s="34"/>
      <c r="F920" s="34"/>
      <c r="G920" s="34"/>
      <c r="H920" s="34"/>
      <c r="I920" s="34"/>
      <c r="J920" s="34"/>
      <c r="K920" s="34"/>
      <c r="L920" s="103"/>
      <c r="M920" s="29" t="s">
        <v>6699</v>
      </c>
      <c r="N920" s="29" t="s">
        <v>6439</v>
      </c>
      <c r="O920" s="29"/>
      <c r="P920" s="30"/>
      <c r="Q920" s="29"/>
      <c r="R920" s="149" t="s">
        <v>7562</v>
      </c>
      <c r="S920" s="34"/>
      <c r="AD920" s="84" t="e">
        <f t="shared" si="114"/>
        <v>#VALUE!</v>
      </c>
      <c r="AE920" s="34">
        <f t="shared" si="115"/>
        <v>396</v>
      </c>
      <c r="AF920" s="34" t="e">
        <f t="shared" si="116"/>
        <v>#VALUE!</v>
      </c>
      <c r="AG920" s="34" t="e">
        <f t="shared" si="117"/>
        <v>#VALUE!</v>
      </c>
      <c r="AH920" s="34" t="e">
        <f t="shared" si="118"/>
        <v>#VALUE!</v>
      </c>
      <c r="AI920" s="34" t="e">
        <f t="shared" si="119"/>
        <v>#VALUE!</v>
      </c>
      <c r="AJ920" s="34" t="e">
        <f t="shared" si="120"/>
        <v>#VALUE!</v>
      </c>
      <c r="AK920" s="34" t="e">
        <f t="shared" si="121"/>
        <v>#VALUE!</v>
      </c>
    </row>
    <row r="921" spans="1:37" ht="55.25" customHeight="1" x14ac:dyDescent="0.2">
      <c r="A921" s="50">
        <v>20170209</v>
      </c>
      <c r="B921" s="83">
        <v>42788</v>
      </c>
      <c r="C921" s="34" t="s">
        <v>6150</v>
      </c>
      <c r="D921" s="34"/>
      <c r="E921" s="34"/>
      <c r="F921" s="34"/>
      <c r="G921" s="34"/>
      <c r="H921" s="34"/>
      <c r="I921" s="34"/>
      <c r="J921" s="34"/>
      <c r="K921" s="34"/>
      <c r="L921" s="103"/>
      <c r="M921" s="29" t="s">
        <v>6702</v>
      </c>
      <c r="N921" s="29"/>
      <c r="O921" s="29"/>
      <c r="P921" s="30"/>
      <c r="Q921" s="29"/>
      <c r="R921" s="149" t="s">
        <v>7562</v>
      </c>
      <c r="S921" s="34"/>
      <c r="AD921" s="84" t="e">
        <f t="shared" si="114"/>
        <v>#VALUE!</v>
      </c>
      <c r="AE921" s="34">
        <f t="shared" si="115"/>
        <v>397</v>
      </c>
      <c r="AF921" s="34" t="e">
        <f t="shared" si="116"/>
        <v>#VALUE!</v>
      </c>
      <c r="AG921" s="34" t="e">
        <f t="shared" si="117"/>
        <v>#VALUE!</v>
      </c>
      <c r="AH921" s="34" t="e">
        <f t="shared" si="118"/>
        <v>#VALUE!</v>
      </c>
      <c r="AI921" s="34" t="e">
        <f t="shared" si="119"/>
        <v>#VALUE!</v>
      </c>
      <c r="AJ921" s="34" t="e">
        <f t="shared" si="120"/>
        <v>#VALUE!</v>
      </c>
      <c r="AK921" s="34" t="e">
        <f t="shared" si="121"/>
        <v>#VALUE!</v>
      </c>
    </row>
    <row r="922" spans="1:37" ht="55.25" customHeight="1" x14ac:dyDescent="0.2">
      <c r="A922" s="50">
        <v>20170210</v>
      </c>
      <c r="B922" s="83">
        <v>42788</v>
      </c>
      <c r="C922" s="34" t="s">
        <v>3742</v>
      </c>
      <c r="D922" s="34"/>
      <c r="E922" s="34"/>
      <c r="F922" s="34"/>
      <c r="G922" s="34"/>
      <c r="H922" s="34"/>
      <c r="I922" s="34"/>
      <c r="J922" s="34" t="s">
        <v>3725</v>
      </c>
      <c r="K922" s="34" t="s">
        <v>3726</v>
      </c>
      <c r="L922" s="103"/>
      <c r="M922" s="29" t="s">
        <v>6700</v>
      </c>
      <c r="N922" s="29" t="s">
        <v>6439</v>
      </c>
      <c r="O922" s="29"/>
      <c r="P922" s="30"/>
      <c r="Q922" s="29"/>
      <c r="R922" s="149" t="s">
        <v>7562</v>
      </c>
      <c r="S922" s="34"/>
      <c r="AD922" s="84" t="e">
        <f t="shared" si="114"/>
        <v>#VALUE!</v>
      </c>
      <c r="AE922" s="34">
        <f t="shared" si="115"/>
        <v>397</v>
      </c>
      <c r="AF922" s="34" t="e">
        <f t="shared" si="116"/>
        <v>#VALUE!</v>
      </c>
      <c r="AG922" s="34" t="e">
        <f t="shared" si="117"/>
        <v>#VALUE!</v>
      </c>
      <c r="AH922" s="34" t="e">
        <f t="shared" si="118"/>
        <v>#VALUE!</v>
      </c>
      <c r="AI922" s="34" t="e">
        <f t="shared" si="119"/>
        <v>#VALUE!</v>
      </c>
      <c r="AJ922" s="34" t="e">
        <f t="shared" si="120"/>
        <v>#VALUE!</v>
      </c>
      <c r="AK922" s="34" t="e">
        <f t="shared" si="121"/>
        <v>#VALUE!</v>
      </c>
    </row>
    <row r="923" spans="1:37" ht="55.25" customHeight="1" x14ac:dyDescent="0.2">
      <c r="A923" s="50">
        <v>20170211</v>
      </c>
      <c r="B923" s="83">
        <v>42788</v>
      </c>
      <c r="C923" s="34" t="s">
        <v>3743</v>
      </c>
      <c r="D923" s="34"/>
      <c r="E923" s="34"/>
      <c r="F923" s="34"/>
      <c r="G923" s="34"/>
      <c r="H923" s="34"/>
      <c r="I923" s="34"/>
      <c r="J923" s="34"/>
      <c r="K923" s="34"/>
      <c r="L923" s="103"/>
      <c r="M923" s="29" t="s">
        <v>6703</v>
      </c>
      <c r="N923" s="29"/>
      <c r="O923" s="29" t="s">
        <v>1030</v>
      </c>
      <c r="P923" s="30"/>
      <c r="Q923" s="29"/>
      <c r="R923" s="149" t="s">
        <v>7562</v>
      </c>
      <c r="S923" s="34"/>
      <c r="AD923" s="84" t="e">
        <f t="shared" si="114"/>
        <v>#VALUE!</v>
      </c>
      <c r="AE923" s="34">
        <f t="shared" si="115"/>
        <v>396</v>
      </c>
      <c r="AF923" s="34" t="e">
        <f t="shared" si="116"/>
        <v>#VALUE!</v>
      </c>
      <c r="AG923" s="34" t="e">
        <f t="shared" si="117"/>
        <v>#VALUE!</v>
      </c>
      <c r="AH923" s="34" t="e">
        <f t="shared" si="118"/>
        <v>#VALUE!</v>
      </c>
      <c r="AI923" s="34" t="e">
        <f t="shared" si="119"/>
        <v>#VALUE!</v>
      </c>
      <c r="AJ923" s="34" t="e">
        <f t="shared" si="120"/>
        <v>#VALUE!</v>
      </c>
      <c r="AK923" s="34" t="e">
        <f t="shared" si="121"/>
        <v>#VALUE!</v>
      </c>
    </row>
    <row r="924" spans="1:37" ht="55.25" customHeight="1" x14ac:dyDescent="0.2">
      <c r="A924" s="50">
        <v>20170212</v>
      </c>
      <c r="B924" s="83">
        <v>42788</v>
      </c>
      <c r="C924" s="34" t="s">
        <v>6324</v>
      </c>
      <c r="D924" s="34"/>
      <c r="E924" s="34"/>
      <c r="F924" s="34"/>
      <c r="G924" s="34"/>
      <c r="H924" s="34"/>
      <c r="I924" s="34"/>
      <c r="J924" s="34"/>
      <c r="K924" s="34"/>
      <c r="L924" s="103" t="s">
        <v>103</v>
      </c>
      <c r="M924" s="29"/>
      <c r="N924" s="29"/>
      <c r="O924" s="29"/>
      <c r="P924" s="30"/>
      <c r="Q924" s="29"/>
      <c r="R924" s="149" t="s">
        <v>7562</v>
      </c>
      <c r="S924" s="34"/>
      <c r="AD924" s="84">
        <f t="shared" si="114"/>
        <v>1</v>
      </c>
      <c r="AE924" s="34" t="e">
        <f t="shared" si="115"/>
        <v>#VALUE!</v>
      </c>
      <c r="AF924" s="34" t="e">
        <f t="shared" si="116"/>
        <v>#VALUE!</v>
      </c>
      <c r="AG924" s="34" t="e">
        <f t="shared" si="117"/>
        <v>#VALUE!</v>
      </c>
      <c r="AH924" s="34" t="e">
        <f t="shared" si="118"/>
        <v>#VALUE!</v>
      </c>
      <c r="AI924" s="34" t="e">
        <f t="shared" si="119"/>
        <v>#VALUE!</v>
      </c>
      <c r="AJ924" s="34" t="e">
        <f t="shared" si="120"/>
        <v>#VALUE!</v>
      </c>
      <c r="AK924" s="34" t="e">
        <f t="shared" si="121"/>
        <v>#VALUE!</v>
      </c>
    </row>
    <row r="925" spans="1:37" ht="55.25" customHeight="1" x14ac:dyDescent="0.2">
      <c r="A925" s="50">
        <v>20170213</v>
      </c>
      <c r="B925" s="83">
        <v>42788</v>
      </c>
      <c r="C925" s="34" t="s">
        <v>6976</v>
      </c>
      <c r="D925" s="34"/>
      <c r="E925" s="34"/>
      <c r="F925" s="34" t="s">
        <v>3727</v>
      </c>
      <c r="G925" s="34" t="s">
        <v>3728</v>
      </c>
      <c r="H925" s="34"/>
      <c r="I925" s="34"/>
      <c r="J925" s="34"/>
      <c r="K925" s="34"/>
      <c r="L925" s="103"/>
      <c r="M925" s="29" t="s">
        <v>6704</v>
      </c>
      <c r="N925" s="29" t="s">
        <v>6449</v>
      </c>
      <c r="O925" s="29"/>
      <c r="P925" s="30"/>
      <c r="Q925" s="29"/>
      <c r="R925" s="149" t="s">
        <v>7562</v>
      </c>
      <c r="S925" s="34"/>
      <c r="AD925" s="84" t="e">
        <f t="shared" si="114"/>
        <v>#VALUE!</v>
      </c>
      <c r="AE925" s="34">
        <f t="shared" si="115"/>
        <v>397</v>
      </c>
      <c r="AF925" s="34" t="e">
        <f t="shared" si="116"/>
        <v>#VALUE!</v>
      </c>
      <c r="AG925" s="34" t="e">
        <f t="shared" si="117"/>
        <v>#VALUE!</v>
      </c>
      <c r="AH925" s="34" t="e">
        <f t="shared" si="118"/>
        <v>#VALUE!</v>
      </c>
      <c r="AI925" s="34" t="e">
        <f t="shared" si="119"/>
        <v>#VALUE!</v>
      </c>
      <c r="AJ925" s="34" t="e">
        <f t="shared" si="120"/>
        <v>#VALUE!</v>
      </c>
      <c r="AK925" s="34" t="e">
        <f t="shared" si="121"/>
        <v>#VALUE!</v>
      </c>
    </row>
    <row r="926" spans="1:37" ht="55.25" customHeight="1" x14ac:dyDescent="0.2">
      <c r="A926" s="50">
        <v>20170214</v>
      </c>
      <c r="B926" s="83">
        <v>42788</v>
      </c>
      <c r="C926" s="34" t="s">
        <v>3744</v>
      </c>
      <c r="D926" s="34"/>
      <c r="E926" s="34"/>
      <c r="F926" s="34"/>
      <c r="G926" s="34"/>
      <c r="H926" s="34"/>
      <c r="I926" s="34"/>
      <c r="J926" s="34"/>
      <c r="K926" s="34"/>
      <c r="L926" s="103" t="s">
        <v>103</v>
      </c>
      <c r="M926" s="29"/>
      <c r="N926" s="29"/>
      <c r="O926" s="29"/>
      <c r="P926" s="30"/>
      <c r="Q926" s="29"/>
      <c r="R926" s="149" t="s">
        <v>7562</v>
      </c>
      <c r="S926" s="34"/>
      <c r="AD926" s="84">
        <f t="shared" si="114"/>
        <v>1</v>
      </c>
      <c r="AE926" s="34" t="e">
        <f t="shared" si="115"/>
        <v>#VALUE!</v>
      </c>
      <c r="AF926" s="34" t="e">
        <f t="shared" si="116"/>
        <v>#VALUE!</v>
      </c>
      <c r="AG926" s="34" t="e">
        <f t="shared" si="117"/>
        <v>#VALUE!</v>
      </c>
      <c r="AH926" s="34" t="e">
        <f t="shared" si="118"/>
        <v>#VALUE!</v>
      </c>
      <c r="AI926" s="34" t="e">
        <f t="shared" si="119"/>
        <v>#VALUE!</v>
      </c>
      <c r="AJ926" s="34" t="e">
        <f t="shared" si="120"/>
        <v>#VALUE!</v>
      </c>
      <c r="AK926" s="34" t="e">
        <f t="shared" si="121"/>
        <v>#VALUE!</v>
      </c>
    </row>
    <row r="927" spans="1:37" ht="55.25" customHeight="1" x14ac:dyDescent="0.2">
      <c r="A927" s="50">
        <v>20170215</v>
      </c>
      <c r="B927" s="83">
        <v>42788</v>
      </c>
      <c r="C927" s="34" t="s">
        <v>3745</v>
      </c>
      <c r="D927" s="34"/>
      <c r="E927" s="34"/>
      <c r="F927" s="34"/>
      <c r="G927" s="34"/>
      <c r="H927" s="34"/>
      <c r="I927" s="34"/>
      <c r="J927" s="34"/>
      <c r="K927" s="34"/>
      <c r="L927" s="103" t="s">
        <v>103</v>
      </c>
      <c r="M927" s="29"/>
      <c r="N927" s="29"/>
      <c r="O927" s="29"/>
      <c r="P927" s="30"/>
      <c r="Q927" s="29"/>
      <c r="R927" s="149" t="s">
        <v>7562</v>
      </c>
      <c r="S927" s="34"/>
      <c r="AD927" s="84">
        <f t="shared" si="114"/>
        <v>1</v>
      </c>
      <c r="AE927" s="34" t="e">
        <f t="shared" si="115"/>
        <v>#VALUE!</v>
      </c>
      <c r="AF927" s="34" t="e">
        <f t="shared" si="116"/>
        <v>#VALUE!</v>
      </c>
      <c r="AG927" s="34" t="e">
        <f t="shared" si="117"/>
        <v>#VALUE!</v>
      </c>
      <c r="AH927" s="34" t="e">
        <f t="shared" si="118"/>
        <v>#VALUE!</v>
      </c>
      <c r="AI927" s="34" t="e">
        <f t="shared" si="119"/>
        <v>#VALUE!</v>
      </c>
      <c r="AJ927" s="34" t="e">
        <f t="shared" si="120"/>
        <v>#VALUE!</v>
      </c>
      <c r="AK927" s="34" t="e">
        <f t="shared" si="121"/>
        <v>#VALUE!</v>
      </c>
    </row>
    <row r="928" spans="1:37" ht="55.25" customHeight="1" x14ac:dyDescent="0.2">
      <c r="A928" s="50">
        <v>20170216</v>
      </c>
      <c r="B928" s="83">
        <v>42788</v>
      </c>
      <c r="C928" s="34" t="s">
        <v>3746</v>
      </c>
      <c r="D928" s="34"/>
      <c r="E928" s="34"/>
      <c r="F928" s="34"/>
      <c r="G928" s="34"/>
      <c r="H928" s="34"/>
      <c r="I928" s="34"/>
      <c r="J928" s="34"/>
      <c r="K928" s="34"/>
      <c r="L928" s="103" t="s">
        <v>103</v>
      </c>
      <c r="M928" s="29"/>
      <c r="N928" s="29"/>
      <c r="O928" s="29"/>
      <c r="P928" s="30"/>
      <c r="Q928" s="29"/>
      <c r="R928" s="149" t="s">
        <v>7562</v>
      </c>
      <c r="S928" s="34"/>
      <c r="AD928" s="84">
        <f t="shared" si="114"/>
        <v>1</v>
      </c>
      <c r="AE928" s="34" t="e">
        <f t="shared" si="115"/>
        <v>#VALUE!</v>
      </c>
      <c r="AF928" s="34" t="e">
        <f t="shared" si="116"/>
        <v>#VALUE!</v>
      </c>
      <c r="AG928" s="34" t="e">
        <f t="shared" si="117"/>
        <v>#VALUE!</v>
      </c>
      <c r="AH928" s="34" t="e">
        <f t="shared" si="118"/>
        <v>#VALUE!</v>
      </c>
      <c r="AI928" s="34" t="e">
        <f t="shared" si="119"/>
        <v>#VALUE!</v>
      </c>
      <c r="AJ928" s="34" t="e">
        <f t="shared" si="120"/>
        <v>#VALUE!</v>
      </c>
      <c r="AK928" s="34" t="e">
        <f t="shared" si="121"/>
        <v>#VALUE!</v>
      </c>
    </row>
    <row r="929" spans="1:37" ht="55.25" customHeight="1" x14ac:dyDescent="0.2">
      <c r="A929" s="50">
        <v>20170217</v>
      </c>
      <c r="B929" s="83">
        <v>42788</v>
      </c>
      <c r="C929" s="34" t="s">
        <v>7017</v>
      </c>
      <c r="D929" s="34" t="s">
        <v>5582</v>
      </c>
      <c r="E929" s="34" t="s">
        <v>3729</v>
      </c>
      <c r="F929" s="34"/>
      <c r="G929" s="34"/>
      <c r="H929" s="34"/>
      <c r="I929" s="34"/>
      <c r="J929" s="34"/>
      <c r="K929" s="34"/>
      <c r="L929" s="103"/>
      <c r="M929" s="29"/>
      <c r="N929" s="29"/>
      <c r="O929" s="29"/>
      <c r="P929" s="30" t="s">
        <v>2897</v>
      </c>
      <c r="Q929" s="29"/>
      <c r="R929" s="149" t="s">
        <v>7562</v>
      </c>
      <c r="S929" s="34"/>
      <c r="AD929" s="84" t="e">
        <f t="shared" si="114"/>
        <v>#VALUE!</v>
      </c>
      <c r="AE929" s="34" t="e">
        <f t="shared" si="115"/>
        <v>#VALUE!</v>
      </c>
      <c r="AF929" s="34" t="e">
        <f t="shared" si="116"/>
        <v>#VALUE!</v>
      </c>
      <c r="AG929" s="34" t="e">
        <f t="shared" si="117"/>
        <v>#VALUE!</v>
      </c>
      <c r="AH929" s="34">
        <f t="shared" si="118"/>
        <v>1</v>
      </c>
      <c r="AI929" s="34" t="e">
        <f t="shared" si="119"/>
        <v>#VALUE!</v>
      </c>
      <c r="AJ929" s="34" t="e">
        <f t="shared" si="120"/>
        <v>#VALUE!</v>
      </c>
      <c r="AK929" s="34" t="e">
        <f t="shared" si="121"/>
        <v>#VALUE!</v>
      </c>
    </row>
    <row r="930" spans="1:37" ht="55.25" customHeight="1" x14ac:dyDescent="0.2">
      <c r="A930" s="50">
        <v>20170218</v>
      </c>
      <c r="B930" s="83">
        <v>42788</v>
      </c>
      <c r="C930" s="34" t="s">
        <v>3747</v>
      </c>
      <c r="D930" s="34"/>
      <c r="E930" s="34"/>
      <c r="F930" s="34"/>
      <c r="G930" s="34"/>
      <c r="H930" s="34"/>
      <c r="I930" s="34"/>
      <c r="J930" s="34"/>
      <c r="K930" s="34"/>
      <c r="L930" s="103" t="s">
        <v>103</v>
      </c>
      <c r="M930" s="29"/>
      <c r="N930" s="29"/>
      <c r="O930" s="29"/>
      <c r="P930" s="30"/>
      <c r="Q930" s="29"/>
      <c r="R930" s="149" t="s">
        <v>7562</v>
      </c>
      <c r="S930" s="34"/>
      <c r="AD930" s="84">
        <f t="shared" si="114"/>
        <v>1</v>
      </c>
      <c r="AE930" s="34" t="e">
        <f t="shared" si="115"/>
        <v>#VALUE!</v>
      </c>
      <c r="AF930" s="34" t="e">
        <f t="shared" si="116"/>
        <v>#VALUE!</v>
      </c>
      <c r="AG930" s="34" t="e">
        <f t="shared" si="117"/>
        <v>#VALUE!</v>
      </c>
      <c r="AH930" s="34" t="e">
        <f t="shared" si="118"/>
        <v>#VALUE!</v>
      </c>
      <c r="AI930" s="34" t="e">
        <f t="shared" si="119"/>
        <v>#VALUE!</v>
      </c>
      <c r="AJ930" s="34" t="e">
        <f t="shared" si="120"/>
        <v>#VALUE!</v>
      </c>
      <c r="AK930" s="34" t="e">
        <f t="shared" si="121"/>
        <v>#VALUE!</v>
      </c>
    </row>
    <row r="931" spans="1:37" ht="55.25" customHeight="1" x14ac:dyDescent="0.2">
      <c r="A931" s="50">
        <v>20170219</v>
      </c>
      <c r="B931" s="83">
        <v>42788</v>
      </c>
      <c r="C931" s="34" t="s">
        <v>6923</v>
      </c>
      <c r="D931" s="34"/>
      <c r="E931" s="34"/>
      <c r="F931" s="34"/>
      <c r="G931" s="34"/>
      <c r="H931" s="34"/>
      <c r="I931" s="34"/>
      <c r="J931" s="34"/>
      <c r="K931" s="34"/>
      <c r="L931" s="103" t="s">
        <v>103</v>
      </c>
      <c r="M931" s="29"/>
      <c r="N931" s="29"/>
      <c r="O931" s="29"/>
      <c r="P931" s="30"/>
      <c r="Q931" s="29"/>
      <c r="R931" s="149" t="s">
        <v>7562</v>
      </c>
      <c r="S931" s="34"/>
      <c r="AD931" s="84">
        <f t="shared" si="114"/>
        <v>1</v>
      </c>
      <c r="AE931" s="34" t="e">
        <f t="shared" si="115"/>
        <v>#VALUE!</v>
      </c>
      <c r="AF931" s="34" t="e">
        <f t="shared" si="116"/>
        <v>#VALUE!</v>
      </c>
      <c r="AG931" s="34" t="e">
        <f t="shared" si="117"/>
        <v>#VALUE!</v>
      </c>
      <c r="AH931" s="34" t="e">
        <f t="shared" si="118"/>
        <v>#VALUE!</v>
      </c>
      <c r="AI931" s="34" t="e">
        <f t="shared" si="119"/>
        <v>#VALUE!</v>
      </c>
      <c r="AJ931" s="34" t="e">
        <f t="shared" si="120"/>
        <v>#VALUE!</v>
      </c>
      <c r="AK931" s="34" t="e">
        <f t="shared" si="121"/>
        <v>#VALUE!</v>
      </c>
    </row>
    <row r="932" spans="1:37" ht="55.25" customHeight="1" x14ac:dyDescent="0.2">
      <c r="A932" s="50">
        <v>20170220</v>
      </c>
      <c r="B932" s="83">
        <v>42788</v>
      </c>
      <c r="C932" s="34" t="s">
        <v>6924</v>
      </c>
      <c r="D932" s="34"/>
      <c r="E932" s="34"/>
      <c r="F932" s="34"/>
      <c r="G932" s="34"/>
      <c r="H932" s="34"/>
      <c r="I932" s="34"/>
      <c r="J932" s="34"/>
      <c r="K932" s="34"/>
      <c r="L932" s="103" t="s">
        <v>103</v>
      </c>
      <c r="M932" s="29"/>
      <c r="N932" s="29"/>
      <c r="O932" s="29"/>
      <c r="P932" s="30"/>
      <c r="Q932" s="29"/>
      <c r="R932" s="149" t="s">
        <v>7562</v>
      </c>
      <c r="S932" s="34"/>
      <c r="AD932" s="84">
        <f t="shared" si="114"/>
        <v>1</v>
      </c>
      <c r="AE932" s="34" t="e">
        <f t="shared" si="115"/>
        <v>#VALUE!</v>
      </c>
      <c r="AF932" s="34" t="e">
        <f t="shared" si="116"/>
        <v>#VALUE!</v>
      </c>
      <c r="AG932" s="34" t="e">
        <f t="shared" si="117"/>
        <v>#VALUE!</v>
      </c>
      <c r="AH932" s="34" t="e">
        <f t="shared" si="118"/>
        <v>#VALUE!</v>
      </c>
      <c r="AI932" s="34" t="e">
        <f t="shared" si="119"/>
        <v>#VALUE!</v>
      </c>
      <c r="AJ932" s="34" t="e">
        <f t="shared" si="120"/>
        <v>#VALUE!</v>
      </c>
      <c r="AK932" s="34" t="e">
        <f t="shared" si="121"/>
        <v>#VALUE!</v>
      </c>
    </row>
    <row r="933" spans="1:37" ht="55.25" customHeight="1" x14ac:dyDescent="0.2">
      <c r="A933" s="50">
        <v>20170221</v>
      </c>
      <c r="B933" s="83">
        <v>42788</v>
      </c>
      <c r="C933" s="34" t="s">
        <v>3748</v>
      </c>
      <c r="D933" s="34"/>
      <c r="E933" s="34"/>
      <c r="F933" s="34"/>
      <c r="G933" s="34"/>
      <c r="H933" s="34"/>
      <c r="I933" s="34"/>
      <c r="J933" s="34"/>
      <c r="K933" s="34"/>
      <c r="L933" s="103" t="s">
        <v>103</v>
      </c>
      <c r="M933" s="29"/>
      <c r="N933" s="29"/>
      <c r="O933" s="29"/>
      <c r="P933" s="30"/>
      <c r="Q933" s="29"/>
      <c r="R933" s="149" t="s">
        <v>7562</v>
      </c>
      <c r="S933" s="34"/>
      <c r="AD933" s="84">
        <f t="shared" si="114"/>
        <v>1</v>
      </c>
      <c r="AE933" s="34" t="e">
        <f t="shared" si="115"/>
        <v>#VALUE!</v>
      </c>
      <c r="AF933" s="34" t="e">
        <f t="shared" si="116"/>
        <v>#VALUE!</v>
      </c>
      <c r="AG933" s="34" t="e">
        <f t="shared" si="117"/>
        <v>#VALUE!</v>
      </c>
      <c r="AH933" s="34" t="e">
        <f t="shared" si="118"/>
        <v>#VALUE!</v>
      </c>
      <c r="AI933" s="34" t="e">
        <f t="shared" si="119"/>
        <v>#VALUE!</v>
      </c>
      <c r="AJ933" s="34" t="e">
        <f t="shared" si="120"/>
        <v>#VALUE!</v>
      </c>
      <c r="AK933" s="34" t="e">
        <f t="shared" si="121"/>
        <v>#VALUE!</v>
      </c>
    </row>
    <row r="934" spans="1:37" ht="55.25" customHeight="1" x14ac:dyDescent="0.2">
      <c r="A934" s="50">
        <v>20170401</v>
      </c>
      <c r="B934" s="83">
        <v>42830</v>
      </c>
      <c r="C934" s="34" t="s">
        <v>6151</v>
      </c>
      <c r="D934" s="34"/>
      <c r="E934" s="34"/>
      <c r="F934" s="34"/>
      <c r="G934" s="34"/>
      <c r="H934" s="34"/>
      <c r="I934" s="34"/>
      <c r="J934" s="34" t="s">
        <v>3782</v>
      </c>
      <c r="K934" s="34" t="s">
        <v>3783</v>
      </c>
      <c r="L934" s="103" t="s">
        <v>103</v>
      </c>
      <c r="M934" s="29"/>
      <c r="N934" s="29"/>
      <c r="O934" s="29"/>
      <c r="P934" s="30"/>
      <c r="Q934" s="29"/>
      <c r="R934" s="112"/>
      <c r="S934" s="34"/>
      <c r="AD934" s="84">
        <f t="shared" si="114"/>
        <v>1</v>
      </c>
      <c r="AE934" s="34" t="e">
        <f t="shared" si="115"/>
        <v>#VALUE!</v>
      </c>
      <c r="AF934" s="34" t="e">
        <f t="shared" si="116"/>
        <v>#VALUE!</v>
      </c>
      <c r="AG934" s="34" t="e">
        <f t="shared" si="117"/>
        <v>#VALUE!</v>
      </c>
      <c r="AH934" s="34" t="e">
        <f t="shared" si="118"/>
        <v>#VALUE!</v>
      </c>
      <c r="AI934" s="34" t="e">
        <f t="shared" si="119"/>
        <v>#VALUE!</v>
      </c>
      <c r="AJ934" s="34" t="e">
        <f t="shared" si="120"/>
        <v>#VALUE!</v>
      </c>
      <c r="AK934" s="34" t="e">
        <f t="shared" si="121"/>
        <v>#VALUE!</v>
      </c>
    </row>
    <row r="935" spans="1:37" ht="55.25" customHeight="1" x14ac:dyDescent="0.2">
      <c r="A935" s="50">
        <v>20170402</v>
      </c>
      <c r="B935" s="83">
        <v>42830</v>
      </c>
      <c r="C935" s="34" t="s">
        <v>6326</v>
      </c>
      <c r="D935" s="34"/>
      <c r="E935" s="34"/>
      <c r="F935" s="34" t="s">
        <v>3826</v>
      </c>
      <c r="G935" s="34"/>
      <c r="H935" s="34"/>
      <c r="I935" s="34"/>
      <c r="J935" s="34"/>
      <c r="K935" s="34"/>
      <c r="L935" s="103"/>
      <c r="M935" s="29" t="s">
        <v>6705</v>
      </c>
      <c r="N935" s="29" t="s">
        <v>6450</v>
      </c>
      <c r="O935" s="29"/>
      <c r="P935" s="30"/>
      <c r="Q935" s="29"/>
      <c r="R935" s="112"/>
      <c r="S935" s="34"/>
      <c r="AD935" s="84" t="e">
        <f t="shared" si="114"/>
        <v>#VALUE!</v>
      </c>
      <c r="AE935" s="34">
        <f t="shared" si="115"/>
        <v>226</v>
      </c>
      <c r="AF935" s="34" t="e">
        <f t="shared" si="116"/>
        <v>#VALUE!</v>
      </c>
      <c r="AG935" s="34" t="e">
        <f t="shared" si="117"/>
        <v>#VALUE!</v>
      </c>
      <c r="AH935" s="34" t="e">
        <f t="shared" si="118"/>
        <v>#VALUE!</v>
      </c>
      <c r="AI935" s="34" t="e">
        <f t="shared" si="119"/>
        <v>#VALUE!</v>
      </c>
      <c r="AJ935" s="34" t="e">
        <f t="shared" si="120"/>
        <v>#VALUE!</v>
      </c>
      <c r="AK935" s="34" t="e">
        <f t="shared" si="121"/>
        <v>#VALUE!</v>
      </c>
    </row>
    <row r="936" spans="1:37" ht="55.25" customHeight="1" x14ac:dyDescent="0.2">
      <c r="A936" s="50">
        <v>20170403</v>
      </c>
      <c r="B936" s="83">
        <v>42830</v>
      </c>
      <c r="C936" s="34" t="s">
        <v>6152</v>
      </c>
      <c r="D936" s="34"/>
      <c r="E936" s="34"/>
      <c r="F936" s="34" t="s">
        <v>3784</v>
      </c>
      <c r="G936" s="34" t="s">
        <v>3785</v>
      </c>
      <c r="H936" s="34"/>
      <c r="I936" s="34"/>
      <c r="J936" s="34"/>
      <c r="K936" s="34"/>
      <c r="L936" s="103"/>
      <c r="M936" s="29" t="s">
        <v>6705</v>
      </c>
      <c r="N936" s="29" t="s">
        <v>6451</v>
      </c>
      <c r="O936" s="29"/>
      <c r="P936" s="30"/>
      <c r="Q936" s="29"/>
      <c r="R936" s="112"/>
      <c r="S936" s="34"/>
      <c r="AD936" s="84" t="e">
        <f t="shared" si="114"/>
        <v>#VALUE!</v>
      </c>
      <c r="AE936" s="34">
        <f t="shared" si="115"/>
        <v>226</v>
      </c>
      <c r="AF936" s="34" t="e">
        <f t="shared" si="116"/>
        <v>#VALUE!</v>
      </c>
      <c r="AG936" s="34" t="e">
        <f t="shared" si="117"/>
        <v>#VALUE!</v>
      </c>
      <c r="AH936" s="34" t="e">
        <f t="shared" si="118"/>
        <v>#VALUE!</v>
      </c>
      <c r="AI936" s="34" t="e">
        <f t="shared" si="119"/>
        <v>#VALUE!</v>
      </c>
      <c r="AJ936" s="34" t="e">
        <f t="shared" si="120"/>
        <v>#VALUE!</v>
      </c>
      <c r="AK936" s="34" t="e">
        <f t="shared" si="121"/>
        <v>#VALUE!</v>
      </c>
    </row>
    <row r="937" spans="1:37" ht="55.25" customHeight="1" x14ac:dyDescent="0.2">
      <c r="A937" s="50">
        <v>20170404</v>
      </c>
      <c r="B937" s="83">
        <v>42830</v>
      </c>
      <c r="C937" s="34" t="s">
        <v>6153</v>
      </c>
      <c r="D937" s="34"/>
      <c r="E937" s="34"/>
      <c r="F937" s="34"/>
      <c r="G937" s="34"/>
      <c r="H937" s="34"/>
      <c r="I937" s="34"/>
      <c r="J937" s="34"/>
      <c r="K937" s="34"/>
      <c r="L937" s="103"/>
      <c r="M937" s="29" t="s">
        <v>6705</v>
      </c>
      <c r="N937" s="29" t="s">
        <v>6450</v>
      </c>
      <c r="O937" s="29"/>
      <c r="P937" s="30"/>
      <c r="Q937" s="29"/>
      <c r="R937" s="112"/>
      <c r="S937" s="34"/>
      <c r="AD937" s="84" t="e">
        <f t="shared" si="114"/>
        <v>#VALUE!</v>
      </c>
      <c r="AE937" s="34">
        <f t="shared" si="115"/>
        <v>226</v>
      </c>
      <c r="AF937" s="34" t="e">
        <f t="shared" si="116"/>
        <v>#VALUE!</v>
      </c>
      <c r="AG937" s="34" t="e">
        <f t="shared" si="117"/>
        <v>#VALUE!</v>
      </c>
      <c r="AH937" s="34" t="e">
        <f t="shared" si="118"/>
        <v>#VALUE!</v>
      </c>
      <c r="AI937" s="34" t="e">
        <f t="shared" si="119"/>
        <v>#VALUE!</v>
      </c>
      <c r="AJ937" s="34" t="e">
        <f t="shared" si="120"/>
        <v>#VALUE!</v>
      </c>
      <c r="AK937" s="34" t="e">
        <f t="shared" si="121"/>
        <v>#VALUE!</v>
      </c>
    </row>
    <row r="938" spans="1:37" ht="55.25" customHeight="1" x14ac:dyDescent="0.2">
      <c r="A938" s="50">
        <v>20170405</v>
      </c>
      <c r="B938" s="83">
        <v>42830</v>
      </c>
      <c r="C938" s="34" t="s">
        <v>6154</v>
      </c>
      <c r="D938" s="34"/>
      <c r="E938" s="34"/>
      <c r="F938" s="34"/>
      <c r="G938" s="34"/>
      <c r="H938" s="34"/>
      <c r="I938" s="34"/>
      <c r="J938" s="34"/>
      <c r="K938" s="34"/>
      <c r="L938" s="103"/>
      <c r="M938" s="29" t="s">
        <v>6705</v>
      </c>
      <c r="N938" s="29" t="s">
        <v>6451</v>
      </c>
      <c r="O938" s="29"/>
      <c r="P938" s="30"/>
      <c r="Q938" s="29"/>
      <c r="R938" s="112"/>
      <c r="S938" s="34"/>
      <c r="AD938" s="84" t="e">
        <f t="shared" si="114"/>
        <v>#VALUE!</v>
      </c>
      <c r="AE938" s="34">
        <f t="shared" si="115"/>
        <v>226</v>
      </c>
      <c r="AF938" s="34" t="e">
        <f t="shared" si="116"/>
        <v>#VALUE!</v>
      </c>
      <c r="AG938" s="34" t="e">
        <f t="shared" si="117"/>
        <v>#VALUE!</v>
      </c>
      <c r="AH938" s="34" t="e">
        <f t="shared" si="118"/>
        <v>#VALUE!</v>
      </c>
      <c r="AI938" s="34" t="e">
        <f t="shared" si="119"/>
        <v>#VALUE!</v>
      </c>
      <c r="AJ938" s="34" t="e">
        <f t="shared" si="120"/>
        <v>#VALUE!</v>
      </c>
      <c r="AK938" s="34" t="e">
        <f t="shared" si="121"/>
        <v>#VALUE!</v>
      </c>
    </row>
    <row r="939" spans="1:37" ht="55.25" customHeight="1" x14ac:dyDescent="0.2">
      <c r="A939" s="50">
        <v>20170406</v>
      </c>
      <c r="B939" s="83">
        <v>42830</v>
      </c>
      <c r="C939" s="34" t="s">
        <v>6155</v>
      </c>
      <c r="D939" s="34"/>
      <c r="E939" s="34"/>
      <c r="F939" s="34" t="s">
        <v>3828</v>
      </c>
      <c r="G939" s="34"/>
      <c r="H939" s="34"/>
      <c r="I939" s="34"/>
      <c r="J939" s="34"/>
      <c r="K939" s="34"/>
      <c r="L939" s="103"/>
      <c r="M939" s="29" t="s">
        <v>6705</v>
      </c>
      <c r="N939" s="30" t="s">
        <v>6451</v>
      </c>
      <c r="O939" s="29"/>
      <c r="P939" s="30"/>
      <c r="Q939" s="29"/>
      <c r="R939" s="112"/>
      <c r="S939" s="34"/>
      <c r="AD939" s="84" t="e">
        <f t="shared" si="114"/>
        <v>#VALUE!</v>
      </c>
      <c r="AE939" s="34">
        <f t="shared" si="115"/>
        <v>226</v>
      </c>
      <c r="AF939" s="34" t="e">
        <f t="shared" si="116"/>
        <v>#VALUE!</v>
      </c>
      <c r="AG939" s="34" t="e">
        <f t="shared" si="117"/>
        <v>#VALUE!</v>
      </c>
      <c r="AH939" s="34" t="e">
        <f t="shared" si="118"/>
        <v>#VALUE!</v>
      </c>
      <c r="AI939" s="34" t="e">
        <f t="shared" si="119"/>
        <v>#VALUE!</v>
      </c>
      <c r="AJ939" s="34" t="e">
        <f t="shared" si="120"/>
        <v>#VALUE!</v>
      </c>
      <c r="AK939" s="34" t="e">
        <f t="shared" si="121"/>
        <v>#VALUE!</v>
      </c>
    </row>
    <row r="940" spans="1:37" ht="55.25" customHeight="1" x14ac:dyDescent="0.2">
      <c r="A940" s="50">
        <v>20170407</v>
      </c>
      <c r="B940" s="83">
        <v>42830</v>
      </c>
      <c r="C940" s="34" t="s">
        <v>3827</v>
      </c>
      <c r="D940" s="34"/>
      <c r="E940" s="34"/>
      <c r="F940" s="34"/>
      <c r="G940" s="34"/>
      <c r="H940" s="34"/>
      <c r="I940" s="34"/>
      <c r="J940" s="34"/>
      <c r="K940" s="34"/>
      <c r="L940" s="103"/>
      <c r="M940" s="29"/>
      <c r="N940" s="29"/>
      <c r="O940" s="29"/>
      <c r="P940" s="30" t="s">
        <v>2897</v>
      </c>
      <c r="Q940" s="29"/>
      <c r="R940" s="112"/>
      <c r="S940" s="34"/>
      <c r="AD940" s="84" t="e">
        <f t="shared" si="114"/>
        <v>#VALUE!</v>
      </c>
      <c r="AE940" s="34" t="e">
        <f t="shared" si="115"/>
        <v>#VALUE!</v>
      </c>
      <c r="AF940" s="34" t="e">
        <f t="shared" si="116"/>
        <v>#VALUE!</v>
      </c>
      <c r="AG940" s="34" t="e">
        <f t="shared" si="117"/>
        <v>#VALUE!</v>
      </c>
      <c r="AH940" s="34">
        <f t="shared" si="118"/>
        <v>1</v>
      </c>
      <c r="AI940" s="34" t="e">
        <f t="shared" si="119"/>
        <v>#VALUE!</v>
      </c>
      <c r="AJ940" s="34" t="e">
        <f t="shared" si="120"/>
        <v>#VALUE!</v>
      </c>
      <c r="AK940" s="34" t="e">
        <f t="shared" si="121"/>
        <v>#VALUE!</v>
      </c>
    </row>
    <row r="941" spans="1:37" ht="55.25" customHeight="1" x14ac:dyDescent="0.2">
      <c r="A941" s="50">
        <v>20170408</v>
      </c>
      <c r="B941" s="83">
        <v>42830</v>
      </c>
      <c r="C941" s="34" t="s">
        <v>6327</v>
      </c>
      <c r="D941" s="34"/>
      <c r="E941" s="34"/>
      <c r="F941" s="34"/>
      <c r="G941" s="34"/>
      <c r="H941" s="34"/>
      <c r="I941" s="34"/>
      <c r="J941" s="34"/>
      <c r="K941" s="34"/>
      <c r="L941" s="103"/>
      <c r="M941" s="29"/>
      <c r="N941" s="29"/>
      <c r="O941" s="29"/>
      <c r="P941" s="30" t="s">
        <v>2897</v>
      </c>
      <c r="Q941" s="29"/>
      <c r="R941" s="112"/>
      <c r="S941" s="34"/>
      <c r="AD941" s="84" t="e">
        <f t="shared" si="114"/>
        <v>#VALUE!</v>
      </c>
      <c r="AE941" s="34" t="e">
        <f t="shared" si="115"/>
        <v>#VALUE!</v>
      </c>
      <c r="AF941" s="34" t="e">
        <f t="shared" si="116"/>
        <v>#VALUE!</v>
      </c>
      <c r="AG941" s="34" t="e">
        <f t="shared" si="117"/>
        <v>#VALUE!</v>
      </c>
      <c r="AH941" s="34">
        <f t="shared" si="118"/>
        <v>1</v>
      </c>
      <c r="AI941" s="34" t="e">
        <f t="shared" si="119"/>
        <v>#VALUE!</v>
      </c>
      <c r="AJ941" s="34" t="e">
        <f t="shared" si="120"/>
        <v>#VALUE!</v>
      </c>
      <c r="AK941" s="34" t="e">
        <f t="shared" si="121"/>
        <v>#VALUE!</v>
      </c>
    </row>
    <row r="942" spans="1:37" ht="55.25" customHeight="1" x14ac:dyDescent="0.2">
      <c r="A942" s="50">
        <v>20170409</v>
      </c>
      <c r="B942" s="83">
        <v>42830</v>
      </c>
      <c r="C942" s="34" t="s">
        <v>3829</v>
      </c>
      <c r="D942" s="34"/>
      <c r="E942" s="34"/>
      <c r="F942" s="34"/>
      <c r="G942" s="34"/>
      <c r="H942" s="34"/>
      <c r="I942" s="34"/>
      <c r="J942" s="34"/>
      <c r="K942" s="34"/>
      <c r="L942" s="103"/>
      <c r="M942" s="29"/>
      <c r="N942" s="29"/>
      <c r="O942" s="29"/>
      <c r="P942" s="30" t="s">
        <v>2897</v>
      </c>
      <c r="Q942" s="29"/>
      <c r="R942" s="112"/>
      <c r="S942" s="34"/>
      <c r="AD942" s="84" t="e">
        <f t="shared" si="114"/>
        <v>#VALUE!</v>
      </c>
      <c r="AE942" s="34" t="e">
        <f t="shared" si="115"/>
        <v>#VALUE!</v>
      </c>
      <c r="AF942" s="34" t="e">
        <f t="shared" si="116"/>
        <v>#VALUE!</v>
      </c>
      <c r="AG942" s="34" t="e">
        <f t="shared" si="117"/>
        <v>#VALUE!</v>
      </c>
      <c r="AH942" s="34">
        <f t="shared" si="118"/>
        <v>1</v>
      </c>
      <c r="AI942" s="34" t="e">
        <f t="shared" si="119"/>
        <v>#VALUE!</v>
      </c>
      <c r="AJ942" s="34" t="e">
        <f t="shared" si="120"/>
        <v>#VALUE!</v>
      </c>
      <c r="AK942" s="34" t="e">
        <f t="shared" si="121"/>
        <v>#VALUE!</v>
      </c>
    </row>
    <row r="943" spans="1:37" ht="55.25" customHeight="1" x14ac:dyDescent="0.2">
      <c r="A943" s="50">
        <v>20170410</v>
      </c>
      <c r="B943" s="83">
        <v>42830</v>
      </c>
      <c r="C943" s="34" t="s">
        <v>3830</v>
      </c>
      <c r="D943" s="34"/>
      <c r="E943" s="34"/>
      <c r="F943" s="34"/>
      <c r="G943" s="34"/>
      <c r="H943" s="34"/>
      <c r="I943" s="34"/>
      <c r="J943" s="34"/>
      <c r="K943" s="34"/>
      <c r="L943" s="103"/>
      <c r="M943" s="29"/>
      <c r="N943" s="29"/>
      <c r="O943" s="29"/>
      <c r="P943" s="30" t="s">
        <v>2897</v>
      </c>
      <c r="Q943" s="29"/>
      <c r="R943" s="112"/>
      <c r="S943" s="34"/>
      <c r="AD943" s="84" t="e">
        <f t="shared" si="114"/>
        <v>#VALUE!</v>
      </c>
      <c r="AE943" s="34" t="e">
        <f t="shared" si="115"/>
        <v>#VALUE!</v>
      </c>
      <c r="AF943" s="34" t="e">
        <f t="shared" si="116"/>
        <v>#VALUE!</v>
      </c>
      <c r="AG943" s="34" t="e">
        <f t="shared" si="117"/>
        <v>#VALUE!</v>
      </c>
      <c r="AH943" s="34">
        <f t="shared" si="118"/>
        <v>1</v>
      </c>
      <c r="AI943" s="34" t="e">
        <f t="shared" si="119"/>
        <v>#VALUE!</v>
      </c>
      <c r="AJ943" s="34" t="e">
        <f t="shared" si="120"/>
        <v>#VALUE!</v>
      </c>
      <c r="AK943" s="34" t="e">
        <f t="shared" si="121"/>
        <v>#VALUE!</v>
      </c>
    </row>
    <row r="944" spans="1:37" ht="55.25" customHeight="1" x14ac:dyDescent="0.2">
      <c r="A944" s="50">
        <v>20170411</v>
      </c>
      <c r="B944" s="83">
        <v>42830</v>
      </c>
      <c r="C944" s="34" t="s">
        <v>3831</v>
      </c>
      <c r="D944" s="34"/>
      <c r="E944" s="34"/>
      <c r="F944" s="34"/>
      <c r="G944" s="34"/>
      <c r="H944" s="34"/>
      <c r="I944" s="34"/>
      <c r="J944" s="34"/>
      <c r="K944" s="34"/>
      <c r="L944" s="103"/>
      <c r="M944" s="29"/>
      <c r="N944" s="29"/>
      <c r="O944" s="29"/>
      <c r="P944" s="30" t="s">
        <v>2897</v>
      </c>
      <c r="Q944" s="29"/>
      <c r="R944" s="112"/>
      <c r="S944" s="34"/>
      <c r="AD944" s="84" t="e">
        <f t="shared" si="114"/>
        <v>#VALUE!</v>
      </c>
      <c r="AE944" s="34" t="e">
        <f t="shared" si="115"/>
        <v>#VALUE!</v>
      </c>
      <c r="AF944" s="34" t="e">
        <f t="shared" si="116"/>
        <v>#VALUE!</v>
      </c>
      <c r="AG944" s="34" t="e">
        <f t="shared" si="117"/>
        <v>#VALUE!</v>
      </c>
      <c r="AH944" s="34">
        <f t="shared" si="118"/>
        <v>1</v>
      </c>
      <c r="AI944" s="34" t="e">
        <f t="shared" si="119"/>
        <v>#VALUE!</v>
      </c>
      <c r="AJ944" s="34" t="e">
        <f t="shared" si="120"/>
        <v>#VALUE!</v>
      </c>
      <c r="AK944" s="34" t="e">
        <f t="shared" si="121"/>
        <v>#VALUE!</v>
      </c>
    </row>
    <row r="945" spans="1:37" ht="55.25" customHeight="1" x14ac:dyDescent="0.2">
      <c r="A945" s="50">
        <v>20170412</v>
      </c>
      <c r="B945" s="83">
        <v>42830</v>
      </c>
      <c r="C945" s="34" t="s">
        <v>3832</v>
      </c>
      <c r="D945" s="34"/>
      <c r="E945" s="34"/>
      <c r="F945" s="34"/>
      <c r="G945" s="34"/>
      <c r="H945" s="34"/>
      <c r="I945" s="34"/>
      <c r="J945" s="34"/>
      <c r="K945" s="34"/>
      <c r="L945" s="103"/>
      <c r="M945" s="29"/>
      <c r="N945" s="29"/>
      <c r="O945" s="29"/>
      <c r="P945" s="30" t="s">
        <v>2897</v>
      </c>
      <c r="Q945" s="29"/>
      <c r="R945" s="112"/>
      <c r="S945" s="34"/>
      <c r="AD945" s="84" t="e">
        <f t="shared" si="114"/>
        <v>#VALUE!</v>
      </c>
      <c r="AE945" s="34" t="e">
        <f t="shared" si="115"/>
        <v>#VALUE!</v>
      </c>
      <c r="AF945" s="34" t="e">
        <f t="shared" si="116"/>
        <v>#VALUE!</v>
      </c>
      <c r="AG945" s="34" t="e">
        <f t="shared" si="117"/>
        <v>#VALUE!</v>
      </c>
      <c r="AH945" s="34">
        <f t="shared" si="118"/>
        <v>1</v>
      </c>
      <c r="AI945" s="34" t="e">
        <f t="shared" si="119"/>
        <v>#VALUE!</v>
      </c>
      <c r="AJ945" s="34" t="e">
        <f t="shared" si="120"/>
        <v>#VALUE!</v>
      </c>
      <c r="AK945" s="34" t="e">
        <f t="shared" si="121"/>
        <v>#VALUE!</v>
      </c>
    </row>
    <row r="946" spans="1:37" ht="55.25" customHeight="1" x14ac:dyDescent="0.2">
      <c r="A946" s="50">
        <v>20170413</v>
      </c>
      <c r="B946" s="83">
        <v>42830</v>
      </c>
      <c r="C946" s="34" t="s">
        <v>6156</v>
      </c>
      <c r="D946" s="34"/>
      <c r="E946" s="34"/>
      <c r="F946" s="34"/>
      <c r="G946" s="34"/>
      <c r="H946" s="34"/>
      <c r="I946" s="34"/>
      <c r="J946" s="34"/>
      <c r="K946" s="34"/>
      <c r="L946" s="103"/>
      <c r="M946" s="29" t="s">
        <v>6706</v>
      </c>
      <c r="N946" s="29" t="s">
        <v>6452</v>
      </c>
      <c r="O946" s="29" t="s">
        <v>2816</v>
      </c>
      <c r="P946" s="30"/>
      <c r="Q946" s="29"/>
      <c r="R946" s="112"/>
      <c r="S946" s="34"/>
      <c r="AD946" s="84" t="e">
        <f t="shared" si="114"/>
        <v>#VALUE!</v>
      </c>
      <c r="AE946" s="34" t="e">
        <f t="shared" si="115"/>
        <v>#VALUE!</v>
      </c>
      <c r="AF946" s="34" t="e">
        <f t="shared" si="116"/>
        <v>#VALUE!</v>
      </c>
      <c r="AG946" s="34">
        <f t="shared" si="117"/>
        <v>19</v>
      </c>
      <c r="AH946" s="34" t="e">
        <f t="shared" si="118"/>
        <v>#VALUE!</v>
      </c>
      <c r="AI946" s="34" t="e">
        <f t="shared" si="119"/>
        <v>#VALUE!</v>
      </c>
      <c r="AJ946" s="34" t="e">
        <f t="shared" si="120"/>
        <v>#VALUE!</v>
      </c>
      <c r="AK946" s="34" t="e">
        <f t="shared" si="121"/>
        <v>#VALUE!</v>
      </c>
    </row>
    <row r="947" spans="1:37" ht="55.25" customHeight="1" x14ac:dyDescent="0.2">
      <c r="A947" s="50">
        <v>20170414</v>
      </c>
      <c r="B947" s="83">
        <v>42830</v>
      </c>
      <c r="C947" s="34" t="s">
        <v>6157</v>
      </c>
      <c r="D947" s="34"/>
      <c r="E947" s="34"/>
      <c r="F947" s="34"/>
      <c r="G947" s="34"/>
      <c r="H947" s="34"/>
      <c r="I947" s="34"/>
      <c r="J947" s="34"/>
      <c r="K947" s="34"/>
      <c r="L947" s="103"/>
      <c r="M947" s="29" t="s">
        <v>6707</v>
      </c>
      <c r="N947" s="29" t="s">
        <v>6452</v>
      </c>
      <c r="O947" s="29" t="s">
        <v>2816</v>
      </c>
      <c r="P947" s="30"/>
      <c r="Q947" s="29"/>
      <c r="R947" s="112"/>
      <c r="S947" s="34"/>
      <c r="AD947" s="84" t="e">
        <f t="shared" si="114"/>
        <v>#VALUE!</v>
      </c>
      <c r="AE947" s="34" t="e">
        <f t="shared" si="115"/>
        <v>#VALUE!</v>
      </c>
      <c r="AF947" s="34" t="e">
        <f t="shared" si="116"/>
        <v>#VALUE!</v>
      </c>
      <c r="AG947" s="34">
        <f t="shared" si="117"/>
        <v>19</v>
      </c>
      <c r="AH947" s="34" t="e">
        <f t="shared" si="118"/>
        <v>#VALUE!</v>
      </c>
      <c r="AI947" s="34" t="e">
        <f t="shared" si="119"/>
        <v>#VALUE!</v>
      </c>
      <c r="AJ947" s="34" t="e">
        <f t="shared" si="120"/>
        <v>#VALUE!</v>
      </c>
      <c r="AK947" s="34" t="e">
        <f t="shared" si="121"/>
        <v>#VALUE!</v>
      </c>
    </row>
    <row r="948" spans="1:37" ht="55.25" customHeight="1" x14ac:dyDescent="0.2">
      <c r="A948" s="50">
        <v>20170415</v>
      </c>
      <c r="B948" s="83">
        <v>42830</v>
      </c>
      <c r="C948" s="34" t="s">
        <v>6158</v>
      </c>
      <c r="D948" s="34"/>
      <c r="E948" s="34"/>
      <c r="F948" s="34" t="s">
        <v>3789</v>
      </c>
      <c r="G948" s="34"/>
      <c r="H948" s="34"/>
      <c r="I948" s="34"/>
      <c r="J948" s="34"/>
      <c r="K948" s="34"/>
      <c r="L948" s="103"/>
      <c r="M948" s="29" t="s">
        <v>6707</v>
      </c>
      <c r="N948" s="29" t="s">
        <v>6452</v>
      </c>
      <c r="O948" s="29" t="s">
        <v>2816</v>
      </c>
      <c r="P948" s="30"/>
      <c r="Q948" s="29"/>
      <c r="R948" s="112"/>
      <c r="S948" s="34"/>
      <c r="AD948" s="84" t="e">
        <f t="shared" si="114"/>
        <v>#VALUE!</v>
      </c>
      <c r="AE948" s="34" t="e">
        <f t="shared" si="115"/>
        <v>#VALUE!</v>
      </c>
      <c r="AF948" s="34" t="e">
        <f t="shared" si="116"/>
        <v>#VALUE!</v>
      </c>
      <c r="AG948" s="34">
        <f t="shared" si="117"/>
        <v>19</v>
      </c>
      <c r="AH948" s="34" t="e">
        <f t="shared" si="118"/>
        <v>#VALUE!</v>
      </c>
      <c r="AI948" s="34" t="e">
        <f t="shared" si="119"/>
        <v>#VALUE!</v>
      </c>
      <c r="AJ948" s="34" t="e">
        <f t="shared" si="120"/>
        <v>#VALUE!</v>
      </c>
      <c r="AK948" s="34" t="e">
        <f t="shared" si="121"/>
        <v>#VALUE!</v>
      </c>
    </row>
    <row r="949" spans="1:37" ht="55.25" customHeight="1" x14ac:dyDescent="0.2">
      <c r="A949" s="50">
        <v>20170416</v>
      </c>
      <c r="B949" s="83">
        <v>42830</v>
      </c>
      <c r="C949" s="34" t="s">
        <v>6159</v>
      </c>
      <c r="D949" s="34"/>
      <c r="E949" s="34"/>
      <c r="F949" s="34"/>
      <c r="G949" s="34"/>
      <c r="H949" s="34"/>
      <c r="I949" s="34"/>
      <c r="J949" s="34"/>
      <c r="K949" s="34"/>
      <c r="L949" s="103"/>
      <c r="M949" s="29" t="s">
        <v>6708</v>
      </c>
      <c r="N949" s="29" t="s">
        <v>6453</v>
      </c>
      <c r="O949" s="29" t="s">
        <v>2816</v>
      </c>
      <c r="P949" s="30"/>
      <c r="Q949" s="29"/>
      <c r="R949" s="112"/>
      <c r="S949" s="34"/>
      <c r="AD949" s="84" t="e">
        <f t="shared" si="114"/>
        <v>#VALUE!</v>
      </c>
      <c r="AE949" s="34" t="e">
        <f t="shared" si="115"/>
        <v>#VALUE!</v>
      </c>
      <c r="AF949" s="34" t="e">
        <f t="shared" si="116"/>
        <v>#VALUE!</v>
      </c>
      <c r="AG949" s="34">
        <f t="shared" si="117"/>
        <v>19</v>
      </c>
      <c r="AH949" s="34" t="e">
        <f t="shared" si="118"/>
        <v>#VALUE!</v>
      </c>
      <c r="AI949" s="34" t="e">
        <f t="shared" si="119"/>
        <v>#VALUE!</v>
      </c>
      <c r="AJ949" s="34" t="e">
        <f t="shared" si="120"/>
        <v>#VALUE!</v>
      </c>
      <c r="AK949" s="34" t="e">
        <f t="shared" si="121"/>
        <v>#VALUE!</v>
      </c>
    </row>
    <row r="950" spans="1:37" ht="55.25" customHeight="1" x14ac:dyDescent="0.2">
      <c r="A950" s="50">
        <v>20170417</v>
      </c>
      <c r="B950" s="83">
        <v>42830</v>
      </c>
      <c r="C950" s="34" t="s">
        <v>6160</v>
      </c>
      <c r="D950" s="34"/>
      <c r="E950" s="34"/>
      <c r="F950" s="34" t="s">
        <v>3833</v>
      </c>
      <c r="G950" s="34" t="s">
        <v>3834</v>
      </c>
      <c r="H950" s="34"/>
      <c r="I950" s="34"/>
      <c r="J950" s="34"/>
      <c r="K950" s="34"/>
      <c r="L950" s="103"/>
      <c r="M950" s="29" t="s">
        <v>6707</v>
      </c>
      <c r="N950" s="29" t="s">
        <v>6452</v>
      </c>
      <c r="O950" s="29" t="s">
        <v>6542</v>
      </c>
      <c r="P950" s="30"/>
      <c r="Q950" s="29"/>
      <c r="R950" s="112"/>
      <c r="S950" s="34"/>
      <c r="AD950" s="84" t="e">
        <f t="shared" si="114"/>
        <v>#VALUE!</v>
      </c>
      <c r="AE950" s="34" t="e">
        <f t="shared" si="115"/>
        <v>#VALUE!</v>
      </c>
      <c r="AF950" s="34" t="e">
        <f t="shared" si="116"/>
        <v>#VALUE!</v>
      </c>
      <c r="AG950" s="34">
        <f t="shared" si="117"/>
        <v>17</v>
      </c>
      <c r="AH950" s="34" t="e">
        <f t="shared" si="118"/>
        <v>#VALUE!</v>
      </c>
      <c r="AI950" s="34" t="e">
        <f t="shared" si="119"/>
        <v>#VALUE!</v>
      </c>
      <c r="AJ950" s="34" t="e">
        <f t="shared" si="120"/>
        <v>#VALUE!</v>
      </c>
      <c r="AK950" s="34" t="e">
        <f t="shared" si="121"/>
        <v>#VALUE!</v>
      </c>
    </row>
    <row r="951" spans="1:37" ht="55.25" customHeight="1" x14ac:dyDescent="0.2">
      <c r="A951" s="50">
        <v>20170418</v>
      </c>
      <c r="B951" s="83">
        <v>42830</v>
      </c>
      <c r="C951" s="34" t="s">
        <v>6161</v>
      </c>
      <c r="D951" s="34"/>
      <c r="E951" s="34"/>
      <c r="F951" s="34"/>
      <c r="G951" s="34"/>
      <c r="H951" s="34"/>
      <c r="I951" s="34"/>
      <c r="J951" s="34"/>
      <c r="K951" s="34"/>
      <c r="L951" s="103"/>
      <c r="M951" s="29" t="s">
        <v>6707</v>
      </c>
      <c r="N951" s="29" t="s">
        <v>6452</v>
      </c>
      <c r="O951" s="29" t="s">
        <v>6543</v>
      </c>
      <c r="P951" s="30"/>
      <c r="Q951" s="29"/>
      <c r="R951" s="112"/>
      <c r="S951" s="34"/>
      <c r="AD951" s="84" t="e">
        <f t="shared" si="114"/>
        <v>#VALUE!</v>
      </c>
      <c r="AE951" s="34" t="e">
        <f t="shared" si="115"/>
        <v>#VALUE!</v>
      </c>
      <c r="AF951" s="34" t="e">
        <f t="shared" si="116"/>
        <v>#VALUE!</v>
      </c>
      <c r="AG951" s="34">
        <f t="shared" si="117"/>
        <v>18</v>
      </c>
      <c r="AH951" s="34" t="e">
        <f t="shared" si="118"/>
        <v>#VALUE!</v>
      </c>
      <c r="AI951" s="34" t="e">
        <f t="shared" si="119"/>
        <v>#VALUE!</v>
      </c>
      <c r="AJ951" s="34" t="e">
        <f t="shared" si="120"/>
        <v>#VALUE!</v>
      </c>
      <c r="AK951" s="34" t="e">
        <f t="shared" si="121"/>
        <v>#VALUE!</v>
      </c>
    </row>
    <row r="952" spans="1:37" ht="55.25" customHeight="1" x14ac:dyDescent="0.2">
      <c r="A952" s="50">
        <v>20170419</v>
      </c>
      <c r="B952" s="83">
        <v>42830</v>
      </c>
      <c r="C952" s="34" t="s">
        <v>6162</v>
      </c>
      <c r="D952" s="34"/>
      <c r="E952" s="34"/>
      <c r="F952" s="34"/>
      <c r="G952" s="34"/>
      <c r="H952" s="34"/>
      <c r="I952" s="34"/>
      <c r="J952" s="34"/>
      <c r="K952" s="34"/>
      <c r="L952" s="103"/>
      <c r="M952" s="29" t="s">
        <v>6707</v>
      </c>
      <c r="N952" s="29" t="s">
        <v>6452</v>
      </c>
      <c r="O952" s="29" t="s">
        <v>6544</v>
      </c>
      <c r="P952" s="30"/>
      <c r="Q952" s="29"/>
      <c r="R952" s="112"/>
      <c r="S952" s="34"/>
      <c r="AD952" s="84" t="e">
        <f t="shared" si="114"/>
        <v>#VALUE!</v>
      </c>
      <c r="AE952" s="34" t="e">
        <f t="shared" si="115"/>
        <v>#VALUE!</v>
      </c>
      <c r="AF952" s="34" t="e">
        <f t="shared" si="116"/>
        <v>#VALUE!</v>
      </c>
      <c r="AG952" s="34">
        <f t="shared" si="117"/>
        <v>18</v>
      </c>
      <c r="AH952" s="34" t="e">
        <f t="shared" si="118"/>
        <v>#VALUE!</v>
      </c>
      <c r="AI952" s="34" t="e">
        <f t="shared" si="119"/>
        <v>#VALUE!</v>
      </c>
      <c r="AJ952" s="34" t="e">
        <f t="shared" si="120"/>
        <v>#VALUE!</v>
      </c>
      <c r="AK952" s="34" t="e">
        <f t="shared" si="121"/>
        <v>#VALUE!</v>
      </c>
    </row>
    <row r="953" spans="1:37" ht="55.25" customHeight="1" x14ac:dyDescent="0.2">
      <c r="A953" s="50">
        <v>20170420</v>
      </c>
      <c r="B953" s="83">
        <v>42830</v>
      </c>
      <c r="C953" s="34" t="s">
        <v>6163</v>
      </c>
      <c r="D953" s="34"/>
      <c r="E953" s="34"/>
      <c r="F953" s="34"/>
      <c r="G953" s="34"/>
      <c r="H953" s="34"/>
      <c r="I953" s="34"/>
      <c r="J953" s="34"/>
      <c r="K953" s="34"/>
      <c r="L953" s="103"/>
      <c r="M953" s="29" t="s">
        <v>6707</v>
      </c>
      <c r="N953" s="29" t="s">
        <v>6452</v>
      </c>
      <c r="O953" s="29" t="s">
        <v>6544</v>
      </c>
      <c r="P953" s="30"/>
      <c r="Q953" s="29"/>
      <c r="R953" s="112"/>
      <c r="S953" s="34"/>
      <c r="AD953" s="84" t="e">
        <f t="shared" si="114"/>
        <v>#VALUE!</v>
      </c>
      <c r="AE953" s="34" t="e">
        <f t="shared" si="115"/>
        <v>#VALUE!</v>
      </c>
      <c r="AF953" s="34" t="e">
        <f t="shared" si="116"/>
        <v>#VALUE!</v>
      </c>
      <c r="AG953" s="34">
        <f t="shared" si="117"/>
        <v>18</v>
      </c>
      <c r="AH953" s="34" t="e">
        <f t="shared" si="118"/>
        <v>#VALUE!</v>
      </c>
      <c r="AI953" s="34" t="e">
        <f t="shared" si="119"/>
        <v>#VALUE!</v>
      </c>
      <c r="AJ953" s="34" t="e">
        <f t="shared" si="120"/>
        <v>#VALUE!</v>
      </c>
      <c r="AK953" s="34" t="e">
        <f t="shared" si="121"/>
        <v>#VALUE!</v>
      </c>
    </row>
    <row r="954" spans="1:37" ht="55.25" customHeight="1" x14ac:dyDescent="0.2">
      <c r="A954" s="50">
        <v>20170421</v>
      </c>
      <c r="B954" s="83">
        <v>42830</v>
      </c>
      <c r="C954" s="34" t="s">
        <v>6164</v>
      </c>
      <c r="D954" s="34"/>
      <c r="E954" s="34"/>
      <c r="F954" s="34"/>
      <c r="G954" s="34"/>
      <c r="H954" s="34"/>
      <c r="I954" s="34"/>
      <c r="J954" s="34"/>
      <c r="K954" s="34"/>
      <c r="L954" s="103"/>
      <c r="M954" s="29" t="s">
        <v>6707</v>
      </c>
      <c r="N954" s="29" t="s">
        <v>6452</v>
      </c>
      <c r="O954" s="29" t="s">
        <v>6544</v>
      </c>
      <c r="P954" s="30"/>
      <c r="Q954" s="29"/>
      <c r="R954" s="112"/>
      <c r="S954" s="34"/>
      <c r="AD954" s="84" t="e">
        <f t="shared" si="114"/>
        <v>#VALUE!</v>
      </c>
      <c r="AE954" s="34" t="e">
        <f t="shared" si="115"/>
        <v>#VALUE!</v>
      </c>
      <c r="AF954" s="34" t="e">
        <f t="shared" si="116"/>
        <v>#VALUE!</v>
      </c>
      <c r="AG954" s="34">
        <f t="shared" si="117"/>
        <v>18</v>
      </c>
      <c r="AH954" s="34" t="e">
        <f t="shared" si="118"/>
        <v>#VALUE!</v>
      </c>
      <c r="AI954" s="34" t="e">
        <f t="shared" si="119"/>
        <v>#VALUE!</v>
      </c>
      <c r="AJ954" s="34" t="e">
        <f t="shared" si="120"/>
        <v>#VALUE!</v>
      </c>
      <c r="AK954" s="34" t="e">
        <f t="shared" si="121"/>
        <v>#VALUE!</v>
      </c>
    </row>
    <row r="955" spans="1:37" ht="55.25" customHeight="1" x14ac:dyDescent="0.2">
      <c r="A955" s="50">
        <v>20170422</v>
      </c>
      <c r="B955" s="83">
        <v>42830</v>
      </c>
      <c r="C955" s="34" t="s">
        <v>6165</v>
      </c>
      <c r="D955" s="34"/>
      <c r="E955" s="34"/>
      <c r="F955" s="34"/>
      <c r="G955" s="34"/>
      <c r="H955" s="34"/>
      <c r="I955" s="34"/>
      <c r="J955" s="34"/>
      <c r="K955" s="34"/>
      <c r="L955" s="103"/>
      <c r="M955" s="29" t="s">
        <v>6707</v>
      </c>
      <c r="N955" s="29" t="s">
        <v>6452</v>
      </c>
      <c r="O955" s="29" t="s">
        <v>6544</v>
      </c>
      <c r="P955" s="30"/>
      <c r="Q955" s="29"/>
      <c r="R955" s="112"/>
      <c r="S955" s="34"/>
      <c r="AD955" s="84" t="e">
        <f t="shared" si="114"/>
        <v>#VALUE!</v>
      </c>
      <c r="AE955" s="34" t="e">
        <f t="shared" si="115"/>
        <v>#VALUE!</v>
      </c>
      <c r="AF955" s="34" t="e">
        <f t="shared" si="116"/>
        <v>#VALUE!</v>
      </c>
      <c r="AG955" s="34">
        <f t="shared" si="117"/>
        <v>18</v>
      </c>
      <c r="AH955" s="34" t="e">
        <f t="shared" si="118"/>
        <v>#VALUE!</v>
      </c>
      <c r="AI955" s="34" t="e">
        <f t="shared" si="119"/>
        <v>#VALUE!</v>
      </c>
      <c r="AJ955" s="34" t="e">
        <f t="shared" si="120"/>
        <v>#VALUE!</v>
      </c>
      <c r="AK955" s="34" t="e">
        <f t="shared" si="121"/>
        <v>#VALUE!</v>
      </c>
    </row>
    <row r="956" spans="1:37" ht="55.25" customHeight="1" x14ac:dyDescent="0.2">
      <c r="A956" s="50">
        <v>20170423</v>
      </c>
      <c r="B956" s="83">
        <v>42830</v>
      </c>
      <c r="C956" s="34" t="s">
        <v>3835</v>
      </c>
      <c r="D956" s="34"/>
      <c r="E956" s="34"/>
      <c r="F956" s="34" t="s">
        <v>3790</v>
      </c>
      <c r="G956" s="34" t="s">
        <v>3791</v>
      </c>
      <c r="H956" s="34"/>
      <c r="I956" s="34"/>
      <c r="J956" s="34"/>
      <c r="K956" s="34"/>
      <c r="L956" s="103"/>
      <c r="M956" s="29" t="s">
        <v>6706</v>
      </c>
      <c r="N956" s="29" t="s">
        <v>6452</v>
      </c>
      <c r="O956" s="29" t="s">
        <v>6544</v>
      </c>
      <c r="P956" s="30"/>
      <c r="Q956" s="29"/>
      <c r="R956" s="112"/>
      <c r="S956" s="34"/>
      <c r="AD956" s="84" t="e">
        <f t="shared" si="114"/>
        <v>#VALUE!</v>
      </c>
      <c r="AE956" s="34" t="e">
        <f t="shared" si="115"/>
        <v>#VALUE!</v>
      </c>
      <c r="AF956" s="34" t="e">
        <f t="shared" si="116"/>
        <v>#VALUE!</v>
      </c>
      <c r="AG956" s="34">
        <f t="shared" si="117"/>
        <v>18</v>
      </c>
      <c r="AH956" s="34" t="e">
        <f t="shared" si="118"/>
        <v>#VALUE!</v>
      </c>
      <c r="AI956" s="34" t="e">
        <f t="shared" si="119"/>
        <v>#VALUE!</v>
      </c>
      <c r="AJ956" s="34" t="e">
        <f t="shared" si="120"/>
        <v>#VALUE!</v>
      </c>
      <c r="AK956" s="34" t="e">
        <f t="shared" si="121"/>
        <v>#VALUE!</v>
      </c>
    </row>
    <row r="957" spans="1:37" ht="55.25" customHeight="1" x14ac:dyDescent="0.2">
      <c r="A957" s="50">
        <v>20170424</v>
      </c>
      <c r="B957" s="83">
        <v>42830</v>
      </c>
      <c r="C957" s="34" t="s">
        <v>6328</v>
      </c>
      <c r="D957" s="34"/>
      <c r="E957" s="34"/>
      <c r="F957" s="34"/>
      <c r="G957" s="34"/>
      <c r="H957" s="34"/>
      <c r="I957" s="34"/>
      <c r="J957" s="34"/>
      <c r="K957" s="34"/>
      <c r="L957" s="103" t="s">
        <v>103</v>
      </c>
      <c r="M957" s="29"/>
      <c r="N957" s="29"/>
      <c r="O957" s="29"/>
      <c r="P957" s="30"/>
      <c r="Q957" s="29"/>
      <c r="R957" s="112"/>
      <c r="S957" s="34"/>
      <c r="AD957" s="84">
        <f t="shared" si="114"/>
        <v>1</v>
      </c>
      <c r="AE957" s="34" t="e">
        <f t="shared" si="115"/>
        <v>#VALUE!</v>
      </c>
      <c r="AF957" s="34" t="e">
        <f t="shared" si="116"/>
        <v>#VALUE!</v>
      </c>
      <c r="AG957" s="34" t="e">
        <f t="shared" si="117"/>
        <v>#VALUE!</v>
      </c>
      <c r="AH957" s="34" t="e">
        <f t="shared" si="118"/>
        <v>#VALUE!</v>
      </c>
      <c r="AI957" s="34" t="e">
        <f t="shared" si="119"/>
        <v>#VALUE!</v>
      </c>
      <c r="AJ957" s="34" t="e">
        <f t="shared" si="120"/>
        <v>#VALUE!</v>
      </c>
      <c r="AK957" s="34" t="e">
        <f t="shared" si="121"/>
        <v>#VALUE!</v>
      </c>
    </row>
    <row r="958" spans="1:37" ht="55.25" customHeight="1" x14ac:dyDescent="0.2">
      <c r="A958" s="50">
        <v>20170425</v>
      </c>
      <c r="B958" s="83">
        <v>42830</v>
      </c>
      <c r="C958" s="34" t="s">
        <v>6977</v>
      </c>
      <c r="D958" s="34"/>
      <c r="E958" s="34"/>
      <c r="F958" s="34"/>
      <c r="G958" s="34"/>
      <c r="H958" s="34"/>
      <c r="I958" s="34"/>
      <c r="J958" s="34"/>
      <c r="K958" s="34"/>
      <c r="L958" s="103"/>
      <c r="M958" s="29" t="s">
        <v>6709</v>
      </c>
      <c r="N958" s="29" t="s">
        <v>3792</v>
      </c>
      <c r="O958" s="29"/>
      <c r="P958" s="30"/>
      <c r="Q958" s="29"/>
      <c r="R958" s="112"/>
      <c r="S958" s="34"/>
      <c r="AD958" s="84" t="e">
        <f t="shared" si="114"/>
        <v>#VALUE!</v>
      </c>
      <c r="AE958" s="34">
        <f t="shared" si="115"/>
        <v>275</v>
      </c>
      <c r="AF958" s="34" t="e">
        <f t="shared" si="116"/>
        <v>#VALUE!</v>
      </c>
      <c r="AG958" s="34" t="e">
        <f t="shared" si="117"/>
        <v>#VALUE!</v>
      </c>
      <c r="AH958" s="34" t="e">
        <f t="shared" si="118"/>
        <v>#VALUE!</v>
      </c>
      <c r="AI958" s="34" t="e">
        <f t="shared" si="119"/>
        <v>#VALUE!</v>
      </c>
      <c r="AJ958" s="34" t="e">
        <f t="shared" si="120"/>
        <v>#VALUE!</v>
      </c>
      <c r="AK958" s="34" t="e">
        <f t="shared" si="121"/>
        <v>#VALUE!</v>
      </c>
    </row>
    <row r="959" spans="1:37" ht="55.25" customHeight="1" x14ac:dyDescent="0.2">
      <c r="A959" s="50">
        <v>20170426</v>
      </c>
      <c r="B959" s="83">
        <v>42830</v>
      </c>
      <c r="C959" s="34" t="s">
        <v>3836</v>
      </c>
      <c r="D959" s="34"/>
      <c r="E959" s="34"/>
      <c r="F959" s="34"/>
      <c r="G959" s="34"/>
      <c r="H959" s="34"/>
      <c r="I959" s="34"/>
      <c r="J959" s="34"/>
      <c r="K959" s="34"/>
      <c r="L959" s="103"/>
      <c r="M959" s="29" t="s">
        <v>6707</v>
      </c>
      <c r="N959" s="29" t="s">
        <v>6414</v>
      </c>
      <c r="O959" s="29" t="s">
        <v>6545</v>
      </c>
      <c r="P959" s="30"/>
      <c r="Q959" s="29"/>
      <c r="R959" s="112"/>
      <c r="S959" s="34"/>
      <c r="AD959" s="84" t="e">
        <f t="shared" si="114"/>
        <v>#VALUE!</v>
      </c>
      <c r="AE959" s="34" t="e">
        <f t="shared" si="115"/>
        <v>#VALUE!</v>
      </c>
      <c r="AF959" s="34" t="e">
        <f t="shared" si="116"/>
        <v>#VALUE!</v>
      </c>
      <c r="AG959" s="34">
        <f t="shared" si="117"/>
        <v>18</v>
      </c>
      <c r="AH959" s="34" t="e">
        <f t="shared" si="118"/>
        <v>#VALUE!</v>
      </c>
      <c r="AI959" s="34" t="e">
        <f t="shared" si="119"/>
        <v>#VALUE!</v>
      </c>
      <c r="AJ959" s="34" t="e">
        <f t="shared" si="120"/>
        <v>#VALUE!</v>
      </c>
      <c r="AK959" s="34" t="e">
        <f t="shared" si="121"/>
        <v>#VALUE!</v>
      </c>
    </row>
    <row r="960" spans="1:37" ht="55.25" customHeight="1" x14ac:dyDescent="0.2">
      <c r="A960" s="50">
        <v>20170427</v>
      </c>
      <c r="B960" s="83">
        <v>42830</v>
      </c>
      <c r="C960" s="34" t="s">
        <v>3837</v>
      </c>
      <c r="D960" s="34"/>
      <c r="E960" s="34"/>
      <c r="F960" s="34" t="s">
        <v>3793</v>
      </c>
      <c r="G960" s="34" t="s">
        <v>3794</v>
      </c>
      <c r="H960" s="34"/>
      <c r="I960" s="34"/>
      <c r="J960" s="34"/>
      <c r="K960" s="34"/>
      <c r="L960" s="103"/>
      <c r="M960" s="29" t="s">
        <v>6706</v>
      </c>
      <c r="N960" s="29" t="s">
        <v>6414</v>
      </c>
      <c r="O960" s="29" t="s">
        <v>6545</v>
      </c>
      <c r="P960" s="30"/>
      <c r="Q960" s="29"/>
      <c r="R960" s="112"/>
      <c r="S960" s="34"/>
      <c r="AD960" s="84" t="e">
        <f t="shared" si="114"/>
        <v>#VALUE!</v>
      </c>
      <c r="AE960" s="34" t="e">
        <f t="shared" si="115"/>
        <v>#VALUE!</v>
      </c>
      <c r="AF960" s="34" t="e">
        <f t="shared" si="116"/>
        <v>#VALUE!</v>
      </c>
      <c r="AG960" s="34">
        <f t="shared" si="117"/>
        <v>18</v>
      </c>
      <c r="AH960" s="34" t="e">
        <f t="shared" si="118"/>
        <v>#VALUE!</v>
      </c>
      <c r="AI960" s="34" t="e">
        <f t="shared" si="119"/>
        <v>#VALUE!</v>
      </c>
      <c r="AJ960" s="34" t="e">
        <f t="shared" si="120"/>
        <v>#VALUE!</v>
      </c>
      <c r="AK960" s="34" t="e">
        <f t="shared" si="121"/>
        <v>#VALUE!</v>
      </c>
    </row>
    <row r="961" spans="1:37" ht="55.25" customHeight="1" x14ac:dyDescent="0.2">
      <c r="A961" s="50">
        <v>20170428</v>
      </c>
      <c r="B961" s="83">
        <v>42830</v>
      </c>
      <c r="C961" s="34" t="s">
        <v>3838</v>
      </c>
      <c r="D961" s="34"/>
      <c r="E961" s="34"/>
      <c r="F961" s="34" t="s">
        <v>3840</v>
      </c>
      <c r="G961" s="34" t="s">
        <v>3841</v>
      </c>
      <c r="H961" s="34"/>
      <c r="I961" s="34"/>
      <c r="J961" s="34"/>
      <c r="K961" s="34"/>
      <c r="L961" s="103" t="s">
        <v>103</v>
      </c>
      <c r="M961" s="29"/>
      <c r="N961" s="29"/>
      <c r="O961" s="29"/>
      <c r="P961" s="30"/>
      <c r="Q961" s="29"/>
      <c r="R961" s="112"/>
      <c r="S961" s="34"/>
      <c r="AD961" s="84">
        <f t="shared" si="114"/>
        <v>1</v>
      </c>
      <c r="AE961" s="34" t="e">
        <f t="shared" si="115"/>
        <v>#VALUE!</v>
      </c>
      <c r="AF961" s="34" t="e">
        <f t="shared" si="116"/>
        <v>#VALUE!</v>
      </c>
      <c r="AG961" s="34" t="e">
        <f t="shared" si="117"/>
        <v>#VALUE!</v>
      </c>
      <c r="AH961" s="34" t="e">
        <f t="shared" si="118"/>
        <v>#VALUE!</v>
      </c>
      <c r="AI961" s="34" t="e">
        <f t="shared" si="119"/>
        <v>#VALUE!</v>
      </c>
      <c r="AJ961" s="34" t="e">
        <f t="shared" si="120"/>
        <v>#VALUE!</v>
      </c>
      <c r="AK961" s="34" t="e">
        <f t="shared" si="121"/>
        <v>#VALUE!</v>
      </c>
    </row>
    <row r="962" spans="1:37" ht="55.25" customHeight="1" x14ac:dyDescent="0.2">
      <c r="A962" s="50">
        <v>20170429</v>
      </c>
      <c r="B962" s="83">
        <v>42830</v>
      </c>
      <c r="C962" s="34" t="s">
        <v>3839</v>
      </c>
      <c r="D962" s="34"/>
      <c r="E962" s="34"/>
      <c r="F962" s="34"/>
      <c r="G962" s="34"/>
      <c r="H962" s="34"/>
      <c r="I962" s="34"/>
      <c r="J962" s="34"/>
      <c r="K962" s="34"/>
      <c r="L962" s="103" t="s">
        <v>103</v>
      </c>
      <c r="M962" s="29"/>
      <c r="N962" s="29"/>
      <c r="O962" s="29"/>
      <c r="P962" s="30"/>
      <c r="Q962" s="29"/>
      <c r="R962" s="112"/>
      <c r="S962" s="34"/>
      <c r="AD962" s="84">
        <f t="shared" si="114"/>
        <v>1</v>
      </c>
      <c r="AE962" s="34" t="e">
        <f t="shared" si="115"/>
        <v>#VALUE!</v>
      </c>
      <c r="AF962" s="34" t="e">
        <f t="shared" si="116"/>
        <v>#VALUE!</v>
      </c>
      <c r="AG962" s="34" t="e">
        <f t="shared" si="117"/>
        <v>#VALUE!</v>
      </c>
      <c r="AH962" s="34" t="e">
        <f t="shared" si="118"/>
        <v>#VALUE!</v>
      </c>
      <c r="AI962" s="34" t="e">
        <f t="shared" si="119"/>
        <v>#VALUE!</v>
      </c>
      <c r="AJ962" s="34" t="e">
        <f t="shared" si="120"/>
        <v>#VALUE!</v>
      </c>
      <c r="AK962" s="34" t="e">
        <f t="shared" si="121"/>
        <v>#VALUE!</v>
      </c>
    </row>
    <row r="963" spans="1:37" ht="55.25" customHeight="1" x14ac:dyDescent="0.2">
      <c r="A963" s="50">
        <v>20170430</v>
      </c>
      <c r="B963" s="83">
        <v>42830</v>
      </c>
      <c r="C963" s="34" t="s">
        <v>3842</v>
      </c>
      <c r="D963" s="34"/>
      <c r="E963" s="34"/>
      <c r="F963" s="34"/>
      <c r="G963" s="34"/>
      <c r="H963" s="34"/>
      <c r="I963" s="34"/>
      <c r="J963" s="34"/>
      <c r="K963" s="34"/>
      <c r="L963" s="103"/>
      <c r="M963" s="29" t="s">
        <v>6707</v>
      </c>
      <c r="N963" s="29" t="s">
        <v>6454</v>
      </c>
      <c r="O963" s="29" t="s">
        <v>6546</v>
      </c>
      <c r="P963" s="30"/>
      <c r="Q963" s="29"/>
      <c r="R963" s="112"/>
      <c r="S963" s="34"/>
      <c r="AD963" s="84" t="e">
        <f t="shared" ref="AD963:AD1026" si="122">SEARCH("unanimité",L963,1)</f>
        <v>#VALUE!</v>
      </c>
      <c r="AE963" s="34" t="e">
        <f t="shared" ref="AE963:AE1026" si="123">SEARCH("PONSOLE",M963,1)</f>
        <v>#VALUE!</v>
      </c>
      <c r="AF963" s="34" t="e">
        <f t="shared" ref="AF963:AF1026" si="124">SEARCH("PONSOLE",N963,1)</f>
        <v>#VALUE!</v>
      </c>
      <c r="AG963" s="34">
        <f t="shared" ref="AG963:AG1026" si="125">SEARCH("PONSOLE",O963,1)</f>
        <v>18</v>
      </c>
      <c r="AH963" s="34" t="e">
        <f t="shared" ref="AH963:AH1026" si="126">SEARCH("pas de vote",P963,1)</f>
        <v>#VALUE!</v>
      </c>
      <c r="AI963" s="34" t="e">
        <f t="shared" ref="AI963:AI1026" si="127">SEARCH("PONSOLE",Q963,1)</f>
        <v>#VALUE!</v>
      </c>
      <c r="AJ963" s="34" t="e">
        <f t="shared" ref="AJ963:AJ1026" si="128">SEARCH("PONSOLE",R963,1)</f>
        <v>#VALUE!</v>
      </c>
      <c r="AK963" s="34" t="e">
        <f t="shared" ref="AK963:AK1026" si="129">SEARCH("PONSOLE",S963,1)</f>
        <v>#VALUE!</v>
      </c>
    </row>
    <row r="964" spans="1:37" ht="55.25" customHeight="1" x14ac:dyDescent="0.2">
      <c r="A964" s="50">
        <v>20170431</v>
      </c>
      <c r="B964" s="83">
        <v>42830</v>
      </c>
      <c r="C964" s="34" t="s">
        <v>3843</v>
      </c>
      <c r="D964" s="34"/>
      <c r="E964" s="34"/>
      <c r="F964" s="34" t="s">
        <v>3795</v>
      </c>
      <c r="G964" s="34" t="s">
        <v>3796</v>
      </c>
      <c r="H964" s="34"/>
      <c r="I964" s="34"/>
      <c r="J964" s="34" t="s">
        <v>3797</v>
      </c>
      <c r="K964" s="34" t="s">
        <v>3798</v>
      </c>
      <c r="L964" s="103"/>
      <c r="M964" s="29" t="s">
        <v>6707</v>
      </c>
      <c r="N964" s="29" t="s">
        <v>6547</v>
      </c>
      <c r="O964" s="29"/>
      <c r="P964" s="30"/>
      <c r="Q964" s="29"/>
      <c r="R964" s="112"/>
      <c r="S964" s="34"/>
      <c r="AD964" s="84" t="e">
        <f t="shared" si="122"/>
        <v>#VALUE!</v>
      </c>
      <c r="AE964" s="34" t="e">
        <f t="shared" si="123"/>
        <v>#VALUE!</v>
      </c>
      <c r="AF964" s="34">
        <f t="shared" si="124"/>
        <v>58</v>
      </c>
      <c r="AG964" s="34" t="e">
        <f t="shared" si="125"/>
        <v>#VALUE!</v>
      </c>
      <c r="AH964" s="34" t="e">
        <f t="shared" si="126"/>
        <v>#VALUE!</v>
      </c>
      <c r="AI964" s="34" t="e">
        <f t="shared" si="127"/>
        <v>#VALUE!</v>
      </c>
      <c r="AJ964" s="34" t="e">
        <f t="shared" si="128"/>
        <v>#VALUE!</v>
      </c>
      <c r="AK964" s="34" t="e">
        <f t="shared" si="129"/>
        <v>#VALUE!</v>
      </c>
    </row>
    <row r="965" spans="1:37" ht="55.25" customHeight="1" x14ac:dyDescent="0.2">
      <c r="A965" s="50">
        <v>20170432</v>
      </c>
      <c r="B965" s="83">
        <v>42830</v>
      </c>
      <c r="C965" s="34" t="s">
        <v>3846</v>
      </c>
      <c r="D965" s="34"/>
      <c r="E965" s="34"/>
      <c r="F965" s="34"/>
      <c r="G965" s="34"/>
      <c r="H965" s="34"/>
      <c r="I965" s="34"/>
      <c r="J965" s="34"/>
      <c r="K965" s="34"/>
      <c r="L965" s="103"/>
      <c r="M965" s="29" t="s">
        <v>6710</v>
      </c>
      <c r="N965" s="29" t="s">
        <v>6455</v>
      </c>
      <c r="O965" s="29" t="s">
        <v>6543</v>
      </c>
      <c r="P965" s="30"/>
      <c r="Q965" s="29"/>
      <c r="R965" s="112"/>
      <c r="S965" s="34"/>
      <c r="AD965" s="84" t="e">
        <f t="shared" si="122"/>
        <v>#VALUE!</v>
      </c>
      <c r="AE965" s="34" t="e">
        <f t="shared" si="123"/>
        <v>#VALUE!</v>
      </c>
      <c r="AF965" s="34" t="e">
        <f t="shared" si="124"/>
        <v>#VALUE!</v>
      </c>
      <c r="AG965" s="34">
        <f t="shared" si="125"/>
        <v>18</v>
      </c>
      <c r="AH965" s="34" t="e">
        <f t="shared" si="126"/>
        <v>#VALUE!</v>
      </c>
      <c r="AI965" s="34" t="e">
        <f t="shared" si="127"/>
        <v>#VALUE!</v>
      </c>
      <c r="AJ965" s="34" t="e">
        <f t="shared" si="128"/>
        <v>#VALUE!</v>
      </c>
      <c r="AK965" s="34" t="e">
        <f t="shared" si="129"/>
        <v>#VALUE!</v>
      </c>
    </row>
    <row r="966" spans="1:37" ht="55.25" customHeight="1" x14ac:dyDescent="0.2">
      <c r="A966" s="50">
        <v>20170433</v>
      </c>
      <c r="B966" s="83">
        <v>42830</v>
      </c>
      <c r="C966" s="34" t="s">
        <v>5681</v>
      </c>
      <c r="D966" s="34"/>
      <c r="E966" s="34"/>
      <c r="F966" s="34"/>
      <c r="G966" s="34"/>
      <c r="H966" s="34" t="s">
        <v>3844</v>
      </c>
      <c r="I966" s="34"/>
      <c r="J966" s="34" t="s">
        <v>3799</v>
      </c>
      <c r="K966" s="34" t="s">
        <v>3845</v>
      </c>
      <c r="L966" s="103"/>
      <c r="M966" s="29" t="s">
        <v>6711</v>
      </c>
      <c r="N966" s="29"/>
      <c r="O966" s="29"/>
      <c r="P966" s="30"/>
      <c r="Q966" s="29"/>
      <c r="R966" s="112"/>
      <c r="S966" s="34"/>
      <c r="AD966" s="84" t="e">
        <f t="shared" si="122"/>
        <v>#VALUE!</v>
      </c>
      <c r="AE966" s="34">
        <f t="shared" si="123"/>
        <v>235</v>
      </c>
      <c r="AF966" s="34" t="e">
        <f t="shared" si="124"/>
        <v>#VALUE!</v>
      </c>
      <c r="AG966" s="34" t="e">
        <f t="shared" si="125"/>
        <v>#VALUE!</v>
      </c>
      <c r="AH966" s="34" t="e">
        <f t="shared" si="126"/>
        <v>#VALUE!</v>
      </c>
      <c r="AI966" s="34" t="e">
        <f t="shared" si="127"/>
        <v>#VALUE!</v>
      </c>
      <c r="AJ966" s="34" t="e">
        <f t="shared" si="128"/>
        <v>#VALUE!</v>
      </c>
      <c r="AK966" s="34" t="e">
        <f t="shared" si="129"/>
        <v>#VALUE!</v>
      </c>
    </row>
    <row r="967" spans="1:37" ht="55.25" customHeight="1" x14ac:dyDescent="0.2">
      <c r="A967" s="50">
        <v>20170434</v>
      </c>
      <c r="B967" s="83">
        <v>42830</v>
      </c>
      <c r="C967" s="34" t="s">
        <v>3847</v>
      </c>
      <c r="D967" s="34"/>
      <c r="E967" s="34"/>
      <c r="F967" s="34"/>
      <c r="G967" s="34"/>
      <c r="H967" s="34"/>
      <c r="I967" s="34"/>
      <c r="J967" s="34"/>
      <c r="K967" s="34"/>
      <c r="L967" s="103" t="s">
        <v>103</v>
      </c>
      <c r="M967" s="29"/>
      <c r="N967" s="29"/>
      <c r="O967" s="29"/>
      <c r="P967" s="30"/>
      <c r="Q967" s="29"/>
      <c r="R967" s="112"/>
      <c r="S967" s="34"/>
      <c r="AD967" s="84">
        <f t="shared" si="122"/>
        <v>1</v>
      </c>
      <c r="AE967" s="34" t="e">
        <f t="shared" si="123"/>
        <v>#VALUE!</v>
      </c>
      <c r="AF967" s="34" t="e">
        <f t="shared" si="124"/>
        <v>#VALUE!</v>
      </c>
      <c r="AG967" s="34" t="e">
        <f t="shared" si="125"/>
        <v>#VALUE!</v>
      </c>
      <c r="AH967" s="34" t="e">
        <f t="shared" si="126"/>
        <v>#VALUE!</v>
      </c>
      <c r="AI967" s="34" t="e">
        <f t="shared" si="127"/>
        <v>#VALUE!</v>
      </c>
      <c r="AJ967" s="34" t="e">
        <f t="shared" si="128"/>
        <v>#VALUE!</v>
      </c>
      <c r="AK967" s="34" t="e">
        <f t="shared" si="129"/>
        <v>#VALUE!</v>
      </c>
    </row>
    <row r="968" spans="1:37" ht="55.25" customHeight="1" x14ac:dyDescent="0.2">
      <c r="A968" s="50">
        <v>20170435</v>
      </c>
      <c r="B968" s="83">
        <v>42830</v>
      </c>
      <c r="C968" s="34" t="s">
        <v>6329</v>
      </c>
      <c r="D968" s="34"/>
      <c r="E968" s="34"/>
      <c r="F968" s="34"/>
      <c r="G968" s="34"/>
      <c r="H968" s="34"/>
      <c r="I968" s="34"/>
      <c r="J968" s="34"/>
      <c r="K968" s="34"/>
      <c r="L968" s="103"/>
      <c r="M968" s="29" t="s">
        <v>6707</v>
      </c>
      <c r="N968" s="29" t="s">
        <v>6548</v>
      </c>
      <c r="O968" s="29"/>
      <c r="P968" s="30"/>
      <c r="Q968" s="29"/>
      <c r="R968" s="112"/>
      <c r="S968" s="34"/>
      <c r="AD968" s="84" t="e">
        <f t="shared" si="122"/>
        <v>#VALUE!</v>
      </c>
      <c r="AE968" s="34" t="e">
        <f t="shared" si="123"/>
        <v>#VALUE!</v>
      </c>
      <c r="AF968" s="34">
        <f t="shared" si="124"/>
        <v>92</v>
      </c>
      <c r="AG968" s="34" t="e">
        <f t="shared" si="125"/>
        <v>#VALUE!</v>
      </c>
      <c r="AH968" s="34" t="e">
        <f t="shared" si="126"/>
        <v>#VALUE!</v>
      </c>
      <c r="AI968" s="34" t="e">
        <f t="shared" si="127"/>
        <v>#VALUE!</v>
      </c>
      <c r="AJ968" s="34" t="e">
        <f t="shared" si="128"/>
        <v>#VALUE!</v>
      </c>
      <c r="AK968" s="34" t="e">
        <f t="shared" si="129"/>
        <v>#VALUE!</v>
      </c>
    </row>
    <row r="969" spans="1:37" ht="55.25" customHeight="1" x14ac:dyDescent="0.2">
      <c r="A969" s="50">
        <v>20170436</v>
      </c>
      <c r="B969" s="83">
        <v>42830</v>
      </c>
      <c r="C969" s="34" t="s">
        <v>6330</v>
      </c>
      <c r="D969" s="34"/>
      <c r="E969" s="34"/>
      <c r="F969" s="34"/>
      <c r="G969" s="34"/>
      <c r="H969" s="34"/>
      <c r="I969" s="34"/>
      <c r="J969" s="34"/>
      <c r="K969" s="34"/>
      <c r="L969" s="103"/>
      <c r="M969" s="29" t="s">
        <v>6707</v>
      </c>
      <c r="N969" s="29" t="s">
        <v>6456</v>
      </c>
      <c r="O969" s="29" t="s">
        <v>3800</v>
      </c>
      <c r="P969" s="30"/>
      <c r="Q969" s="29"/>
      <c r="R969" s="112"/>
      <c r="S969" s="34"/>
      <c r="AD969" s="84" t="e">
        <f t="shared" si="122"/>
        <v>#VALUE!</v>
      </c>
      <c r="AE969" s="34" t="e">
        <f t="shared" si="123"/>
        <v>#VALUE!</v>
      </c>
      <c r="AF969" s="34" t="e">
        <f t="shared" si="124"/>
        <v>#VALUE!</v>
      </c>
      <c r="AG969" s="34">
        <f t="shared" si="125"/>
        <v>18</v>
      </c>
      <c r="AH969" s="34" t="e">
        <f t="shared" si="126"/>
        <v>#VALUE!</v>
      </c>
      <c r="AI969" s="34" t="e">
        <f t="shared" si="127"/>
        <v>#VALUE!</v>
      </c>
      <c r="AJ969" s="34" t="e">
        <f t="shared" si="128"/>
        <v>#VALUE!</v>
      </c>
      <c r="AK969" s="34" t="e">
        <f t="shared" si="129"/>
        <v>#VALUE!</v>
      </c>
    </row>
    <row r="970" spans="1:37" ht="55.25" customHeight="1" x14ac:dyDescent="0.2">
      <c r="A970" s="50">
        <v>20170437</v>
      </c>
      <c r="B970" s="83">
        <v>42830</v>
      </c>
      <c r="C970" s="34" t="s">
        <v>6331</v>
      </c>
      <c r="D970" s="34"/>
      <c r="E970" s="34"/>
      <c r="F970" s="34" t="s">
        <v>3801</v>
      </c>
      <c r="G970" s="34" t="s">
        <v>3851</v>
      </c>
      <c r="H970" s="34" t="s">
        <v>3852</v>
      </c>
      <c r="I970" s="34" t="s">
        <v>3853</v>
      </c>
      <c r="J970" s="34" t="s">
        <v>3802</v>
      </c>
      <c r="K970" s="34"/>
      <c r="L970" s="103"/>
      <c r="M970" s="29" t="s">
        <v>6706</v>
      </c>
      <c r="N970" s="29" t="s">
        <v>6452</v>
      </c>
      <c r="O970" s="29" t="s">
        <v>3803</v>
      </c>
      <c r="P970" s="30"/>
      <c r="Q970" s="29"/>
      <c r="R970" s="112"/>
      <c r="S970" s="34"/>
      <c r="AD970" s="84" t="e">
        <f t="shared" si="122"/>
        <v>#VALUE!</v>
      </c>
      <c r="AE970" s="34" t="e">
        <f t="shared" si="123"/>
        <v>#VALUE!</v>
      </c>
      <c r="AF970" s="34" t="e">
        <f t="shared" si="124"/>
        <v>#VALUE!</v>
      </c>
      <c r="AG970" s="34">
        <f t="shared" si="125"/>
        <v>18</v>
      </c>
      <c r="AH970" s="34" t="e">
        <f t="shared" si="126"/>
        <v>#VALUE!</v>
      </c>
      <c r="AI970" s="34" t="e">
        <f t="shared" si="127"/>
        <v>#VALUE!</v>
      </c>
      <c r="AJ970" s="34" t="e">
        <f t="shared" si="128"/>
        <v>#VALUE!</v>
      </c>
      <c r="AK970" s="34" t="e">
        <f t="shared" si="129"/>
        <v>#VALUE!</v>
      </c>
    </row>
    <row r="971" spans="1:37" ht="55.25" customHeight="1" x14ac:dyDescent="0.2">
      <c r="A971" s="50">
        <v>20170438</v>
      </c>
      <c r="B971" s="83">
        <v>42830</v>
      </c>
      <c r="C971" s="34" t="s">
        <v>3848</v>
      </c>
      <c r="D971" s="34"/>
      <c r="E971" s="34"/>
      <c r="F971" s="34" t="s">
        <v>7538</v>
      </c>
      <c r="G971" s="34" t="s">
        <v>3855</v>
      </c>
      <c r="H971" s="34"/>
      <c r="I971" s="34"/>
      <c r="J971" s="34"/>
      <c r="K971" s="34"/>
      <c r="L971" s="103"/>
      <c r="M971" s="29" t="s">
        <v>6712</v>
      </c>
      <c r="N971" s="29" t="s">
        <v>3804</v>
      </c>
      <c r="O971" s="29" t="s">
        <v>6418</v>
      </c>
      <c r="P971" s="30"/>
      <c r="Q971" s="29"/>
      <c r="R971" s="112"/>
      <c r="S971" s="34"/>
      <c r="AD971" s="84" t="e">
        <f t="shared" si="122"/>
        <v>#VALUE!</v>
      </c>
      <c r="AE971" s="34">
        <f t="shared" si="123"/>
        <v>235</v>
      </c>
      <c r="AF971" s="34" t="e">
        <f t="shared" si="124"/>
        <v>#VALUE!</v>
      </c>
      <c r="AG971" s="34" t="e">
        <f t="shared" si="125"/>
        <v>#VALUE!</v>
      </c>
      <c r="AH971" s="34" t="e">
        <f t="shared" si="126"/>
        <v>#VALUE!</v>
      </c>
      <c r="AI971" s="34" t="e">
        <f t="shared" si="127"/>
        <v>#VALUE!</v>
      </c>
      <c r="AJ971" s="34" t="e">
        <f t="shared" si="128"/>
        <v>#VALUE!</v>
      </c>
      <c r="AK971" s="34" t="e">
        <f t="shared" si="129"/>
        <v>#VALUE!</v>
      </c>
    </row>
    <row r="972" spans="1:37" ht="55.25" customHeight="1" x14ac:dyDescent="0.2">
      <c r="A972" s="50">
        <v>20170439</v>
      </c>
      <c r="B972" s="83">
        <v>42830</v>
      </c>
      <c r="C972" s="34" t="s">
        <v>3849</v>
      </c>
      <c r="D972" s="34"/>
      <c r="E972" s="34"/>
      <c r="F972" s="34"/>
      <c r="G972" s="34"/>
      <c r="H972" s="34"/>
      <c r="I972" s="34"/>
      <c r="J972" s="34"/>
      <c r="K972" s="34"/>
      <c r="L972" s="103" t="s">
        <v>103</v>
      </c>
      <c r="M972" s="29"/>
      <c r="N972" s="29"/>
      <c r="O972" s="29"/>
      <c r="P972" s="30"/>
      <c r="Q972" s="29"/>
      <c r="R972" s="112"/>
      <c r="S972" s="34"/>
      <c r="AD972" s="84">
        <f t="shared" si="122"/>
        <v>1</v>
      </c>
      <c r="AE972" s="34" t="e">
        <f t="shared" si="123"/>
        <v>#VALUE!</v>
      </c>
      <c r="AF972" s="34" t="e">
        <f t="shared" si="124"/>
        <v>#VALUE!</v>
      </c>
      <c r="AG972" s="34" t="e">
        <f t="shared" si="125"/>
        <v>#VALUE!</v>
      </c>
      <c r="AH972" s="34" t="e">
        <f t="shared" si="126"/>
        <v>#VALUE!</v>
      </c>
      <c r="AI972" s="34" t="e">
        <f t="shared" si="127"/>
        <v>#VALUE!</v>
      </c>
      <c r="AJ972" s="34" t="e">
        <f t="shared" si="128"/>
        <v>#VALUE!</v>
      </c>
      <c r="AK972" s="34" t="e">
        <f t="shared" si="129"/>
        <v>#VALUE!</v>
      </c>
    </row>
    <row r="973" spans="1:37" ht="55.25" customHeight="1" x14ac:dyDescent="0.2">
      <c r="A973" s="50">
        <v>20170440</v>
      </c>
      <c r="B973" s="83">
        <v>42830</v>
      </c>
      <c r="C973" s="34" t="s">
        <v>6925</v>
      </c>
      <c r="D973" s="34"/>
      <c r="E973" s="34"/>
      <c r="F973" s="34" t="s">
        <v>3805</v>
      </c>
      <c r="G973" s="34" t="s">
        <v>3806</v>
      </c>
      <c r="H973" s="34"/>
      <c r="I973" s="34"/>
      <c r="J973" s="34"/>
      <c r="K973" s="34"/>
      <c r="L973" s="103" t="s">
        <v>103</v>
      </c>
      <c r="M973" s="29"/>
      <c r="N973" s="29"/>
      <c r="O973" s="29"/>
      <c r="P973" s="30"/>
      <c r="Q973" s="29"/>
      <c r="R973" s="112"/>
      <c r="S973" s="34"/>
      <c r="AD973" s="84">
        <f t="shared" si="122"/>
        <v>1</v>
      </c>
      <c r="AE973" s="34" t="e">
        <f t="shared" si="123"/>
        <v>#VALUE!</v>
      </c>
      <c r="AF973" s="34" t="e">
        <f t="shared" si="124"/>
        <v>#VALUE!</v>
      </c>
      <c r="AG973" s="34" t="e">
        <f t="shared" si="125"/>
        <v>#VALUE!</v>
      </c>
      <c r="AH973" s="34" t="e">
        <f t="shared" si="126"/>
        <v>#VALUE!</v>
      </c>
      <c r="AI973" s="34" t="e">
        <f t="shared" si="127"/>
        <v>#VALUE!</v>
      </c>
      <c r="AJ973" s="34" t="e">
        <f t="shared" si="128"/>
        <v>#VALUE!</v>
      </c>
      <c r="AK973" s="34" t="e">
        <f t="shared" si="129"/>
        <v>#VALUE!</v>
      </c>
    </row>
    <row r="974" spans="1:37" ht="55.25" customHeight="1" x14ac:dyDescent="0.2">
      <c r="A974" s="50">
        <v>20170441</v>
      </c>
      <c r="B974" s="83">
        <v>42830</v>
      </c>
      <c r="C974" s="34" t="s">
        <v>6166</v>
      </c>
      <c r="D974" s="34"/>
      <c r="E974" s="34"/>
      <c r="F974" s="34"/>
      <c r="G974" s="34"/>
      <c r="H974" s="34"/>
      <c r="I974" s="34"/>
      <c r="J974" s="34"/>
      <c r="K974" s="34"/>
      <c r="L974" s="103"/>
      <c r="M974" s="29" t="s">
        <v>6713</v>
      </c>
      <c r="N974" s="29"/>
      <c r="O974" s="29" t="s">
        <v>3807</v>
      </c>
      <c r="P974" s="30"/>
      <c r="Q974" s="29"/>
      <c r="R974" s="112"/>
      <c r="S974" s="34"/>
      <c r="AD974" s="84" t="e">
        <f t="shared" si="122"/>
        <v>#VALUE!</v>
      </c>
      <c r="AE974" s="34" t="e">
        <f t="shared" si="123"/>
        <v>#VALUE!</v>
      </c>
      <c r="AF974" s="34" t="e">
        <f t="shared" si="124"/>
        <v>#VALUE!</v>
      </c>
      <c r="AG974" s="34">
        <f t="shared" si="125"/>
        <v>26</v>
      </c>
      <c r="AH974" s="34" t="e">
        <f t="shared" si="126"/>
        <v>#VALUE!</v>
      </c>
      <c r="AI974" s="34" t="e">
        <f t="shared" si="127"/>
        <v>#VALUE!</v>
      </c>
      <c r="AJ974" s="34" t="e">
        <f t="shared" si="128"/>
        <v>#VALUE!</v>
      </c>
      <c r="AK974" s="34" t="e">
        <f t="shared" si="129"/>
        <v>#VALUE!</v>
      </c>
    </row>
    <row r="975" spans="1:37" ht="55.25" customHeight="1" x14ac:dyDescent="0.2">
      <c r="A975" s="50">
        <v>20170442</v>
      </c>
      <c r="B975" s="83">
        <v>42830</v>
      </c>
      <c r="C975" s="34" t="s">
        <v>3850</v>
      </c>
      <c r="D975" s="34"/>
      <c r="E975" s="34"/>
      <c r="F975" s="34" t="s">
        <v>3808</v>
      </c>
      <c r="G975" s="34"/>
      <c r="H975" s="34" t="s">
        <v>3809</v>
      </c>
      <c r="I975" s="34" t="s">
        <v>3810</v>
      </c>
      <c r="J975" s="34"/>
      <c r="K975" s="34"/>
      <c r="L975" s="103"/>
      <c r="M975" s="29" t="s">
        <v>6713</v>
      </c>
      <c r="N975" s="29" t="s">
        <v>6549</v>
      </c>
      <c r="O975" s="29"/>
      <c r="P975" s="30"/>
      <c r="Q975" s="29"/>
      <c r="R975" s="112"/>
      <c r="S975" s="34"/>
      <c r="AD975" s="84" t="e">
        <f t="shared" si="122"/>
        <v>#VALUE!</v>
      </c>
      <c r="AE975" s="34" t="e">
        <f t="shared" si="123"/>
        <v>#VALUE!</v>
      </c>
      <c r="AF975" s="34">
        <f t="shared" si="124"/>
        <v>24</v>
      </c>
      <c r="AG975" s="34" t="e">
        <f t="shared" si="125"/>
        <v>#VALUE!</v>
      </c>
      <c r="AH975" s="34" t="e">
        <f t="shared" si="126"/>
        <v>#VALUE!</v>
      </c>
      <c r="AI975" s="34" t="e">
        <f t="shared" si="127"/>
        <v>#VALUE!</v>
      </c>
      <c r="AJ975" s="34" t="e">
        <f t="shared" si="128"/>
        <v>#VALUE!</v>
      </c>
      <c r="AK975" s="34" t="e">
        <f t="shared" si="129"/>
        <v>#VALUE!</v>
      </c>
    </row>
    <row r="976" spans="1:37" ht="55.25" customHeight="1" x14ac:dyDescent="0.2">
      <c r="A976" s="50">
        <v>20170443</v>
      </c>
      <c r="B976" s="83">
        <v>42830</v>
      </c>
      <c r="C976" s="34" t="s">
        <v>6167</v>
      </c>
      <c r="D976" s="34"/>
      <c r="E976" s="34"/>
      <c r="F976" s="34"/>
      <c r="G976" s="34"/>
      <c r="H976" s="34"/>
      <c r="I976" s="34"/>
      <c r="J976" s="34" t="s">
        <v>3811</v>
      </c>
      <c r="K976" s="34" t="s">
        <v>3812</v>
      </c>
      <c r="L976" s="103" t="s">
        <v>103</v>
      </c>
      <c r="M976" s="29"/>
      <c r="N976" s="29"/>
      <c r="O976" s="29"/>
      <c r="P976" s="30"/>
      <c r="Q976" s="29"/>
      <c r="R976" s="112"/>
      <c r="S976" s="34"/>
      <c r="AD976" s="84">
        <f t="shared" si="122"/>
        <v>1</v>
      </c>
      <c r="AE976" s="34" t="e">
        <f t="shared" si="123"/>
        <v>#VALUE!</v>
      </c>
      <c r="AF976" s="34" t="e">
        <f t="shared" si="124"/>
        <v>#VALUE!</v>
      </c>
      <c r="AG976" s="34" t="e">
        <f t="shared" si="125"/>
        <v>#VALUE!</v>
      </c>
      <c r="AH976" s="34" t="e">
        <f t="shared" si="126"/>
        <v>#VALUE!</v>
      </c>
      <c r="AI976" s="34" t="e">
        <f t="shared" si="127"/>
        <v>#VALUE!</v>
      </c>
      <c r="AJ976" s="34" t="e">
        <f t="shared" si="128"/>
        <v>#VALUE!</v>
      </c>
      <c r="AK976" s="34" t="e">
        <f t="shared" si="129"/>
        <v>#VALUE!</v>
      </c>
    </row>
    <row r="977" spans="1:37" ht="55.25" customHeight="1" x14ac:dyDescent="0.2">
      <c r="A977" s="50">
        <v>20170444</v>
      </c>
      <c r="B977" s="83">
        <v>42830</v>
      </c>
      <c r="C977" s="34" t="s">
        <v>3856</v>
      </c>
      <c r="D977" s="34"/>
      <c r="E977" s="34"/>
      <c r="F977" s="34"/>
      <c r="G977" s="34"/>
      <c r="H977" s="34" t="s">
        <v>3813</v>
      </c>
      <c r="I977" s="34" t="s">
        <v>3814</v>
      </c>
      <c r="J977" s="34"/>
      <c r="K977" s="34"/>
      <c r="L977" s="103" t="s">
        <v>103</v>
      </c>
      <c r="M977" s="29"/>
      <c r="N977" s="29"/>
      <c r="O977" s="29"/>
      <c r="P977" s="30"/>
      <c r="Q977" s="29"/>
      <c r="R977" s="112"/>
      <c r="S977" s="34"/>
      <c r="AD977" s="84">
        <f t="shared" si="122"/>
        <v>1</v>
      </c>
      <c r="AE977" s="34" t="e">
        <f t="shared" si="123"/>
        <v>#VALUE!</v>
      </c>
      <c r="AF977" s="34" t="e">
        <f t="shared" si="124"/>
        <v>#VALUE!</v>
      </c>
      <c r="AG977" s="34" t="e">
        <f t="shared" si="125"/>
        <v>#VALUE!</v>
      </c>
      <c r="AH977" s="34" t="e">
        <f t="shared" si="126"/>
        <v>#VALUE!</v>
      </c>
      <c r="AI977" s="34" t="e">
        <f t="shared" si="127"/>
        <v>#VALUE!</v>
      </c>
      <c r="AJ977" s="34" t="e">
        <f t="shared" si="128"/>
        <v>#VALUE!</v>
      </c>
      <c r="AK977" s="34" t="e">
        <f t="shared" si="129"/>
        <v>#VALUE!</v>
      </c>
    </row>
    <row r="978" spans="1:37" ht="55.25" customHeight="1" x14ac:dyDescent="0.2">
      <c r="A978" s="50">
        <v>20170445</v>
      </c>
      <c r="B978" s="83">
        <v>42830</v>
      </c>
      <c r="C978" s="34" t="s">
        <v>3857</v>
      </c>
      <c r="D978" s="34"/>
      <c r="E978" s="34"/>
      <c r="F978" s="34"/>
      <c r="G978" s="34"/>
      <c r="H978" s="34" t="s">
        <v>3815</v>
      </c>
      <c r="I978" s="34" t="s">
        <v>3816</v>
      </c>
      <c r="J978" s="34"/>
      <c r="K978" s="34"/>
      <c r="L978" s="103"/>
      <c r="M978" s="29" t="s">
        <v>6714</v>
      </c>
      <c r="N978" s="29" t="s">
        <v>6457</v>
      </c>
      <c r="O978" s="29"/>
      <c r="P978" s="30"/>
      <c r="Q978" s="29"/>
      <c r="R978" s="112"/>
      <c r="S978" s="34"/>
      <c r="AD978" s="84" t="e">
        <f t="shared" si="122"/>
        <v>#VALUE!</v>
      </c>
      <c r="AE978" s="34">
        <f t="shared" si="123"/>
        <v>282</v>
      </c>
      <c r="AF978" s="34" t="e">
        <f t="shared" si="124"/>
        <v>#VALUE!</v>
      </c>
      <c r="AG978" s="34" t="e">
        <f t="shared" si="125"/>
        <v>#VALUE!</v>
      </c>
      <c r="AH978" s="34" t="e">
        <f t="shared" si="126"/>
        <v>#VALUE!</v>
      </c>
      <c r="AI978" s="34" t="e">
        <f t="shared" si="127"/>
        <v>#VALUE!</v>
      </c>
      <c r="AJ978" s="34" t="e">
        <f t="shared" si="128"/>
        <v>#VALUE!</v>
      </c>
      <c r="AK978" s="34" t="e">
        <f t="shared" si="129"/>
        <v>#VALUE!</v>
      </c>
    </row>
    <row r="979" spans="1:37" ht="55.25" customHeight="1" x14ac:dyDescent="0.2">
      <c r="A979" s="50">
        <v>20170446</v>
      </c>
      <c r="B979" s="83">
        <v>42830</v>
      </c>
      <c r="C979" s="34" t="s">
        <v>6168</v>
      </c>
      <c r="D979" s="34"/>
      <c r="E979" s="34"/>
      <c r="F979" s="34" t="s">
        <v>3817</v>
      </c>
      <c r="G979" s="34"/>
      <c r="H979" s="34"/>
      <c r="I979" s="34"/>
      <c r="J979" s="34"/>
      <c r="K979" s="34"/>
      <c r="L979" s="103"/>
      <c r="M979" s="29" t="s">
        <v>6712</v>
      </c>
      <c r="N979" s="29" t="s">
        <v>6458</v>
      </c>
      <c r="O979" s="29"/>
      <c r="P979" s="30"/>
      <c r="Q979" s="30" t="s">
        <v>7546</v>
      </c>
      <c r="R979" s="112"/>
      <c r="S979" s="34"/>
      <c r="AD979" s="84" t="e">
        <f t="shared" si="122"/>
        <v>#VALUE!</v>
      </c>
      <c r="AE979" s="34">
        <f t="shared" si="123"/>
        <v>235</v>
      </c>
      <c r="AF979" s="34" t="e">
        <f t="shared" si="124"/>
        <v>#VALUE!</v>
      </c>
      <c r="AG979" s="34" t="e">
        <f t="shared" si="125"/>
        <v>#VALUE!</v>
      </c>
      <c r="AH979" s="34" t="e">
        <f t="shared" si="126"/>
        <v>#VALUE!</v>
      </c>
      <c r="AI979" s="34" t="e">
        <f t="shared" si="127"/>
        <v>#VALUE!</v>
      </c>
      <c r="AJ979" s="34" t="e">
        <f t="shared" si="128"/>
        <v>#VALUE!</v>
      </c>
      <c r="AK979" s="34" t="e">
        <f t="shared" si="129"/>
        <v>#VALUE!</v>
      </c>
    </row>
    <row r="980" spans="1:37" ht="55.25" customHeight="1" x14ac:dyDescent="0.2">
      <c r="A980" s="50">
        <v>20170447</v>
      </c>
      <c r="B980" s="83">
        <v>42830</v>
      </c>
      <c r="C980" s="34" t="s">
        <v>6926</v>
      </c>
      <c r="D980" s="34"/>
      <c r="E980" s="34"/>
      <c r="F980" s="34" t="s">
        <v>3819</v>
      </c>
      <c r="G980" s="34" t="s">
        <v>3820</v>
      </c>
      <c r="H980" s="34"/>
      <c r="I980" s="34"/>
      <c r="J980" s="34"/>
      <c r="K980" s="34"/>
      <c r="L980" s="103" t="s">
        <v>103</v>
      </c>
      <c r="M980" s="29"/>
      <c r="N980" s="29"/>
      <c r="O980" s="29"/>
      <c r="P980" s="30"/>
      <c r="Q980" s="29"/>
      <c r="R980" s="112"/>
      <c r="S980" s="34"/>
      <c r="AD980" s="84">
        <f t="shared" si="122"/>
        <v>1</v>
      </c>
      <c r="AE980" s="34" t="e">
        <f t="shared" si="123"/>
        <v>#VALUE!</v>
      </c>
      <c r="AF980" s="34" t="e">
        <f t="shared" si="124"/>
        <v>#VALUE!</v>
      </c>
      <c r="AG980" s="34" t="e">
        <f t="shared" si="125"/>
        <v>#VALUE!</v>
      </c>
      <c r="AH980" s="34" t="e">
        <f t="shared" si="126"/>
        <v>#VALUE!</v>
      </c>
      <c r="AI980" s="34" t="e">
        <f t="shared" si="127"/>
        <v>#VALUE!</v>
      </c>
      <c r="AJ980" s="34" t="e">
        <f t="shared" si="128"/>
        <v>#VALUE!</v>
      </c>
      <c r="AK980" s="34" t="e">
        <f t="shared" si="129"/>
        <v>#VALUE!</v>
      </c>
    </row>
    <row r="981" spans="1:37" ht="55.25" customHeight="1" x14ac:dyDescent="0.2">
      <c r="A981" s="50">
        <v>20170448</v>
      </c>
      <c r="B981" s="83">
        <v>42830</v>
      </c>
      <c r="C981" s="34" t="s">
        <v>6927</v>
      </c>
      <c r="D981" s="34"/>
      <c r="E981" s="34"/>
      <c r="F981" s="34"/>
      <c r="G981" s="34"/>
      <c r="H981" s="34"/>
      <c r="I981" s="34"/>
      <c r="J981" s="34"/>
      <c r="K981" s="34"/>
      <c r="L981" s="103" t="s">
        <v>103</v>
      </c>
      <c r="M981" s="29"/>
      <c r="N981" s="29"/>
      <c r="O981" s="29"/>
      <c r="P981" s="30"/>
      <c r="Q981" s="29"/>
      <c r="R981" s="112"/>
      <c r="S981" s="34"/>
      <c r="AD981" s="84">
        <f t="shared" si="122"/>
        <v>1</v>
      </c>
      <c r="AE981" s="34" t="e">
        <f t="shared" si="123"/>
        <v>#VALUE!</v>
      </c>
      <c r="AF981" s="34" t="e">
        <f t="shared" si="124"/>
        <v>#VALUE!</v>
      </c>
      <c r="AG981" s="34" t="e">
        <f t="shared" si="125"/>
        <v>#VALUE!</v>
      </c>
      <c r="AH981" s="34" t="e">
        <f t="shared" si="126"/>
        <v>#VALUE!</v>
      </c>
      <c r="AI981" s="34" t="e">
        <f t="shared" si="127"/>
        <v>#VALUE!</v>
      </c>
      <c r="AJ981" s="34" t="e">
        <f t="shared" si="128"/>
        <v>#VALUE!</v>
      </c>
      <c r="AK981" s="34" t="e">
        <f t="shared" si="129"/>
        <v>#VALUE!</v>
      </c>
    </row>
    <row r="982" spans="1:37" ht="55.25" customHeight="1" x14ac:dyDescent="0.2">
      <c r="A982" s="50">
        <v>20170449</v>
      </c>
      <c r="B982" s="83">
        <v>42830</v>
      </c>
      <c r="C982" s="34" t="s">
        <v>3858</v>
      </c>
      <c r="D982" s="34"/>
      <c r="E982" s="34"/>
      <c r="F982" s="34"/>
      <c r="G982" s="34"/>
      <c r="H982" s="34"/>
      <c r="I982" s="34"/>
      <c r="J982" s="34"/>
      <c r="K982" s="34"/>
      <c r="L982" s="103" t="s">
        <v>103</v>
      </c>
      <c r="M982" s="29"/>
      <c r="N982" s="29"/>
      <c r="O982" s="29"/>
      <c r="P982" s="30"/>
      <c r="Q982" s="29"/>
      <c r="R982" s="112"/>
      <c r="S982" s="34"/>
      <c r="AD982" s="84">
        <f t="shared" si="122"/>
        <v>1</v>
      </c>
      <c r="AE982" s="34" t="e">
        <f t="shared" si="123"/>
        <v>#VALUE!</v>
      </c>
      <c r="AF982" s="34" t="e">
        <f t="shared" si="124"/>
        <v>#VALUE!</v>
      </c>
      <c r="AG982" s="34" t="e">
        <f t="shared" si="125"/>
        <v>#VALUE!</v>
      </c>
      <c r="AH982" s="34" t="e">
        <f t="shared" si="126"/>
        <v>#VALUE!</v>
      </c>
      <c r="AI982" s="34" t="e">
        <f t="shared" si="127"/>
        <v>#VALUE!</v>
      </c>
      <c r="AJ982" s="34" t="e">
        <f t="shared" si="128"/>
        <v>#VALUE!</v>
      </c>
      <c r="AK982" s="34" t="e">
        <f t="shared" si="129"/>
        <v>#VALUE!</v>
      </c>
    </row>
    <row r="983" spans="1:37" ht="55.25" customHeight="1" x14ac:dyDescent="0.2">
      <c r="A983" s="50">
        <v>20170450</v>
      </c>
      <c r="B983" s="83">
        <v>42830</v>
      </c>
      <c r="C983" s="34" t="s">
        <v>6170</v>
      </c>
      <c r="D983" s="34"/>
      <c r="E983" s="34"/>
      <c r="F983" s="34"/>
      <c r="G983" s="34"/>
      <c r="H983" s="34"/>
      <c r="I983" s="34"/>
      <c r="J983" s="34"/>
      <c r="K983" s="34"/>
      <c r="L983" s="103" t="s">
        <v>103</v>
      </c>
      <c r="M983" s="29"/>
      <c r="N983" s="29"/>
      <c r="O983" s="29"/>
      <c r="P983" s="30"/>
      <c r="Q983" s="29"/>
      <c r="R983" s="112"/>
      <c r="S983" s="34"/>
      <c r="AD983" s="84">
        <f t="shared" si="122"/>
        <v>1</v>
      </c>
      <c r="AE983" s="34" t="e">
        <f t="shared" si="123"/>
        <v>#VALUE!</v>
      </c>
      <c r="AF983" s="34" t="e">
        <f t="shared" si="124"/>
        <v>#VALUE!</v>
      </c>
      <c r="AG983" s="34" t="e">
        <f t="shared" si="125"/>
        <v>#VALUE!</v>
      </c>
      <c r="AH983" s="34" t="e">
        <f t="shared" si="126"/>
        <v>#VALUE!</v>
      </c>
      <c r="AI983" s="34" t="e">
        <f t="shared" si="127"/>
        <v>#VALUE!</v>
      </c>
      <c r="AJ983" s="34" t="e">
        <f t="shared" si="128"/>
        <v>#VALUE!</v>
      </c>
      <c r="AK983" s="34" t="e">
        <f t="shared" si="129"/>
        <v>#VALUE!</v>
      </c>
    </row>
    <row r="984" spans="1:37" ht="55.25" customHeight="1" x14ac:dyDescent="0.2">
      <c r="A984" s="50">
        <v>20170451</v>
      </c>
      <c r="B984" s="83">
        <v>42830</v>
      </c>
      <c r="C984" s="34" t="s">
        <v>6171</v>
      </c>
      <c r="D984" s="34"/>
      <c r="E984" s="34"/>
      <c r="F984" s="34" t="s">
        <v>3821</v>
      </c>
      <c r="G984" s="34" t="s">
        <v>3822</v>
      </c>
      <c r="H984" s="34"/>
      <c r="I984" s="34"/>
      <c r="J984" s="34" t="s">
        <v>3823</v>
      </c>
      <c r="K984" s="34"/>
      <c r="L984" s="103"/>
      <c r="M984" s="29" t="s">
        <v>6712</v>
      </c>
      <c r="N984" s="29" t="s">
        <v>6451</v>
      </c>
      <c r="O984" s="29"/>
      <c r="P984" s="30"/>
      <c r="Q984" s="29"/>
      <c r="R984" s="112"/>
      <c r="S984" s="34"/>
      <c r="AD984" s="84" t="e">
        <f t="shared" si="122"/>
        <v>#VALUE!</v>
      </c>
      <c r="AE984" s="34">
        <f t="shared" si="123"/>
        <v>235</v>
      </c>
      <c r="AF984" s="34" t="e">
        <f t="shared" si="124"/>
        <v>#VALUE!</v>
      </c>
      <c r="AG984" s="34" t="e">
        <f t="shared" si="125"/>
        <v>#VALUE!</v>
      </c>
      <c r="AH984" s="34" t="e">
        <f t="shared" si="126"/>
        <v>#VALUE!</v>
      </c>
      <c r="AI984" s="34" t="e">
        <f t="shared" si="127"/>
        <v>#VALUE!</v>
      </c>
      <c r="AJ984" s="34" t="e">
        <f t="shared" si="128"/>
        <v>#VALUE!</v>
      </c>
      <c r="AK984" s="34" t="e">
        <f t="shared" si="129"/>
        <v>#VALUE!</v>
      </c>
    </row>
    <row r="985" spans="1:37" ht="55.25" customHeight="1" x14ac:dyDescent="0.2">
      <c r="A985" s="50">
        <v>20170452</v>
      </c>
      <c r="B985" s="83">
        <v>42830</v>
      </c>
      <c r="C985" s="34" t="s">
        <v>7018</v>
      </c>
      <c r="D985" s="34"/>
      <c r="E985" s="34"/>
      <c r="F985" s="34" t="s">
        <v>3824</v>
      </c>
      <c r="G985" s="34" t="s">
        <v>3825</v>
      </c>
      <c r="H985" s="34"/>
      <c r="I985" s="34"/>
      <c r="J985" s="34"/>
      <c r="K985" s="34"/>
      <c r="L985" s="103" t="s">
        <v>103</v>
      </c>
      <c r="M985" s="29"/>
      <c r="N985" s="29"/>
      <c r="O985" s="29"/>
      <c r="P985" s="30"/>
      <c r="Q985" s="29"/>
      <c r="R985" s="112"/>
      <c r="S985" s="34"/>
      <c r="AD985" s="84">
        <f t="shared" si="122"/>
        <v>1</v>
      </c>
      <c r="AE985" s="34" t="e">
        <f t="shared" si="123"/>
        <v>#VALUE!</v>
      </c>
      <c r="AF985" s="34" t="e">
        <f t="shared" si="124"/>
        <v>#VALUE!</v>
      </c>
      <c r="AG985" s="34" t="e">
        <f t="shared" si="125"/>
        <v>#VALUE!</v>
      </c>
      <c r="AH985" s="34" t="e">
        <f t="shared" si="126"/>
        <v>#VALUE!</v>
      </c>
      <c r="AI985" s="34" t="e">
        <f t="shared" si="127"/>
        <v>#VALUE!</v>
      </c>
      <c r="AJ985" s="34" t="e">
        <f t="shared" si="128"/>
        <v>#VALUE!</v>
      </c>
      <c r="AK985" s="34" t="e">
        <f t="shared" si="129"/>
        <v>#VALUE!</v>
      </c>
    </row>
    <row r="986" spans="1:37" ht="55.25" customHeight="1" x14ac:dyDescent="0.2">
      <c r="A986" s="50">
        <v>20170453</v>
      </c>
      <c r="B986" s="83">
        <v>42830</v>
      </c>
      <c r="C986" s="34" t="s">
        <v>6957</v>
      </c>
      <c r="D986" s="34"/>
      <c r="E986" s="34"/>
      <c r="F986" s="34"/>
      <c r="G986" s="34"/>
      <c r="H986" s="34"/>
      <c r="I986" s="34"/>
      <c r="J986" s="34"/>
      <c r="K986" s="34"/>
      <c r="L986" s="103" t="s">
        <v>103</v>
      </c>
      <c r="M986" s="29"/>
      <c r="N986" s="29"/>
      <c r="O986" s="29"/>
      <c r="P986" s="30"/>
      <c r="Q986" s="29"/>
      <c r="R986" s="112"/>
      <c r="S986" s="34"/>
      <c r="AD986" s="84">
        <f t="shared" si="122"/>
        <v>1</v>
      </c>
      <c r="AE986" s="34" t="e">
        <f t="shared" si="123"/>
        <v>#VALUE!</v>
      </c>
      <c r="AF986" s="34" t="e">
        <f t="shared" si="124"/>
        <v>#VALUE!</v>
      </c>
      <c r="AG986" s="34" t="e">
        <f t="shared" si="125"/>
        <v>#VALUE!</v>
      </c>
      <c r="AH986" s="34" t="e">
        <f t="shared" si="126"/>
        <v>#VALUE!</v>
      </c>
      <c r="AI986" s="34" t="e">
        <f t="shared" si="127"/>
        <v>#VALUE!</v>
      </c>
      <c r="AJ986" s="34" t="e">
        <f t="shared" si="128"/>
        <v>#VALUE!</v>
      </c>
      <c r="AK986" s="34" t="e">
        <f t="shared" si="129"/>
        <v>#VALUE!</v>
      </c>
    </row>
    <row r="987" spans="1:37" ht="55.25" customHeight="1" x14ac:dyDescent="0.2">
      <c r="A987" s="50">
        <v>20170454</v>
      </c>
      <c r="B987" s="83">
        <v>42851</v>
      </c>
      <c r="C987" s="34" t="s">
        <v>6172</v>
      </c>
      <c r="D987" s="34"/>
      <c r="E987" s="34"/>
      <c r="F987" s="34"/>
      <c r="G987" s="34"/>
      <c r="H987" s="34"/>
      <c r="I987" s="34"/>
      <c r="J987" s="34" t="s">
        <v>3898</v>
      </c>
      <c r="K987" s="34" t="s">
        <v>3899</v>
      </c>
      <c r="L987" s="103" t="s">
        <v>103</v>
      </c>
      <c r="M987" s="29"/>
      <c r="N987" s="29"/>
      <c r="O987" s="29"/>
      <c r="P987" s="30"/>
      <c r="Q987" s="29"/>
      <c r="R987" s="112"/>
      <c r="S987" s="34"/>
      <c r="AD987" s="84">
        <f t="shared" si="122"/>
        <v>1</v>
      </c>
      <c r="AE987" s="34" t="e">
        <f t="shared" si="123"/>
        <v>#VALUE!</v>
      </c>
      <c r="AF987" s="34" t="e">
        <f t="shared" si="124"/>
        <v>#VALUE!</v>
      </c>
      <c r="AG987" s="34" t="e">
        <f t="shared" si="125"/>
        <v>#VALUE!</v>
      </c>
      <c r="AH987" s="34" t="e">
        <f t="shared" si="126"/>
        <v>#VALUE!</v>
      </c>
      <c r="AI987" s="34" t="e">
        <f t="shared" si="127"/>
        <v>#VALUE!</v>
      </c>
      <c r="AJ987" s="34" t="e">
        <f t="shared" si="128"/>
        <v>#VALUE!</v>
      </c>
      <c r="AK987" s="34" t="e">
        <f t="shared" si="129"/>
        <v>#VALUE!</v>
      </c>
    </row>
    <row r="988" spans="1:37" ht="55.25" customHeight="1" x14ac:dyDescent="0.2">
      <c r="A988" s="50">
        <v>20170455</v>
      </c>
      <c r="B988" s="83">
        <v>42851</v>
      </c>
      <c r="C988" s="34" t="s">
        <v>3913</v>
      </c>
      <c r="D988" s="34"/>
      <c r="E988" s="34"/>
      <c r="F988" s="34"/>
      <c r="G988" s="34"/>
      <c r="H988" s="34"/>
      <c r="I988" s="34"/>
      <c r="J988" s="34"/>
      <c r="K988" s="34"/>
      <c r="L988" s="103"/>
      <c r="M988" s="29" t="s">
        <v>6715</v>
      </c>
      <c r="N988" s="29" t="s">
        <v>6459</v>
      </c>
      <c r="O988" s="29"/>
      <c r="P988" s="30"/>
      <c r="Q988" s="29"/>
      <c r="R988" s="112"/>
      <c r="S988" s="34"/>
      <c r="AD988" s="84" t="e">
        <f t="shared" si="122"/>
        <v>#VALUE!</v>
      </c>
      <c r="AE988" s="34">
        <f t="shared" si="123"/>
        <v>416</v>
      </c>
      <c r="AF988" s="34" t="e">
        <f t="shared" si="124"/>
        <v>#VALUE!</v>
      </c>
      <c r="AG988" s="34" t="e">
        <f t="shared" si="125"/>
        <v>#VALUE!</v>
      </c>
      <c r="AH988" s="34" t="e">
        <f t="shared" si="126"/>
        <v>#VALUE!</v>
      </c>
      <c r="AI988" s="34" t="e">
        <f t="shared" si="127"/>
        <v>#VALUE!</v>
      </c>
      <c r="AJ988" s="34" t="e">
        <f t="shared" si="128"/>
        <v>#VALUE!</v>
      </c>
      <c r="AK988" s="34" t="e">
        <f t="shared" si="129"/>
        <v>#VALUE!</v>
      </c>
    </row>
    <row r="989" spans="1:37" ht="55.25" customHeight="1" x14ac:dyDescent="0.2">
      <c r="A989" s="50">
        <v>20170456</v>
      </c>
      <c r="B989" s="83">
        <v>42851</v>
      </c>
      <c r="C989" s="34" t="s">
        <v>6173</v>
      </c>
      <c r="D989" s="34"/>
      <c r="E989" s="34"/>
      <c r="F989" s="34"/>
      <c r="G989" s="34"/>
      <c r="H989" s="34"/>
      <c r="I989" s="34"/>
      <c r="J989" s="34"/>
      <c r="K989" s="34"/>
      <c r="L989" s="103" t="s">
        <v>103</v>
      </c>
      <c r="M989" s="29"/>
      <c r="N989" s="29"/>
      <c r="O989" s="29"/>
      <c r="P989" s="30"/>
      <c r="Q989" s="29"/>
      <c r="R989" s="112"/>
      <c r="S989" s="34"/>
      <c r="AD989" s="84">
        <f t="shared" si="122"/>
        <v>1</v>
      </c>
      <c r="AE989" s="34" t="e">
        <f t="shared" si="123"/>
        <v>#VALUE!</v>
      </c>
      <c r="AF989" s="34" t="e">
        <f t="shared" si="124"/>
        <v>#VALUE!</v>
      </c>
      <c r="AG989" s="34" t="e">
        <f t="shared" si="125"/>
        <v>#VALUE!</v>
      </c>
      <c r="AH989" s="34" t="e">
        <f t="shared" si="126"/>
        <v>#VALUE!</v>
      </c>
      <c r="AI989" s="34" t="e">
        <f t="shared" si="127"/>
        <v>#VALUE!</v>
      </c>
      <c r="AJ989" s="34" t="e">
        <f t="shared" si="128"/>
        <v>#VALUE!</v>
      </c>
      <c r="AK989" s="34" t="e">
        <f t="shared" si="129"/>
        <v>#VALUE!</v>
      </c>
    </row>
    <row r="990" spans="1:37" ht="55.25" customHeight="1" x14ac:dyDescent="0.2">
      <c r="A990" s="50">
        <v>20170457</v>
      </c>
      <c r="B990" s="83">
        <v>42851</v>
      </c>
      <c r="C990" s="34" t="s">
        <v>6174</v>
      </c>
      <c r="D990" s="34"/>
      <c r="E990" s="34"/>
      <c r="F990" s="34" t="s">
        <v>3916</v>
      </c>
      <c r="G990" s="34" t="s">
        <v>3917</v>
      </c>
      <c r="H990" s="34"/>
      <c r="I990" s="34"/>
      <c r="J990" s="34" t="s">
        <v>3900</v>
      </c>
      <c r="K990" s="34" t="s">
        <v>3901</v>
      </c>
      <c r="L990" s="103" t="s">
        <v>103</v>
      </c>
      <c r="M990" s="29"/>
      <c r="N990" s="29"/>
      <c r="O990" s="29"/>
      <c r="P990" s="30"/>
      <c r="Q990" s="29"/>
      <c r="R990" s="112"/>
      <c r="S990" s="34"/>
      <c r="AD990" s="84">
        <f t="shared" si="122"/>
        <v>1</v>
      </c>
      <c r="AE990" s="34" t="e">
        <f t="shared" si="123"/>
        <v>#VALUE!</v>
      </c>
      <c r="AF990" s="34" t="e">
        <f t="shared" si="124"/>
        <v>#VALUE!</v>
      </c>
      <c r="AG990" s="34" t="e">
        <f t="shared" si="125"/>
        <v>#VALUE!</v>
      </c>
      <c r="AH990" s="34" t="e">
        <f t="shared" si="126"/>
        <v>#VALUE!</v>
      </c>
      <c r="AI990" s="34" t="e">
        <f t="shared" si="127"/>
        <v>#VALUE!</v>
      </c>
      <c r="AJ990" s="34" t="e">
        <f t="shared" si="128"/>
        <v>#VALUE!</v>
      </c>
      <c r="AK990" s="34" t="e">
        <f t="shared" si="129"/>
        <v>#VALUE!</v>
      </c>
    </row>
    <row r="991" spans="1:37" ht="55.25" customHeight="1" x14ac:dyDescent="0.2">
      <c r="A991" s="50">
        <v>20170458</v>
      </c>
      <c r="B991" s="83">
        <v>42851</v>
      </c>
      <c r="C991" s="34" t="s">
        <v>6928</v>
      </c>
      <c r="D991" s="34" t="s">
        <v>5583</v>
      </c>
      <c r="E991" s="34" t="s">
        <v>3902</v>
      </c>
      <c r="F991" s="34" t="s">
        <v>3903</v>
      </c>
      <c r="G991" s="34"/>
      <c r="H991" s="34"/>
      <c r="I991" s="34"/>
      <c r="J991" s="34"/>
      <c r="K991" s="34"/>
      <c r="L991" s="103" t="s">
        <v>103</v>
      </c>
      <c r="M991" s="29"/>
      <c r="N991" s="29"/>
      <c r="O991" s="29"/>
      <c r="P991" s="30"/>
      <c r="Q991" s="29"/>
      <c r="R991" s="112"/>
      <c r="S991" s="34"/>
      <c r="AD991" s="84">
        <f t="shared" si="122"/>
        <v>1</v>
      </c>
      <c r="AE991" s="34" t="e">
        <f t="shared" si="123"/>
        <v>#VALUE!</v>
      </c>
      <c r="AF991" s="34" t="e">
        <f t="shared" si="124"/>
        <v>#VALUE!</v>
      </c>
      <c r="AG991" s="34" t="e">
        <f t="shared" si="125"/>
        <v>#VALUE!</v>
      </c>
      <c r="AH991" s="34" t="e">
        <f t="shared" si="126"/>
        <v>#VALUE!</v>
      </c>
      <c r="AI991" s="34" t="e">
        <f t="shared" si="127"/>
        <v>#VALUE!</v>
      </c>
      <c r="AJ991" s="34" t="e">
        <f t="shared" si="128"/>
        <v>#VALUE!</v>
      </c>
      <c r="AK991" s="34" t="e">
        <f t="shared" si="129"/>
        <v>#VALUE!</v>
      </c>
    </row>
    <row r="992" spans="1:37" ht="55.25" customHeight="1" x14ac:dyDescent="0.2">
      <c r="A992" s="50">
        <v>20170459</v>
      </c>
      <c r="B992" s="83">
        <v>42851</v>
      </c>
      <c r="C992" s="34" t="s">
        <v>6175</v>
      </c>
      <c r="D992" s="34" t="s">
        <v>5584</v>
      </c>
      <c r="E992" s="34" t="s">
        <v>3918</v>
      </c>
      <c r="F992" s="34"/>
      <c r="G992" s="34"/>
      <c r="H992" s="34" t="s">
        <v>3919</v>
      </c>
      <c r="I992" s="34" t="s">
        <v>3920</v>
      </c>
      <c r="J992" s="34" t="s">
        <v>3921</v>
      </c>
      <c r="K992" s="34" t="s">
        <v>3904</v>
      </c>
      <c r="L992" s="103"/>
      <c r="M992" s="29" t="s">
        <v>6716</v>
      </c>
      <c r="N992" s="29"/>
      <c r="O992" s="29"/>
      <c r="P992" s="30"/>
      <c r="Q992" s="29"/>
      <c r="R992" s="112"/>
      <c r="S992" s="34"/>
      <c r="AD992" s="84" t="e">
        <f t="shared" si="122"/>
        <v>#VALUE!</v>
      </c>
      <c r="AE992" s="34">
        <f t="shared" si="123"/>
        <v>429</v>
      </c>
      <c r="AF992" s="34" t="e">
        <f t="shared" si="124"/>
        <v>#VALUE!</v>
      </c>
      <c r="AG992" s="34" t="e">
        <f t="shared" si="125"/>
        <v>#VALUE!</v>
      </c>
      <c r="AH992" s="34" t="e">
        <f t="shared" si="126"/>
        <v>#VALUE!</v>
      </c>
      <c r="AI992" s="34" t="e">
        <f t="shared" si="127"/>
        <v>#VALUE!</v>
      </c>
      <c r="AJ992" s="34" t="e">
        <f t="shared" si="128"/>
        <v>#VALUE!</v>
      </c>
      <c r="AK992" s="34" t="e">
        <f t="shared" si="129"/>
        <v>#VALUE!</v>
      </c>
    </row>
    <row r="993" spans="1:37" ht="55.25" customHeight="1" x14ac:dyDescent="0.2">
      <c r="A993" s="50">
        <v>20170460</v>
      </c>
      <c r="B993" s="83">
        <v>42851</v>
      </c>
      <c r="C993" s="34" t="s">
        <v>6334</v>
      </c>
      <c r="D993" s="34"/>
      <c r="E993" s="34"/>
      <c r="F993" s="34" t="s">
        <v>3905</v>
      </c>
      <c r="G993" s="34" t="s">
        <v>3906</v>
      </c>
      <c r="H993" s="34"/>
      <c r="I993" s="34"/>
      <c r="J993" s="34"/>
      <c r="K993" s="34"/>
      <c r="L993" s="103" t="s">
        <v>103</v>
      </c>
      <c r="M993" s="29"/>
      <c r="N993" s="29"/>
      <c r="O993" s="29"/>
      <c r="P993" s="30"/>
      <c r="Q993" s="29"/>
      <c r="R993" s="112"/>
      <c r="S993" s="34"/>
      <c r="AD993" s="84">
        <f t="shared" si="122"/>
        <v>1</v>
      </c>
      <c r="AE993" s="34" t="e">
        <f t="shared" si="123"/>
        <v>#VALUE!</v>
      </c>
      <c r="AF993" s="34" t="e">
        <f t="shared" si="124"/>
        <v>#VALUE!</v>
      </c>
      <c r="AG993" s="34" t="e">
        <f t="shared" si="125"/>
        <v>#VALUE!</v>
      </c>
      <c r="AH993" s="34" t="e">
        <f t="shared" si="126"/>
        <v>#VALUE!</v>
      </c>
      <c r="AI993" s="34" t="e">
        <f t="shared" si="127"/>
        <v>#VALUE!</v>
      </c>
      <c r="AJ993" s="34" t="e">
        <f t="shared" si="128"/>
        <v>#VALUE!</v>
      </c>
      <c r="AK993" s="34" t="e">
        <f t="shared" si="129"/>
        <v>#VALUE!</v>
      </c>
    </row>
    <row r="994" spans="1:37" ht="55.25" customHeight="1" x14ac:dyDescent="0.2">
      <c r="A994" s="50">
        <v>20170461</v>
      </c>
      <c r="B994" s="83">
        <v>42851</v>
      </c>
      <c r="C994" s="34" t="s">
        <v>6929</v>
      </c>
      <c r="D994" s="34"/>
      <c r="E994" s="34"/>
      <c r="F994" s="34"/>
      <c r="G994" s="34"/>
      <c r="H994" s="34"/>
      <c r="I994" s="34"/>
      <c r="J994" s="34"/>
      <c r="K994" s="34"/>
      <c r="L994" s="103" t="s">
        <v>103</v>
      </c>
      <c r="M994" s="29"/>
      <c r="N994" s="29"/>
      <c r="O994" s="29"/>
      <c r="P994" s="30"/>
      <c r="Q994" s="29"/>
      <c r="R994" s="112"/>
      <c r="S994" s="34"/>
      <c r="AD994" s="84">
        <f t="shared" si="122"/>
        <v>1</v>
      </c>
      <c r="AE994" s="34" t="e">
        <f t="shared" si="123"/>
        <v>#VALUE!</v>
      </c>
      <c r="AF994" s="34" t="e">
        <f t="shared" si="124"/>
        <v>#VALUE!</v>
      </c>
      <c r="AG994" s="34" t="e">
        <f t="shared" si="125"/>
        <v>#VALUE!</v>
      </c>
      <c r="AH994" s="34" t="e">
        <f t="shared" si="126"/>
        <v>#VALUE!</v>
      </c>
      <c r="AI994" s="34" t="e">
        <f t="shared" si="127"/>
        <v>#VALUE!</v>
      </c>
      <c r="AJ994" s="34" t="e">
        <f t="shared" si="128"/>
        <v>#VALUE!</v>
      </c>
      <c r="AK994" s="34" t="e">
        <f t="shared" si="129"/>
        <v>#VALUE!</v>
      </c>
    </row>
    <row r="995" spans="1:37" ht="55.25" customHeight="1" x14ac:dyDescent="0.2">
      <c r="A995" s="50">
        <v>20170462</v>
      </c>
      <c r="B995" s="83">
        <v>42851</v>
      </c>
      <c r="C995" s="34" t="s">
        <v>3914</v>
      </c>
      <c r="D995" s="34"/>
      <c r="E995" s="34"/>
      <c r="F995" s="34"/>
      <c r="G995" s="34"/>
      <c r="H995" s="34"/>
      <c r="I995" s="34"/>
      <c r="J995" s="34" t="s">
        <v>3922</v>
      </c>
      <c r="K995" s="34" t="s">
        <v>3923</v>
      </c>
      <c r="L995" s="103"/>
      <c r="M995" s="29" t="s">
        <v>6717</v>
      </c>
      <c r="N995" s="29" t="s">
        <v>6460</v>
      </c>
      <c r="O995" s="29"/>
      <c r="P995" s="30"/>
      <c r="Q995" s="29"/>
      <c r="R995" s="112"/>
      <c r="S995" s="34"/>
      <c r="AD995" s="84" t="e">
        <f t="shared" si="122"/>
        <v>#VALUE!</v>
      </c>
      <c r="AE995" s="34">
        <f t="shared" si="123"/>
        <v>415</v>
      </c>
      <c r="AF995" s="34" t="e">
        <f t="shared" si="124"/>
        <v>#VALUE!</v>
      </c>
      <c r="AG995" s="34" t="e">
        <f t="shared" si="125"/>
        <v>#VALUE!</v>
      </c>
      <c r="AH995" s="34" t="e">
        <f t="shared" si="126"/>
        <v>#VALUE!</v>
      </c>
      <c r="AI995" s="34" t="e">
        <f t="shared" si="127"/>
        <v>#VALUE!</v>
      </c>
      <c r="AJ995" s="34" t="e">
        <f t="shared" si="128"/>
        <v>#VALUE!</v>
      </c>
      <c r="AK995" s="34" t="e">
        <f t="shared" si="129"/>
        <v>#VALUE!</v>
      </c>
    </row>
    <row r="996" spans="1:37" ht="55.25" customHeight="1" x14ac:dyDescent="0.2">
      <c r="A996" s="50">
        <v>20170463</v>
      </c>
      <c r="B996" s="83">
        <v>42851</v>
      </c>
      <c r="C996" s="34" t="s">
        <v>3915</v>
      </c>
      <c r="D996" s="34"/>
      <c r="E996" s="34"/>
      <c r="F996" s="34" t="s">
        <v>3907</v>
      </c>
      <c r="G996" s="34" t="s">
        <v>3908</v>
      </c>
      <c r="H996" s="34"/>
      <c r="I996" s="34"/>
      <c r="J996" s="34"/>
      <c r="K996" s="34"/>
      <c r="L996" s="103" t="s">
        <v>103</v>
      </c>
      <c r="M996" s="29"/>
      <c r="N996" s="29"/>
      <c r="O996" s="29"/>
      <c r="P996" s="30"/>
      <c r="Q996" s="29"/>
      <c r="R996" s="112"/>
      <c r="S996" s="34"/>
      <c r="AD996" s="84">
        <f t="shared" si="122"/>
        <v>1</v>
      </c>
      <c r="AE996" s="34" t="e">
        <f t="shared" si="123"/>
        <v>#VALUE!</v>
      </c>
      <c r="AF996" s="34" t="e">
        <f t="shared" si="124"/>
        <v>#VALUE!</v>
      </c>
      <c r="AG996" s="34" t="e">
        <f t="shared" si="125"/>
        <v>#VALUE!</v>
      </c>
      <c r="AH996" s="34" t="e">
        <f t="shared" si="126"/>
        <v>#VALUE!</v>
      </c>
      <c r="AI996" s="34" t="e">
        <f t="shared" si="127"/>
        <v>#VALUE!</v>
      </c>
      <c r="AJ996" s="34" t="e">
        <f t="shared" si="128"/>
        <v>#VALUE!</v>
      </c>
      <c r="AK996" s="34" t="e">
        <f t="shared" si="129"/>
        <v>#VALUE!</v>
      </c>
    </row>
    <row r="997" spans="1:37" ht="55.25" customHeight="1" x14ac:dyDescent="0.2">
      <c r="A997" s="50">
        <v>20170464</v>
      </c>
      <c r="B997" s="83">
        <v>42851</v>
      </c>
      <c r="C997" s="34" t="s">
        <v>5685</v>
      </c>
      <c r="D997" s="34"/>
      <c r="E997" s="34"/>
      <c r="F997" s="34" t="s">
        <v>3909</v>
      </c>
      <c r="G997" s="34" t="s">
        <v>3910</v>
      </c>
      <c r="H997" s="34"/>
      <c r="I997" s="34"/>
      <c r="J997" s="34"/>
      <c r="K997" s="34"/>
      <c r="L997" s="103" t="s">
        <v>103</v>
      </c>
      <c r="M997" s="29"/>
      <c r="N997" s="29"/>
      <c r="O997" s="29"/>
      <c r="P997" s="30"/>
      <c r="Q997" s="29"/>
      <c r="R997" s="112"/>
      <c r="S997" s="34"/>
      <c r="AD997" s="84">
        <f t="shared" si="122"/>
        <v>1</v>
      </c>
      <c r="AE997" s="34" t="e">
        <f t="shared" si="123"/>
        <v>#VALUE!</v>
      </c>
      <c r="AF997" s="34" t="e">
        <f t="shared" si="124"/>
        <v>#VALUE!</v>
      </c>
      <c r="AG997" s="34" t="e">
        <f t="shared" si="125"/>
        <v>#VALUE!</v>
      </c>
      <c r="AH997" s="34" t="e">
        <f t="shared" si="126"/>
        <v>#VALUE!</v>
      </c>
      <c r="AI997" s="34" t="e">
        <f t="shared" si="127"/>
        <v>#VALUE!</v>
      </c>
      <c r="AJ997" s="34" t="e">
        <f t="shared" si="128"/>
        <v>#VALUE!</v>
      </c>
      <c r="AK997" s="34" t="e">
        <f t="shared" si="129"/>
        <v>#VALUE!</v>
      </c>
    </row>
    <row r="998" spans="1:37" ht="55.25" customHeight="1" x14ac:dyDescent="0.2">
      <c r="A998" s="50">
        <v>20170465</v>
      </c>
      <c r="B998" s="83">
        <v>42851</v>
      </c>
      <c r="C998" s="34" t="s">
        <v>7019</v>
      </c>
      <c r="D998" s="34"/>
      <c r="E998" s="34"/>
      <c r="F998" s="34" t="s">
        <v>3911</v>
      </c>
      <c r="G998" s="34" t="s">
        <v>3912</v>
      </c>
      <c r="H998" s="34"/>
      <c r="I998" s="34"/>
      <c r="J998" s="34"/>
      <c r="K998" s="34"/>
      <c r="L998" s="103"/>
      <c r="M998" s="29"/>
      <c r="N998" s="29"/>
      <c r="O998" s="29"/>
      <c r="P998" s="30" t="s">
        <v>2897</v>
      </c>
      <c r="Q998" s="29"/>
      <c r="R998" s="112"/>
      <c r="S998" s="34"/>
      <c r="AD998" s="84" t="e">
        <f t="shared" si="122"/>
        <v>#VALUE!</v>
      </c>
      <c r="AE998" s="34" t="e">
        <f t="shared" si="123"/>
        <v>#VALUE!</v>
      </c>
      <c r="AF998" s="34" t="e">
        <f t="shared" si="124"/>
        <v>#VALUE!</v>
      </c>
      <c r="AG998" s="34" t="e">
        <f t="shared" si="125"/>
        <v>#VALUE!</v>
      </c>
      <c r="AH998" s="34">
        <f t="shared" si="126"/>
        <v>1</v>
      </c>
      <c r="AI998" s="34" t="e">
        <f t="shared" si="127"/>
        <v>#VALUE!</v>
      </c>
      <c r="AJ998" s="34" t="e">
        <f t="shared" si="128"/>
        <v>#VALUE!</v>
      </c>
      <c r="AK998" s="34" t="e">
        <f t="shared" si="129"/>
        <v>#VALUE!</v>
      </c>
    </row>
    <row r="999" spans="1:37" ht="55.25" customHeight="1" x14ac:dyDescent="0.2">
      <c r="A999" s="50">
        <v>20170466</v>
      </c>
      <c r="B999" s="83">
        <v>42851</v>
      </c>
      <c r="C999" s="34" t="s">
        <v>6336</v>
      </c>
      <c r="D999" s="34"/>
      <c r="E999" s="34"/>
      <c r="F999" s="34"/>
      <c r="G999" s="34"/>
      <c r="H999" s="34"/>
      <c r="I999" s="34"/>
      <c r="J999" s="34"/>
      <c r="K999" s="34"/>
      <c r="L999" s="103"/>
      <c r="M999" s="29" t="s">
        <v>6718</v>
      </c>
      <c r="N999" s="29" t="s">
        <v>6461</v>
      </c>
      <c r="O999" s="29" t="s">
        <v>6550</v>
      </c>
      <c r="P999" s="30"/>
      <c r="Q999" s="29"/>
      <c r="R999" s="112"/>
      <c r="S999" s="34"/>
      <c r="AD999" s="84" t="e">
        <f t="shared" si="122"/>
        <v>#VALUE!</v>
      </c>
      <c r="AE999" s="34" t="e">
        <f t="shared" si="123"/>
        <v>#VALUE!</v>
      </c>
      <c r="AF999" s="34" t="e">
        <f t="shared" si="124"/>
        <v>#VALUE!</v>
      </c>
      <c r="AG999" s="34">
        <f t="shared" si="125"/>
        <v>25</v>
      </c>
      <c r="AH999" s="34" t="e">
        <f t="shared" si="126"/>
        <v>#VALUE!</v>
      </c>
      <c r="AI999" s="34" t="e">
        <f t="shared" si="127"/>
        <v>#VALUE!</v>
      </c>
      <c r="AJ999" s="34" t="e">
        <f t="shared" si="128"/>
        <v>#VALUE!</v>
      </c>
      <c r="AK999" s="34" t="e">
        <f t="shared" si="129"/>
        <v>#VALUE!</v>
      </c>
    </row>
    <row r="1000" spans="1:37" ht="55.25" customHeight="1" x14ac:dyDescent="0.2">
      <c r="A1000" s="50">
        <v>20170501</v>
      </c>
      <c r="B1000" s="83">
        <v>42886</v>
      </c>
      <c r="C1000" s="34" t="s">
        <v>6177</v>
      </c>
      <c r="D1000" s="34"/>
      <c r="E1000" s="34"/>
      <c r="F1000" s="34"/>
      <c r="G1000" s="34"/>
      <c r="H1000" s="34"/>
      <c r="I1000" s="34"/>
      <c r="J1000" s="34"/>
      <c r="K1000" s="34"/>
      <c r="L1000" s="103" t="s">
        <v>103</v>
      </c>
      <c r="M1000" s="29"/>
      <c r="N1000" s="29"/>
      <c r="O1000" s="29"/>
      <c r="P1000" s="30"/>
      <c r="Q1000" s="29"/>
      <c r="R1000" s="149" t="s">
        <v>7564</v>
      </c>
      <c r="S1000" s="34"/>
      <c r="AD1000" s="84">
        <f t="shared" si="122"/>
        <v>1</v>
      </c>
      <c r="AE1000" s="34" t="e">
        <f t="shared" si="123"/>
        <v>#VALUE!</v>
      </c>
      <c r="AF1000" s="34" t="e">
        <f t="shared" si="124"/>
        <v>#VALUE!</v>
      </c>
      <c r="AG1000" s="34" t="e">
        <f t="shared" si="125"/>
        <v>#VALUE!</v>
      </c>
      <c r="AH1000" s="34" t="e">
        <f t="shared" si="126"/>
        <v>#VALUE!</v>
      </c>
      <c r="AI1000" s="34" t="e">
        <f t="shared" si="127"/>
        <v>#VALUE!</v>
      </c>
      <c r="AJ1000" s="34" t="e">
        <f t="shared" si="128"/>
        <v>#VALUE!</v>
      </c>
      <c r="AK1000" s="34" t="e">
        <f t="shared" si="129"/>
        <v>#VALUE!</v>
      </c>
    </row>
    <row r="1001" spans="1:37" ht="55.25" customHeight="1" x14ac:dyDescent="0.2">
      <c r="A1001" s="50">
        <v>20170502</v>
      </c>
      <c r="B1001" s="83">
        <v>42886</v>
      </c>
      <c r="C1001" s="34" t="s">
        <v>6337</v>
      </c>
      <c r="D1001" s="34"/>
      <c r="E1001" s="34"/>
      <c r="F1001" s="34" t="s">
        <v>3976</v>
      </c>
      <c r="G1001" s="34" t="s">
        <v>3977</v>
      </c>
      <c r="H1001" s="34"/>
      <c r="I1001" s="34"/>
      <c r="J1001" s="34"/>
      <c r="K1001" s="34"/>
      <c r="L1001" s="103"/>
      <c r="M1001" s="29" t="s">
        <v>6707</v>
      </c>
      <c r="N1001" s="29" t="s">
        <v>6462</v>
      </c>
      <c r="O1001" s="29" t="s">
        <v>6551</v>
      </c>
      <c r="P1001" s="30"/>
      <c r="Q1001" s="29"/>
      <c r="R1001" s="149" t="s">
        <v>7564</v>
      </c>
      <c r="S1001" s="34"/>
      <c r="AD1001" s="84" t="e">
        <f t="shared" si="122"/>
        <v>#VALUE!</v>
      </c>
      <c r="AE1001" s="34" t="e">
        <f t="shared" si="123"/>
        <v>#VALUE!</v>
      </c>
      <c r="AF1001" s="34" t="e">
        <f t="shared" si="124"/>
        <v>#VALUE!</v>
      </c>
      <c r="AG1001" s="34">
        <f t="shared" si="125"/>
        <v>19</v>
      </c>
      <c r="AH1001" s="34" t="e">
        <f t="shared" si="126"/>
        <v>#VALUE!</v>
      </c>
      <c r="AI1001" s="34" t="e">
        <f t="shared" si="127"/>
        <v>#VALUE!</v>
      </c>
      <c r="AJ1001" s="34" t="e">
        <f t="shared" si="128"/>
        <v>#VALUE!</v>
      </c>
      <c r="AK1001" s="34" t="e">
        <f t="shared" si="129"/>
        <v>#VALUE!</v>
      </c>
    </row>
    <row r="1002" spans="1:37" ht="55.25" customHeight="1" x14ac:dyDescent="0.2">
      <c r="A1002" s="50">
        <v>20170503</v>
      </c>
      <c r="B1002" s="83">
        <v>42886</v>
      </c>
      <c r="C1002" s="34" t="s">
        <v>3981</v>
      </c>
      <c r="D1002" s="34"/>
      <c r="E1002" s="34"/>
      <c r="F1002" s="34"/>
      <c r="G1002" s="34"/>
      <c r="H1002" s="34"/>
      <c r="I1002" s="34"/>
      <c r="J1002" s="34"/>
      <c r="K1002" s="34"/>
      <c r="L1002" s="103"/>
      <c r="M1002" s="29" t="s">
        <v>6706</v>
      </c>
      <c r="N1002" s="29" t="s">
        <v>6454</v>
      </c>
      <c r="O1002" s="29" t="s">
        <v>6544</v>
      </c>
      <c r="P1002" s="30"/>
      <c r="Q1002" s="29"/>
      <c r="R1002" s="149" t="s">
        <v>7564</v>
      </c>
      <c r="S1002" s="34"/>
      <c r="AD1002" s="84" t="e">
        <f t="shared" si="122"/>
        <v>#VALUE!</v>
      </c>
      <c r="AE1002" s="34" t="e">
        <f t="shared" si="123"/>
        <v>#VALUE!</v>
      </c>
      <c r="AF1002" s="34" t="e">
        <f t="shared" si="124"/>
        <v>#VALUE!</v>
      </c>
      <c r="AG1002" s="34">
        <f t="shared" si="125"/>
        <v>18</v>
      </c>
      <c r="AH1002" s="34" t="e">
        <f t="shared" si="126"/>
        <v>#VALUE!</v>
      </c>
      <c r="AI1002" s="34" t="e">
        <f t="shared" si="127"/>
        <v>#VALUE!</v>
      </c>
      <c r="AJ1002" s="34" t="e">
        <f t="shared" si="128"/>
        <v>#VALUE!</v>
      </c>
      <c r="AK1002" s="34" t="e">
        <f t="shared" si="129"/>
        <v>#VALUE!</v>
      </c>
    </row>
    <row r="1003" spans="1:37" ht="55.25" customHeight="1" x14ac:dyDescent="0.2">
      <c r="A1003" s="50">
        <v>20170504</v>
      </c>
      <c r="B1003" s="83">
        <v>42886</v>
      </c>
      <c r="C1003" s="34" t="s">
        <v>3982</v>
      </c>
      <c r="D1003" s="34"/>
      <c r="E1003" s="34"/>
      <c r="F1003" s="34"/>
      <c r="G1003" s="34"/>
      <c r="H1003" s="34"/>
      <c r="I1003" s="34"/>
      <c r="J1003" s="34"/>
      <c r="K1003" s="34"/>
      <c r="L1003" s="103"/>
      <c r="M1003" s="29" t="s">
        <v>6707</v>
      </c>
      <c r="N1003" s="29" t="s">
        <v>6454</v>
      </c>
      <c r="O1003" s="29" t="s">
        <v>6552</v>
      </c>
      <c r="P1003" s="30"/>
      <c r="Q1003" s="29"/>
      <c r="R1003" s="149" t="s">
        <v>7564</v>
      </c>
      <c r="S1003" s="34"/>
      <c r="AD1003" s="84" t="e">
        <f t="shared" si="122"/>
        <v>#VALUE!</v>
      </c>
      <c r="AE1003" s="34" t="e">
        <f t="shared" si="123"/>
        <v>#VALUE!</v>
      </c>
      <c r="AF1003" s="34" t="e">
        <f t="shared" si="124"/>
        <v>#VALUE!</v>
      </c>
      <c r="AG1003" s="34">
        <f t="shared" si="125"/>
        <v>19</v>
      </c>
      <c r="AH1003" s="34" t="e">
        <f t="shared" si="126"/>
        <v>#VALUE!</v>
      </c>
      <c r="AI1003" s="34" t="e">
        <f t="shared" si="127"/>
        <v>#VALUE!</v>
      </c>
      <c r="AJ1003" s="34" t="e">
        <f t="shared" si="128"/>
        <v>#VALUE!</v>
      </c>
      <c r="AK1003" s="34" t="e">
        <f t="shared" si="129"/>
        <v>#VALUE!</v>
      </c>
    </row>
    <row r="1004" spans="1:37" ht="55.25" customHeight="1" x14ac:dyDescent="0.2">
      <c r="A1004" s="50">
        <v>20170505</v>
      </c>
      <c r="B1004" s="83">
        <v>42886</v>
      </c>
      <c r="C1004" s="34" t="s">
        <v>6958</v>
      </c>
      <c r="D1004" s="34" t="s">
        <v>3989</v>
      </c>
      <c r="E1004" s="34" t="s">
        <v>3990</v>
      </c>
      <c r="F1004" s="34" t="s">
        <v>3991</v>
      </c>
      <c r="G1004" s="34" t="s">
        <v>3992</v>
      </c>
      <c r="H1004" s="34"/>
      <c r="I1004" s="34"/>
      <c r="J1004" s="34"/>
      <c r="K1004" s="34"/>
      <c r="L1004" s="103"/>
      <c r="M1004" s="29" t="s">
        <v>6719</v>
      </c>
      <c r="N1004" s="29" t="s">
        <v>6463</v>
      </c>
      <c r="O1004" s="29"/>
      <c r="P1004" s="30"/>
      <c r="Q1004" s="29"/>
      <c r="R1004" s="149" t="s">
        <v>7564</v>
      </c>
      <c r="S1004" s="34"/>
      <c r="AD1004" s="84" t="e">
        <f t="shared" si="122"/>
        <v>#VALUE!</v>
      </c>
      <c r="AE1004" s="34">
        <f t="shared" si="123"/>
        <v>236</v>
      </c>
      <c r="AF1004" s="34" t="e">
        <f t="shared" si="124"/>
        <v>#VALUE!</v>
      </c>
      <c r="AG1004" s="34" t="e">
        <f t="shared" si="125"/>
        <v>#VALUE!</v>
      </c>
      <c r="AH1004" s="34" t="e">
        <f t="shared" si="126"/>
        <v>#VALUE!</v>
      </c>
      <c r="AI1004" s="34" t="e">
        <f t="shared" si="127"/>
        <v>#VALUE!</v>
      </c>
      <c r="AJ1004" s="34" t="e">
        <f t="shared" si="128"/>
        <v>#VALUE!</v>
      </c>
      <c r="AK1004" s="34" t="e">
        <f t="shared" si="129"/>
        <v>#VALUE!</v>
      </c>
    </row>
    <row r="1005" spans="1:37" ht="55.25" customHeight="1" x14ac:dyDescent="0.2">
      <c r="A1005" s="50">
        <v>20170506</v>
      </c>
      <c r="B1005" s="83">
        <v>42886</v>
      </c>
      <c r="C1005" s="34" t="s">
        <v>6930</v>
      </c>
      <c r="D1005" s="34"/>
      <c r="E1005" s="34"/>
      <c r="F1005" s="34"/>
      <c r="G1005" s="34"/>
      <c r="H1005" s="34"/>
      <c r="I1005" s="34"/>
      <c r="J1005" s="34"/>
      <c r="K1005" s="34"/>
      <c r="L1005" s="103" t="s">
        <v>103</v>
      </c>
      <c r="M1005" s="29"/>
      <c r="N1005" s="29"/>
      <c r="O1005" s="29"/>
      <c r="P1005" s="30"/>
      <c r="Q1005" s="29"/>
      <c r="R1005" s="149" t="s">
        <v>7564</v>
      </c>
      <c r="S1005" s="34"/>
      <c r="AD1005" s="84">
        <f t="shared" si="122"/>
        <v>1</v>
      </c>
      <c r="AE1005" s="34" t="e">
        <f t="shared" si="123"/>
        <v>#VALUE!</v>
      </c>
      <c r="AF1005" s="34" t="e">
        <f t="shared" si="124"/>
        <v>#VALUE!</v>
      </c>
      <c r="AG1005" s="34" t="e">
        <f t="shared" si="125"/>
        <v>#VALUE!</v>
      </c>
      <c r="AH1005" s="34" t="e">
        <f t="shared" si="126"/>
        <v>#VALUE!</v>
      </c>
      <c r="AI1005" s="34" t="e">
        <f t="shared" si="127"/>
        <v>#VALUE!</v>
      </c>
      <c r="AJ1005" s="34" t="e">
        <f t="shared" si="128"/>
        <v>#VALUE!</v>
      </c>
      <c r="AK1005" s="34" t="e">
        <f t="shared" si="129"/>
        <v>#VALUE!</v>
      </c>
    </row>
    <row r="1006" spans="1:37" ht="55.25" customHeight="1" x14ac:dyDescent="0.2">
      <c r="A1006" s="50">
        <v>20170507</v>
      </c>
      <c r="B1006" s="83">
        <v>42886</v>
      </c>
      <c r="C1006" s="34" t="s">
        <v>6178</v>
      </c>
      <c r="D1006" s="34"/>
      <c r="E1006" s="34"/>
      <c r="F1006" s="34"/>
      <c r="G1006" s="34"/>
      <c r="H1006" s="34"/>
      <c r="I1006" s="34"/>
      <c r="J1006" s="34"/>
      <c r="K1006" s="34"/>
      <c r="L1006" s="103" t="s">
        <v>103</v>
      </c>
      <c r="M1006" s="29"/>
      <c r="N1006" s="29"/>
      <c r="O1006" s="29"/>
      <c r="P1006" s="30"/>
      <c r="Q1006" s="29"/>
      <c r="R1006" s="149" t="s">
        <v>7564</v>
      </c>
      <c r="S1006" s="34"/>
      <c r="AD1006" s="84">
        <f t="shared" si="122"/>
        <v>1</v>
      </c>
      <c r="AE1006" s="34" t="e">
        <f t="shared" si="123"/>
        <v>#VALUE!</v>
      </c>
      <c r="AF1006" s="34" t="e">
        <f t="shared" si="124"/>
        <v>#VALUE!</v>
      </c>
      <c r="AG1006" s="34" t="e">
        <f t="shared" si="125"/>
        <v>#VALUE!</v>
      </c>
      <c r="AH1006" s="34" t="e">
        <f t="shared" si="126"/>
        <v>#VALUE!</v>
      </c>
      <c r="AI1006" s="34" t="e">
        <f t="shared" si="127"/>
        <v>#VALUE!</v>
      </c>
      <c r="AJ1006" s="34" t="e">
        <f t="shared" si="128"/>
        <v>#VALUE!</v>
      </c>
      <c r="AK1006" s="34" t="e">
        <f t="shared" si="129"/>
        <v>#VALUE!</v>
      </c>
    </row>
    <row r="1007" spans="1:37" ht="55.25" customHeight="1" x14ac:dyDescent="0.2">
      <c r="A1007" s="50">
        <v>20170508</v>
      </c>
      <c r="B1007" s="83">
        <v>42886</v>
      </c>
      <c r="C1007" s="34" t="s">
        <v>3983</v>
      </c>
      <c r="D1007" s="34" t="s">
        <v>3993</v>
      </c>
      <c r="E1007" s="34" t="s">
        <v>3994</v>
      </c>
      <c r="F1007" s="34"/>
      <c r="G1007" s="34"/>
      <c r="H1007" s="34"/>
      <c r="I1007" s="34"/>
      <c r="J1007" s="34"/>
      <c r="K1007" s="34"/>
      <c r="L1007" s="103"/>
      <c r="M1007" s="69" t="s">
        <v>7533</v>
      </c>
      <c r="N1007" s="29" t="s">
        <v>6490</v>
      </c>
      <c r="O1007" s="29"/>
      <c r="P1007" s="30"/>
      <c r="Q1007" s="29"/>
      <c r="R1007" s="149" t="s">
        <v>7564</v>
      </c>
      <c r="S1007" s="34"/>
      <c r="AD1007" s="84" t="e">
        <f t="shared" si="122"/>
        <v>#VALUE!</v>
      </c>
      <c r="AE1007" s="34" t="e">
        <f t="shared" si="123"/>
        <v>#VALUE!</v>
      </c>
      <c r="AF1007" s="34">
        <f t="shared" si="124"/>
        <v>58</v>
      </c>
      <c r="AG1007" s="34" t="e">
        <f t="shared" si="125"/>
        <v>#VALUE!</v>
      </c>
      <c r="AH1007" s="34" t="e">
        <f t="shared" si="126"/>
        <v>#VALUE!</v>
      </c>
      <c r="AI1007" s="34" t="e">
        <f t="shared" si="127"/>
        <v>#VALUE!</v>
      </c>
      <c r="AJ1007" s="34" t="e">
        <f t="shared" si="128"/>
        <v>#VALUE!</v>
      </c>
      <c r="AK1007" s="34" t="e">
        <f t="shared" si="129"/>
        <v>#VALUE!</v>
      </c>
    </row>
    <row r="1008" spans="1:37" ht="55.25" customHeight="1" x14ac:dyDescent="0.2">
      <c r="A1008" s="50">
        <v>20170509</v>
      </c>
      <c r="B1008" s="83">
        <v>42886</v>
      </c>
      <c r="C1008" s="34" t="s">
        <v>7020</v>
      </c>
      <c r="D1008" s="34"/>
      <c r="E1008" s="34"/>
      <c r="F1008" s="34"/>
      <c r="G1008" s="34"/>
      <c r="H1008" s="34"/>
      <c r="I1008" s="34"/>
      <c r="J1008" s="34"/>
      <c r="K1008" s="34"/>
      <c r="L1008" s="103" t="s">
        <v>103</v>
      </c>
      <c r="M1008" s="29"/>
      <c r="N1008" s="29"/>
      <c r="O1008" s="29"/>
      <c r="P1008" s="30"/>
      <c r="Q1008" s="29"/>
      <c r="R1008" s="149" t="s">
        <v>7564</v>
      </c>
      <c r="S1008" s="34"/>
      <c r="AD1008" s="84">
        <f t="shared" si="122"/>
        <v>1</v>
      </c>
      <c r="AE1008" s="34" t="e">
        <f t="shared" si="123"/>
        <v>#VALUE!</v>
      </c>
      <c r="AF1008" s="34" t="e">
        <f t="shared" si="124"/>
        <v>#VALUE!</v>
      </c>
      <c r="AG1008" s="34" t="e">
        <f t="shared" si="125"/>
        <v>#VALUE!</v>
      </c>
      <c r="AH1008" s="34" t="e">
        <f t="shared" si="126"/>
        <v>#VALUE!</v>
      </c>
      <c r="AI1008" s="34" t="e">
        <f t="shared" si="127"/>
        <v>#VALUE!</v>
      </c>
      <c r="AJ1008" s="34" t="e">
        <f t="shared" si="128"/>
        <v>#VALUE!</v>
      </c>
      <c r="AK1008" s="34" t="e">
        <f t="shared" si="129"/>
        <v>#VALUE!</v>
      </c>
    </row>
    <row r="1009" spans="1:37" ht="55.25" customHeight="1" x14ac:dyDescent="0.2">
      <c r="A1009" s="50">
        <v>20170510</v>
      </c>
      <c r="B1009" s="83">
        <v>42886</v>
      </c>
      <c r="C1009" s="34" t="s">
        <v>6179</v>
      </c>
      <c r="D1009" s="34"/>
      <c r="E1009" s="34"/>
      <c r="F1009" s="34"/>
      <c r="G1009" s="34"/>
      <c r="H1009" s="34"/>
      <c r="I1009" s="34"/>
      <c r="J1009" s="34"/>
      <c r="K1009" s="34"/>
      <c r="L1009" s="103" t="s">
        <v>103</v>
      </c>
      <c r="M1009" s="29"/>
      <c r="N1009" s="29"/>
      <c r="O1009" s="29"/>
      <c r="P1009" s="30"/>
      <c r="Q1009" s="29"/>
      <c r="R1009" s="149" t="s">
        <v>7564</v>
      </c>
      <c r="S1009" s="34"/>
      <c r="AD1009" s="84">
        <f t="shared" si="122"/>
        <v>1</v>
      </c>
      <c r="AE1009" s="34" t="e">
        <f t="shared" si="123"/>
        <v>#VALUE!</v>
      </c>
      <c r="AF1009" s="34" t="e">
        <f t="shared" si="124"/>
        <v>#VALUE!</v>
      </c>
      <c r="AG1009" s="34" t="e">
        <f t="shared" si="125"/>
        <v>#VALUE!</v>
      </c>
      <c r="AH1009" s="34" t="e">
        <f t="shared" si="126"/>
        <v>#VALUE!</v>
      </c>
      <c r="AI1009" s="34" t="e">
        <f t="shared" si="127"/>
        <v>#VALUE!</v>
      </c>
      <c r="AJ1009" s="34" t="e">
        <f t="shared" si="128"/>
        <v>#VALUE!</v>
      </c>
      <c r="AK1009" s="34" t="e">
        <f t="shared" si="129"/>
        <v>#VALUE!</v>
      </c>
    </row>
    <row r="1010" spans="1:37" ht="55.25" customHeight="1" x14ac:dyDescent="0.2">
      <c r="A1010" s="50">
        <v>20170511</v>
      </c>
      <c r="B1010" s="83">
        <v>42886</v>
      </c>
      <c r="C1010" s="34" t="s">
        <v>6931</v>
      </c>
      <c r="D1010" s="34"/>
      <c r="E1010" s="34"/>
      <c r="F1010" s="34"/>
      <c r="G1010" s="34"/>
      <c r="H1010" s="34"/>
      <c r="I1010" s="34"/>
      <c r="J1010" s="34"/>
      <c r="K1010" s="34"/>
      <c r="L1010" s="103" t="s">
        <v>103</v>
      </c>
      <c r="M1010" s="29"/>
      <c r="N1010" s="29"/>
      <c r="O1010" s="29"/>
      <c r="P1010" s="30"/>
      <c r="Q1010" s="29"/>
      <c r="R1010" s="149" t="s">
        <v>7564</v>
      </c>
      <c r="S1010" s="34"/>
      <c r="AD1010" s="84">
        <f t="shared" si="122"/>
        <v>1</v>
      </c>
      <c r="AE1010" s="34" t="e">
        <f t="shared" si="123"/>
        <v>#VALUE!</v>
      </c>
      <c r="AF1010" s="34" t="e">
        <f t="shared" si="124"/>
        <v>#VALUE!</v>
      </c>
      <c r="AG1010" s="34" t="e">
        <f t="shared" si="125"/>
        <v>#VALUE!</v>
      </c>
      <c r="AH1010" s="34" t="e">
        <f t="shared" si="126"/>
        <v>#VALUE!</v>
      </c>
      <c r="AI1010" s="34" t="e">
        <f t="shared" si="127"/>
        <v>#VALUE!</v>
      </c>
      <c r="AJ1010" s="34" t="e">
        <f t="shared" si="128"/>
        <v>#VALUE!</v>
      </c>
      <c r="AK1010" s="34" t="e">
        <f t="shared" si="129"/>
        <v>#VALUE!</v>
      </c>
    </row>
    <row r="1011" spans="1:37" ht="55.25" customHeight="1" x14ac:dyDescent="0.2">
      <c r="A1011" s="50">
        <v>20170512</v>
      </c>
      <c r="B1011" s="83">
        <v>42886</v>
      </c>
      <c r="C1011" s="34" t="s">
        <v>6932</v>
      </c>
      <c r="D1011" s="34"/>
      <c r="E1011" s="34"/>
      <c r="F1011" s="34"/>
      <c r="G1011" s="34"/>
      <c r="H1011" s="34"/>
      <c r="I1011" s="34"/>
      <c r="J1011" s="34"/>
      <c r="K1011" s="34"/>
      <c r="L1011" s="103" t="s">
        <v>103</v>
      </c>
      <c r="M1011" s="29"/>
      <c r="N1011" s="29"/>
      <c r="O1011" s="29"/>
      <c r="P1011" s="30"/>
      <c r="Q1011" s="29"/>
      <c r="R1011" s="149" t="s">
        <v>7564</v>
      </c>
      <c r="S1011" s="34"/>
      <c r="AD1011" s="84">
        <f t="shared" si="122"/>
        <v>1</v>
      </c>
      <c r="AE1011" s="34" t="e">
        <f t="shared" si="123"/>
        <v>#VALUE!</v>
      </c>
      <c r="AF1011" s="34" t="e">
        <f t="shared" si="124"/>
        <v>#VALUE!</v>
      </c>
      <c r="AG1011" s="34" t="e">
        <f t="shared" si="125"/>
        <v>#VALUE!</v>
      </c>
      <c r="AH1011" s="34" t="e">
        <f t="shared" si="126"/>
        <v>#VALUE!</v>
      </c>
      <c r="AI1011" s="34" t="e">
        <f t="shared" si="127"/>
        <v>#VALUE!</v>
      </c>
      <c r="AJ1011" s="34" t="e">
        <f t="shared" si="128"/>
        <v>#VALUE!</v>
      </c>
      <c r="AK1011" s="34" t="e">
        <f t="shared" si="129"/>
        <v>#VALUE!</v>
      </c>
    </row>
    <row r="1012" spans="1:37" ht="55.25" customHeight="1" x14ac:dyDescent="0.2">
      <c r="A1012" s="50">
        <v>20170513</v>
      </c>
      <c r="B1012" s="83">
        <v>42886</v>
      </c>
      <c r="C1012" s="34" t="s">
        <v>3984</v>
      </c>
      <c r="D1012" s="34"/>
      <c r="E1012" s="34"/>
      <c r="F1012" s="34"/>
      <c r="G1012" s="34"/>
      <c r="H1012" s="34"/>
      <c r="I1012" s="34"/>
      <c r="J1012" s="34"/>
      <c r="K1012" s="34"/>
      <c r="L1012" s="103" t="s">
        <v>103</v>
      </c>
      <c r="M1012" s="29"/>
      <c r="N1012" s="29"/>
      <c r="O1012" s="29"/>
      <c r="P1012" s="30"/>
      <c r="Q1012" s="29"/>
      <c r="R1012" s="149" t="s">
        <v>7564</v>
      </c>
      <c r="S1012" s="34"/>
      <c r="AD1012" s="84">
        <f t="shared" si="122"/>
        <v>1</v>
      </c>
      <c r="AE1012" s="34" t="e">
        <f t="shared" si="123"/>
        <v>#VALUE!</v>
      </c>
      <c r="AF1012" s="34" t="e">
        <f t="shared" si="124"/>
        <v>#VALUE!</v>
      </c>
      <c r="AG1012" s="34" t="e">
        <f t="shared" si="125"/>
        <v>#VALUE!</v>
      </c>
      <c r="AH1012" s="34" t="e">
        <f t="shared" si="126"/>
        <v>#VALUE!</v>
      </c>
      <c r="AI1012" s="34" t="e">
        <f t="shared" si="127"/>
        <v>#VALUE!</v>
      </c>
      <c r="AJ1012" s="34" t="e">
        <f t="shared" si="128"/>
        <v>#VALUE!</v>
      </c>
      <c r="AK1012" s="34" t="e">
        <f t="shared" si="129"/>
        <v>#VALUE!</v>
      </c>
    </row>
    <row r="1013" spans="1:37" ht="55.25" customHeight="1" x14ac:dyDescent="0.2">
      <c r="A1013" s="50">
        <v>20170514</v>
      </c>
      <c r="B1013" s="83">
        <v>42886</v>
      </c>
      <c r="C1013" s="34" t="s">
        <v>3985</v>
      </c>
      <c r="D1013" s="34"/>
      <c r="E1013" s="34"/>
      <c r="F1013" s="34"/>
      <c r="G1013" s="34"/>
      <c r="H1013" s="34"/>
      <c r="I1013" s="34"/>
      <c r="J1013" s="34"/>
      <c r="K1013" s="34"/>
      <c r="L1013" s="103" t="s">
        <v>103</v>
      </c>
      <c r="M1013" s="29"/>
      <c r="N1013" s="29"/>
      <c r="O1013" s="29"/>
      <c r="P1013" s="30"/>
      <c r="Q1013" s="29"/>
      <c r="R1013" s="149" t="s">
        <v>7564</v>
      </c>
      <c r="S1013" s="34"/>
      <c r="AD1013" s="84">
        <f t="shared" si="122"/>
        <v>1</v>
      </c>
      <c r="AE1013" s="34" t="e">
        <f t="shared" si="123"/>
        <v>#VALUE!</v>
      </c>
      <c r="AF1013" s="34" t="e">
        <f t="shared" si="124"/>
        <v>#VALUE!</v>
      </c>
      <c r="AG1013" s="34" t="e">
        <f t="shared" si="125"/>
        <v>#VALUE!</v>
      </c>
      <c r="AH1013" s="34" t="e">
        <f t="shared" si="126"/>
        <v>#VALUE!</v>
      </c>
      <c r="AI1013" s="34" t="e">
        <f t="shared" si="127"/>
        <v>#VALUE!</v>
      </c>
      <c r="AJ1013" s="34" t="e">
        <f t="shared" si="128"/>
        <v>#VALUE!</v>
      </c>
      <c r="AK1013" s="34" t="e">
        <f t="shared" si="129"/>
        <v>#VALUE!</v>
      </c>
    </row>
    <row r="1014" spans="1:37" ht="55.25" customHeight="1" x14ac:dyDescent="0.2">
      <c r="A1014" s="50">
        <v>20170515</v>
      </c>
      <c r="B1014" s="83">
        <v>42886</v>
      </c>
      <c r="C1014" s="34" t="s">
        <v>3986</v>
      </c>
      <c r="D1014" s="34" t="s">
        <v>5585</v>
      </c>
      <c r="E1014" s="34" t="s">
        <v>3995</v>
      </c>
      <c r="F1014" s="34"/>
      <c r="G1014" s="34"/>
      <c r="H1014" s="34"/>
      <c r="I1014" s="34"/>
      <c r="J1014" s="34"/>
      <c r="K1014" s="34"/>
      <c r="L1014" s="103"/>
      <c r="M1014" s="29" t="s">
        <v>6712</v>
      </c>
      <c r="N1014" s="29" t="s">
        <v>6443</v>
      </c>
      <c r="O1014" s="29"/>
      <c r="P1014" s="30"/>
      <c r="Q1014" s="29"/>
      <c r="R1014" s="149" t="s">
        <v>7564</v>
      </c>
      <c r="S1014" s="34"/>
      <c r="AD1014" s="84" t="e">
        <f t="shared" si="122"/>
        <v>#VALUE!</v>
      </c>
      <c r="AE1014" s="34">
        <f t="shared" si="123"/>
        <v>235</v>
      </c>
      <c r="AF1014" s="34" t="e">
        <f t="shared" si="124"/>
        <v>#VALUE!</v>
      </c>
      <c r="AG1014" s="34" t="e">
        <f t="shared" si="125"/>
        <v>#VALUE!</v>
      </c>
      <c r="AH1014" s="34" t="e">
        <f t="shared" si="126"/>
        <v>#VALUE!</v>
      </c>
      <c r="AI1014" s="34" t="e">
        <f t="shared" si="127"/>
        <v>#VALUE!</v>
      </c>
      <c r="AJ1014" s="34" t="e">
        <f t="shared" si="128"/>
        <v>#VALUE!</v>
      </c>
      <c r="AK1014" s="34" t="e">
        <f t="shared" si="129"/>
        <v>#VALUE!</v>
      </c>
    </row>
    <row r="1015" spans="1:37" ht="55.25" customHeight="1" x14ac:dyDescent="0.2">
      <c r="A1015" s="50">
        <v>20170516</v>
      </c>
      <c r="B1015" s="83">
        <v>42886</v>
      </c>
      <c r="C1015" s="34" t="s">
        <v>7542</v>
      </c>
      <c r="D1015" s="34"/>
      <c r="E1015" s="34"/>
      <c r="F1015" s="34"/>
      <c r="G1015" s="34"/>
      <c r="H1015" s="34"/>
      <c r="I1015" s="34"/>
      <c r="J1015" s="34"/>
      <c r="K1015" s="34"/>
      <c r="L1015" s="103" t="s">
        <v>103</v>
      </c>
      <c r="M1015" s="29"/>
      <c r="N1015" s="29"/>
      <c r="O1015" s="29"/>
      <c r="P1015" s="30"/>
      <c r="Q1015" s="29"/>
      <c r="R1015" s="149" t="s">
        <v>7564</v>
      </c>
      <c r="S1015" s="34"/>
      <c r="AD1015" s="84">
        <f t="shared" si="122"/>
        <v>1</v>
      </c>
      <c r="AE1015" s="34" t="e">
        <f t="shared" si="123"/>
        <v>#VALUE!</v>
      </c>
      <c r="AF1015" s="34" t="e">
        <f t="shared" si="124"/>
        <v>#VALUE!</v>
      </c>
      <c r="AG1015" s="34" t="e">
        <f t="shared" si="125"/>
        <v>#VALUE!</v>
      </c>
      <c r="AH1015" s="34" t="e">
        <f t="shared" si="126"/>
        <v>#VALUE!</v>
      </c>
      <c r="AI1015" s="34" t="e">
        <f t="shared" si="127"/>
        <v>#VALUE!</v>
      </c>
      <c r="AJ1015" s="34" t="e">
        <f t="shared" si="128"/>
        <v>#VALUE!</v>
      </c>
      <c r="AK1015" s="34" t="e">
        <f t="shared" si="129"/>
        <v>#VALUE!</v>
      </c>
    </row>
    <row r="1016" spans="1:37" ht="55.25" customHeight="1" x14ac:dyDescent="0.2">
      <c r="A1016" s="50">
        <v>20170517</v>
      </c>
      <c r="B1016" s="83">
        <v>42886</v>
      </c>
      <c r="C1016" s="34" t="s">
        <v>3988</v>
      </c>
      <c r="D1016" s="34"/>
      <c r="E1016" s="34"/>
      <c r="F1016" s="34"/>
      <c r="G1016" s="34"/>
      <c r="H1016" s="34"/>
      <c r="I1016" s="34"/>
      <c r="J1016" s="34"/>
      <c r="K1016" s="34"/>
      <c r="L1016" s="103" t="s">
        <v>103</v>
      </c>
      <c r="M1016" s="29"/>
      <c r="N1016" s="29"/>
      <c r="O1016" s="29"/>
      <c r="P1016" s="30"/>
      <c r="Q1016" s="29"/>
      <c r="R1016" s="149" t="s">
        <v>7564</v>
      </c>
      <c r="S1016" s="34"/>
      <c r="AD1016" s="84">
        <f t="shared" si="122"/>
        <v>1</v>
      </c>
      <c r="AE1016" s="34" t="e">
        <f t="shared" si="123"/>
        <v>#VALUE!</v>
      </c>
      <c r="AF1016" s="34" t="e">
        <f t="shared" si="124"/>
        <v>#VALUE!</v>
      </c>
      <c r="AG1016" s="34" t="e">
        <f t="shared" si="125"/>
        <v>#VALUE!</v>
      </c>
      <c r="AH1016" s="34" t="e">
        <f t="shared" si="126"/>
        <v>#VALUE!</v>
      </c>
      <c r="AI1016" s="34" t="e">
        <f t="shared" si="127"/>
        <v>#VALUE!</v>
      </c>
      <c r="AJ1016" s="34" t="e">
        <f t="shared" si="128"/>
        <v>#VALUE!</v>
      </c>
      <c r="AK1016" s="34" t="e">
        <f t="shared" si="129"/>
        <v>#VALUE!</v>
      </c>
    </row>
    <row r="1017" spans="1:37" ht="55.25" customHeight="1" x14ac:dyDescent="0.2">
      <c r="A1017" s="50">
        <v>20170518</v>
      </c>
      <c r="B1017" s="83">
        <v>42886</v>
      </c>
      <c r="C1017" s="34" t="s">
        <v>6236</v>
      </c>
      <c r="D1017" s="34" t="s">
        <v>3978</v>
      </c>
      <c r="E1017" s="34"/>
      <c r="F1017" s="34" t="s">
        <v>3979</v>
      </c>
      <c r="G1017" s="34"/>
      <c r="H1017" s="34"/>
      <c r="I1017" s="34"/>
      <c r="J1017" s="34"/>
      <c r="K1017" s="34"/>
      <c r="L1017" s="103"/>
      <c r="M1017" s="29" t="s">
        <v>6720</v>
      </c>
      <c r="N1017" s="29"/>
      <c r="O1017" s="29"/>
      <c r="P1017" s="69"/>
      <c r="Q1017" s="29" t="s">
        <v>7547</v>
      </c>
      <c r="R1017" s="149" t="s">
        <v>7564</v>
      </c>
      <c r="S1017" s="34"/>
      <c r="AD1017" s="84" t="e">
        <f t="shared" si="122"/>
        <v>#VALUE!</v>
      </c>
      <c r="AE1017" s="34" t="e">
        <f t="shared" si="123"/>
        <v>#VALUE!</v>
      </c>
      <c r="AF1017" s="34" t="e">
        <f t="shared" si="124"/>
        <v>#VALUE!</v>
      </c>
      <c r="AG1017" s="34" t="e">
        <f t="shared" si="125"/>
        <v>#VALUE!</v>
      </c>
      <c r="AH1017" s="34" t="e">
        <f t="shared" si="126"/>
        <v>#VALUE!</v>
      </c>
      <c r="AI1017" s="34">
        <f t="shared" si="127"/>
        <v>40</v>
      </c>
      <c r="AJ1017" s="34" t="e">
        <f t="shared" si="128"/>
        <v>#VALUE!</v>
      </c>
      <c r="AK1017" s="34" t="e">
        <f t="shared" si="129"/>
        <v>#VALUE!</v>
      </c>
    </row>
    <row r="1018" spans="1:37" ht="55.25" customHeight="1" x14ac:dyDescent="0.2">
      <c r="A1018" s="50">
        <v>20170519</v>
      </c>
      <c r="B1018" s="83">
        <v>42886</v>
      </c>
      <c r="C1018" s="34" t="s">
        <v>6181</v>
      </c>
      <c r="D1018" s="34"/>
      <c r="E1018" s="34"/>
      <c r="F1018" s="34" t="s">
        <v>3996</v>
      </c>
      <c r="G1018" s="34" t="s">
        <v>3997</v>
      </c>
      <c r="H1018" s="34"/>
      <c r="I1018" s="34"/>
      <c r="J1018" s="34"/>
      <c r="K1018" s="34"/>
      <c r="L1018" s="103" t="s">
        <v>103</v>
      </c>
      <c r="M1018" s="29"/>
      <c r="N1018" s="29"/>
      <c r="O1018" s="29"/>
      <c r="P1018" s="30"/>
      <c r="Q1018" s="29"/>
      <c r="R1018" s="149" t="s">
        <v>7564</v>
      </c>
      <c r="S1018" s="34"/>
      <c r="AD1018" s="84">
        <f t="shared" si="122"/>
        <v>1</v>
      </c>
      <c r="AE1018" s="34" t="e">
        <f t="shared" si="123"/>
        <v>#VALUE!</v>
      </c>
      <c r="AF1018" s="34" t="e">
        <f t="shared" si="124"/>
        <v>#VALUE!</v>
      </c>
      <c r="AG1018" s="34" t="e">
        <f t="shared" si="125"/>
        <v>#VALUE!</v>
      </c>
      <c r="AH1018" s="34" t="e">
        <f t="shared" si="126"/>
        <v>#VALUE!</v>
      </c>
      <c r="AI1018" s="34" t="e">
        <f t="shared" si="127"/>
        <v>#VALUE!</v>
      </c>
      <c r="AJ1018" s="34" t="e">
        <f t="shared" si="128"/>
        <v>#VALUE!</v>
      </c>
      <c r="AK1018" s="34" t="e">
        <f t="shared" si="129"/>
        <v>#VALUE!</v>
      </c>
    </row>
    <row r="1019" spans="1:37" ht="55.25" customHeight="1" x14ac:dyDescent="0.2">
      <c r="A1019" s="50">
        <v>20170601</v>
      </c>
      <c r="B1019" s="83">
        <v>42914</v>
      </c>
      <c r="C1019" s="34" t="s">
        <v>6182</v>
      </c>
      <c r="D1019" s="34"/>
      <c r="E1019" s="34"/>
      <c r="F1019" s="34"/>
      <c r="G1019" s="34"/>
      <c r="H1019" s="34"/>
      <c r="I1019" s="34"/>
      <c r="J1019" s="34"/>
      <c r="K1019" s="34"/>
      <c r="L1019" s="103" t="s">
        <v>103</v>
      </c>
      <c r="M1019" s="29"/>
      <c r="N1019" s="29"/>
      <c r="O1019" s="29"/>
      <c r="P1019" s="30"/>
      <c r="Q1019" s="29"/>
      <c r="R1019" s="112"/>
      <c r="S1019" s="34"/>
      <c r="AD1019" s="84">
        <f t="shared" si="122"/>
        <v>1</v>
      </c>
      <c r="AE1019" s="34" t="e">
        <f t="shared" si="123"/>
        <v>#VALUE!</v>
      </c>
      <c r="AF1019" s="34" t="e">
        <f t="shared" si="124"/>
        <v>#VALUE!</v>
      </c>
      <c r="AG1019" s="34" t="e">
        <f t="shared" si="125"/>
        <v>#VALUE!</v>
      </c>
      <c r="AH1019" s="34" t="e">
        <f t="shared" si="126"/>
        <v>#VALUE!</v>
      </c>
      <c r="AI1019" s="34" t="e">
        <f t="shared" si="127"/>
        <v>#VALUE!</v>
      </c>
      <c r="AJ1019" s="34" t="e">
        <f t="shared" si="128"/>
        <v>#VALUE!</v>
      </c>
      <c r="AK1019" s="34" t="e">
        <f t="shared" si="129"/>
        <v>#VALUE!</v>
      </c>
    </row>
    <row r="1020" spans="1:37" ht="55.25" customHeight="1" x14ac:dyDescent="0.2">
      <c r="A1020" s="50">
        <v>20170602</v>
      </c>
      <c r="B1020" s="83">
        <v>42914</v>
      </c>
      <c r="C1020" s="34" t="s">
        <v>6340</v>
      </c>
      <c r="D1020" s="34"/>
      <c r="E1020" s="34"/>
      <c r="F1020" s="34" t="s">
        <v>4050</v>
      </c>
      <c r="G1020" s="34" t="s">
        <v>4051</v>
      </c>
      <c r="H1020" s="34" t="s">
        <v>4052</v>
      </c>
      <c r="I1020" s="34" t="s">
        <v>4053</v>
      </c>
      <c r="J1020" s="34" t="s">
        <v>4054</v>
      </c>
      <c r="K1020" s="34" t="s">
        <v>4055</v>
      </c>
      <c r="L1020" s="103" t="s">
        <v>103</v>
      </c>
      <c r="M1020" s="29"/>
      <c r="N1020" s="29"/>
      <c r="O1020" s="29"/>
      <c r="P1020" s="30"/>
      <c r="Q1020" s="29"/>
      <c r="R1020" s="112"/>
      <c r="S1020" s="34"/>
      <c r="AD1020" s="84">
        <f t="shared" si="122"/>
        <v>1</v>
      </c>
      <c r="AE1020" s="34" t="e">
        <f t="shared" si="123"/>
        <v>#VALUE!</v>
      </c>
      <c r="AF1020" s="34" t="e">
        <f t="shared" si="124"/>
        <v>#VALUE!</v>
      </c>
      <c r="AG1020" s="34" t="e">
        <f t="shared" si="125"/>
        <v>#VALUE!</v>
      </c>
      <c r="AH1020" s="34" t="e">
        <f t="shared" si="126"/>
        <v>#VALUE!</v>
      </c>
      <c r="AI1020" s="34" t="e">
        <f t="shared" si="127"/>
        <v>#VALUE!</v>
      </c>
      <c r="AJ1020" s="34" t="e">
        <f t="shared" si="128"/>
        <v>#VALUE!</v>
      </c>
      <c r="AK1020" s="34" t="e">
        <f t="shared" si="129"/>
        <v>#VALUE!</v>
      </c>
    </row>
    <row r="1021" spans="1:37" ht="55.25" customHeight="1" x14ac:dyDescent="0.2">
      <c r="A1021" s="50">
        <v>20170603</v>
      </c>
      <c r="B1021" s="83">
        <v>42914</v>
      </c>
      <c r="C1021" s="34" t="s">
        <v>6183</v>
      </c>
      <c r="D1021" s="34"/>
      <c r="E1021" s="34"/>
      <c r="F1021" s="34"/>
      <c r="G1021" s="34"/>
      <c r="H1021" s="34"/>
      <c r="I1021" s="34"/>
      <c r="J1021" s="34"/>
      <c r="K1021" s="34"/>
      <c r="L1021" s="103" t="s">
        <v>103</v>
      </c>
      <c r="M1021" s="29"/>
      <c r="N1021" s="29"/>
      <c r="O1021" s="29"/>
      <c r="P1021" s="30"/>
      <c r="Q1021" s="29"/>
      <c r="R1021" s="112"/>
      <c r="S1021" s="34"/>
      <c r="AD1021" s="84">
        <f t="shared" si="122"/>
        <v>1</v>
      </c>
      <c r="AE1021" s="34" t="e">
        <f t="shared" si="123"/>
        <v>#VALUE!</v>
      </c>
      <c r="AF1021" s="34" t="e">
        <f t="shared" si="124"/>
        <v>#VALUE!</v>
      </c>
      <c r="AG1021" s="34" t="e">
        <f t="shared" si="125"/>
        <v>#VALUE!</v>
      </c>
      <c r="AH1021" s="34" t="e">
        <f t="shared" si="126"/>
        <v>#VALUE!</v>
      </c>
      <c r="AI1021" s="34" t="e">
        <f t="shared" si="127"/>
        <v>#VALUE!</v>
      </c>
      <c r="AJ1021" s="34" t="e">
        <f t="shared" si="128"/>
        <v>#VALUE!</v>
      </c>
      <c r="AK1021" s="34" t="e">
        <f t="shared" si="129"/>
        <v>#VALUE!</v>
      </c>
    </row>
    <row r="1022" spans="1:37" ht="55.25" customHeight="1" x14ac:dyDescent="0.2">
      <c r="A1022" s="50">
        <v>20170604</v>
      </c>
      <c r="B1022" s="83">
        <v>42914</v>
      </c>
      <c r="C1022" s="34" t="s">
        <v>4090</v>
      </c>
      <c r="D1022" s="34" t="s">
        <v>7631</v>
      </c>
      <c r="E1022" s="34" t="s">
        <v>4071</v>
      </c>
      <c r="F1022" s="34" t="s">
        <v>4072</v>
      </c>
      <c r="G1022" s="34" t="s">
        <v>4073</v>
      </c>
      <c r="H1022" s="34"/>
      <c r="I1022" s="34"/>
      <c r="J1022" s="34" t="s">
        <v>4056</v>
      </c>
      <c r="K1022" s="34" t="s">
        <v>4057</v>
      </c>
      <c r="L1022" s="103"/>
      <c r="M1022" s="30" t="s">
        <v>6566</v>
      </c>
      <c r="N1022" s="29" t="s">
        <v>4058</v>
      </c>
      <c r="O1022" s="29" t="s">
        <v>2816</v>
      </c>
      <c r="P1022" s="30"/>
      <c r="Q1022" s="29"/>
      <c r="R1022" s="112"/>
      <c r="S1022" s="34"/>
      <c r="AD1022" s="84" t="e">
        <f t="shared" si="122"/>
        <v>#VALUE!</v>
      </c>
      <c r="AE1022" s="34" t="e">
        <f t="shared" si="123"/>
        <v>#VALUE!</v>
      </c>
      <c r="AF1022" s="34" t="e">
        <f t="shared" si="124"/>
        <v>#VALUE!</v>
      </c>
      <c r="AG1022" s="34">
        <f t="shared" si="125"/>
        <v>19</v>
      </c>
      <c r="AH1022" s="34" t="e">
        <f t="shared" si="126"/>
        <v>#VALUE!</v>
      </c>
      <c r="AI1022" s="34" t="e">
        <f t="shared" si="127"/>
        <v>#VALUE!</v>
      </c>
      <c r="AJ1022" s="34" t="e">
        <f t="shared" si="128"/>
        <v>#VALUE!</v>
      </c>
      <c r="AK1022" s="34" t="e">
        <f t="shared" si="129"/>
        <v>#VALUE!</v>
      </c>
    </row>
    <row r="1023" spans="1:37" ht="55.25" customHeight="1" x14ac:dyDescent="0.2">
      <c r="A1023" s="50">
        <v>20170605</v>
      </c>
      <c r="B1023" s="83">
        <v>42914</v>
      </c>
      <c r="C1023" s="34" t="s">
        <v>4091</v>
      </c>
      <c r="D1023" s="34"/>
      <c r="E1023" s="34"/>
      <c r="F1023" s="34" t="s">
        <v>4074</v>
      </c>
      <c r="G1023" s="34" t="s">
        <v>4075</v>
      </c>
      <c r="H1023" s="34"/>
      <c r="I1023" s="34"/>
      <c r="J1023" s="34" t="s">
        <v>4059</v>
      </c>
      <c r="K1023" s="34" t="s">
        <v>4060</v>
      </c>
      <c r="L1023" s="103"/>
      <c r="M1023" s="29" t="s">
        <v>6567</v>
      </c>
      <c r="N1023" s="29" t="s">
        <v>4061</v>
      </c>
      <c r="O1023" s="29" t="s">
        <v>3503</v>
      </c>
      <c r="P1023" s="30"/>
      <c r="Q1023" s="29"/>
      <c r="R1023" s="112"/>
      <c r="S1023" s="34"/>
      <c r="AD1023" s="84" t="e">
        <f t="shared" si="122"/>
        <v>#VALUE!</v>
      </c>
      <c r="AE1023" s="34">
        <f t="shared" si="123"/>
        <v>234</v>
      </c>
      <c r="AF1023" s="34" t="e">
        <f t="shared" si="124"/>
        <v>#VALUE!</v>
      </c>
      <c r="AG1023" s="34" t="e">
        <f t="shared" si="125"/>
        <v>#VALUE!</v>
      </c>
      <c r="AH1023" s="34" t="e">
        <f t="shared" si="126"/>
        <v>#VALUE!</v>
      </c>
      <c r="AI1023" s="34" t="e">
        <f t="shared" si="127"/>
        <v>#VALUE!</v>
      </c>
      <c r="AJ1023" s="34" t="e">
        <f t="shared" si="128"/>
        <v>#VALUE!</v>
      </c>
      <c r="AK1023" s="34" t="e">
        <f t="shared" si="129"/>
        <v>#VALUE!</v>
      </c>
    </row>
    <row r="1024" spans="1:37" ht="55.25" customHeight="1" x14ac:dyDescent="0.2">
      <c r="A1024" s="50">
        <v>20170606</v>
      </c>
      <c r="B1024" s="83">
        <v>42914</v>
      </c>
      <c r="C1024" s="34" t="s">
        <v>6184</v>
      </c>
      <c r="D1024" s="34" t="s">
        <v>5587</v>
      </c>
      <c r="E1024" s="34" t="s">
        <v>4076</v>
      </c>
      <c r="F1024" s="34" t="s">
        <v>4077</v>
      </c>
      <c r="G1024" s="34" t="s">
        <v>4078</v>
      </c>
      <c r="H1024" s="34"/>
      <c r="I1024" s="34"/>
      <c r="J1024" s="34" t="s">
        <v>4079</v>
      </c>
      <c r="K1024" s="34" t="s">
        <v>4080</v>
      </c>
      <c r="L1024" s="103" t="s">
        <v>103</v>
      </c>
      <c r="M1024" s="29"/>
      <c r="N1024" s="29"/>
      <c r="O1024" s="29"/>
      <c r="P1024" s="30"/>
      <c r="Q1024" s="29"/>
      <c r="R1024" s="112"/>
      <c r="S1024" s="34"/>
      <c r="AD1024" s="84">
        <f t="shared" si="122"/>
        <v>1</v>
      </c>
      <c r="AE1024" s="34" t="e">
        <f t="shared" si="123"/>
        <v>#VALUE!</v>
      </c>
      <c r="AF1024" s="34" t="e">
        <f t="shared" si="124"/>
        <v>#VALUE!</v>
      </c>
      <c r="AG1024" s="34" t="e">
        <f t="shared" si="125"/>
        <v>#VALUE!</v>
      </c>
      <c r="AH1024" s="34" t="e">
        <f t="shared" si="126"/>
        <v>#VALUE!</v>
      </c>
      <c r="AI1024" s="34" t="e">
        <f t="shared" si="127"/>
        <v>#VALUE!</v>
      </c>
      <c r="AJ1024" s="34" t="e">
        <f t="shared" si="128"/>
        <v>#VALUE!</v>
      </c>
      <c r="AK1024" s="34" t="e">
        <f t="shared" si="129"/>
        <v>#VALUE!</v>
      </c>
    </row>
    <row r="1025" spans="1:37" ht="55.25" customHeight="1" x14ac:dyDescent="0.2">
      <c r="A1025" s="50">
        <v>20170607</v>
      </c>
      <c r="B1025" s="83">
        <v>42914</v>
      </c>
      <c r="C1025" s="34" t="s">
        <v>4092</v>
      </c>
      <c r="D1025" s="34" t="s">
        <v>5588</v>
      </c>
      <c r="E1025" s="34" t="s">
        <v>4081</v>
      </c>
      <c r="F1025" s="34" t="s">
        <v>4082</v>
      </c>
      <c r="G1025" s="34" t="s">
        <v>4083</v>
      </c>
      <c r="H1025" s="34"/>
      <c r="I1025" s="34"/>
      <c r="J1025" s="34"/>
      <c r="K1025" s="34"/>
      <c r="L1025" s="103"/>
      <c r="M1025" s="29" t="s">
        <v>6569</v>
      </c>
      <c r="N1025" s="29" t="s">
        <v>4062</v>
      </c>
      <c r="O1025" s="29" t="s">
        <v>4063</v>
      </c>
      <c r="P1025" s="30"/>
      <c r="Q1025" s="30"/>
      <c r="R1025" s="109" t="s">
        <v>4064</v>
      </c>
      <c r="S1025" s="34"/>
      <c r="AD1025" s="84" t="e">
        <f t="shared" si="122"/>
        <v>#VALUE!</v>
      </c>
      <c r="AE1025" s="34" t="e">
        <f t="shared" si="123"/>
        <v>#VALUE!</v>
      </c>
      <c r="AF1025" s="34" t="e">
        <f t="shared" si="124"/>
        <v>#VALUE!</v>
      </c>
      <c r="AG1025" s="34">
        <f t="shared" si="125"/>
        <v>57</v>
      </c>
      <c r="AH1025" s="34" t="e">
        <f t="shared" si="126"/>
        <v>#VALUE!</v>
      </c>
      <c r="AI1025" s="34" t="e">
        <f t="shared" si="127"/>
        <v>#VALUE!</v>
      </c>
      <c r="AJ1025" s="34" t="e">
        <f t="shared" si="128"/>
        <v>#VALUE!</v>
      </c>
      <c r="AK1025" s="34" t="e">
        <f t="shared" si="129"/>
        <v>#VALUE!</v>
      </c>
    </row>
    <row r="1026" spans="1:37" ht="55.25" customHeight="1" x14ac:dyDescent="0.2">
      <c r="A1026" s="50">
        <v>20170608</v>
      </c>
      <c r="B1026" s="83">
        <v>42914</v>
      </c>
      <c r="C1026" s="34" t="s">
        <v>6933</v>
      </c>
      <c r="D1026" s="34"/>
      <c r="E1026" s="34"/>
      <c r="F1026" s="34"/>
      <c r="G1026" s="34"/>
      <c r="H1026" s="34"/>
      <c r="I1026" s="34"/>
      <c r="J1026" s="34"/>
      <c r="K1026" s="34"/>
      <c r="L1026" s="103" t="s">
        <v>103</v>
      </c>
      <c r="M1026" s="29"/>
      <c r="N1026" s="29"/>
      <c r="O1026" s="29"/>
      <c r="P1026" s="30"/>
      <c r="Q1026" s="30"/>
      <c r="R1026" s="109" t="s">
        <v>4064</v>
      </c>
      <c r="S1026" s="34"/>
      <c r="AD1026" s="84">
        <f t="shared" si="122"/>
        <v>1</v>
      </c>
      <c r="AE1026" s="34" t="e">
        <f t="shared" si="123"/>
        <v>#VALUE!</v>
      </c>
      <c r="AF1026" s="34" t="e">
        <f t="shared" si="124"/>
        <v>#VALUE!</v>
      </c>
      <c r="AG1026" s="34" t="e">
        <f t="shared" si="125"/>
        <v>#VALUE!</v>
      </c>
      <c r="AH1026" s="34" t="e">
        <f t="shared" si="126"/>
        <v>#VALUE!</v>
      </c>
      <c r="AI1026" s="34" t="e">
        <f t="shared" si="127"/>
        <v>#VALUE!</v>
      </c>
      <c r="AJ1026" s="34" t="e">
        <f t="shared" si="128"/>
        <v>#VALUE!</v>
      </c>
      <c r="AK1026" s="34" t="e">
        <f t="shared" si="129"/>
        <v>#VALUE!</v>
      </c>
    </row>
    <row r="1027" spans="1:37" ht="55.25" customHeight="1" x14ac:dyDescent="0.2">
      <c r="A1027" s="50">
        <v>20170609</v>
      </c>
      <c r="B1027" s="83">
        <v>42914</v>
      </c>
      <c r="C1027" s="34" t="s">
        <v>6934</v>
      </c>
      <c r="D1027" s="34"/>
      <c r="E1027" s="34"/>
      <c r="F1027" s="34"/>
      <c r="G1027" s="34"/>
      <c r="H1027" s="34"/>
      <c r="I1027" s="34"/>
      <c r="J1027" s="34"/>
      <c r="K1027" s="34"/>
      <c r="L1027" s="103" t="s">
        <v>103</v>
      </c>
      <c r="M1027" s="29"/>
      <c r="N1027" s="29"/>
      <c r="O1027" s="29"/>
      <c r="P1027" s="30"/>
      <c r="Q1027" s="30"/>
      <c r="R1027" s="109" t="s">
        <v>4064</v>
      </c>
      <c r="S1027" s="34"/>
      <c r="AD1027" s="84">
        <f t="shared" ref="AD1027:AD1090" si="130">SEARCH("unanimité",L1027,1)</f>
        <v>1</v>
      </c>
      <c r="AE1027" s="34" t="e">
        <f t="shared" ref="AE1027:AE1090" si="131">SEARCH("PONSOLE",M1027,1)</f>
        <v>#VALUE!</v>
      </c>
      <c r="AF1027" s="34" t="e">
        <f t="shared" ref="AF1027:AF1090" si="132">SEARCH("PONSOLE",N1027,1)</f>
        <v>#VALUE!</v>
      </c>
      <c r="AG1027" s="34" t="e">
        <f t="shared" ref="AG1027:AG1090" si="133">SEARCH("PONSOLE",O1027,1)</f>
        <v>#VALUE!</v>
      </c>
      <c r="AH1027" s="34" t="e">
        <f t="shared" ref="AH1027:AH1090" si="134">SEARCH("pas de vote",P1027,1)</f>
        <v>#VALUE!</v>
      </c>
      <c r="AI1027" s="34" t="e">
        <f t="shared" ref="AI1027:AI1090" si="135">SEARCH("PONSOLE",Q1027,1)</f>
        <v>#VALUE!</v>
      </c>
      <c r="AJ1027" s="34" t="e">
        <f t="shared" ref="AJ1027:AJ1090" si="136">SEARCH("PONSOLE",R1027,1)</f>
        <v>#VALUE!</v>
      </c>
      <c r="AK1027" s="34" t="e">
        <f t="shared" ref="AK1027:AK1090" si="137">SEARCH("PONSOLE",S1027,1)</f>
        <v>#VALUE!</v>
      </c>
    </row>
    <row r="1028" spans="1:37" ht="55.25" customHeight="1" x14ac:dyDescent="0.2">
      <c r="A1028" s="50">
        <v>20170610</v>
      </c>
      <c r="B1028" s="83">
        <v>42914</v>
      </c>
      <c r="C1028" s="34" t="s">
        <v>7021</v>
      </c>
      <c r="D1028" s="34"/>
      <c r="E1028" s="34"/>
      <c r="F1028" s="34" t="s">
        <v>4065</v>
      </c>
      <c r="G1028" s="34" t="s">
        <v>4066</v>
      </c>
      <c r="H1028" s="34"/>
      <c r="I1028" s="34"/>
      <c r="J1028" s="34"/>
      <c r="K1028" s="34"/>
      <c r="L1028" s="103" t="s">
        <v>103</v>
      </c>
      <c r="M1028" s="29"/>
      <c r="N1028" s="29"/>
      <c r="O1028" s="29"/>
      <c r="P1028" s="30"/>
      <c r="Q1028" s="30"/>
      <c r="R1028" s="109" t="s">
        <v>4064</v>
      </c>
      <c r="S1028" s="34"/>
      <c r="AD1028" s="84">
        <f t="shared" si="130"/>
        <v>1</v>
      </c>
      <c r="AE1028" s="34" t="e">
        <f t="shared" si="131"/>
        <v>#VALUE!</v>
      </c>
      <c r="AF1028" s="34" t="e">
        <f t="shared" si="132"/>
        <v>#VALUE!</v>
      </c>
      <c r="AG1028" s="34" t="e">
        <f t="shared" si="133"/>
        <v>#VALUE!</v>
      </c>
      <c r="AH1028" s="34" t="e">
        <f t="shared" si="134"/>
        <v>#VALUE!</v>
      </c>
      <c r="AI1028" s="34" t="e">
        <f t="shared" si="135"/>
        <v>#VALUE!</v>
      </c>
      <c r="AJ1028" s="34" t="e">
        <f t="shared" si="136"/>
        <v>#VALUE!</v>
      </c>
      <c r="AK1028" s="34" t="e">
        <f t="shared" si="137"/>
        <v>#VALUE!</v>
      </c>
    </row>
    <row r="1029" spans="1:37" ht="55.25" customHeight="1" x14ac:dyDescent="0.2">
      <c r="A1029" s="50">
        <v>20170611</v>
      </c>
      <c r="B1029" s="83">
        <v>42914</v>
      </c>
      <c r="C1029" s="34" t="s">
        <v>7022</v>
      </c>
      <c r="D1029" s="34"/>
      <c r="E1029" s="34"/>
      <c r="F1029" s="34"/>
      <c r="G1029" s="34"/>
      <c r="H1029" s="34"/>
      <c r="I1029" s="34"/>
      <c r="J1029" s="34"/>
      <c r="K1029" s="34"/>
      <c r="L1029" s="103" t="s">
        <v>103</v>
      </c>
      <c r="M1029" s="29"/>
      <c r="N1029" s="29"/>
      <c r="O1029" s="29"/>
      <c r="P1029" s="30"/>
      <c r="Q1029" s="30"/>
      <c r="R1029" s="109" t="s">
        <v>4064</v>
      </c>
      <c r="S1029" s="34"/>
      <c r="AD1029" s="84">
        <f t="shared" si="130"/>
        <v>1</v>
      </c>
      <c r="AE1029" s="34" t="e">
        <f t="shared" si="131"/>
        <v>#VALUE!</v>
      </c>
      <c r="AF1029" s="34" t="e">
        <f t="shared" si="132"/>
        <v>#VALUE!</v>
      </c>
      <c r="AG1029" s="34" t="e">
        <f t="shared" si="133"/>
        <v>#VALUE!</v>
      </c>
      <c r="AH1029" s="34" t="e">
        <f t="shared" si="134"/>
        <v>#VALUE!</v>
      </c>
      <c r="AI1029" s="34" t="e">
        <f t="shared" si="135"/>
        <v>#VALUE!</v>
      </c>
      <c r="AJ1029" s="34" t="e">
        <f t="shared" si="136"/>
        <v>#VALUE!</v>
      </c>
      <c r="AK1029" s="34" t="e">
        <f t="shared" si="137"/>
        <v>#VALUE!</v>
      </c>
    </row>
    <row r="1030" spans="1:37" ht="55.25" customHeight="1" x14ac:dyDescent="0.2">
      <c r="A1030" s="50">
        <v>20170612</v>
      </c>
      <c r="B1030" s="83">
        <v>42914</v>
      </c>
      <c r="C1030" s="34" t="s">
        <v>4089</v>
      </c>
      <c r="D1030" s="34" t="s">
        <v>7636</v>
      </c>
      <c r="E1030" s="34" t="s">
        <v>4067</v>
      </c>
      <c r="F1030" s="34"/>
      <c r="G1030" s="34"/>
      <c r="H1030" s="34"/>
      <c r="I1030" s="34"/>
      <c r="J1030" s="34"/>
      <c r="K1030" s="34"/>
      <c r="L1030" s="103" t="s">
        <v>103</v>
      </c>
      <c r="M1030" s="29"/>
      <c r="N1030" s="29"/>
      <c r="O1030" s="29"/>
      <c r="P1030" s="30"/>
      <c r="Q1030" s="30"/>
      <c r="R1030" s="109" t="s">
        <v>4064</v>
      </c>
      <c r="S1030" s="34"/>
      <c r="AD1030" s="84">
        <f t="shared" si="130"/>
        <v>1</v>
      </c>
      <c r="AE1030" s="34" t="e">
        <f t="shared" si="131"/>
        <v>#VALUE!</v>
      </c>
      <c r="AF1030" s="34" t="e">
        <f t="shared" si="132"/>
        <v>#VALUE!</v>
      </c>
      <c r="AG1030" s="34" t="e">
        <f t="shared" si="133"/>
        <v>#VALUE!</v>
      </c>
      <c r="AH1030" s="34" t="e">
        <f t="shared" si="134"/>
        <v>#VALUE!</v>
      </c>
      <c r="AI1030" s="34" t="e">
        <f t="shared" si="135"/>
        <v>#VALUE!</v>
      </c>
      <c r="AJ1030" s="34" t="e">
        <f t="shared" si="136"/>
        <v>#VALUE!</v>
      </c>
      <c r="AK1030" s="34" t="e">
        <f t="shared" si="137"/>
        <v>#VALUE!</v>
      </c>
    </row>
    <row r="1031" spans="1:37" ht="55.25" customHeight="1" x14ac:dyDescent="0.2">
      <c r="A1031" s="50">
        <v>20170613</v>
      </c>
      <c r="B1031" s="83">
        <v>42914</v>
      </c>
      <c r="C1031" s="34" t="s">
        <v>4093</v>
      </c>
      <c r="D1031" s="34"/>
      <c r="E1031" s="34"/>
      <c r="F1031" s="34"/>
      <c r="G1031" s="34"/>
      <c r="H1031" s="34"/>
      <c r="I1031" s="34"/>
      <c r="J1031" s="34"/>
      <c r="K1031" s="34"/>
      <c r="L1031" s="103" t="s">
        <v>103</v>
      </c>
      <c r="M1031" s="29"/>
      <c r="N1031" s="29"/>
      <c r="O1031" s="29"/>
      <c r="P1031" s="30"/>
      <c r="Q1031" s="30"/>
      <c r="R1031" s="109" t="s">
        <v>4064</v>
      </c>
      <c r="S1031" s="34"/>
      <c r="AD1031" s="84">
        <f t="shared" si="130"/>
        <v>1</v>
      </c>
      <c r="AE1031" s="34" t="e">
        <f t="shared" si="131"/>
        <v>#VALUE!</v>
      </c>
      <c r="AF1031" s="34" t="e">
        <f t="shared" si="132"/>
        <v>#VALUE!</v>
      </c>
      <c r="AG1031" s="34" t="e">
        <f t="shared" si="133"/>
        <v>#VALUE!</v>
      </c>
      <c r="AH1031" s="34" t="e">
        <f t="shared" si="134"/>
        <v>#VALUE!</v>
      </c>
      <c r="AI1031" s="34" t="e">
        <f t="shared" si="135"/>
        <v>#VALUE!</v>
      </c>
      <c r="AJ1031" s="34" t="e">
        <f t="shared" si="136"/>
        <v>#VALUE!</v>
      </c>
      <c r="AK1031" s="34" t="e">
        <f t="shared" si="137"/>
        <v>#VALUE!</v>
      </c>
    </row>
    <row r="1032" spans="1:37" ht="55.25" customHeight="1" x14ac:dyDescent="0.2">
      <c r="A1032" s="50">
        <v>20170614</v>
      </c>
      <c r="B1032" s="83">
        <v>42914</v>
      </c>
      <c r="C1032" s="34" t="s">
        <v>4087</v>
      </c>
      <c r="D1032" s="34"/>
      <c r="E1032" s="34"/>
      <c r="F1032" s="34"/>
      <c r="G1032" s="34"/>
      <c r="H1032" s="34"/>
      <c r="I1032" s="34"/>
      <c r="J1032" s="34"/>
      <c r="K1032" s="34"/>
      <c r="L1032" s="103" t="s">
        <v>103</v>
      </c>
      <c r="M1032" s="29"/>
      <c r="N1032" s="29"/>
      <c r="O1032" s="29"/>
      <c r="P1032" s="30"/>
      <c r="Q1032" s="30"/>
      <c r="R1032" s="109" t="s">
        <v>4064</v>
      </c>
      <c r="S1032" s="34"/>
      <c r="AD1032" s="84">
        <f t="shared" si="130"/>
        <v>1</v>
      </c>
      <c r="AE1032" s="34" t="e">
        <f t="shared" si="131"/>
        <v>#VALUE!</v>
      </c>
      <c r="AF1032" s="34" t="e">
        <f t="shared" si="132"/>
        <v>#VALUE!</v>
      </c>
      <c r="AG1032" s="34" t="e">
        <f t="shared" si="133"/>
        <v>#VALUE!</v>
      </c>
      <c r="AH1032" s="34" t="e">
        <f t="shared" si="134"/>
        <v>#VALUE!</v>
      </c>
      <c r="AI1032" s="34" t="e">
        <f t="shared" si="135"/>
        <v>#VALUE!</v>
      </c>
      <c r="AJ1032" s="34" t="e">
        <f t="shared" si="136"/>
        <v>#VALUE!</v>
      </c>
      <c r="AK1032" s="34" t="e">
        <f t="shared" si="137"/>
        <v>#VALUE!</v>
      </c>
    </row>
    <row r="1033" spans="1:37" ht="55.25" customHeight="1" x14ac:dyDescent="0.2">
      <c r="A1033" s="50">
        <v>20170615</v>
      </c>
      <c r="B1033" s="83">
        <v>42914</v>
      </c>
      <c r="C1033" s="34" t="s">
        <v>4088</v>
      </c>
      <c r="D1033" s="34" t="s">
        <v>5590</v>
      </c>
      <c r="E1033" s="34" t="s">
        <v>4084</v>
      </c>
      <c r="F1033" s="34"/>
      <c r="G1033" s="34"/>
      <c r="H1033" s="34"/>
      <c r="I1033" s="34"/>
      <c r="J1033" s="34"/>
      <c r="K1033" s="34"/>
      <c r="L1033" s="103" t="s">
        <v>103</v>
      </c>
      <c r="M1033" s="29"/>
      <c r="N1033" s="29"/>
      <c r="O1033" s="29"/>
      <c r="P1033" s="30"/>
      <c r="Q1033" s="30"/>
      <c r="R1033" s="109" t="s">
        <v>4064</v>
      </c>
      <c r="S1033" s="34"/>
      <c r="AD1033" s="84">
        <f t="shared" si="130"/>
        <v>1</v>
      </c>
      <c r="AE1033" s="34" t="e">
        <f t="shared" si="131"/>
        <v>#VALUE!</v>
      </c>
      <c r="AF1033" s="34" t="e">
        <f t="shared" si="132"/>
        <v>#VALUE!</v>
      </c>
      <c r="AG1033" s="34" t="e">
        <f t="shared" si="133"/>
        <v>#VALUE!</v>
      </c>
      <c r="AH1033" s="34" t="e">
        <f t="shared" si="134"/>
        <v>#VALUE!</v>
      </c>
      <c r="AI1033" s="34" t="e">
        <f t="shared" si="135"/>
        <v>#VALUE!</v>
      </c>
      <c r="AJ1033" s="34" t="e">
        <f t="shared" si="136"/>
        <v>#VALUE!</v>
      </c>
      <c r="AK1033" s="34" t="e">
        <f t="shared" si="137"/>
        <v>#VALUE!</v>
      </c>
    </row>
    <row r="1034" spans="1:37" ht="55.25" customHeight="1" x14ac:dyDescent="0.2">
      <c r="A1034" s="50">
        <v>20170616</v>
      </c>
      <c r="B1034" s="83">
        <v>42914</v>
      </c>
      <c r="C1034" s="34" t="s">
        <v>6185</v>
      </c>
      <c r="D1034" s="34"/>
      <c r="E1034" s="34"/>
      <c r="F1034" s="34"/>
      <c r="G1034" s="34"/>
      <c r="H1034" s="34"/>
      <c r="I1034" s="34"/>
      <c r="J1034" s="34"/>
      <c r="K1034" s="34"/>
      <c r="L1034" s="103" t="s">
        <v>103</v>
      </c>
      <c r="M1034" s="29"/>
      <c r="N1034" s="29"/>
      <c r="O1034" s="29"/>
      <c r="P1034" s="30"/>
      <c r="Q1034" s="30"/>
      <c r="R1034" s="109" t="s">
        <v>4064</v>
      </c>
      <c r="S1034" s="34"/>
      <c r="AD1034" s="84">
        <f t="shared" si="130"/>
        <v>1</v>
      </c>
      <c r="AE1034" s="34" t="e">
        <f t="shared" si="131"/>
        <v>#VALUE!</v>
      </c>
      <c r="AF1034" s="34" t="e">
        <f t="shared" si="132"/>
        <v>#VALUE!</v>
      </c>
      <c r="AG1034" s="34" t="e">
        <f t="shared" si="133"/>
        <v>#VALUE!</v>
      </c>
      <c r="AH1034" s="34" t="e">
        <f t="shared" si="134"/>
        <v>#VALUE!</v>
      </c>
      <c r="AI1034" s="34" t="e">
        <f t="shared" si="135"/>
        <v>#VALUE!</v>
      </c>
      <c r="AJ1034" s="34" t="e">
        <f t="shared" si="136"/>
        <v>#VALUE!</v>
      </c>
      <c r="AK1034" s="34" t="e">
        <f t="shared" si="137"/>
        <v>#VALUE!</v>
      </c>
    </row>
    <row r="1035" spans="1:37" ht="55.25" customHeight="1" x14ac:dyDescent="0.2">
      <c r="A1035" s="50">
        <v>20170617</v>
      </c>
      <c r="B1035" s="83">
        <v>42914</v>
      </c>
      <c r="C1035" s="34" t="s">
        <v>4086</v>
      </c>
      <c r="D1035" s="34"/>
      <c r="E1035" s="34"/>
      <c r="F1035" s="34" t="s">
        <v>4068</v>
      </c>
      <c r="G1035" s="34" t="s">
        <v>4069</v>
      </c>
      <c r="H1035" s="34"/>
      <c r="I1035" s="34"/>
      <c r="J1035" s="34"/>
      <c r="K1035" s="34"/>
      <c r="L1035" s="103" t="s">
        <v>103</v>
      </c>
      <c r="M1035" s="29"/>
      <c r="N1035" s="29"/>
      <c r="O1035" s="29"/>
      <c r="P1035" s="69"/>
      <c r="Q1035" s="29"/>
      <c r="R1035" s="109" t="s">
        <v>4064</v>
      </c>
      <c r="S1035" s="34"/>
      <c r="AD1035" s="84">
        <f t="shared" si="130"/>
        <v>1</v>
      </c>
      <c r="AE1035" s="34" t="e">
        <f t="shared" si="131"/>
        <v>#VALUE!</v>
      </c>
      <c r="AF1035" s="34" t="e">
        <f t="shared" si="132"/>
        <v>#VALUE!</v>
      </c>
      <c r="AG1035" s="34" t="e">
        <f t="shared" si="133"/>
        <v>#VALUE!</v>
      </c>
      <c r="AH1035" s="34" t="e">
        <f t="shared" si="134"/>
        <v>#VALUE!</v>
      </c>
      <c r="AI1035" s="34" t="e">
        <f t="shared" si="135"/>
        <v>#VALUE!</v>
      </c>
      <c r="AJ1035" s="34" t="e">
        <f t="shared" si="136"/>
        <v>#VALUE!</v>
      </c>
      <c r="AK1035" s="34" t="e">
        <f t="shared" si="137"/>
        <v>#VALUE!</v>
      </c>
    </row>
    <row r="1036" spans="1:37" ht="55.25" customHeight="1" x14ac:dyDescent="0.2">
      <c r="A1036" s="50">
        <v>20170618</v>
      </c>
      <c r="B1036" s="83">
        <v>42914</v>
      </c>
      <c r="C1036" s="34" t="s">
        <v>4085</v>
      </c>
      <c r="D1036" s="34"/>
      <c r="E1036" s="34"/>
      <c r="F1036" s="34"/>
      <c r="G1036" s="34"/>
      <c r="H1036" s="34"/>
      <c r="I1036" s="34"/>
      <c r="J1036" s="34"/>
      <c r="K1036" s="34"/>
      <c r="L1036" s="103" t="s">
        <v>103</v>
      </c>
      <c r="M1036" s="29"/>
      <c r="N1036" s="29"/>
      <c r="O1036" s="29"/>
      <c r="P1036" s="30"/>
      <c r="Q1036" s="30"/>
      <c r="R1036" s="109" t="s">
        <v>4064</v>
      </c>
      <c r="S1036" s="34"/>
      <c r="AD1036" s="84">
        <f t="shared" si="130"/>
        <v>1</v>
      </c>
      <c r="AE1036" s="34" t="e">
        <f t="shared" si="131"/>
        <v>#VALUE!</v>
      </c>
      <c r="AF1036" s="34" t="e">
        <f t="shared" si="132"/>
        <v>#VALUE!</v>
      </c>
      <c r="AG1036" s="34" t="e">
        <f t="shared" si="133"/>
        <v>#VALUE!</v>
      </c>
      <c r="AH1036" s="34" t="e">
        <f t="shared" si="134"/>
        <v>#VALUE!</v>
      </c>
      <c r="AI1036" s="34" t="e">
        <f t="shared" si="135"/>
        <v>#VALUE!</v>
      </c>
      <c r="AJ1036" s="34" t="e">
        <f t="shared" si="136"/>
        <v>#VALUE!</v>
      </c>
      <c r="AK1036" s="34" t="e">
        <f t="shared" si="137"/>
        <v>#VALUE!</v>
      </c>
    </row>
    <row r="1037" spans="1:37" ht="55.25" customHeight="1" x14ac:dyDescent="0.2">
      <c r="A1037" s="50">
        <v>20170701</v>
      </c>
      <c r="B1037" s="83">
        <v>42942</v>
      </c>
      <c r="C1037" s="34" t="s">
        <v>6186</v>
      </c>
      <c r="D1037" s="34"/>
      <c r="E1037" s="34"/>
      <c r="F1037" s="34"/>
      <c r="G1037" s="34"/>
      <c r="H1037" s="34"/>
      <c r="I1037" s="34"/>
      <c r="J1037" s="34"/>
      <c r="K1037" s="34"/>
      <c r="L1037" s="103"/>
      <c r="M1037" s="29" t="s">
        <v>6721</v>
      </c>
      <c r="N1037" s="29"/>
      <c r="O1037" s="30"/>
      <c r="P1037" s="69"/>
      <c r="Q1037" s="29" t="s">
        <v>7549</v>
      </c>
      <c r="R1037" s="112"/>
      <c r="S1037" s="34"/>
      <c r="AD1037" s="84" t="e">
        <f t="shared" si="130"/>
        <v>#VALUE!</v>
      </c>
      <c r="AE1037" s="34">
        <f t="shared" si="131"/>
        <v>390</v>
      </c>
      <c r="AF1037" s="34" t="e">
        <f t="shared" si="132"/>
        <v>#VALUE!</v>
      </c>
      <c r="AG1037" s="34" t="e">
        <f t="shared" si="133"/>
        <v>#VALUE!</v>
      </c>
      <c r="AH1037" s="34" t="e">
        <f t="shared" si="134"/>
        <v>#VALUE!</v>
      </c>
      <c r="AI1037" s="34" t="e">
        <f t="shared" si="135"/>
        <v>#VALUE!</v>
      </c>
      <c r="AJ1037" s="34" t="e">
        <f t="shared" si="136"/>
        <v>#VALUE!</v>
      </c>
      <c r="AK1037" s="34" t="e">
        <f t="shared" si="137"/>
        <v>#VALUE!</v>
      </c>
    </row>
    <row r="1038" spans="1:37" ht="55.25" customHeight="1" x14ac:dyDescent="0.2">
      <c r="A1038" s="50">
        <v>20170702</v>
      </c>
      <c r="B1038" s="83">
        <v>42942</v>
      </c>
      <c r="C1038" s="34" t="s">
        <v>6187</v>
      </c>
      <c r="D1038" s="34" t="s">
        <v>5591</v>
      </c>
      <c r="E1038" s="34" t="s">
        <v>4132</v>
      </c>
      <c r="F1038" s="34" t="s">
        <v>4143</v>
      </c>
      <c r="G1038" s="34" t="s">
        <v>4144</v>
      </c>
      <c r="H1038" s="34" t="s">
        <v>4133</v>
      </c>
      <c r="I1038" s="34" t="s">
        <v>4134</v>
      </c>
      <c r="J1038" s="34"/>
      <c r="K1038" s="34"/>
      <c r="L1038" s="103"/>
      <c r="M1038" s="29" t="s">
        <v>6722</v>
      </c>
      <c r="N1038" s="29"/>
      <c r="O1038" s="29"/>
      <c r="P1038" s="30"/>
      <c r="Q1038" s="29"/>
      <c r="R1038" s="149" t="s">
        <v>6839</v>
      </c>
      <c r="S1038" s="34"/>
      <c r="AD1038" s="84" t="e">
        <f t="shared" si="130"/>
        <v>#VALUE!</v>
      </c>
      <c r="AE1038" s="34">
        <f t="shared" si="131"/>
        <v>494</v>
      </c>
      <c r="AF1038" s="34" t="e">
        <f t="shared" si="132"/>
        <v>#VALUE!</v>
      </c>
      <c r="AG1038" s="34" t="e">
        <f t="shared" si="133"/>
        <v>#VALUE!</v>
      </c>
      <c r="AH1038" s="34" t="e">
        <f t="shared" si="134"/>
        <v>#VALUE!</v>
      </c>
      <c r="AI1038" s="34" t="e">
        <f t="shared" si="135"/>
        <v>#VALUE!</v>
      </c>
      <c r="AJ1038" s="34" t="e">
        <f t="shared" si="136"/>
        <v>#VALUE!</v>
      </c>
      <c r="AK1038" s="34" t="e">
        <f t="shared" si="137"/>
        <v>#VALUE!</v>
      </c>
    </row>
    <row r="1039" spans="1:37" ht="55.25" customHeight="1" x14ac:dyDescent="0.2">
      <c r="A1039" s="50">
        <v>20170703</v>
      </c>
      <c r="B1039" s="83">
        <v>42942</v>
      </c>
      <c r="C1039" s="34" t="s">
        <v>6188</v>
      </c>
      <c r="D1039" s="34" t="s">
        <v>5592</v>
      </c>
      <c r="E1039" s="34"/>
      <c r="F1039" s="34"/>
      <c r="G1039" s="34"/>
      <c r="H1039" s="34"/>
      <c r="I1039" s="34"/>
      <c r="J1039" s="34"/>
      <c r="K1039" s="34"/>
      <c r="L1039" s="103"/>
      <c r="M1039" s="30" t="s">
        <v>6723</v>
      </c>
      <c r="N1039" s="29"/>
      <c r="O1039" s="29"/>
      <c r="P1039" s="30"/>
      <c r="Q1039" s="30" t="s">
        <v>7549</v>
      </c>
      <c r="R1039" s="149" t="s">
        <v>6839</v>
      </c>
      <c r="S1039" s="34"/>
      <c r="AD1039" s="84" t="e">
        <f t="shared" si="130"/>
        <v>#VALUE!</v>
      </c>
      <c r="AE1039" s="34">
        <f t="shared" si="131"/>
        <v>390</v>
      </c>
      <c r="AF1039" s="34" t="e">
        <f t="shared" si="132"/>
        <v>#VALUE!</v>
      </c>
      <c r="AG1039" s="34" t="e">
        <f t="shared" si="133"/>
        <v>#VALUE!</v>
      </c>
      <c r="AH1039" s="34" t="e">
        <f t="shared" si="134"/>
        <v>#VALUE!</v>
      </c>
      <c r="AI1039" s="34" t="e">
        <f t="shared" si="135"/>
        <v>#VALUE!</v>
      </c>
      <c r="AJ1039" s="34" t="e">
        <f t="shared" si="136"/>
        <v>#VALUE!</v>
      </c>
      <c r="AK1039" s="34" t="e">
        <f t="shared" si="137"/>
        <v>#VALUE!</v>
      </c>
    </row>
    <row r="1040" spans="1:37" ht="55.25" customHeight="1" x14ac:dyDescent="0.2">
      <c r="A1040" s="50">
        <v>20170704</v>
      </c>
      <c r="B1040" s="83">
        <v>42942</v>
      </c>
      <c r="C1040" s="34" t="s">
        <v>4145</v>
      </c>
      <c r="D1040" s="34" t="s">
        <v>5593</v>
      </c>
      <c r="E1040" s="34" t="s">
        <v>4146</v>
      </c>
      <c r="F1040" s="34"/>
      <c r="G1040" s="34"/>
      <c r="H1040" s="34"/>
      <c r="I1040" s="34"/>
      <c r="J1040" s="34"/>
      <c r="K1040" s="34"/>
      <c r="L1040" s="103"/>
      <c r="M1040" s="29" t="s">
        <v>6724</v>
      </c>
      <c r="N1040" s="29"/>
      <c r="O1040" s="30" t="s">
        <v>6401</v>
      </c>
      <c r="P1040" s="30"/>
      <c r="Q1040" s="29"/>
      <c r="R1040" s="149" t="s">
        <v>6839</v>
      </c>
      <c r="S1040" s="34"/>
      <c r="AD1040" s="84" t="e">
        <f t="shared" si="130"/>
        <v>#VALUE!</v>
      </c>
      <c r="AE1040" s="34">
        <f t="shared" si="131"/>
        <v>389</v>
      </c>
      <c r="AF1040" s="34" t="e">
        <f t="shared" si="132"/>
        <v>#VALUE!</v>
      </c>
      <c r="AG1040" s="34" t="e">
        <f t="shared" si="133"/>
        <v>#VALUE!</v>
      </c>
      <c r="AH1040" s="34" t="e">
        <f t="shared" si="134"/>
        <v>#VALUE!</v>
      </c>
      <c r="AI1040" s="34" t="e">
        <f t="shared" si="135"/>
        <v>#VALUE!</v>
      </c>
      <c r="AJ1040" s="34" t="e">
        <f t="shared" si="136"/>
        <v>#VALUE!</v>
      </c>
      <c r="AK1040" s="34" t="e">
        <f t="shared" si="137"/>
        <v>#VALUE!</v>
      </c>
    </row>
    <row r="1041" spans="1:37" ht="55.25" customHeight="1" x14ac:dyDescent="0.2">
      <c r="A1041" s="50">
        <v>20170705</v>
      </c>
      <c r="B1041" s="83">
        <v>42942</v>
      </c>
      <c r="C1041" s="34" t="s">
        <v>6189</v>
      </c>
      <c r="D1041" s="34" t="s">
        <v>5594</v>
      </c>
      <c r="E1041" s="34" t="s">
        <v>4135</v>
      </c>
      <c r="F1041" s="34"/>
      <c r="G1041" s="34"/>
      <c r="H1041" s="34" t="s">
        <v>4148</v>
      </c>
      <c r="I1041" s="34" t="s">
        <v>4149</v>
      </c>
      <c r="J1041" s="34" t="s">
        <v>4136</v>
      </c>
      <c r="K1041" s="34"/>
      <c r="L1041" s="103"/>
      <c r="M1041" s="29" t="s">
        <v>6725</v>
      </c>
      <c r="N1041" s="29" t="s">
        <v>6464</v>
      </c>
      <c r="O1041" s="29" t="s">
        <v>6465</v>
      </c>
      <c r="P1041" s="30"/>
      <c r="Q1041" s="29"/>
      <c r="R1041" s="149" t="s">
        <v>6839</v>
      </c>
      <c r="S1041" s="34"/>
      <c r="AD1041" s="84" t="e">
        <f t="shared" si="130"/>
        <v>#VALUE!</v>
      </c>
      <c r="AE1041" s="34">
        <f t="shared" si="131"/>
        <v>389</v>
      </c>
      <c r="AF1041" s="34" t="e">
        <f t="shared" si="132"/>
        <v>#VALUE!</v>
      </c>
      <c r="AG1041" s="34" t="e">
        <f t="shared" si="133"/>
        <v>#VALUE!</v>
      </c>
      <c r="AH1041" s="34" t="e">
        <f t="shared" si="134"/>
        <v>#VALUE!</v>
      </c>
      <c r="AI1041" s="34" t="e">
        <f t="shared" si="135"/>
        <v>#VALUE!</v>
      </c>
      <c r="AJ1041" s="34" t="e">
        <f t="shared" si="136"/>
        <v>#VALUE!</v>
      </c>
      <c r="AK1041" s="34" t="e">
        <f t="shared" si="137"/>
        <v>#VALUE!</v>
      </c>
    </row>
    <row r="1042" spans="1:37" ht="55.25" customHeight="1" x14ac:dyDescent="0.2">
      <c r="A1042" s="50">
        <v>20170706</v>
      </c>
      <c r="B1042" s="83">
        <v>42942</v>
      </c>
      <c r="C1042" s="34" t="s">
        <v>5692</v>
      </c>
      <c r="D1042" s="34"/>
      <c r="E1042" s="34"/>
      <c r="F1042" s="34"/>
      <c r="G1042" s="34"/>
      <c r="H1042" s="34"/>
      <c r="I1042" s="34"/>
      <c r="J1042" s="34"/>
      <c r="K1042" s="34"/>
      <c r="L1042" s="103" t="s">
        <v>103</v>
      </c>
      <c r="M1042" s="29"/>
      <c r="N1042" s="29"/>
      <c r="O1042" s="29"/>
      <c r="P1042" s="30"/>
      <c r="Q1042" s="29"/>
      <c r="R1042" s="149" t="s">
        <v>6839</v>
      </c>
      <c r="S1042" s="34"/>
      <c r="AD1042" s="84">
        <f t="shared" si="130"/>
        <v>1</v>
      </c>
      <c r="AE1042" s="34" t="e">
        <f t="shared" si="131"/>
        <v>#VALUE!</v>
      </c>
      <c r="AF1042" s="34" t="e">
        <f t="shared" si="132"/>
        <v>#VALUE!</v>
      </c>
      <c r="AG1042" s="34" t="e">
        <f t="shared" si="133"/>
        <v>#VALUE!</v>
      </c>
      <c r="AH1042" s="34" t="e">
        <f t="shared" si="134"/>
        <v>#VALUE!</v>
      </c>
      <c r="AI1042" s="34" t="e">
        <f t="shared" si="135"/>
        <v>#VALUE!</v>
      </c>
      <c r="AJ1042" s="34" t="e">
        <f t="shared" si="136"/>
        <v>#VALUE!</v>
      </c>
      <c r="AK1042" s="34" t="e">
        <f t="shared" si="137"/>
        <v>#VALUE!</v>
      </c>
    </row>
    <row r="1043" spans="1:37" ht="55.25" customHeight="1" x14ac:dyDescent="0.2">
      <c r="A1043" s="50">
        <v>20170707</v>
      </c>
      <c r="B1043" s="83">
        <v>42942</v>
      </c>
      <c r="C1043" s="34" t="s">
        <v>5693</v>
      </c>
      <c r="D1043" s="34" t="s">
        <v>5595</v>
      </c>
      <c r="E1043" s="34" t="s">
        <v>4137</v>
      </c>
      <c r="F1043" s="34"/>
      <c r="G1043" s="34"/>
      <c r="H1043" s="34" t="s">
        <v>4150</v>
      </c>
      <c r="I1043" s="34" t="s">
        <v>4151</v>
      </c>
      <c r="J1043" s="34" t="s">
        <v>4138</v>
      </c>
      <c r="K1043" s="34"/>
      <c r="L1043" s="103"/>
      <c r="M1043" s="29" t="s">
        <v>6726</v>
      </c>
      <c r="N1043" s="29"/>
      <c r="O1043" s="29" t="s">
        <v>6553</v>
      </c>
      <c r="P1043" s="30"/>
      <c r="Q1043" s="29"/>
      <c r="R1043" s="149" t="s">
        <v>6839</v>
      </c>
      <c r="S1043" s="34"/>
      <c r="AD1043" s="84" t="e">
        <f t="shared" si="130"/>
        <v>#VALUE!</v>
      </c>
      <c r="AE1043" s="34" t="e">
        <f t="shared" si="131"/>
        <v>#VALUE!</v>
      </c>
      <c r="AF1043" s="34" t="e">
        <f t="shared" si="132"/>
        <v>#VALUE!</v>
      </c>
      <c r="AG1043" s="34">
        <f t="shared" si="133"/>
        <v>113</v>
      </c>
      <c r="AH1043" s="34" t="e">
        <f t="shared" si="134"/>
        <v>#VALUE!</v>
      </c>
      <c r="AI1043" s="34" t="e">
        <f t="shared" si="135"/>
        <v>#VALUE!</v>
      </c>
      <c r="AJ1043" s="34" t="e">
        <f t="shared" si="136"/>
        <v>#VALUE!</v>
      </c>
      <c r="AK1043" s="34" t="e">
        <f t="shared" si="137"/>
        <v>#VALUE!</v>
      </c>
    </row>
    <row r="1044" spans="1:37" ht="55.25" customHeight="1" x14ac:dyDescent="0.2">
      <c r="A1044" s="50">
        <v>20170708</v>
      </c>
      <c r="B1044" s="83">
        <v>42942</v>
      </c>
      <c r="C1044" s="34" t="s">
        <v>4152</v>
      </c>
      <c r="D1044" s="34"/>
      <c r="E1044" s="34"/>
      <c r="F1044" s="34" t="s">
        <v>4153</v>
      </c>
      <c r="G1044" s="34" t="s">
        <v>4154</v>
      </c>
      <c r="H1044" s="34"/>
      <c r="I1044" s="34"/>
      <c r="J1044" s="34" t="s">
        <v>4155</v>
      </c>
      <c r="K1044" s="34" t="s">
        <v>4156</v>
      </c>
      <c r="L1044" s="103"/>
      <c r="M1044" s="29" t="s">
        <v>6725</v>
      </c>
      <c r="N1044" s="29" t="s">
        <v>6466</v>
      </c>
      <c r="O1044" s="29" t="s">
        <v>6467</v>
      </c>
      <c r="P1044" s="30"/>
      <c r="Q1044" s="29"/>
      <c r="R1044" s="149" t="s">
        <v>6839</v>
      </c>
      <c r="S1044" s="34"/>
      <c r="AD1044" s="84" t="e">
        <f t="shared" si="130"/>
        <v>#VALUE!</v>
      </c>
      <c r="AE1044" s="34">
        <f t="shared" si="131"/>
        <v>389</v>
      </c>
      <c r="AF1044" s="34" t="e">
        <f t="shared" si="132"/>
        <v>#VALUE!</v>
      </c>
      <c r="AG1044" s="34" t="e">
        <f t="shared" si="133"/>
        <v>#VALUE!</v>
      </c>
      <c r="AH1044" s="34" t="e">
        <f t="shared" si="134"/>
        <v>#VALUE!</v>
      </c>
      <c r="AI1044" s="34" t="e">
        <f t="shared" si="135"/>
        <v>#VALUE!</v>
      </c>
      <c r="AJ1044" s="34" t="e">
        <f t="shared" si="136"/>
        <v>#VALUE!</v>
      </c>
      <c r="AK1044" s="34" t="e">
        <f t="shared" si="137"/>
        <v>#VALUE!</v>
      </c>
    </row>
    <row r="1045" spans="1:37" ht="55.25" customHeight="1" x14ac:dyDescent="0.2">
      <c r="A1045" s="50">
        <v>20170709</v>
      </c>
      <c r="B1045" s="83">
        <v>42942</v>
      </c>
      <c r="C1045" s="34" t="s">
        <v>7632</v>
      </c>
      <c r="D1045" s="34" t="s">
        <v>5596</v>
      </c>
      <c r="E1045" s="34" t="s">
        <v>4139</v>
      </c>
      <c r="F1045" s="34"/>
      <c r="G1045" s="34"/>
      <c r="H1045" s="34" t="s">
        <v>4140</v>
      </c>
      <c r="I1045" s="34" t="s">
        <v>4141</v>
      </c>
      <c r="J1045" s="34"/>
      <c r="K1045" s="34"/>
      <c r="L1045" s="103"/>
      <c r="M1045" s="29" t="s">
        <v>6727</v>
      </c>
      <c r="N1045" s="29" t="s">
        <v>6554</v>
      </c>
      <c r="O1045" s="29" t="s">
        <v>6465</v>
      </c>
      <c r="P1045" s="30"/>
      <c r="Q1045" s="29"/>
      <c r="R1045" s="149" t="s">
        <v>6839</v>
      </c>
      <c r="S1045" s="34"/>
      <c r="AD1045" s="84" t="e">
        <f t="shared" si="130"/>
        <v>#VALUE!</v>
      </c>
      <c r="AE1045" s="34" t="e">
        <f t="shared" si="131"/>
        <v>#VALUE!</v>
      </c>
      <c r="AF1045" s="34">
        <f t="shared" si="132"/>
        <v>111</v>
      </c>
      <c r="AG1045" s="34" t="e">
        <f t="shared" si="133"/>
        <v>#VALUE!</v>
      </c>
      <c r="AH1045" s="34" t="e">
        <f t="shared" si="134"/>
        <v>#VALUE!</v>
      </c>
      <c r="AI1045" s="34" t="e">
        <f t="shared" si="135"/>
        <v>#VALUE!</v>
      </c>
      <c r="AJ1045" s="34" t="e">
        <f t="shared" si="136"/>
        <v>#VALUE!</v>
      </c>
      <c r="AK1045" s="34" t="e">
        <f t="shared" si="137"/>
        <v>#VALUE!</v>
      </c>
    </row>
    <row r="1046" spans="1:37" ht="55.25" customHeight="1" x14ac:dyDescent="0.2">
      <c r="A1046" s="50">
        <v>20170710</v>
      </c>
      <c r="B1046" s="83">
        <v>42942</v>
      </c>
      <c r="C1046" s="34" t="s">
        <v>6935</v>
      </c>
      <c r="D1046" s="34"/>
      <c r="E1046" s="34"/>
      <c r="F1046" s="34"/>
      <c r="G1046" s="34"/>
      <c r="H1046" s="34"/>
      <c r="I1046" s="34"/>
      <c r="J1046" s="34"/>
      <c r="K1046" s="34"/>
      <c r="L1046" s="103" t="s">
        <v>103</v>
      </c>
      <c r="M1046" s="29"/>
      <c r="N1046" s="29"/>
      <c r="O1046" s="29"/>
      <c r="P1046" s="30"/>
      <c r="Q1046" s="29"/>
      <c r="R1046" s="149" t="s">
        <v>6839</v>
      </c>
      <c r="S1046" s="34"/>
      <c r="AD1046" s="84">
        <f t="shared" si="130"/>
        <v>1</v>
      </c>
      <c r="AE1046" s="34" t="e">
        <f t="shared" si="131"/>
        <v>#VALUE!</v>
      </c>
      <c r="AF1046" s="34" t="e">
        <f t="shared" si="132"/>
        <v>#VALUE!</v>
      </c>
      <c r="AG1046" s="34" t="e">
        <f t="shared" si="133"/>
        <v>#VALUE!</v>
      </c>
      <c r="AH1046" s="34" t="e">
        <f t="shared" si="134"/>
        <v>#VALUE!</v>
      </c>
      <c r="AI1046" s="34" t="e">
        <f t="shared" si="135"/>
        <v>#VALUE!</v>
      </c>
      <c r="AJ1046" s="34" t="e">
        <f t="shared" si="136"/>
        <v>#VALUE!</v>
      </c>
      <c r="AK1046" s="34" t="e">
        <f t="shared" si="137"/>
        <v>#VALUE!</v>
      </c>
    </row>
    <row r="1047" spans="1:37" ht="55.25" customHeight="1" x14ac:dyDescent="0.2">
      <c r="A1047" s="50">
        <v>20170711</v>
      </c>
      <c r="B1047" s="83">
        <v>42942</v>
      </c>
      <c r="C1047" s="34" t="s">
        <v>4157</v>
      </c>
      <c r="D1047" s="34" t="s">
        <v>5597</v>
      </c>
      <c r="E1047" s="34" t="s">
        <v>4142</v>
      </c>
      <c r="F1047" s="34"/>
      <c r="G1047" s="34"/>
      <c r="H1047" s="34" t="s">
        <v>4158</v>
      </c>
      <c r="I1047" s="34" t="s">
        <v>4159</v>
      </c>
      <c r="J1047" s="34"/>
      <c r="K1047" s="34"/>
      <c r="L1047" s="103" t="s">
        <v>103</v>
      </c>
      <c r="M1047" s="29"/>
      <c r="N1047" s="29"/>
      <c r="O1047" s="29"/>
      <c r="P1047" s="30"/>
      <c r="Q1047" s="29"/>
      <c r="R1047" s="149" t="s">
        <v>6839</v>
      </c>
      <c r="S1047" s="34"/>
      <c r="AD1047" s="84">
        <f t="shared" si="130"/>
        <v>1</v>
      </c>
      <c r="AE1047" s="34" t="e">
        <f t="shared" si="131"/>
        <v>#VALUE!</v>
      </c>
      <c r="AF1047" s="34" t="e">
        <f t="shared" si="132"/>
        <v>#VALUE!</v>
      </c>
      <c r="AG1047" s="34" t="e">
        <f t="shared" si="133"/>
        <v>#VALUE!</v>
      </c>
      <c r="AH1047" s="34" t="e">
        <f t="shared" si="134"/>
        <v>#VALUE!</v>
      </c>
      <c r="AI1047" s="34" t="e">
        <f t="shared" si="135"/>
        <v>#VALUE!</v>
      </c>
      <c r="AJ1047" s="34" t="e">
        <f t="shared" si="136"/>
        <v>#VALUE!</v>
      </c>
      <c r="AK1047" s="34" t="e">
        <f t="shared" si="137"/>
        <v>#VALUE!</v>
      </c>
    </row>
    <row r="1048" spans="1:37" ht="55.25" customHeight="1" x14ac:dyDescent="0.2">
      <c r="A1048" s="50">
        <v>20170712</v>
      </c>
      <c r="B1048" s="83">
        <v>42942</v>
      </c>
      <c r="C1048" s="34" t="s">
        <v>6192</v>
      </c>
      <c r="D1048" s="34"/>
      <c r="E1048" s="34"/>
      <c r="F1048" s="34"/>
      <c r="G1048" s="34"/>
      <c r="H1048" s="34"/>
      <c r="I1048" s="34"/>
      <c r="J1048" s="34"/>
      <c r="K1048" s="34"/>
      <c r="L1048" s="103" t="s">
        <v>103</v>
      </c>
      <c r="M1048" s="29"/>
      <c r="N1048" s="29"/>
      <c r="O1048" s="29"/>
      <c r="P1048" s="30"/>
      <c r="Q1048" s="29"/>
      <c r="R1048" s="149" t="s">
        <v>6839</v>
      </c>
      <c r="S1048" s="34"/>
      <c r="AD1048" s="84">
        <f t="shared" si="130"/>
        <v>1</v>
      </c>
      <c r="AE1048" s="34" t="e">
        <f t="shared" si="131"/>
        <v>#VALUE!</v>
      </c>
      <c r="AF1048" s="34" t="e">
        <f t="shared" si="132"/>
        <v>#VALUE!</v>
      </c>
      <c r="AG1048" s="34" t="e">
        <f t="shared" si="133"/>
        <v>#VALUE!</v>
      </c>
      <c r="AH1048" s="34" t="e">
        <f t="shared" si="134"/>
        <v>#VALUE!</v>
      </c>
      <c r="AI1048" s="34" t="e">
        <f t="shared" si="135"/>
        <v>#VALUE!</v>
      </c>
      <c r="AJ1048" s="34" t="e">
        <f t="shared" si="136"/>
        <v>#VALUE!</v>
      </c>
      <c r="AK1048" s="34" t="e">
        <f t="shared" si="137"/>
        <v>#VALUE!</v>
      </c>
    </row>
    <row r="1049" spans="1:37" ht="55.25" customHeight="1" x14ac:dyDescent="0.2">
      <c r="A1049" s="50">
        <v>20170713</v>
      </c>
      <c r="B1049" s="83">
        <v>42942</v>
      </c>
      <c r="C1049" s="34" t="s">
        <v>4160</v>
      </c>
      <c r="D1049" s="34"/>
      <c r="E1049" s="34"/>
      <c r="F1049" s="34"/>
      <c r="G1049" s="34"/>
      <c r="H1049" s="34"/>
      <c r="I1049" s="34"/>
      <c r="J1049" s="34"/>
      <c r="K1049" s="34"/>
      <c r="L1049" s="103" t="s">
        <v>103</v>
      </c>
      <c r="M1049" s="29"/>
      <c r="N1049" s="29"/>
      <c r="O1049" s="29"/>
      <c r="P1049" s="30"/>
      <c r="Q1049" s="29"/>
      <c r="R1049" s="149" t="s">
        <v>6839</v>
      </c>
      <c r="S1049" s="34"/>
      <c r="AD1049" s="84">
        <f t="shared" si="130"/>
        <v>1</v>
      </c>
      <c r="AE1049" s="34" t="e">
        <f t="shared" si="131"/>
        <v>#VALUE!</v>
      </c>
      <c r="AF1049" s="34" t="e">
        <f t="shared" si="132"/>
        <v>#VALUE!</v>
      </c>
      <c r="AG1049" s="34" t="e">
        <f t="shared" si="133"/>
        <v>#VALUE!</v>
      </c>
      <c r="AH1049" s="34" t="e">
        <f t="shared" si="134"/>
        <v>#VALUE!</v>
      </c>
      <c r="AI1049" s="34" t="e">
        <f t="shared" si="135"/>
        <v>#VALUE!</v>
      </c>
      <c r="AJ1049" s="34" t="e">
        <f t="shared" si="136"/>
        <v>#VALUE!</v>
      </c>
      <c r="AK1049" s="34" t="e">
        <f t="shared" si="137"/>
        <v>#VALUE!</v>
      </c>
    </row>
    <row r="1050" spans="1:37" ht="55.25" customHeight="1" x14ac:dyDescent="0.2">
      <c r="A1050" s="50">
        <v>20170901</v>
      </c>
      <c r="B1050" s="83">
        <v>43005</v>
      </c>
      <c r="C1050" s="34" t="s">
        <v>6193</v>
      </c>
      <c r="D1050" s="34"/>
      <c r="E1050" s="34"/>
      <c r="F1050" s="34"/>
      <c r="G1050" s="34"/>
      <c r="H1050" s="34"/>
      <c r="I1050" s="34"/>
      <c r="J1050" s="34"/>
      <c r="K1050" s="34"/>
      <c r="L1050" s="103" t="s">
        <v>103</v>
      </c>
      <c r="M1050" s="29"/>
      <c r="N1050" s="29"/>
      <c r="O1050" s="29"/>
      <c r="P1050" s="30"/>
      <c r="Q1050" s="29"/>
      <c r="R1050" s="149" t="s">
        <v>6826</v>
      </c>
      <c r="S1050" s="34"/>
      <c r="AD1050" s="84">
        <f t="shared" si="130"/>
        <v>1</v>
      </c>
      <c r="AE1050" s="34" t="e">
        <f t="shared" si="131"/>
        <v>#VALUE!</v>
      </c>
      <c r="AF1050" s="34" t="e">
        <f t="shared" si="132"/>
        <v>#VALUE!</v>
      </c>
      <c r="AG1050" s="34" t="e">
        <f t="shared" si="133"/>
        <v>#VALUE!</v>
      </c>
      <c r="AH1050" s="34" t="e">
        <f t="shared" si="134"/>
        <v>#VALUE!</v>
      </c>
      <c r="AI1050" s="34" t="e">
        <f t="shared" si="135"/>
        <v>#VALUE!</v>
      </c>
      <c r="AJ1050" s="34" t="e">
        <f t="shared" si="136"/>
        <v>#VALUE!</v>
      </c>
      <c r="AK1050" s="34" t="e">
        <f t="shared" si="137"/>
        <v>#VALUE!</v>
      </c>
    </row>
    <row r="1051" spans="1:37" ht="55.25" customHeight="1" x14ac:dyDescent="0.2">
      <c r="A1051" s="50">
        <v>20170902</v>
      </c>
      <c r="B1051" s="83">
        <v>43005</v>
      </c>
      <c r="C1051" s="34" t="s">
        <v>4312</v>
      </c>
      <c r="D1051" s="34"/>
      <c r="E1051" s="34"/>
      <c r="F1051" s="34"/>
      <c r="G1051" s="34"/>
      <c r="H1051" s="34"/>
      <c r="I1051" s="34"/>
      <c r="J1051" s="34"/>
      <c r="K1051" s="34"/>
      <c r="L1051" s="103" t="s">
        <v>103</v>
      </c>
      <c r="M1051" s="29"/>
      <c r="N1051" s="29"/>
      <c r="O1051" s="29"/>
      <c r="P1051" s="30"/>
      <c r="Q1051" s="29"/>
      <c r="R1051" s="149" t="s">
        <v>6826</v>
      </c>
      <c r="S1051" s="34"/>
      <c r="AD1051" s="84">
        <f t="shared" si="130"/>
        <v>1</v>
      </c>
      <c r="AE1051" s="34" t="e">
        <f t="shared" si="131"/>
        <v>#VALUE!</v>
      </c>
      <c r="AF1051" s="34" t="e">
        <f t="shared" si="132"/>
        <v>#VALUE!</v>
      </c>
      <c r="AG1051" s="34" t="e">
        <f t="shared" si="133"/>
        <v>#VALUE!</v>
      </c>
      <c r="AH1051" s="34" t="e">
        <f t="shared" si="134"/>
        <v>#VALUE!</v>
      </c>
      <c r="AI1051" s="34" t="e">
        <f t="shared" si="135"/>
        <v>#VALUE!</v>
      </c>
      <c r="AJ1051" s="34" t="e">
        <f t="shared" si="136"/>
        <v>#VALUE!</v>
      </c>
      <c r="AK1051" s="34" t="e">
        <f t="shared" si="137"/>
        <v>#VALUE!</v>
      </c>
    </row>
    <row r="1052" spans="1:37" ht="55.25" customHeight="1" x14ac:dyDescent="0.2">
      <c r="A1052" s="50">
        <v>20170903</v>
      </c>
      <c r="B1052" s="83">
        <v>43005</v>
      </c>
      <c r="C1052" s="34" t="s">
        <v>6194</v>
      </c>
      <c r="D1052" s="34" t="s">
        <v>5598</v>
      </c>
      <c r="E1052" s="34" t="s">
        <v>4299</v>
      </c>
      <c r="F1052" s="34"/>
      <c r="G1052" s="34"/>
      <c r="H1052" s="34"/>
      <c r="I1052" s="34"/>
      <c r="J1052" s="34"/>
      <c r="K1052" s="34"/>
      <c r="L1052" s="103" t="s">
        <v>103</v>
      </c>
      <c r="M1052" s="29"/>
      <c r="N1052" s="29"/>
      <c r="O1052" s="29"/>
      <c r="P1052" s="30"/>
      <c r="Q1052" s="29"/>
      <c r="R1052" s="149" t="s">
        <v>6826</v>
      </c>
      <c r="S1052" s="34"/>
      <c r="AD1052" s="84">
        <f t="shared" si="130"/>
        <v>1</v>
      </c>
      <c r="AE1052" s="34" t="e">
        <f t="shared" si="131"/>
        <v>#VALUE!</v>
      </c>
      <c r="AF1052" s="34" t="e">
        <f t="shared" si="132"/>
        <v>#VALUE!</v>
      </c>
      <c r="AG1052" s="34" t="e">
        <f t="shared" si="133"/>
        <v>#VALUE!</v>
      </c>
      <c r="AH1052" s="34" t="e">
        <f t="shared" si="134"/>
        <v>#VALUE!</v>
      </c>
      <c r="AI1052" s="34" t="e">
        <f t="shared" si="135"/>
        <v>#VALUE!</v>
      </c>
      <c r="AJ1052" s="34" t="e">
        <f t="shared" si="136"/>
        <v>#VALUE!</v>
      </c>
      <c r="AK1052" s="34" t="e">
        <f t="shared" si="137"/>
        <v>#VALUE!</v>
      </c>
    </row>
    <row r="1053" spans="1:37" ht="55.25" customHeight="1" x14ac:dyDescent="0.2">
      <c r="A1053" s="50">
        <v>20170904</v>
      </c>
      <c r="B1053" s="83">
        <v>43005</v>
      </c>
      <c r="C1053" s="34" t="s">
        <v>6341</v>
      </c>
      <c r="D1053" s="34"/>
      <c r="E1053" s="34"/>
      <c r="F1053" s="34" t="s">
        <v>4300</v>
      </c>
      <c r="G1053" s="34" t="s">
        <v>4301</v>
      </c>
      <c r="H1053" s="34"/>
      <c r="I1053" s="34"/>
      <c r="J1053" s="34"/>
      <c r="K1053" s="34"/>
      <c r="L1053" s="103"/>
      <c r="M1053" s="29" t="s">
        <v>6728</v>
      </c>
      <c r="N1053" s="29" t="s">
        <v>6468</v>
      </c>
      <c r="O1053" s="29" t="s">
        <v>3800</v>
      </c>
      <c r="P1053" s="30"/>
      <c r="Q1053" s="29"/>
      <c r="R1053" s="149" t="s">
        <v>6826</v>
      </c>
      <c r="S1053" s="34"/>
      <c r="AD1053" s="84" t="e">
        <f t="shared" si="130"/>
        <v>#VALUE!</v>
      </c>
      <c r="AE1053" s="34" t="e">
        <f t="shared" si="131"/>
        <v>#VALUE!</v>
      </c>
      <c r="AF1053" s="34" t="e">
        <f t="shared" si="132"/>
        <v>#VALUE!</v>
      </c>
      <c r="AG1053" s="34">
        <f t="shared" si="133"/>
        <v>18</v>
      </c>
      <c r="AH1053" s="34" t="e">
        <f t="shared" si="134"/>
        <v>#VALUE!</v>
      </c>
      <c r="AI1053" s="34" t="e">
        <f t="shared" si="135"/>
        <v>#VALUE!</v>
      </c>
      <c r="AJ1053" s="34" t="e">
        <f t="shared" si="136"/>
        <v>#VALUE!</v>
      </c>
      <c r="AK1053" s="34" t="e">
        <f t="shared" si="137"/>
        <v>#VALUE!</v>
      </c>
    </row>
    <row r="1054" spans="1:37" ht="55.25" customHeight="1" x14ac:dyDescent="0.2">
      <c r="A1054" s="50">
        <v>20170905</v>
      </c>
      <c r="B1054" s="83">
        <v>43005</v>
      </c>
      <c r="C1054" s="34" t="s">
        <v>4313</v>
      </c>
      <c r="D1054" s="34"/>
      <c r="E1054" s="34"/>
      <c r="F1054" s="34"/>
      <c r="G1054" s="34"/>
      <c r="H1054" s="34"/>
      <c r="I1054" s="34"/>
      <c r="J1054" s="34"/>
      <c r="K1054" s="34"/>
      <c r="L1054" s="103"/>
      <c r="M1054" s="29" t="s">
        <v>6728</v>
      </c>
      <c r="N1054" s="29" t="s">
        <v>6469</v>
      </c>
      <c r="O1054" s="29" t="s">
        <v>3800</v>
      </c>
      <c r="P1054" s="30"/>
      <c r="Q1054" s="29"/>
      <c r="R1054" s="149" t="s">
        <v>6826</v>
      </c>
      <c r="S1054" s="34"/>
      <c r="AD1054" s="84" t="e">
        <f t="shared" si="130"/>
        <v>#VALUE!</v>
      </c>
      <c r="AE1054" s="34" t="e">
        <f t="shared" si="131"/>
        <v>#VALUE!</v>
      </c>
      <c r="AF1054" s="34" t="e">
        <f t="shared" si="132"/>
        <v>#VALUE!</v>
      </c>
      <c r="AG1054" s="34">
        <f t="shared" si="133"/>
        <v>18</v>
      </c>
      <c r="AH1054" s="34" t="e">
        <f t="shared" si="134"/>
        <v>#VALUE!</v>
      </c>
      <c r="AI1054" s="34" t="e">
        <f t="shared" si="135"/>
        <v>#VALUE!</v>
      </c>
      <c r="AJ1054" s="34" t="e">
        <f t="shared" si="136"/>
        <v>#VALUE!</v>
      </c>
      <c r="AK1054" s="34" t="e">
        <f t="shared" si="137"/>
        <v>#VALUE!</v>
      </c>
    </row>
    <row r="1055" spans="1:37" ht="55.25" customHeight="1" x14ac:dyDescent="0.2">
      <c r="A1055" s="50">
        <v>20170906</v>
      </c>
      <c r="B1055" s="83">
        <v>43005</v>
      </c>
      <c r="C1055" s="34" t="s">
        <v>4314</v>
      </c>
      <c r="D1055" s="34" t="s">
        <v>4286</v>
      </c>
      <c r="E1055" s="34" t="s">
        <v>4287</v>
      </c>
      <c r="F1055" s="34"/>
      <c r="G1055" s="34"/>
      <c r="H1055" s="34"/>
      <c r="I1055" s="34"/>
      <c r="J1055" s="34"/>
      <c r="K1055" s="34"/>
      <c r="L1055" s="103" t="s">
        <v>103</v>
      </c>
      <c r="M1055" s="29"/>
      <c r="N1055" s="29"/>
      <c r="O1055" s="29"/>
      <c r="P1055" s="30"/>
      <c r="Q1055" s="29"/>
      <c r="R1055" s="149" t="s">
        <v>6826</v>
      </c>
      <c r="S1055" s="34"/>
      <c r="AD1055" s="84">
        <f t="shared" si="130"/>
        <v>1</v>
      </c>
      <c r="AE1055" s="34" t="e">
        <f t="shared" si="131"/>
        <v>#VALUE!</v>
      </c>
      <c r="AF1055" s="34" t="e">
        <f t="shared" si="132"/>
        <v>#VALUE!</v>
      </c>
      <c r="AG1055" s="34" t="e">
        <f t="shared" si="133"/>
        <v>#VALUE!</v>
      </c>
      <c r="AH1055" s="34" t="e">
        <f t="shared" si="134"/>
        <v>#VALUE!</v>
      </c>
      <c r="AI1055" s="34" t="e">
        <f t="shared" si="135"/>
        <v>#VALUE!</v>
      </c>
      <c r="AJ1055" s="34" t="e">
        <f t="shared" si="136"/>
        <v>#VALUE!</v>
      </c>
      <c r="AK1055" s="34" t="e">
        <f t="shared" si="137"/>
        <v>#VALUE!</v>
      </c>
    </row>
    <row r="1056" spans="1:37" ht="55.25" customHeight="1" x14ac:dyDescent="0.2">
      <c r="A1056" s="50">
        <v>20170907</v>
      </c>
      <c r="B1056" s="83">
        <v>43005</v>
      </c>
      <c r="C1056" s="34" t="s">
        <v>4315</v>
      </c>
      <c r="D1056" s="34" t="s">
        <v>5599</v>
      </c>
      <c r="E1056" s="34" t="s">
        <v>4288</v>
      </c>
      <c r="F1056" s="34"/>
      <c r="G1056" s="34"/>
      <c r="H1056" s="34" t="s">
        <v>4289</v>
      </c>
      <c r="I1056" s="34" t="s">
        <v>4290</v>
      </c>
      <c r="J1056" s="34"/>
      <c r="K1056" s="34"/>
      <c r="L1056" s="103"/>
      <c r="M1056" s="29" t="s">
        <v>6728</v>
      </c>
      <c r="N1056" s="29" t="s">
        <v>6555</v>
      </c>
      <c r="O1056" s="29" t="s">
        <v>3503</v>
      </c>
      <c r="P1056" s="30"/>
      <c r="Q1056" s="29"/>
      <c r="R1056" s="149" t="s">
        <v>6826</v>
      </c>
      <c r="S1056" s="34"/>
      <c r="AD1056" s="84" t="e">
        <f t="shared" si="130"/>
        <v>#VALUE!</v>
      </c>
      <c r="AE1056" s="34" t="e">
        <f t="shared" si="131"/>
        <v>#VALUE!</v>
      </c>
      <c r="AF1056" s="34">
        <f t="shared" si="132"/>
        <v>69</v>
      </c>
      <c r="AG1056" s="34" t="e">
        <f t="shared" si="133"/>
        <v>#VALUE!</v>
      </c>
      <c r="AH1056" s="34" t="e">
        <f t="shared" si="134"/>
        <v>#VALUE!</v>
      </c>
      <c r="AI1056" s="34" t="e">
        <f t="shared" si="135"/>
        <v>#VALUE!</v>
      </c>
      <c r="AJ1056" s="34" t="e">
        <f t="shared" si="136"/>
        <v>#VALUE!</v>
      </c>
      <c r="AK1056" s="34" t="e">
        <f t="shared" si="137"/>
        <v>#VALUE!</v>
      </c>
    </row>
    <row r="1057" spans="1:37" ht="55.25" customHeight="1" x14ac:dyDescent="0.2">
      <c r="A1057" s="50">
        <v>20170908</v>
      </c>
      <c r="B1057" s="83">
        <v>43005</v>
      </c>
      <c r="C1057" s="34" t="s">
        <v>4316</v>
      </c>
      <c r="D1057" s="34"/>
      <c r="E1057" s="34"/>
      <c r="F1057" s="34"/>
      <c r="G1057" s="34"/>
      <c r="H1057" s="34" t="s">
        <v>4291</v>
      </c>
      <c r="I1057" s="34" t="s">
        <v>4292</v>
      </c>
      <c r="J1057" s="34" t="s">
        <v>4293</v>
      </c>
      <c r="K1057" s="34"/>
      <c r="L1057" s="103"/>
      <c r="M1057" s="29" t="s">
        <v>6729</v>
      </c>
      <c r="N1057" s="29" t="s">
        <v>6470</v>
      </c>
      <c r="O1057" s="29"/>
      <c r="P1057" s="30"/>
      <c r="Q1057" s="29"/>
      <c r="R1057" s="149" t="s">
        <v>6826</v>
      </c>
      <c r="S1057" s="34"/>
      <c r="AD1057" s="84" t="e">
        <f t="shared" si="130"/>
        <v>#VALUE!</v>
      </c>
      <c r="AE1057" s="34">
        <f t="shared" si="131"/>
        <v>220</v>
      </c>
      <c r="AF1057" s="34" t="e">
        <f t="shared" si="132"/>
        <v>#VALUE!</v>
      </c>
      <c r="AG1057" s="34" t="e">
        <f t="shared" si="133"/>
        <v>#VALUE!</v>
      </c>
      <c r="AH1057" s="34" t="e">
        <f t="shared" si="134"/>
        <v>#VALUE!</v>
      </c>
      <c r="AI1057" s="34" t="e">
        <f t="shared" si="135"/>
        <v>#VALUE!</v>
      </c>
      <c r="AJ1057" s="34" t="e">
        <f t="shared" si="136"/>
        <v>#VALUE!</v>
      </c>
      <c r="AK1057" s="34" t="e">
        <f t="shared" si="137"/>
        <v>#VALUE!</v>
      </c>
    </row>
    <row r="1058" spans="1:37" ht="55.25" customHeight="1" x14ac:dyDescent="0.2">
      <c r="A1058" s="50">
        <v>20170909</v>
      </c>
      <c r="B1058" s="83">
        <v>43005</v>
      </c>
      <c r="C1058" s="34" t="s">
        <v>4317</v>
      </c>
      <c r="D1058" s="34" t="s">
        <v>5600</v>
      </c>
      <c r="E1058" s="34" t="s">
        <v>4294</v>
      </c>
      <c r="F1058" s="34"/>
      <c r="G1058" s="34"/>
      <c r="H1058" s="34"/>
      <c r="I1058" s="34"/>
      <c r="J1058" s="34" t="s">
        <v>4302</v>
      </c>
      <c r="K1058" s="34" t="s">
        <v>4303</v>
      </c>
      <c r="L1058" s="103" t="s">
        <v>103</v>
      </c>
      <c r="M1058" s="29"/>
      <c r="N1058" s="29"/>
      <c r="O1058" s="29"/>
      <c r="P1058" s="30"/>
      <c r="Q1058" s="29"/>
      <c r="R1058" s="149" t="s">
        <v>6826</v>
      </c>
      <c r="S1058" s="34"/>
      <c r="AD1058" s="84">
        <f t="shared" si="130"/>
        <v>1</v>
      </c>
      <c r="AE1058" s="34" t="e">
        <f t="shared" si="131"/>
        <v>#VALUE!</v>
      </c>
      <c r="AF1058" s="34" t="e">
        <f t="shared" si="132"/>
        <v>#VALUE!</v>
      </c>
      <c r="AG1058" s="34" t="e">
        <f t="shared" si="133"/>
        <v>#VALUE!</v>
      </c>
      <c r="AH1058" s="34" t="e">
        <f t="shared" si="134"/>
        <v>#VALUE!</v>
      </c>
      <c r="AI1058" s="34" t="e">
        <f t="shared" si="135"/>
        <v>#VALUE!</v>
      </c>
      <c r="AJ1058" s="34" t="e">
        <f t="shared" si="136"/>
        <v>#VALUE!</v>
      </c>
      <c r="AK1058" s="34" t="e">
        <f t="shared" si="137"/>
        <v>#VALUE!</v>
      </c>
    </row>
    <row r="1059" spans="1:37" ht="55.25" customHeight="1" x14ac:dyDescent="0.2">
      <c r="A1059" s="50">
        <v>20170910</v>
      </c>
      <c r="B1059" s="83">
        <v>43005</v>
      </c>
      <c r="C1059" s="34" t="s">
        <v>7633</v>
      </c>
      <c r="D1059" s="34" t="s">
        <v>5601</v>
      </c>
      <c r="E1059" s="34" t="s">
        <v>4304</v>
      </c>
      <c r="F1059" s="34" t="s">
        <v>4305</v>
      </c>
      <c r="G1059" s="34" t="s">
        <v>4306</v>
      </c>
      <c r="H1059" s="34"/>
      <c r="I1059" s="34"/>
      <c r="J1059" s="34"/>
      <c r="K1059" s="34"/>
      <c r="L1059" s="103" t="s">
        <v>103</v>
      </c>
      <c r="M1059" s="29"/>
      <c r="N1059" s="29"/>
      <c r="O1059" s="29"/>
      <c r="P1059" s="30"/>
      <c r="Q1059" s="29"/>
      <c r="R1059" s="149" t="s">
        <v>6826</v>
      </c>
      <c r="S1059" s="34"/>
      <c r="AD1059" s="84">
        <f t="shared" si="130"/>
        <v>1</v>
      </c>
      <c r="AE1059" s="34" t="e">
        <f t="shared" si="131"/>
        <v>#VALUE!</v>
      </c>
      <c r="AF1059" s="34" t="e">
        <f t="shared" si="132"/>
        <v>#VALUE!</v>
      </c>
      <c r="AG1059" s="34" t="e">
        <f t="shared" si="133"/>
        <v>#VALUE!</v>
      </c>
      <c r="AH1059" s="34" t="e">
        <f t="shared" si="134"/>
        <v>#VALUE!</v>
      </c>
      <c r="AI1059" s="34" t="e">
        <f t="shared" si="135"/>
        <v>#VALUE!</v>
      </c>
      <c r="AJ1059" s="34" t="e">
        <f t="shared" si="136"/>
        <v>#VALUE!</v>
      </c>
      <c r="AK1059" s="34" t="e">
        <f t="shared" si="137"/>
        <v>#VALUE!</v>
      </c>
    </row>
    <row r="1060" spans="1:37" ht="55.25" customHeight="1" x14ac:dyDescent="0.2">
      <c r="A1060" s="50">
        <v>20170911</v>
      </c>
      <c r="B1060" s="83">
        <v>43005</v>
      </c>
      <c r="C1060" s="34" t="s">
        <v>4318</v>
      </c>
      <c r="D1060" s="34"/>
      <c r="E1060" s="34"/>
      <c r="F1060" s="34"/>
      <c r="G1060" s="34"/>
      <c r="H1060" s="34" t="s">
        <v>4307</v>
      </c>
      <c r="I1060" s="34" t="s">
        <v>4308</v>
      </c>
      <c r="J1060" s="34"/>
      <c r="K1060" s="34"/>
      <c r="L1060" s="103" t="s">
        <v>103</v>
      </c>
      <c r="M1060" s="29"/>
      <c r="N1060" s="29"/>
      <c r="O1060" s="29"/>
      <c r="P1060" s="30"/>
      <c r="Q1060" s="29"/>
      <c r="R1060" s="149" t="s">
        <v>6826</v>
      </c>
      <c r="S1060" s="34"/>
      <c r="AD1060" s="84">
        <f t="shared" si="130"/>
        <v>1</v>
      </c>
      <c r="AE1060" s="34" t="e">
        <f t="shared" si="131"/>
        <v>#VALUE!</v>
      </c>
      <c r="AF1060" s="34" t="e">
        <f t="shared" si="132"/>
        <v>#VALUE!</v>
      </c>
      <c r="AG1060" s="34" t="e">
        <f t="shared" si="133"/>
        <v>#VALUE!</v>
      </c>
      <c r="AH1060" s="34" t="e">
        <f t="shared" si="134"/>
        <v>#VALUE!</v>
      </c>
      <c r="AI1060" s="34" t="e">
        <f t="shared" si="135"/>
        <v>#VALUE!</v>
      </c>
      <c r="AJ1060" s="34" t="e">
        <f t="shared" si="136"/>
        <v>#VALUE!</v>
      </c>
      <c r="AK1060" s="34" t="e">
        <f t="shared" si="137"/>
        <v>#VALUE!</v>
      </c>
    </row>
    <row r="1061" spans="1:37" ht="55.25" customHeight="1" x14ac:dyDescent="0.2">
      <c r="A1061" s="50">
        <v>20170912</v>
      </c>
      <c r="B1061" s="83">
        <v>43005</v>
      </c>
      <c r="C1061" s="34" t="s">
        <v>6990</v>
      </c>
      <c r="D1061" s="34"/>
      <c r="E1061" s="34"/>
      <c r="F1061" s="34" t="s">
        <v>4295</v>
      </c>
      <c r="G1061" s="34"/>
      <c r="H1061" s="34" t="s">
        <v>4309</v>
      </c>
      <c r="I1061" s="34" t="s">
        <v>4310</v>
      </c>
      <c r="J1061" s="34"/>
      <c r="K1061" s="34"/>
      <c r="L1061" s="103" t="s">
        <v>103</v>
      </c>
      <c r="M1061" s="29"/>
      <c r="N1061" s="29"/>
      <c r="O1061" s="29"/>
      <c r="P1061" s="30"/>
      <c r="Q1061" s="29"/>
      <c r="R1061" s="149" t="s">
        <v>6826</v>
      </c>
      <c r="S1061" s="34"/>
      <c r="AD1061" s="84">
        <f t="shared" si="130"/>
        <v>1</v>
      </c>
      <c r="AE1061" s="34" t="e">
        <f t="shared" si="131"/>
        <v>#VALUE!</v>
      </c>
      <c r="AF1061" s="34" t="e">
        <f t="shared" si="132"/>
        <v>#VALUE!</v>
      </c>
      <c r="AG1061" s="34" t="e">
        <f t="shared" si="133"/>
        <v>#VALUE!</v>
      </c>
      <c r="AH1061" s="34" t="e">
        <f t="shared" si="134"/>
        <v>#VALUE!</v>
      </c>
      <c r="AI1061" s="34" t="e">
        <f t="shared" si="135"/>
        <v>#VALUE!</v>
      </c>
      <c r="AJ1061" s="34" t="e">
        <f t="shared" si="136"/>
        <v>#VALUE!</v>
      </c>
      <c r="AK1061" s="34" t="e">
        <f t="shared" si="137"/>
        <v>#VALUE!</v>
      </c>
    </row>
    <row r="1062" spans="1:37" ht="55.25" customHeight="1" x14ac:dyDescent="0.2">
      <c r="A1062" s="50">
        <v>20170913</v>
      </c>
      <c r="B1062" s="83">
        <v>43005</v>
      </c>
      <c r="C1062" s="34" t="s">
        <v>4319</v>
      </c>
      <c r="D1062" s="34"/>
      <c r="E1062" s="34"/>
      <c r="F1062" s="34"/>
      <c r="G1062" s="34"/>
      <c r="H1062" s="34"/>
      <c r="I1062" s="34"/>
      <c r="J1062" s="34"/>
      <c r="K1062" s="34"/>
      <c r="L1062" s="103" t="s">
        <v>103</v>
      </c>
      <c r="M1062" s="29"/>
      <c r="N1062" s="29"/>
      <c r="O1062" s="29"/>
      <c r="P1062" s="30"/>
      <c r="Q1062" s="29"/>
      <c r="R1062" s="149" t="s">
        <v>6826</v>
      </c>
      <c r="S1062" s="34"/>
      <c r="AD1062" s="84">
        <f t="shared" si="130"/>
        <v>1</v>
      </c>
      <c r="AE1062" s="34" t="e">
        <f t="shared" si="131"/>
        <v>#VALUE!</v>
      </c>
      <c r="AF1062" s="34" t="e">
        <f t="shared" si="132"/>
        <v>#VALUE!</v>
      </c>
      <c r="AG1062" s="34" t="e">
        <f t="shared" si="133"/>
        <v>#VALUE!</v>
      </c>
      <c r="AH1062" s="34" t="e">
        <f t="shared" si="134"/>
        <v>#VALUE!</v>
      </c>
      <c r="AI1062" s="34" t="e">
        <f t="shared" si="135"/>
        <v>#VALUE!</v>
      </c>
      <c r="AJ1062" s="34" t="e">
        <f t="shared" si="136"/>
        <v>#VALUE!</v>
      </c>
      <c r="AK1062" s="34" t="e">
        <f t="shared" si="137"/>
        <v>#VALUE!</v>
      </c>
    </row>
    <row r="1063" spans="1:37" ht="55.25" customHeight="1" x14ac:dyDescent="0.2">
      <c r="A1063" s="50">
        <v>20170914</v>
      </c>
      <c r="B1063" s="83">
        <v>43005</v>
      </c>
      <c r="C1063" s="34" t="s">
        <v>4320</v>
      </c>
      <c r="D1063" s="34"/>
      <c r="E1063" s="34"/>
      <c r="F1063" s="34"/>
      <c r="G1063" s="34"/>
      <c r="H1063" s="34" t="s">
        <v>4296</v>
      </c>
      <c r="I1063" s="34" t="s">
        <v>4311</v>
      </c>
      <c r="J1063" s="34"/>
      <c r="K1063" s="34"/>
      <c r="L1063" s="103" t="s">
        <v>103</v>
      </c>
      <c r="M1063" s="29"/>
      <c r="N1063" s="29"/>
      <c r="O1063" s="29"/>
      <c r="P1063" s="30"/>
      <c r="Q1063" s="29"/>
      <c r="R1063" s="149" t="s">
        <v>6826</v>
      </c>
      <c r="S1063" s="34"/>
      <c r="AD1063" s="84">
        <f t="shared" si="130"/>
        <v>1</v>
      </c>
      <c r="AE1063" s="34" t="e">
        <f t="shared" si="131"/>
        <v>#VALUE!</v>
      </c>
      <c r="AF1063" s="34" t="e">
        <f t="shared" si="132"/>
        <v>#VALUE!</v>
      </c>
      <c r="AG1063" s="34" t="e">
        <f t="shared" si="133"/>
        <v>#VALUE!</v>
      </c>
      <c r="AH1063" s="34" t="e">
        <f t="shared" si="134"/>
        <v>#VALUE!</v>
      </c>
      <c r="AI1063" s="34" t="e">
        <f t="shared" si="135"/>
        <v>#VALUE!</v>
      </c>
      <c r="AJ1063" s="34" t="e">
        <f t="shared" si="136"/>
        <v>#VALUE!</v>
      </c>
      <c r="AK1063" s="34" t="e">
        <f t="shared" si="137"/>
        <v>#VALUE!</v>
      </c>
    </row>
    <row r="1064" spans="1:37" ht="55.25" customHeight="1" x14ac:dyDescent="0.2">
      <c r="A1064" s="50">
        <v>20170915</v>
      </c>
      <c r="B1064" s="83">
        <v>43005</v>
      </c>
      <c r="C1064" s="34" t="s">
        <v>4321</v>
      </c>
      <c r="D1064" s="34"/>
      <c r="E1064" s="34"/>
      <c r="F1064" s="34"/>
      <c r="G1064" s="34"/>
      <c r="H1064" s="34"/>
      <c r="I1064" s="34"/>
      <c r="J1064" s="34"/>
      <c r="K1064" s="34"/>
      <c r="L1064" s="103" t="s">
        <v>103</v>
      </c>
      <c r="M1064" s="29"/>
      <c r="N1064" s="29"/>
      <c r="O1064" s="29"/>
      <c r="P1064" s="30"/>
      <c r="Q1064" s="29"/>
      <c r="R1064" s="149" t="s">
        <v>6826</v>
      </c>
      <c r="S1064" s="34"/>
      <c r="AD1064" s="84">
        <f t="shared" si="130"/>
        <v>1</v>
      </c>
      <c r="AE1064" s="34" t="e">
        <f t="shared" si="131"/>
        <v>#VALUE!</v>
      </c>
      <c r="AF1064" s="34" t="e">
        <f t="shared" si="132"/>
        <v>#VALUE!</v>
      </c>
      <c r="AG1064" s="34" t="e">
        <f t="shared" si="133"/>
        <v>#VALUE!</v>
      </c>
      <c r="AH1064" s="34" t="e">
        <f t="shared" si="134"/>
        <v>#VALUE!</v>
      </c>
      <c r="AI1064" s="34" t="e">
        <f t="shared" si="135"/>
        <v>#VALUE!</v>
      </c>
      <c r="AJ1064" s="34" t="e">
        <f t="shared" si="136"/>
        <v>#VALUE!</v>
      </c>
      <c r="AK1064" s="34" t="e">
        <f t="shared" si="137"/>
        <v>#VALUE!</v>
      </c>
    </row>
    <row r="1065" spans="1:37" ht="55.25" customHeight="1" x14ac:dyDescent="0.2">
      <c r="A1065" s="50">
        <v>20170916</v>
      </c>
      <c r="B1065" s="83">
        <v>43005</v>
      </c>
      <c r="C1065" s="34" t="s">
        <v>4322</v>
      </c>
      <c r="D1065" s="34"/>
      <c r="E1065" s="34"/>
      <c r="F1065" s="34"/>
      <c r="G1065" s="34"/>
      <c r="H1065" s="34"/>
      <c r="I1065" s="34"/>
      <c r="J1065" s="34"/>
      <c r="K1065" s="34"/>
      <c r="L1065" s="103" t="s">
        <v>103</v>
      </c>
      <c r="M1065" s="29"/>
      <c r="N1065" s="29"/>
      <c r="O1065" s="29"/>
      <c r="P1065" s="30"/>
      <c r="Q1065" s="29"/>
      <c r="R1065" s="149" t="s">
        <v>6826</v>
      </c>
      <c r="S1065" s="34"/>
      <c r="AD1065" s="84">
        <f t="shared" si="130"/>
        <v>1</v>
      </c>
      <c r="AE1065" s="34" t="e">
        <f t="shared" si="131"/>
        <v>#VALUE!</v>
      </c>
      <c r="AF1065" s="34" t="e">
        <f t="shared" si="132"/>
        <v>#VALUE!</v>
      </c>
      <c r="AG1065" s="34" t="e">
        <f t="shared" si="133"/>
        <v>#VALUE!</v>
      </c>
      <c r="AH1065" s="34" t="e">
        <f t="shared" si="134"/>
        <v>#VALUE!</v>
      </c>
      <c r="AI1065" s="34" t="e">
        <f t="shared" si="135"/>
        <v>#VALUE!</v>
      </c>
      <c r="AJ1065" s="34" t="e">
        <f t="shared" si="136"/>
        <v>#VALUE!</v>
      </c>
      <c r="AK1065" s="34" t="e">
        <f t="shared" si="137"/>
        <v>#VALUE!</v>
      </c>
    </row>
    <row r="1066" spans="1:37" ht="55.25" customHeight="1" x14ac:dyDescent="0.2">
      <c r="A1066" s="50">
        <v>20170917</v>
      </c>
      <c r="B1066" s="83">
        <v>43005</v>
      </c>
      <c r="C1066" s="34" t="s">
        <v>4323</v>
      </c>
      <c r="D1066" s="34"/>
      <c r="E1066" s="34"/>
      <c r="F1066" s="34" t="s">
        <v>4297</v>
      </c>
      <c r="G1066" s="34" t="s">
        <v>4298</v>
      </c>
      <c r="H1066" s="34"/>
      <c r="I1066" s="34"/>
      <c r="J1066" s="34"/>
      <c r="K1066" s="34"/>
      <c r="L1066" s="103" t="s">
        <v>103</v>
      </c>
      <c r="M1066" s="29"/>
      <c r="N1066" s="29"/>
      <c r="O1066" s="29"/>
      <c r="P1066" s="30"/>
      <c r="Q1066" s="29"/>
      <c r="R1066" s="149" t="s">
        <v>6826</v>
      </c>
      <c r="S1066" s="34"/>
      <c r="AD1066" s="84">
        <f t="shared" si="130"/>
        <v>1</v>
      </c>
      <c r="AE1066" s="34" t="e">
        <f t="shared" si="131"/>
        <v>#VALUE!</v>
      </c>
      <c r="AF1066" s="34" t="e">
        <f t="shared" si="132"/>
        <v>#VALUE!</v>
      </c>
      <c r="AG1066" s="34" t="e">
        <f t="shared" si="133"/>
        <v>#VALUE!</v>
      </c>
      <c r="AH1066" s="34" t="e">
        <f t="shared" si="134"/>
        <v>#VALUE!</v>
      </c>
      <c r="AI1066" s="34" t="e">
        <f t="shared" si="135"/>
        <v>#VALUE!</v>
      </c>
      <c r="AJ1066" s="34" t="e">
        <f t="shared" si="136"/>
        <v>#VALUE!</v>
      </c>
      <c r="AK1066" s="34" t="e">
        <f t="shared" si="137"/>
        <v>#VALUE!</v>
      </c>
    </row>
    <row r="1067" spans="1:37" ht="55.25" customHeight="1" x14ac:dyDescent="0.2">
      <c r="A1067" s="50">
        <v>20171001</v>
      </c>
      <c r="B1067" s="83">
        <v>43033</v>
      </c>
      <c r="C1067" s="34" t="s">
        <v>6197</v>
      </c>
      <c r="D1067" s="34"/>
      <c r="E1067" s="34"/>
      <c r="F1067" s="34"/>
      <c r="G1067" s="34"/>
      <c r="H1067" s="34"/>
      <c r="I1067" s="34"/>
      <c r="J1067" s="34"/>
      <c r="K1067" s="34"/>
      <c r="L1067" s="103" t="s">
        <v>103</v>
      </c>
      <c r="M1067" s="29"/>
      <c r="N1067" s="29"/>
      <c r="O1067" s="29"/>
      <c r="P1067" s="30"/>
      <c r="Q1067" s="29"/>
      <c r="R1067" s="112"/>
      <c r="S1067" s="34"/>
      <c r="AD1067" s="84">
        <f t="shared" si="130"/>
        <v>1</v>
      </c>
      <c r="AE1067" s="34" t="e">
        <f t="shared" si="131"/>
        <v>#VALUE!</v>
      </c>
      <c r="AF1067" s="34" t="e">
        <f t="shared" si="132"/>
        <v>#VALUE!</v>
      </c>
      <c r="AG1067" s="34" t="e">
        <f t="shared" si="133"/>
        <v>#VALUE!</v>
      </c>
      <c r="AH1067" s="34" t="e">
        <f t="shared" si="134"/>
        <v>#VALUE!</v>
      </c>
      <c r="AI1067" s="34" t="e">
        <f t="shared" si="135"/>
        <v>#VALUE!</v>
      </c>
      <c r="AJ1067" s="34" t="e">
        <f t="shared" si="136"/>
        <v>#VALUE!</v>
      </c>
      <c r="AK1067" s="34" t="e">
        <f t="shared" si="137"/>
        <v>#VALUE!</v>
      </c>
    </row>
    <row r="1068" spans="1:37" ht="55.25" customHeight="1" x14ac:dyDescent="0.2">
      <c r="A1068" s="50">
        <v>20171002</v>
      </c>
      <c r="B1068" s="83">
        <v>43033</v>
      </c>
      <c r="C1068" s="34" t="s">
        <v>6198</v>
      </c>
      <c r="D1068" s="34"/>
      <c r="E1068" s="34"/>
      <c r="F1068" s="34" t="s">
        <v>4387</v>
      </c>
      <c r="G1068" s="34"/>
      <c r="H1068" s="34"/>
      <c r="I1068" s="34"/>
      <c r="J1068" s="34"/>
      <c r="K1068" s="34"/>
      <c r="L1068" s="103"/>
      <c r="M1068" s="29" t="s">
        <v>6791</v>
      </c>
      <c r="N1068" s="29" t="s">
        <v>6471</v>
      </c>
      <c r="O1068" s="29" t="s">
        <v>2816</v>
      </c>
      <c r="P1068" s="30"/>
      <c r="Q1068" s="29"/>
      <c r="R1068" s="112"/>
      <c r="S1068" s="34"/>
      <c r="AD1068" s="84" t="e">
        <f t="shared" si="130"/>
        <v>#VALUE!</v>
      </c>
      <c r="AE1068" s="34" t="e">
        <f t="shared" si="131"/>
        <v>#VALUE!</v>
      </c>
      <c r="AF1068" s="34" t="e">
        <f t="shared" si="132"/>
        <v>#VALUE!</v>
      </c>
      <c r="AG1068" s="34">
        <f t="shared" si="133"/>
        <v>19</v>
      </c>
      <c r="AH1068" s="34" t="e">
        <f t="shared" si="134"/>
        <v>#VALUE!</v>
      </c>
      <c r="AI1068" s="34" t="e">
        <f t="shared" si="135"/>
        <v>#VALUE!</v>
      </c>
      <c r="AJ1068" s="34" t="e">
        <f t="shared" si="136"/>
        <v>#VALUE!</v>
      </c>
      <c r="AK1068" s="34" t="e">
        <f t="shared" si="137"/>
        <v>#VALUE!</v>
      </c>
    </row>
    <row r="1069" spans="1:37" ht="55.25" customHeight="1" x14ac:dyDescent="0.2">
      <c r="A1069" s="50">
        <v>20171003</v>
      </c>
      <c r="B1069" s="83">
        <v>43033</v>
      </c>
      <c r="C1069" s="34" t="s">
        <v>6342</v>
      </c>
      <c r="D1069" s="34"/>
      <c r="E1069" s="34"/>
      <c r="F1069" s="34" t="s">
        <v>4388</v>
      </c>
      <c r="G1069" s="34"/>
      <c r="H1069" s="34"/>
      <c r="I1069" s="34"/>
      <c r="J1069" s="34"/>
      <c r="K1069" s="34"/>
      <c r="L1069" s="103"/>
      <c r="M1069" s="29" t="s">
        <v>6792</v>
      </c>
      <c r="N1069" s="29" t="s">
        <v>6471</v>
      </c>
      <c r="O1069" s="29" t="s">
        <v>3800</v>
      </c>
      <c r="P1069" s="30"/>
      <c r="Q1069" s="29"/>
      <c r="R1069" s="112"/>
      <c r="S1069" s="34"/>
      <c r="AD1069" s="84" t="e">
        <f t="shared" si="130"/>
        <v>#VALUE!</v>
      </c>
      <c r="AE1069" s="34" t="e">
        <f t="shared" si="131"/>
        <v>#VALUE!</v>
      </c>
      <c r="AF1069" s="34" t="e">
        <f t="shared" si="132"/>
        <v>#VALUE!</v>
      </c>
      <c r="AG1069" s="34">
        <f t="shared" si="133"/>
        <v>18</v>
      </c>
      <c r="AH1069" s="34" t="e">
        <f t="shared" si="134"/>
        <v>#VALUE!</v>
      </c>
      <c r="AI1069" s="34" t="e">
        <f t="shared" si="135"/>
        <v>#VALUE!</v>
      </c>
      <c r="AJ1069" s="34" t="e">
        <f t="shared" si="136"/>
        <v>#VALUE!</v>
      </c>
      <c r="AK1069" s="34" t="e">
        <f t="shared" si="137"/>
        <v>#VALUE!</v>
      </c>
    </row>
    <row r="1070" spans="1:37" ht="55.25" customHeight="1" x14ac:dyDescent="0.2">
      <c r="A1070" s="50">
        <v>20171004</v>
      </c>
      <c r="B1070" s="83">
        <v>43033</v>
      </c>
      <c r="C1070" s="34" t="s">
        <v>7634</v>
      </c>
      <c r="D1070" s="34" t="s">
        <v>5602</v>
      </c>
      <c r="E1070" s="34" t="s">
        <v>4419</v>
      </c>
      <c r="F1070" s="34" t="s">
        <v>4420</v>
      </c>
      <c r="G1070" s="34" t="s">
        <v>4389</v>
      </c>
      <c r="H1070" s="34" t="s">
        <v>4390</v>
      </c>
      <c r="I1070" s="34"/>
      <c r="J1070" s="34"/>
      <c r="K1070" s="34"/>
      <c r="L1070" s="103"/>
      <c r="M1070" s="29" t="s">
        <v>6793</v>
      </c>
      <c r="N1070" s="29" t="s">
        <v>6556</v>
      </c>
      <c r="O1070" s="29"/>
      <c r="P1070" s="30"/>
      <c r="Q1070" s="29"/>
      <c r="R1070" s="112"/>
      <c r="S1070" s="34"/>
      <c r="AD1070" s="84" t="e">
        <f t="shared" si="130"/>
        <v>#VALUE!</v>
      </c>
      <c r="AE1070" s="34" t="e">
        <f t="shared" si="131"/>
        <v>#VALUE!</v>
      </c>
      <c r="AF1070" s="34">
        <f t="shared" si="132"/>
        <v>68</v>
      </c>
      <c r="AG1070" s="34" t="e">
        <f t="shared" si="133"/>
        <v>#VALUE!</v>
      </c>
      <c r="AH1070" s="34" t="e">
        <f t="shared" si="134"/>
        <v>#VALUE!</v>
      </c>
      <c r="AI1070" s="34" t="e">
        <f t="shared" si="135"/>
        <v>#VALUE!</v>
      </c>
      <c r="AJ1070" s="34" t="e">
        <f t="shared" si="136"/>
        <v>#VALUE!</v>
      </c>
      <c r="AK1070" s="34" t="e">
        <f t="shared" si="137"/>
        <v>#VALUE!</v>
      </c>
    </row>
    <row r="1071" spans="1:37" ht="55.25" customHeight="1" x14ac:dyDescent="0.2">
      <c r="A1071" s="50">
        <v>20171005</v>
      </c>
      <c r="B1071" s="83">
        <v>43033</v>
      </c>
      <c r="C1071" s="34" t="s">
        <v>4407</v>
      </c>
      <c r="D1071" s="34"/>
      <c r="E1071" s="34"/>
      <c r="F1071" s="34" t="s">
        <v>4421</v>
      </c>
      <c r="G1071" s="34" t="s">
        <v>4422</v>
      </c>
      <c r="H1071" s="34"/>
      <c r="I1071" s="34"/>
      <c r="J1071" s="34"/>
      <c r="K1071" s="34"/>
      <c r="L1071" s="103" t="s">
        <v>103</v>
      </c>
      <c r="M1071" s="29"/>
      <c r="N1071" s="29"/>
      <c r="O1071" s="29"/>
      <c r="P1071" s="30"/>
      <c r="Q1071" s="29"/>
      <c r="R1071" s="112"/>
      <c r="S1071" s="34"/>
      <c r="AD1071" s="84">
        <f t="shared" si="130"/>
        <v>1</v>
      </c>
      <c r="AE1071" s="34" t="e">
        <f t="shared" si="131"/>
        <v>#VALUE!</v>
      </c>
      <c r="AF1071" s="34" t="e">
        <f t="shared" si="132"/>
        <v>#VALUE!</v>
      </c>
      <c r="AG1071" s="34" t="e">
        <f t="shared" si="133"/>
        <v>#VALUE!</v>
      </c>
      <c r="AH1071" s="34" t="e">
        <f t="shared" si="134"/>
        <v>#VALUE!</v>
      </c>
      <c r="AI1071" s="34" t="e">
        <f t="shared" si="135"/>
        <v>#VALUE!</v>
      </c>
      <c r="AJ1071" s="34" t="e">
        <f t="shared" si="136"/>
        <v>#VALUE!</v>
      </c>
      <c r="AK1071" s="34" t="e">
        <f t="shared" si="137"/>
        <v>#VALUE!</v>
      </c>
    </row>
    <row r="1072" spans="1:37" ht="55.25" customHeight="1" x14ac:dyDescent="0.2">
      <c r="A1072" s="50">
        <v>20171006</v>
      </c>
      <c r="B1072" s="83">
        <v>43033</v>
      </c>
      <c r="C1072" s="34" t="s">
        <v>4408</v>
      </c>
      <c r="D1072" s="34" t="s">
        <v>5603</v>
      </c>
      <c r="E1072" s="34" t="s">
        <v>4423</v>
      </c>
      <c r="F1072" s="34" t="s">
        <v>4424</v>
      </c>
      <c r="G1072" s="34" t="s">
        <v>4425</v>
      </c>
      <c r="H1072" s="34"/>
      <c r="I1072" s="34"/>
      <c r="J1072" s="34"/>
      <c r="K1072" s="34"/>
      <c r="L1072" s="103" t="s">
        <v>103</v>
      </c>
      <c r="M1072" s="29"/>
      <c r="N1072" s="29"/>
      <c r="O1072" s="29"/>
      <c r="P1072" s="30"/>
      <c r="Q1072" s="29"/>
      <c r="R1072" s="112"/>
      <c r="S1072" s="34"/>
      <c r="AD1072" s="84">
        <f t="shared" si="130"/>
        <v>1</v>
      </c>
      <c r="AE1072" s="34" t="e">
        <f t="shared" si="131"/>
        <v>#VALUE!</v>
      </c>
      <c r="AF1072" s="34" t="e">
        <f t="shared" si="132"/>
        <v>#VALUE!</v>
      </c>
      <c r="AG1072" s="34" t="e">
        <f t="shared" si="133"/>
        <v>#VALUE!</v>
      </c>
      <c r="AH1072" s="34" t="e">
        <f t="shared" si="134"/>
        <v>#VALUE!</v>
      </c>
      <c r="AI1072" s="34" t="e">
        <f t="shared" si="135"/>
        <v>#VALUE!</v>
      </c>
      <c r="AJ1072" s="34" t="e">
        <f t="shared" si="136"/>
        <v>#VALUE!</v>
      </c>
      <c r="AK1072" s="34" t="e">
        <f t="shared" si="137"/>
        <v>#VALUE!</v>
      </c>
    </row>
    <row r="1073" spans="1:37" ht="55.25" customHeight="1" x14ac:dyDescent="0.2">
      <c r="A1073" s="50">
        <v>20171007</v>
      </c>
      <c r="B1073" s="83">
        <v>43033</v>
      </c>
      <c r="C1073" s="34" t="s">
        <v>6959</v>
      </c>
      <c r="D1073" s="34" t="s">
        <v>5604</v>
      </c>
      <c r="E1073" s="34"/>
      <c r="F1073" s="34" t="s">
        <v>4391</v>
      </c>
      <c r="G1073" s="34" t="s">
        <v>4392</v>
      </c>
      <c r="H1073" s="34"/>
      <c r="I1073" s="34"/>
      <c r="J1073" s="34"/>
      <c r="K1073" s="34"/>
      <c r="L1073" s="103"/>
      <c r="M1073" s="29" t="s">
        <v>6792</v>
      </c>
      <c r="N1073" s="29" t="s">
        <v>6472</v>
      </c>
      <c r="O1073" s="29" t="s">
        <v>2815</v>
      </c>
      <c r="P1073" s="30"/>
      <c r="Q1073" s="29"/>
      <c r="R1073" s="112"/>
      <c r="S1073" s="34"/>
      <c r="AD1073" s="84" t="e">
        <f t="shared" si="130"/>
        <v>#VALUE!</v>
      </c>
      <c r="AE1073" s="34" t="e">
        <f t="shared" si="131"/>
        <v>#VALUE!</v>
      </c>
      <c r="AF1073" s="34" t="e">
        <f t="shared" si="132"/>
        <v>#VALUE!</v>
      </c>
      <c r="AG1073" s="34">
        <f t="shared" si="133"/>
        <v>19</v>
      </c>
      <c r="AH1073" s="34" t="e">
        <f t="shared" si="134"/>
        <v>#VALUE!</v>
      </c>
      <c r="AI1073" s="34" t="e">
        <f t="shared" si="135"/>
        <v>#VALUE!</v>
      </c>
      <c r="AJ1073" s="34" t="e">
        <f t="shared" si="136"/>
        <v>#VALUE!</v>
      </c>
      <c r="AK1073" s="34" t="e">
        <f t="shared" si="137"/>
        <v>#VALUE!</v>
      </c>
    </row>
    <row r="1074" spans="1:37" ht="55.25" customHeight="1" x14ac:dyDescent="0.2">
      <c r="A1074" s="50">
        <v>20171008</v>
      </c>
      <c r="B1074" s="83">
        <v>43033</v>
      </c>
      <c r="C1074" s="34" t="s">
        <v>6237</v>
      </c>
      <c r="D1074" s="34" t="s">
        <v>4426</v>
      </c>
      <c r="E1074" s="34" t="s">
        <v>4427</v>
      </c>
      <c r="F1074" s="34"/>
      <c r="G1074" s="34"/>
      <c r="H1074" s="34"/>
      <c r="I1074" s="34"/>
      <c r="J1074" s="34"/>
      <c r="K1074" s="34"/>
      <c r="L1074" s="103" t="s">
        <v>103</v>
      </c>
      <c r="M1074" s="29"/>
      <c r="N1074" s="29"/>
      <c r="O1074" s="29"/>
      <c r="P1074" s="30"/>
      <c r="Q1074" s="29"/>
      <c r="R1074" s="112"/>
      <c r="S1074" s="34"/>
      <c r="AD1074" s="84">
        <f t="shared" si="130"/>
        <v>1</v>
      </c>
      <c r="AE1074" s="34" t="e">
        <f t="shared" si="131"/>
        <v>#VALUE!</v>
      </c>
      <c r="AF1074" s="34" t="e">
        <f t="shared" si="132"/>
        <v>#VALUE!</v>
      </c>
      <c r="AG1074" s="34" t="e">
        <f t="shared" si="133"/>
        <v>#VALUE!</v>
      </c>
      <c r="AH1074" s="34" t="e">
        <f t="shared" si="134"/>
        <v>#VALUE!</v>
      </c>
      <c r="AI1074" s="34" t="e">
        <f t="shared" si="135"/>
        <v>#VALUE!</v>
      </c>
      <c r="AJ1074" s="34" t="e">
        <f t="shared" si="136"/>
        <v>#VALUE!</v>
      </c>
      <c r="AK1074" s="34" t="e">
        <f t="shared" si="137"/>
        <v>#VALUE!</v>
      </c>
    </row>
    <row r="1075" spans="1:37" ht="55.25" customHeight="1" x14ac:dyDescent="0.2">
      <c r="A1075" s="50">
        <v>20171009</v>
      </c>
      <c r="B1075" s="83">
        <v>43033</v>
      </c>
      <c r="C1075" s="34" t="s">
        <v>4409</v>
      </c>
      <c r="D1075" s="34"/>
      <c r="E1075" s="34"/>
      <c r="F1075" s="34"/>
      <c r="G1075" s="34"/>
      <c r="H1075" s="34"/>
      <c r="I1075" s="34"/>
      <c r="J1075" s="34"/>
      <c r="K1075" s="34"/>
      <c r="L1075" s="103" t="s">
        <v>103</v>
      </c>
      <c r="M1075" s="29"/>
      <c r="N1075" s="29"/>
      <c r="O1075" s="29"/>
      <c r="P1075" s="30"/>
      <c r="Q1075" s="29"/>
      <c r="R1075" s="112"/>
      <c r="S1075" s="34"/>
      <c r="AD1075" s="84">
        <f t="shared" si="130"/>
        <v>1</v>
      </c>
      <c r="AE1075" s="34" t="e">
        <f t="shared" si="131"/>
        <v>#VALUE!</v>
      </c>
      <c r="AF1075" s="34" t="e">
        <f t="shared" si="132"/>
        <v>#VALUE!</v>
      </c>
      <c r="AG1075" s="34" t="e">
        <f t="shared" si="133"/>
        <v>#VALUE!</v>
      </c>
      <c r="AH1075" s="34" t="e">
        <f t="shared" si="134"/>
        <v>#VALUE!</v>
      </c>
      <c r="AI1075" s="34" t="e">
        <f t="shared" si="135"/>
        <v>#VALUE!</v>
      </c>
      <c r="AJ1075" s="34" t="e">
        <f t="shared" si="136"/>
        <v>#VALUE!</v>
      </c>
      <c r="AK1075" s="34" t="e">
        <f t="shared" si="137"/>
        <v>#VALUE!</v>
      </c>
    </row>
    <row r="1076" spans="1:37" ht="55.25" customHeight="1" x14ac:dyDescent="0.2">
      <c r="A1076" s="50">
        <v>20171010</v>
      </c>
      <c r="B1076" s="83">
        <v>43033</v>
      </c>
      <c r="C1076" s="34" t="s">
        <v>4410</v>
      </c>
      <c r="D1076" s="34"/>
      <c r="E1076" s="34"/>
      <c r="F1076" s="34"/>
      <c r="G1076" s="34"/>
      <c r="H1076" s="34"/>
      <c r="I1076" s="34"/>
      <c r="J1076" s="34"/>
      <c r="K1076" s="34"/>
      <c r="L1076" s="103" t="s">
        <v>103</v>
      </c>
      <c r="M1076" s="29"/>
      <c r="N1076" s="29"/>
      <c r="O1076" s="29"/>
      <c r="P1076" s="30"/>
      <c r="Q1076" s="29"/>
      <c r="R1076" s="112"/>
      <c r="S1076" s="34"/>
      <c r="AD1076" s="84">
        <f t="shared" si="130"/>
        <v>1</v>
      </c>
      <c r="AE1076" s="34" t="e">
        <f t="shared" si="131"/>
        <v>#VALUE!</v>
      </c>
      <c r="AF1076" s="34" t="e">
        <f t="shared" si="132"/>
        <v>#VALUE!</v>
      </c>
      <c r="AG1076" s="34" t="e">
        <f t="shared" si="133"/>
        <v>#VALUE!</v>
      </c>
      <c r="AH1076" s="34" t="e">
        <f t="shared" si="134"/>
        <v>#VALUE!</v>
      </c>
      <c r="AI1076" s="34" t="e">
        <f t="shared" si="135"/>
        <v>#VALUE!</v>
      </c>
      <c r="AJ1076" s="34" t="e">
        <f t="shared" si="136"/>
        <v>#VALUE!</v>
      </c>
      <c r="AK1076" s="34" t="e">
        <f t="shared" si="137"/>
        <v>#VALUE!</v>
      </c>
    </row>
    <row r="1077" spans="1:37" ht="55.25" customHeight="1" x14ac:dyDescent="0.2">
      <c r="A1077" s="50">
        <v>20171011</v>
      </c>
      <c r="B1077" s="83">
        <v>43033</v>
      </c>
      <c r="C1077" s="34" t="s">
        <v>4411</v>
      </c>
      <c r="D1077" s="34" t="s">
        <v>5605</v>
      </c>
      <c r="E1077" s="34" t="s">
        <v>4428</v>
      </c>
      <c r="F1077" s="34" t="s">
        <v>4429</v>
      </c>
      <c r="G1077" s="34" t="s">
        <v>4430</v>
      </c>
      <c r="H1077" s="34" t="s">
        <v>4431</v>
      </c>
      <c r="I1077" s="34"/>
      <c r="J1077" s="34"/>
      <c r="K1077" s="34"/>
      <c r="L1077" s="103" t="s">
        <v>103</v>
      </c>
      <c r="M1077" s="29"/>
      <c r="N1077" s="29"/>
      <c r="O1077" s="29"/>
      <c r="P1077" s="30"/>
      <c r="Q1077" s="29"/>
      <c r="R1077" s="112"/>
      <c r="S1077" s="34"/>
      <c r="AD1077" s="84">
        <f t="shared" si="130"/>
        <v>1</v>
      </c>
      <c r="AE1077" s="34" t="e">
        <f t="shared" si="131"/>
        <v>#VALUE!</v>
      </c>
      <c r="AF1077" s="34" t="e">
        <f t="shared" si="132"/>
        <v>#VALUE!</v>
      </c>
      <c r="AG1077" s="34" t="e">
        <f t="shared" si="133"/>
        <v>#VALUE!</v>
      </c>
      <c r="AH1077" s="34" t="e">
        <f t="shared" si="134"/>
        <v>#VALUE!</v>
      </c>
      <c r="AI1077" s="34" t="e">
        <f t="shared" si="135"/>
        <v>#VALUE!</v>
      </c>
      <c r="AJ1077" s="34" t="e">
        <f t="shared" si="136"/>
        <v>#VALUE!</v>
      </c>
      <c r="AK1077" s="34" t="e">
        <f t="shared" si="137"/>
        <v>#VALUE!</v>
      </c>
    </row>
    <row r="1078" spans="1:37" ht="55.25" customHeight="1" x14ac:dyDescent="0.2">
      <c r="A1078" s="50">
        <v>20171012</v>
      </c>
      <c r="B1078" s="83">
        <v>43033</v>
      </c>
      <c r="C1078" s="34" t="s">
        <v>4412</v>
      </c>
      <c r="D1078" s="34" t="s">
        <v>5606</v>
      </c>
      <c r="E1078" s="34" t="s">
        <v>4432</v>
      </c>
      <c r="F1078" s="34" t="s">
        <v>4393</v>
      </c>
      <c r="G1078" s="34" t="s">
        <v>4394</v>
      </c>
      <c r="H1078" s="34"/>
      <c r="I1078" s="34"/>
      <c r="J1078" s="34"/>
      <c r="K1078" s="34"/>
      <c r="L1078" s="103" t="s">
        <v>103</v>
      </c>
      <c r="M1078" s="29"/>
      <c r="N1078" s="29"/>
      <c r="O1078" s="29"/>
      <c r="P1078" s="30"/>
      <c r="Q1078" s="29"/>
      <c r="R1078" s="112"/>
      <c r="S1078" s="34"/>
      <c r="AD1078" s="84">
        <f t="shared" si="130"/>
        <v>1</v>
      </c>
      <c r="AE1078" s="34" t="e">
        <f t="shared" si="131"/>
        <v>#VALUE!</v>
      </c>
      <c r="AF1078" s="34" t="e">
        <f t="shared" si="132"/>
        <v>#VALUE!</v>
      </c>
      <c r="AG1078" s="34" t="e">
        <f t="shared" si="133"/>
        <v>#VALUE!</v>
      </c>
      <c r="AH1078" s="34" t="e">
        <f t="shared" si="134"/>
        <v>#VALUE!</v>
      </c>
      <c r="AI1078" s="34" t="e">
        <f t="shared" si="135"/>
        <v>#VALUE!</v>
      </c>
      <c r="AJ1078" s="34" t="e">
        <f t="shared" si="136"/>
        <v>#VALUE!</v>
      </c>
      <c r="AK1078" s="34" t="e">
        <f t="shared" si="137"/>
        <v>#VALUE!</v>
      </c>
    </row>
    <row r="1079" spans="1:37" ht="55.25" customHeight="1" x14ac:dyDescent="0.2">
      <c r="A1079" s="50">
        <v>20171013</v>
      </c>
      <c r="B1079" s="83">
        <v>43033</v>
      </c>
      <c r="C1079" s="34" t="s">
        <v>4413</v>
      </c>
      <c r="D1079" s="34"/>
      <c r="E1079" s="34"/>
      <c r="F1079" s="34"/>
      <c r="G1079" s="34"/>
      <c r="H1079" s="34"/>
      <c r="I1079" s="34"/>
      <c r="J1079" s="34"/>
      <c r="K1079" s="34"/>
      <c r="L1079" s="103" t="s">
        <v>103</v>
      </c>
      <c r="M1079" s="29"/>
      <c r="N1079" s="29"/>
      <c r="O1079" s="29"/>
      <c r="P1079" s="30"/>
      <c r="Q1079" s="29"/>
      <c r="R1079" s="112"/>
      <c r="S1079" s="34"/>
      <c r="AD1079" s="84">
        <f t="shared" si="130"/>
        <v>1</v>
      </c>
      <c r="AE1079" s="34" t="e">
        <f t="shared" si="131"/>
        <v>#VALUE!</v>
      </c>
      <c r="AF1079" s="34" t="e">
        <f t="shared" si="132"/>
        <v>#VALUE!</v>
      </c>
      <c r="AG1079" s="34" t="e">
        <f t="shared" si="133"/>
        <v>#VALUE!</v>
      </c>
      <c r="AH1079" s="34" t="e">
        <f t="shared" si="134"/>
        <v>#VALUE!</v>
      </c>
      <c r="AI1079" s="34" t="e">
        <f t="shared" si="135"/>
        <v>#VALUE!</v>
      </c>
      <c r="AJ1079" s="34" t="e">
        <f t="shared" si="136"/>
        <v>#VALUE!</v>
      </c>
      <c r="AK1079" s="34" t="e">
        <f t="shared" si="137"/>
        <v>#VALUE!</v>
      </c>
    </row>
    <row r="1080" spans="1:37" ht="55.25" customHeight="1" x14ac:dyDescent="0.2">
      <c r="A1080" s="50">
        <v>20171014</v>
      </c>
      <c r="B1080" s="83">
        <v>43033</v>
      </c>
      <c r="C1080" s="34" t="s">
        <v>4414</v>
      </c>
      <c r="D1080" s="34" t="s">
        <v>4395</v>
      </c>
      <c r="E1080" s="34" t="s">
        <v>4433</v>
      </c>
      <c r="F1080" s="34"/>
      <c r="G1080" s="34"/>
      <c r="H1080" s="34"/>
      <c r="I1080" s="34"/>
      <c r="J1080" s="34"/>
      <c r="K1080" s="34"/>
      <c r="L1080" s="103" t="s">
        <v>103</v>
      </c>
      <c r="M1080" s="29"/>
      <c r="N1080" s="29"/>
      <c r="O1080" s="29"/>
      <c r="P1080" s="30"/>
      <c r="Q1080" s="29"/>
      <c r="R1080" s="112"/>
      <c r="S1080" s="34"/>
      <c r="AD1080" s="84">
        <f t="shared" si="130"/>
        <v>1</v>
      </c>
      <c r="AE1080" s="34" t="e">
        <f t="shared" si="131"/>
        <v>#VALUE!</v>
      </c>
      <c r="AF1080" s="34" t="e">
        <f t="shared" si="132"/>
        <v>#VALUE!</v>
      </c>
      <c r="AG1080" s="34" t="e">
        <f t="shared" si="133"/>
        <v>#VALUE!</v>
      </c>
      <c r="AH1080" s="34" t="e">
        <f t="shared" si="134"/>
        <v>#VALUE!</v>
      </c>
      <c r="AI1080" s="34" t="e">
        <f t="shared" si="135"/>
        <v>#VALUE!</v>
      </c>
      <c r="AJ1080" s="34" t="e">
        <f t="shared" si="136"/>
        <v>#VALUE!</v>
      </c>
      <c r="AK1080" s="34" t="e">
        <f t="shared" si="137"/>
        <v>#VALUE!</v>
      </c>
    </row>
    <row r="1081" spans="1:37" ht="55.25" customHeight="1" x14ac:dyDescent="0.2">
      <c r="A1081" s="50">
        <v>20171015</v>
      </c>
      <c r="B1081" s="83">
        <v>43033</v>
      </c>
      <c r="C1081" s="34" t="s">
        <v>6199</v>
      </c>
      <c r="D1081" s="34"/>
      <c r="E1081" s="34"/>
      <c r="F1081" s="34" t="s">
        <v>4396</v>
      </c>
      <c r="G1081" s="34" t="s">
        <v>4397</v>
      </c>
      <c r="H1081" s="34"/>
      <c r="I1081" s="34"/>
      <c r="J1081" s="34"/>
      <c r="K1081" s="34"/>
      <c r="L1081" s="103" t="s">
        <v>103</v>
      </c>
      <c r="M1081" s="29"/>
      <c r="N1081" s="29"/>
      <c r="O1081" s="29"/>
      <c r="P1081" s="30"/>
      <c r="Q1081" s="29"/>
      <c r="R1081" s="112"/>
      <c r="S1081" s="34"/>
      <c r="AD1081" s="84">
        <f t="shared" si="130"/>
        <v>1</v>
      </c>
      <c r="AE1081" s="34" t="e">
        <f t="shared" si="131"/>
        <v>#VALUE!</v>
      </c>
      <c r="AF1081" s="34" t="e">
        <f t="shared" si="132"/>
        <v>#VALUE!</v>
      </c>
      <c r="AG1081" s="34" t="e">
        <f t="shared" si="133"/>
        <v>#VALUE!</v>
      </c>
      <c r="AH1081" s="34" t="e">
        <f t="shared" si="134"/>
        <v>#VALUE!</v>
      </c>
      <c r="AI1081" s="34" t="e">
        <f t="shared" si="135"/>
        <v>#VALUE!</v>
      </c>
      <c r="AJ1081" s="34" t="e">
        <f t="shared" si="136"/>
        <v>#VALUE!</v>
      </c>
      <c r="AK1081" s="34" t="e">
        <f t="shared" si="137"/>
        <v>#VALUE!</v>
      </c>
    </row>
    <row r="1082" spans="1:37" ht="55.25" customHeight="1" x14ac:dyDescent="0.2">
      <c r="A1082" s="50">
        <v>20171016</v>
      </c>
      <c r="B1082" s="83">
        <v>43033</v>
      </c>
      <c r="C1082" s="34" t="s">
        <v>4415</v>
      </c>
      <c r="D1082" s="34" t="s">
        <v>4398</v>
      </c>
      <c r="E1082" s="34" t="s">
        <v>4399</v>
      </c>
      <c r="F1082" s="34" t="s">
        <v>4400</v>
      </c>
      <c r="G1082" s="34" t="s">
        <v>4401</v>
      </c>
      <c r="H1082" s="34" t="s">
        <v>4402</v>
      </c>
      <c r="I1082" s="34" t="s">
        <v>4403</v>
      </c>
      <c r="J1082" s="34"/>
      <c r="K1082" s="34"/>
      <c r="L1082" s="103" t="s">
        <v>103</v>
      </c>
      <c r="M1082" s="29"/>
      <c r="N1082" s="29"/>
      <c r="O1082" s="29"/>
      <c r="P1082" s="30"/>
      <c r="Q1082" s="29"/>
      <c r="R1082" s="112"/>
      <c r="S1082" s="34"/>
      <c r="AD1082" s="84">
        <f t="shared" si="130"/>
        <v>1</v>
      </c>
      <c r="AE1082" s="34" t="e">
        <f t="shared" si="131"/>
        <v>#VALUE!</v>
      </c>
      <c r="AF1082" s="34" t="e">
        <f t="shared" si="132"/>
        <v>#VALUE!</v>
      </c>
      <c r="AG1082" s="34" t="e">
        <f t="shared" si="133"/>
        <v>#VALUE!</v>
      </c>
      <c r="AH1082" s="34" t="e">
        <f t="shared" si="134"/>
        <v>#VALUE!</v>
      </c>
      <c r="AI1082" s="34" t="e">
        <f t="shared" si="135"/>
        <v>#VALUE!</v>
      </c>
      <c r="AJ1082" s="34" t="e">
        <f t="shared" si="136"/>
        <v>#VALUE!</v>
      </c>
      <c r="AK1082" s="34" t="e">
        <f t="shared" si="137"/>
        <v>#VALUE!</v>
      </c>
    </row>
    <row r="1083" spans="1:37" ht="55.25" customHeight="1" x14ac:dyDescent="0.2">
      <c r="A1083" s="50">
        <v>20171017</v>
      </c>
      <c r="B1083" s="83">
        <v>43033</v>
      </c>
      <c r="C1083" s="34" t="s">
        <v>5694</v>
      </c>
      <c r="D1083" s="34"/>
      <c r="E1083" s="34"/>
      <c r="F1083" s="34" t="s">
        <v>4434</v>
      </c>
      <c r="G1083" s="34" t="s">
        <v>4435</v>
      </c>
      <c r="H1083" s="34"/>
      <c r="I1083" s="34"/>
      <c r="J1083" s="34"/>
      <c r="K1083" s="34"/>
      <c r="L1083" s="103" t="s">
        <v>103</v>
      </c>
      <c r="M1083" s="29"/>
      <c r="N1083" s="29"/>
      <c r="O1083" s="29"/>
      <c r="P1083" s="30"/>
      <c r="Q1083" s="29"/>
      <c r="R1083" s="112"/>
      <c r="S1083" s="34"/>
      <c r="AD1083" s="84">
        <f t="shared" si="130"/>
        <v>1</v>
      </c>
      <c r="AE1083" s="34" t="e">
        <f t="shared" si="131"/>
        <v>#VALUE!</v>
      </c>
      <c r="AF1083" s="34" t="e">
        <f t="shared" si="132"/>
        <v>#VALUE!</v>
      </c>
      <c r="AG1083" s="34" t="e">
        <f t="shared" si="133"/>
        <v>#VALUE!</v>
      </c>
      <c r="AH1083" s="34" t="e">
        <f t="shared" si="134"/>
        <v>#VALUE!</v>
      </c>
      <c r="AI1083" s="34" t="e">
        <f t="shared" si="135"/>
        <v>#VALUE!</v>
      </c>
      <c r="AJ1083" s="34" t="e">
        <f t="shared" si="136"/>
        <v>#VALUE!</v>
      </c>
      <c r="AK1083" s="34" t="e">
        <f t="shared" si="137"/>
        <v>#VALUE!</v>
      </c>
    </row>
    <row r="1084" spans="1:37" ht="55.25" customHeight="1" x14ac:dyDescent="0.2">
      <c r="A1084" s="50">
        <v>20171018</v>
      </c>
      <c r="B1084" s="83">
        <v>43033</v>
      </c>
      <c r="C1084" s="34" t="s">
        <v>4416</v>
      </c>
      <c r="D1084" s="34"/>
      <c r="E1084" s="34"/>
      <c r="F1084" s="34"/>
      <c r="G1084" s="34"/>
      <c r="H1084" s="34"/>
      <c r="I1084" s="34"/>
      <c r="J1084" s="34" t="s">
        <v>4404</v>
      </c>
      <c r="K1084" s="34" t="s">
        <v>4405</v>
      </c>
      <c r="L1084" s="103"/>
      <c r="M1084" s="29" t="s">
        <v>6794</v>
      </c>
      <c r="N1084" s="29" t="s">
        <v>4406</v>
      </c>
      <c r="O1084" s="29"/>
      <c r="P1084" s="30"/>
      <c r="Q1084" s="29"/>
      <c r="R1084" s="112"/>
      <c r="S1084" s="34"/>
      <c r="AD1084" s="84" t="e">
        <f t="shared" si="130"/>
        <v>#VALUE!</v>
      </c>
      <c r="AE1084" s="34">
        <f t="shared" si="131"/>
        <v>233</v>
      </c>
      <c r="AF1084" s="34" t="e">
        <f t="shared" si="132"/>
        <v>#VALUE!</v>
      </c>
      <c r="AG1084" s="34" t="e">
        <f t="shared" si="133"/>
        <v>#VALUE!</v>
      </c>
      <c r="AH1084" s="34" t="e">
        <f t="shared" si="134"/>
        <v>#VALUE!</v>
      </c>
      <c r="AI1084" s="34" t="e">
        <f t="shared" si="135"/>
        <v>#VALUE!</v>
      </c>
      <c r="AJ1084" s="34" t="e">
        <f t="shared" si="136"/>
        <v>#VALUE!</v>
      </c>
      <c r="AK1084" s="34" t="e">
        <f t="shared" si="137"/>
        <v>#VALUE!</v>
      </c>
    </row>
    <row r="1085" spans="1:37" ht="55.25" customHeight="1" x14ac:dyDescent="0.2">
      <c r="A1085" s="50">
        <v>20171019</v>
      </c>
      <c r="B1085" s="83">
        <v>43033</v>
      </c>
      <c r="C1085" s="34" t="s">
        <v>4417</v>
      </c>
      <c r="D1085" s="34"/>
      <c r="E1085" s="34"/>
      <c r="F1085" s="34"/>
      <c r="G1085" s="34"/>
      <c r="H1085" s="34"/>
      <c r="I1085" s="34"/>
      <c r="J1085" s="34"/>
      <c r="K1085" s="34"/>
      <c r="L1085" s="103" t="s">
        <v>103</v>
      </c>
      <c r="M1085" s="29"/>
      <c r="N1085" s="29"/>
      <c r="O1085" s="29"/>
      <c r="P1085" s="30"/>
      <c r="Q1085" s="29"/>
      <c r="R1085" s="112"/>
      <c r="S1085" s="34"/>
      <c r="AD1085" s="84">
        <f t="shared" si="130"/>
        <v>1</v>
      </c>
      <c r="AE1085" s="34" t="e">
        <f t="shared" si="131"/>
        <v>#VALUE!</v>
      </c>
      <c r="AF1085" s="34" t="e">
        <f t="shared" si="132"/>
        <v>#VALUE!</v>
      </c>
      <c r="AG1085" s="34" t="e">
        <f t="shared" si="133"/>
        <v>#VALUE!</v>
      </c>
      <c r="AH1085" s="34" t="e">
        <f t="shared" si="134"/>
        <v>#VALUE!</v>
      </c>
      <c r="AI1085" s="34" t="e">
        <f t="shared" si="135"/>
        <v>#VALUE!</v>
      </c>
      <c r="AJ1085" s="34" t="e">
        <f t="shared" si="136"/>
        <v>#VALUE!</v>
      </c>
      <c r="AK1085" s="34" t="e">
        <f t="shared" si="137"/>
        <v>#VALUE!</v>
      </c>
    </row>
    <row r="1086" spans="1:37" ht="55.25" customHeight="1" x14ac:dyDescent="0.2">
      <c r="A1086" s="50">
        <v>20171020</v>
      </c>
      <c r="B1086" s="83">
        <v>43033</v>
      </c>
      <c r="C1086" s="34" t="s">
        <v>6200</v>
      </c>
      <c r="D1086" s="34"/>
      <c r="E1086" s="34"/>
      <c r="F1086" s="34"/>
      <c r="G1086" s="34"/>
      <c r="H1086" s="34"/>
      <c r="I1086" s="34"/>
      <c r="J1086" s="34"/>
      <c r="K1086" s="34"/>
      <c r="L1086" s="103" t="s">
        <v>103</v>
      </c>
      <c r="M1086" s="29"/>
      <c r="N1086" s="29"/>
      <c r="O1086" s="29"/>
      <c r="P1086" s="30"/>
      <c r="Q1086" s="29"/>
      <c r="R1086" s="112"/>
      <c r="S1086" s="34"/>
      <c r="AD1086" s="84">
        <f t="shared" si="130"/>
        <v>1</v>
      </c>
      <c r="AE1086" s="34" t="e">
        <f t="shared" si="131"/>
        <v>#VALUE!</v>
      </c>
      <c r="AF1086" s="34" t="e">
        <f t="shared" si="132"/>
        <v>#VALUE!</v>
      </c>
      <c r="AG1086" s="34" t="e">
        <f t="shared" si="133"/>
        <v>#VALUE!</v>
      </c>
      <c r="AH1086" s="34" t="e">
        <f t="shared" si="134"/>
        <v>#VALUE!</v>
      </c>
      <c r="AI1086" s="34" t="e">
        <f t="shared" si="135"/>
        <v>#VALUE!</v>
      </c>
      <c r="AJ1086" s="34" t="e">
        <f t="shared" si="136"/>
        <v>#VALUE!</v>
      </c>
      <c r="AK1086" s="34" t="e">
        <f t="shared" si="137"/>
        <v>#VALUE!</v>
      </c>
    </row>
    <row r="1087" spans="1:37" ht="55.25" customHeight="1" x14ac:dyDescent="0.2">
      <c r="A1087" s="50">
        <v>20171021</v>
      </c>
      <c r="B1087" s="83">
        <v>43033</v>
      </c>
      <c r="C1087" s="34" t="s">
        <v>6936</v>
      </c>
      <c r="D1087" s="34"/>
      <c r="E1087" s="34"/>
      <c r="F1087" s="34"/>
      <c r="G1087" s="34"/>
      <c r="H1087" s="34"/>
      <c r="I1087" s="34"/>
      <c r="J1087" s="34"/>
      <c r="K1087" s="34"/>
      <c r="L1087" s="103" t="s">
        <v>103</v>
      </c>
      <c r="M1087" s="29"/>
      <c r="N1087" s="29"/>
      <c r="O1087" s="29"/>
      <c r="P1087" s="30"/>
      <c r="Q1087" s="29"/>
      <c r="R1087" s="112"/>
      <c r="S1087" s="34"/>
      <c r="AD1087" s="84">
        <f t="shared" si="130"/>
        <v>1</v>
      </c>
      <c r="AE1087" s="34" t="e">
        <f t="shared" si="131"/>
        <v>#VALUE!</v>
      </c>
      <c r="AF1087" s="34" t="e">
        <f t="shared" si="132"/>
        <v>#VALUE!</v>
      </c>
      <c r="AG1087" s="34" t="e">
        <f t="shared" si="133"/>
        <v>#VALUE!</v>
      </c>
      <c r="AH1087" s="34" t="e">
        <f t="shared" si="134"/>
        <v>#VALUE!</v>
      </c>
      <c r="AI1087" s="34" t="e">
        <f t="shared" si="135"/>
        <v>#VALUE!</v>
      </c>
      <c r="AJ1087" s="34" t="e">
        <f t="shared" si="136"/>
        <v>#VALUE!</v>
      </c>
      <c r="AK1087" s="34" t="e">
        <f t="shared" si="137"/>
        <v>#VALUE!</v>
      </c>
    </row>
    <row r="1088" spans="1:37" ht="55.25" customHeight="1" x14ac:dyDescent="0.2">
      <c r="A1088" s="50">
        <v>20171022</v>
      </c>
      <c r="B1088" s="83">
        <v>43033</v>
      </c>
      <c r="C1088" s="34" t="s">
        <v>6937</v>
      </c>
      <c r="D1088" s="34"/>
      <c r="E1088" s="34"/>
      <c r="F1088" s="34"/>
      <c r="G1088" s="34"/>
      <c r="H1088" s="34"/>
      <c r="I1088" s="34"/>
      <c r="J1088" s="34"/>
      <c r="K1088" s="34"/>
      <c r="L1088" s="103" t="s">
        <v>103</v>
      </c>
      <c r="M1088" s="29"/>
      <c r="N1088" s="29"/>
      <c r="O1088" s="29"/>
      <c r="P1088" s="30"/>
      <c r="Q1088" s="29"/>
      <c r="R1088" s="112"/>
      <c r="S1088" s="34"/>
      <c r="AD1088" s="84">
        <f t="shared" si="130"/>
        <v>1</v>
      </c>
      <c r="AE1088" s="34" t="e">
        <f t="shared" si="131"/>
        <v>#VALUE!</v>
      </c>
      <c r="AF1088" s="34" t="e">
        <f t="shared" si="132"/>
        <v>#VALUE!</v>
      </c>
      <c r="AG1088" s="34" t="e">
        <f t="shared" si="133"/>
        <v>#VALUE!</v>
      </c>
      <c r="AH1088" s="34" t="e">
        <f t="shared" si="134"/>
        <v>#VALUE!</v>
      </c>
      <c r="AI1088" s="34" t="e">
        <f t="shared" si="135"/>
        <v>#VALUE!</v>
      </c>
      <c r="AJ1088" s="34" t="e">
        <f t="shared" si="136"/>
        <v>#VALUE!</v>
      </c>
      <c r="AK1088" s="34" t="e">
        <f t="shared" si="137"/>
        <v>#VALUE!</v>
      </c>
    </row>
    <row r="1089" spans="1:37" ht="55.25" customHeight="1" x14ac:dyDescent="0.2">
      <c r="A1089" s="50">
        <v>20171023</v>
      </c>
      <c r="B1089" s="83">
        <v>43033</v>
      </c>
      <c r="C1089" s="34" t="s">
        <v>4418</v>
      </c>
      <c r="D1089" s="34"/>
      <c r="E1089" s="34"/>
      <c r="F1089" s="34"/>
      <c r="G1089" s="34"/>
      <c r="H1089" s="34"/>
      <c r="I1089" s="34"/>
      <c r="J1089" s="34"/>
      <c r="K1089" s="34"/>
      <c r="L1089" s="103" t="s">
        <v>103</v>
      </c>
      <c r="M1089" s="29"/>
      <c r="N1089" s="29"/>
      <c r="O1089" s="29"/>
      <c r="P1089" s="30"/>
      <c r="Q1089" s="29"/>
      <c r="R1089" s="112"/>
      <c r="S1089" s="34"/>
      <c r="AD1089" s="84">
        <f t="shared" si="130"/>
        <v>1</v>
      </c>
      <c r="AE1089" s="34" t="e">
        <f t="shared" si="131"/>
        <v>#VALUE!</v>
      </c>
      <c r="AF1089" s="34" t="e">
        <f t="shared" si="132"/>
        <v>#VALUE!</v>
      </c>
      <c r="AG1089" s="34" t="e">
        <f t="shared" si="133"/>
        <v>#VALUE!</v>
      </c>
      <c r="AH1089" s="34" t="e">
        <f t="shared" si="134"/>
        <v>#VALUE!</v>
      </c>
      <c r="AI1089" s="34" t="e">
        <f t="shared" si="135"/>
        <v>#VALUE!</v>
      </c>
      <c r="AJ1089" s="34" t="e">
        <f t="shared" si="136"/>
        <v>#VALUE!</v>
      </c>
      <c r="AK1089" s="34" t="e">
        <f t="shared" si="137"/>
        <v>#VALUE!</v>
      </c>
    </row>
    <row r="1090" spans="1:37" ht="55.25" customHeight="1" x14ac:dyDescent="0.2">
      <c r="A1090" s="50">
        <v>20171101</v>
      </c>
      <c r="B1090" s="83">
        <v>43068</v>
      </c>
      <c r="C1090" s="34" t="s">
        <v>6201</v>
      </c>
      <c r="D1090" s="34"/>
      <c r="E1090" s="34"/>
      <c r="F1090" s="34" t="s">
        <v>4515</v>
      </c>
      <c r="G1090" s="34" t="s">
        <v>4516</v>
      </c>
      <c r="H1090" s="34"/>
      <c r="I1090" s="34"/>
      <c r="J1090" s="34"/>
      <c r="K1090" s="34"/>
      <c r="L1090" s="103" t="s">
        <v>103</v>
      </c>
      <c r="M1090" s="29"/>
      <c r="N1090" s="29"/>
      <c r="O1090" s="29"/>
      <c r="P1090" s="30"/>
      <c r="Q1090" s="29"/>
      <c r="R1090" s="112"/>
      <c r="S1090" s="34"/>
      <c r="AD1090" s="84">
        <f t="shared" si="130"/>
        <v>1</v>
      </c>
      <c r="AE1090" s="34" t="e">
        <f t="shared" si="131"/>
        <v>#VALUE!</v>
      </c>
      <c r="AF1090" s="34" t="e">
        <f t="shared" si="132"/>
        <v>#VALUE!</v>
      </c>
      <c r="AG1090" s="34" t="e">
        <f t="shared" si="133"/>
        <v>#VALUE!</v>
      </c>
      <c r="AH1090" s="34" t="e">
        <f t="shared" si="134"/>
        <v>#VALUE!</v>
      </c>
      <c r="AI1090" s="34" t="e">
        <f t="shared" si="135"/>
        <v>#VALUE!</v>
      </c>
      <c r="AJ1090" s="34" t="e">
        <f t="shared" si="136"/>
        <v>#VALUE!</v>
      </c>
      <c r="AK1090" s="34" t="e">
        <f t="shared" si="137"/>
        <v>#VALUE!</v>
      </c>
    </row>
    <row r="1091" spans="1:37" ht="55.25" customHeight="1" x14ac:dyDescent="0.2">
      <c r="A1091" s="50">
        <v>20171102</v>
      </c>
      <c r="B1091" s="83">
        <v>43068</v>
      </c>
      <c r="C1091" s="34" t="s">
        <v>6345</v>
      </c>
      <c r="D1091" s="34"/>
      <c r="E1091" s="34"/>
      <c r="F1091" s="34" t="s">
        <v>4517</v>
      </c>
      <c r="G1091" s="34" t="s">
        <v>4518</v>
      </c>
      <c r="H1091" s="34"/>
      <c r="I1091" s="34"/>
      <c r="J1091" s="34"/>
      <c r="K1091" s="34"/>
      <c r="L1091" s="103"/>
      <c r="M1091" s="29" t="s">
        <v>6730</v>
      </c>
      <c r="N1091" s="29" t="s">
        <v>6473</v>
      </c>
      <c r="O1091" s="29" t="s">
        <v>4519</v>
      </c>
      <c r="P1091" s="30"/>
      <c r="Q1091" s="29"/>
      <c r="R1091" s="112"/>
      <c r="S1091" s="34"/>
      <c r="AD1091" s="84" t="e">
        <f t="shared" ref="AD1091:AD1154" si="138">SEARCH("unanimité",L1091,1)</f>
        <v>#VALUE!</v>
      </c>
      <c r="AE1091" s="34" t="e">
        <f t="shared" ref="AE1091:AE1154" si="139">SEARCH("PONSOLE",M1091,1)</f>
        <v>#VALUE!</v>
      </c>
      <c r="AF1091" s="34" t="e">
        <f t="shared" ref="AF1091:AF1154" si="140">SEARCH("PONSOLE",N1091,1)</f>
        <v>#VALUE!</v>
      </c>
      <c r="AG1091" s="34">
        <f t="shared" ref="AG1091:AG1154" si="141">SEARCH("PONSOLE",O1091,1)</f>
        <v>22</v>
      </c>
      <c r="AH1091" s="34" t="e">
        <f t="shared" ref="AH1091:AH1154" si="142">SEARCH("pas de vote",P1091,1)</f>
        <v>#VALUE!</v>
      </c>
      <c r="AI1091" s="34" t="e">
        <f t="shared" ref="AI1091:AI1154" si="143">SEARCH("PONSOLE",Q1091,1)</f>
        <v>#VALUE!</v>
      </c>
      <c r="AJ1091" s="34" t="e">
        <f t="shared" ref="AJ1091:AJ1154" si="144">SEARCH("PONSOLE",R1091,1)</f>
        <v>#VALUE!</v>
      </c>
      <c r="AK1091" s="34" t="e">
        <f t="shared" ref="AK1091:AK1154" si="145">SEARCH("PONSOLE",S1091,1)</f>
        <v>#VALUE!</v>
      </c>
    </row>
    <row r="1092" spans="1:37" ht="55.25" customHeight="1" x14ac:dyDescent="0.2">
      <c r="A1092" s="50">
        <v>20171103</v>
      </c>
      <c r="B1092" s="83">
        <v>43068</v>
      </c>
      <c r="C1092" s="34" t="s">
        <v>4553</v>
      </c>
      <c r="D1092" s="34"/>
      <c r="E1092" s="34"/>
      <c r="F1092" s="34"/>
      <c r="G1092" s="34"/>
      <c r="H1092" s="34"/>
      <c r="I1092" s="34"/>
      <c r="J1092" s="34"/>
      <c r="K1092" s="34"/>
      <c r="L1092" s="103"/>
      <c r="M1092" s="29" t="s">
        <v>6730</v>
      </c>
      <c r="N1092" s="29" t="s">
        <v>6473</v>
      </c>
      <c r="O1092" s="29" t="s">
        <v>4519</v>
      </c>
      <c r="P1092" s="30"/>
      <c r="Q1092" s="29"/>
      <c r="R1092" s="112"/>
      <c r="S1092" s="34"/>
      <c r="AD1092" s="84" t="e">
        <f t="shared" si="138"/>
        <v>#VALUE!</v>
      </c>
      <c r="AE1092" s="34" t="e">
        <f t="shared" si="139"/>
        <v>#VALUE!</v>
      </c>
      <c r="AF1092" s="34" t="e">
        <f t="shared" si="140"/>
        <v>#VALUE!</v>
      </c>
      <c r="AG1092" s="34">
        <f t="shared" si="141"/>
        <v>22</v>
      </c>
      <c r="AH1092" s="34" t="e">
        <f t="shared" si="142"/>
        <v>#VALUE!</v>
      </c>
      <c r="AI1092" s="34" t="e">
        <f t="shared" si="143"/>
        <v>#VALUE!</v>
      </c>
      <c r="AJ1092" s="34" t="e">
        <f t="shared" si="144"/>
        <v>#VALUE!</v>
      </c>
      <c r="AK1092" s="34" t="e">
        <f t="shared" si="145"/>
        <v>#VALUE!</v>
      </c>
    </row>
    <row r="1093" spans="1:37" ht="55.25" customHeight="1" x14ac:dyDescent="0.2">
      <c r="A1093" s="50">
        <v>20171104</v>
      </c>
      <c r="B1093" s="83">
        <v>43068</v>
      </c>
      <c r="C1093" s="34" t="s">
        <v>4554</v>
      </c>
      <c r="D1093" s="34"/>
      <c r="E1093" s="34"/>
      <c r="F1093" s="34"/>
      <c r="G1093" s="34"/>
      <c r="H1093" s="34" t="s">
        <v>4520</v>
      </c>
      <c r="I1093" s="34" t="s">
        <v>4521</v>
      </c>
      <c r="J1093" s="34"/>
      <c r="K1093" s="34"/>
      <c r="L1093" s="103"/>
      <c r="M1093" s="29" t="s">
        <v>6731</v>
      </c>
      <c r="N1093" s="29" t="s">
        <v>4523</v>
      </c>
      <c r="O1093" s="29" t="s">
        <v>4567</v>
      </c>
      <c r="P1093" s="30"/>
      <c r="Q1093" s="29"/>
      <c r="R1093" s="112"/>
      <c r="S1093" s="34"/>
      <c r="AD1093" s="84" t="e">
        <f t="shared" si="138"/>
        <v>#VALUE!</v>
      </c>
      <c r="AE1093" s="34" t="e">
        <f t="shared" si="139"/>
        <v>#VALUE!</v>
      </c>
      <c r="AF1093" s="34">
        <f t="shared" si="140"/>
        <v>96</v>
      </c>
      <c r="AG1093" s="34" t="e">
        <f t="shared" si="141"/>
        <v>#VALUE!</v>
      </c>
      <c r="AH1093" s="34" t="e">
        <f t="shared" si="142"/>
        <v>#VALUE!</v>
      </c>
      <c r="AI1093" s="34" t="e">
        <f t="shared" si="143"/>
        <v>#VALUE!</v>
      </c>
      <c r="AJ1093" s="34" t="e">
        <f t="shared" si="144"/>
        <v>#VALUE!</v>
      </c>
      <c r="AK1093" s="34" t="e">
        <f t="shared" si="145"/>
        <v>#VALUE!</v>
      </c>
    </row>
    <row r="1094" spans="1:37" ht="55.25" customHeight="1" x14ac:dyDescent="0.2">
      <c r="A1094" s="50">
        <v>20171105</v>
      </c>
      <c r="B1094" s="83">
        <v>43068</v>
      </c>
      <c r="C1094" s="34" t="s">
        <v>4555</v>
      </c>
      <c r="D1094" s="34"/>
      <c r="E1094" s="34"/>
      <c r="F1094" s="34"/>
      <c r="G1094" s="34"/>
      <c r="H1094" s="34"/>
      <c r="I1094" s="34"/>
      <c r="J1094" s="34"/>
      <c r="K1094" s="34"/>
      <c r="L1094" s="103"/>
      <c r="M1094" s="29" t="s">
        <v>7553</v>
      </c>
      <c r="N1094" s="29"/>
      <c r="O1094" s="29" t="s">
        <v>4522</v>
      </c>
      <c r="P1094" s="30"/>
      <c r="Q1094" s="29"/>
      <c r="R1094" s="112"/>
      <c r="S1094" s="34"/>
      <c r="AD1094" s="84" t="e">
        <f t="shared" si="138"/>
        <v>#VALUE!</v>
      </c>
      <c r="AE1094" s="34">
        <f t="shared" si="139"/>
        <v>484</v>
      </c>
      <c r="AF1094" s="34" t="e">
        <f t="shared" si="140"/>
        <v>#VALUE!</v>
      </c>
      <c r="AG1094" s="34" t="e">
        <f t="shared" si="141"/>
        <v>#VALUE!</v>
      </c>
      <c r="AH1094" s="34" t="e">
        <f t="shared" si="142"/>
        <v>#VALUE!</v>
      </c>
      <c r="AI1094" s="34" t="e">
        <f t="shared" si="143"/>
        <v>#VALUE!</v>
      </c>
      <c r="AJ1094" s="34" t="e">
        <f t="shared" si="144"/>
        <v>#VALUE!</v>
      </c>
      <c r="AK1094" s="34" t="e">
        <f t="shared" si="145"/>
        <v>#VALUE!</v>
      </c>
    </row>
    <row r="1095" spans="1:37" ht="55.25" customHeight="1" x14ac:dyDescent="0.2">
      <c r="A1095" s="50">
        <v>20171106</v>
      </c>
      <c r="B1095" s="83">
        <v>43068</v>
      </c>
      <c r="C1095" s="34" t="s">
        <v>4556</v>
      </c>
      <c r="D1095" s="34"/>
      <c r="E1095" s="34"/>
      <c r="F1095" s="34"/>
      <c r="G1095" s="34"/>
      <c r="H1095" s="34"/>
      <c r="I1095" s="34"/>
      <c r="J1095" s="34"/>
      <c r="K1095" s="34"/>
      <c r="L1095" s="103"/>
      <c r="M1095" s="29" t="s">
        <v>7553</v>
      </c>
      <c r="N1095" s="29"/>
      <c r="O1095" s="29" t="s">
        <v>4567</v>
      </c>
      <c r="P1095" s="30"/>
      <c r="Q1095" s="29"/>
      <c r="R1095" s="112"/>
      <c r="S1095" s="34"/>
      <c r="AD1095" s="84" t="e">
        <f t="shared" si="138"/>
        <v>#VALUE!</v>
      </c>
      <c r="AE1095" s="34">
        <f t="shared" si="139"/>
        <v>484</v>
      </c>
      <c r="AF1095" s="34" t="e">
        <f t="shared" si="140"/>
        <v>#VALUE!</v>
      </c>
      <c r="AG1095" s="34" t="e">
        <f t="shared" si="141"/>
        <v>#VALUE!</v>
      </c>
      <c r="AH1095" s="34" t="e">
        <f t="shared" si="142"/>
        <v>#VALUE!</v>
      </c>
      <c r="AI1095" s="34" t="e">
        <f t="shared" si="143"/>
        <v>#VALUE!</v>
      </c>
      <c r="AJ1095" s="34" t="e">
        <f t="shared" si="144"/>
        <v>#VALUE!</v>
      </c>
      <c r="AK1095" s="34" t="e">
        <f t="shared" si="145"/>
        <v>#VALUE!</v>
      </c>
    </row>
    <row r="1096" spans="1:37" ht="55.25" customHeight="1" x14ac:dyDescent="0.2">
      <c r="A1096" s="50">
        <v>20171107</v>
      </c>
      <c r="B1096" s="83">
        <v>43068</v>
      </c>
      <c r="C1096" s="34" t="s">
        <v>4557</v>
      </c>
      <c r="D1096" s="34"/>
      <c r="E1096" s="34"/>
      <c r="F1096" s="34"/>
      <c r="G1096" s="34"/>
      <c r="H1096" s="34"/>
      <c r="I1096" s="34"/>
      <c r="J1096" s="34"/>
      <c r="K1096" s="34"/>
      <c r="L1096" s="103"/>
      <c r="M1096" s="29" t="s">
        <v>6730</v>
      </c>
      <c r="N1096" s="29" t="s">
        <v>4523</v>
      </c>
      <c r="O1096" s="29" t="s">
        <v>4567</v>
      </c>
      <c r="P1096" s="30"/>
      <c r="Q1096" s="29"/>
      <c r="R1096" s="112"/>
      <c r="S1096" s="34"/>
      <c r="AD1096" s="84" t="e">
        <f t="shared" si="138"/>
        <v>#VALUE!</v>
      </c>
      <c r="AE1096" s="34" t="e">
        <f t="shared" si="139"/>
        <v>#VALUE!</v>
      </c>
      <c r="AF1096" s="34">
        <f t="shared" si="140"/>
        <v>96</v>
      </c>
      <c r="AG1096" s="34" t="e">
        <f t="shared" si="141"/>
        <v>#VALUE!</v>
      </c>
      <c r="AH1096" s="34" t="e">
        <f t="shared" si="142"/>
        <v>#VALUE!</v>
      </c>
      <c r="AI1096" s="34" t="e">
        <f t="shared" si="143"/>
        <v>#VALUE!</v>
      </c>
      <c r="AJ1096" s="34" t="e">
        <f t="shared" si="144"/>
        <v>#VALUE!</v>
      </c>
      <c r="AK1096" s="34" t="e">
        <f t="shared" si="145"/>
        <v>#VALUE!</v>
      </c>
    </row>
    <row r="1097" spans="1:37" ht="55.25" customHeight="1" x14ac:dyDescent="0.2">
      <c r="A1097" s="50">
        <v>20171108</v>
      </c>
      <c r="B1097" s="83">
        <v>43068</v>
      </c>
      <c r="C1097" s="34" t="s">
        <v>6202</v>
      </c>
      <c r="D1097" s="34" t="s">
        <v>5607</v>
      </c>
      <c r="E1097" s="34" t="s">
        <v>4524</v>
      </c>
      <c r="F1097" s="34" t="s">
        <v>4525</v>
      </c>
      <c r="G1097" s="34"/>
      <c r="H1097" s="34"/>
      <c r="I1097" s="34"/>
      <c r="J1097" s="34"/>
      <c r="K1097" s="34"/>
      <c r="L1097" s="103"/>
      <c r="M1097" s="30" t="s">
        <v>6733</v>
      </c>
      <c r="N1097" s="29" t="s">
        <v>6474</v>
      </c>
      <c r="O1097" s="29" t="s">
        <v>6557</v>
      </c>
      <c r="P1097" s="30"/>
      <c r="Q1097" s="29"/>
      <c r="R1097" s="112"/>
      <c r="S1097" s="34"/>
      <c r="AD1097" s="84" t="e">
        <f t="shared" si="138"/>
        <v>#VALUE!</v>
      </c>
      <c r="AE1097" s="34" t="e">
        <f t="shared" si="139"/>
        <v>#VALUE!</v>
      </c>
      <c r="AF1097" s="34" t="e">
        <f t="shared" si="140"/>
        <v>#VALUE!</v>
      </c>
      <c r="AG1097" s="34">
        <f t="shared" si="141"/>
        <v>22</v>
      </c>
      <c r="AH1097" s="34" t="e">
        <f t="shared" si="142"/>
        <v>#VALUE!</v>
      </c>
      <c r="AI1097" s="34" t="e">
        <f t="shared" si="143"/>
        <v>#VALUE!</v>
      </c>
      <c r="AJ1097" s="34" t="e">
        <f t="shared" si="144"/>
        <v>#VALUE!</v>
      </c>
      <c r="AK1097" s="34" t="e">
        <f t="shared" si="145"/>
        <v>#VALUE!</v>
      </c>
    </row>
    <row r="1098" spans="1:37" ht="55.25" customHeight="1" x14ac:dyDescent="0.2">
      <c r="A1098" s="50">
        <v>20171109</v>
      </c>
      <c r="B1098" s="83">
        <v>43068</v>
      </c>
      <c r="C1098" s="34" t="s">
        <v>6203</v>
      </c>
      <c r="D1098" s="34" t="s">
        <v>5608</v>
      </c>
      <c r="E1098" s="34" t="s">
        <v>4526</v>
      </c>
      <c r="F1098" s="34"/>
      <c r="G1098" s="34"/>
      <c r="H1098" s="34" t="s">
        <v>4527</v>
      </c>
      <c r="I1098" s="34" t="s">
        <v>4528</v>
      </c>
      <c r="J1098" s="34"/>
      <c r="K1098" s="34"/>
      <c r="L1098" s="103"/>
      <c r="M1098" s="29" t="s">
        <v>6734</v>
      </c>
      <c r="N1098" s="29" t="s">
        <v>4529</v>
      </c>
      <c r="O1098" s="29" t="s">
        <v>6558</v>
      </c>
      <c r="P1098" s="30"/>
      <c r="Q1098" s="29"/>
      <c r="R1098" s="112"/>
      <c r="S1098" s="34"/>
      <c r="AD1098" s="84" t="e">
        <f t="shared" si="138"/>
        <v>#VALUE!</v>
      </c>
      <c r="AE1098" s="34" t="e">
        <f t="shared" si="139"/>
        <v>#VALUE!</v>
      </c>
      <c r="AF1098" s="34" t="e">
        <f t="shared" si="140"/>
        <v>#VALUE!</v>
      </c>
      <c r="AG1098" s="34">
        <f t="shared" si="141"/>
        <v>54</v>
      </c>
      <c r="AH1098" s="34" t="e">
        <f t="shared" si="142"/>
        <v>#VALUE!</v>
      </c>
      <c r="AI1098" s="34" t="e">
        <f t="shared" si="143"/>
        <v>#VALUE!</v>
      </c>
      <c r="AJ1098" s="34" t="e">
        <f t="shared" si="144"/>
        <v>#VALUE!</v>
      </c>
      <c r="AK1098" s="34" t="e">
        <f t="shared" si="145"/>
        <v>#VALUE!</v>
      </c>
    </row>
    <row r="1099" spans="1:37" ht="55.25" customHeight="1" x14ac:dyDescent="0.2">
      <c r="A1099" s="50">
        <v>20171110</v>
      </c>
      <c r="B1099" s="83">
        <v>43068</v>
      </c>
      <c r="C1099" s="34" t="s">
        <v>6204</v>
      </c>
      <c r="D1099" s="34"/>
      <c r="E1099" s="34"/>
      <c r="F1099" s="34"/>
      <c r="G1099" s="34"/>
      <c r="H1099" s="34"/>
      <c r="I1099" s="34"/>
      <c r="J1099" s="34"/>
      <c r="K1099" s="34"/>
      <c r="L1099" s="103" t="s">
        <v>103</v>
      </c>
      <c r="M1099" s="29"/>
      <c r="N1099" s="29"/>
      <c r="O1099" s="29"/>
      <c r="P1099" s="30"/>
      <c r="Q1099" s="29"/>
      <c r="R1099" s="112"/>
      <c r="S1099" s="34"/>
      <c r="AD1099" s="84">
        <f t="shared" si="138"/>
        <v>1</v>
      </c>
      <c r="AE1099" s="34" t="e">
        <f t="shared" si="139"/>
        <v>#VALUE!</v>
      </c>
      <c r="AF1099" s="34" t="e">
        <f t="shared" si="140"/>
        <v>#VALUE!</v>
      </c>
      <c r="AG1099" s="34" t="e">
        <f t="shared" si="141"/>
        <v>#VALUE!</v>
      </c>
      <c r="AH1099" s="34" t="e">
        <f t="shared" si="142"/>
        <v>#VALUE!</v>
      </c>
      <c r="AI1099" s="34" t="e">
        <f t="shared" si="143"/>
        <v>#VALUE!</v>
      </c>
      <c r="AJ1099" s="34" t="e">
        <f t="shared" si="144"/>
        <v>#VALUE!</v>
      </c>
      <c r="AK1099" s="34" t="e">
        <f t="shared" si="145"/>
        <v>#VALUE!</v>
      </c>
    </row>
    <row r="1100" spans="1:37" ht="55.25" customHeight="1" x14ac:dyDescent="0.2">
      <c r="A1100" s="50">
        <v>20171111</v>
      </c>
      <c r="B1100" s="83">
        <v>43068</v>
      </c>
      <c r="C1100" s="34" t="s">
        <v>4558</v>
      </c>
      <c r="D1100" s="34"/>
      <c r="E1100" s="34"/>
      <c r="F1100" s="34"/>
      <c r="G1100" s="34"/>
      <c r="H1100" s="34"/>
      <c r="I1100" s="34"/>
      <c r="J1100" s="34"/>
      <c r="K1100" s="34"/>
      <c r="L1100" s="103" t="s">
        <v>103</v>
      </c>
      <c r="M1100" s="29"/>
      <c r="N1100" s="29"/>
      <c r="O1100" s="29"/>
      <c r="P1100" s="30"/>
      <c r="Q1100" s="29"/>
      <c r="R1100" s="112"/>
      <c r="S1100" s="34"/>
      <c r="AD1100" s="84">
        <f t="shared" si="138"/>
        <v>1</v>
      </c>
      <c r="AE1100" s="34" t="e">
        <f t="shared" si="139"/>
        <v>#VALUE!</v>
      </c>
      <c r="AF1100" s="34" t="e">
        <f t="shared" si="140"/>
        <v>#VALUE!</v>
      </c>
      <c r="AG1100" s="34" t="e">
        <f t="shared" si="141"/>
        <v>#VALUE!</v>
      </c>
      <c r="AH1100" s="34" t="e">
        <f t="shared" si="142"/>
        <v>#VALUE!</v>
      </c>
      <c r="AI1100" s="34" t="e">
        <f t="shared" si="143"/>
        <v>#VALUE!</v>
      </c>
      <c r="AJ1100" s="34" t="e">
        <f t="shared" si="144"/>
        <v>#VALUE!</v>
      </c>
      <c r="AK1100" s="34" t="e">
        <f t="shared" si="145"/>
        <v>#VALUE!</v>
      </c>
    </row>
    <row r="1101" spans="1:37" ht="55.25" customHeight="1" x14ac:dyDescent="0.2">
      <c r="A1101" s="50">
        <v>20171112</v>
      </c>
      <c r="B1101" s="83">
        <v>43068</v>
      </c>
      <c r="C1101" s="34" t="s">
        <v>4559</v>
      </c>
      <c r="D1101" s="34"/>
      <c r="E1101" s="34"/>
      <c r="F1101" s="34"/>
      <c r="G1101" s="34"/>
      <c r="H1101" s="34"/>
      <c r="I1101" s="34"/>
      <c r="J1101" s="34"/>
      <c r="K1101" s="34"/>
      <c r="L1101" s="103" t="s">
        <v>103</v>
      </c>
      <c r="M1101" s="29"/>
      <c r="N1101" s="29"/>
      <c r="O1101" s="29"/>
      <c r="P1101" s="30"/>
      <c r="Q1101" s="29"/>
      <c r="R1101" s="112"/>
      <c r="S1101" s="34"/>
      <c r="AD1101" s="84">
        <f t="shared" si="138"/>
        <v>1</v>
      </c>
      <c r="AE1101" s="34" t="e">
        <f t="shared" si="139"/>
        <v>#VALUE!</v>
      </c>
      <c r="AF1101" s="34" t="e">
        <f t="shared" si="140"/>
        <v>#VALUE!</v>
      </c>
      <c r="AG1101" s="34" t="e">
        <f t="shared" si="141"/>
        <v>#VALUE!</v>
      </c>
      <c r="AH1101" s="34" t="e">
        <f t="shared" si="142"/>
        <v>#VALUE!</v>
      </c>
      <c r="AI1101" s="34" t="e">
        <f t="shared" si="143"/>
        <v>#VALUE!</v>
      </c>
      <c r="AJ1101" s="34" t="e">
        <f t="shared" si="144"/>
        <v>#VALUE!</v>
      </c>
      <c r="AK1101" s="34" t="e">
        <f t="shared" si="145"/>
        <v>#VALUE!</v>
      </c>
    </row>
    <row r="1102" spans="1:37" ht="55.25" customHeight="1" x14ac:dyDescent="0.2">
      <c r="A1102" s="50">
        <v>20171113</v>
      </c>
      <c r="B1102" s="83">
        <v>43068</v>
      </c>
      <c r="C1102" s="34" t="s">
        <v>4560</v>
      </c>
      <c r="D1102" s="34"/>
      <c r="E1102" s="34"/>
      <c r="F1102" s="34"/>
      <c r="G1102" s="34"/>
      <c r="H1102" s="34"/>
      <c r="I1102" s="34"/>
      <c r="J1102" s="34"/>
      <c r="K1102" s="34"/>
      <c r="L1102" s="103"/>
      <c r="M1102" s="29" t="s">
        <v>6735</v>
      </c>
      <c r="N1102" s="29" t="s">
        <v>4530</v>
      </c>
      <c r="O1102" s="29"/>
      <c r="P1102" s="30"/>
      <c r="Q1102" s="29"/>
      <c r="R1102" s="112"/>
      <c r="S1102" s="34"/>
      <c r="AD1102" s="84" t="e">
        <f t="shared" si="138"/>
        <v>#VALUE!</v>
      </c>
      <c r="AE1102" s="34" t="e">
        <f t="shared" si="139"/>
        <v>#VALUE!</v>
      </c>
      <c r="AF1102" s="34">
        <f t="shared" si="140"/>
        <v>55</v>
      </c>
      <c r="AG1102" s="34" t="e">
        <f t="shared" si="141"/>
        <v>#VALUE!</v>
      </c>
      <c r="AH1102" s="34" t="e">
        <f t="shared" si="142"/>
        <v>#VALUE!</v>
      </c>
      <c r="AI1102" s="34" t="e">
        <f t="shared" si="143"/>
        <v>#VALUE!</v>
      </c>
      <c r="AJ1102" s="34" t="e">
        <f t="shared" si="144"/>
        <v>#VALUE!</v>
      </c>
      <c r="AK1102" s="34" t="e">
        <f t="shared" si="145"/>
        <v>#VALUE!</v>
      </c>
    </row>
    <row r="1103" spans="1:37" ht="55.25" customHeight="1" x14ac:dyDescent="0.2">
      <c r="A1103" s="50">
        <v>20171114</v>
      </c>
      <c r="B1103" s="83">
        <v>43068</v>
      </c>
      <c r="C1103" s="34" t="s">
        <v>6346</v>
      </c>
      <c r="D1103" s="34" t="s">
        <v>5609</v>
      </c>
      <c r="E1103" s="34" t="s">
        <v>4531</v>
      </c>
      <c r="F1103" s="34" t="s">
        <v>4532</v>
      </c>
      <c r="G1103" s="34"/>
      <c r="H1103" s="34"/>
      <c r="I1103" s="34"/>
      <c r="J1103" s="34"/>
      <c r="K1103" s="34"/>
      <c r="L1103" s="103"/>
      <c r="M1103" s="29" t="s">
        <v>6736</v>
      </c>
      <c r="N1103" s="29" t="s">
        <v>6475</v>
      </c>
      <c r="O1103" s="29"/>
      <c r="P1103" s="30"/>
      <c r="Q1103" s="29"/>
      <c r="R1103" s="112"/>
      <c r="S1103" s="34"/>
      <c r="AD1103" s="84" t="e">
        <f t="shared" si="138"/>
        <v>#VALUE!</v>
      </c>
      <c r="AE1103" s="34">
        <f t="shared" si="139"/>
        <v>413</v>
      </c>
      <c r="AF1103" s="34" t="e">
        <f t="shared" si="140"/>
        <v>#VALUE!</v>
      </c>
      <c r="AG1103" s="34" t="e">
        <f t="shared" si="141"/>
        <v>#VALUE!</v>
      </c>
      <c r="AH1103" s="34" t="e">
        <f t="shared" si="142"/>
        <v>#VALUE!</v>
      </c>
      <c r="AI1103" s="34" t="e">
        <f t="shared" si="143"/>
        <v>#VALUE!</v>
      </c>
      <c r="AJ1103" s="34" t="e">
        <f t="shared" si="144"/>
        <v>#VALUE!</v>
      </c>
      <c r="AK1103" s="34" t="e">
        <f t="shared" si="145"/>
        <v>#VALUE!</v>
      </c>
    </row>
    <row r="1104" spans="1:37" ht="55.25" customHeight="1" x14ac:dyDescent="0.2">
      <c r="A1104" s="50">
        <v>20171115</v>
      </c>
      <c r="B1104" s="83">
        <v>43068</v>
      </c>
      <c r="C1104" s="34" t="s">
        <v>4561</v>
      </c>
      <c r="D1104" s="34"/>
      <c r="E1104" s="34"/>
      <c r="F1104" s="34"/>
      <c r="G1104" s="34"/>
      <c r="H1104" s="34"/>
      <c r="I1104" s="34"/>
      <c r="J1104" s="34"/>
      <c r="K1104" s="34"/>
      <c r="L1104" s="103"/>
      <c r="M1104" s="29" t="s">
        <v>6737</v>
      </c>
      <c r="N1104" s="29" t="s">
        <v>6476</v>
      </c>
      <c r="O1104" s="29"/>
      <c r="P1104" s="30"/>
      <c r="Q1104" s="29"/>
      <c r="R1104" s="112"/>
      <c r="S1104" s="34"/>
      <c r="AD1104" s="84" t="e">
        <f t="shared" si="138"/>
        <v>#VALUE!</v>
      </c>
      <c r="AE1104" s="34">
        <f t="shared" si="139"/>
        <v>485</v>
      </c>
      <c r="AF1104" s="34" t="e">
        <f t="shared" si="140"/>
        <v>#VALUE!</v>
      </c>
      <c r="AG1104" s="34" t="e">
        <f t="shared" si="141"/>
        <v>#VALUE!</v>
      </c>
      <c r="AH1104" s="34" t="e">
        <f t="shared" si="142"/>
        <v>#VALUE!</v>
      </c>
      <c r="AI1104" s="34" t="e">
        <f t="shared" si="143"/>
        <v>#VALUE!</v>
      </c>
      <c r="AJ1104" s="34" t="e">
        <f t="shared" si="144"/>
        <v>#VALUE!</v>
      </c>
      <c r="AK1104" s="34" t="e">
        <f t="shared" si="145"/>
        <v>#VALUE!</v>
      </c>
    </row>
    <row r="1105" spans="1:37" ht="55.25" customHeight="1" x14ac:dyDescent="0.2">
      <c r="A1105" s="50">
        <v>20171116</v>
      </c>
      <c r="B1105" s="83">
        <v>43068</v>
      </c>
      <c r="C1105" s="34" t="s">
        <v>4562</v>
      </c>
      <c r="D1105" s="34"/>
      <c r="E1105" s="34"/>
      <c r="F1105" s="34"/>
      <c r="G1105" s="34"/>
      <c r="H1105" s="34" t="s">
        <v>4533</v>
      </c>
      <c r="I1105" s="34" t="s">
        <v>4534</v>
      </c>
      <c r="J1105" s="34"/>
      <c r="K1105" s="34"/>
      <c r="L1105" s="103"/>
      <c r="M1105" s="29" t="s">
        <v>6738</v>
      </c>
      <c r="N1105" s="29" t="s">
        <v>4522</v>
      </c>
      <c r="O1105" s="29"/>
      <c r="P1105" s="30"/>
      <c r="Q1105" s="29"/>
      <c r="R1105" s="112"/>
      <c r="S1105" s="34"/>
      <c r="AD1105" s="84" t="e">
        <f t="shared" si="138"/>
        <v>#VALUE!</v>
      </c>
      <c r="AE1105" s="34">
        <f t="shared" si="139"/>
        <v>484</v>
      </c>
      <c r="AF1105" s="34" t="e">
        <f t="shared" si="140"/>
        <v>#VALUE!</v>
      </c>
      <c r="AG1105" s="34" t="e">
        <f t="shared" si="141"/>
        <v>#VALUE!</v>
      </c>
      <c r="AH1105" s="34" t="e">
        <f t="shared" si="142"/>
        <v>#VALUE!</v>
      </c>
      <c r="AI1105" s="34" t="e">
        <f t="shared" si="143"/>
        <v>#VALUE!</v>
      </c>
      <c r="AJ1105" s="34" t="e">
        <f t="shared" si="144"/>
        <v>#VALUE!</v>
      </c>
      <c r="AK1105" s="34" t="e">
        <f t="shared" si="145"/>
        <v>#VALUE!</v>
      </c>
    </row>
    <row r="1106" spans="1:37" ht="55.25" customHeight="1" x14ac:dyDescent="0.2">
      <c r="A1106" s="50">
        <v>20171117</v>
      </c>
      <c r="B1106" s="83">
        <v>43068</v>
      </c>
      <c r="C1106" s="34" t="s">
        <v>4563</v>
      </c>
      <c r="D1106" s="34" t="s">
        <v>5610</v>
      </c>
      <c r="E1106" s="34" t="s">
        <v>4535</v>
      </c>
      <c r="F1106" s="34" t="s">
        <v>4536</v>
      </c>
      <c r="G1106" s="34" t="s">
        <v>4537</v>
      </c>
      <c r="H1106" s="34" t="s">
        <v>4538</v>
      </c>
      <c r="I1106" s="34"/>
      <c r="J1106" s="34"/>
      <c r="K1106" s="34"/>
      <c r="L1106" s="103"/>
      <c r="M1106" s="29" t="s">
        <v>6739</v>
      </c>
      <c r="N1106" s="29" t="s">
        <v>4567</v>
      </c>
      <c r="O1106" s="29"/>
      <c r="P1106" s="30"/>
      <c r="Q1106" s="29"/>
      <c r="R1106" s="112"/>
      <c r="S1106" s="34"/>
      <c r="AD1106" s="84" t="e">
        <f t="shared" si="138"/>
        <v>#VALUE!</v>
      </c>
      <c r="AE1106" s="34">
        <f t="shared" si="139"/>
        <v>483</v>
      </c>
      <c r="AF1106" s="34" t="e">
        <f t="shared" si="140"/>
        <v>#VALUE!</v>
      </c>
      <c r="AG1106" s="34" t="e">
        <f t="shared" si="141"/>
        <v>#VALUE!</v>
      </c>
      <c r="AH1106" s="34" t="e">
        <f t="shared" si="142"/>
        <v>#VALUE!</v>
      </c>
      <c r="AI1106" s="34" t="e">
        <f t="shared" si="143"/>
        <v>#VALUE!</v>
      </c>
      <c r="AJ1106" s="34" t="e">
        <f t="shared" si="144"/>
        <v>#VALUE!</v>
      </c>
      <c r="AK1106" s="34" t="e">
        <f t="shared" si="145"/>
        <v>#VALUE!</v>
      </c>
    </row>
    <row r="1107" spans="1:37" ht="55.25" customHeight="1" x14ac:dyDescent="0.2">
      <c r="A1107" s="50">
        <v>20171118</v>
      </c>
      <c r="B1107" s="83">
        <v>43068</v>
      </c>
      <c r="C1107" s="34" t="s">
        <v>6347</v>
      </c>
      <c r="D1107" s="34"/>
      <c r="E1107" s="34"/>
      <c r="F1107" s="34"/>
      <c r="G1107" s="34"/>
      <c r="H1107" s="34"/>
      <c r="I1107" s="34"/>
      <c r="J1107" s="34"/>
      <c r="K1107" s="34"/>
      <c r="L1107" s="103"/>
      <c r="M1107" s="29" t="s">
        <v>6738</v>
      </c>
      <c r="N1107" s="29" t="s">
        <v>4522</v>
      </c>
      <c r="O1107" s="29"/>
      <c r="P1107" s="30"/>
      <c r="Q1107" s="29"/>
      <c r="R1107" s="112"/>
      <c r="S1107" s="34"/>
      <c r="AD1107" s="84" t="e">
        <f t="shared" si="138"/>
        <v>#VALUE!</v>
      </c>
      <c r="AE1107" s="34">
        <f t="shared" si="139"/>
        <v>484</v>
      </c>
      <c r="AF1107" s="34" t="e">
        <f t="shared" si="140"/>
        <v>#VALUE!</v>
      </c>
      <c r="AG1107" s="34" t="e">
        <f t="shared" si="141"/>
        <v>#VALUE!</v>
      </c>
      <c r="AH1107" s="34" t="e">
        <f t="shared" si="142"/>
        <v>#VALUE!</v>
      </c>
      <c r="AI1107" s="34" t="e">
        <f t="shared" si="143"/>
        <v>#VALUE!</v>
      </c>
      <c r="AJ1107" s="34" t="e">
        <f t="shared" si="144"/>
        <v>#VALUE!</v>
      </c>
      <c r="AK1107" s="34" t="e">
        <f t="shared" si="145"/>
        <v>#VALUE!</v>
      </c>
    </row>
    <row r="1108" spans="1:37" ht="55.25" customHeight="1" x14ac:dyDescent="0.2">
      <c r="A1108" s="50">
        <v>20171119</v>
      </c>
      <c r="B1108" s="83">
        <v>43068</v>
      </c>
      <c r="C1108" s="34" t="s">
        <v>6348</v>
      </c>
      <c r="D1108" s="34"/>
      <c r="E1108" s="34"/>
      <c r="F1108" s="34"/>
      <c r="G1108" s="34"/>
      <c r="H1108" s="34"/>
      <c r="I1108" s="34"/>
      <c r="J1108" s="34"/>
      <c r="K1108" s="34"/>
      <c r="L1108" s="103"/>
      <c r="M1108" s="29" t="s">
        <v>6738</v>
      </c>
      <c r="N1108" s="29" t="s">
        <v>4567</v>
      </c>
      <c r="O1108" s="29"/>
      <c r="P1108" s="30"/>
      <c r="Q1108" s="29"/>
      <c r="R1108" s="112"/>
      <c r="S1108" s="34"/>
      <c r="AD1108" s="84" t="e">
        <f t="shared" si="138"/>
        <v>#VALUE!</v>
      </c>
      <c r="AE1108" s="34">
        <f t="shared" si="139"/>
        <v>484</v>
      </c>
      <c r="AF1108" s="34" t="e">
        <f t="shared" si="140"/>
        <v>#VALUE!</v>
      </c>
      <c r="AG1108" s="34" t="e">
        <f t="shared" si="141"/>
        <v>#VALUE!</v>
      </c>
      <c r="AH1108" s="34" t="e">
        <f t="shared" si="142"/>
        <v>#VALUE!</v>
      </c>
      <c r="AI1108" s="34" t="e">
        <f t="shared" si="143"/>
        <v>#VALUE!</v>
      </c>
      <c r="AJ1108" s="34" t="e">
        <f t="shared" si="144"/>
        <v>#VALUE!</v>
      </c>
      <c r="AK1108" s="34" t="e">
        <f t="shared" si="145"/>
        <v>#VALUE!</v>
      </c>
    </row>
    <row r="1109" spans="1:37" ht="55.25" customHeight="1" x14ac:dyDescent="0.2">
      <c r="A1109" s="50">
        <v>20171120</v>
      </c>
      <c r="B1109" s="83">
        <v>43068</v>
      </c>
      <c r="C1109" s="34" t="s">
        <v>6349</v>
      </c>
      <c r="D1109" s="34"/>
      <c r="E1109" s="34"/>
      <c r="F1109" s="34"/>
      <c r="G1109" s="34"/>
      <c r="H1109" s="34"/>
      <c r="I1109" s="34"/>
      <c r="J1109" s="34"/>
      <c r="K1109" s="34"/>
      <c r="L1109" s="103"/>
      <c r="M1109" s="29" t="s">
        <v>6738</v>
      </c>
      <c r="N1109" s="29" t="s">
        <v>4567</v>
      </c>
      <c r="O1109" s="29"/>
      <c r="P1109" s="30"/>
      <c r="Q1109" s="29"/>
      <c r="R1109" s="112"/>
      <c r="S1109" s="34"/>
      <c r="AD1109" s="84" t="e">
        <f t="shared" si="138"/>
        <v>#VALUE!</v>
      </c>
      <c r="AE1109" s="34">
        <f t="shared" si="139"/>
        <v>484</v>
      </c>
      <c r="AF1109" s="34" t="e">
        <f t="shared" si="140"/>
        <v>#VALUE!</v>
      </c>
      <c r="AG1109" s="34" t="e">
        <f t="shared" si="141"/>
        <v>#VALUE!</v>
      </c>
      <c r="AH1109" s="34" t="e">
        <f t="shared" si="142"/>
        <v>#VALUE!</v>
      </c>
      <c r="AI1109" s="34" t="e">
        <f t="shared" si="143"/>
        <v>#VALUE!</v>
      </c>
      <c r="AJ1109" s="34" t="e">
        <f t="shared" si="144"/>
        <v>#VALUE!</v>
      </c>
      <c r="AK1109" s="34" t="e">
        <f t="shared" si="145"/>
        <v>#VALUE!</v>
      </c>
    </row>
    <row r="1110" spans="1:37" ht="55.25" customHeight="1" x14ac:dyDescent="0.2">
      <c r="A1110" s="50">
        <v>20171121</v>
      </c>
      <c r="B1110" s="83">
        <v>43068</v>
      </c>
      <c r="C1110" s="34" t="s">
        <v>6350</v>
      </c>
      <c r="D1110" s="34"/>
      <c r="E1110" s="34"/>
      <c r="F1110" s="34"/>
      <c r="G1110" s="34"/>
      <c r="H1110" s="34"/>
      <c r="I1110" s="34"/>
      <c r="J1110" s="34"/>
      <c r="K1110" s="34"/>
      <c r="L1110" s="103"/>
      <c r="M1110" s="29" t="s">
        <v>6738</v>
      </c>
      <c r="N1110" s="29" t="s">
        <v>4567</v>
      </c>
      <c r="O1110" s="29"/>
      <c r="P1110" s="30"/>
      <c r="Q1110" s="29"/>
      <c r="R1110" s="112"/>
      <c r="S1110" s="34"/>
      <c r="AD1110" s="84" t="e">
        <f t="shared" si="138"/>
        <v>#VALUE!</v>
      </c>
      <c r="AE1110" s="34">
        <f t="shared" si="139"/>
        <v>484</v>
      </c>
      <c r="AF1110" s="34" t="e">
        <f t="shared" si="140"/>
        <v>#VALUE!</v>
      </c>
      <c r="AG1110" s="34" t="e">
        <f t="shared" si="141"/>
        <v>#VALUE!</v>
      </c>
      <c r="AH1110" s="34" t="e">
        <f t="shared" si="142"/>
        <v>#VALUE!</v>
      </c>
      <c r="AI1110" s="34" t="e">
        <f t="shared" si="143"/>
        <v>#VALUE!</v>
      </c>
      <c r="AJ1110" s="34" t="e">
        <f t="shared" si="144"/>
        <v>#VALUE!</v>
      </c>
      <c r="AK1110" s="34" t="e">
        <f t="shared" si="145"/>
        <v>#VALUE!</v>
      </c>
    </row>
    <row r="1111" spans="1:37" ht="55.25" customHeight="1" x14ac:dyDescent="0.2">
      <c r="A1111" s="50">
        <v>20171122</v>
      </c>
      <c r="B1111" s="83">
        <v>43068</v>
      </c>
      <c r="C1111" s="34" t="s">
        <v>6351</v>
      </c>
      <c r="D1111" s="34"/>
      <c r="E1111" s="34"/>
      <c r="F1111" s="34"/>
      <c r="G1111" s="34"/>
      <c r="H1111" s="34"/>
      <c r="I1111" s="34"/>
      <c r="J1111" s="34"/>
      <c r="K1111" s="34"/>
      <c r="L1111" s="103"/>
      <c r="M1111" s="29" t="s">
        <v>6738</v>
      </c>
      <c r="N1111" s="29" t="s">
        <v>4567</v>
      </c>
      <c r="O1111" s="29"/>
      <c r="P1111" s="30"/>
      <c r="Q1111" s="29"/>
      <c r="R1111" s="112"/>
      <c r="S1111" s="34"/>
      <c r="AD1111" s="84" t="e">
        <f t="shared" si="138"/>
        <v>#VALUE!</v>
      </c>
      <c r="AE1111" s="34">
        <f t="shared" si="139"/>
        <v>484</v>
      </c>
      <c r="AF1111" s="34" t="e">
        <f t="shared" si="140"/>
        <v>#VALUE!</v>
      </c>
      <c r="AG1111" s="34" t="e">
        <f t="shared" si="141"/>
        <v>#VALUE!</v>
      </c>
      <c r="AH1111" s="34" t="e">
        <f t="shared" si="142"/>
        <v>#VALUE!</v>
      </c>
      <c r="AI1111" s="34" t="e">
        <f t="shared" si="143"/>
        <v>#VALUE!</v>
      </c>
      <c r="AJ1111" s="34" t="e">
        <f t="shared" si="144"/>
        <v>#VALUE!</v>
      </c>
      <c r="AK1111" s="34" t="e">
        <f t="shared" si="145"/>
        <v>#VALUE!</v>
      </c>
    </row>
    <row r="1112" spans="1:37" ht="55.25" customHeight="1" x14ac:dyDescent="0.2">
      <c r="A1112" s="50">
        <v>20171123</v>
      </c>
      <c r="B1112" s="83">
        <v>43068</v>
      </c>
      <c r="C1112" s="34" t="s">
        <v>6978</v>
      </c>
      <c r="D1112" s="34"/>
      <c r="E1112" s="34"/>
      <c r="F1112" s="34"/>
      <c r="G1112" s="34"/>
      <c r="H1112" s="34"/>
      <c r="I1112" s="34"/>
      <c r="J1112" s="34"/>
      <c r="K1112" s="34"/>
      <c r="L1112" s="103"/>
      <c r="M1112" s="29" t="s">
        <v>6738</v>
      </c>
      <c r="N1112" s="29" t="s">
        <v>6477</v>
      </c>
      <c r="O1112" s="29"/>
      <c r="P1112" s="30" t="s">
        <v>4539</v>
      </c>
      <c r="Q1112" s="29"/>
      <c r="R1112" s="112"/>
      <c r="S1112" s="34"/>
      <c r="AD1112" s="84" t="e">
        <f t="shared" si="138"/>
        <v>#VALUE!</v>
      </c>
      <c r="AE1112" s="34">
        <f t="shared" si="139"/>
        <v>484</v>
      </c>
      <c r="AF1112" s="34" t="e">
        <f t="shared" si="140"/>
        <v>#VALUE!</v>
      </c>
      <c r="AG1112" s="34" t="e">
        <f t="shared" si="141"/>
        <v>#VALUE!</v>
      </c>
      <c r="AH1112" s="34" t="e">
        <f t="shared" si="142"/>
        <v>#VALUE!</v>
      </c>
      <c r="AI1112" s="34" t="e">
        <f t="shared" si="143"/>
        <v>#VALUE!</v>
      </c>
      <c r="AJ1112" s="34" t="e">
        <f t="shared" si="144"/>
        <v>#VALUE!</v>
      </c>
      <c r="AK1112" s="34" t="e">
        <f t="shared" si="145"/>
        <v>#VALUE!</v>
      </c>
    </row>
    <row r="1113" spans="1:37" ht="55.25" customHeight="1" x14ac:dyDescent="0.2">
      <c r="A1113" s="50">
        <v>20171124</v>
      </c>
      <c r="B1113" s="83">
        <v>43068</v>
      </c>
      <c r="C1113" s="34" t="s">
        <v>6353</v>
      </c>
      <c r="D1113" s="34"/>
      <c r="E1113" s="34"/>
      <c r="F1113" s="34"/>
      <c r="G1113" s="34"/>
      <c r="H1113" s="34"/>
      <c r="I1113" s="34"/>
      <c r="J1113" s="34"/>
      <c r="K1113" s="34"/>
      <c r="L1113" s="103"/>
      <c r="M1113" s="29" t="s">
        <v>6738</v>
      </c>
      <c r="N1113" s="29" t="s">
        <v>4567</v>
      </c>
      <c r="O1113" s="29"/>
      <c r="P1113" s="30"/>
      <c r="Q1113" s="29"/>
      <c r="R1113" s="112"/>
      <c r="S1113" s="34"/>
      <c r="AD1113" s="84" t="e">
        <f t="shared" si="138"/>
        <v>#VALUE!</v>
      </c>
      <c r="AE1113" s="34">
        <f t="shared" si="139"/>
        <v>484</v>
      </c>
      <c r="AF1113" s="34" t="e">
        <f t="shared" si="140"/>
        <v>#VALUE!</v>
      </c>
      <c r="AG1113" s="34" t="e">
        <f t="shared" si="141"/>
        <v>#VALUE!</v>
      </c>
      <c r="AH1113" s="34" t="e">
        <f t="shared" si="142"/>
        <v>#VALUE!</v>
      </c>
      <c r="AI1113" s="34" t="e">
        <f t="shared" si="143"/>
        <v>#VALUE!</v>
      </c>
      <c r="AJ1113" s="34" t="e">
        <f t="shared" si="144"/>
        <v>#VALUE!</v>
      </c>
      <c r="AK1113" s="34" t="e">
        <f t="shared" si="145"/>
        <v>#VALUE!</v>
      </c>
    </row>
    <row r="1114" spans="1:37" ht="55.25" customHeight="1" x14ac:dyDescent="0.2">
      <c r="A1114" s="50">
        <v>20171125</v>
      </c>
      <c r="B1114" s="83">
        <v>43068</v>
      </c>
      <c r="C1114" s="34" t="s">
        <v>6354</v>
      </c>
      <c r="D1114" s="34"/>
      <c r="E1114" s="34"/>
      <c r="F1114" s="34"/>
      <c r="G1114" s="34"/>
      <c r="H1114" s="34"/>
      <c r="I1114" s="34"/>
      <c r="J1114" s="34"/>
      <c r="K1114" s="34"/>
      <c r="L1114" s="103"/>
      <c r="M1114" s="29" t="s">
        <v>6738</v>
      </c>
      <c r="N1114" s="29" t="s">
        <v>4522</v>
      </c>
      <c r="O1114" s="29"/>
      <c r="P1114" s="30"/>
      <c r="Q1114" s="29"/>
      <c r="R1114" s="112"/>
      <c r="S1114" s="34"/>
      <c r="AD1114" s="84" t="e">
        <f t="shared" si="138"/>
        <v>#VALUE!</v>
      </c>
      <c r="AE1114" s="34">
        <f t="shared" si="139"/>
        <v>484</v>
      </c>
      <c r="AF1114" s="34" t="e">
        <f t="shared" si="140"/>
        <v>#VALUE!</v>
      </c>
      <c r="AG1114" s="34" t="e">
        <f t="shared" si="141"/>
        <v>#VALUE!</v>
      </c>
      <c r="AH1114" s="34" t="e">
        <f t="shared" si="142"/>
        <v>#VALUE!</v>
      </c>
      <c r="AI1114" s="34" t="e">
        <f t="shared" si="143"/>
        <v>#VALUE!</v>
      </c>
      <c r="AJ1114" s="34" t="e">
        <f t="shared" si="144"/>
        <v>#VALUE!</v>
      </c>
      <c r="AK1114" s="34" t="e">
        <f t="shared" si="145"/>
        <v>#VALUE!</v>
      </c>
    </row>
    <row r="1115" spans="1:37" ht="55.25" customHeight="1" x14ac:dyDescent="0.2">
      <c r="A1115" s="50">
        <v>20171126</v>
      </c>
      <c r="B1115" s="83">
        <v>43068</v>
      </c>
      <c r="C1115" s="34" t="s">
        <v>6355</v>
      </c>
      <c r="D1115" s="34"/>
      <c r="E1115" s="34"/>
      <c r="F1115" s="34"/>
      <c r="G1115" s="34"/>
      <c r="H1115" s="34"/>
      <c r="I1115" s="34"/>
      <c r="J1115" s="34"/>
      <c r="K1115" s="34"/>
      <c r="L1115" s="103"/>
      <c r="M1115" s="29" t="s">
        <v>6738</v>
      </c>
      <c r="N1115" s="29" t="s">
        <v>4522</v>
      </c>
      <c r="O1115" s="29"/>
      <c r="P1115" s="30"/>
      <c r="Q1115" s="29"/>
      <c r="R1115" s="112"/>
      <c r="S1115" s="34"/>
      <c r="AD1115" s="84" t="e">
        <f t="shared" si="138"/>
        <v>#VALUE!</v>
      </c>
      <c r="AE1115" s="34">
        <f t="shared" si="139"/>
        <v>484</v>
      </c>
      <c r="AF1115" s="34" t="e">
        <f t="shared" si="140"/>
        <v>#VALUE!</v>
      </c>
      <c r="AG1115" s="34" t="e">
        <f t="shared" si="141"/>
        <v>#VALUE!</v>
      </c>
      <c r="AH1115" s="34" t="e">
        <f t="shared" si="142"/>
        <v>#VALUE!</v>
      </c>
      <c r="AI1115" s="34" t="e">
        <f t="shared" si="143"/>
        <v>#VALUE!</v>
      </c>
      <c r="AJ1115" s="34" t="e">
        <f t="shared" si="144"/>
        <v>#VALUE!</v>
      </c>
      <c r="AK1115" s="34" t="e">
        <f t="shared" si="145"/>
        <v>#VALUE!</v>
      </c>
    </row>
    <row r="1116" spans="1:37" ht="55.25" customHeight="1" x14ac:dyDescent="0.2">
      <c r="A1116" s="50">
        <v>20171127</v>
      </c>
      <c r="B1116" s="83">
        <v>43068</v>
      </c>
      <c r="C1116" s="34" t="s">
        <v>6356</v>
      </c>
      <c r="D1116" s="34"/>
      <c r="E1116" s="34"/>
      <c r="F1116" s="34"/>
      <c r="G1116" s="34"/>
      <c r="H1116" s="34"/>
      <c r="I1116" s="34"/>
      <c r="J1116" s="34"/>
      <c r="K1116" s="34"/>
      <c r="L1116" s="103"/>
      <c r="M1116" s="29" t="s">
        <v>6738</v>
      </c>
      <c r="N1116" s="29" t="s">
        <v>4522</v>
      </c>
      <c r="O1116" s="29"/>
      <c r="P1116" s="30"/>
      <c r="Q1116" s="29"/>
      <c r="R1116" s="112"/>
      <c r="S1116" s="34"/>
      <c r="AD1116" s="84" t="e">
        <f t="shared" si="138"/>
        <v>#VALUE!</v>
      </c>
      <c r="AE1116" s="34">
        <f t="shared" si="139"/>
        <v>484</v>
      </c>
      <c r="AF1116" s="34" t="e">
        <f t="shared" si="140"/>
        <v>#VALUE!</v>
      </c>
      <c r="AG1116" s="34" t="e">
        <f t="shared" si="141"/>
        <v>#VALUE!</v>
      </c>
      <c r="AH1116" s="34" t="e">
        <f t="shared" si="142"/>
        <v>#VALUE!</v>
      </c>
      <c r="AI1116" s="34" t="e">
        <f t="shared" si="143"/>
        <v>#VALUE!</v>
      </c>
      <c r="AJ1116" s="34" t="e">
        <f t="shared" si="144"/>
        <v>#VALUE!</v>
      </c>
      <c r="AK1116" s="34" t="e">
        <f t="shared" si="145"/>
        <v>#VALUE!</v>
      </c>
    </row>
    <row r="1117" spans="1:37" ht="55.25" customHeight="1" x14ac:dyDescent="0.2">
      <c r="A1117" s="50">
        <v>20171128</v>
      </c>
      <c r="B1117" s="83">
        <v>43068</v>
      </c>
      <c r="C1117" s="34" t="s">
        <v>6357</v>
      </c>
      <c r="D1117" s="34"/>
      <c r="E1117" s="34"/>
      <c r="F1117" s="34"/>
      <c r="G1117" s="34"/>
      <c r="H1117" s="34"/>
      <c r="I1117" s="34"/>
      <c r="J1117" s="34"/>
      <c r="K1117" s="34"/>
      <c r="L1117" s="103"/>
      <c r="M1117" s="29" t="s">
        <v>6740</v>
      </c>
      <c r="N1117" s="29" t="s">
        <v>4567</v>
      </c>
      <c r="O1117" s="29"/>
      <c r="P1117" s="30"/>
      <c r="Q1117" s="29"/>
      <c r="R1117" s="112"/>
      <c r="S1117" s="34"/>
      <c r="AD1117" s="84" t="e">
        <f t="shared" si="138"/>
        <v>#VALUE!</v>
      </c>
      <c r="AE1117" s="34">
        <f t="shared" si="139"/>
        <v>484</v>
      </c>
      <c r="AF1117" s="34" t="e">
        <f t="shared" si="140"/>
        <v>#VALUE!</v>
      </c>
      <c r="AG1117" s="34" t="e">
        <f t="shared" si="141"/>
        <v>#VALUE!</v>
      </c>
      <c r="AH1117" s="34" t="e">
        <f t="shared" si="142"/>
        <v>#VALUE!</v>
      </c>
      <c r="AI1117" s="34" t="e">
        <f t="shared" si="143"/>
        <v>#VALUE!</v>
      </c>
      <c r="AJ1117" s="34" t="e">
        <f t="shared" si="144"/>
        <v>#VALUE!</v>
      </c>
      <c r="AK1117" s="34" t="e">
        <f t="shared" si="145"/>
        <v>#VALUE!</v>
      </c>
    </row>
    <row r="1118" spans="1:37" ht="55.25" customHeight="1" x14ac:dyDescent="0.2">
      <c r="A1118" s="50">
        <v>20171129</v>
      </c>
      <c r="B1118" s="83">
        <v>43068</v>
      </c>
      <c r="C1118" s="34" t="s">
        <v>6358</v>
      </c>
      <c r="D1118" s="34"/>
      <c r="E1118" s="34"/>
      <c r="F1118" s="34"/>
      <c r="G1118" s="34"/>
      <c r="H1118" s="34"/>
      <c r="I1118" s="34"/>
      <c r="J1118" s="34"/>
      <c r="K1118" s="34"/>
      <c r="L1118" s="103"/>
      <c r="M1118" s="29" t="s">
        <v>6738</v>
      </c>
      <c r="N1118" s="29" t="s">
        <v>4567</v>
      </c>
      <c r="O1118" s="29"/>
      <c r="P1118" s="30"/>
      <c r="Q1118" s="29"/>
      <c r="R1118" s="112"/>
      <c r="S1118" s="34"/>
      <c r="AD1118" s="84" t="e">
        <f t="shared" si="138"/>
        <v>#VALUE!</v>
      </c>
      <c r="AE1118" s="34">
        <f t="shared" si="139"/>
        <v>484</v>
      </c>
      <c r="AF1118" s="34" t="e">
        <f t="shared" si="140"/>
        <v>#VALUE!</v>
      </c>
      <c r="AG1118" s="34" t="e">
        <f t="shared" si="141"/>
        <v>#VALUE!</v>
      </c>
      <c r="AH1118" s="34" t="e">
        <f t="shared" si="142"/>
        <v>#VALUE!</v>
      </c>
      <c r="AI1118" s="34" t="e">
        <f t="shared" si="143"/>
        <v>#VALUE!</v>
      </c>
      <c r="AJ1118" s="34" t="e">
        <f t="shared" si="144"/>
        <v>#VALUE!</v>
      </c>
      <c r="AK1118" s="34" t="e">
        <f t="shared" si="145"/>
        <v>#VALUE!</v>
      </c>
    </row>
    <row r="1119" spans="1:37" ht="55.25" customHeight="1" x14ac:dyDescent="0.2">
      <c r="A1119" s="50">
        <v>20171130</v>
      </c>
      <c r="B1119" s="83">
        <v>43068</v>
      </c>
      <c r="C1119" s="34" t="s">
        <v>6359</v>
      </c>
      <c r="D1119" s="34" t="s">
        <v>5611</v>
      </c>
      <c r="E1119" s="34" t="s">
        <v>4540</v>
      </c>
      <c r="F1119" s="34"/>
      <c r="G1119" s="34"/>
      <c r="H1119" s="34"/>
      <c r="I1119" s="34"/>
      <c r="J1119" s="34"/>
      <c r="K1119" s="34"/>
      <c r="L1119" s="103"/>
      <c r="M1119" s="29" t="s">
        <v>6734</v>
      </c>
      <c r="N1119" s="29" t="s">
        <v>6478</v>
      </c>
      <c r="O1119" s="29" t="s">
        <v>6559</v>
      </c>
      <c r="P1119" s="30"/>
      <c r="Q1119" s="29"/>
      <c r="R1119" s="112"/>
      <c r="S1119" s="34"/>
      <c r="AD1119" s="84" t="e">
        <f t="shared" si="138"/>
        <v>#VALUE!</v>
      </c>
      <c r="AE1119" s="34" t="e">
        <f t="shared" si="139"/>
        <v>#VALUE!</v>
      </c>
      <c r="AF1119" s="34" t="e">
        <f t="shared" si="140"/>
        <v>#VALUE!</v>
      </c>
      <c r="AG1119" s="34">
        <f t="shared" si="141"/>
        <v>96</v>
      </c>
      <c r="AH1119" s="34" t="e">
        <f t="shared" si="142"/>
        <v>#VALUE!</v>
      </c>
      <c r="AI1119" s="34" t="e">
        <f t="shared" si="143"/>
        <v>#VALUE!</v>
      </c>
      <c r="AJ1119" s="34" t="e">
        <f t="shared" si="144"/>
        <v>#VALUE!</v>
      </c>
      <c r="AK1119" s="34" t="e">
        <f t="shared" si="145"/>
        <v>#VALUE!</v>
      </c>
    </row>
    <row r="1120" spans="1:37" ht="55.25" customHeight="1" x14ac:dyDescent="0.2">
      <c r="A1120" s="50">
        <v>20171131</v>
      </c>
      <c r="B1120" s="83">
        <v>43068</v>
      </c>
      <c r="C1120" s="34" t="s">
        <v>6205</v>
      </c>
      <c r="D1120" s="34"/>
      <c r="E1120" s="34"/>
      <c r="F1120" s="34"/>
      <c r="G1120" s="34"/>
      <c r="H1120" s="34"/>
      <c r="I1120" s="34"/>
      <c r="J1120" s="34"/>
      <c r="K1120" s="34"/>
      <c r="L1120" s="103" t="s">
        <v>103</v>
      </c>
      <c r="M1120" s="29"/>
      <c r="N1120" s="29"/>
      <c r="O1120" s="29"/>
      <c r="P1120" s="30"/>
      <c r="Q1120" s="29"/>
      <c r="R1120" s="112"/>
      <c r="S1120" s="34"/>
      <c r="AD1120" s="84">
        <f t="shared" si="138"/>
        <v>1</v>
      </c>
      <c r="AE1120" s="34" t="e">
        <f t="shared" si="139"/>
        <v>#VALUE!</v>
      </c>
      <c r="AF1120" s="34" t="e">
        <f t="shared" si="140"/>
        <v>#VALUE!</v>
      </c>
      <c r="AG1120" s="34" t="e">
        <f t="shared" si="141"/>
        <v>#VALUE!</v>
      </c>
      <c r="AH1120" s="34" t="e">
        <f t="shared" si="142"/>
        <v>#VALUE!</v>
      </c>
      <c r="AI1120" s="34" t="e">
        <f t="shared" si="143"/>
        <v>#VALUE!</v>
      </c>
      <c r="AJ1120" s="34" t="e">
        <f t="shared" si="144"/>
        <v>#VALUE!</v>
      </c>
      <c r="AK1120" s="34" t="e">
        <f t="shared" si="145"/>
        <v>#VALUE!</v>
      </c>
    </row>
    <row r="1121" spans="1:37" ht="55.25" customHeight="1" x14ac:dyDescent="0.2">
      <c r="A1121" s="50">
        <v>20171132</v>
      </c>
      <c r="B1121" s="83">
        <v>43068</v>
      </c>
      <c r="C1121" s="34" t="s">
        <v>4564</v>
      </c>
      <c r="D1121" s="34"/>
      <c r="E1121" s="34"/>
      <c r="F1121" s="34" t="s">
        <v>4541</v>
      </c>
      <c r="G1121" s="34" t="s">
        <v>4542</v>
      </c>
      <c r="H1121" s="34" t="s">
        <v>4543</v>
      </c>
      <c r="I1121" s="34" t="s">
        <v>4544</v>
      </c>
      <c r="J1121" s="34"/>
      <c r="K1121" s="34"/>
      <c r="L1121" s="103"/>
      <c r="M1121" s="29" t="s">
        <v>6741</v>
      </c>
      <c r="N1121" s="29" t="s">
        <v>4545</v>
      </c>
      <c r="O1121" s="29"/>
      <c r="P1121" s="30"/>
      <c r="Q1121" s="29"/>
      <c r="R1121" s="112"/>
      <c r="S1121" s="34"/>
      <c r="AD1121" s="84" t="e">
        <f t="shared" si="138"/>
        <v>#VALUE!</v>
      </c>
      <c r="AE1121" s="34">
        <f t="shared" si="139"/>
        <v>414</v>
      </c>
      <c r="AF1121" s="34" t="e">
        <f t="shared" si="140"/>
        <v>#VALUE!</v>
      </c>
      <c r="AG1121" s="34" t="e">
        <f t="shared" si="141"/>
        <v>#VALUE!</v>
      </c>
      <c r="AH1121" s="34" t="e">
        <f t="shared" si="142"/>
        <v>#VALUE!</v>
      </c>
      <c r="AI1121" s="34" t="e">
        <f t="shared" si="143"/>
        <v>#VALUE!</v>
      </c>
      <c r="AJ1121" s="34" t="e">
        <f t="shared" si="144"/>
        <v>#VALUE!</v>
      </c>
      <c r="AK1121" s="34" t="e">
        <f t="shared" si="145"/>
        <v>#VALUE!</v>
      </c>
    </row>
    <row r="1122" spans="1:37" ht="55.25" customHeight="1" x14ac:dyDescent="0.2">
      <c r="A1122" s="50">
        <v>20171133</v>
      </c>
      <c r="B1122" s="83">
        <v>43068</v>
      </c>
      <c r="C1122" s="34" t="s">
        <v>6360</v>
      </c>
      <c r="D1122" s="34"/>
      <c r="E1122" s="34"/>
      <c r="F1122" s="34" t="s">
        <v>4546</v>
      </c>
      <c r="G1122" s="34"/>
      <c r="H1122" s="34" t="s">
        <v>4547</v>
      </c>
      <c r="I1122" s="34" t="s">
        <v>4548</v>
      </c>
      <c r="J1122" s="34"/>
      <c r="K1122" s="34"/>
      <c r="L1122" s="103"/>
      <c r="M1122" s="29" t="s">
        <v>6734</v>
      </c>
      <c r="N1122" s="29" t="s">
        <v>6560</v>
      </c>
      <c r="O1122" s="29"/>
      <c r="P1122" s="30"/>
      <c r="Q1122" s="29"/>
      <c r="R1122" s="112"/>
      <c r="S1122" s="34"/>
      <c r="AD1122" s="84" t="e">
        <f t="shared" si="138"/>
        <v>#VALUE!</v>
      </c>
      <c r="AE1122" s="34" t="e">
        <f t="shared" si="139"/>
        <v>#VALUE!</v>
      </c>
      <c r="AF1122" s="34">
        <f t="shared" si="140"/>
        <v>129</v>
      </c>
      <c r="AG1122" s="34" t="e">
        <f t="shared" si="141"/>
        <v>#VALUE!</v>
      </c>
      <c r="AH1122" s="34" t="e">
        <f t="shared" si="142"/>
        <v>#VALUE!</v>
      </c>
      <c r="AI1122" s="34" t="e">
        <f t="shared" si="143"/>
        <v>#VALUE!</v>
      </c>
      <c r="AJ1122" s="34" t="e">
        <f t="shared" si="144"/>
        <v>#VALUE!</v>
      </c>
      <c r="AK1122" s="34" t="e">
        <f t="shared" si="145"/>
        <v>#VALUE!</v>
      </c>
    </row>
    <row r="1123" spans="1:37" ht="55.25" customHeight="1" x14ac:dyDescent="0.2">
      <c r="A1123" s="50">
        <v>20171134</v>
      </c>
      <c r="B1123" s="83">
        <v>43068</v>
      </c>
      <c r="C1123" s="34" t="s">
        <v>6206</v>
      </c>
      <c r="D1123" s="34"/>
      <c r="E1123" s="34"/>
      <c r="F1123" s="34"/>
      <c r="G1123" s="34"/>
      <c r="H1123" s="34"/>
      <c r="I1123" s="34"/>
      <c r="J1123" s="34"/>
      <c r="K1123" s="34"/>
      <c r="L1123" s="103"/>
      <c r="M1123" s="29" t="s">
        <v>6742</v>
      </c>
      <c r="N1123" s="29" t="s">
        <v>6475</v>
      </c>
      <c r="O1123" s="29"/>
      <c r="P1123" s="30"/>
      <c r="Q1123" s="29"/>
      <c r="R1123" s="112"/>
      <c r="S1123" s="34"/>
      <c r="AD1123" s="84" t="e">
        <f t="shared" si="138"/>
        <v>#VALUE!</v>
      </c>
      <c r="AE1123" s="34">
        <f t="shared" si="139"/>
        <v>413</v>
      </c>
      <c r="AF1123" s="34" t="e">
        <f t="shared" si="140"/>
        <v>#VALUE!</v>
      </c>
      <c r="AG1123" s="34" t="e">
        <f t="shared" si="141"/>
        <v>#VALUE!</v>
      </c>
      <c r="AH1123" s="34" t="e">
        <f t="shared" si="142"/>
        <v>#VALUE!</v>
      </c>
      <c r="AI1123" s="34" t="e">
        <f t="shared" si="143"/>
        <v>#VALUE!</v>
      </c>
      <c r="AJ1123" s="34" t="e">
        <f t="shared" si="144"/>
        <v>#VALUE!</v>
      </c>
      <c r="AK1123" s="34" t="e">
        <f t="shared" si="145"/>
        <v>#VALUE!</v>
      </c>
    </row>
    <row r="1124" spans="1:37" ht="55.25" customHeight="1" x14ac:dyDescent="0.2">
      <c r="A1124" s="50">
        <v>20171135</v>
      </c>
      <c r="B1124" s="83">
        <v>43068</v>
      </c>
      <c r="C1124" s="34" t="s">
        <v>6207</v>
      </c>
      <c r="D1124" s="34"/>
      <c r="E1124" s="34"/>
      <c r="F1124" s="34" t="s">
        <v>4549</v>
      </c>
      <c r="G1124" s="34" t="s">
        <v>4550</v>
      </c>
      <c r="H1124" s="34"/>
      <c r="I1124" s="34"/>
      <c r="J1124" s="34"/>
      <c r="K1124" s="34"/>
      <c r="L1124" s="103"/>
      <c r="M1124" s="29" t="s">
        <v>6743</v>
      </c>
      <c r="N1124" s="29" t="s">
        <v>4567</v>
      </c>
      <c r="O1124" s="29"/>
      <c r="P1124" s="30"/>
      <c r="Q1124" s="29"/>
      <c r="R1124" s="112"/>
      <c r="S1124" s="34"/>
      <c r="AD1124" s="84" t="e">
        <f t="shared" si="138"/>
        <v>#VALUE!</v>
      </c>
      <c r="AE1124" s="34">
        <f t="shared" si="139"/>
        <v>488</v>
      </c>
      <c r="AF1124" s="34" t="e">
        <f t="shared" si="140"/>
        <v>#VALUE!</v>
      </c>
      <c r="AG1124" s="34" t="e">
        <f t="shared" si="141"/>
        <v>#VALUE!</v>
      </c>
      <c r="AH1124" s="34" t="e">
        <f t="shared" si="142"/>
        <v>#VALUE!</v>
      </c>
      <c r="AI1124" s="34" t="e">
        <f t="shared" si="143"/>
        <v>#VALUE!</v>
      </c>
      <c r="AJ1124" s="34" t="e">
        <f t="shared" si="144"/>
        <v>#VALUE!</v>
      </c>
      <c r="AK1124" s="34" t="e">
        <f t="shared" si="145"/>
        <v>#VALUE!</v>
      </c>
    </row>
    <row r="1125" spans="1:37" ht="55.25" customHeight="1" x14ac:dyDescent="0.2">
      <c r="A1125" s="50">
        <v>20171136</v>
      </c>
      <c r="B1125" s="83">
        <v>43068</v>
      </c>
      <c r="C1125" s="34" t="s">
        <v>6208</v>
      </c>
      <c r="D1125" s="34"/>
      <c r="E1125" s="34"/>
      <c r="F1125" s="34"/>
      <c r="G1125" s="34"/>
      <c r="H1125" s="34"/>
      <c r="I1125" s="34"/>
      <c r="J1125" s="34"/>
      <c r="K1125" s="34"/>
      <c r="L1125" s="103" t="s">
        <v>103</v>
      </c>
      <c r="M1125" s="29"/>
      <c r="N1125" s="29"/>
      <c r="O1125" s="29"/>
      <c r="P1125" s="30"/>
      <c r="Q1125" s="29"/>
      <c r="R1125" s="112"/>
      <c r="S1125" s="89"/>
      <c r="T1125" s="2"/>
      <c r="U1125" s="2"/>
      <c r="V1125" s="2"/>
      <c r="W1125" s="2"/>
      <c r="X1125" s="2"/>
      <c r="Y1125" s="2"/>
      <c r="Z1125" s="2"/>
      <c r="AA1125" s="2"/>
      <c r="AB1125" s="2"/>
      <c r="AC1125" s="2"/>
      <c r="AD1125" s="84">
        <f t="shared" si="138"/>
        <v>1</v>
      </c>
      <c r="AE1125" s="34" t="e">
        <f t="shared" si="139"/>
        <v>#VALUE!</v>
      </c>
      <c r="AF1125" s="34" t="e">
        <f t="shared" si="140"/>
        <v>#VALUE!</v>
      </c>
      <c r="AG1125" s="34" t="e">
        <f t="shared" si="141"/>
        <v>#VALUE!</v>
      </c>
      <c r="AH1125" s="34" t="e">
        <f t="shared" si="142"/>
        <v>#VALUE!</v>
      </c>
      <c r="AI1125" s="34" t="e">
        <f t="shared" si="143"/>
        <v>#VALUE!</v>
      </c>
      <c r="AJ1125" s="34" t="e">
        <f t="shared" si="144"/>
        <v>#VALUE!</v>
      </c>
      <c r="AK1125" s="34" t="e">
        <f t="shared" si="145"/>
        <v>#VALUE!</v>
      </c>
    </row>
    <row r="1126" spans="1:37" ht="55.25" customHeight="1" x14ac:dyDescent="0.2">
      <c r="A1126" s="50">
        <v>20171137</v>
      </c>
      <c r="B1126" s="83">
        <v>43068</v>
      </c>
      <c r="C1126" s="34" t="s">
        <v>6209</v>
      </c>
      <c r="D1126" s="34"/>
      <c r="E1126" s="34"/>
      <c r="F1126" s="34"/>
      <c r="G1126" s="34"/>
      <c r="H1126" s="34"/>
      <c r="I1126" s="34"/>
      <c r="J1126" s="34"/>
      <c r="K1126" s="34"/>
      <c r="L1126" s="103"/>
      <c r="M1126" s="29" t="s">
        <v>6743</v>
      </c>
      <c r="N1126" s="29" t="s">
        <v>4567</v>
      </c>
      <c r="O1126" s="29"/>
      <c r="P1126" s="30"/>
      <c r="Q1126" s="29"/>
      <c r="R1126" s="112"/>
      <c r="S1126" s="34"/>
      <c r="AD1126" s="84" t="e">
        <f t="shared" si="138"/>
        <v>#VALUE!</v>
      </c>
      <c r="AE1126" s="34">
        <f t="shared" si="139"/>
        <v>488</v>
      </c>
      <c r="AF1126" s="34" t="e">
        <f t="shared" si="140"/>
        <v>#VALUE!</v>
      </c>
      <c r="AG1126" s="34" t="e">
        <f t="shared" si="141"/>
        <v>#VALUE!</v>
      </c>
      <c r="AH1126" s="34" t="e">
        <f t="shared" si="142"/>
        <v>#VALUE!</v>
      </c>
      <c r="AI1126" s="34" t="e">
        <f t="shared" si="143"/>
        <v>#VALUE!</v>
      </c>
      <c r="AJ1126" s="34" t="e">
        <f t="shared" si="144"/>
        <v>#VALUE!</v>
      </c>
      <c r="AK1126" s="34" t="e">
        <f t="shared" si="145"/>
        <v>#VALUE!</v>
      </c>
    </row>
    <row r="1127" spans="1:37" ht="55.25" customHeight="1" x14ac:dyDescent="0.2">
      <c r="A1127" s="50">
        <v>20171138</v>
      </c>
      <c r="B1127" s="83">
        <v>43068</v>
      </c>
      <c r="C1127" s="34" t="s">
        <v>6210</v>
      </c>
      <c r="D1127" s="34"/>
      <c r="E1127" s="34"/>
      <c r="F1127" s="34"/>
      <c r="G1127" s="34"/>
      <c r="H1127" s="34"/>
      <c r="I1127" s="34"/>
      <c r="J1127" s="34"/>
      <c r="K1127" s="34"/>
      <c r="L1127" s="103" t="s">
        <v>103</v>
      </c>
      <c r="M1127" s="29"/>
      <c r="N1127" s="29"/>
      <c r="O1127" s="29"/>
      <c r="P1127" s="30"/>
      <c r="Q1127" s="29"/>
      <c r="R1127" s="112"/>
      <c r="S1127" s="34"/>
      <c r="AD1127" s="84">
        <f t="shared" si="138"/>
        <v>1</v>
      </c>
      <c r="AE1127" s="34" t="e">
        <f t="shared" si="139"/>
        <v>#VALUE!</v>
      </c>
      <c r="AF1127" s="34" t="e">
        <f t="shared" si="140"/>
        <v>#VALUE!</v>
      </c>
      <c r="AG1127" s="34" t="e">
        <f t="shared" si="141"/>
        <v>#VALUE!</v>
      </c>
      <c r="AH1127" s="34" t="e">
        <f t="shared" si="142"/>
        <v>#VALUE!</v>
      </c>
      <c r="AI1127" s="34" t="e">
        <f t="shared" si="143"/>
        <v>#VALUE!</v>
      </c>
      <c r="AJ1127" s="34" t="e">
        <f t="shared" si="144"/>
        <v>#VALUE!</v>
      </c>
      <c r="AK1127" s="34" t="e">
        <f t="shared" si="145"/>
        <v>#VALUE!</v>
      </c>
    </row>
    <row r="1128" spans="1:37" ht="55.25" customHeight="1" x14ac:dyDescent="0.2">
      <c r="A1128" s="50">
        <v>20171139</v>
      </c>
      <c r="B1128" s="83">
        <v>43068</v>
      </c>
      <c r="C1128" s="34" t="s">
        <v>6211</v>
      </c>
      <c r="D1128" s="34"/>
      <c r="E1128" s="34"/>
      <c r="F1128" s="34"/>
      <c r="G1128" s="34"/>
      <c r="H1128" s="34"/>
      <c r="I1128" s="34"/>
      <c r="J1128" s="34"/>
      <c r="K1128" s="34"/>
      <c r="L1128" s="103" t="s">
        <v>103</v>
      </c>
      <c r="M1128" s="29"/>
      <c r="N1128" s="29"/>
      <c r="O1128" s="29"/>
      <c r="P1128" s="30"/>
      <c r="Q1128" s="29"/>
      <c r="R1128" s="112"/>
      <c r="S1128" s="34"/>
      <c r="AD1128" s="84">
        <f t="shared" si="138"/>
        <v>1</v>
      </c>
      <c r="AE1128" s="34" t="e">
        <f t="shared" si="139"/>
        <v>#VALUE!</v>
      </c>
      <c r="AF1128" s="34" t="e">
        <f t="shared" si="140"/>
        <v>#VALUE!</v>
      </c>
      <c r="AG1128" s="34" t="e">
        <f t="shared" si="141"/>
        <v>#VALUE!</v>
      </c>
      <c r="AH1128" s="34" t="e">
        <f t="shared" si="142"/>
        <v>#VALUE!</v>
      </c>
      <c r="AI1128" s="34" t="e">
        <f t="shared" si="143"/>
        <v>#VALUE!</v>
      </c>
      <c r="AJ1128" s="34" t="e">
        <f t="shared" si="144"/>
        <v>#VALUE!</v>
      </c>
      <c r="AK1128" s="34" t="e">
        <f t="shared" si="145"/>
        <v>#VALUE!</v>
      </c>
    </row>
    <row r="1129" spans="1:37" ht="55.25" customHeight="1" x14ac:dyDescent="0.2">
      <c r="A1129" s="50">
        <v>20171140</v>
      </c>
      <c r="B1129" s="83">
        <v>43068</v>
      </c>
      <c r="C1129" s="34" t="s">
        <v>6212</v>
      </c>
      <c r="D1129" s="34"/>
      <c r="E1129" s="34"/>
      <c r="F1129" s="34"/>
      <c r="G1129" s="34"/>
      <c r="H1129" s="34"/>
      <c r="I1129" s="34"/>
      <c r="J1129" s="34"/>
      <c r="K1129" s="34"/>
      <c r="L1129" s="103"/>
      <c r="M1129" s="29" t="s">
        <v>6743</v>
      </c>
      <c r="N1129" s="29" t="s">
        <v>4567</v>
      </c>
      <c r="O1129" s="29"/>
      <c r="P1129" s="30"/>
      <c r="Q1129" s="29"/>
      <c r="R1129" s="112"/>
      <c r="S1129" s="34"/>
      <c r="AD1129" s="84" t="e">
        <f t="shared" si="138"/>
        <v>#VALUE!</v>
      </c>
      <c r="AE1129" s="34">
        <f t="shared" si="139"/>
        <v>488</v>
      </c>
      <c r="AF1129" s="34" t="e">
        <f t="shared" si="140"/>
        <v>#VALUE!</v>
      </c>
      <c r="AG1129" s="34" t="e">
        <f t="shared" si="141"/>
        <v>#VALUE!</v>
      </c>
      <c r="AH1129" s="34" t="e">
        <f t="shared" si="142"/>
        <v>#VALUE!</v>
      </c>
      <c r="AI1129" s="34" t="e">
        <f t="shared" si="143"/>
        <v>#VALUE!</v>
      </c>
      <c r="AJ1129" s="34" t="e">
        <f t="shared" si="144"/>
        <v>#VALUE!</v>
      </c>
      <c r="AK1129" s="34" t="e">
        <f t="shared" si="145"/>
        <v>#VALUE!</v>
      </c>
    </row>
    <row r="1130" spans="1:37" ht="55.25" customHeight="1" x14ac:dyDescent="0.2">
      <c r="A1130" s="50">
        <v>20171141</v>
      </c>
      <c r="B1130" s="83">
        <v>43068</v>
      </c>
      <c r="C1130" s="34" t="s">
        <v>6213</v>
      </c>
      <c r="D1130" s="34"/>
      <c r="E1130" s="34"/>
      <c r="F1130" s="34"/>
      <c r="G1130" s="34"/>
      <c r="H1130" s="34"/>
      <c r="I1130" s="34"/>
      <c r="J1130" s="34"/>
      <c r="K1130" s="34"/>
      <c r="L1130" s="103"/>
      <c r="M1130" s="29" t="s">
        <v>6744</v>
      </c>
      <c r="N1130" s="29" t="s">
        <v>6479</v>
      </c>
      <c r="O1130" s="29"/>
      <c r="P1130" s="30"/>
      <c r="Q1130" s="29"/>
      <c r="R1130" s="112"/>
      <c r="S1130" s="34"/>
      <c r="AD1130" s="84" t="e">
        <f t="shared" si="138"/>
        <v>#VALUE!</v>
      </c>
      <c r="AE1130" s="34">
        <f t="shared" si="139"/>
        <v>446</v>
      </c>
      <c r="AF1130" s="34" t="e">
        <f t="shared" si="140"/>
        <v>#VALUE!</v>
      </c>
      <c r="AG1130" s="34" t="e">
        <f t="shared" si="141"/>
        <v>#VALUE!</v>
      </c>
      <c r="AH1130" s="34" t="e">
        <f t="shared" si="142"/>
        <v>#VALUE!</v>
      </c>
      <c r="AI1130" s="34" t="e">
        <f t="shared" si="143"/>
        <v>#VALUE!</v>
      </c>
      <c r="AJ1130" s="34" t="e">
        <f t="shared" si="144"/>
        <v>#VALUE!</v>
      </c>
      <c r="AK1130" s="34" t="e">
        <f t="shared" si="145"/>
        <v>#VALUE!</v>
      </c>
    </row>
    <row r="1131" spans="1:37" ht="55.25" customHeight="1" x14ac:dyDescent="0.2">
      <c r="A1131" s="50">
        <v>20171142</v>
      </c>
      <c r="B1131" s="83">
        <v>43068</v>
      </c>
      <c r="C1131" s="34" t="s">
        <v>6938</v>
      </c>
      <c r="D1131" s="34"/>
      <c r="E1131" s="34"/>
      <c r="F1131" s="34"/>
      <c r="G1131" s="34"/>
      <c r="H1131" s="34"/>
      <c r="I1131" s="34"/>
      <c r="J1131" s="34"/>
      <c r="K1131" s="34"/>
      <c r="L1131" s="103" t="s">
        <v>103</v>
      </c>
      <c r="M1131" s="29"/>
      <c r="N1131" s="29"/>
      <c r="O1131" s="29"/>
      <c r="P1131" s="30"/>
      <c r="Q1131" s="29"/>
      <c r="R1131" s="112"/>
      <c r="S1131" s="34"/>
      <c r="AD1131" s="84">
        <f t="shared" si="138"/>
        <v>1</v>
      </c>
      <c r="AE1131" s="34" t="e">
        <f t="shared" si="139"/>
        <v>#VALUE!</v>
      </c>
      <c r="AF1131" s="34" t="e">
        <f t="shared" si="140"/>
        <v>#VALUE!</v>
      </c>
      <c r="AG1131" s="34" t="e">
        <f t="shared" si="141"/>
        <v>#VALUE!</v>
      </c>
      <c r="AH1131" s="34" t="e">
        <f t="shared" si="142"/>
        <v>#VALUE!</v>
      </c>
      <c r="AI1131" s="34" t="e">
        <f t="shared" si="143"/>
        <v>#VALUE!</v>
      </c>
      <c r="AJ1131" s="34" t="e">
        <f t="shared" si="144"/>
        <v>#VALUE!</v>
      </c>
      <c r="AK1131" s="34" t="e">
        <f t="shared" si="145"/>
        <v>#VALUE!</v>
      </c>
    </row>
    <row r="1132" spans="1:37" ht="55.25" customHeight="1" x14ac:dyDescent="0.2">
      <c r="A1132" s="50">
        <v>20171143</v>
      </c>
      <c r="B1132" s="83">
        <v>43068</v>
      </c>
      <c r="C1132" s="34" t="s">
        <v>4565</v>
      </c>
      <c r="D1132" s="34"/>
      <c r="E1132" s="34"/>
      <c r="F1132" s="34"/>
      <c r="G1132" s="34"/>
      <c r="H1132" s="34"/>
      <c r="I1132" s="34"/>
      <c r="J1132" s="34"/>
      <c r="K1132" s="34"/>
      <c r="L1132" s="103" t="s">
        <v>103</v>
      </c>
      <c r="M1132" s="29"/>
      <c r="N1132" s="29"/>
      <c r="O1132" s="29"/>
      <c r="P1132" s="30"/>
      <c r="Q1132" s="29"/>
      <c r="R1132" s="112"/>
      <c r="S1132" s="34"/>
      <c r="AD1132" s="84">
        <f t="shared" si="138"/>
        <v>1</v>
      </c>
      <c r="AE1132" s="34" t="e">
        <f t="shared" si="139"/>
        <v>#VALUE!</v>
      </c>
      <c r="AF1132" s="34" t="e">
        <f t="shared" si="140"/>
        <v>#VALUE!</v>
      </c>
      <c r="AG1132" s="34" t="e">
        <f t="shared" si="141"/>
        <v>#VALUE!</v>
      </c>
      <c r="AH1132" s="34" t="e">
        <f t="shared" si="142"/>
        <v>#VALUE!</v>
      </c>
      <c r="AI1132" s="34" t="e">
        <f t="shared" si="143"/>
        <v>#VALUE!</v>
      </c>
      <c r="AJ1132" s="34" t="e">
        <f t="shared" si="144"/>
        <v>#VALUE!</v>
      </c>
      <c r="AK1132" s="34" t="e">
        <f t="shared" si="145"/>
        <v>#VALUE!</v>
      </c>
    </row>
    <row r="1133" spans="1:37" ht="55.25" customHeight="1" x14ac:dyDescent="0.2">
      <c r="A1133" s="50">
        <v>20171144</v>
      </c>
      <c r="B1133" s="83">
        <v>43068</v>
      </c>
      <c r="C1133" s="34" t="s">
        <v>6939</v>
      </c>
      <c r="D1133" s="34"/>
      <c r="E1133" s="34"/>
      <c r="F1133" s="34"/>
      <c r="G1133" s="34"/>
      <c r="H1133" s="34" t="s">
        <v>4551</v>
      </c>
      <c r="I1133" s="34" t="s">
        <v>4552</v>
      </c>
      <c r="J1133" s="34"/>
      <c r="K1133" s="34"/>
      <c r="L1133" s="103" t="s">
        <v>103</v>
      </c>
      <c r="M1133" s="29"/>
      <c r="N1133" s="29"/>
      <c r="O1133" s="29"/>
      <c r="P1133" s="30"/>
      <c r="Q1133" s="29"/>
      <c r="R1133" s="112"/>
      <c r="S1133" s="34"/>
      <c r="AD1133" s="84">
        <f t="shared" si="138"/>
        <v>1</v>
      </c>
      <c r="AE1133" s="34" t="e">
        <f t="shared" si="139"/>
        <v>#VALUE!</v>
      </c>
      <c r="AF1133" s="34" t="e">
        <f t="shared" si="140"/>
        <v>#VALUE!</v>
      </c>
      <c r="AG1133" s="34" t="e">
        <f t="shared" si="141"/>
        <v>#VALUE!</v>
      </c>
      <c r="AH1133" s="34" t="e">
        <f t="shared" si="142"/>
        <v>#VALUE!</v>
      </c>
      <c r="AI1133" s="34" t="e">
        <f t="shared" si="143"/>
        <v>#VALUE!</v>
      </c>
      <c r="AJ1133" s="34" t="e">
        <f t="shared" si="144"/>
        <v>#VALUE!</v>
      </c>
      <c r="AK1133" s="34" t="e">
        <f t="shared" si="145"/>
        <v>#VALUE!</v>
      </c>
    </row>
    <row r="1134" spans="1:37" ht="55.25" customHeight="1" x14ac:dyDescent="0.2">
      <c r="A1134" s="50">
        <v>20171145</v>
      </c>
      <c r="B1134" s="83">
        <v>43068</v>
      </c>
      <c r="C1134" s="34" t="s">
        <v>6215</v>
      </c>
      <c r="D1134" s="34"/>
      <c r="E1134" s="34"/>
      <c r="F1134" s="34"/>
      <c r="G1134" s="34"/>
      <c r="H1134" s="34"/>
      <c r="I1134" s="34"/>
      <c r="J1134" s="34"/>
      <c r="K1134" s="34"/>
      <c r="L1134" s="103"/>
      <c r="M1134" s="29" t="s">
        <v>6741</v>
      </c>
      <c r="N1134" s="29" t="s">
        <v>6475</v>
      </c>
      <c r="O1134" s="29"/>
      <c r="P1134" s="30"/>
      <c r="Q1134" s="29"/>
      <c r="R1134" s="112"/>
      <c r="S1134" s="34"/>
      <c r="AD1134" s="84" t="e">
        <f t="shared" si="138"/>
        <v>#VALUE!</v>
      </c>
      <c r="AE1134" s="34">
        <f t="shared" si="139"/>
        <v>414</v>
      </c>
      <c r="AF1134" s="34" t="e">
        <f t="shared" si="140"/>
        <v>#VALUE!</v>
      </c>
      <c r="AG1134" s="34" t="e">
        <f t="shared" si="141"/>
        <v>#VALUE!</v>
      </c>
      <c r="AH1134" s="34" t="e">
        <f t="shared" si="142"/>
        <v>#VALUE!</v>
      </c>
      <c r="AI1134" s="34" t="e">
        <f t="shared" si="143"/>
        <v>#VALUE!</v>
      </c>
      <c r="AJ1134" s="34" t="e">
        <f t="shared" si="144"/>
        <v>#VALUE!</v>
      </c>
      <c r="AK1134" s="34" t="e">
        <f t="shared" si="145"/>
        <v>#VALUE!</v>
      </c>
    </row>
    <row r="1135" spans="1:37" ht="55.25" customHeight="1" x14ac:dyDescent="0.2">
      <c r="A1135" s="50">
        <v>20171201</v>
      </c>
      <c r="B1135" s="83">
        <v>43089</v>
      </c>
      <c r="C1135" s="34" t="s">
        <v>6216</v>
      </c>
      <c r="D1135" s="34"/>
      <c r="E1135" s="34"/>
      <c r="F1135" s="34"/>
      <c r="G1135" s="34"/>
      <c r="H1135" s="34"/>
      <c r="I1135" s="34"/>
      <c r="J1135" s="34"/>
      <c r="K1135" s="34"/>
      <c r="L1135" s="103" t="s">
        <v>103</v>
      </c>
      <c r="M1135" s="29"/>
      <c r="N1135" s="29"/>
      <c r="O1135" s="29"/>
      <c r="P1135" s="30"/>
      <c r="Q1135" s="29"/>
      <c r="R1135" s="112"/>
      <c r="S1135" s="34"/>
      <c r="AD1135" s="84">
        <f t="shared" si="138"/>
        <v>1</v>
      </c>
      <c r="AE1135" s="34" t="e">
        <f t="shared" si="139"/>
        <v>#VALUE!</v>
      </c>
      <c r="AF1135" s="34" t="e">
        <f t="shared" si="140"/>
        <v>#VALUE!</v>
      </c>
      <c r="AG1135" s="34" t="e">
        <f t="shared" si="141"/>
        <v>#VALUE!</v>
      </c>
      <c r="AH1135" s="34" t="e">
        <f t="shared" si="142"/>
        <v>#VALUE!</v>
      </c>
      <c r="AI1135" s="34" t="e">
        <f t="shared" si="143"/>
        <v>#VALUE!</v>
      </c>
      <c r="AJ1135" s="34" t="e">
        <f t="shared" si="144"/>
        <v>#VALUE!</v>
      </c>
      <c r="AK1135" s="34" t="e">
        <f t="shared" si="145"/>
        <v>#VALUE!</v>
      </c>
    </row>
    <row r="1136" spans="1:37" ht="55.25" customHeight="1" x14ac:dyDescent="0.2">
      <c r="A1136" s="50">
        <v>20171202</v>
      </c>
      <c r="B1136" s="83">
        <v>43089</v>
      </c>
      <c r="C1136" s="34" t="s">
        <v>6361</v>
      </c>
      <c r="D1136" s="34"/>
      <c r="E1136" s="34"/>
      <c r="F1136" s="34" t="s">
        <v>4451</v>
      </c>
      <c r="G1136" s="34"/>
      <c r="H1136" s="34"/>
      <c r="I1136" s="34"/>
      <c r="J1136" s="34"/>
      <c r="K1136" s="34"/>
      <c r="L1136" s="103"/>
      <c r="M1136" s="30" t="s">
        <v>6795</v>
      </c>
      <c r="N1136" s="29" t="s">
        <v>4452</v>
      </c>
      <c r="O1136" s="29" t="s">
        <v>6552</v>
      </c>
      <c r="P1136" s="30"/>
      <c r="Q1136" s="29"/>
      <c r="R1136" s="112"/>
      <c r="S1136" s="34"/>
      <c r="AD1136" s="84" t="e">
        <f t="shared" si="138"/>
        <v>#VALUE!</v>
      </c>
      <c r="AE1136" s="34" t="e">
        <f t="shared" si="139"/>
        <v>#VALUE!</v>
      </c>
      <c r="AF1136" s="34" t="e">
        <f t="shared" si="140"/>
        <v>#VALUE!</v>
      </c>
      <c r="AG1136" s="34">
        <f t="shared" si="141"/>
        <v>19</v>
      </c>
      <c r="AH1136" s="34" t="e">
        <f t="shared" si="142"/>
        <v>#VALUE!</v>
      </c>
      <c r="AI1136" s="34" t="e">
        <f t="shared" si="143"/>
        <v>#VALUE!</v>
      </c>
      <c r="AJ1136" s="34" t="e">
        <f t="shared" si="144"/>
        <v>#VALUE!</v>
      </c>
      <c r="AK1136" s="34" t="e">
        <f t="shared" si="145"/>
        <v>#VALUE!</v>
      </c>
    </row>
    <row r="1137" spans="1:37" ht="55.25" customHeight="1" x14ac:dyDescent="0.2">
      <c r="A1137" s="50">
        <v>20171203</v>
      </c>
      <c r="B1137" s="83">
        <v>43089</v>
      </c>
      <c r="C1137" s="34" t="s">
        <v>6217</v>
      </c>
      <c r="D1137" s="34"/>
      <c r="E1137" s="34"/>
      <c r="F1137" s="34"/>
      <c r="G1137" s="34"/>
      <c r="H1137" s="34"/>
      <c r="I1137" s="34"/>
      <c r="J1137" s="34"/>
      <c r="K1137" s="34"/>
      <c r="L1137" s="103"/>
      <c r="M1137" s="29" t="s">
        <v>6795</v>
      </c>
      <c r="N1137" s="29" t="s">
        <v>4452</v>
      </c>
      <c r="O1137" s="29" t="s">
        <v>6561</v>
      </c>
      <c r="P1137" s="30"/>
      <c r="Q1137" s="29"/>
      <c r="R1137" s="112"/>
      <c r="S1137" s="34"/>
      <c r="AD1137" s="84" t="e">
        <f t="shared" si="138"/>
        <v>#VALUE!</v>
      </c>
      <c r="AE1137" s="34" t="e">
        <f t="shared" si="139"/>
        <v>#VALUE!</v>
      </c>
      <c r="AF1137" s="34" t="e">
        <f t="shared" si="140"/>
        <v>#VALUE!</v>
      </c>
      <c r="AG1137" s="34">
        <f t="shared" si="141"/>
        <v>20</v>
      </c>
      <c r="AH1137" s="34" t="e">
        <f t="shared" si="142"/>
        <v>#VALUE!</v>
      </c>
      <c r="AI1137" s="34" t="e">
        <f t="shared" si="143"/>
        <v>#VALUE!</v>
      </c>
      <c r="AJ1137" s="34" t="e">
        <f t="shared" si="144"/>
        <v>#VALUE!</v>
      </c>
      <c r="AK1137" s="34" t="e">
        <f t="shared" si="145"/>
        <v>#VALUE!</v>
      </c>
    </row>
    <row r="1138" spans="1:37" ht="55.25" customHeight="1" x14ac:dyDescent="0.2">
      <c r="A1138" s="50">
        <v>20171204</v>
      </c>
      <c r="B1138" s="83">
        <v>43089</v>
      </c>
      <c r="C1138" s="34" t="s">
        <v>4472</v>
      </c>
      <c r="D1138" s="34"/>
      <c r="E1138" s="34"/>
      <c r="F1138" s="34" t="s">
        <v>4462</v>
      </c>
      <c r="G1138" s="34" t="s">
        <v>4463</v>
      </c>
      <c r="H1138" s="34"/>
      <c r="I1138" s="34"/>
      <c r="J1138" s="34"/>
      <c r="K1138" s="34"/>
      <c r="L1138" s="103"/>
      <c r="M1138" s="30" t="s">
        <v>6792</v>
      </c>
      <c r="N1138" s="29" t="s">
        <v>4453</v>
      </c>
      <c r="O1138" s="29" t="s">
        <v>6544</v>
      </c>
      <c r="P1138" s="30"/>
      <c r="Q1138" s="29"/>
      <c r="R1138" s="112"/>
      <c r="S1138" s="34"/>
      <c r="AD1138" s="84" t="e">
        <f t="shared" si="138"/>
        <v>#VALUE!</v>
      </c>
      <c r="AE1138" s="34" t="e">
        <f t="shared" si="139"/>
        <v>#VALUE!</v>
      </c>
      <c r="AF1138" s="34" t="e">
        <f t="shared" si="140"/>
        <v>#VALUE!</v>
      </c>
      <c r="AG1138" s="34">
        <f t="shared" si="141"/>
        <v>18</v>
      </c>
      <c r="AH1138" s="34" t="e">
        <f t="shared" si="142"/>
        <v>#VALUE!</v>
      </c>
      <c r="AI1138" s="34" t="e">
        <f t="shared" si="143"/>
        <v>#VALUE!</v>
      </c>
      <c r="AJ1138" s="34" t="e">
        <f t="shared" si="144"/>
        <v>#VALUE!</v>
      </c>
      <c r="AK1138" s="34" t="e">
        <f t="shared" si="145"/>
        <v>#VALUE!</v>
      </c>
    </row>
    <row r="1139" spans="1:37" ht="55.25" customHeight="1" x14ac:dyDescent="0.2">
      <c r="A1139" s="50">
        <v>20171205</v>
      </c>
      <c r="B1139" s="83">
        <v>43089</v>
      </c>
      <c r="C1139" s="34" t="s">
        <v>4473</v>
      </c>
      <c r="D1139" s="34"/>
      <c r="E1139" s="34"/>
      <c r="F1139" s="34"/>
      <c r="G1139" s="34"/>
      <c r="H1139" s="34"/>
      <c r="I1139" s="34"/>
      <c r="J1139" s="34"/>
      <c r="K1139" s="34"/>
      <c r="L1139" s="103" t="s">
        <v>103</v>
      </c>
      <c r="M1139" s="29"/>
      <c r="N1139" s="29"/>
      <c r="O1139" s="29"/>
      <c r="P1139" s="30"/>
      <c r="Q1139" s="29"/>
      <c r="R1139" s="112"/>
      <c r="S1139" s="34"/>
      <c r="AD1139" s="84">
        <f t="shared" si="138"/>
        <v>1</v>
      </c>
      <c r="AE1139" s="34" t="e">
        <f t="shared" si="139"/>
        <v>#VALUE!</v>
      </c>
      <c r="AF1139" s="34" t="e">
        <f t="shared" si="140"/>
        <v>#VALUE!</v>
      </c>
      <c r="AG1139" s="34" t="e">
        <f t="shared" si="141"/>
        <v>#VALUE!</v>
      </c>
      <c r="AH1139" s="34" t="e">
        <f t="shared" si="142"/>
        <v>#VALUE!</v>
      </c>
      <c r="AI1139" s="34" t="e">
        <f t="shared" si="143"/>
        <v>#VALUE!</v>
      </c>
      <c r="AJ1139" s="34" t="e">
        <f t="shared" si="144"/>
        <v>#VALUE!</v>
      </c>
      <c r="AK1139" s="34" t="e">
        <f t="shared" si="145"/>
        <v>#VALUE!</v>
      </c>
    </row>
    <row r="1140" spans="1:37" ht="55.25" customHeight="1" x14ac:dyDescent="0.2">
      <c r="A1140" s="50">
        <v>20171206</v>
      </c>
      <c r="B1140" s="83">
        <v>43089</v>
      </c>
      <c r="C1140" s="34" t="s">
        <v>6940</v>
      </c>
      <c r="D1140" s="34"/>
      <c r="E1140" s="34"/>
      <c r="F1140" s="34"/>
      <c r="G1140" s="34"/>
      <c r="H1140" s="34"/>
      <c r="I1140" s="34"/>
      <c r="J1140" s="34"/>
      <c r="K1140" s="34"/>
      <c r="L1140" s="103" t="s">
        <v>103</v>
      </c>
      <c r="M1140" s="29"/>
      <c r="N1140" s="29"/>
      <c r="O1140" s="29"/>
      <c r="P1140" s="30"/>
      <c r="Q1140" s="29"/>
      <c r="R1140" s="112"/>
      <c r="S1140" s="34"/>
      <c r="AD1140" s="84">
        <f t="shared" si="138"/>
        <v>1</v>
      </c>
      <c r="AE1140" s="34" t="e">
        <f t="shared" si="139"/>
        <v>#VALUE!</v>
      </c>
      <c r="AF1140" s="34" t="e">
        <f t="shared" si="140"/>
        <v>#VALUE!</v>
      </c>
      <c r="AG1140" s="34" t="e">
        <f t="shared" si="141"/>
        <v>#VALUE!</v>
      </c>
      <c r="AH1140" s="34" t="e">
        <f t="shared" si="142"/>
        <v>#VALUE!</v>
      </c>
      <c r="AI1140" s="34" t="e">
        <f t="shared" si="143"/>
        <v>#VALUE!</v>
      </c>
      <c r="AJ1140" s="34" t="e">
        <f t="shared" si="144"/>
        <v>#VALUE!</v>
      </c>
      <c r="AK1140" s="34" t="e">
        <f t="shared" si="145"/>
        <v>#VALUE!</v>
      </c>
    </row>
    <row r="1141" spans="1:37" ht="55.25" customHeight="1" x14ac:dyDescent="0.2">
      <c r="A1141" s="50">
        <v>20171207</v>
      </c>
      <c r="B1141" s="83">
        <v>43089</v>
      </c>
      <c r="C1141" s="34" t="s">
        <v>4471</v>
      </c>
      <c r="D1141" s="34"/>
      <c r="E1141" s="34"/>
      <c r="F1141" s="34"/>
      <c r="G1141" s="34"/>
      <c r="H1141" s="34"/>
      <c r="I1141" s="34"/>
      <c r="J1141" s="34"/>
      <c r="K1141" s="34"/>
      <c r="L1141" s="103" t="s">
        <v>103</v>
      </c>
      <c r="M1141" s="29"/>
      <c r="N1141" s="29"/>
      <c r="O1141" s="29"/>
      <c r="P1141" s="30"/>
      <c r="Q1141" s="29"/>
      <c r="R1141" s="112"/>
      <c r="S1141" s="34"/>
      <c r="AD1141" s="84">
        <f t="shared" si="138"/>
        <v>1</v>
      </c>
      <c r="AE1141" s="34" t="e">
        <f t="shared" si="139"/>
        <v>#VALUE!</v>
      </c>
      <c r="AF1141" s="34" t="e">
        <f t="shared" si="140"/>
        <v>#VALUE!</v>
      </c>
      <c r="AG1141" s="34" t="e">
        <f t="shared" si="141"/>
        <v>#VALUE!</v>
      </c>
      <c r="AH1141" s="34" t="e">
        <f t="shared" si="142"/>
        <v>#VALUE!</v>
      </c>
      <c r="AI1141" s="34" t="e">
        <f t="shared" si="143"/>
        <v>#VALUE!</v>
      </c>
      <c r="AJ1141" s="34" t="e">
        <f t="shared" si="144"/>
        <v>#VALUE!</v>
      </c>
      <c r="AK1141" s="34" t="e">
        <f t="shared" si="145"/>
        <v>#VALUE!</v>
      </c>
    </row>
    <row r="1142" spans="1:37" ht="55.25" customHeight="1" x14ac:dyDescent="0.2">
      <c r="A1142" s="50">
        <v>20171208</v>
      </c>
      <c r="B1142" s="83">
        <v>43089</v>
      </c>
      <c r="C1142" s="34" t="s">
        <v>4470</v>
      </c>
      <c r="D1142" s="34"/>
      <c r="E1142" s="34"/>
      <c r="F1142" s="34" t="s">
        <v>4464</v>
      </c>
      <c r="G1142" s="34" t="s">
        <v>4465</v>
      </c>
      <c r="H1142" s="34"/>
      <c r="I1142" s="34"/>
      <c r="J1142" s="34"/>
      <c r="K1142" s="34"/>
      <c r="L1142" s="103"/>
      <c r="M1142" s="29" t="s">
        <v>6796</v>
      </c>
      <c r="N1142" s="29" t="s">
        <v>2814</v>
      </c>
      <c r="O1142" s="29"/>
      <c r="P1142" s="30"/>
      <c r="Q1142" s="29"/>
      <c r="R1142" s="112"/>
      <c r="S1142" s="34"/>
      <c r="AD1142" s="84" t="e">
        <f t="shared" si="138"/>
        <v>#VALUE!</v>
      </c>
      <c r="AE1142" s="34">
        <f t="shared" si="139"/>
        <v>233</v>
      </c>
      <c r="AF1142" s="34" t="e">
        <f t="shared" si="140"/>
        <v>#VALUE!</v>
      </c>
      <c r="AG1142" s="34" t="e">
        <f t="shared" si="141"/>
        <v>#VALUE!</v>
      </c>
      <c r="AH1142" s="34" t="e">
        <f t="shared" si="142"/>
        <v>#VALUE!</v>
      </c>
      <c r="AI1142" s="34" t="e">
        <f t="shared" si="143"/>
        <v>#VALUE!</v>
      </c>
      <c r="AJ1142" s="34" t="e">
        <f t="shared" si="144"/>
        <v>#VALUE!</v>
      </c>
      <c r="AK1142" s="34" t="e">
        <f t="shared" si="145"/>
        <v>#VALUE!</v>
      </c>
    </row>
    <row r="1143" spans="1:37" ht="55.25" customHeight="1" x14ac:dyDescent="0.2">
      <c r="A1143" s="50">
        <v>20171209</v>
      </c>
      <c r="B1143" s="83">
        <v>43089</v>
      </c>
      <c r="C1143" s="34" t="s">
        <v>6238</v>
      </c>
      <c r="D1143" s="34"/>
      <c r="E1143" s="34"/>
      <c r="F1143" s="34"/>
      <c r="G1143" s="34"/>
      <c r="H1143" s="34"/>
      <c r="I1143" s="34"/>
      <c r="J1143" s="34"/>
      <c r="K1143" s="34"/>
      <c r="L1143" s="103"/>
      <c r="M1143" s="29" t="s">
        <v>6796</v>
      </c>
      <c r="N1143" s="29" t="s">
        <v>2814</v>
      </c>
      <c r="O1143" s="29"/>
      <c r="P1143" s="30"/>
      <c r="Q1143" s="29"/>
      <c r="R1143" s="112"/>
      <c r="S1143" s="34"/>
      <c r="AD1143" s="84" t="e">
        <f t="shared" si="138"/>
        <v>#VALUE!</v>
      </c>
      <c r="AE1143" s="34">
        <f t="shared" si="139"/>
        <v>233</v>
      </c>
      <c r="AF1143" s="34" t="e">
        <f t="shared" si="140"/>
        <v>#VALUE!</v>
      </c>
      <c r="AG1143" s="34" t="e">
        <f t="shared" si="141"/>
        <v>#VALUE!</v>
      </c>
      <c r="AH1143" s="34" t="e">
        <f t="shared" si="142"/>
        <v>#VALUE!</v>
      </c>
      <c r="AI1143" s="34" t="e">
        <f t="shared" si="143"/>
        <v>#VALUE!</v>
      </c>
      <c r="AJ1143" s="34" t="e">
        <f t="shared" si="144"/>
        <v>#VALUE!</v>
      </c>
      <c r="AK1143" s="34" t="e">
        <f t="shared" si="145"/>
        <v>#VALUE!</v>
      </c>
    </row>
    <row r="1144" spans="1:37" ht="55.25" customHeight="1" x14ac:dyDescent="0.2">
      <c r="A1144" s="50">
        <v>20171210</v>
      </c>
      <c r="B1144" s="83">
        <v>43089</v>
      </c>
      <c r="C1144" s="34" t="s">
        <v>6941</v>
      </c>
      <c r="D1144" s="34"/>
      <c r="E1144" s="34"/>
      <c r="F1144" s="34" t="s">
        <v>4454</v>
      </c>
      <c r="G1144" s="34" t="s">
        <v>4455</v>
      </c>
      <c r="H1144" s="34"/>
      <c r="I1144" s="34"/>
      <c r="J1144" s="34"/>
      <c r="K1144" s="34"/>
      <c r="L1144" s="103" t="s">
        <v>103</v>
      </c>
      <c r="M1144" s="29"/>
      <c r="N1144" s="29"/>
      <c r="O1144" s="29"/>
      <c r="P1144" s="30"/>
      <c r="Q1144" s="29"/>
      <c r="R1144" s="112"/>
      <c r="S1144" s="34"/>
      <c r="AD1144" s="84">
        <f t="shared" si="138"/>
        <v>1</v>
      </c>
      <c r="AE1144" s="34" t="e">
        <f t="shared" si="139"/>
        <v>#VALUE!</v>
      </c>
      <c r="AF1144" s="34" t="e">
        <f t="shared" si="140"/>
        <v>#VALUE!</v>
      </c>
      <c r="AG1144" s="34" t="e">
        <f t="shared" si="141"/>
        <v>#VALUE!</v>
      </c>
      <c r="AH1144" s="34" t="e">
        <f t="shared" si="142"/>
        <v>#VALUE!</v>
      </c>
      <c r="AI1144" s="34" t="e">
        <f t="shared" si="143"/>
        <v>#VALUE!</v>
      </c>
      <c r="AJ1144" s="34" t="e">
        <f t="shared" si="144"/>
        <v>#VALUE!</v>
      </c>
      <c r="AK1144" s="34" t="e">
        <f t="shared" si="145"/>
        <v>#VALUE!</v>
      </c>
    </row>
    <row r="1145" spans="1:37" ht="55.25" customHeight="1" x14ac:dyDescent="0.2">
      <c r="A1145" s="50">
        <v>20171211</v>
      </c>
      <c r="B1145" s="83">
        <v>43089</v>
      </c>
      <c r="C1145" s="34" t="s">
        <v>4469</v>
      </c>
      <c r="D1145" s="34" t="s">
        <v>4456</v>
      </c>
      <c r="E1145" s="34" t="s">
        <v>4457</v>
      </c>
      <c r="F1145" s="34" t="s">
        <v>4466</v>
      </c>
      <c r="G1145" s="34" t="s">
        <v>4467</v>
      </c>
      <c r="H1145" s="34" t="s">
        <v>4458</v>
      </c>
      <c r="I1145" s="34" t="s">
        <v>4459</v>
      </c>
      <c r="J1145" s="34"/>
      <c r="K1145" s="34"/>
      <c r="L1145" s="103"/>
      <c r="M1145" s="29" t="s">
        <v>6797</v>
      </c>
      <c r="N1145" s="29" t="s">
        <v>6480</v>
      </c>
      <c r="O1145" s="29"/>
      <c r="P1145" s="30"/>
      <c r="Q1145" s="29"/>
      <c r="R1145" s="112"/>
      <c r="S1145" s="34"/>
      <c r="AD1145" s="84" t="e">
        <f t="shared" si="138"/>
        <v>#VALUE!</v>
      </c>
      <c r="AE1145" s="34">
        <f t="shared" si="139"/>
        <v>217</v>
      </c>
      <c r="AF1145" s="34" t="e">
        <f t="shared" si="140"/>
        <v>#VALUE!</v>
      </c>
      <c r="AG1145" s="34" t="e">
        <f t="shared" si="141"/>
        <v>#VALUE!</v>
      </c>
      <c r="AH1145" s="34" t="e">
        <f t="shared" si="142"/>
        <v>#VALUE!</v>
      </c>
      <c r="AI1145" s="34" t="e">
        <f t="shared" si="143"/>
        <v>#VALUE!</v>
      </c>
      <c r="AJ1145" s="34" t="e">
        <f t="shared" si="144"/>
        <v>#VALUE!</v>
      </c>
      <c r="AK1145" s="34" t="e">
        <f t="shared" si="145"/>
        <v>#VALUE!</v>
      </c>
    </row>
    <row r="1146" spans="1:37" ht="55.25" customHeight="1" x14ac:dyDescent="0.2">
      <c r="A1146" s="50">
        <v>20171212</v>
      </c>
      <c r="B1146" s="83">
        <v>43089</v>
      </c>
      <c r="C1146" s="34" t="s">
        <v>6218</v>
      </c>
      <c r="D1146" s="34"/>
      <c r="E1146" s="34"/>
      <c r="F1146" s="34" t="s">
        <v>4460</v>
      </c>
      <c r="G1146" s="34" t="s">
        <v>4461</v>
      </c>
      <c r="H1146" s="34" t="s">
        <v>4468</v>
      </c>
      <c r="I1146" s="34" t="s">
        <v>4631</v>
      </c>
      <c r="J1146" s="34"/>
      <c r="K1146" s="34"/>
      <c r="L1146" s="103"/>
      <c r="M1146" s="29" t="s">
        <v>6798</v>
      </c>
      <c r="N1146" s="29" t="s">
        <v>6481</v>
      </c>
      <c r="O1146" s="29"/>
      <c r="P1146" s="30"/>
      <c r="Q1146" s="29"/>
      <c r="R1146" s="112"/>
      <c r="S1146" s="34"/>
      <c r="AD1146" s="84" t="e">
        <f t="shared" si="138"/>
        <v>#VALUE!</v>
      </c>
      <c r="AE1146" s="34">
        <f t="shared" si="139"/>
        <v>232</v>
      </c>
      <c r="AF1146" s="34" t="e">
        <f t="shared" si="140"/>
        <v>#VALUE!</v>
      </c>
      <c r="AG1146" s="34" t="e">
        <f t="shared" si="141"/>
        <v>#VALUE!</v>
      </c>
      <c r="AH1146" s="34" t="e">
        <f t="shared" si="142"/>
        <v>#VALUE!</v>
      </c>
      <c r="AI1146" s="34" t="e">
        <f t="shared" si="143"/>
        <v>#VALUE!</v>
      </c>
      <c r="AJ1146" s="34" t="e">
        <f t="shared" si="144"/>
        <v>#VALUE!</v>
      </c>
      <c r="AK1146" s="34" t="e">
        <f t="shared" si="145"/>
        <v>#VALUE!</v>
      </c>
    </row>
    <row r="1147" spans="1:37" ht="55.25" customHeight="1" x14ac:dyDescent="0.2">
      <c r="A1147" s="90">
        <v>20180101</v>
      </c>
      <c r="B1147" s="91">
        <v>43131</v>
      </c>
      <c r="C1147" s="34" t="s">
        <v>6219</v>
      </c>
      <c r="D1147" s="34"/>
      <c r="E1147" s="34"/>
      <c r="F1147" s="34"/>
      <c r="G1147" s="34"/>
      <c r="H1147" s="34"/>
      <c r="I1147" s="34"/>
      <c r="J1147" s="34"/>
      <c r="K1147" s="34"/>
      <c r="L1147" s="103" t="s">
        <v>103</v>
      </c>
      <c r="M1147" s="29"/>
      <c r="N1147" s="29"/>
      <c r="O1147" s="29"/>
      <c r="P1147" s="30"/>
      <c r="Q1147" s="29"/>
      <c r="R1147" s="112"/>
      <c r="S1147" s="34"/>
      <c r="AD1147" s="84">
        <f t="shared" si="138"/>
        <v>1</v>
      </c>
      <c r="AE1147" s="34" t="e">
        <f t="shared" si="139"/>
        <v>#VALUE!</v>
      </c>
      <c r="AF1147" s="34" t="e">
        <f t="shared" si="140"/>
        <v>#VALUE!</v>
      </c>
      <c r="AG1147" s="34" t="e">
        <f t="shared" si="141"/>
        <v>#VALUE!</v>
      </c>
      <c r="AH1147" s="34" t="e">
        <f t="shared" si="142"/>
        <v>#VALUE!</v>
      </c>
      <c r="AI1147" s="34" t="e">
        <f t="shared" si="143"/>
        <v>#VALUE!</v>
      </c>
      <c r="AJ1147" s="34" t="e">
        <f t="shared" si="144"/>
        <v>#VALUE!</v>
      </c>
      <c r="AK1147" s="34" t="e">
        <f t="shared" si="145"/>
        <v>#VALUE!</v>
      </c>
    </row>
    <row r="1148" spans="1:37" ht="55.25" customHeight="1" x14ac:dyDescent="0.2">
      <c r="A1148" s="90">
        <v>20180102</v>
      </c>
      <c r="B1148" s="91">
        <v>43131</v>
      </c>
      <c r="C1148" s="34" t="s">
        <v>4610</v>
      </c>
      <c r="D1148" s="34" t="s">
        <v>7637</v>
      </c>
      <c r="E1148" s="34" t="s">
        <v>4630</v>
      </c>
      <c r="F1148" s="34" t="s">
        <v>4629</v>
      </c>
      <c r="G1148" s="34" t="s">
        <v>4628</v>
      </c>
      <c r="H1148" s="34" t="s">
        <v>4601</v>
      </c>
      <c r="I1148" s="34" t="s">
        <v>4602</v>
      </c>
      <c r="J1148" s="34"/>
      <c r="K1148" s="34"/>
      <c r="L1148" s="103"/>
      <c r="M1148" s="29" t="s">
        <v>6745</v>
      </c>
      <c r="N1148" s="29" t="s">
        <v>6482</v>
      </c>
      <c r="O1148" s="29" t="s">
        <v>6562</v>
      </c>
      <c r="P1148" s="30"/>
      <c r="Q1148" s="29"/>
      <c r="R1148" s="112"/>
      <c r="S1148" s="34"/>
      <c r="AD1148" s="84" t="e">
        <f t="shared" si="138"/>
        <v>#VALUE!</v>
      </c>
      <c r="AE1148" s="34" t="e">
        <f t="shared" si="139"/>
        <v>#VALUE!</v>
      </c>
      <c r="AF1148" s="34" t="e">
        <f t="shared" si="140"/>
        <v>#VALUE!</v>
      </c>
      <c r="AG1148" s="34">
        <f t="shared" si="141"/>
        <v>21</v>
      </c>
      <c r="AH1148" s="34" t="e">
        <f t="shared" si="142"/>
        <v>#VALUE!</v>
      </c>
      <c r="AI1148" s="34" t="e">
        <f t="shared" si="143"/>
        <v>#VALUE!</v>
      </c>
      <c r="AJ1148" s="34" t="e">
        <f t="shared" si="144"/>
        <v>#VALUE!</v>
      </c>
      <c r="AK1148" s="34" t="e">
        <f t="shared" si="145"/>
        <v>#VALUE!</v>
      </c>
    </row>
    <row r="1149" spans="1:37" ht="55.25" customHeight="1" x14ac:dyDescent="0.2">
      <c r="A1149" s="90">
        <v>20180103</v>
      </c>
      <c r="B1149" s="91">
        <v>43131</v>
      </c>
      <c r="C1149" s="34" t="s">
        <v>4611</v>
      </c>
      <c r="D1149" s="34"/>
      <c r="E1149" s="34"/>
      <c r="F1149" s="34"/>
      <c r="G1149" s="34"/>
      <c r="H1149" s="34"/>
      <c r="I1149" s="34"/>
      <c r="J1149" s="34"/>
      <c r="K1149" s="34"/>
      <c r="L1149" s="103" t="s">
        <v>103</v>
      </c>
      <c r="M1149" s="29"/>
      <c r="N1149" s="29"/>
      <c r="O1149" s="29"/>
      <c r="P1149" s="30"/>
      <c r="Q1149" s="29"/>
      <c r="R1149" s="112"/>
      <c r="S1149" s="34"/>
      <c r="AD1149" s="84">
        <f t="shared" si="138"/>
        <v>1</v>
      </c>
      <c r="AE1149" s="34" t="e">
        <f t="shared" si="139"/>
        <v>#VALUE!</v>
      </c>
      <c r="AF1149" s="34" t="e">
        <f t="shared" si="140"/>
        <v>#VALUE!</v>
      </c>
      <c r="AG1149" s="34" t="e">
        <f t="shared" si="141"/>
        <v>#VALUE!</v>
      </c>
      <c r="AH1149" s="34" t="e">
        <f t="shared" si="142"/>
        <v>#VALUE!</v>
      </c>
      <c r="AI1149" s="34" t="e">
        <f t="shared" si="143"/>
        <v>#VALUE!</v>
      </c>
      <c r="AJ1149" s="34" t="e">
        <f t="shared" si="144"/>
        <v>#VALUE!</v>
      </c>
      <c r="AK1149" s="34" t="e">
        <f t="shared" si="145"/>
        <v>#VALUE!</v>
      </c>
    </row>
    <row r="1150" spans="1:37" ht="55.25" customHeight="1" x14ac:dyDescent="0.2">
      <c r="A1150" s="90">
        <v>20180104</v>
      </c>
      <c r="B1150" s="91">
        <v>43131</v>
      </c>
      <c r="C1150" s="34" t="s">
        <v>6220</v>
      </c>
      <c r="D1150" s="34"/>
      <c r="E1150" s="34"/>
      <c r="F1150" s="34"/>
      <c r="G1150" s="34"/>
      <c r="H1150" s="34"/>
      <c r="I1150" s="34"/>
      <c r="J1150" s="34"/>
      <c r="K1150" s="34"/>
      <c r="L1150" s="103"/>
      <c r="M1150" s="29" t="s">
        <v>7554</v>
      </c>
      <c r="N1150" s="29" t="s">
        <v>7555</v>
      </c>
      <c r="O1150" s="29"/>
      <c r="P1150" s="30"/>
      <c r="Q1150" s="29"/>
      <c r="R1150" s="112"/>
      <c r="S1150" s="34"/>
      <c r="AD1150" s="84" t="e">
        <f t="shared" si="138"/>
        <v>#VALUE!</v>
      </c>
      <c r="AE1150" s="34">
        <f t="shared" si="139"/>
        <v>353</v>
      </c>
      <c r="AF1150" s="34" t="e">
        <f t="shared" si="140"/>
        <v>#VALUE!</v>
      </c>
      <c r="AG1150" s="34" t="e">
        <f t="shared" si="141"/>
        <v>#VALUE!</v>
      </c>
      <c r="AH1150" s="34" t="e">
        <f t="shared" si="142"/>
        <v>#VALUE!</v>
      </c>
      <c r="AI1150" s="34" t="e">
        <f t="shared" si="143"/>
        <v>#VALUE!</v>
      </c>
      <c r="AJ1150" s="34" t="e">
        <f t="shared" si="144"/>
        <v>#VALUE!</v>
      </c>
      <c r="AK1150" s="34" t="e">
        <f t="shared" si="145"/>
        <v>#VALUE!</v>
      </c>
    </row>
    <row r="1151" spans="1:37" ht="55.25" customHeight="1" x14ac:dyDescent="0.2">
      <c r="A1151" s="90">
        <v>20180105</v>
      </c>
      <c r="B1151" s="91">
        <v>43131</v>
      </c>
      <c r="C1151" s="34" t="s">
        <v>6979</v>
      </c>
      <c r="D1151" s="34"/>
      <c r="E1151" s="34"/>
      <c r="F1151" s="34"/>
      <c r="G1151" s="34"/>
      <c r="H1151" s="34"/>
      <c r="I1151" s="34"/>
      <c r="J1151" s="34"/>
      <c r="K1151" s="34"/>
      <c r="L1151" s="103" t="s">
        <v>103</v>
      </c>
      <c r="M1151" s="29"/>
      <c r="N1151" s="29"/>
      <c r="O1151" s="29"/>
      <c r="P1151" s="30"/>
      <c r="Q1151" s="29"/>
      <c r="R1151" s="112"/>
      <c r="S1151" s="34"/>
      <c r="AD1151" s="84">
        <f t="shared" si="138"/>
        <v>1</v>
      </c>
      <c r="AE1151" s="34" t="e">
        <f t="shared" si="139"/>
        <v>#VALUE!</v>
      </c>
      <c r="AF1151" s="34" t="e">
        <f t="shared" si="140"/>
        <v>#VALUE!</v>
      </c>
      <c r="AG1151" s="34" t="e">
        <f t="shared" si="141"/>
        <v>#VALUE!</v>
      </c>
      <c r="AH1151" s="34" t="e">
        <f t="shared" si="142"/>
        <v>#VALUE!</v>
      </c>
      <c r="AI1151" s="34" t="e">
        <f t="shared" si="143"/>
        <v>#VALUE!</v>
      </c>
      <c r="AJ1151" s="34" t="e">
        <f t="shared" si="144"/>
        <v>#VALUE!</v>
      </c>
      <c r="AK1151" s="34" t="e">
        <f t="shared" si="145"/>
        <v>#VALUE!</v>
      </c>
    </row>
    <row r="1152" spans="1:37" ht="55.25" customHeight="1" x14ac:dyDescent="0.2">
      <c r="A1152" s="90">
        <v>20180106</v>
      </c>
      <c r="B1152" s="91">
        <v>43131</v>
      </c>
      <c r="C1152" s="34" t="s">
        <v>6363</v>
      </c>
      <c r="D1152" s="34"/>
      <c r="E1152" s="34"/>
      <c r="F1152" s="34"/>
      <c r="G1152" s="34"/>
      <c r="H1152" s="34"/>
      <c r="I1152" s="34"/>
      <c r="J1152" s="34"/>
      <c r="K1152" s="34"/>
      <c r="L1152" s="103"/>
      <c r="M1152" s="29" t="s">
        <v>6745</v>
      </c>
      <c r="N1152" s="29" t="s">
        <v>6483</v>
      </c>
      <c r="O1152" s="29" t="s">
        <v>6484</v>
      </c>
      <c r="P1152" s="30"/>
      <c r="Q1152" s="29"/>
      <c r="R1152" s="112"/>
      <c r="S1152" s="34"/>
      <c r="AD1152" s="84" t="e">
        <f t="shared" si="138"/>
        <v>#VALUE!</v>
      </c>
      <c r="AE1152" s="34" t="e">
        <f t="shared" si="139"/>
        <v>#VALUE!</v>
      </c>
      <c r="AF1152" s="34" t="e">
        <f t="shared" si="140"/>
        <v>#VALUE!</v>
      </c>
      <c r="AG1152" s="34">
        <f t="shared" si="141"/>
        <v>21</v>
      </c>
      <c r="AH1152" s="34" t="e">
        <f t="shared" si="142"/>
        <v>#VALUE!</v>
      </c>
      <c r="AI1152" s="34" t="e">
        <f t="shared" si="143"/>
        <v>#VALUE!</v>
      </c>
      <c r="AJ1152" s="34" t="e">
        <f t="shared" si="144"/>
        <v>#VALUE!</v>
      </c>
      <c r="AK1152" s="34" t="e">
        <f t="shared" si="145"/>
        <v>#VALUE!</v>
      </c>
    </row>
    <row r="1153" spans="1:37" ht="55.25" customHeight="1" x14ac:dyDescent="0.2">
      <c r="A1153" s="90">
        <v>20180107</v>
      </c>
      <c r="B1153" s="91">
        <v>43131</v>
      </c>
      <c r="C1153" s="34" t="s">
        <v>4612</v>
      </c>
      <c r="D1153" s="34" t="s">
        <v>5613</v>
      </c>
      <c r="E1153" s="34" t="s">
        <v>7539</v>
      </c>
      <c r="F1153" s="34" t="s">
        <v>4604</v>
      </c>
      <c r="G1153" s="34" t="s">
        <v>4627</v>
      </c>
      <c r="H1153" s="34"/>
      <c r="I1153" s="34"/>
      <c r="J1153" s="34"/>
      <c r="K1153" s="34"/>
      <c r="L1153" s="103"/>
      <c r="M1153" s="29" t="s">
        <v>6747</v>
      </c>
      <c r="N1153" s="29"/>
      <c r="O1153" s="29" t="s">
        <v>6563</v>
      </c>
      <c r="P1153" s="30"/>
      <c r="Q1153" s="29"/>
      <c r="R1153" s="112"/>
      <c r="S1153" s="34"/>
      <c r="AD1153" s="84" t="e">
        <f t="shared" si="138"/>
        <v>#VALUE!</v>
      </c>
      <c r="AE1153" s="34" t="e">
        <f t="shared" si="139"/>
        <v>#VALUE!</v>
      </c>
      <c r="AF1153" s="34" t="e">
        <f t="shared" si="140"/>
        <v>#VALUE!</v>
      </c>
      <c r="AG1153" s="34">
        <f t="shared" si="141"/>
        <v>21</v>
      </c>
      <c r="AH1153" s="34" t="e">
        <f t="shared" si="142"/>
        <v>#VALUE!</v>
      </c>
      <c r="AI1153" s="34" t="e">
        <f t="shared" si="143"/>
        <v>#VALUE!</v>
      </c>
      <c r="AJ1153" s="34" t="e">
        <f t="shared" si="144"/>
        <v>#VALUE!</v>
      </c>
      <c r="AK1153" s="34" t="e">
        <f t="shared" si="145"/>
        <v>#VALUE!</v>
      </c>
    </row>
    <row r="1154" spans="1:37" ht="55.25" customHeight="1" x14ac:dyDescent="0.2">
      <c r="A1154" s="90">
        <v>20180108</v>
      </c>
      <c r="B1154" s="91">
        <v>43131</v>
      </c>
      <c r="C1154" s="34" t="s">
        <v>4613</v>
      </c>
      <c r="D1154" s="34"/>
      <c r="E1154" s="34"/>
      <c r="F1154" s="34"/>
      <c r="G1154" s="34"/>
      <c r="H1154" s="34"/>
      <c r="I1154" s="34"/>
      <c r="J1154" s="34"/>
      <c r="K1154" s="34"/>
      <c r="L1154" s="103"/>
      <c r="M1154" s="29" t="s">
        <v>6748</v>
      </c>
      <c r="N1154" s="29" t="s">
        <v>2664</v>
      </c>
      <c r="O1154" s="29"/>
      <c r="P1154" s="30"/>
      <c r="Q1154" s="29"/>
      <c r="R1154" s="112"/>
      <c r="S1154" s="34"/>
      <c r="AD1154" s="84" t="e">
        <f t="shared" si="138"/>
        <v>#VALUE!</v>
      </c>
      <c r="AE1154" s="34">
        <f t="shared" si="139"/>
        <v>353</v>
      </c>
      <c r="AF1154" s="34" t="e">
        <f t="shared" si="140"/>
        <v>#VALUE!</v>
      </c>
      <c r="AG1154" s="34" t="e">
        <f t="shared" si="141"/>
        <v>#VALUE!</v>
      </c>
      <c r="AH1154" s="34" t="e">
        <f t="shared" si="142"/>
        <v>#VALUE!</v>
      </c>
      <c r="AI1154" s="34" t="e">
        <f t="shared" si="143"/>
        <v>#VALUE!</v>
      </c>
      <c r="AJ1154" s="34" t="e">
        <f t="shared" si="144"/>
        <v>#VALUE!</v>
      </c>
      <c r="AK1154" s="34" t="e">
        <f t="shared" si="145"/>
        <v>#VALUE!</v>
      </c>
    </row>
    <row r="1155" spans="1:37" ht="55.25" customHeight="1" x14ac:dyDescent="0.2">
      <c r="A1155" s="90">
        <v>20180109</v>
      </c>
      <c r="B1155" s="91">
        <v>43131</v>
      </c>
      <c r="C1155" s="34" t="s">
        <v>4614</v>
      </c>
      <c r="D1155" s="34"/>
      <c r="E1155" s="34"/>
      <c r="F1155" s="34"/>
      <c r="G1155" s="34"/>
      <c r="H1155" s="34"/>
      <c r="I1155" s="34"/>
      <c r="J1155" s="34"/>
      <c r="K1155" s="34"/>
      <c r="L1155" s="103" t="s">
        <v>103</v>
      </c>
      <c r="M1155" s="29"/>
      <c r="N1155" s="29"/>
      <c r="O1155" s="29"/>
      <c r="P1155" s="30"/>
      <c r="Q1155" s="29"/>
      <c r="R1155" s="112"/>
      <c r="S1155" s="34"/>
      <c r="AD1155" s="84">
        <f t="shared" ref="AD1155:AD1218" si="146">SEARCH("unanimité",L1155,1)</f>
        <v>1</v>
      </c>
      <c r="AE1155" s="34" t="e">
        <f t="shared" ref="AE1155:AE1218" si="147">SEARCH("PONSOLE",M1155,1)</f>
        <v>#VALUE!</v>
      </c>
      <c r="AF1155" s="34" t="e">
        <f t="shared" ref="AF1155:AF1218" si="148">SEARCH("PONSOLE",N1155,1)</f>
        <v>#VALUE!</v>
      </c>
      <c r="AG1155" s="34" t="e">
        <f t="shared" ref="AG1155:AG1218" si="149">SEARCH("PONSOLE",O1155,1)</f>
        <v>#VALUE!</v>
      </c>
      <c r="AH1155" s="34" t="e">
        <f t="shared" ref="AH1155:AH1218" si="150">SEARCH("pas de vote",P1155,1)</f>
        <v>#VALUE!</v>
      </c>
      <c r="AI1155" s="34" t="e">
        <f t="shared" ref="AI1155:AI1218" si="151">SEARCH("PONSOLE",Q1155,1)</f>
        <v>#VALUE!</v>
      </c>
      <c r="AJ1155" s="34" t="e">
        <f t="shared" ref="AJ1155:AJ1218" si="152">SEARCH("PONSOLE",R1155,1)</f>
        <v>#VALUE!</v>
      </c>
      <c r="AK1155" s="34" t="e">
        <f t="shared" ref="AK1155:AK1218" si="153">SEARCH("PONSOLE",S1155,1)</f>
        <v>#VALUE!</v>
      </c>
    </row>
    <row r="1156" spans="1:37" ht="55.25" customHeight="1" x14ac:dyDescent="0.2">
      <c r="A1156" s="90">
        <v>20180110</v>
      </c>
      <c r="B1156" s="91">
        <v>43131</v>
      </c>
      <c r="C1156" s="34" t="s">
        <v>4615</v>
      </c>
      <c r="D1156" s="34"/>
      <c r="E1156" s="34"/>
      <c r="F1156" s="34" t="s">
        <v>4626</v>
      </c>
      <c r="G1156" s="34" t="s">
        <v>4625</v>
      </c>
      <c r="H1156" s="34"/>
      <c r="I1156" s="34"/>
      <c r="J1156" s="34"/>
      <c r="K1156" s="34"/>
      <c r="L1156" s="103" t="s">
        <v>103</v>
      </c>
      <c r="M1156" s="29"/>
      <c r="N1156" s="29"/>
      <c r="O1156" s="29"/>
      <c r="P1156" s="30"/>
      <c r="Q1156" s="29"/>
      <c r="R1156" s="112"/>
      <c r="S1156" s="34"/>
      <c r="AD1156" s="84">
        <f t="shared" si="146"/>
        <v>1</v>
      </c>
      <c r="AE1156" s="34" t="e">
        <f t="shared" si="147"/>
        <v>#VALUE!</v>
      </c>
      <c r="AF1156" s="34" t="e">
        <f t="shared" si="148"/>
        <v>#VALUE!</v>
      </c>
      <c r="AG1156" s="34" t="e">
        <f t="shared" si="149"/>
        <v>#VALUE!</v>
      </c>
      <c r="AH1156" s="34" t="e">
        <f t="shared" si="150"/>
        <v>#VALUE!</v>
      </c>
      <c r="AI1156" s="34" t="e">
        <f t="shared" si="151"/>
        <v>#VALUE!</v>
      </c>
      <c r="AJ1156" s="34" t="e">
        <f t="shared" si="152"/>
        <v>#VALUE!</v>
      </c>
      <c r="AK1156" s="34" t="e">
        <f t="shared" si="153"/>
        <v>#VALUE!</v>
      </c>
    </row>
    <row r="1157" spans="1:37" ht="55.25" customHeight="1" x14ac:dyDescent="0.2">
      <c r="A1157" s="90">
        <v>20180111</v>
      </c>
      <c r="B1157" s="91">
        <v>43131</v>
      </c>
      <c r="C1157" s="34" t="s">
        <v>4616</v>
      </c>
      <c r="D1157" s="34"/>
      <c r="E1157" s="34"/>
      <c r="F1157" s="34"/>
      <c r="G1157" s="34"/>
      <c r="H1157" s="34"/>
      <c r="I1157" s="34"/>
      <c r="J1157" s="34"/>
      <c r="K1157" s="34"/>
      <c r="L1157" s="103"/>
      <c r="M1157" s="29" t="s">
        <v>6748</v>
      </c>
      <c r="N1157" s="29" t="s">
        <v>6449</v>
      </c>
      <c r="O1157" s="29"/>
      <c r="P1157" s="30"/>
      <c r="Q1157" s="29"/>
      <c r="R1157" s="112"/>
      <c r="S1157" s="34"/>
      <c r="AD1157" s="84" t="e">
        <f t="shared" si="146"/>
        <v>#VALUE!</v>
      </c>
      <c r="AE1157" s="34">
        <f t="shared" si="147"/>
        <v>353</v>
      </c>
      <c r="AF1157" s="34" t="e">
        <f t="shared" si="148"/>
        <v>#VALUE!</v>
      </c>
      <c r="AG1157" s="34" t="e">
        <f t="shared" si="149"/>
        <v>#VALUE!</v>
      </c>
      <c r="AH1157" s="34" t="e">
        <f t="shared" si="150"/>
        <v>#VALUE!</v>
      </c>
      <c r="AI1157" s="34" t="e">
        <f t="shared" si="151"/>
        <v>#VALUE!</v>
      </c>
      <c r="AJ1157" s="34" t="e">
        <f t="shared" si="152"/>
        <v>#VALUE!</v>
      </c>
      <c r="AK1157" s="34" t="e">
        <f t="shared" si="153"/>
        <v>#VALUE!</v>
      </c>
    </row>
    <row r="1158" spans="1:37" ht="55.25" customHeight="1" x14ac:dyDescent="0.2">
      <c r="A1158" s="90">
        <v>20180112</v>
      </c>
      <c r="B1158" s="91">
        <v>43131</v>
      </c>
      <c r="C1158" s="34" t="s">
        <v>6221</v>
      </c>
      <c r="D1158" s="34"/>
      <c r="E1158" s="34"/>
      <c r="F1158" s="34"/>
      <c r="G1158" s="34"/>
      <c r="H1158" s="34"/>
      <c r="I1158" s="34"/>
      <c r="J1158" s="34"/>
      <c r="K1158" s="34"/>
      <c r="L1158" s="103" t="s">
        <v>103</v>
      </c>
      <c r="M1158" s="29"/>
      <c r="N1158" s="29"/>
      <c r="O1158" s="29"/>
      <c r="P1158" s="30"/>
      <c r="Q1158" s="29"/>
      <c r="R1158" s="112"/>
      <c r="S1158" s="34"/>
      <c r="AD1158" s="84">
        <f t="shared" si="146"/>
        <v>1</v>
      </c>
      <c r="AE1158" s="34" t="e">
        <f t="shared" si="147"/>
        <v>#VALUE!</v>
      </c>
      <c r="AF1158" s="34" t="e">
        <f t="shared" si="148"/>
        <v>#VALUE!</v>
      </c>
      <c r="AG1158" s="34" t="e">
        <f t="shared" si="149"/>
        <v>#VALUE!</v>
      </c>
      <c r="AH1158" s="34" t="e">
        <f t="shared" si="150"/>
        <v>#VALUE!</v>
      </c>
      <c r="AI1158" s="34" t="e">
        <f t="shared" si="151"/>
        <v>#VALUE!</v>
      </c>
      <c r="AJ1158" s="34" t="e">
        <f t="shared" si="152"/>
        <v>#VALUE!</v>
      </c>
      <c r="AK1158" s="34" t="e">
        <f t="shared" si="153"/>
        <v>#VALUE!</v>
      </c>
    </row>
    <row r="1159" spans="1:37" ht="55.25" customHeight="1" x14ac:dyDescent="0.2">
      <c r="A1159" s="90">
        <v>20180113</v>
      </c>
      <c r="B1159" s="91">
        <v>43131</v>
      </c>
      <c r="C1159" s="34" t="s">
        <v>6222</v>
      </c>
      <c r="D1159" s="34" t="s">
        <v>5614</v>
      </c>
      <c r="E1159" s="34" t="s">
        <v>4624</v>
      </c>
      <c r="F1159" s="34" t="s">
        <v>4605</v>
      </c>
      <c r="G1159" s="34"/>
      <c r="H1159" s="34"/>
      <c r="I1159" s="34"/>
      <c r="J1159" s="34"/>
      <c r="K1159" s="34"/>
      <c r="L1159" s="103"/>
      <c r="M1159" s="29" t="s">
        <v>6745</v>
      </c>
      <c r="N1159" s="29" t="s">
        <v>6564</v>
      </c>
      <c r="O1159" s="29"/>
      <c r="P1159" s="30"/>
      <c r="Q1159" s="29"/>
      <c r="R1159" s="112"/>
      <c r="S1159" s="34"/>
      <c r="AD1159" s="84" t="e">
        <f t="shared" si="146"/>
        <v>#VALUE!</v>
      </c>
      <c r="AE1159" s="34" t="e">
        <f t="shared" si="147"/>
        <v>#VALUE!</v>
      </c>
      <c r="AF1159" s="34">
        <f t="shared" si="148"/>
        <v>96</v>
      </c>
      <c r="AG1159" s="34" t="e">
        <f t="shared" si="149"/>
        <v>#VALUE!</v>
      </c>
      <c r="AH1159" s="34" t="e">
        <f t="shared" si="150"/>
        <v>#VALUE!</v>
      </c>
      <c r="AI1159" s="34" t="e">
        <f t="shared" si="151"/>
        <v>#VALUE!</v>
      </c>
      <c r="AJ1159" s="34" t="e">
        <f t="shared" si="152"/>
        <v>#VALUE!</v>
      </c>
      <c r="AK1159" s="34" t="e">
        <f t="shared" si="153"/>
        <v>#VALUE!</v>
      </c>
    </row>
    <row r="1160" spans="1:37" ht="55.25" customHeight="1" x14ac:dyDescent="0.2">
      <c r="A1160" s="90">
        <v>20180114</v>
      </c>
      <c r="B1160" s="91">
        <v>43131</v>
      </c>
      <c r="C1160" s="34" t="s">
        <v>4617</v>
      </c>
      <c r="D1160" s="34"/>
      <c r="E1160" s="34"/>
      <c r="F1160" s="34"/>
      <c r="G1160" s="34"/>
      <c r="H1160" s="34"/>
      <c r="I1160" s="34"/>
      <c r="J1160" s="34"/>
      <c r="K1160" s="34"/>
      <c r="L1160" s="103" t="s">
        <v>103</v>
      </c>
      <c r="M1160" s="29"/>
      <c r="N1160" s="29"/>
      <c r="O1160" s="29"/>
      <c r="P1160" s="30"/>
      <c r="Q1160" s="29"/>
      <c r="R1160" s="112"/>
      <c r="S1160" s="34"/>
      <c r="AD1160" s="84">
        <f t="shared" si="146"/>
        <v>1</v>
      </c>
      <c r="AE1160" s="34" t="e">
        <f t="shared" si="147"/>
        <v>#VALUE!</v>
      </c>
      <c r="AF1160" s="34" t="e">
        <f t="shared" si="148"/>
        <v>#VALUE!</v>
      </c>
      <c r="AG1160" s="34" t="e">
        <f t="shared" si="149"/>
        <v>#VALUE!</v>
      </c>
      <c r="AH1160" s="34" t="e">
        <f t="shared" si="150"/>
        <v>#VALUE!</v>
      </c>
      <c r="AI1160" s="34" t="e">
        <f t="shared" si="151"/>
        <v>#VALUE!</v>
      </c>
      <c r="AJ1160" s="34" t="e">
        <f t="shared" si="152"/>
        <v>#VALUE!</v>
      </c>
      <c r="AK1160" s="34" t="e">
        <f t="shared" si="153"/>
        <v>#VALUE!</v>
      </c>
    </row>
    <row r="1161" spans="1:37" ht="55.25" customHeight="1" x14ac:dyDescent="0.2">
      <c r="A1161" s="90">
        <v>20180115</v>
      </c>
      <c r="B1161" s="91">
        <v>43131</v>
      </c>
      <c r="C1161" s="34" t="s">
        <v>4618</v>
      </c>
      <c r="D1161" s="34"/>
      <c r="E1161" s="34"/>
      <c r="F1161" s="34" t="s">
        <v>4606</v>
      </c>
      <c r="G1161" s="34" t="s">
        <v>4607</v>
      </c>
      <c r="H1161" s="34"/>
      <c r="I1161" s="34"/>
      <c r="J1161" s="34"/>
      <c r="K1161" s="34"/>
      <c r="L1161" s="103" t="s">
        <v>103</v>
      </c>
      <c r="M1161" s="29"/>
      <c r="N1161" s="29"/>
      <c r="O1161" s="29"/>
      <c r="P1161" s="30"/>
      <c r="Q1161" s="29"/>
      <c r="R1161" s="112"/>
      <c r="S1161" s="34"/>
      <c r="AD1161" s="84">
        <f t="shared" si="146"/>
        <v>1</v>
      </c>
      <c r="AE1161" s="34" t="e">
        <f t="shared" si="147"/>
        <v>#VALUE!</v>
      </c>
      <c r="AF1161" s="34" t="e">
        <f t="shared" si="148"/>
        <v>#VALUE!</v>
      </c>
      <c r="AG1161" s="34" t="e">
        <f t="shared" si="149"/>
        <v>#VALUE!</v>
      </c>
      <c r="AH1161" s="34" t="e">
        <f t="shared" si="150"/>
        <v>#VALUE!</v>
      </c>
      <c r="AI1161" s="34" t="e">
        <f t="shared" si="151"/>
        <v>#VALUE!</v>
      </c>
      <c r="AJ1161" s="34" t="e">
        <f t="shared" si="152"/>
        <v>#VALUE!</v>
      </c>
      <c r="AK1161" s="34" t="e">
        <f t="shared" si="153"/>
        <v>#VALUE!</v>
      </c>
    </row>
    <row r="1162" spans="1:37" ht="55.25" customHeight="1" x14ac:dyDescent="0.2">
      <c r="A1162" s="90">
        <v>20180116</v>
      </c>
      <c r="B1162" s="91">
        <v>43131</v>
      </c>
      <c r="C1162" s="34" t="s">
        <v>4619</v>
      </c>
      <c r="D1162" s="34"/>
      <c r="E1162" s="34"/>
      <c r="F1162" s="34"/>
      <c r="G1162" s="34"/>
      <c r="H1162" s="34"/>
      <c r="I1162" s="34"/>
      <c r="J1162" s="34"/>
      <c r="K1162" s="34"/>
      <c r="L1162" s="103" t="s">
        <v>103</v>
      </c>
      <c r="M1162" s="29"/>
      <c r="N1162" s="29"/>
      <c r="O1162" s="29"/>
      <c r="P1162" s="30"/>
      <c r="Q1162" s="29"/>
      <c r="R1162" s="112"/>
      <c r="S1162" s="34"/>
      <c r="AD1162" s="84">
        <f t="shared" si="146"/>
        <v>1</v>
      </c>
      <c r="AE1162" s="34" t="e">
        <f t="shared" si="147"/>
        <v>#VALUE!</v>
      </c>
      <c r="AF1162" s="34" t="e">
        <f t="shared" si="148"/>
        <v>#VALUE!</v>
      </c>
      <c r="AG1162" s="34" t="e">
        <f t="shared" si="149"/>
        <v>#VALUE!</v>
      </c>
      <c r="AH1162" s="34" t="e">
        <f t="shared" si="150"/>
        <v>#VALUE!</v>
      </c>
      <c r="AI1162" s="34" t="e">
        <f t="shared" si="151"/>
        <v>#VALUE!</v>
      </c>
      <c r="AJ1162" s="34" t="e">
        <f t="shared" si="152"/>
        <v>#VALUE!</v>
      </c>
      <c r="AK1162" s="34" t="e">
        <f t="shared" si="153"/>
        <v>#VALUE!</v>
      </c>
    </row>
    <row r="1163" spans="1:37" ht="55.25" customHeight="1" x14ac:dyDescent="0.2">
      <c r="A1163" s="90">
        <v>20180117</v>
      </c>
      <c r="B1163" s="91">
        <v>43131</v>
      </c>
      <c r="C1163" s="34" t="s">
        <v>4620</v>
      </c>
      <c r="D1163" s="34"/>
      <c r="E1163" s="34"/>
      <c r="F1163" s="34"/>
      <c r="G1163" s="34"/>
      <c r="H1163" s="34"/>
      <c r="I1163" s="34"/>
      <c r="J1163" s="34"/>
      <c r="K1163" s="34"/>
      <c r="L1163" s="103" t="s">
        <v>103</v>
      </c>
      <c r="M1163" s="29"/>
      <c r="N1163" s="29"/>
      <c r="O1163" s="29"/>
      <c r="P1163" s="30"/>
      <c r="Q1163" s="29"/>
      <c r="R1163" s="112"/>
      <c r="S1163" s="34"/>
      <c r="AD1163" s="84">
        <f t="shared" si="146"/>
        <v>1</v>
      </c>
      <c r="AE1163" s="34" t="e">
        <f t="shared" si="147"/>
        <v>#VALUE!</v>
      </c>
      <c r="AF1163" s="34" t="e">
        <f t="shared" si="148"/>
        <v>#VALUE!</v>
      </c>
      <c r="AG1163" s="34" t="e">
        <f t="shared" si="149"/>
        <v>#VALUE!</v>
      </c>
      <c r="AH1163" s="34" t="e">
        <f t="shared" si="150"/>
        <v>#VALUE!</v>
      </c>
      <c r="AI1163" s="34" t="e">
        <f t="shared" si="151"/>
        <v>#VALUE!</v>
      </c>
      <c r="AJ1163" s="34" t="e">
        <f t="shared" si="152"/>
        <v>#VALUE!</v>
      </c>
      <c r="AK1163" s="34" t="e">
        <f t="shared" si="153"/>
        <v>#VALUE!</v>
      </c>
    </row>
    <row r="1164" spans="1:37" ht="55.25" customHeight="1" x14ac:dyDescent="0.2">
      <c r="A1164" s="90">
        <v>20180118</v>
      </c>
      <c r="B1164" s="91">
        <v>43131</v>
      </c>
      <c r="C1164" s="34" t="s">
        <v>6942</v>
      </c>
      <c r="D1164" s="34"/>
      <c r="E1164" s="34"/>
      <c r="F1164" s="34"/>
      <c r="G1164" s="34"/>
      <c r="H1164" s="34"/>
      <c r="I1164" s="34"/>
      <c r="J1164" s="34"/>
      <c r="K1164" s="34"/>
      <c r="L1164" s="103" t="s">
        <v>103</v>
      </c>
      <c r="M1164" s="29"/>
      <c r="N1164" s="29"/>
      <c r="O1164" s="29"/>
      <c r="P1164" s="30"/>
      <c r="Q1164" s="29"/>
      <c r="R1164" s="112"/>
      <c r="S1164" s="34"/>
      <c r="AD1164" s="84">
        <f t="shared" si="146"/>
        <v>1</v>
      </c>
      <c r="AE1164" s="34" t="e">
        <f t="shared" si="147"/>
        <v>#VALUE!</v>
      </c>
      <c r="AF1164" s="34" t="e">
        <f t="shared" si="148"/>
        <v>#VALUE!</v>
      </c>
      <c r="AG1164" s="34" t="e">
        <f t="shared" si="149"/>
        <v>#VALUE!</v>
      </c>
      <c r="AH1164" s="34" t="e">
        <f t="shared" si="150"/>
        <v>#VALUE!</v>
      </c>
      <c r="AI1164" s="34" t="e">
        <f t="shared" si="151"/>
        <v>#VALUE!</v>
      </c>
      <c r="AJ1164" s="34" t="e">
        <f t="shared" si="152"/>
        <v>#VALUE!</v>
      </c>
      <c r="AK1164" s="34" t="e">
        <f t="shared" si="153"/>
        <v>#VALUE!</v>
      </c>
    </row>
    <row r="1165" spans="1:37" ht="55.25" customHeight="1" x14ac:dyDescent="0.2">
      <c r="A1165" s="90">
        <v>20180119</v>
      </c>
      <c r="B1165" s="91">
        <v>43131</v>
      </c>
      <c r="C1165" s="34" t="s">
        <v>4621</v>
      </c>
      <c r="D1165" s="34"/>
      <c r="E1165" s="34"/>
      <c r="F1165" s="34" t="s">
        <v>4608</v>
      </c>
      <c r="G1165" s="34" t="s">
        <v>4609</v>
      </c>
      <c r="H1165" s="34"/>
      <c r="I1165" s="34"/>
      <c r="J1165" s="34"/>
      <c r="K1165" s="34"/>
      <c r="L1165" s="103" t="s">
        <v>103</v>
      </c>
      <c r="M1165" s="29"/>
      <c r="N1165" s="29"/>
      <c r="O1165" s="29"/>
      <c r="P1165" s="30"/>
      <c r="Q1165" s="29"/>
      <c r="R1165" s="112"/>
      <c r="S1165" s="34"/>
      <c r="AD1165" s="84">
        <f t="shared" si="146"/>
        <v>1</v>
      </c>
      <c r="AE1165" s="34" t="e">
        <f t="shared" si="147"/>
        <v>#VALUE!</v>
      </c>
      <c r="AF1165" s="34" t="e">
        <f t="shared" si="148"/>
        <v>#VALUE!</v>
      </c>
      <c r="AG1165" s="34" t="e">
        <f t="shared" si="149"/>
        <v>#VALUE!</v>
      </c>
      <c r="AH1165" s="34" t="e">
        <f t="shared" si="150"/>
        <v>#VALUE!</v>
      </c>
      <c r="AI1165" s="34" t="e">
        <f t="shared" si="151"/>
        <v>#VALUE!</v>
      </c>
      <c r="AJ1165" s="34" t="e">
        <f t="shared" si="152"/>
        <v>#VALUE!</v>
      </c>
      <c r="AK1165" s="34" t="e">
        <f t="shared" si="153"/>
        <v>#VALUE!</v>
      </c>
    </row>
    <row r="1166" spans="1:37" ht="55.25" customHeight="1" x14ac:dyDescent="0.2">
      <c r="A1166" s="90">
        <v>20180120</v>
      </c>
      <c r="B1166" s="91">
        <v>43131</v>
      </c>
      <c r="C1166" s="34" t="s">
        <v>4622</v>
      </c>
      <c r="D1166" s="34" t="s">
        <v>5615</v>
      </c>
      <c r="E1166" s="34" t="s">
        <v>4623</v>
      </c>
      <c r="F1166" s="34"/>
      <c r="G1166" s="34"/>
      <c r="H1166" s="34"/>
      <c r="I1166" s="34"/>
      <c r="J1166" s="34"/>
      <c r="K1166" s="34"/>
      <c r="L1166" s="103" t="s">
        <v>103</v>
      </c>
      <c r="M1166" s="29"/>
      <c r="N1166" s="29"/>
      <c r="O1166" s="29"/>
      <c r="P1166" s="30"/>
      <c r="Q1166" s="29"/>
      <c r="R1166" s="112"/>
      <c r="S1166" s="34"/>
      <c r="AD1166" s="84">
        <f t="shared" si="146"/>
        <v>1</v>
      </c>
      <c r="AE1166" s="34" t="e">
        <f t="shared" si="147"/>
        <v>#VALUE!</v>
      </c>
      <c r="AF1166" s="34" t="e">
        <f t="shared" si="148"/>
        <v>#VALUE!</v>
      </c>
      <c r="AG1166" s="34" t="e">
        <f t="shared" si="149"/>
        <v>#VALUE!</v>
      </c>
      <c r="AH1166" s="34" t="e">
        <f t="shared" si="150"/>
        <v>#VALUE!</v>
      </c>
      <c r="AI1166" s="34" t="e">
        <f t="shared" si="151"/>
        <v>#VALUE!</v>
      </c>
      <c r="AJ1166" s="34" t="e">
        <f t="shared" si="152"/>
        <v>#VALUE!</v>
      </c>
      <c r="AK1166" s="34" t="e">
        <f t="shared" si="153"/>
        <v>#VALUE!</v>
      </c>
    </row>
    <row r="1167" spans="1:37" ht="55.25" customHeight="1" x14ac:dyDescent="0.2">
      <c r="A1167" s="90">
        <v>20180121</v>
      </c>
      <c r="B1167" s="91">
        <v>43131</v>
      </c>
      <c r="C1167" s="34" t="s">
        <v>7027</v>
      </c>
      <c r="D1167" s="34"/>
      <c r="E1167" s="34"/>
      <c r="F1167" s="34"/>
      <c r="G1167" s="34"/>
      <c r="H1167" s="34"/>
      <c r="I1167" s="34"/>
      <c r="J1167" s="34"/>
      <c r="K1167" s="34"/>
      <c r="L1167" s="103" t="s">
        <v>103</v>
      </c>
      <c r="M1167" s="29"/>
      <c r="N1167" s="29"/>
      <c r="O1167" s="29"/>
      <c r="P1167" s="30"/>
      <c r="Q1167" s="29"/>
      <c r="R1167" s="112"/>
      <c r="S1167" s="34"/>
      <c r="AD1167" s="84">
        <f t="shared" si="146"/>
        <v>1</v>
      </c>
      <c r="AE1167" s="34" t="e">
        <f t="shared" si="147"/>
        <v>#VALUE!</v>
      </c>
      <c r="AF1167" s="34" t="e">
        <f t="shared" si="148"/>
        <v>#VALUE!</v>
      </c>
      <c r="AG1167" s="34" t="e">
        <f t="shared" si="149"/>
        <v>#VALUE!</v>
      </c>
      <c r="AH1167" s="34" t="e">
        <f t="shared" si="150"/>
        <v>#VALUE!</v>
      </c>
      <c r="AI1167" s="34" t="e">
        <f t="shared" si="151"/>
        <v>#VALUE!</v>
      </c>
      <c r="AJ1167" s="34" t="e">
        <f t="shared" si="152"/>
        <v>#VALUE!</v>
      </c>
      <c r="AK1167" s="34" t="e">
        <f t="shared" si="153"/>
        <v>#VALUE!</v>
      </c>
    </row>
    <row r="1168" spans="1:37" ht="55.25" customHeight="1" x14ac:dyDescent="0.2">
      <c r="A1168" s="50">
        <v>20180201</v>
      </c>
      <c r="B1168" s="83">
        <v>43158</v>
      </c>
      <c r="C1168" s="39" t="s">
        <v>7172</v>
      </c>
      <c r="D1168" s="34"/>
      <c r="E1168" s="34"/>
      <c r="F1168" s="34"/>
      <c r="G1168" s="34"/>
      <c r="H1168" s="34"/>
      <c r="I1168" s="34"/>
      <c r="J1168" s="34"/>
      <c r="K1168" s="34"/>
      <c r="L1168" s="103"/>
      <c r="M1168" s="29" t="s">
        <v>7550</v>
      </c>
      <c r="N1168" s="29"/>
      <c r="O1168" s="29"/>
      <c r="P1168" s="30"/>
      <c r="Q1168" s="29"/>
      <c r="R1168" s="112" t="s">
        <v>7545</v>
      </c>
      <c r="S1168" s="34"/>
      <c r="AD1168" s="84" t="e">
        <f t="shared" si="146"/>
        <v>#VALUE!</v>
      </c>
      <c r="AE1168" s="34" t="e">
        <f t="shared" si="147"/>
        <v>#VALUE!</v>
      </c>
      <c r="AF1168" s="34" t="e">
        <f t="shared" si="148"/>
        <v>#VALUE!</v>
      </c>
      <c r="AG1168" s="34" t="e">
        <f t="shared" si="149"/>
        <v>#VALUE!</v>
      </c>
      <c r="AH1168" s="34" t="e">
        <f t="shared" si="150"/>
        <v>#VALUE!</v>
      </c>
      <c r="AI1168" s="34" t="e">
        <f t="shared" si="151"/>
        <v>#VALUE!</v>
      </c>
      <c r="AJ1168" s="34">
        <f t="shared" si="152"/>
        <v>19</v>
      </c>
      <c r="AK1168" s="34" t="e">
        <f t="shared" si="153"/>
        <v>#VALUE!</v>
      </c>
    </row>
    <row r="1169" spans="1:37" ht="55.25" customHeight="1" x14ac:dyDescent="0.2">
      <c r="A1169" s="50">
        <v>20180202</v>
      </c>
      <c r="B1169" s="83">
        <v>43158</v>
      </c>
      <c r="C1169" s="39" t="s">
        <v>7173</v>
      </c>
      <c r="D1169" s="34"/>
      <c r="E1169" s="34"/>
      <c r="F1169" s="34" t="s">
        <v>7116</v>
      </c>
      <c r="G1169" s="34" t="s">
        <v>7117</v>
      </c>
      <c r="H1169" s="34" t="s">
        <v>7118</v>
      </c>
      <c r="I1169" s="34" t="s">
        <v>7119</v>
      </c>
      <c r="J1169" s="34"/>
      <c r="K1169" s="34"/>
      <c r="L1169" s="103"/>
      <c r="M1169" s="29"/>
      <c r="N1169" s="29"/>
      <c r="O1169" s="29"/>
      <c r="P1169" s="30" t="s">
        <v>7556</v>
      </c>
      <c r="Q1169" s="29"/>
      <c r="R1169" s="112" t="s">
        <v>7545</v>
      </c>
      <c r="S1169" s="34"/>
      <c r="AD1169" s="84" t="e">
        <f t="shared" si="146"/>
        <v>#VALUE!</v>
      </c>
      <c r="AE1169" s="34" t="e">
        <f t="shared" si="147"/>
        <v>#VALUE!</v>
      </c>
      <c r="AF1169" s="34" t="e">
        <f t="shared" si="148"/>
        <v>#VALUE!</v>
      </c>
      <c r="AG1169" s="34" t="e">
        <f t="shared" si="149"/>
        <v>#VALUE!</v>
      </c>
      <c r="AH1169" s="34" t="e">
        <f t="shared" si="150"/>
        <v>#VALUE!</v>
      </c>
      <c r="AI1169" s="34" t="e">
        <f t="shared" si="151"/>
        <v>#VALUE!</v>
      </c>
      <c r="AJ1169" s="34">
        <f t="shared" si="152"/>
        <v>19</v>
      </c>
      <c r="AK1169" s="34" t="e">
        <f t="shared" si="153"/>
        <v>#VALUE!</v>
      </c>
    </row>
    <row r="1170" spans="1:37" ht="55.25" customHeight="1" x14ac:dyDescent="0.2">
      <c r="A1170" s="50">
        <v>20180203</v>
      </c>
      <c r="B1170" s="83">
        <v>43158</v>
      </c>
      <c r="C1170" s="39" t="s">
        <v>7174</v>
      </c>
      <c r="D1170" s="34"/>
      <c r="E1170" s="34"/>
      <c r="F1170" s="34" t="s">
        <v>7115</v>
      </c>
      <c r="G1170" s="34" t="s">
        <v>7120</v>
      </c>
      <c r="H1170" s="34" t="s">
        <v>7121</v>
      </c>
      <c r="I1170" s="34" t="s">
        <v>7098</v>
      </c>
      <c r="J1170" s="34"/>
      <c r="K1170" s="34"/>
      <c r="L1170" s="103"/>
      <c r="M1170" s="29" t="s">
        <v>7099</v>
      </c>
      <c r="N1170" s="29"/>
      <c r="O1170" s="29" t="s">
        <v>7100</v>
      </c>
      <c r="P1170" s="30"/>
      <c r="Q1170" s="29"/>
      <c r="R1170" s="112" t="s">
        <v>7545</v>
      </c>
      <c r="S1170" s="34"/>
      <c r="AD1170" s="84" t="e">
        <f t="shared" si="146"/>
        <v>#VALUE!</v>
      </c>
      <c r="AE1170" s="34" t="e">
        <f t="shared" si="147"/>
        <v>#VALUE!</v>
      </c>
      <c r="AF1170" s="34" t="e">
        <f t="shared" si="148"/>
        <v>#VALUE!</v>
      </c>
      <c r="AG1170" s="34" t="e">
        <f t="shared" si="149"/>
        <v>#VALUE!</v>
      </c>
      <c r="AH1170" s="34" t="e">
        <f t="shared" si="150"/>
        <v>#VALUE!</v>
      </c>
      <c r="AI1170" s="34" t="e">
        <f t="shared" si="151"/>
        <v>#VALUE!</v>
      </c>
      <c r="AJ1170" s="34">
        <f t="shared" si="152"/>
        <v>19</v>
      </c>
      <c r="AK1170" s="34" t="e">
        <f t="shared" si="153"/>
        <v>#VALUE!</v>
      </c>
    </row>
    <row r="1171" spans="1:37" ht="55.25" customHeight="1" x14ac:dyDescent="0.2">
      <c r="A1171" s="50">
        <v>20180204</v>
      </c>
      <c r="B1171" s="83">
        <v>43158</v>
      </c>
      <c r="C1171" s="39" t="s">
        <v>7175</v>
      </c>
      <c r="D1171" s="34"/>
      <c r="E1171" s="34"/>
      <c r="F1171" s="34"/>
      <c r="G1171" s="34"/>
      <c r="H1171" s="34"/>
      <c r="I1171" s="34"/>
      <c r="J1171" s="34"/>
      <c r="K1171" s="34"/>
      <c r="L1171" s="103"/>
      <c r="M1171" s="29" t="s">
        <v>7550</v>
      </c>
      <c r="N1171" s="29"/>
      <c r="O1171" s="29"/>
      <c r="P1171" s="30"/>
      <c r="Q1171" s="29"/>
      <c r="R1171" s="112" t="s">
        <v>7545</v>
      </c>
      <c r="S1171" s="34"/>
      <c r="AD1171" s="84" t="e">
        <f t="shared" si="146"/>
        <v>#VALUE!</v>
      </c>
      <c r="AE1171" s="34" t="e">
        <f t="shared" si="147"/>
        <v>#VALUE!</v>
      </c>
      <c r="AF1171" s="34" t="e">
        <f t="shared" si="148"/>
        <v>#VALUE!</v>
      </c>
      <c r="AG1171" s="34" t="e">
        <f t="shared" si="149"/>
        <v>#VALUE!</v>
      </c>
      <c r="AH1171" s="34" t="e">
        <f t="shared" si="150"/>
        <v>#VALUE!</v>
      </c>
      <c r="AI1171" s="34" t="e">
        <f t="shared" si="151"/>
        <v>#VALUE!</v>
      </c>
      <c r="AJ1171" s="34">
        <f t="shared" si="152"/>
        <v>19</v>
      </c>
      <c r="AK1171" s="34" t="e">
        <f t="shared" si="153"/>
        <v>#VALUE!</v>
      </c>
    </row>
    <row r="1172" spans="1:37" ht="55.25" customHeight="1" x14ac:dyDescent="0.2">
      <c r="A1172" s="50">
        <v>20180205</v>
      </c>
      <c r="B1172" s="83">
        <v>43158</v>
      </c>
      <c r="C1172" s="39" t="s">
        <v>7176</v>
      </c>
      <c r="D1172" s="34"/>
      <c r="E1172" s="34"/>
      <c r="F1172" s="34" t="s">
        <v>7101</v>
      </c>
      <c r="G1172" s="34"/>
      <c r="H1172" s="34"/>
      <c r="I1172" s="34"/>
      <c r="J1172" s="34"/>
      <c r="K1172" s="34"/>
      <c r="L1172" s="103"/>
      <c r="M1172" s="29" t="s">
        <v>7550</v>
      </c>
      <c r="N1172" s="29"/>
      <c r="O1172" s="29"/>
      <c r="P1172" s="30"/>
      <c r="Q1172" s="29"/>
      <c r="R1172" s="112" t="s">
        <v>7545</v>
      </c>
      <c r="S1172" s="34"/>
      <c r="AD1172" s="84" t="e">
        <f t="shared" si="146"/>
        <v>#VALUE!</v>
      </c>
      <c r="AE1172" s="34" t="e">
        <f t="shared" si="147"/>
        <v>#VALUE!</v>
      </c>
      <c r="AF1172" s="34" t="e">
        <f t="shared" si="148"/>
        <v>#VALUE!</v>
      </c>
      <c r="AG1172" s="34" t="e">
        <f t="shared" si="149"/>
        <v>#VALUE!</v>
      </c>
      <c r="AH1172" s="34" t="e">
        <f t="shared" si="150"/>
        <v>#VALUE!</v>
      </c>
      <c r="AI1172" s="34" t="e">
        <f t="shared" si="151"/>
        <v>#VALUE!</v>
      </c>
      <c r="AJ1172" s="34">
        <f t="shared" si="152"/>
        <v>19</v>
      </c>
      <c r="AK1172" s="34" t="e">
        <f t="shared" si="153"/>
        <v>#VALUE!</v>
      </c>
    </row>
    <row r="1173" spans="1:37" ht="55.25" customHeight="1" x14ac:dyDescent="0.2">
      <c r="A1173" s="50">
        <v>20180206</v>
      </c>
      <c r="B1173" s="83">
        <v>43158</v>
      </c>
      <c r="C1173" s="39" t="s">
        <v>7177</v>
      </c>
      <c r="D1173" s="34"/>
      <c r="E1173" s="34"/>
      <c r="F1173" s="34" t="s">
        <v>7102</v>
      </c>
      <c r="G1173" s="34" t="s">
        <v>7103</v>
      </c>
      <c r="H1173" s="34"/>
      <c r="I1173" s="34"/>
      <c r="J1173" s="34"/>
      <c r="K1173" s="34"/>
      <c r="L1173" s="103"/>
      <c r="M1173" s="29" t="s">
        <v>7550</v>
      </c>
      <c r="N1173" s="29"/>
      <c r="O1173" s="29"/>
      <c r="P1173" s="30"/>
      <c r="Q1173" s="29"/>
      <c r="R1173" s="112" t="s">
        <v>7545</v>
      </c>
      <c r="S1173" s="34"/>
      <c r="AD1173" s="84" t="e">
        <f t="shared" si="146"/>
        <v>#VALUE!</v>
      </c>
      <c r="AE1173" s="34" t="e">
        <f t="shared" si="147"/>
        <v>#VALUE!</v>
      </c>
      <c r="AF1173" s="34" t="e">
        <f t="shared" si="148"/>
        <v>#VALUE!</v>
      </c>
      <c r="AG1173" s="34" t="e">
        <f t="shared" si="149"/>
        <v>#VALUE!</v>
      </c>
      <c r="AH1173" s="34" t="e">
        <f t="shared" si="150"/>
        <v>#VALUE!</v>
      </c>
      <c r="AI1173" s="34" t="e">
        <f t="shared" si="151"/>
        <v>#VALUE!</v>
      </c>
      <c r="AJ1173" s="34">
        <f t="shared" si="152"/>
        <v>19</v>
      </c>
      <c r="AK1173" s="34" t="e">
        <f t="shared" si="153"/>
        <v>#VALUE!</v>
      </c>
    </row>
    <row r="1174" spans="1:37" ht="55.25" customHeight="1" x14ac:dyDescent="0.2">
      <c r="A1174" s="50">
        <v>20180207</v>
      </c>
      <c r="B1174" s="83">
        <v>43158</v>
      </c>
      <c r="C1174" s="39" t="s">
        <v>7178</v>
      </c>
      <c r="D1174" s="34"/>
      <c r="E1174" s="34"/>
      <c r="F1174" s="34"/>
      <c r="G1174" s="34"/>
      <c r="H1174" s="34"/>
      <c r="I1174" s="34"/>
      <c r="J1174" s="34"/>
      <c r="K1174" s="34"/>
      <c r="L1174" s="103"/>
      <c r="M1174" s="29" t="s">
        <v>7104</v>
      </c>
      <c r="N1174" s="29"/>
      <c r="O1174" s="29" t="s">
        <v>7105</v>
      </c>
      <c r="P1174" s="30"/>
      <c r="Q1174" s="29"/>
      <c r="R1174" s="112" t="s">
        <v>7545</v>
      </c>
      <c r="S1174" s="34"/>
      <c r="AD1174" s="84" t="e">
        <f t="shared" si="146"/>
        <v>#VALUE!</v>
      </c>
      <c r="AE1174" s="34" t="e">
        <f t="shared" si="147"/>
        <v>#VALUE!</v>
      </c>
      <c r="AF1174" s="34" t="e">
        <f t="shared" si="148"/>
        <v>#VALUE!</v>
      </c>
      <c r="AG1174" s="34" t="e">
        <f t="shared" si="149"/>
        <v>#VALUE!</v>
      </c>
      <c r="AH1174" s="34" t="e">
        <f t="shared" si="150"/>
        <v>#VALUE!</v>
      </c>
      <c r="AI1174" s="34" t="e">
        <f t="shared" si="151"/>
        <v>#VALUE!</v>
      </c>
      <c r="AJ1174" s="34">
        <f t="shared" si="152"/>
        <v>19</v>
      </c>
      <c r="AK1174" s="34" t="e">
        <f t="shared" si="153"/>
        <v>#VALUE!</v>
      </c>
    </row>
    <row r="1175" spans="1:37" ht="55.25" customHeight="1" x14ac:dyDescent="0.2">
      <c r="A1175" s="50">
        <v>20180208</v>
      </c>
      <c r="B1175" s="83">
        <v>43158</v>
      </c>
      <c r="C1175" s="39" t="s">
        <v>7179</v>
      </c>
      <c r="D1175" s="34"/>
      <c r="E1175" s="34"/>
      <c r="F1175" s="34" t="s">
        <v>7106</v>
      </c>
      <c r="G1175" s="34" t="s">
        <v>7122</v>
      </c>
      <c r="H1175" s="34"/>
      <c r="I1175" s="34"/>
      <c r="J1175" s="34"/>
      <c r="K1175" s="34"/>
      <c r="L1175" s="103"/>
      <c r="M1175" s="29" t="s">
        <v>7550</v>
      </c>
      <c r="N1175" s="29"/>
      <c r="O1175" s="29"/>
      <c r="P1175" s="30"/>
      <c r="Q1175" s="29"/>
      <c r="R1175" s="112" t="s">
        <v>7545</v>
      </c>
      <c r="S1175" s="34"/>
      <c r="AD1175" s="84" t="e">
        <f t="shared" si="146"/>
        <v>#VALUE!</v>
      </c>
      <c r="AE1175" s="34" t="e">
        <f t="shared" si="147"/>
        <v>#VALUE!</v>
      </c>
      <c r="AF1175" s="34" t="e">
        <f t="shared" si="148"/>
        <v>#VALUE!</v>
      </c>
      <c r="AG1175" s="34" t="e">
        <f t="shared" si="149"/>
        <v>#VALUE!</v>
      </c>
      <c r="AH1175" s="34" t="e">
        <f t="shared" si="150"/>
        <v>#VALUE!</v>
      </c>
      <c r="AI1175" s="34" t="e">
        <f t="shared" si="151"/>
        <v>#VALUE!</v>
      </c>
      <c r="AJ1175" s="34">
        <f t="shared" si="152"/>
        <v>19</v>
      </c>
      <c r="AK1175" s="34" t="e">
        <f t="shared" si="153"/>
        <v>#VALUE!</v>
      </c>
    </row>
    <row r="1176" spans="1:37" ht="55.25" customHeight="1" x14ac:dyDescent="0.2">
      <c r="A1176" s="50">
        <v>20180209</v>
      </c>
      <c r="B1176" s="83">
        <v>43158</v>
      </c>
      <c r="C1176" s="39" t="s">
        <v>7180</v>
      </c>
      <c r="D1176" s="34"/>
      <c r="E1176" s="34"/>
      <c r="F1176" s="34" t="s">
        <v>7123</v>
      </c>
      <c r="G1176" s="34" t="s">
        <v>7124</v>
      </c>
      <c r="H1176" s="34" t="s">
        <v>7107</v>
      </c>
      <c r="I1176" s="34" t="s">
        <v>7108</v>
      </c>
      <c r="J1176" s="34"/>
      <c r="K1176" s="34"/>
      <c r="L1176" s="103"/>
      <c r="M1176" s="29" t="s">
        <v>7109</v>
      </c>
      <c r="N1176" s="29"/>
      <c r="O1176" s="29" t="s">
        <v>7105</v>
      </c>
      <c r="P1176" s="30"/>
      <c r="Q1176" s="29"/>
      <c r="R1176" s="112" t="s">
        <v>7545</v>
      </c>
      <c r="S1176" s="34"/>
      <c r="AD1176" s="84" t="e">
        <f t="shared" si="146"/>
        <v>#VALUE!</v>
      </c>
      <c r="AE1176" s="34" t="e">
        <f t="shared" si="147"/>
        <v>#VALUE!</v>
      </c>
      <c r="AF1176" s="34" t="e">
        <f t="shared" si="148"/>
        <v>#VALUE!</v>
      </c>
      <c r="AG1176" s="34" t="e">
        <f t="shared" si="149"/>
        <v>#VALUE!</v>
      </c>
      <c r="AH1176" s="34" t="e">
        <f t="shared" si="150"/>
        <v>#VALUE!</v>
      </c>
      <c r="AI1176" s="34" t="e">
        <f t="shared" si="151"/>
        <v>#VALUE!</v>
      </c>
      <c r="AJ1176" s="34">
        <f t="shared" si="152"/>
        <v>19</v>
      </c>
      <c r="AK1176" s="34" t="e">
        <f t="shared" si="153"/>
        <v>#VALUE!</v>
      </c>
    </row>
    <row r="1177" spans="1:37" ht="55.25" customHeight="1" x14ac:dyDescent="0.2">
      <c r="A1177" s="50">
        <v>20180210</v>
      </c>
      <c r="B1177" s="83">
        <v>43158</v>
      </c>
      <c r="C1177" s="39" t="s">
        <v>7181</v>
      </c>
      <c r="D1177" s="34"/>
      <c r="E1177" s="34"/>
      <c r="F1177" s="34"/>
      <c r="G1177" s="34"/>
      <c r="H1177" s="34"/>
      <c r="I1177" s="34"/>
      <c r="J1177" s="34"/>
      <c r="K1177" s="34"/>
      <c r="L1177" s="103"/>
      <c r="M1177" s="29" t="s">
        <v>7550</v>
      </c>
      <c r="N1177" s="29"/>
      <c r="O1177" s="29"/>
      <c r="P1177" s="30"/>
      <c r="Q1177" s="29"/>
      <c r="R1177" s="112" t="s">
        <v>7545</v>
      </c>
      <c r="S1177" s="34"/>
      <c r="AD1177" s="84" t="e">
        <f t="shared" si="146"/>
        <v>#VALUE!</v>
      </c>
      <c r="AE1177" s="34" t="e">
        <f t="shared" si="147"/>
        <v>#VALUE!</v>
      </c>
      <c r="AF1177" s="34" t="e">
        <f t="shared" si="148"/>
        <v>#VALUE!</v>
      </c>
      <c r="AG1177" s="34" t="e">
        <f t="shared" si="149"/>
        <v>#VALUE!</v>
      </c>
      <c r="AH1177" s="34" t="e">
        <f t="shared" si="150"/>
        <v>#VALUE!</v>
      </c>
      <c r="AI1177" s="34" t="e">
        <f t="shared" si="151"/>
        <v>#VALUE!</v>
      </c>
      <c r="AJ1177" s="34">
        <f t="shared" si="152"/>
        <v>19</v>
      </c>
      <c r="AK1177" s="34" t="e">
        <f t="shared" si="153"/>
        <v>#VALUE!</v>
      </c>
    </row>
    <row r="1178" spans="1:37" ht="55.25" customHeight="1" x14ac:dyDescent="0.2">
      <c r="A1178" s="50">
        <v>20180211</v>
      </c>
      <c r="B1178" s="83">
        <v>43158</v>
      </c>
      <c r="C1178" s="39" t="s">
        <v>7182</v>
      </c>
      <c r="D1178" s="34"/>
      <c r="E1178" s="34"/>
      <c r="F1178" s="34" t="s">
        <v>7110</v>
      </c>
      <c r="G1178" s="34" t="s">
        <v>7111</v>
      </c>
      <c r="H1178" s="34"/>
      <c r="I1178" s="34"/>
      <c r="J1178" s="34"/>
      <c r="K1178" s="34"/>
      <c r="L1178" s="103"/>
      <c r="M1178" s="29" t="s">
        <v>7550</v>
      </c>
      <c r="N1178" s="29"/>
      <c r="O1178" s="29"/>
      <c r="P1178" s="30"/>
      <c r="Q1178" s="29"/>
      <c r="R1178" s="112" t="s">
        <v>7545</v>
      </c>
      <c r="S1178" s="34"/>
      <c r="AD1178" s="84" t="e">
        <f t="shared" si="146"/>
        <v>#VALUE!</v>
      </c>
      <c r="AE1178" s="34" t="e">
        <f t="shared" si="147"/>
        <v>#VALUE!</v>
      </c>
      <c r="AF1178" s="34" t="e">
        <f t="shared" si="148"/>
        <v>#VALUE!</v>
      </c>
      <c r="AG1178" s="34" t="e">
        <f t="shared" si="149"/>
        <v>#VALUE!</v>
      </c>
      <c r="AH1178" s="34" t="e">
        <f t="shared" si="150"/>
        <v>#VALUE!</v>
      </c>
      <c r="AI1178" s="34" t="e">
        <f t="shared" si="151"/>
        <v>#VALUE!</v>
      </c>
      <c r="AJ1178" s="34">
        <f t="shared" si="152"/>
        <v>19</v>
      </c>
      <c r="AK1178" s="34" t="e">
        <f t="shared" si="153"/>
        <v>#VALUE!</v>
      </c>
    </row>
    <row r="1179" spans="1:37" ht="55.25" customHeight="1" x14ac:dyDescent="0.2">
      <c r="A1179" s="50">
        <v>20180212</v>
      </c>
      <c r="B1179" s="83">
        <v>43158</v>
      </c>
      <c r="C1179" s="39" t="s">
        <v>7183</v>
      </c>
      <c r="D1179" s="34"/>
      <c r="E1179" s="34"/>
      <c r="F1179" s="34" t="s">
        <v>7112</v>
      </c>
      <c r="G1179" s="34" t="s">
        <v>7113</v>
      </c>
      <c r="H1179" s="34" t="s">
        <v>7125</v>
      </c>
      <c r="I1179" s="34" t="s">
        <v>7126</v>
      </c>
      <c r="J1179" s="34"/>
      <c r="K1179" s="34"/>
      <c r="L1179" s="103"/>
      <c r="M1179" s="29" t="s">
        <v>7114</v>
      </c>
      <c r="N1179" s="29"/>
      <c r="O1179" s="29" t="s">
        <v>7105</v>
      </c>
      <c r="P1179" s="30"/>
      <c r="Q1179" s="29"/>
      <c r="R1179" s="112" t="s">
        <v>7545</v>
      </c>
      <c r="S1179" s="34"/>
      <c r="AD1179" s="84" t="e">
        <f t="shared" si="146"/>
        <v>#VALUE!</v>
      </c>
      <c r="AE1179" s="34" t="e">
        <f t="shared" si="147"/>
        <v>#VALUE!</v>
      </c>
      <c r="AF1179" s="34" t="e">
        <f t="shared" si="148"/>
        <v>#VALUE!</v>
      </c>
      <c r="AG1179" s="34" t="e">
        <f t="shared" si="149"/>
        <v>#VALUE!</v>
      </c>
      <c r="AH1179" s="34" t="e">
        <f t="shared" si="150"/>
        <v>#VALUE!</v>
      </c>
      <c r="AI1179" s="34" t="e">
        <f t="shared" si="151"/>
        <v>#VALUE!</v>
      </c>
      <c r="AJ1179" s="34">
        <f t="shared" si="152"/>
        <v>19</v>
      </c>
      <c r="AK1179" s="34" t="e">
        <f t="shared" si="153"/>
        <v>#VALUE!</v>
      </c>
    </row>
    <row r="1180" spans="1:37" ht="55.25" customHeight="1" x14ac:dyDescent="0.2">
      <c r="A1180" s="50">
        <v>20180213</v>
      </c>
      <c r="B1180" s="83">
        <v>43158</v>
      </c>
      <c r="C1180" s="39" t="s">
        <v>7184</v>
      </c>
      <c r="D1180" s="34"/>
      <c r="E1180" s="34"/>
      <c r="F1180" s="34"/>
      <c r="G1180" s="34"/>
      <c r="H1180" s="34"/>
      <c r="I1180" s="34"/>
      <c r="J1180" s="34"/>
      <c r="K1180" s="34"/>
      <c r="L1180" s="103"/>
      <c r="M1180" s="29" t="s">
        <v>7550</v>
      </c>
      <c r="N1180" s="29"/>
      <c r="O1180" s="29"/>
      <c r="P1180" s="30"/>
      <c r="Q1180" s="29"/>
      <c r="R1180" s="112" t="s">
        <v>7545</v>
      </c>
      <c r="S1180" s="34"/>
      <c r="AD1180" s="84" t="e">
        <f t="shared" si="146"/>
        <v>#VALUE!</v>
      </c>
      <c r="AE1180" s="34" t="e">
        <f t="shared" si="147"/>
        <v>#VALUE!</v>
      </c>
      <c r="AF1180" s="34" t="e">
        <f t="shared" si="148"/>
        <v>#VALUE!</v>
      </c>
      <c r="AG1180" s="34" t="e">
        <f t="shared" si="149"/>
        <v>#VALUE!</v>
      </c>
      <c r="AH1180" s="34" t="e">
        <f t="shared" si="150"/>
        <v>#VALUE!</v>
      </c>
      <c r="AI1180" s="34" t="e">
        <f t="shared" si="151"/>
        <v>#VALUE!</v>
      </c>
      <c r="AJ1180" s="34">
        <f t="shared" si="152"/>
        <v>19</v>
      </c>
      <c r="AK1180" s="34" t="e">
        <f t="shared" si="153"/>
        <v>#VALUE!</v>
      </c>
    </row>
    <row r="1181" spans="1:37" ht="55.25" customHeight="1" x14ac:dyDescent="0.2">
      <c r="A1181" s="50">
        <v>20180214</v>
      </c>
      <c r="B1181" s="83">
        <v>43158</v>
      </c>
      <c r="C1181" s="39" t="s">
        <v>7185</v>
      </c>
      <c r="D1181" s="34"/>
      <c r="E1181" s="34"/>
      <c r="F1181" s="34"/>
      <c r="G1181" s="34"/>
      <c r="H1181" s="34"/>
      <c r="I1181" s="34"/>
      <c r="J1181" s="34"/>
      <c r="K1181" s="34"/>
      <c r="L1181" s="103"/>
      <c r="M1181" s="29" t="s">
        <v>7104</v>
      </c>
      <c r="N1181" s="29"/>
      <c r="O1181" s="29" t="s">
        <v>7100</v>
      </c>
      <c r="P1181" s="30"/>
      <c r="Q1181" s="29"/>
      <c r="R1181" s="112" t="s">
        <v>7545</v>
      </c>
      <c r="S1181" s="34"/>
      <c r="AD1181" s="84" t="e">
        <f t="shared" si="146"/>
        <v>#VALUE!</v>
      </c>
      <c r="AE1181" s="34" t="e">
        <f t="shared" si="147"/>
        <v>#VALUE!</v>
      </c>
      <c r="AF1181" s="34" t="e">
        <f t="shared" si="148"/>
        <v>#VALUE!</v>
      </c>
      <c r="AG1181" s="34" t="e">
        <f t="shared" si="149"/>
        <v>#VALUE!</v>
      </c>
      <c r="AH1181" s="34" t="e">
        <f t="shared" si="150"/>
        <v>#VALUE!</v>
      </c>
      <c r="AI1181" s="34" t="e">
        <f t="shared" si="151"/>
        <v>#VALUE!</v>
      </c>
      <c r="AJ1181" s="34">
        <f t="shared" si="152"/>
        <v>19</v>
      </c>
      <c r="AK1181" s="34" t="e">
        <f t="shared" si="153"/>
        <v>#VALUE!</v>
      </c>
    </row>
    <row r="1182" spans="1:37" ht="55.25" customHeight="1" x14ac:dyDescent="0.2">
      <c r="A1182" s="50">
        <v>20180215</v>
      </c>
      <c r="B1182" s="83">
        <v>43158</v>
      </c>
      <c r="C1182" s="39" t="s">
        <v>7186</v>
      </c>
      <c r="D1182" s="34"/>
      <c r="E1182" s="34"/>
      <c r="F1182" s="34"/>
      <c r="G1182" s="34"/>
      <c r="H1182" s="34"/>
      <c r="I1182" s="34"/>
      <c r="J1182" s="34"/>
      <c r="K1182" s="34"/>
      <c r="L1182" s="103"/>
      <c r="M1182" s="29" t="s">
        <v>7550</v>
      </c>
      <c r="N1182" s="29"/>
      <c r="O1182" s="29"/>
      <c r="P1182" s="30"/>
      <c r="Q1182" s="29"/>
      <c r="R1182" s="112" t="s">
        <v>7545</v>
      </c>
      <c r="S1182" s="34"/>
      <c r="AD1182" s="84" t="e">
        <f t="shared" si="146"/>
        <v>#VALUE!</v>
      </c>
      <c r="AE1182" s="34" t="e">
        <f t="shared" si="147"/>
        <v>#VALUE!</v>
      </c>
      <c r="AF1182" s="34" t="e">
        <f t="shared" si="148"/>
        <v>#VALUE!</v>
      </c>
      <c r="AG1182" s="34" t="e">
        <f t="shared" si="149"/>
        <v>#VALUE!</v>
      </c>
      <c r="AH1182" s="34" t="e">
        <f t="shared" si="150"/>
        <v>#VALUE!</v>
      </c>
      <c r="AI1182" s="34" t="e">
        <f t="shared" si="151"/>
        <v>#VALUE!</v>
      </c>
      <c r="AJ1182" s="34">
        <f t="shared" si="152"/>
        <v>19</v>
      </c>
      <c r="AK1182" s="34" t="e">
        <f t="shared" si="153"/>
        <v>#VALUE!</v>
      </c>
    </row>
    <row r="1183" spans="1:37" ht="55.25" customHeight="1" x14ac:dyDescent="0.2">
      <c r="A1183" s="50">
        <v>20180216</v>
      </c>
      <c r="B1183" s="83">
        <v>43158</v>
      </c>
      <c r="C1183" s="39" t="s">
        <v>7187</v>
      </c>
      <c r="D1183" s="34"/>
      <c r="E1183" s="34"/>
      <c r="F1183" s="34"/>
      <c r="G1183" s="34"/>
      <c r="H1183" s="34"/>
      <c r="I1183" s="34"/>
      <c r="J1183" s="34"/>
      <c r="K1183" s="34"/>
      <c r="L1183" s="103"/>
      <c r="M1183" s="29" t="s">
        <v>7104</v>
      </c>
      <c r="N1183" s="29"/>
      <c r="O1183" s="29" t="s">
        <v>7105</v>
      </c>
      <c r="P1183" s="30"/>
      <c r="Q1183" s="29"/>
      <c r="R1183" s="112" t="s">
        <v>7545</v>
      </c>
      <c r="S1183" s="34"/>
      <c r="AD1183" s="84" t="e">
        <f t="shared" si="146"/>
        <v>#VALUE!</v>
      </c>
      <c r="AE1183" s="34" t="e">
        <f t="shared" si="147"/>
        <v>#VALUE!</v>
      </c>
      <c r="AF1183" s="34" t="e">
        <f t="shared" si="148"/>
        <v>#VALUE!</v>
      </c>
      <c r="AG1183" s="34" t="e">
        <f t="shared" si="149"/>
        <v>#VALUE!</v>
      </c>
      <c r="AH1183" s="34" t="e">
        <f t="shared" si="150"/>
        <v>#VALUE!</v>
      </c>
      <c r="AI1183" s="34" t="e">
        <f t="shared" si="151"/>
        <v>#VALUE!</v>
      </c>
      <c r="AJ1183" s="34">
        <f t="shared" si="152"/>
        <v>19</v>
      </c>
      <c r="AK1183" s="34" t="e">
        <f t="shared" si="153"/>
        <v>#VALUE!</v>
      </c>
    </row>
    <row r="1184" spans="1:37" ht="55.25" customHeight="1" x14ac:dyDescent="0.2">
      <c r="A1184" s="50">
        <v>20180301</v>
      </c>
      <c r="B1184" s="83">
        <v>43187</v>
      </c>
      <c r="C1184" s="38" t="s">
        <v>7188</v>
      </c>
      <c r="D1184" s="38"/>
      <c r="E1184" s="34"/>
      <c r="F1184" s="34" t="s">
        <v>7129</v>
      </c>
      <c r="G1184" s="34" t="s">
        <v>7128</v>
      </c>
      <c r="H1184" s="34"/>
      <c r="I1184" s="34"/>
      <c r="J1184" s="34"/>
      <c r="K1184" s="34"/>
      <c r="L1184" s="103" t="s">
        <v>103</v>
      </c>
      <c r="M1184" s="29"/>
      <c r="N1184" s="29"/>
      <c r="O1184" s="29"/>
      <c r="P1184" s="30"/>
      <c r="Q1184" s="29"/>
      <c r="R1184" s="112"/>
      <c r="S1184" s="34"/>
      <c r="AD1184" s="84">
        <f t="shared" si="146"/>
        <v>1</v>
      </c>
      <c r="AE1184" s="34" t="e">
        <f t="shared" si="147"/>
        <v>#VALUE!</v>
      </c>
      <c r="AF1184" s="34" t="e">
        <f t="shared" si="148"/>
        <v>#VALUE!</v>
      </c>
      <c r="AG1184" s="34" t="e">
        <f t="shared" si="149"/>
        <v>#VALUE!</v>
      </c>
      <c r="AH1184" s="34" t="e">
        <f t="shared" si="150"/>
        <v>#VALUE!</v>
      </c>
      <c r="AI1184" s="34" t="e">
        <f t="shared" si="151"/>
        <v>#VALUE!</v>
      </c>
      <c r="AJ1184" s="34" t="e">
        <f t="shared" si="152"/>
        <v>#VALUE!</v>
      </c>
      <c r="AK1184" s="34" t="e">
        <f t="shared" si="153"/>
        <v>#VALUE!</v>
      </c>
    </row>
    <row r="1185" spans="1:37" ht="55.25" customHeight="1" x14ac:dyDescent="0.2">
      <c r="A1185" s="50">
        <v>20180302</v>
      </c>
      <c r="B1185" s="83">
        <v>43187</v>
      </c>
      <c r="C1185" s="34" t="s">
        <v>7189</v>
      </c>
      <c r="D1185" s="34"/>
      <c r="E1185" s="34"/>
      <c r="F1185" s="34"/>
      <c r="G1185" s="34"/>
      <c r="H1185" s="34"/>
      <c r="I1185" s="34"/>
      <c r="J1185" s="34"/>
      <c r="K1185" s="34"/>
      <c r="L1185" s="103"/>
      <c r="M1185" s="29" t="s">
        <v>7190</v>
      </c>
      <c r="N1185" s="29"/>
      <c r="O1185" s="29"/>
      <c r="P1185" s="30"/>
      <c r="Q1185" s="29" t="s">
        <v>7192</v>
      </c>
      <c r="R1185" s="112"/>
      <c r="S1185" s="34"/>
      <c r="AD1185" s="84" t="e">
        <f t="shared" si="146"/>
        <v>#VALUE!</v>
      </c>
      <c r="AE1185" s="34" t="e">
        <f t="shared" si="147"/>
        <v>#VALUE!</v>
      </c>
      <c r="AF1185" s="34" t="e">
        <f t="shared" si="148"/>
        <v>#VALUE!</v>
      </c>
      <c r="AG1185" s="34" t="e">
        <f t="shared" si="149"/>
        <v>#VALUE!</v>
      </c>
      <c r="AH1185" s="34" t="e">
        <f t="shared" si="150"/>
        <v>#VALUE!</v>
      </c>
      <c r="AI1185" s="34">
        <f t="shared" si="151"/>
        <v>55</v>
      </c>
      <c r="AJ1185" s="34" t="e">
        <f t="shared" si="152"/>
        <v>#VALUE!</v>
      </c>
      <c r="AK1185" s="34" t="e">
        <f t="shared" si="153"/>
        <v>#VALUE!</v>
      </c>
    </row>
    <row r="1186" spans="1:37" ht="55.25" customHeight="1" x14ac:dyDescent="0.2">
      <c r="A1186" s="50">
        <v>20180303</v>
      </c>
      <c r="B1186" s="83">
        <v>43187</v>
      </c>
      <c r="C1186" s="38" t="s">
        <v>7193</v>
      </c>
      <c r="D1186" s="34"/>
      <c r="E1186" s="34"/>
      <c r="F1186" s="34"/>
      <c r="G1186" s="34"/>
      <c r="H1186" s="34"/>
      <c r="I1186" s="34"/>
      <c r="J1186" s="34"/>
      <c r="K1186" s="34"/>
      <c r="L1186" s="103"/>
      <c r="M1186" s="29" t="s">
        <v>7190</v>
      </c>
      <c r="N1186" s="29"/>
      <c r="O1186" s="29"/>
      <c r="P1186" s="30"/>
      <c r="Q1186" s="29" t="s">
        <v>7192</v>
      </c>
      <c r="R1186" s="112"/>
      <c r="S1186" s="34"/>
      <c r="AD1186" s="84" t="e">
        <f t="shared" si="146"/>
        <v>#VALUE!</v>
      </c>
      <c r="AE1186" s="34" t="e">
        <f t="shared" si="147"/>
        <v>#VALUE!</v>
      </c>
      <c r="AF1186" s="34" t="e">
        <f t="shared" si="148"/>
        <v>#VALUE!</v>
      </c>
      <c r="AG1186" s="34" t="e">
        <f t="shared" si="149"/>
        <v>#VALUE!</v>
      </c>
      <c r="AH1186" s="34" t="e">
        <f t="shared" si="150"/>
        <v>#VALUE!</v>
      </c>
      <c r="AI1186" s="34">
        <f t="shared" si="151"/>
        <v>55</v>
      </c>
      <c r="AJ1186" s="34" t="e">
        <f t="shared" si="152"/>
        <v>#VALUE!</v>
      </c>
      <c r="AK1186" s="34" t="e">
        <f t="shared" si="153"/>
        <v>#VALUE!</v>
      </c>
    </row>
    <row r="1187" spans="1:37" ht="55.25" customHeight="1" x14ac:dyDescent="0.2">
      <c r="A1187" s="50">
        <v>20180304</v>
      </c>
      <c r="B1187" s="83">
        <v>43187</v>
      </c>
      <c r="C1187" s="38" t="s">
        <v>7200</v>
      </c>
      <c r="D1187" s="34"/>
      <c r="E1187" s="34"/>
      <c r="F1187" s="34"/>
      <c r="G1187" s="34"/>
      <c r="H1187" s="34"/>
      <c r="I1187" s="34"/>
      <c r="J1187" s="34"/>
      <c r="K1187" s="34"/>
      <c r="L1187" s="103"/>
      <c r="M1187" s="29" t="s">
        <v>7190</v>
      </c>
      <c r="N1187" s="29"/>
      <c r="O1187" s="29"/>
      <c r="P1187" s="30"/>
      <c r="Q1187" s="29" t="s">
        <v>7192</v>
      </c>
      <c r="R1187" s="112"/>
      <c r="S1187" s="34"/>
      <c r="AD1187" s="84" t="e">
        <f t="shared" si="146"/>
        <v>#VALUE!</v>
      </c>
      <c r="AE1187" s="34" t="e">
        <f t="shared" si="147"/>
        <v>#VALUE!</v>
      </c>
      <c r="AF1187" s="34" t="e">
        <f t="shared" si="148"/>
        <v>#VALUE!</v>
      </c>
      <c r="AG1187" s="34" t="e">
        <f t="shared" si="149"/>
        <v>#VALUE!</v>
      </c>
      <c r="AH1187" s="34" t="e">
        <f t="shared" si="150"/>
        <v>#VALUE!</v>
      </c>
      <c r="AI1187" s="34">
        <f t="shared" si="151"/>
        <v>55</v>
      </c>
      <c r="AJ1187" s="34" t="e">
        <f t="shared" si="152"/>
        <v>#VALUE!</v>
      </c>
      <c r="AK1187" s="34" t="e">
        <f t="shared" si="153"/>
        <v>#VALUE!</v>
      </c>
    </row>
    <row r="1188" spans="1:37" ht="55.25" customHeight="1" x14ac:dyDescent="0.2">
      <c r="A1188" s="50">
        <v>20180305</v>
      </c>
      <c r="B1188" s="83">
        <v>43187</v>
      </c>
      <c r="C1188" s="38" t="s">
        <v>7201</v>
      </c>
      <c r="D1188" s="34"/>
      <c r="E1188" s="34"/>
      <c r="F1188" s="34"/>
      <c r="G1188" s="34"/>
      <c r="H1188" s="34"/>
      <c r="I1188" s="34"/>
      <c r="J1188" s="34"/>
      <c r="K1188" s="34"/>
      <c r="L1188" s="103"/>
      <c r="M1188" s="29" t="s">
        <v>7190</v>
      </c>
      <c r="N1188" s="29"/>
      <c r="O1188" s="29"/>
      <c r="P1188" s="30"/>
      <c r="Q1188" s="29" t="s">
        <v>7192</v>
      </c>
      <c r="R1188" s="112"/>
      <c r="S1188" s="34"/>
      <c r="AD1188" s="84" t="e">
        <f t="shared" si="146"/>
        <v>#VALUE!</v>
      </c>
      <c r="AE1188" s="34" t="e">
        <f t="shared" si="147"/>
        <v>#VALUE!</v>
      </c>
      <c r="AF1188" s="34" t="e">
        <f t="shared" si="148"/>
        <v>#VALUE!</v>
      </c>
      <c r="AG1188" s="34" t="e">
        <f t="shared" si="149"/>
        <v>#VALUE!</v>
      </c>
      <c r="AH1188" s="34" t="e">
        <f t="shared" si="150"/>
        <v>#VALUE!</v>
      </c>
      <c r="AI1188" s="34">
        <f t="shared" si="151"/>
        <v>55</v>
      </c>
      <c r="AJ1188" s="34" t="e">
        <f t="shared" si="152"/>
        <v>#VALUE!</v>
      </c>
      <c r="AK1188" s="34" t="e">
        <f t="shared" si="153"/>
        <v>#VALUE!</v>
      </c>
    </row>
    <row r="1189" spans="1:37" ht="55.25" customHeight="1" x14ac:dyDescent="0.2">
      <c r="A1189" s="50">
        <v>20180306</v>
      </c>
      <c r="B1189" s="83">
        <v>43187</v>
      </c>
      <c r="C1189" s="38" t="s">
        <v>7202</v>
      </c>
      <c r="D1189" s="34"/>
      <c r="E1189" s="34"/>
      <c r="F1189" s="34"/>
      <c r="G1189" s="34"/>
      <c r="H1189" s="34"/>
      <c r="I1189" s="34"/>
      <c r="J1189" s="34"/>
      <c r="K1189" s="34"/>
      <c r="L1189" s="103"/>
      <c r="M1189" s="29" t="s">
        <v>7190</v>
      </c>
      <c r="N1189" s="29"/>
      <c r="O1189" s="29"/>
      <c r="P1189" s="30"/>
      <c r="Q1189" s="29" t="s">
        <v>7192</v>
      </c>
      <c r="R1189" s="112"/>
      <c r="S1189" s="34"/>
      <c r="AD1189" s="84" t="e">
        <f t="shared" si="146"/>
        <v>#VALUE!</v>
      </c>
      <c r="AE1189" s="34" t="e">
        <f t="shared" si="147"/>
        <v>#VALUE!</v>
      </c>
      <c r="AF1189" s="34" t="e">
        <f t="shared" si="148"/>
        <v>#VALUE!</v>
      </c>
      <c r="AG1189" s="34" t="e">
        <f t="shared" si="149"/>
        <v>#VALUE!</v>
      </c>
      <c r="AH1189" s="34" t="e">
        <f t="shared" si="150"/>
        <v>#VALUE!</v>
      </c>
      <c r="AI1189" s="34">
        <f t="shared" si="151"/>
        <v>55</v>
      </c>
      <c r="AJ1189" s="34" t="e">
        <f t="shared" si="152"/>
        <v>#VALUE!</v>
      </c>
      <c r="AK1189" s="34" t="e">
        <f t="shared" si="153"/>
        <v>#VALUE!</v>
      </c>
    </row>
    <row r="1190" spans="1:37" ht="55.25" customHeight="1" x14ac:dyDescent="0.2">
      <c r="A1190" s="50">
        <v>20180307</v>
      </c>
      <c r="B1190" s="83">
        <v>43187</v>
      </c>
      <c r="C1190" s="38" t="s">
        <v>7199</v>
      </c>
      <c r="D1190" s="34"/>
      <c r="E1190" s="34"/>
      <c r="F1190" s="34"/>
      <c r="G1190" s="34"/>
      <c r="H1190" s="34"/>
      <c r="I1190" s="34"/>
      <c r="J1190" s="34"/>
      <c r="K1190" s="34"/>
      <c r="L1190" s="103"/>
      <c r="M1190" s="29" t="s">
        <v>7190</v>
      </c>
      <c r="N1190" s="29"/>
      <c r="O1190" s="29"/>
      <c r="P1190" s="30"/>
      <c r="Q1190" s="29" t="s">
        <v>7192</v>
      </c>
      <c r="R1190" s="112"/>
      <c r="S1190" s="34"/>
      <c r="AD1190" s="84" t="e">
        <f t="shared" si="146"/>
        <v>#VALUE!</v>
      </c>
      <c r="AE1190" s="34" t="e">
        <f t="shared" si="147"/>
        <v>#VALUE!</v>
      </c>
      <c r="AF1190" s="34" t="e">
        <f t="shared" si="148"/>
        <v>#VALUE!</v>
      </c>
      <c r="AG1190" s="34" t="e">
        <f t="shared" si="149"/>
        <v>#VALUE!</v>
      </c>
      <c r="AH1190" s="34" t="e">
        <f t="shared" si="150"/>
        <v>#VALUE!</v>
      </c>
      <c r="AI1190" s="34">
        <f t="shared" si="151"/>
        <v>55</v>
      </c>
      <c r="AJ1190" s="34" t="e">
        <f t="shared" si="152"/>
        <v>#VALUE!</v>
      </c>
      <c r="AK1190" s="34" t="e">
        <f t="shared" si="153"/>
        <v>#VALUE!</v>
      </c>
    </row>
    <row r="1191" spans="1:37" ht="55.25" customHeight="1" x14ac:dyDescent="0.2">
      <c r="A1191" s="50">
        <v>20180308</v>
      </c>
      <c r="B1191" s="83">
        <v>43187</v>
      </c>
      <c r="C1191" s="38" t="s">
        <v>7198</v>
      </c>
      <c r="D1191" s="34"/>
      <c r="E1191" s="34"/>
      <c r="F1191" s="34"/>
      <c r="G1191" s="34"/>
      <c r="H1191" s="34"/>
      <c r="I1191" s="34"/>
      <c r="J1191" s="34"/>
      <c r="K1191" s="34"/>
      <c r="L1191" s="103"/>
      <c r="M1191" s="29"/>
      <c r="N1191" s="29"/>
      <c r="O1191" s="29"/>
      <c r="P1191" s="30" t="s">
        <v>7557</v>
      </c>
      <c r="Q1191" s="29" t="s">
        <v>7558</v>
      </c>
      <c r="R1191" s="112"/>
      <c r="S1191" s="34"/>
      <c r="AD1191" s="84" t="e">
        <f t="shared" si="146"/>
        <v>#VALUE!</v>
      </c>
      <c r="AE1191" s="34" t="e">
        <f t="shared" si="147"/>
        <v>#VALUE!</v>
      </c>
      <c r="AF1191" s="34" t="e">
        <f t="shared" si="148"/>
        <v>#VALUE!</v>
      </c>
      <c r="AG1191" s="34" t="e">
        <f t="shared" si="149"/>
        <v>#VALUE!</v>
      </c>
      <c r="AH1191" s="34" t="e">
        <f t="shared" si="150"/>
        <v>#VALUE!</v>
      </c>
      <c r="AI1191" s="34">
        <f t="shared" si="151"/>
        <v>55</v>
      </c>
      <c r="AJ1191" s="34" t="e">
        <f t="shared" si="152"/>
        <v>#VALUE!</v>
      </c>
      <c r="AK1191" s="34" t="e">
        <f t="shared" si="153"/>
        <v>#VALUE!</v>
      </c>
    </row>
    <row r="1192" spans="1:37" ht="55.25" customHeight="1" x14ac:dyDescent="0.2">
      <c r="A1192" s="50">
        <v>20180309</v>
      </c>
      <c r="B1192" s="83">
        <v>43187</v>
      </c>
      <c r="C1192" s="38" t="s">
        <v>7197</v>
      </c>
      <c r="D1192" s="34"/>
      <c r="E1192" s="34"/>
      <c r="F1192" s="34"/>
      <c r="G1192" s="34"/>
      <c r="H1192" s="34"/>
      <c r="I1192" s="34"/>
      <c r="J1192" s="34"/>
      <c r="K1192" s="34"/>
      <c r="L1192" s="103"/>
      <c r="M1192" s="29"/>
      <c r="N1192" s="29"/>
      <c r="O1192" s="29"/>
      <c r="P1192" s="30" t="s">
        <v>7557</v>
      </c>
      <c r="Q1192" s="29" t="s">
        <v>7192</v>
      </c>
      <c r="R1192" s="112"/>
      <c r="S1192" s="34"/>
      <c r="AD1192" s="84" t="e">
        <f t="shared" si="146"/>
        <v>#VALUE!</v>
      </c>
      <c r="AE1192" s="34" t="e">
        <f t="shared" si="147"/>
        <v>#VALUE!</v>
      </c>
      <c r="AF1192" s="34" t="e">
        <f t="shared" si="148"/>
        <v>#VALUE!</v>
      </c>
      <c r="AG1192" s="34" t="e">
        <f t="shared" si="149"/>
        <v>#VALUE!</v>
      </c>
      <c r="AH1192" s="34" t="e">
        <f t="shared" si="150"/>
        <v>#VALUE!</v>
      </c>
      <c r="AI1192" s="34">
        <f t="shared" si="151"/>
        <v>55</v>
      </c>
      <c r="AJ1192" s="34" t="e">
        <f t="shared" si="152"/>
        <v>#VALUE!</v>
      </c>
      <c r="AK1192" s="34" t="e">
        <f t="shared" si="153"/>
        <v>#VALUE!</v>
      </c>
    </row>
    <row r="1193" spans="1:37" ht="55.25" customHeight="1" x14ac:dyDescent="0.2">
      <c r="A1193" s="50">
        <v>20180310</v>
      </c>
      <c r="B1193" s="83">
        <v>43187</v>
      </c>
      <c r="C1193" s="38" t="s">
        <v>7196</v>
      </c>
      <c r="D1193" s="34"/>
      <c r="E1193" s="34"/>
      <c r="F1193" s="34"/>
      <c r="G1193" s="34"/>
      <c r="H1193" s="34"/>
      <c r="I1193" s="34"/>
      <c r="J1193" s="34"/>
      <c r="K1193" s="34"/>
      <c r="L1193" s="103"/>
      <c r="M1193" s="29"/>
      <c r="N1193" s="29"/>
      <c r="O1193" s="29"/>
      <c r="P1193" s="30" t="s">
        <v>7557</v>
      </c>
      <c r="Q1193" s="29" t="s">
        <v>7192</v>
      </c>
      <c r="R1193" s="112"/>
      <c r="S1193" s="34"/>
      <c r="AD1193" s="84" t="e">
        <f t="shared" si="146"/>
        <v>#VALUE!</v>
      </c>
      <c r="AE1193" s="34" t="e">
        <f t="shared" si="147"/>
        <v>#VALUE!</v>
      </c>
      <c r="AF1193" s="34" t="e">
        <f t="shared" si="148"/>
        <v>#VALUE!</v>
      </c>
      <c r="AG1193" s="34" t="e">
        <f t="shared" si="149"/>
        <v>#VALUE!</v>
      </c>
      <c r="AH1193" s="34" t="e">
        <f t="shared" si="150"/>
        <v>#VALUE!</v>
      </c>
      <c r="AI1193" s="34">
        <f t="shared" si="151"/>
        <v>55</v>
      </c>
      <c r="AJ1193" s="34" t="e">
        <f t="shared" si="152"/>
        <v>#VALUE!</v>
      </c>
      <c r="AK1193" s="34" t="e">
        <f t="shared" si="153"/>
        <v>#VALUE!</v>
      </c>
    </row>
    <row r="1194" spans="1:37" ht="55.25" customHeight="1" x14ac:dyDescent="0.2">
      <c r="A1194" s="50">
        <v>20180311</v>
      </c>
      <c r="B1194" s="83">
        <v>43187</v>
      </c>
      <c r="C1194" s="38" t="s">
        <v>7195</v>
      </c>
      <c r="D1194" s="34"/>
      <c r="E1194" s="34"/>
      <c r="F1194" s="34"/>
      <c r="G1194" s="34"/>
      <c r="H1194" s="34"/>
      <c r="I1194" s="34"/>
      <c r="J1194" s="34"/>
      <c r="K1194" s="34"/>
      <c r="L1194" s="103"/>
      <c r="M1194" s="29"/>
      <c r="N1194" s="29"/>
      <c r="O1194" s="29"/>
      <c r="P1194" s="30" t="s">
        <v>7557</v>
      </c>
      <c r="Q1194" s="29" t="s">
        <v>7192</v>
      </c>
      <c r="R1194" s="112"/>
      <c r="S1194" s="34"/>
      <c r="AD1194" s="84" t="e">
        <f t="shared" si="146"/>
        <v>#VALUE!</v>
      </c>
      <c r="AE1194" s="34" t="e">
        <f t="shared" si="147"/>
        <v>#VALUE!</v>
      </c>
      <c r="AF1194" s="34" t="e">
        <f t="shared" si="148"/>
        <v>#VALUE!</v>
      </c>
      <c r="AG1194" s="34" t="e">
        <f t="shared" si="149"/>
        <v>#VALUE!</v>
      </c>
      <c r="AH1194" s="34" t="e">
        <f t="shared" si="150"/>
        <v>#VALUE!</v>
      </c>
      <c r="AI1194" s="34">
        <f t="shared" si="151"/>
        <v>55</v>
      </c>
      <c r="AJ1194" s="34" t="e">
        <f t="shared" si="152"/>
        <v>#VALUE!</v>
      </c>
      <c r="AK1194" s="34" t="e">
        <f t="shared" si="153"/>
        <v>#VALUE!</v>
      </c>
    </row>
    <row r="1195" spans="1:37" ht="55.25" customHeight="1" x14ac:dyDescent="0.2">
      <c r="A1195" s="50">
        <v>20180312</v>
      </c>
      <c r="B1195" s="83">
        <v>43187</v>
      </c>
      <c r="C1195" s="38" t="s">
        <v>7194</v>
      </c>
      <c r="D1195" s="34"/>
      <c r="E1195" s="34"/>
      <c r="F1195" s="34"/>
      <c r="G1195" s="34"/>
      <c r="H1195" s="34"/>
      <c r="I1195" s="34"/>
      <c r="J1195" s="34"/>
      <c r="K1195" s="34"/>
      <c r="L1195" s="103"/>
      <c r="M1195" s="29"/>
      <c r="N1195" s="29"/>
      <c r="O1195" s="29"/>
      <c r="P1195" s="30" t="s">
        <v>7557</v>
      </c>
      <c r="Q1195" s="29" t="s">
        <v>7192</v>
      </c>
      <c r="R1195" s="112"/>
      <c r="S1195" s="34"/>
      <c r="AD1195" s="84" t="e">
        <f t="shared" si="146"/>
        <v>#VALUE!</v>
      </c>
      <c r="AE1195" s="34" t="e">
        <f t="shared" si="147"/>
        <v>#VALUE!</v>
      </c>
      <c r="AF1195" s="34" t="e">
        <f t="shared" si="148"/>
        <v>#VALUE!</v>
      </c>
      <c r="AG1195" s="34" t="e">
        <f t="shared" si="149"/>
        <v>#VALUE!</v>
      </c>
      <c r="AH1195" s="34" t="e">
        <f t="shared" si="150"/>
        <v>#VALUE!</v>
      </c>
      <c r="AI1195" s="34">
        <f t="shared" si="151"/>
        <v>55</v>
      </c>
      <c r="AJ1195" s="34" t="e">
        <f t="shared" si="152"/>
        <v>#VALUE!</v>
      </c>
      <c r="AK1195" s="34" t="e">
        <f t="shared" si="153"/>
        <v>#VALUE!</v>
      </c>
    </row>
    <row r="1196" spans="1:37" ht="55.25" customHeight="1" x14ac:dyDescent="0.2">
      <c r="A1196" s="50">
        <v>20180313</v>
      </c>
      <c r="B1196" s="83">
        <v>43187</v>
      </c>
      <c r="C1196" s="38" t="s">
        <v>7234</v>
      </c>
      <c r="D1196" s="34"/>
      <c r="E1196" s="34"/>
      <c r="F1196" s="34"/>
      <c r="G1196" s="34"/>
      <c r="H1196" s="34"/>
      <c r="I1196" s="34"/>
      <c r="J1196" s="34"/>
      <c r="K1196" s="34"/>
      <c r="L1196" s="103"/>
      <c r="M1196" s="29" t="s">
        <v>7204</v>
      </c>
      <c r="N1196" s="29"/>
      <c r="O1196" s="29"/>
      <c r="P1196" s="30"/>
      <c r="Q1196" s="29" t="s">
        <v>7203</v>
      </c>
      <c r="R1196" s="112"/>
      <c r="S1196" s="34"/>
      <c r="AD1196" s="84" t="e">
        <f t="shared" si="146"/>
        <v>#VALUE!</v>
      </c>
      <c r="AE1196" s="34" t="e">
        <f t="shared" si="147"/>
        <v>#VALUE!</v>
      </c>
      <c r="AF1196" s="34" t="e">
        <f t="shared" si="148"/>
        <v>#VALUE!</v>
      </c>
      <c r="AG1196" s="34" t="e">
        <f t="shared" si="149"/>
        <v>#VALUE!</v>
      </c>
      <c r="AH1196" s="34" t="e">
        <f t="shared" si="150"/>
        <v>#VALUE!</v>
      </c>
      <c r="AI1196" s="34">
        <f t="shared" si="151"/>
        <v>22</v>
      </c>
      <c r="AJ1196" s="34" t="e">
        <f t="shared" si="152"/>
        <v>#VALUE!</v>
      </c>
      <c r="AK1196" s="34" t="e">
        <f t="shared" si="153"/>
        <v>#VALUE!</v>
      </c>
    </row>
    <row r="1197" spans="1:37" ht="55.25" customHeight="1" x14ac:dyDescent="0.2">
      <c r="A1197" s="50">
        <v>20180314</v>
      </c>
      <c r="B1197" s="83">
        <v>43187</v>
      </c>
      <c r="C1197" s="38" t="s">
        <v>7235</v>
      </c>
      <c r="D1197" s="34"/>
      <c r="E1197" s="34"/>
      <c r="F1197" s="34"/>
      <c r="G1197" s="34"/>
      <c r="H1197" s="34"/>
      <c r="I1197" s="34"/>
      <c r="J1197" s="34"/>
      <c r="K1197" s="34"/>
      <c r="L1197" s="103"/>
      <c r="M1197" s="29" t="s">
        <v>7204</v>
      </c>
      <c r="N1197" s="29"/>
      <c r="O1197" s="29"/>
      <c r="P1197" s="30"/>
      <c r="Q1197" s="29" t="s">
        <v>7203</v>
      </c>
      <c r="R1197" s="112"/>
      <c r="S1197" s="34"/>
      <c r="AD1197" s="84" t="e">
        <f t="shared" si="146"/>
        <v>#VALUE!</v>
      </c>
      <c r="AE1197" s="34" t="e">
        <f t="shared" si="147"/>
        <v>#VALUE!</v>
      </c>
      <c r="AF1197" s="34" t="e">
        <f t="shared" si="148"/>
        <v>#VALUE!</v>
      </c>
      <c r="AG1197" s="34" t="e">
        <f t="shared" si="149"/>
        <v>#VALUE!</v>
      </c>
      <c r="AH1197" s="34" t="e">
        <f t="shared" si="150"/>
        <v>#VALUE!</v>
      </c>
      <c r="AI1197" s="34">
        <f t="shared" si="151"/>
        <v>22</v>
      </c>
      <c r="AJ1197" s="34" t="e">
        <f t="shared" si="152"/>
        <v>#VALUE!</v>
      </c>
      <c r="AK1197" s="34" t="e">
        <f t="shared" si="153"/>
        <v>#VALUE!</v>
      </c>
    </row>
    <row r="1198" spans="1:37" ht="55.25" customHeight="1" x14ac:dyDescent="0.2">
      <c r="A1198" s="50">
        <v>20180315</v>
      </c>
      <c r="B1198" s="83">
        <v>43187</v>
      </c>
      <c r="C1198" s="38" t="s">
        <v>7236</v>
      </c>
      <c r="D1198" s="34"/>
      <c r="E1198" s="34"/>
      <c r="F1198" s="34"/>
      <c r="G1198" s="34"/>
      <c r="H1198" s="34"/>
      <c r="I1198" s="34"/>
      <c r="J1198" s="34"/>
      <c r="K1198" s="34"/>
      <c r="L1198" s="103"/>
      <c r="M1198" s="29" t="s">
        <v>7204</v>
      </c>
      <c r="N1198" s="29"/>
      <c r="O1198" s="29"/>
      <c r="P1198" s="30"/>
      <c r="Q1198" s="29" t="s">
        <v>7203</v>
      </c>
      <c r="R1198" s="112"/>
      <c r="S1198" s="34"/>
      <c r="AD1198" s="84" t="e">
        <f t="shared" si="146"/>
        <v>#VALUE!</v>
      </c>
      <c r="AE1198" s="34" t="e">
        <f t="shared" si="147"/>
        <v>#VALUE!</v>
      </c>
      <c r="AF1198" s="34" t="e">
        <f t="shared" si="148"/>
        <v>#VALUE!</v>
      </c>
      <c r="AG1198" s="34" t="e">
        <f t="shared" si="149"/>
        <v>#VALUE!</v>
      </c>
      <c r="AH1198" s="34" t="e">
        <f t="shared" si="150"/>
        <v>#VALUE!</v>
      </c>
      <c r="AI1198" s="34">
        <f t="shared" si="151"/>
        <v>22</v>
      </c>
      <c r="AJ1198" s="34" t="e">
        <f t="shared" si="152"/>
        <v>#VALUE!</v>
      </c>
      <c r="AK1198" s="34" t="e">
        <f t="shared" si="153"/>
        <v>#VALUE!</v>
      </c>
    </row>
    <row r="1199" spans="1:37" ht="55.25" customHeight="1" x14ac:dyDescent="0.2">
      <c r="A1199" s="50">
        <v>20180316</v>
      </c>
      <c r="B1199" s="83">
        <v>43187</v>
      </c>
      <c r="C1199" s="89" t="s">
        <v>7237</v>
      </c>
      <c r="D1199" s="34"/>
      <c r="E1199" s="34"/>
      <c r="F1199" s="34"/>
      <c r="G1199" s="34"/>
      <c r="H1199" s="34"/>
      <c r="I1199" s="34"/>
      <c r="J1199" s="34"/>
      <c r="K1199" s="34"/>
      <c r="L1199" s="103"/>
      <c r="M1199" s="29" t="s">
        <v>7204</v>
      </c>
      <c r="N1199" s="29"/>
      <c r="O1199" s="29"/>
      <c r="P1199" s="30"/>
      <c r="Q1199" s="29" t="s">
        <v>7203</v>
      </c>
      <c r="R1199" s="112"/>
      <c r="S1199" s="34"/>
      <c r="AD1199" s="84" t="e">
        <f t="shared" si="146"/>
        <v>#VALUE!</v>
      </c>
      <c r="AE1199" s="34" t="e">
        <f t="shared" si="147"/>
        <v>#VALUE!</v>
      </c>
      <c r="AF1199" s="34" t="e">
        <f t="shared" si="148"/>
        <v>#VALUE!</v>
      </c>
      <c r="AG1199" s="34" t="e">
        <f t="shared" si="149"/>
        <v>#VALUE!</v>
      </c>
      <c r="AH1199" s="34" t="e">
        <f t="shared" si="150"/>
        <v>#VALUE!</v>
      </c>
      <c r="AI1199" s="34">
        <f t="shared" si="151"/>
        <v>22</v>
      </c>
      <c r="AJ1199" s="34" t="e">
        <f t="shared" si="152"/>
        <v>#VALUE!</v>
      </c>
      <c r="AK1199" s="34" t="e">
        <f t="shared" si="153"/>
        <v>#VALUE!</v>
      </c>
    </row>
    <row r="1200" spans="1:37" ht="55.25" customHeight="1" x14ac:dyDescent="0.2">
      <c r="A1200" s="50">
        <v>20180317</v>
      </c>
      <c r="B1200" s="83">
        <v>43187</v>
      </c>
      <c r="C1200" s="89" t="s">
        <v>7238</v>
      </c>
      <c r="D1200" s="34"/>
      <c r="E1200" s="34"/>
      <c r="F1200" s="34"/>
      <c r="G1200" s="34"/>
      <c r="H1200" s="34"/>
      <c r="I1200" s="34"/>
      <c r="J1200" s="34"/>
      <c r="K1200" s="34"/>
      <c r="L1200" s="103"/>
      <c r="M1200" s="29" t="s">
        <v>7204</v>
      </c>
      <c r="N1200" s="29"/>
      <c r="O1200" s="29"/>
      <c r="P1200" s="30"/>
      <c r="Q1200" s="29" t="s">
        <v>7203</v>
      </c>
      <c r="R1200" s="112"/>
      <c r="S1200" s="34"/>
      <c r="AD1200" s="84" t="e">
        <f t="shared" si="146"/>
        <v>#VALUE!</v>
      </c>
      <c r="AE1200" s="34" t="e">
        <f t="shared" si="147"/>
        <v>#VALUE!</v>
      </c>
      <c r="AF1200" s="34" t="e">
        <f t="shared" si="148"/>
        <v>#VALUE!</v>
      </c>
      <c r="AG1200" s="34" t="e">
        <f t="shared" si="149"/>
        <v>#VALUE!</v>
      </c>
      <c r="AH1200" s="34" t="e">
        <f t="shared" si="150"/>
        <v>#VALUE!</v>
      </c>
      <c r="AI1200" s="34">
        <f t="shared" si="151"/>
        <v>22</v>
      </c>
      <c r="AJ1200" s="34" t="e">
        <f t="shared" si="152"/>
        <v>#VALUE!</v>
      </c>
      <c r="AK1200" s="34" t="e">
        <f t="shared" si="153"/>
        <v>#VALUE!</v>
      </c>
    </row>
    <row r="1201" spans="1:37" ht="55.25" customHeight="1" x14ac:dyDescent="0.2">
      <c r="A1201" s="50">
        <v>20180318</v>
      </c>
      <c r="B1201" s="83">
        <v>43187</v>
      </c>
      <c r="C1201" s="38" t="s">
        <v>7239</v>
      </c>
      <c r="D1201" s="34"/>
      <c r="E1201" s="34"/>
      <c r="F1201" s="34"/>
      <c r="G1201" s="34"/>
      <c r="H1201" s="34"/>
      <c r="I1201" s="34"/>
      <c r="J1201" s="34"/>
      <c r="K1201" s="34"/>
      <c r="L1201" s="103"/>
      <c r="M1201" s="29" t="s">
        <v>7204</v>
      </c>
      <c r="N1201" s="29"/>
      <c r="O1201" s="29"/>
      <c r="P1201" s="30"/>
      <c r="Q1201" s="29" t="s">
        <v>7203</v>
      </c>
      <c r="R1201" s="112"/>
      <c r="S1201" s="34"/>
      <c r="AD1201" s="84" t="e">
        <f t="shared" si="146"/>
        <v>#VALUE!</v>
      </c>
      <c r="AE1201" s="34" t="e">
        <f t="shared" si="147"/>
        <v>#VALUE!</v>
      </c>
      <c r="AF1201" s="34" t="e">
        <f t="shared" si="148"/>
        <v>#VALUE!</v>
      </c>
      <c r="AG1201" s="34" t="e">
        <f t="shared" si="149"/>
        <v>#VALUE!</v>
      </c>
      <c r="AH1201" s="34" t="e">
        <f t="shared" si="150"/>
        <v>#VALUE!</v>
      </c>
      <c r="AI1201" s="34">
        <f t="shared" si="151"/>
        <v>22</v>
      </c>
      <c r="AJ1201" s="34" t="e">
        <f t="shared" si="152"/>
        <v>#VALUE!</v>
      </c>
      <c r="AK1201" s="34" t="e">
        <f t="shared" si="153"/>
        <v>#VALUE!</v>
      </c>
    </row>
    <row r="1202" spans="1:37" ht="55.25" customHeight="1" x14ac:dyDescent="0.2">
      <c r="A1202" s="50">
        <v>20180319</v>
      </c>
      <c r="B1202" s="83">
        <v>43187</v>
      </c>
      <c r="C1202" s="89" t="s">
        <v>7240</v>
      </c>
      <c r="D1202" s="34"/>
      <c r="E1202" s="34"/>
      <c r="F1202" s="34"/>
      <c r="G1202" s="34"/>
      <c r="H1202" s="34"/>
      <c r="I1202" s="34"/>
      <c r="J1202" s="34"/>
      <c r="K1202" s="34"/>
      <c r="L1202" s="103"/>
      <c r="M1202" s="29" t="s">
        <v>7204</v>
      </c>
      <c r="N1202" s="29"/>
      <c r="O1202" s="29"/>
      <c r="P1202" s="30"/>
      <c r="Q1202" s="29" t="s">
        <v>7203</v>
      </c>
      <c r="R1202" s="112"/>
      <c r="S1202" s="34"/>
      <c r="AD1202" s="84" t="e">
        <f t="shared" si="146"/>
        <v>#VALUE!</v>
      </c>
      <c r="AE1202" s="34" t="e">
        <f t="shared" si="147"/>
        <v>#VALUE!</v>
      </c>
      <c r="AF1202" s="34" t="e">
        <f t="shared" si="148"/>
        <v>#VALUE!</v>
      </c>
      <c r="AG1202" s="34" t="e">
        <f t="shared" si="149"/>
        <v>#VALUE!</v>
      </c>
      <c r="AH1202" s="34" t="e">
        <f t="shared" si="150"/>
        <v>#VALUE!</v>
      </c>
      <c r="AI1202" s="34">
        <f t="shared" si="151"/>
        <v>22</v>
      </c>
      <c r="AJ1202" s="34" t="e">
        <f t="shared" si="152"/>
        <v>#VALUE!</v>
      </c>
      <c r="AK1202" s="34" t="e">
        <f t="shared" si="153"/>
        <v>#VALUE!</v>
      </c>
    </row>
    <row r="1203" spans="1:37" ht="55.25" customHeight="1" x14ac:dyDescent="0.2">
      <c r="A1203" s="50">
        <v>20180320</v>
      </c>
      <c r="B1203" s="83">
        <v>43187</v>
      </c>
      <c r="C1203" s="38" t="s">
        <v>7241</v>
      </c>
      <c r="D1203" s="34"/>
      <c r="E1203" s="34"/>
      <c r="F1203" s="34"/>
      <c r="G1203" s="34"/>
      <c r="H1203" s="34"/>
      <c r="I1203" s="34"/>
      <c r="J1203" s="34"/>
      <c r="K1203" s="34"/>
      <c r="L1203" s="103"/>
      <c r="M1203" s="29" t="s">
        <v>7204</v>
      </c>
      <c r="N1203" s="29"/>
      <c r="O1203" s="29"/>
      <c r="P1203" s="30"/>
      <c r="Q1203" s="29" t="s">
        <v>7203</v>
      </c>
      <c r="R1203" s="112"/>
      <c r="S1203" s="34"/>
      <c r="AD1203" s="84" t="e">
        <f t="shared" si="146"/>
        <v>#VALUE!</v>
      </c>
      <c r="AE1203" s="34" t="e">
        <f t="shared" si="147"/>
        <v>#VALUE!</v>
      </c>
      <c r="AF1203" s="34" t="e">
        <f t="shared" si="148"/>
        <v>#VALUE!</v>
      </c>
      <c r="AG1203" s="34" t="e">
        <f t="shared" si="149"/>
        <v>#VALUE!</v>
      </c>
      <c r="AH1203" s="34" t="e">
        <f t="shared" si="150"/>
        <v>#VALUE!</v>
      </c>
      <c r="AI1203" s="34">
        <f t="shared" si="151"/>
        <v>22</v>
      </c>
      <c r="AJ1203" s="34" t="e">
        <f t="shared" si="152"/>
        <v>#VALUE!</v>
      </c>
      <c r="AK1203" s="34" t="e">
        <f t="shared" si="153"/>
        <v>#VALUE!</v>
      </c>
    </row>
    <row r="1204" spans="1:37" ht="55.25" customHeight="1" x14ac:dyDescent="0.2">
      <c r="A1204" s="50">
        <v>20180321</v>
      </c>
      <c r="B1204" s="83">
        <v>43187</v>
      </c>
      <c r="C1204" s="38" t="s">
        <v>7242</v>
      </c>
      <c r="D1204" s="34"/>
      <c r="E1204" s="34"/>
      <c r="F1204" s="34"/>
      <c r="G1204" s="34"/>
      <c r="H1204" s="34"/>
      <c r="I1204" s="34"/>
      <c r="J1204" s="34"/>
      <c r="K1204" s="34"/>
      <c r="L1204" s="103"/>
      <c r="M1204" s="29" t="s">
        <v>7204</v>
      </c>
      <c r="N1204" s="29"/>
      <c r="O1204" s="29"/>
      <c r="P1204" s="30"/>
      <c r="Q1204" s="29" t="s">
        <v>7203</v>
      </c>
      <c r="R1204" s="112"/>
      <c r="S1204" s="34"/>
      <c r="AD1204" s="84" t="e">
        <f t="shared" si="146"/>
        <v>#VALUE!</v>
      </c>
      <c r="AE1204" s="34" t="e">
        <f t="shared" si="147"/>
        <v>#VALUE!</v>
      </c>
      <c r="AF1204" s="34" t="e">
        <f t="shared" si="148"/>
        <v>#VALUE!</v>
      </c>
      <c r="AG1204" s="34" t="e">
        <f t="shared" si="149"/>
        <v>#VALUE!</v>
      </c>
      <c r="AH1204" s="34" t="e">
        <f t="shared" si="150"/>
        <v>#VALUE!</v>
      </c>
      <c r="AI1204" s="34">
        <f t="shared" si="151"/>
        <v>22</v>
      </c>
      <c r="AJ1204" s="34" t="e">
        <f t="shared" si="152"/>
        <v>#VALUE!</v>
      </c>
      <c r="AK1204" s="34" t="e">
        <f t="shared" si="153"/>
        <v>#VALUE!</v>
      </c>
    </row>
    <row r="1205" spans="1:37" ht="55.25" customHeight="1" x14ac:dyDescent="0.2">
      <c r="A1205" s="50">
        <v>20180322</v>
      </c>
      <c r="B1205" s="83">
        <v>43187</v>
      </c>
      <c r="C1205" s="89" t="s">
        <v>7243</v>
      </c>
      <c r="D1205" s="34"/>
      <c r="E1205" s="34"/>
      <c r="F1205" s="34"/>
      <c r="G1205" s="34"/>
      <c r="H1205" s="34"/>
      <c r="I1205" s="34"/>
      <c r="J1205" s="34"/>
      <c r="K1205" s="34"/>
      <c r="L1205" s="103"/>
      <c r="M1205" s="29" t="s">
        <v>7204</v>
      </c>
      <c r="N1205" s="29"/>
      <c r="O1205" s="29"/>
      <c r="P1205" s="30"/>
      <c r="Q1205" s="29" t="s">
        <v>7203</v>
      </c>
      <c r="R1205" s="112"/>
      <c r="S1205" s="34"/>
      <c r="AD1205" s="84" t="e">
        <f t="shared" si="146"/>
        <v>#VALUE!</v>
      </c>
      <c r="AE1205" s="34" t="e">
        <f t="shared" si="147"/>
        <v>#VALUE!</v>
      </c>
      <c r="AF1205" s="34" t="e">
        <f t="shared" si="148"/>
        <v>#VALUE!</v>
      </c>
      <c r="AG1205" s="34" t="e">
        <f t="shared" si="149"/>
        <v>#VALUE!</v>
      </c>
      <c r="AH1205" s="34" t="e">
        <f t="shared" si="150"/>
        <v>#VALUE!</v>
      </c>
      <c r="AI1205" s="34">
        <f t="shared" si="151"/>
        <v>22</v>
      </c>
      <c r="AJ1205" s="34" t="e">
        <f t="shared" si="152"/>
        <v>#VALUE!</v>
      </c>
      <c r="AK1205" s="34" t="e">
        <f t="shared" si="153"/>
        <v>#VALUE!</v>
      </c>
    </row>
    <row r="1206" spans="1:37" ht="55.25" customHeight="1" x14ac:dyDescent="0.2">
      <c r="A1206" s="50">
        <v>20180323</v>
      </c>
      <c r="B1206" s="83">
        <v>43187</v>
      </c>
      <c r="C1206" s="38" t="s">
        <v>7244</v>
      </c>
      <c r="D1206" s="34"/>
      <c r="E1206" s="34"/>
      <c r="F1206" s="34"/>
      <c r="G1206" s="34"/>
      <c r="H1206" s="34"/>
      <c r="I1206" s="34"/>
      <c r="J1206" s="34"/>
      <c r="K1206" s="34"/>
      <c r="L1206" s="103"/>
      <c r="M1206" s="29" t="s">
        <v>7204</v>
      </c>
      <c r="N1206" s="29"/>
      <c r="O1206" s="29"/>
      <c r="P1206" s="30"/>
      <c r="Q1206" s="29" t="s">
        <v>7203</v>
      </c>
      <c r="R1206" s="112"/>
      <c r="S1206" s="34"/>
      <c r="AD1206" s="84" t="e">
        <f t="shared" si="146"/>
        <v>#VALUE!</v>
      </c>
      <c r="AE1206" s="34" t="e">
        <f t="shared" si="147"/>
        <v>#VALUE!</v>
      </c>
      <c r="AF1206" s="34" t="e">
        <f t="shared" si="148"/>
        <v>#VALUE!</v>
      </c>
      <c r="AG1206" s="34" t="e">
        <f t="shared" si="149"/>
        <v>#VALUE!</v>
      </c>
      <c r="AH1206" s="34" t="e">
        <f t="shared" si="150"/>
        <v>#VALUE!</v>
      </c>
      <c r="AI1206" s="34">
        <f t="shared" si="151"/>
        <v>22</v>
      </c>
      <c r="AJ1206" s="34" t="e">
        <f t="shared" si="152"/>
        <v>#VALUE!</v>
      </c>
      <c r="AK1206" s="34" t="e">
        <f t="shared" si="153"/>
        <v>#VALUE!</v>
      </c>
    </row>
    <row r="1207" spans="1:37" ht="55.25" customHeight="1" x14ac:dyDescent="0.2">
      <c r="A1207" s="50">
        <v>20180324</v>
      </c>
      <c r="B1207" s="83">
        <v>43187</v>
      </c>
      <c r="C1207" s="38" t="s">
        <v>7245</v>
      </c>
      <c r="D1207" s="34"/>
      <c r="E1207" s="34"/>
      <c r="F1207" s="34"/>
      <c r="G1207" s="34"/>
      <c r="H1207" s="34"/>
      <c r="I1207" s="34"/>
      <c r="J1207" s="34"/>
      <c r="K1207" s="34"/>
      <c r="L1207" s="103"/>
      <c r="M1207" s="29" t="s">
        <v>7204</v>
      </c>
      <c r="N1207" s="29"/>
      <c r="O1207" s="29"/>
      <c r="P1207" s="30"/>
      <c r="Q1207" s="29" t="s">
        <v>7203</v>
      </c>
      <c r="R1207" s="112"/>
      <c r="S1207" s="34"/>
      <c r="AD1207" s="84" t="e">
        <f t="shared" si="146"/>
        <v>#VALUE!</v>
      </c>
      <c r="AE1207" s="34" t="e">
        <f t="shared" si="147"/>
        <v>#VALUE!</v>
      </c>
      <c r="AF1207" s="34" t="e">
        <f t="shared" si="148"/>
        <v>#VALUE!</v>
      </c>
      <c r="AG1207" s="34" t="e">
        <f t="shared" si="149"/>
        <v>#VALUE!</v>
      </c>
      <c r="AH1207" s="34" t="e">
        <f t="shared" si="150"/>
        <v>#VALUE!</v>
      </c>
      <c r="AI1207" s="34">
        <f t="shared" si="151"/>
        <v>22</v>
      </c>
      <c r="AJ1207" s="34" t="e">
        <f t="shared" si="152"/>
        <v>#VALUE!</v>
      </c>
      <c r="AK1207" s="34" t="e">
        <f t="shared" si="153"/>
        <v>#VALUE!</v>
      </c>
    </row>
    <row r="1208" spans="1:37" ht="55.25" customHeight="1" x14ac:dyDescent="0.2">
      <c r="A1208" s="50">
        <v>20180325</v>
      </c>
      <c r="B1208" s="83">
        <v>43187</v>
      </c>
      <c r="C1208" s="38" t="s">
        <v>7246</v>
      </c>
      <c r="D1208" s="34"/>
      <c r="E1208" s="34"/>
      <c r="F1208" s="34"/>
      <c r="G1208" s="34"/>
      <c r="H1208" s="34"/>
      <c r="I1208" s="34"/>
      <c r="J1208" s="34"/>
      <c r="K1208" s="34"/>
      <c r="L1208" s="103"/>
      <c r="M1208" s="29" t="s">
        <v>7204</v>
      </c>
      <c r="N1208" s="29"/>
      <c r="O1208" s="29"/>
      <c r="P1208" s="30"/>
      <c r="Q1208" s="29" t="s">
        <v>7203</v>
      </c>
      <c r="R1208" s="112"/>
      <c r="S1208" s="34"/>
      <c r="AD1208" s="84" t="e">
        <f t="shared" si="146"/>
        <v>#VALUE!</v>
      </c>
      <c r="AE1208" s="34" t="e">
        <f t="shared" si="147"/>
        <v>#VALUE!</v>
      </c>
      <c r="AF1208" s="34" t="e">
        <f t="shared" si="148"/>
        <v>#VALUE!</v>
      </c>
      <c r="AG1208" s="34" t="e">
        <f t="shared" si="149"/>
        <v>#VALUE!</v>
      </c>
      <c r="AH1208" s="34" t="e">
        <f t="shared" si="150"/>
        <v>#VALUE!</v>
      </c>
      <c r="AI1208" s="34">
        <f t="shared" si="151"/>
        <v>22</v>
      </c>
      <c r="AJ1208" s="34" t="e">
        <f t="shared" si="152"/>
        <v>#VALUE!</v>
      </c>
      <c r="AK1208" s="34" t="e">
        <f t="shared" si="153"/>
        <v>#VALUE!</v>
      </c>
    </row>
    <row r="1209" spans="1:37" ht="55.25" customHeight="1" x14ac:dyDescent="0.2">
      <c r="A1209" s="50">
        <v>20180326</v>
      </c>
      <c r="B1209" s="83">
        <v>43187</v>
      </c>
      <c r="C1209" s="89" t="s">
        <v>7247</v>
      </c>
      <c r="D1209" s="34"/>
      <c r="E1209" s="34"/>
      <c r="F1209" s="34"/>
      <c r="G1209" s="34"/>
      <c r="H1209" s="34"/>
      <c r="I1209" s="34"/>
      <c r="J1209" s="34"/>
      <c r="K1209" s="34"/>
      <c r="L1209" s="103"/>
      <c r="M1209" s="29" t="s">
        <v>7204</v>
      </c>
      <c r="N1209" s="29"/>
      <c r="O1209" s="29"/>
      <c r="P1209" s="30"/>
      <c r="Q1209" s="29" t="s">
        <v>7203</v>
      </c>
      <c r="R1209" s="112"/>
      <c r="S1209" s="34"/>
      <c r="AD1209" s="84" t="e">
        <f t="shared" si="146"/>
        <v>#VALUE!</v>
      </c>
      <c r="AE1209" s="34" t="e">
        <f t="shared" si="147"/>
        <v>#VALUE!</v>
      </c>
      <c r="AF1209" s="34" t="e">
        <f t="shared" si="148"/>
        <v>#VALUE!</v>
      </c>
      <c r="AG1209" s="34" t="e">
        <f t="shared" si="149"/>
        <v>#VALUE!</v>
      </c>
      <c r="AH1209" s="34" t="e">
        <f t="shared" si="150"/>
        <v>#VALUE!</v>
      </c>
      <c r="AI1209" s="34">
        <f t="shared" si="151"/>
        <v>22</v>
      </c>
      <c r="AJ1209" s="34" t="e">
        <f t="shared" si="152"/>
        <v>#VALUE!</v>
      </c>
      <c r="AK1209" s="34" t="e">
        <f t="shared" si="153"/>
        <v>#VALUE!</v>
      </c>
    </row>
    <row r="1210" spans="1:37" ht="55.25" customHeight="1" x14ac:dyDescent="0.2">
      <c r="A1210" s="50">
        <v>20180327</v>
      </c>
      <c r="B1210" s="83">
        <v>43187</v>
      </c>
      <c r="C1210" s="38" t="s">
        <v>7248</v>
      </c>
      <c r="D1210" s="34"/>
      <c r="E1210" s="34"/>
      <c r="F1210" s="34"/>
      <c r="G1210" s="34"/>
      <c r="H1210" s="34"/>
      <c r="I1210" s="34"/>
      <c r="J1210" s="34"/>
      <c r="K1210" s="34"/>
      <c r="L1210" s="103"/>
      <c r="M1210" s="29" t="s">
        <v>7204</v>
      </c>
      <c r="N1210" s="29"/>
      <c r="O1210" s="29"/>
      <c r="P1210" s="30"/>
      <c r="Q1210" s="29" t="s">
        <v>7203</v>
      </c>
      <c r="R1210" s="112"/>
      <c r="S1210" s="34"/>
      <c r="AD1210" s="84" t="e">
        <f t="shared" si="146"/>
        <v>#VALUE!</v>
      </c>
      <c r="AE1210" s="34" t="e">
        <f t="shared" si="147"/>
        <v>#VALUE!</v>
      </c>
      <c r="AF1210" s="34" t="e">
        <f t="shared" si="148"/>
        <v>#VALUE!</v>
      </c>
      <c r="AG1210" s="34" t="e">
        <f t="shared" si="149"/>
        <v>#VALUE!</v>
      </c>
      <c r="AH1210" s="34" t="e">
        <f t="shared" si="150"/>
        <v>#VALUE!</v>
      </c>
      <c r="AI1210" s="34">
        <f t="shared" si="151"/>
        <v>22</v>
      </c>
      <c r="AJ1210" s="34" t="e">
        <f t="shared" si="152"/>
        <v>#VALUE!</v>
      </c>
      <c r="AK1210" s="34" t="e">
        <f t="shared" si="153"/>
        <v>#VALUE!</v>
      </c>
    </row>
    <row r="1211" spans="1:37" ht="55.25" customHeight="1" x14ac:dyDescent="0.2">
      <c r="A1211" s="50">
        <v>20180328</v>
      </c>
      <c r="B1211" s="83">
        <v>43187</v>
      </c>
      <c r="C1211" s="38" t="s">
        <v>7249</v>
      </c>
      <c r="D1211" s="34"/>
      <c r="E1211" s="34"/>
      <c r="F1211" s="34"/>
      <c r="G1211" s="34"/>
      <c r="H1211" s="34"/>
      <c r="I1211" s="34"/>
      <c r="J1211" s="34"/>
      <c r="K1211" s="34"/>
      <c r="L1211" s="103"/>
      <c r="M1211" s="29" t="s">
        <v>7204</v>
      </c>
      <c r="N1211" s="29"/>
      <c r="O1211" s="29"/>
      <c r="P1211" s="30"/>
      <c r="Q1211" s="29" t="s">
        <v>7203</v>
      </c>
      <c r="R1211" s="112"/>
      <c r="S1211" s="34"/>
      <c r="AD1211" s="84" t="e">
        <f t="shared" si="146"/>
        <v>#VALUE!</v>
      </c>
      <c r="AE1211" s="34" t="e">
        <f t="shared" si="147"/>
        <v>#VALUE!</v>
      </c>
      <c r="AF1211" s="34" t="e">
        <f t="shared" si="148"/>
        <v>#VALUE!</v>
      </c>
      <c r="AG1211" s="34" t="e">
        <f t="shared" si="149"/>
        <v>#VALUE!</v>
      </c>
      <c r="AH1211" s="34" t="e">
        <f t="shared" si="150"/>
        <v>#VALUE!</v>
      </c>
      <c r="AI1211" s="34">
        <f t="shared" si="151"/>
        <v>22</v>
      </c>
      <c r="AJ1211" s="34" t="e">
        <f t="shared" si="152"/>
        <v>#VALUE!</v>
      </c>
      <c r="AK1211" s="34" t="e">
        <f t="shared" si="153"/>
        <v>#VALUE!</v>
      </c>
    </row>
    <row r="1212" spans="1:37" ht="55.25" customHeight="1" x14ac:dyDescent="0.2">
      <c r="A1212" s="50">
        <v>20180329</v>
      </c>
      <c r="B1212" s="83">
        <v>43187</v>
      </c>
      <c r="C1212" s="38" t="s">
        <v>7250</v>
      </c>
      <c r="D1212" s="34"/>
      <c r="E1212" s="34"/>
      <c r="F1212" s="34"/>
      <c r="G1212" s="34"/>
      <c r="H1212" s="34"/>
      <c r="I1212" s="34"/>
      <c r="J1212" s="34"/>
      <c r="K1212" s="34"/>
      <c r="L1212" s="103"/>
      <c r="M1212" s="29" t="s">
        <v>7204</v>
      </c>
      <c r="N1212" s="29"/>
      <c r="O1212" s="29"/>
      <c r="P1212" s="30"/>
      <c r="Q1212" s="29" t="s">
        <v>7203</v>
      </c>
      <c r="R1212" s="112"/>
      <c r="S1212" s="34"/>
      <c r="AD1212" s="84" t="e">
        <f t="shared" si="146"/>
        <v>#VALUE!</v>
      </c>
      <c r="AE1212" s="34" t="e">
        <f t="shared" si="147"/>
        <v>#VALUE!</v>
      </c>
      <c r="AF1212" s="34" t="e">
        <f t="shared" si="148"/>
        <v>#VALUE!</v>
      </c>
      <c r="AG1212" s="34" t="e">
        <f t="shared" si="149"/>
        <v>#VALUE!</v>
      </c>
      <c r="AH1212" s="34" t="e">
        <f t="shared" si="150"/>
        <v>#VALUE!</v>
      </c>
      <c r="AI1212" s="34">
        <f t="shared" si="151"/>
        <v>22</v>
      </c>
      <c r="AJ1212" s="34" t="e">
        <f t="shared" si="152"/>
        <v>#VALUE!</v>
      </c>
      <c r="AK1212" s="34" t="e">
        <f t="shared" si="153"/>
        <v>#VALUE!</v>
      </c>
    </row>
    <row r="1213" spans="1:37" ht="55.25" customHeight="1" x14ac:dyDescent="0.2">
      <c r="A1213" s="50">
        <v>20180330</v>
      </c>
      <c r="B1213" s="83">
        <v>43187</v>
      </c>
      <c r="C1213" s="38" t="s">
        <v>7251</v>
      </c>
      <c r="D1213" s="34"/>
      <c r="E1213" s="34"/>
      <c r="F1213" s="34"/>
      <c r="G1213" s="34"/>
      <c r="H1213" s="34"/>
      <c r="I1213" s="34"/>
      <c r="J1213" s="34"/>
      <c r="K1213" s="34"/>
      <c r="L1213" s="103"/>
      <c r="M1213" s="29" t="s">
        <v>7204</v>
      </c>
      <c r="N1213" s="29"/>
      <c r="O1213" s="29"/>
      <c r="P1213" s="30"/>
      <c r="Q1213" s="29" t="s">
        <v>7203</v>
      </c>
      <c r="R1213" s="112"/>
      <c r="S1213" s="34"/>
      <c r="AD1213" s="84" t="e">
        <f t="shared" si="146"/>
        <v>#VALUE!</v>
      </c>
      <c r="AE1213" s="34" t="e">
        <f t="shared" si="147"/>
        <v>#VALUE!</v>
      </c>
      <c r="AF1213" s="34" t="e">
        <f t="shared" si="148"/>
        <v>#VALUE!</v>
      </c>
      <c r="AG1213" s="34" t="e">
        <f t="shared" si="149"/>
        <v>#VALUE!</v>
      </c>
      <c r="AH1213" s="34" t="e">
        <f t="shared" si="150"/>
        <v>#VALUE!</v>
      </c>
      <c r="AI1213" s="34">
        <f t="shared" si="151"/>
        <v>22</v>
      </c>
      <c r="AJ1213" s="34" t="e">
        <f t="shared" si="152"/>
        <v>#VALUE!</v>
      </c>
      <c r="AK1213" s="34" t="e">
        <f t="shared" si="153"/>
        <v>#VALUE!</v>
      </c>
    </row>
    <row r="1214" spans="1:37" ht="55.25" customHeight="1" x14ac:dyDescent="0.2">
      <c r="A1214" s="50">
        <v>20180331</v>
      </c>
      <c r="B1214" s="83">
        <v>43187</v>
      </c>
      <c r="C1214" s="38" t="s">
        <v>7252</v>
      </c>
      <c r="D1214" s="34"/>
      <c r="E1214" s="34"/>
      <c r="F1214" s="34"/>
      <c r="G1214" s="34"/>
      <c r="H1214" s="34"/>
      <c r="I1214" s="34"/>
      <c r="J1214" s="34"/>
      <c r="K1214" s="34"/>
      <c r="L1214" s="103"/>
      <c r="M1214" s="29" t="s">
        <v>7204</v>
      </c>
      <c r="N1214" s="29"/>
      <c r="O1214" s="29"/>
      <c r="P1214" s="30"/>
      <c r="Q1214" s="29" t="s">
        <v>7203</v>
      </c>
      <c r="R1214" s="112"/>
      <c r="S1214" s="34"/>
      <c r="AD1214" s="84" t="e">
        <f t="shared" si="146"/>
        <v>#VALUE!</v>
      </c>
      <c r="AE1214" s="34" t="e">
        <f t="shared" si="147"/>
        <v>#VALUE!</v>
      </c>
      <c r="AF1214" s="34" t="e">
        <f t="shared" si="148"/>
        <v>#VALUE!</v>
      </c>
      <c r="AG1214" s="34" t="e">
        <f t="shared" si="149"/>
        <v>#VALUE!</v>
      </c>
      <c r="AH1214" s="34" t="e">
        <f t="shared" si="150"/>
        <v>#VALUE!</v>
      </c>
      <c r="AI1214" s="34">
        <f t="shared" si="151"/>
        <v>22</v>
      </c>
      <c r="AJ1214" s="34" t="e">
        <f t="shared" si="152"/>
        <v>#VALUE!</v>
      </c>
      <c r="AK1214" s="34" t="e">
        <f t="shared" si="153"/>
        <v>#VALUE!</v>
      </c>
    </row>
    <row r="1215" spans="1:37" ht="55.25" customHeight="1" x14ac:dyDescent="0.2">
      <c r="A1215" s="50">
        <v>20180332</v>
      </c>
      <c r="B1215" s="83">
        <v>43187</v>
      </c>
      <c r="C1215" s="89" t="s">
        <v>7253</v>
      </c>
      <c r="D1215" s="34"/>
      <c r="E1215" s="34"/>
      <c r="F1215" s="34"/>
      <c r="G1215" s="34"/>
      <c r="H1215" s="34"/>
      <c r="I1215" s="34"/>
      <c r="J1215" s="34"/>
      <c r="K1215" s="34"/>
      <c r="L1215" s="103"/>
      <c r="M1215" s="29" t="s">
        <v>7204</v>
      </c>
      <c r="N1215" s="29"/>
      <c r="O1215" s="29"/>
      <c r="P1215" s="30"/>
      <c r="Q1215" s="29" t="s">
        <v>7203</v>
      </c>
      <c r="R1215" s="112"/>
      <c r="S1215" s="34"/>
      <c r="AD1215" s="84" t="e">
        <f t="shared" si="146"/>
        <v>#VALUE!</v>
      </c>
      <c r="AE1215" s="34" t="e">
        <f t="shared" si="147"/>
        <v>#VALUE!</v>
      </c>
      <c r="AF1215" s="34" t="e">
        <f t="shared" si="148"/>
        <v>#VALUE!</v>
      </c>
      <c r="AG1215" s="34" t="e">
        <f t="shared" si="149"/>
        <v>#VALUE!</v>
      </c>
      <c r="AH1215" s="34" t="e">
        <f t="shared" si="150"/>
        <v>#VALUE!</v>
      </c>
      <c r="AI1215" s="34">
        <f t="shared" si="151"/>
        <v>22</v>
      </c>
      <c r="AJ1215" s="34" t="e">
        <f t="shared" si="152"/>
        <v>#VALUE!</v>
      </c>
      <c r="AK1215" s="34" t="e">
        <f t="shared" si="153"/>
        <v>#VALUE!</v>
      </c>
    </row>
    <row r="1216" spans="1:37" ht="55.25" customHeight="1" x14ac:dyDescent="0.2">
      <c r="A1216" s="50">
        <v>20180333</v>
      </c>
      <c r="B1216" s="83">
        <v>43187</v>
      </c>
      <c r="C1216" s="89" t="s">
        <v>7254</v>
      </c>
      <c r="D1216" s="34"/>
      <c r="E1216" s="34"/>
      <c r="F1216" s="34"/>
      <c r="G1216" s="34"/>
      <c r="H1216" s="34"/>
      <c r="I1216" s="34"/>
      <c r="J1216" s="34"/>
      <c r="K1216" s="34"/>
      <c r="L1216" s="103"/>
      <c r="M1216" s="29" t="s">
        <v>7204</v>
      </c>
      <c r="N1216" s="29"/>
      <c r="O1216" s="29"/>
      <c r="P1216" s="30"/>
      <c r="Q1216" s="29" t="s">
        <v>7203</v>
      </c>
      <c r="R1216" s="112"/>
      <c r="S1216" s="34"/>
      <c r="AD1216" s="84" t="e">
        <f t="shared" si="146"/>
        <v>#VALUE!</v>
      </c>
      <c r="AE1216" s="34" t="e">
        <f t="shared" si="147"/>
        <v>#VALUE!</v>
      </c>
      <c r="AF1216" s="34" t="e">
        <f t="shared" si="148"/>
        <v>#VALUE!</v>
      </c>
      <c r="AG1216" s="34" t="e">
        <f t="shared" si="149"/>
        <v>#VALUE!</v>
      </c>
      <c r="AH1216" s="34" t="e">
        <f t="shared" si="150"/>
        <v>#VALUE!</v>
      </c>
      <c r="AI1216" s="34">
        <f t="shared" si="151"/>
        <v>22</v>
      </c>
      <c r="AJ1216" s="34" t="e">
        <f t="shared" si="152"/>
        <v>#VALUE!</v>
      </c>
      <c r="AK1216" s="34" t="e">
        <f t="shared" si="153"/>
        <v>#VALUE!</v>
      </c>
    </row>
    <row r="1217" spans="1:37" ht="55.25" customHeight="1" x14ac:dyDescent="0.2">
      <c r="A1217" s="50">
        <v>20180334</v>
      </c>
      <c r="B1217" s="83">
        <v>43187</v>
      </c>
      <c r="C1217" s="38" t="s">
        <v>7255</v>
      </c>
      <c r="D1217" s="34"/>
      <c r="E1217" s="34"/>
      <c r="F1217" s="34"/>
      <c r="G1217" s="34"/>
      <c r="H1217" s="34"/>
      <c r="I1217" s="34"/>
      <c r="J1217" s="34"/>
      <c r="K1217" s="34"/>
      <c r="L1217" s="103"/>
      <c r="M1217" s="29" t="s">
        <v>7204</v>
      </c>
      <c r="N1217" s="29"/>
      <c r="O1217" s="29"/>
      <c r="P1217" s="30"/>
      <c r="Q1217" s="29" t="s">
        <v>7203</v>
      </c>
      <c r="R1217" s="112"/>
      <c r="S1217" s="34"/>
      <c r="AD1217" s="84" t="e">
        <f t="shared" si="146"/>
        <v>#VALUE!</v>
      </c>
      <c r="AE1217" s="34" t="e">
        <f t="shared" si="147"/>
        <v>#VALUE!</v>
      </c>
      <c r="AF1217" s="34" t="e">
        <f t="shared" si="148"/>
        <v>#VALUE!</v>
      </c>
      <c r="AG1217" s="34" t="e">
        <f t="shared" si="149"/>
        <v>#VALUE!</v>
      </c>
      <c r="AH1217" s="34" t="e">
        <f t="shared" si="150"/>
        <v>#VALUE!</v>
      </c>
      <c r="AI1217" s="34">
        <f t="shared" si="151"/>
        <v>22</v>
      </c>
      <c r="AJ1217" s="34" t="e">
        <f t="shared" si="152"/>
        <v>#VALUE!</v>
      </c>
      <c r="AK1217" s="34" t="e">
        <f t="shared" si="153"/>
        <v>#VALUE!</v>
      </c>
    </row>
    <row r="1218" spans="1:37" ht="55.25" customHeight="1" x14ac:dyDescent="0.2">
      <c r="A1218" s="50">
        <v>20180335</v>
      </c>
      <c r="B1218" s="83">
        <v>43187</v>
      </c>
      <c r="C1218" s="38" t="s">
        <v>7256</v>
      </c>
      <c r="D1218" s="34"/>
      <c r="E1218" s="34"/>
      <c r="F1218" s="34"/>
      <c r="G1218" s="34"/>
      <c r="H1218" s="34"/>
      <c r="I1218" s="34"/>
      <c r="J1218" s="34"/>
      <c r="K1218" s="34"/>
      <c r="L1218" s="103"/>
      <c r="M1218" s="29" t="s">
        <v>7204</v>
      </c>
      <c r="N1218" s="29"/>
      <c r="O1218" s="29"/>
      <c r="P1218" s="30"/>
      <c r="Q1218" s="29" t="s">
        <v>7203</v>
      </c>
      <c r="R1218" s="112"/>
      <c r="S1218" s="34"/>
      <c r="AD1218" s="84" t="e">
        <f t="shared" si="146"/>
        <v>#VALUE!</v>
      </c>
      <c r="AE1218" s="34" t="e">
        <f t="shared" si="147"/>
        <v>#VALUE!</v>
      </c>
      <c r="AF1218" s="34" t="e">
        <f t="shared" si="148"/>
        <v>#VALUE!</v>
      </c>
      <c r="AG1218" s="34" t="e">
        <f t="shared" si="149"/>
        <v>#VALUE!</v>
      </c>
      <c r="AH1218" s="34" t="e">
        <f t="shared" si="150"/>
        <v>#VALUE!</v>
      </c>
      <c r="AI1218" s="34">
        <f t="shared" si="151"/>
        <v>22</v>
      </c>
      <c r="AJ1218" s="34" t="e">
        <f t="shared" si="152"/>
        <v>#VALUE!</v>
      </c>
      <c r="AK1218" s="34" t="e">
        <f t="shared" si="153"/>
        <v>#VALUE!</v>
      </c>
    </row>
    <row r="1219" spans="1:37" ht="55.25" customHeight="1" x14ac:dyDescent="0.2">
      <c r="A1219" s="50">
        <v>20180401</v>
      </c>
      <c r="B1219" s="83">
        <v>43215</v>
      </c>
      <c r="C1219" s="34" t="s">
        <v>7257</v>
      </c>
      <c r="D1219" s="34"/>
      <c r="E1219" s="34"/>
      <c r="F1219" s="34"/>
      <c r="G1219" s="34"/>
      <c r="H1219" s="34" t="s">
        <v>7229</v>
      </c>
      <c r="I1219" s="34" t="s">
        <v>7230</v>
      </c>
      <c r="J1219" s="34"/>
      <c r="K1219" s="34"/>
      <c r="L1219" s="48"/>
      <c r="M1219" s="29" t="s">
        <v>7231</v>
      </c>
      <c r="N1219" s="29" t="s">
        <v>7232</v>
      </c>
      <c r="O1219" s="29" t="s">
        <v>7233</v>
      </c>
      <c r="P1219" s="69"/>
      <c r="Q1219" s="29"/>
      <c r="R1219" s="112"/>
      <c r="S1219" s="34"/>
      <c r="AD1219" s="84" t="e">
        <f t="shared" ref="AD1219:AD1282" si="154">SEARCH("unanimité",L1219,1)</f>
        <v>#VALUE!</v>
      </c>
      <c r="AE1219" s="34">
        <f t="shared" ref="AE1219:AE1282" si="155">SEARCH("PONSOLE",M1219,1)</f>
        <v>416</v>
      </c>
      <c r="AF1219" s="34" t="e">
        <f t="shared" ref="AF1219:AF1282" si="156">SEARCH("PONSOLE",N1219,1)</f>
        <v>#VALUE!</v>
      </c>
      <c r="AG1219" s="34" t="e">
        <f t="shared" ref="AG1219:AG1282" si="157">SEARCH("PONSOLE",O1219,1)</f>
        <v>#VALUE!</v>
      </c>
      <c r="AH1219" s="34" t="e">
        <f t="shared" ref="AH1219:AH1282" si="158">SEARCH("pas de vote",P1219,1)</f>
        <v>#VALUE!</v>
      </c>
      <c r="AI1219" s="34" t="e">
        <f t="shared" ref="AI1219:AI1282" si="159">SEARCH("PONSOLE",Q1219,1)</f>
        <v>#VALUE!</v>
      </c>
      <c r="AJ1219" s="34" t="e">
        <f t="shared" ref="AJ1219:AJ1282" si="160">SEARCH("PONSOLE",R1219,1)</f>
        <v>#VALUE!</v>
      </c>
      <c r="AK1219" s="34" t="e">
        <f t="shared" ref="AK1219:AK1282" si="161">SEARCH("PONSOLE",S1219,1)</f>
        <v>#VALUE!</v>
      </c>
    </row>
    <row r="1220" spans="1:37" ht="55.25" customHeight="1" x14ac:dyDescent="0.2">
      <c r="A1220" s="50">
        <v>20180402</v>
      </c>
      <c r="B1220" s="83">
        <v>43215</v>
      </c>
      <c r="C1220" s="38" t="s">
        <v>7263</v>
      </c>
      <c r="D1220" s="34"/>
      <c r="E1220" s="34"/>
      <c r="F1220" s="34" t="s">
        <v>7258</v>
      </c>
      <c r="G1220" s="34"/>
      <c r="H1220" s="34"/>
      <c r="I1220" s="34"/>
      <c r="J1220" s="34"/>
      <c r="K1220" s="34"/>
      <c r="L1220" s="103"/>
      <c r="M1220" s="29" t="s">
        <v>7259</v>
      </c>
      <c r="N1220" s="29" t="s">
        <v>7232</v>
      </c>
      <c r="O1220" s="29" t="s">
        <v>7260</v>
      </c>
      <c r="P1220" s="30"/>
      <c r="Q1220" s="29"/>
      <c r="R1220" s="112"/>
      <c r="S1220" s="34"/>
      <c r="AD1220" s="84" t="e">
        <f t="shared" si="154"/>
        <v>#VALUE!</v>
      </c>
      <c r="AE1220" s="34" t="e">
        <f t="shared" si="155"/>
        <v>#VALUE!</v>
      </c>
      <c r="AF1220" s="34" t="e">
        <f t="shared" si="156"/>
        <v>#VALUE!</v>
      </c>
      <c r="AG1220" s="34">
        <f t="shared" si="157"/>
        <v>100</v>
      </c>
      <c r="AH1220" s="34" t="e">
        <f t="shared" si="158"/>
        <v>#VALUE!</v>
      </c>
      <c r="AI1220" s="34" t="e">
        <f t="shared" si="159"/>
        <v>#VALUE!</v>
      </c>
      <c r="AJ1220" s="34" t="e">
        <f t="shared" si="160"/>
        <v>#VALUE!</v>
      </c>
      <c r="AK1220" s="34" t="e">
        <f t="shared" si="161"/>
        <v>#VALUE!</v>
      </c>
    </row>
    <row r="1221" spans="1:37" ht="55.25" customHeight="1" x14ac:dyDescent="0.2">
      <c r="A1221" s="50">
        <v>20180403</v>
      </c>
      <c r="B1221" s="83">
        <v>43215</v>
      </c>
      <c r="C1221" s="38" t="s">
        <v>7264</v>
      </c>
      <c r="D1221" s="34"/>
      <c r="E1221" s="34"/>
      <c r="F1221" s="34" t="s">
        <v>7265</v>
      </c>
      <c r="G1221" s="34" t="s">
        <v>7266</v>
      </c>
      <c r="H1221" s="34"/>
      <c r="I1221" s="34"/>
      <c r="J1221" s="34"/>
      <c r="K1221" s="34"/>
      <c r="L1221" s="103"/>
      <c r="M1221" s="29" t="s">
        <v>7261</v>
      </c>
      <c r="N1221" s="29"/>
      <c r="O1221" s="29" t="s">
        <v>7262</v>
      </c>
      <c r="P1221" s="30"/>
      <c r="Q1221" s="29"/>
      <c r="R1221" s="112"/>
      <c r="S1221" s="34"/>
      <c r="AD1221" s="84" t="e">
        <f t="shared" si="154"/>
        <v>#VALUE!</v>
      </c>
      <c r="AE1221" s="34">
        <f t="shared" si="155"/>
        <v>415</v>
      </c>
      <c r="AF1221" s="34" t="e">
        <f t="shared" si="156"/>
        <v>#VALUE!</v>
      </c>
      <c r="AG1221" s="34" t="e">
        <f t="shared" si="157"/>
        <v>#VALUE!</v>
      </c>
      <c r="AH1221" s="34" t="e">
        <f t="shared" si="158"/>
        <v>#VALUE!</v>
      </c>
      <c r="AI1221" s="34" t="e">
        <f t="shared" si="159"/>
        <v>#VALUE!</v>
      </c>
      <c r="AJ1221" s="34" t="e">
        <f t="shared" si="160"/>
        <v>#VALUE!</v>
      </c>
      <c r="AK1221" s="34" t="e">
        <f t="shared" si="161"/>
        <v>#VALUE!</v>
      </c>
    </row>
    <row r="1222" spans="1:37" ht="55.25" customHeight="1" x14ac:dyDescent="0.2">
      <c r="A1222" s="50">
        <v>20180404</v>
      </c>
      <c r="B1222" s="83">
        <v>43215</v>
      </c>
      <c r="C1222" s="34" t="s">
        <v>7268</v>
      </c>
      <c r="D1222" s="34"/>
      <c r="E1222" s="34"/>
      <c r="F1222" s="34" t="s">
        <v>7267</v>
      </c>
      <c r="G1222" s="34"/>
      <c r="H1222" s="34" t="s">
        <v>7307</v>
      </c>
      <c r="I1222" s="34" t="s">
        <v>7308</v>
      </c>
      <c r="J1222" s="34"/>
      <c r="K1222" s="34"/>
      <c r="L1222" s="48" t="s">
        <v>103</v>
      </c>
      <c r="M1222" s="29"/>
      <c r="N1222" s="29"/>
      <c r="O1222" s="29"/>
      <c r="P1222" s="30"/>
      <c r="Q1222" s="29"/>
      <c r="R1222" s="112"/>
      <c r="S1222" s="34"/>
      <c r="AD1222" s="84">
        <f t="shared" si="154"/>
        <v>1</v>
      </c>
      <c r="AE1222" s="34" t="e">
        <f t="shared" si="155"/>
        <v>#VALUE!</v>
      </c>
      <c r="AF1222" s="34" t="e">
        <f t="shared" si="156"/>
        <v>#VALUE!</v>
      </c>
      <c r="AG1222" s="34" t="e">
        <f t="shared" si="157"/>
        <v>#VALUE!</v>
      </c>
      <c r="AH1222" s="34" t="e">
        <f t="shared" si="158"/>
        <v>#VALUE!</v>
      </c>
      <c r="AI1222" s="34" t="e">
        <f t="shared" si="159"/>
        <v>#VALUE!</v>
      </c>
      <c r="AJ1222" s="34" t="e">
        <f t="shared" si="160"/>
        <v>#VALUE!</v>
      </c>
      <c r="AK1222" s="34" t="e">
        <f t="shared" si="161"/>
        <v>#VALUE!</v>
      </c>
    </row>
    <row r="1223" spans="1:37" ht="55.25" customHeight="1" x14ac:dyDescent="0.2">
      <c r="A1223" s="50">
        <v>20180405</v>
      </c>
      <c r="B1223" s="83">
        <v>43215</v>
      </c>
      <c r="C1223" s="40" t="s">
        <v>7436</v>
      </c>
      <c r="D1223" s="34" t="s">
        <v>7269</v>
      </c>
      <c r="E1223" s="34" t="s">
        <v>7270</v>
      </c>
      <c r="F1223" s="34"/>
      <c r="G1223" s="34"/>
      <c r="H1223" s="34"/>
      <c r="I1223" s="34"/>
      <c r="J1223" s="34"/>
      <c r="K1223" s="34"/>
      <c r="L1223" s="103" t="s">
        <v>103</v>
      </c>
      <c r="M1223" s="29"/>
      <c r="N1223" s="29"/>
      <c r="O1223" s="29"/>
      <c r="P1223" s="69"/>
      <c r="Q1223" s="29"/>
      <c r="R1223" s="112"/>
      <c r="S1223" s="34"/>
      <c r="AD1223" s="84">
        <f t="shared" si="154"/>
        <v>1</v>
      </c>
      <c r="AE1223" s="34" t="e">
        <f t="shared" si="155"/>
        <v>#VALUE!</v>
      </c>
      <c r="AF1223" s="34" t="e">
        <f t="shared" si="156"/>
        <v>#VALUE!</v>
      </c>
      <c r="AG1223" s="34" t="e">
        <f t="shared" si="157"/>
        <v>#VALUE!</v>
      </c>
      <c r="AH1223" s="34" t="e">
        <f t="shared" si="158"/>
        <v>#VALUE!</v>
      </c>
      <c r="AI1223" s="34" t="e">
        <f t="shared" si="159"/>
        <v>#VALUE!</v>
      </c>
      <c r="AJ1223" s="34" t="e">
        <f t="shared" si="160"/>
        <v>#VALUE!</v>
      </c>
      <c r="AK1223" s="34" t="e">
        <f t="shared" si="161"/>
        <v>#VALUE!</v>
      </c>
    </row>
    <row r="1224" spans="1:37" ht="55.25" customHeight="1" x14ac:dyDescent="0.2">
      <c r="A1224" s="50">
        <v>20180406</v>
      </c>
      <c r="B1224" s="83">
        <v>43215</v>
      </c>
      <c r="C1224" s="40" t="s">
        <v>7437</v>
      </c>
      <c r="D1224" s="34" t="s">
        <v>7271</v>
      </c>
      <c r="E1224" s="34" t="s">
        <v>7272</v>
      </c>
      <c r="F1224" s="34" t="s">
        <v>7273</v>
      </c>
      <c r="G1224" s="34" t="s">
        <v>7274</v>
      </c>
      <c r="H1224" s="34" t="s">
        <v>7278</v>
      </c>
      <c r="I1224" s="34" t="s">
        <v>7277</v>
      </c>
      <c r="J1224" s="34"/>
      <c r="K1224" s="34"/>
      <c r="L1224" s="103"/>
      <c r="M1224" s="29" t="s">
        <v>7275</v>
      </c>
      <c r="N1224" s="29" t="s">
        <v>7276</v>
      </c>
      <c r="O1224" s="29"/>
      <c r="P1224" s="69"/>
      <c r="Q1224" s="29"/>
      <c r="R1224" s="112"/>
      <c r="S1224" s="34"/>
      <c r="AD1224" s="84" t="e">
        <f t="shared" si="154"/>
        <v>#VALUE!</v>
      </c>
      <c r="AE1224" s="34" t="e">
        <f t="shared" si="155"/>
        <v>#VALUE!</v>
      </c>
      <c r="AF1224" s="34">
        <f t="shared" si="156"/>
        <v>101</v>
      </c>
      <c r="AG1224" s="34" t="e">
        <f t="shared" si="157"/>
        <v>#VALUE!</v>
      </c>
      <c r="AH1224" s="34" t="e">
        <f t="shared" si="158"/>
        <v>#VALUE!</v>
      </c>
      <c r="AI1224" s="34" t="e">
        <f t="shared" si="159"/>
        <v>#VALUE!</v>
      </c>
      <c r="AJ1224" s="34" t="e">
        <f t="shared" si="160"/>
        <v>#VALUE!</v>
      </c>
      <c r="AK1224" s="34" t="e">
        <f t="shared" si="161"/>
        <v>#VALUE!</v>
      </c>
    </row>
    <row r="1225" spans="1:37" ht="55.25" customHeight="1" x14ac:dyDescent="0.2">
      <c r="A1225" s="50">
        <v>20180407</v>
      </c>
      <c r="B1225" s="83">
        <v>43215</v>
      </c>
      <c r="C1225" s="34" t="s">
        <v>7438</v>
      </c>
      <c r="D1225" s="34"/>
      <c r="E1225" s="34"/>
      <c r="F1225" s="34"/>
      <c r="G1225" s="34"/>
      <c r="H1225" s="34"/>
      <c r="I1225" s="34"/>
      <c r="J1225" s="34"/>
      <c r="K1225" s="34"/>
      <c r="L1225" s="103"/>
      <c r="M1225" s="29" t="s">
        <v>7261</v>
      </c>
      <c r="N1225" s="29"/>
      <c r="O1225" s="29" t="s">
        <v>7233</v>
      </c>
      <c r="P1225" s="30"/>
      <c r="Q1225" s="29"/>
      <c r="R1225" s="112"/>
      <c r="S1225" s="34"/>
      <c r="AD1225" s="84" t="e">
        <f t="shared" si="154"/>
        <v>#VALUE!</v>
      </c>
      <c r="AE1225" s="34">
        <f t="shared" si="155"/>
        <v>415</v>
      </c>
      <c r="AF1225" s="34" t="e">
        <f t="shared" si="156"/>
        <v>#VALUE!</v>
      </c>
      <c r="AG1225" s="34" t="e">
        <f t="shared" si="157"/>
        <v>#VALUE!</v>
      </c>
      <c r="AH1225" s="34" t="e">
        <f t="shared" si="158"/>
        <v>#VALUE!</v>
      </c>
      <c r="AI1225" s="34" t="e">
        <f t="shared" si="159"/>
        <v>#VALUE!</v>
      </c>
      <c r="AJ1225" s="34" t="e">
        <f t="shared" si="160"/>
        <v>#VALUE!</v>
      </c>
      <c r="AK1225" s="34" t="e">
        <f t="shared" si="161"/>
        <v>#VALUE!</v>
      </c>
    </row>
    <row r="1226" spans="1:37" ht="55.25" customHeight="1" x14ac:dyDescent="0.2">
      <c r="A1226" s="50">
        <v>20180408</v>
      </c>
      <c r="B1226" s="83">
        <v>43215</v>
      </c>
      <c r="C1226" s="34" t="s">
        <v>7439</v>
      </c>
      <c r="D1226" s="34"/>
      <c r="E1226" s="34"/>
      <c r="F1226" s="34" t="s">
        <v>7309</v>
      </c>
      <c r="G1226" s="34" t="s">
        <v>7283</v>
      </c>
      <c r="H1226" s="34" t="s">
        <v>7284</v>
      </c>
      <c r="I1226" s="34" t="s">
        <v>7285</v>
      </c>
      <c r="J1226" s="34"/>
      <c r="K1226" s="34"/>
      <c r="L1226" s="103"/>
      <c r="M1226" s="29" t="s">
        <v>7286</v>
      </c>
      <c r="N1226" s="29" t="s">
        <v>7287</v>
      </c>
      <c r="O1226" s="29" t="s">
        <v>7233</v>
      </c>
      <c r="P1226" s="30"/>
      <c r="Q1226" s="29"/>
      <c r="R1226" s="112"/>
      <c r="S1226" s="34"/>
      <c r="AD1226" s="84" t="e">
        <f t="shared" si="154"/>
        <v>#VALUE!</v>
      </c>
      <c r="AE1226" s="34">
        <f t="shared" si="155"/>
        <v>414</v>
      </c>
      <c r="AF1226" s="34" t="e">
        <f t="shared" si="156"/>
        <v>#VALUE!</v>
      </c>
      <c r="AG1226" s="34" t="e">
        <f t="shared" si="157"/>
        <v>#VALUE!</v>
      </c>
      <c r="AH1226" s="34" t="e">
        <f t="shared" si="158"/>
        <v>#VALUE!</v>
      </c>
      <c r="AI1226" s="34" t="e">
        <f t="shared" si="159"/>
        <v>#VALUE!</v>
      </c>
      <c r="AJ1226" s="34" t="e">
        <f t="shared" si="160"/>
        <v>#VALUE!</v>
      </c>
      <c r="AK1226" s="34" t="e">
        <f t="shared" si="161"/>
        <v>#VALUE!</v>
      </c>
    </row>
    <row r="1227" spans="1:37" ht="55.25" customHeight="1" x14ac:dyDescent="0.2">
      <c r="A1227" s="50">
        <v>20180409</v>
      </c>
      <c r="B1227" s="83">
        <v>43215</v>
      </c>
      <c r="C1227" s="34" t="s">
        <v>7440</v>
      </c>
      <c r="D1227" s="34"/>
      <c r="E1227" s="34"/>
      <c r="F1227" s="34"/>
      <c r="G1227" s="34"/>
      <c r="H1227" s="34"/>
      <c r="I1227" s="34"/>
      <c r="J1227" s="34"/>
      <c r="K1227" s="34"/>
      <c r="L1227" s="103"/>
      <c r="M1227" s="29" t="s">
        <v>7288</v>
      </c>
      <c r="N1227" s="29"/>
      <c r="O1227" s="29" t="s">
        <v>7262</v>
      </c>
      <c r="P1227" s="30"/>
      <c r="Q1227" s="29"/>
      <c r="R1227" s="112"/>
      <c r="S1227" s="34"/>
      <c r="AD1227" s="84" t="e">
        <f t="shared" si="154"/>
        <v>#VALUE!</v>
      </c>
      <c r="AE1227" s="34">
        <f t="shared" si="155"/>
        <v>417</v>
      </c>
      <c r="AF1227" s="34" t="e">
        <f t="shared" si="156"/>
        <v>#VALUE!</v>
      </c>
      <c r="AG1227" s="34" t="e">
        <f t="shared" si="157"/>
        <v>#VALUE!</v>
      </c>
      <c r="AH1227" s="34" t="e">
        <f t="shared" si="158"/>
        <v>#VALUE!</v>
      </c>
      <c r="AI1227" s="34" t="e">
        <f t="shared" si="159"/>
        <v>#VALUE!</v>
      </c>
      <c r="AJ1227" s="34" t="e">
        <f t="shared" si="160"/>
        <v>#VALUE!</v>
      </c>
      <c r="AK1227" s="34" t="e">
        <f t="shared" si="161"/>
        <v>#VALUE!</v>
      </c>
    </row>
    <row r="1228" spans="1:37" ht="55.25" customHeight="1" x14ac:dyDescent="0.2">
      <c r="A1228" s="50">
        <v>20180410</v>
      </c>
      <c r="B1228" s="83">
        <v>43215</v>
      </c>
      <c r="C1228" s="34" t="s">
        <v>7441</v>
      </c>
      <c r="D1228" s="34" t="s">
        <v>7310</v>
      </c>
      <c r="E1228" s="34" t="s">
        <v>7311</v>
      </c>
      <c r="F1228" s="34" t="s">
        <v>7312</v>
      </c>
      <c r="G1228" s="34" t="s">
        <v>7313</v>
      </c>
      <c r="H1228" s="34" t="s">
        <v>7289</v>
      </c>
      <c r="I1228" s="34" t="s">
        <v>7290</v>
      </c>
      <c r="J1228" s="34"/>
      <c r="K1228" s="34"/>
      <c r="L1228" s="103"/>
      <c r="M1228" s="29" t="s">
        <v>7291</v>
      </c>
      <c r="N1228" s="29" t="s">
        <v>7232</v>
      </c>
      <c r="O1228" s="29" t="s">
        <v>7262</v>
      </c>
      <c r="P1228" s="30"/>
      <c r="Q1228" s="29"/>
      <c r="R1228" s="112"/>
      <c r="S1228" s="34"/>
      <c r="AD1228" s="84" t="e">
        <f t="shared" si="154"/>
        <v>#VALUE!</v>
      </c>
      <c r="AE1228" s="34">
        <f t="shared" si="155"/>
        <v>417</v>
      </c>
      <c r="AF1228" s="34" t="e">
        <f t="shared" si="156"/>
        <v>#VALUE!</v>
      </c>
      <c r="AG1228" s="34" t="e">
        <f t="shared" si="157"/>
        <v>#VALUE!</v>
      </c>
      <c r="AH1228" s="34" t="e">
        <f t="shared" si="158"/>
        <v>#VALUE!</v>
      </c>
      <c r="AI1228" s="34" t="e">
        <f t="shared" si="159"/>
        <v>#VALUE!</v>
      </c>
      <c r="AJ1228" s="34" t="e">
        <f t="shared" si="160"/>
        <v>#VALUE!</v>
      </c>
      <c r="AK1228" s="34" t="e">
        <f t="shared" si="161"/>
        <v>#VALUE!</v>
      </c>
    </row>
    <row r="1229" spans="1:37" ht="55.25" customHeight="1" x14ac:dyDescent="0.2">
      <c r="A1229" s="50">
        <v>20180411</v>
      </c>
      <c r="B1229" s="83">
        <v>43215</v>
      </c>
      <c r="C1229" s="34" t="s">
        <v>7442</v>
      </c>
      <c r="D1229" s="34"/>
      <c r="E1229" s="34"/>
      <c r="F1229" s="34"/>
      <c r="G1229" s="34"/>
      <c r="H1229" s="34"/>
      <c r="I1229" s="34"/>
      <c r="J1229" s="34"/>
      <c r="K1229" s="34"/>
      <c r="L1229" s="103"/>
      <c r="M1229" s="29" t="s">
        <v>7292</v>
      </c>
      <c r="N1229" s="29"/>
      <c r="O1229" s="29" t="s">
        <v>7293</v>
      </c>
      <c r="P1229" s="30"/>
      <c r="Q1229" s="29" t="s">
        <v>7294</v>
      </c>
      <c r="R1229" s="112"/>
      <c r="S1229" s="34"/>
      <c r="AD1229" s="84" t="e">
        <f t="shared" si="154"/>
        <v>#VALUE!</v>
      </c>
      <c r="AE1229" s="34">
        <f t="shared" si="155"/>
        <v>416</v>
      </c>
      <c r="AF1229" s="34" t="e">
        <f t="shared" si="156"/>
        <v>#VALUE!</v>
      </c>
      <c r="AG1229" s="34" t="e">
        <f t="shared" si="157"/>
        <v>#VALUE!</v>
      </c>
      <c r="AH1229" s="34" t="e">
        <f t="shared" si="158"/>
        <v>#VALUE!</v>
      </c>
      <c r="AI1229" s="34" t="e">
        <f t="shared" si="159"/>
        <v>#VALUE!</v>
      </c>
      <c r="AJ1229" s="34" t="e">
        <f t="shared" si="160"/>
        <v>#VALUE!</v>
      </c>
      <c r="AK1229" s="34" t="e">
        <f t="shared" si="161"/>
        <v>#VALUE!</v>
      </c>
    </row>
    <row r="1230" spans="1:37" ht="55.25" customHeight="1" x14ac:dyDescent="0.2">
      <c r="A1230" s="50">
        <v>20180412</v>
      </c>
      <c r="B1230" s="83">
        <v>43215</v>
      </c>
      <c r="C1230" s="34" t="s">
        <v>7443</v>
      </c>
      <c r="D1230" s="34"/>
      <c r="E1230" s="34"/>
      <c r="F1230" s="34"/>
      <c r="G1230" s="34"/>
      <c r="H1230" s="34"/>
      <c r="I1230" s="34"/>
      <c r="J1230" s="34"/>
      <c r="K1230" s="34"/>
      <c r="L1230" s="103"/>
      <c r="M1230" s="29" t="s">
        <v>7292</v>
      </c>
      <c r="N1230" s="29"/>
      <c r="O1230" s="29" t="s">
        <v>7262</v>
      </c>
      <c r="P1230" s="30"/>
      <c r="Q1230" s="29"/>
      <c r="R1230" s="112"/>
      <c r="S1230" s="34"/>
      <c r="AD1230" s="84" t="e">
        <f t="shared" si="154"/>
        <v>#VALUE!</v>
      </c>
      <c r="AE1230" s="34">
        <f t="shared" si="155"/>
        <v>416</v>
      </c>
      <c r="AF1230" s="34" t="e">
        <f t="shared" si="156"/>
        <v>#VALUE!</v>
      </c>
      <c r="AG1230" s="34" t="e">
        <f t="shared" si="157"/>
        <v>#VALUE!</v>
      </c>
      <c r="AH1230" s="34" t="e">
        <f t="shared" si="158"/>
        <v>#VALUE!</v>
      </c>
      <c r="AI1230" s="34" t="e">
        <f t="shared" si="159"/>
        <v>#VALUE!</v>
      </c>
      <c r="AJ1230" s="34" t="e">
        <f t="shared" si="160"/>
        <v>#VALUE!</v>
      </c>
      <c r="AK1230" s="34" t="e">
        <f t="shared" si="161"/>
        <v>#VALUE!</v>
      </c>
    </row>
    <row r="1231" spans="1:37" ht="55.25" customHeight="1" x14ac:dyDescent="0.2">
      <c r="A1231" s="50">
        <v>20180413</v>
      </c>
      <c r="B1231" s="83">
        <v>43215</v>
      </c>
      <c r="C1231" s="34" t="s">
        <v>7444</v>
      </c>
      <c r="D1231" s="34" t="s">
        <v>7314</v>
      </c>
      <c r="E1231" s="34" t="s">
        <v>7315</v>
      </c>
      <c r="F1231" s="34" t="s">
        <v>7316</v>
      </c>
      <c r="G1231" s="34" t="s">
        <v>7317</v>
      </c>
      <c r="H1231" s="34"/>
      <c r="I1231" s="34"/>
      <c r="J1231" s="34"/>
      <c r="K1231" s="34"/>
      <c r="L1231" s="103"/>
      <c r="M1231" s="29" t="s">
        <v>7295</v>
      </c>
      <c r="N1231" s="29" t="s">
        <v>7296</v>
      </c>
      <c r="O1231" s="29"/>
      <c r="P1231" s="30"/>
      <c r="Q1231" s="29"/>
      <c r="R1231" s="112"/>
      <c r="S1231" s="34"/>
      <c r="AD1231" s="84" t="e">
        <f t="shared" si="154"/>
        <v>#VALUE!</v>
      </c>
      <c r="AE1231" s="34" t="e">
        <f t="shared" si="155"/>
        <v>#VALUE!</v>
      </c>
      <c r="AF1231" s="34">
        <f t="shared" si="156"/>
        <v>100</v>
      </c>
      <c r="AG1231" s="34" t="e">
        <f t="shared" si="157"/>
        <v>#VALUE!</v>
      </c>
      <c r="AH1231" s="34" t="e">
        <f t="shared" si="158"/>
        <v>#VALUE!</v>
      </c>
      <c r="AI1231" s="34" t="e">
        <f t="shared" si="159"/>
        <v>#VALUE!</v>
      </c>
      <c r="AJ1231" s="34" t="e">
        <f t="shared" si="160"/>
        <v>#VALUE!</v>
      </c>
      <c r="AK1231" s="34" t="e">
        <f t="shared" si="161"/>
        <v>#VALUE!</v>
      </c>
    </row>
    <row r="1232" spans="1:37" ht="55.25" customHeight="1" x14ac:dyDescent="0.2">
      <c r="A1232" s="50">
        <v>20180414</v>
      </c>
      <c r="B1232" s="83">
        <v>43215</v>
      </c>
      <c r="C1232" s="34" t="s">
        <v>7445</v>
      </c>
      <c r="D1232" s="34"/>
      <c r="E1232" s="34"/>
      <c r="F1232" s="34"/>
      <c r="G1232" s="34"/>
      <c r="H1232" s="34"/>
      <c r="I1232" s="34"/>
      <c r="J1232" s="34"/>
      <c r="K1232" s="34"/>
      <c r="L1232" s="103"/>
      <c r="M1232" s="29" t="s">
        <v>7288</v>
      </c>
      <c r="N1232" s="29"/>
      <c r="O1232" s="29" t="s">
        <v>7262</v>
      </c>
      <c r="P1232" s="30"/>
      <c r="Q1232" s="29"/>
      <c r="R1232" s="112"/>
      <c r="S1232" s="34"/>
      <c r="AD1232" s="84" t="e">
        <f t="shared" si="154"/>
        <v>#VALUE!</v>
      </c>
      <c r="AE1232" s="34">
        <f t="shared" si="155"/>
        <v>417</v>
      </c>
      <c r="AF1232" s="34" t="e">
        <f t="shared" si="156"/>
        <v>#VALUE!</v>
      </c>
      <c r="AG1232" s="34" t="e">
        <f t="shared" si="157"/>
        <v>#VALUE!</v>
      </c>
      <c r="AH1232" s="34" t="e">
        <f t="shared" si="158"/>
        <v>#VALUE!</v>
      </c>
      <c r="AI1232" s="34" t="e">
        <f t="shared" si="159"/>
        <v>#VALUE!</v>
      </c>
      <c r="AJ1232" s="34" t="e">
        <f t="shared" si="160"/>
        <v>#VALUE!</v>
      </c>
      <c r="AK1232" s="34" t="e">
        <f t="shared" si="161"/>
        <v>#VALUE!</v>
      </c>
    </row>
    <row r="1233" spans="1:37" ht="55.25" customHeight="1" x14ac:dyDescent="0.2">
      <c r="A1233" s="50">
        <v>20180415</v>
      </c>
      <c r="B1233" s="83">
        <v>43215</v>
      </c>
      <c r="C1233" s="34" t="s">
        <v>7446</v>
      </c>
      <c r="D1233" s="34" t="s">
        <v>7318</v>
      </c>
      <c r="E1233" s="34" t="s">
        <v>7319</v>
      </c>
      <c r="F1233" s="34"/>
      <c r="G1233" s="34"/>
      <c r="H1233" s="34"/>
      <c r="I1233" s="34"/>
      <c r="J1233" s="34"/>
      <c r="K1233" s="34"/>
      <c r="L1233" s="103"/>
      <c r="M1233" s="29" t="s">
        <v>7297</v>
      </c>
      <c r="N1233" s="30"/>
      <c r="O1233" s="29" t="s">
        <v>7298</v>
      </c>
      <c r="P1233" s="30"/>
      <c r="Q1233" s="29"/>
      <c r="R1233" s="112"/>
      <c r="S1233" s="34"/>
      <c r="AD1233" s="84" t="e">
        <f t="shared" si="154"/>
        <v>#VALUE!</v>
      </c>
      <c r="AE1233" s="34" t="e">
        <f t="shared" si="155"/>
        <v>#VALUE!</v>
      </c>
      <c r="AF1233" s="34" t="e">
        <f t="shared" si="156"/>
        <v>#VALUE!</v>
      </c>
      <c r="AG1233" s="34">
        <f t="shared" si="157"/>
        <v>101</v>
      </c>
      <c r="AH1233" s="34" t="e">
        <f t="shared" si="158"/>
        <v>#VALUE!</v>
      </c>
      <c r="AI1233" s="34" t="e">
        <f t="shared" si="159"/>
        <v>#VALUE!</v>
      </c>
      <c r="AJ1233" s="34" t="e">
        <f t="shared" si="160"/>
        <v>#VALUE!</v>
      </c>
      <c r="AK1233" s="34" t="e">
        <f t="shared" si="161"/>
        <v>#VALUE!</v>
      </c>
    </row>
    <row r="1234" spans="1:37" ht="55.25" customHeight="1" x14ac:dyDescent="0.2">
      <c r="A1234" s="50">
        <v>20180416</v>
      </c>
      <c r="B1234" s="83">
        <v>43215</v>
      </c>
      <c r="C1234" s="34" t="s">
        <v>7447</v>
      </c>
      <c r="D1234" s="34"/>
      <c r="E1234" s="34"/>
      <c r="F1234" s="34"/>
      <c r="G1234" s="34"/>
      <c r="H1234" s="34"/>
      <c r="I1234" s="34"/>
      <c r="J1234" s="34"/>
      <c r="K1234" s="34"/>
      <c r="L1234" s="103" t="s">
        <v>103</v>
      </c>
      <c r="M1234" s="29"/>
      <c r="N1234" s="29"/>
      <c r="O1234" s="29"/>
      <c r="P1234" s="30"/>
      <c r="Q1234" s="29"/>
      <c r="R1234" s="112"/>
      <c r="S1234" s="34"/>
      <c r="AD1234" s="84">
        <f t="shared" si="154"/>
        <v>1</v>
      </c>
      <c r="AE1234" s="34" t="e">
        <f t="shared" si="155"/>
        <v>#VALUE!</v>
      </c>
      <c r="AF1234" s="34" t="e">
        <f t="shared" si="156"/>
        <v>#VALUE!</v>
      </c>
      <c r="AG1234" s="34" t="e">
        <f t="shared" si="157"/>
        <v>#VALUE!</v>
      </c>
      <c r="AH1234" s="34" t="e">
        <f t="shared" si="158"/>
        <v>#VALUE!</v>
      </c>
      <c r="AI1234" s="34" t="e">
        <f t="shared" si="159"/>
        <v>#VALUE!</v>
      </c>
      <c r="AJ1234" s="34" t="e">
        <f t="shared" si="160"/>
        <v>#VALUE!</v>
      </c>
      <c r="AK1234" s="34" t="e">
        <f t="shared" si="161"/>
        <v>#VALUE!</v>
      </c>
    </row>
    <row r="1235" spans="1:37" ht="55.25" customHeight="1" x14ac:dyDescent="0.2">
      <c r="A1235" s="50">
        <v>20180417</v>
      </c>
      <c r="B1235" s="83">
        <v>43215</v>
      </c>
      <c r="C1235" s="34" t="s">
        <v>7448</v>
      </c>
      <c r="D1235" s="34" t="s">
        <v>7320</v>
      </c>
      <c r="E1235" s="34" t="s">
        <v>7321</v>
      </c>
      <c r="F1235" s="34"/>
      <c r="G1235" s="34"/>
      <c r="H1235" s="34"/>
      <c r="I1235" s="34"/>
      <c r="J1235" s="34"/>
      <c r="K1235" s="34"/>
      <c r="L1235" s="103" t="s">
        <v>103</v>
      </c>
      <c r="M1235" s="29"/>
      <c r="N1235" s="29"/>
      <c r="O1235" s="29"/>
      <c r="P1235" s="30"/>
      <c r="Q1235" s="29"/>
      <c r="R1235" s="112"/>
      <c r="S1235" s="34"/>
      <c r="AD1235" s="84">
        <f t="shared" si="154"/>
        <v>1</v>
      </c>
      <c r="AE1235" s="34" t="e">
        <f t="shared" si="155"/>
        <v>#VALUE!</v>
      </c>
      <c r="AF1235" s="34" t="e">
        <f t="shared" si="156"/>
        <v>#VALUE!</v>
      </c>
      <c r="AG1235" s="34" t="e">
        <f t="shared" si="157"/>
        <v>#VALUE!</v>
      </c>
      <c r="AH1235" s="34" t="e">
        <f t="shared" si="158"/>
        <v>#VALUE!</v>
      </c>
      <c r="AI1235" s="34" t="e">
        <f t="shared" si="159"/>
        <v>#VALUE!</v>
      </c>
      <c r="AJ1235" s="34" t="e">
        <f t="shared" si="160"/>
        <v>#VALUE!</v>
      </c>
      <c r="AK1235" s="34" t="e">
        <f t="shared" si="161"/>
        <v>#VALUE!</v>
      </c>
    </row>
    <row r="1236" spans="1:37" ht="55.25" customHeight="1" x14ac:dyDescent="0.2">
      <c r="A1236" s="50">
        <v>20180418</v>
      </c>
      <c r="B1236" s="83">
        <v>43215</v>
      </c>
      <c r="C1236" s="34" t="s">
        <v>7449</v>
      </c>
      <c r="D1236" s="34"/>
      <c r="E1236" s="34"/>
      <c r="F1236" s="34"/>
      <c r="G1236" s="34"/>
      <c r="H1236" s="34"/>
      <c r="I1236" s="34"/>
      <c r="J1236" s="34"/>
      <c r="K1236" s="34"/>
      <c r="L1236" s="103"/>
      <c r="M1236" s="29" t="s">
        <v>7292</v>
      </c>
      <c r="N1236" s="29"/>
      <c r="O1236" s="29" t="s">
        <v>7262</v>
      </c>
      <c r="P1236" s="30"/>
      <c r="Q1236" s="29"/>
      <c r="R1236" s="112"/>
      <c r="S1236" s="34"/>
      <c r="AD1236" s="84" t="e">
        <f t="shared" si="154"/>
        <v>#VALUE!</v>
      </c>
      <c r="AE1236" s="34">
        <f t="shared" si="155"/>
        <v>416</v>
      </c>
      <c r="AF1236" s="34" t="e">
        <f t="shared" si="156"/>
        <v>#VALUE!</v>
      </c>
      <c r="AG1236" s="34" t="e">
        <f t="shared" si="157"/>
        <v>#VALUE!</v>
      </c>
      <c r="AH1236" s="34" t="e">
        <f t="shared" si="158"/>
        <v>#VALUE!</v>
      </c>
      <c r="AI1236" s="34" t="e">
        <f t="shared" si="159"/>
        <v>#VALUE!</v>
      </c>
      <c r="AJ1236" s="34" t="e">
        <f t="shared" si="160"/>
        <v>#VALUE!</v>
      </c>
      <c r="AK1236" s="34" t="e">
        <f t="shared" si="161"/>
        <v>#VALUE!</v>
      </c>
    </row>
    <row r="1237" spans="1:37" ht="55.25" customHeight="1" x14ac:dyDescent="0.2">
      <c r="A1237" s="50">
        <v>20180419</v>
      </c>
      <c r="B1237" s="83">
        <v>43215</v>
      </c>
      <c r="C1237" s="34" t="s">
        <v>7450</v>
      </c>
      <c r="D1237" s="34"/>
      <c r="E1237" s="34"/>
      <c r="F1237" s="34"/>
      <c r="G1237" s="34"/>
      <c r="H1237" s="34" t="s">
        <v>7299</v>
      </c>
      <c r="I1237" s="34" t="s">
        <v>7300</v>
      </c>
      <c r="J1237" s="34"/>
      <c r="K1237" s="34"/>
      <c r="L1237" s="103"/>
      <c r="M1237" s="30" t="s">
        <v>7301</v>
      </c>
      <c r="N1237" s="29"/>
      <c r="O1237" s="29" t="s">
        <v>7262</v>
      </c>
      <c r="P1237" s="30"/>
      <c r="Q1237" s="29"/>
      <c r="R1237" s="112"/>
      <c r="S1237" s="34"/>
      <c r="AD1237" s="84" t="e">
        <f t="shared" si="154"/>
        <v>#VALUE!</v>
      </c>
      <c r="AE1237" s="34">
        <f t="shared" si="155"/>
        <v>415</v>
      </c>
      <c r="AF1237" s="34" t="e">
        <f t="shared" si="156"/>
        <v>#VALUE!</v>
      </c>
      <c r="AG1237" s="34" t="e">
        <f t="shared" si="157"/>
        <v>#VALUE!</v>
      </c>
      <c r="AH1237" s="34" t="e">
        <f t="shared" si="158"/>
        <v>#VALUE!</v>
      </c>
      <c r="AI1237" s="34" t="e">
        <f t="shared" si="159"/>
        <v>#VALUE!</v>
      </c>
      <c r="AJ1237" s="34" t="e">
        <f t="shared" si="160"/>
        <v>#VALUE!</v>
      </c>
      <c r="AK1237" s="34" t="e">
        <f t="shared" si="161"/>
        <v>#VALUE!</v>
      </c>
    </row>
    <row r="1238" spans="1:37" ht="55.25" customHeight="1" x14ac:dyDescent="0.2">
      <c r="A1238" s="50">
        <v>20180420</v>
      </c>
      <c r="B1238" s="83">
        <v>43215</v>
      </c>
      <c r="C1238" s="34" t="s">
        <v>7451</v>
      </c>
      <c r="D1238" s="34"/>
      <c r="E1238" s="34"/>
      <c r="F1238" s="34"/>
      <c r="G1238" s="34"/>
      <c r="H1238" s="34"/>
      <c r="I1238" s="34"/>
      <c r="J1238" s="34"/>
      <c r="K1238" s="34"/>
      <c r="L1238" s="103"/>
      <c r="M1238" s="29" t="s">
        <v>7302</v>
      </c>
      <c r="N1238" s="29" t="s">
        <v>7232</v>
      </c>
      <c r="O1238" s="29" t="s">
        <v>7233</v>
      </c>
      <c r="P1238" s="30"/>
      <c r="Q1238" s="29"/>
      <c r="R1238" s="112"/>
      <c r="S1238" s="34"/>
      <c r="AD1238" s="84" t="e">
        <f t="shared" si="154"/>
        <v>#VALUE!</v>
      </c>
      <c r="AE1238" s="34">
        <f t="shared" si="155"/>
        <v>415</v>
      </c>
      <c r="AF1238" s="34" t="e">
        <f t="shared" si="156"/>
        <v>#VALUE!</v>
      </c>
      <c r="AG1238" s="34" t="e">
        <f t="shared" si="157"/>
        <v>#VALUE!</v>
      </c>
      <c r="AH1238" s="34" t="e">
        <f t="shared" si="158"/>
        <v>#VALUE!</v>
      </c>
      <c r="AI1238" s="34" t="e">
        <f t="shared" si="159"/>
        <v>#VALUE!</v>
      </c>
      <c r="AJ1238" s="34" t="e">
        <f t="shared" si="160"/>
        <v>#VALUE!</v>
      </c>
      <c r="AK1238" s="34" t="e">
        <f t="shared" si="161"/>
        <v>#VALUE!</v>
      </c>
    </row>
    <row r="1239" spans="1:37" ht="55.25" customHeight="1" x14ac:dyDescent="0.2">
      <c r="A1239" s="50">
        <v>20180421</v>
      </c>
      <c r="B1239" s="83">
        <v>43215</v>
      </c>
      <c r="C1239" s="34" t="s">
        <v>7452</v>
      </c>
      <c r="D1239" s="34" t="s">
        <v>7322</v>
      </c>
      <c r="E1239" s="34" t="s">
        <v>7323</v>
      </c>
      <c r="F1239" s="34" t="s">
        <v>7324</v>
      </c>
      <c r="G1239" s="34" t="s">
        <v>7303</v>
      </c>
      <c r="H1239" s="34"/>
      <c r="I1239" s="34"/>
      <c r="J1239" s="34"/>
      <c r="K1239" s="34"/>
      <c r="L1239" s="103"/>
      <c r="M1239" s="29"/>
      <c r="N1239" s="29"/>
      <c r="O1239" s="29"/>
      <c r="P1239" s="69" t="s">
        <v>2897</v>
      </c>
      <c r="Q1239" s="29"/>
      <c r="R1239" s="112"/>
      <c r="S1239" s="34"/>
      <c r="AD1239" s="84" t="e">
        <f t="shared" si="154"/>
        <v>#VALUE!</v>
      </c>
      <c r="AE1239" s="34" t="e">
        <f t="shared" si="155"/>
        <v>#VALUE!</v>
      </c>
      <c r="AF1239" s="34" t="e">
        <f t="shared" si="156"/>
        <v>#VALUE!</v>
      </c>
      <c r="AG1239" s="34" t="e">
        <f t="shared" si="157"/>
        <v>#VALUE!</v>
      </c>
      <c r="AH1239" s="34">
        <f t="shared" si="158"/>
        <v>1</v>
      </c>
      <c r="AI1239" s="34" t="e">
        <f t="shared" si="159"/>
        <v>#VALUE!</v>
      </c>
      <c r="AJ1239" s="34" t="e">
        <f t="shared" si="160"/>
        <v>#VALUE!</v>
      </c>
      <c r="AK1239" s="34" t="e">
        <f t="shared" si="161"/>
        <v>#VALUE!</v>
      </c>
    </row>
    <row r="1240" spans="1:37" ht="55.25" customHeight="1" x14ac:dyDescent="0.2">
      <c r="A1240" s="50">
        <v>20180601</v>
      </c>
      <c r="B1240" s="83">
        <v>43278</v>
      </c>
      <c r="C1240" s="34" t="s">
        <v>7503</v>
      </c>
      <c r="D1240" s="34"/>
      <c r="E1240" s="34"/>
      <c r="F1240" s="34"/>
      <c r="G1240" s="34"/>
      <c r="H1240" s="34"/>
      <c r="I1240" s="34"/>
      <c r="J1240" s="34"/>
      <c r="K1240" s="34"/>
      <c r="L1240" s="103" t="s">
        <v>103</v>
      </c>
      <c r="M1240" s="29"/>
      <c r="N1240" s="29"/>
      <c r="O1240" s="29"/>
      <c r="P1240" s="30"/>
      <c r="Q1240" s="29"/>
      <c r="R1240" s="112"/>
      <c r="S1240" s="34"/>
      <c r="AD1240" s="84">
        <f t="shared" si="154"/>
        <v>1</v>
      </c>
      <c r="AE1240" s="34" t="e">
        <f t="shared" si="155"/>
        <v>#VALUE!</v>
      </c>
      <c r="AF1240" s="34" t="e">
        <f t="shared" si="156"/>
        <v>#VALUE!</v>
      </c>
      <c r="AG1240" s="34" t="e">
        <f t="shared" si="157"/>
        <v>#VALUE!</v>
      </c>
      <c r="AH1240" s="34" t="e">
        <f t="shared" si="158"/>
        <v>#VALUE!</v>
      </c>
      <c r="AI1240" s="34" t="e">
        <f t="shared" si="159"/>
        <v>#VALUE!</v>
      </c>
      <c r="AJ1240" s="34" t="e">
        <f t="shared" si="160"/>
        <v>#VALUE!</v>
      </c>
      <c r="AK1240" s="34" t="e">
        <f t="shared" si="161"/>
        <v>#VALUE!</v>
      </c>
    </row>
    <row r="1241" spans="1:37" ht="55.25" customHeight="1" x14ac:dyDescent="0.2">
      <c r="A1241" s="50">
        <v>20180602</v>
      </c>
      <c r="B1241" s="83">
        <v>43278</v>
      </c>
      <c r="C1241" s="34" t="s">
        <v>7504</v>
      </c>
      <c r="D1241" s="34"/>
      <c r="E1241" s="34"/>
      <c r="F1241" s="34"/>
      <c r="G1241" s="34"/>
      <c r="H1241" s="34"/>
      <c r="I1241" s="34"/>
      <c r="J1241" s="34"/>
      <c r="K1241" s="34"/>
      <c r="L1241" s="103"/>
      <c r="M1241" s="29" t="s">
        <v>7453</v>
      </c>
      <c r="N1241" s="29" t="s">
        <v>7454</v>
      </c>
      <c r="O1241" s="29"/>
      <c r="P1241" s="30"/>
      <c r="Q1241" s="29"/>
      <c r="R1241" s="112"/>
      <c r="S1241" s="34"/>
      <c r="AD1241" s="84" t="e">
        <f t="shared" si="154"/>
        <v>#VALUE!</v>
      </c>
      <c r="AE1241" s="34">
        <f t="shared" si="155"/>
        <v>493</v>
      </c>
      <c r="AF1241" s="34" t="e">
        <f t="shared" si="156"/>
        <v>#VALUE!</v>
      </c>
      <c r="AG1241" s="34" t="e">
        <f t="shared" si="157"/>
        <v>#VALUE!</v>
      </c>
      <c r="AH1241" s="34" t="e">
        <f t="shared" si="158"/>
        <v>#VALUE!</v>
      </c>
      <c r="AI1241" s="34" t="e">
        <f t="shared" si="159"/>
        <v>#VALUE!</v>
      </c>
      <c r="AJ1241" s="34" t="e">
        <f t="shared" si="160"/>
        <v>#VALUE!</v>
      </c>
      <c r="AK1241" s="34" t="e">
        <f t="shared" si="161"/>
        <v>#VALUE!</v>
      </c>
    </row>
    <row r="1242" spans="1:37" ht="55.25" customHeight="1" x14ac:dyDescent="0.2">
      <c r="A1242" s="50">
        <v>20180603</v>
      </c>
      <c r="B1242" s="83">
        <v>43278</v>
      </c>
      <c r="C1242" s="34" t="s">
        <v>7505</v>
      </c>
      <c r="D1242" s="34"/>
      <c r="E1242" s="34"/>
      <c r="F1242" s="34"/>
      <c r="G1242" s="34"/>
      <c r="H1242" s="34"/>
      <c r="I1242" s="34"/>
      <c r="J1242" s="34"/>
      <c r="K1242" s="34"/>
      <c r="L1242" s="103" t="s">
        <v>103</v>
      </c>
      <c r="M1242" s="29"/>
      <c r="N1242" s="29"/>
      <c r="O1242" s="29"/>
      <c r="P1242" s="30"/>
      <c r="Q1242" s="29"/>
      <c r="R1242" s="112"/>
      <c r="S1242" s="34"/>
      <c r="AD1242" s="84">
        <f t="shared" si="154"/>
        <v>1</v>
      </c>
      <c r="AE1242" s="34" t="e">
        <f t="shared" si="155"/>
        <v>#VALUE!</v>
      </c>
      <c r="AF1242" s="34" t="e">
        <f t="shared" si="156"/>
        <v>#VALUE!</v>
      </c>
      <c r="AG1242" s="34" t="e">
        <f t="shared" si="157"/>
        <v>#VALUE!</v>
      </c>
      <c r="AH1242" s="34" t="e">
        <f t="shared" si="158"/>
        <v>#VALUE!</v>
      </c>
      <c r="AI1242" s="34" t="e">
        <f t="shared" si="159"/>
        <v>#VALUE!</v>
      </c>
      <c r="AJ1242" s="34" t="e">
        <f t="shared" si="160"/>
        <v>#VALUE!</v>
      </c>
      <c r="AK1242" s="34" t="e">
        <f t="shared" si="161"/>
        <v>#VALUE!</v>
      </c>
    </row>
    <row r="1243" spans="1:37" ht="55.25" customHeight="1" x14ac:dyDescent="0.2">
      <c r="A1243" s="50">
        <v>20180604</v>
      </c>
      <c r="B1243" s="83">
        <v>43278</v>
      </c>
      <c r="C1243" s="34" t="s">
        <v>7506</v>
      </c>
      <c r="D1243" s="34"/>
      <c r="E1243" s="34"/>
      <c r="F1243" s="34"/>
      <c r="G1243" s="34"/>
      <c r="H1243" s="34"/>
      <c r="I1243" s="34"/>
      <c r="J1243" s="34"/>
      <c r="K1243" s="34"/>
      <c r="L1243" s="103" t="s">
        <v>103</v>
      </c>
      <c r="M1243" s="29"/>
      <c r="N1243" s="29"/>
      <c r="O1243" s="29"/>
      <c r="P1243" s="30"/>
      <c r="Q1243" s="29"/>
      <c r="R1243" s="112"/>
      <c r="S1243" s="34"/>
      <c r="AD1243" s="84">
        <f t="shared" si="154"/>
        <v>1</v>
      </c>
      <c r="AE1243" s="34" t="e">
        <f t="shared" si="155"/>
        <v>#VALUE!</v>
      </c>
      <c r="AF1243" s="34" t="e">
        <f t="shared" si="156"/>
        <v>#VALUE!</v>
      </c>
      <c r="AG1243" s="34" t="e">
        <f t="shared" si="157"/>
        <v>#VALUE!</v>
      </c>
      <c r="AH1243" s="34" t="e">
        <f t="shared" si="158"/>
        <v>#VALUE!</v>
      </c>
      <c r="AI1243" s="34" t="e">
        <f t="shared" si="159"/>
        <v>#VALUE!</v>
      </c>
      <c r="AJ1243" s="34" t="e">
        <f t="shared" si="160"/>
        <v>#VALUE!</v>
      </c>
      <c r="AK1243" s="34" t="e">
        <f t="shared" si="161"/>
        <v>#VALUE!</v>
      </c>
    </row>
    <row r="1244" spans="1:37" ht="55.25" customHeight="1" x14ac:dyDescent="0.2">
      <c r="A1244" s="50">
        <v>20180605</v>
      </c>
      <c r="B1244" s="83">
        <v>43278</v>
      </c>
      <c r="C1244" s="34" t="s">
        <v>7507</v>
      </c>
      <c r="D1244" s="34"/>
      <c r="E1244" s="34"/>
      <c r="F1244" s="34"/>
      <c r="G1244" s="34"/>
      <c r="H1244" s="34"/>
      <c r="I1244" s="34"/>
      <c r="J1244" s="34"/>
      <c r="K1244" s="34"/>
      <c r="L1244" s="103" t="s">
        <v>103</v>
      </c>
      <c r="M1244" s="29"/>
      <c r="N1244" s="29"/>
      <c r="O1244" s="29"/>
      <c r="P1244" s="30"/>
      <c r="Q1244" s="29"/>
      <c r="R1244" s="112"/>
      <c r="S1244" s="34"/>
      <c r="AD1244" s="84">
        <f t="shared" si="154"/>
        <v>1</v>
      </c>
      <c r="AE1244" s="34" t="e">
        <f t="shared" si="155"/>
        <v>#VALUE!</v>
      </c>
      <c r="AF1244" s="34" t="e">
        <f t="shared" si="156"/>
        <v>#VALUE!</v>
      </c>
      <c r="AG1244" s="34" t="e">
        <f t="shared" si="157"/>
        <v>#VALUE!</v>
      </c>
      <c r="AH1244" s="34" t="e">
        <f t="shared" si="158"/>
        <v>#VALUE!</v>
      </c>
      <c r="AI1244" s="34" t="e">
        <f t="shared" si="159"/>
        <v>#VALUE!</v>
      </c>
      <c r="AJ1244" s="34" t="e">
        <f t="shared" si="160"/>
        <v>#VALUE!</v>
      </c>
      <c r="AK1244" s="34" t="e">
        <f t="shared" si="161"/>
        <v>#VALUE!</v>
      </c>
    </row>
    <row r="1245" spans="1:37" ht="55.25" customHeight="1" x14ac:dyDescent="0.2">
      <c r="A1245" s="50">
        <v>20180606</v>
      </c>
      <c r="B1245" s="83">
        <v>43278</v>
      </c>
      <c r="C1245" s="34" t="s">
        <v>7508</v>
      </c>
      <c r="D1245" s="34"/>
      <c r="E1245" s="34"/>
      <c r="F1245" s="34"/>
      <c r="G1245" s="34"/>
      <c r="H1245" s="34"/>
      <c r="I1245" s="34"/>
      <c r="J1245" s="34"/>
      <c r="K1245" s="34"/>
      <c r="L1245" s="103"/>
      <c r="M1245" s="29" t="s">
        <v>7455</v>
      </c>
      <c r="N1245" s="29"/>
      <c r="O1245" s="29" t="s">
        <v>7456</v>
      </c>
      <c r="P1245" s="30"/>
      <c r="Q1245" s="29"/>
      <c r="R1245" s="112"/>
      <c r="S1245" s="34"/>
      <c r="AD1245" s="84" t="e">
        <f t="shared" si="154"/>
        <v>#VALUE!</v>
      </c>
      <c r="AE1245" s="34">
        <f t="shared" si="155"/>
        <v>419</v>
      </c>
      <c r="AF1245" s="34" t="e">
        <f t="shared" si="156"/>
        <v>#VALUE!</v>
      </c>
      <c r="AG1245" s="34" t="e">
        <f t="shared" si="157"/>
        <v>#VALUE!</v>
      </c>
      <c r="AH1245" s="34" t="e">
        <f t="shared" si="158"/>
        <v>#VALUE!</v>
      </c>
      <c r="AI1245" s="34" t="e">
        <f t="shared" si="159"/>
        <v>#VALUE!</v>
      </c>
      <c r="AJ1245" s="34" t="e">
        <f t="shared" si="160"/>
        <v>#VALUE!</v>
      </c>
      <c r="AK1245" s="34" t="e">
        <f t="shared" si="161"/>
        <v>#VALUE!</v>
      </c>
    </row>
    <row r="1246" spans="1:37" ht="55.25" customHeight="1" x14ac:dyDescent="0.2">
      <c r="A1246" s="50">
        <v>20180607</v>
      </c>
      <c r="B1246" s="83">
        <v>43278</v>
      </c>
      <c r="C1246" s="34" t="s">
        <v>7509</v>
      </c>
      <c r="D1246" s="34" t="s">
        <v>7457</v>
      </c>
      <c r="E1246" s="34" t="s">
        <v>7458</v>
      </c>
      <c r="F1246" s="34"/>
      <c r="G1246" s="34"/>
      <c r="H1246" s="34" t="s">
        <v>7459</v>
      </c>
      <c r="I1246" s="34" t="s">
        <v>7460</v>
      </c>
      <c r="J1246" s="34"/>
      <c r="K1246" s="34"/>
      <c r="L1246" s="103" t="s">
        <v>103</v>
      </c>
      <c r="M1246" s="29"/>
      <c r="N1246" s="29"/>
      <c r="O1246" s="29"/>
      <c r="P1246" s="30"/>
      <c r="Q1246" s="29"/>
      <c r="R1246" s="112"/>
      <c r="S1246" s="34"/>
      <c r="AD1246" s="84">
        <f t="shared" si="154"/>
        <v>1</v>
      </c>
      <c r="AE1246" s="34" t="e">
        <f t="shared" si="155"/>
        <v>#VALUE!</v>
      </c>
      <c r="AF1246" s="34" t="e">
        <f t="shared" si="156"/>
        <v>#VALUE!</v>
      </c>
      <c r="AG1246" s="34" t="e">
        <f t="shared" si="157"/>
        <v>#VALUE!</v>
      </c>
      <c r="AH1246" s="34" t="e">
        <f t="shared" si="158"/>
        <v>#VALUE!</v>
      </c>
      <c r="AI1246" s="34" t="e">
        <f t="shared" si="159"/>
        <v>#VALUE!</v>
      </c>
      <c r="AJ1246" s="34" t="e">
        <f t="shared" si="160"/>
        <v>#VALUE!</v>
      </c>
      <c r="AK1246" s="34" t="e">
        <f t="shared" si="161"/>
        <v>#VALUE!</v>
      </c>
    </row>
    <row r="1247" spans="1:37" ht="55.25" customHeight="1" x14ac:dyDescent="0.2">
      <c r="A1247" s="50">
        <v>20180608</v>
      </c>
      <c r="B1247" s="83">
        <v>43278</v>
      </c>
      <c r="C1247" s="34" t="s">
        <v>7510</v>
      </c>
      <c r="D1247" s="34"/>
      <c r="E1247" s="34"/>
      <c r="F1247" s="34"/>
      <c r="G1247" s="34"/>
      <c r="H1247" s="34" t="s">
        <v>7461</v>
      </c>
      <c r="I1247" s="34" t="s">
        <v>7462</v>
      </c>
      <c r="J1247" s="34"/>
      <c r="K1247" s="34"/>
      <c r="L1247" s="103"/>
      <c r="M1247" s="29" t="s">
        <v>7463</v>
      </c>
      <c r="N1247" s="30" t="s">
        <v>7464</v>
      </c>
      <c r="O1247" s="29" t="s">
        <v>7465</v>
      </c>
      <c r="P1247" s="30"/>
      <c r="Q1247" s="29"/>
      <c r="R1247" s="112"/>
      <c r="S1247" s="34"/>
      <c r="AD1247" s="84" t="e">
        <f t="shared" si="154"/>
        <v>#VALUE!</v>
      </c>
      <c r="AE1247" s="34">
        <f t="shared" si="155"/>
        <v>414</v>
      </c>
      <c r="AF1247" s="34" t="e">
        <f t="shared" si="156"/>
        <v>#VALUE!</v>
      </c>
      <c r="AG1247" s="34" t="e">
        <f t="shared" si="157"/>
        <v>#VALUE!</v>
      </c>
      <c r="AH1247" s="34" t="e">
        <f t="shared" si="158"/>
        <v>#VALUE!</v>
      </c>
      <c r="AI1247" s="34" t="e">
        <f t="shared" si="159"/>
        <v>#VALUE!</v>
      </c>
      <c r="AJ1247" s="34" t="e">
        <f t="shared" si="160"/>
        <v>#VALUE!</v>
      </c>
      <c r="AK1247" s="34" t="e">
        <f t="shared" si="161"/>
        <v>#VALUE!</v>
      </c>
    </row>
    <row r="1248" spans="1:37" ht="55.25" customHeight="1" x14ac:dyDescent="0.2">
      <c r="A1248" s="50">
        <v>20180609</v>
      </c>
      <c r="B1248" s="83">
        <v>43278</v>
      </c>
      <c r="C1248" s="34" t="s">
        <v>7511</v>
      </c>
      <c r="D1248" s="34"/>
      <c r="E1248" s="34"/>
      <c r="F1248" s="34"/>
      <c r="G1248" s="34"/>
      <c r="H1248" s="34"/>
      <c r="I1248" s="34"/>
      <c r="J1248" s="34"/>
      <c r="K1248" s="34"/>
      <c r="L1248" s="103" t="s">
        <v>103</v>
      </c>
      <c r="M1248" s="29"/>
      <c r="N1248" s="29"/>
      <c r="O1248" s="29"/>
      <c r="P1248" s="30"/>
      <c r="Q1248" s="29"/>
      <c r="R1248" s="112"/>
      <c r="S1248" s="34"/>
      <c r="AD1248" s="84">
        <f t="shared" si="154"/>
        <v>1</v>
      </c>
      <c r="AE1248" s="34" t="e">
        <f t="shared" si="155"/>
        <v>#VALUE!</v>
      </c>
      <c r="AF1248" s="34" t="e">
        <f t="shared" si="156"/>
        <v>#VALUE!</v>
      </c>
      <c r="AG1248" s="34" t="e">
        <f t="shared" si="157"/>
        <v>#VALUE!</v>
      </c>
      <c r="AH1248" s="34" t="e">
        <f t="shared" si="158"/>
        <v>#VALUE!</v>
      </c>
      <c r="AI1248" s="34" t="e">
        <f t="shared" si="159"/>
        <v>#VALUE!</v>
      </c>
      <c r="AJ1248" s="34" t="e">
        <f t="shared" si="160"/>
        <v>#VALUE!</v>
      </c>
      <c r="AK1248" s="34" t="e">
        <f t="shared" si="161"/>
        <v>#VALUE!</v>
      </c>
    </row>
    <row r="1249" spans="1:37" ht="55.25" customHeight="1" x14ac:dyDescent="0.2">
      <c r="A1249" s="50">
        <v>20180610</v>
      </c>
      <c r="B1249" s="83">
        <v>43278</v>
      </c>
      <c r="C1249" s="34" t="s">
        <v>7512</v>
      </c>
      <c r="D1249" s="34"/>
      <c r="E1249" s="34"/>
      <c r="F1249" s="34"/>
      <c r="G1249" s="34"/>
      <c r="H1249" s="34"/>
      <c r="I1249" s="34"/>
      <c r="J1249" s="34"/>
      <c r="K1249" s="34"/>
      <c r="L1249" s="103" t="s">
        <v>103</v>
      </c>
      <c r="M1249" s="29"/>
      <c r="N1249" s="29"/>
      <c r="O1249" s="29"/>
      <c r="P1249" s="30"/>
      <c r="Q1249" s="29"/>
      <c r="R1249" s="112"/>
      <c r="S1249" s="34"/>
      <c r="AD1249" s="84">
        <f t="shared" si="154"/>
        <v>1</v>
      </c>
      <c r="AE1249" s="34" t="e">
        <f t="shared" si="155"/>
        <v>#VALUE!</v>
      </c>
      <c r="AF1249" s="34" t="e">
        <f t="shared" si="156"/>
        <v>#VALUE!</v>
      </c>
      <c r="AG1249" s="34" t="e">
        <f t="shared" si="157"/>
        <v>#VALUE!</v>
      </c>
      <c r="AH1249" s="34" t="e">
        <f t="shared" si="158"/>
        <v>#VALUE!</v>
      </c>
      <c r="AI1249" s="34" t="e">
        <f t="shared" si="159"/>
        <v>#VALUE!</v>
      </c>
      <c r="AJ1249" s="34" t="e">
        <f t="shared" si="160"/>
        <v>#VALUE!</v>
      </c>
      <c r="AK1249" s="34" t="e">
        <f t="shared" si="161"/>
        <v>#VALUE!</v>
      </c>
    </row>
    <row r="1250" spans="1:37" ht="55.25" customHeight="1" x14ac:dyDescent="0.2">
      <c r="A1250" s="50">
        <v>20180611</v>
      </c>
      <c r="B1250" s="83">
        <v>43278</v>
      </c>
      <c r="C1250" s="34" t="s">
        <v>7513</v>
      </c>
      <c r="D1250" s="34" t="s">
        <v>7466</v>
      </c>
      <c r="E1250" s="34" t="s">
        <v>7467</v>
      </c>
      <c r="F1250" s="34" t="s">
        <v>7468</v>
      </c>
      <c r="G1250" s="34" t="s">
        <v>7469</v>
      </c>
      <c r="H1250" s="34"/>
      <c r="I1250" s="34"/>
      <c r="J1250" s="34"/>
      <c r="K1250" s="34"/>
      <c r="L1250" s="103"/>
      <c r="M1250" s="29" t="s">
        <v>7470</v>
      </c>
      <c r="N1250" s="29"/>
      <c r="O1250" s="29" t="s">
        <v>7471</v>
      </c>
      <c r="P1250" s="30"/>
      <c r="Q1250" s="29"/>
      <c r="R1250" s="112"/>
      <c r="S1250" s="34"/>
      <c r="AD1250" s="84" t="e">
        <f t="shared" si="154"/>
        <v>#VALUE!</v>
      </c>
      <c r="AE1250" s="34" t="e">
        <f t="shared" si="155"/>
        <v>#VALUE!</v>
      </c>
      <c r="AF1250" s="34" t="e">
        <f t="shared" si="156"/>
        <v>#VALUE!</v>
      </c>
      <c r="AG1250" s="34">
        <f t="shared" si="157"/>
        <v>132</v>
      </c>
      <c r="AH1250" s="34" t="e">
        <f t="shared" si="158"/>
        <v>#VALUE!</v>
      </c>
      <c r="AI1250" s="34" t="e">
        <f t="shared" si="159"/>
        <v>#VALUE!</v>
      </c>
      <c r="AJ1250" s="34" t="e">
        <f t="shared" si="160"/>
        <v>#VALUE!</v>
      </c>
      <c r="AK1250" s="34" t="e">
        <f t="shared" si="161"/>
        <v>#VALUE!</v>
      </c>
    </row>
    <row r="1251" spans="1:37" ht="55.25" customHeight="1" x14ac:dyDescent="0.2">
      <c r="A1251" s="50">
        <v>20180612</v>
      </c>
      <c r="B1251" s="83">
        <v>43278</v>
      </c>
      <c r="C1251" s="34" t="s">
        <v>7514</v>
      </c>
      <c r="D1251" s="34" t="s">
        <v>7472</v>
      </c>
      <c r="E1251" s="34" t="s">
        <v>7473</v>
      </c>
      <c r="F1251" s="34"/>
      <c r="G1251" s="34"/>
      <c r="H1251" s="34" t="s">
        <v>7474</v>
      </c>
      <c r="I1251" s="34"/>
      <c r="J1251" s="34"/>
      <c r="K1251" s="34"/>
      <c r="L1251" s="103"/>
      <c r="M1251" s="30" t="s">
        <v>7475</v>
      </c>
      <c r="N1251" s="29" t="s">
        <v>7476</v>
      </c>
      <c r="O1251" s="29" t="s">
        <v>7477</v>
      </c>
      <c r="P1251" s="30"/>
      <c r="Q1251" s="29"/>
      <c r="R1251" s="112"/>
      <c r="S1251" s="34"/>
      <c r="AD1251" s="84" t="e">
        <f t="shared" si="154"/>
        <v>#VALUE!</v>
      </c>
      <c r="AE1251" s="34" t="e">
        <f t="shared" si="155"/>
        <v>#VALUE!</v>
      </c>
      <c r="AF1251" s="34" t="e">
        <f t="shared" si="156"/>
        <v>#VALUE!</v>
      </c>
      <c r="AG1251" s="34">
        <f t="shared" si="157"/>
        <v>98</v>
      </c>
      <c r="AH1251" s="34" t="e">
        <f t="shared" si="158"/>
        <v>#VALUE!</v>
      </c>
      <c r="AI1251" s="34" t="e">
        <f t="shared" si="159"/>
        <v>#VALUE!</v>
      </c>
      <c r="AJ1251" s="34" t="e">
        <f t="shared" si="160"/>
        <v>#VALUE!</v>
      </c>
      <c r="AK1251" s="34" t="e">
        <f t="shared" si="161"/>
        <v>#VALUE!</v>
      </c>
    </row>
    <row r="1252" spans="1:37" ht="55.25" customHeight="1" x14ac:dyDescent="0.2">
      <c r="A1252" s="50">
        <v>20180613</v>
      </c>
      <c r="B1252" s="83">
        <v>43278</v>
      </c>
      <c r="C1252" s="34" t="s">
        <v>7515</v>
      </c>
      <c r="D1252" s="34"/>
      <c r="E1252" s="34"/>
      <c r="F1252" s="34"/>
      <c r="G1252" s="34"/>
      <c r="H1252" s="34"/>
      <c r="I1252" s="34"/>
      <c r="J1252" s="34"/>
      <c r="K1252" s="34"/>
      <c r="L1252" s="103" t="s">
        <v>103</v>
      </c>
      <c r="M1252" s="29"/>
      <c r="N1252" s="29"/>
      <c r="O1252" s="29"/>
      <c r="P1252" s="30"/>
      <c r="Q1252" s="29"/>
      <c r="R1252" s="112"/>
      <c r="S1252" s="34"/>
      <c r="AD1252" s="84">
        <f t="shared" si="154"/>
        <v>1</v>
      </c>
      <c r="AE1252" s="34" t="e">
        <f t="shared" si="155"/>
        <v>#VALUE!</v>
      </c>
      <c r="AF1252" s="34" t="e">
        <f t="shared" si="156"/>
        <v>#VALUE!</v>
      </c>
      <c r="AG1252" s="34" t="e">
        <f t="shared" si="157"/>
        <v>#VALUE!</v>
      </c>
      <c r="AH1252" s="34" t="e">
        <f t="shared" si="158"/>
        <v>#VALUE!</v>
      </c>
      <c r="AI1252" s="34" t="e">
        <f t="shared" si="159"/>
        <v>#VALUE!</v>
      </c>
      <c r="AJ1252" s="34" t="e">
        <f t="shared" si="160"/>
        <v>#VALUE!</v>
      </c>
      <c r="AK1252" s="34" t="e">
        <f t="shared" si="161"/>
        <v>#VALUE!</v>
      </c>
    </row>
    <row r="1253" spans="1:37" ht="55.25" customHeight="1" x14ac:dyDescent="0.2">
      <c r="A1253" s="50">
        <v>20180614</v>
      </c>
      <c r="B1253" s="83">
        <v>43278</v>
      </c>
      <c r="C1253" s="34" t="s">
        <v>7516</v>
      </c>
      <c r="D1253" s="34" t="s">
        <v>7478</v>
      </c>
      <c r="E1253" s="34" t="s">
        <v>7479</v>
      </c>
      <c r="F1253" s="34"/>
      <c r="G1253" s="34"/>
      <c r="H1253" s="34" t="s">
        <v>7480</v>
      </c>
      <c r="I1253" s="34" t="s">
        <v>7481</v>
      </c>
      <c r="J1253" s="34"/>
      <c r="K1253" s="34"/>
      <c r="L1253" s="103"/>
      <c r="M1253" s="29" t="s">
        <v>7482</v>
      </c>
      <c r="N1253" s="29" t="s">
        <v>7483</v>
      </c>
      <c r="O1253" s="29" t="s">
        <v>7484</v>
      </c>
      <c r="P1253" s="30"/>
      <c r="Q1253" s="29"/>
      <c r="R1253" s="112"/>
      <c r="S1253" s="34"/>
      <c r="AD1253" s="84" t="e">
        <f t="shared" si="154"/>
        <v>#VALUE!</v>
      </c>
      <c r="AE1253" s="34">
        <f t="shared" si="155"/>
        <v>413</v>
      </c>
      <c r="AF1253" s="34" t="e">
        <f t="shared" si="156"/>
        <v>#VALUE!</v>
      </c>
      <c r="AG1253" s="34" t="e">
        <f t="shared" si="157"/>
        <v>#VALUE!</v>
      </c>
      <c r="AH1253" s="34" t="e">
        <f t="shared" si="158"/>
        <v>#VALUE!</v>
      </c>
      <c r="AI1253" s="34" t="e">
        <f t="shared" si="159"/>
        <v>#VALUE!</v>
      </c>
      <c r="AJ1253" s="34" t="e">
        <f t="shared" si="160"/>
        <v>#VALUE!</v>
      </c>
      <c r="AK1253" s="34" t="e">
        <f t="shared" si="161"/>
        <v>#VALUE!</v>
      </c>
    </row>
    <row r="1254" spans="1:37" ht="55.25" customHeight="1" x14ac:dyDescent="0.2">
      <c r="A1254" s="50">
        <v>20180615</v>
      </c>
      <c r="B1254" s="83">
        <v>43278</v>
      </c>
      <c r="C1254" s="34" t="s">
        <v>7517</v>
      </c>
      <c r="D1254" s="34"/>
      <c r="E1254" s="34"/>
      <c r="F1254" s="34"/>
      <c r="G1254" s="34"/>
      <c r="H1254" s="34"/>
      <c r="I1254" s="34"/>
      <c r="J1254" s="34"/>
      <c r="K1254" s="34"/>
      <c r="L1254" s="103" t="s">
        <v>103</v>
      </c>
      <c r="M1254" s="29"/>
      <c r="N1254" s="29"/>
      <c r="O1254" s="29"/>
      <c r="P1254" s="30"/>
      <c r="Q1254" s="29"/>
      <c r="R1254" s="112"/>
      <c r="S1254" s="34"/>
      <c r="AD1254" s="84">
        <f t="shared" si="154"/>
        <v>1</v>
      </c>
      <c r="AE1254" s="34" t="e">
        <f t="shared" si="155"/>
        <v>#VALUE!</v>
      </c>
      <c r="AF1254" s="34" t="e">
        <f t="shared" si="156"/>
        <v>#VALUE!</v>
      </c>
      <c r="AG1254" s="34" t="e">
        <f t="shared" si="157"/>
        <v>#VALUE!</v>
      </c>
      <c r="AH1254" s="34" t="e">
        <f t="shared" si="158"/>
        <v>#VALUE!</v>
      </c>
      <c r="AI1254" s="34" t="e">
        <f t="shared" si="159"/>
        <v>#VALUE!</v>
      </c>
      <c r="AJ1254" s="34" t="e">
        <f t="shared" si="160"/>
        <v>#VALUE!</v>
      </c>
      <c r="AK1254" s="34" t="e">
        <f t="shared" si="161"/>
        <v>#VALUE!</v>
      </c>
    </row>
    <row r="1255" spans="1:37" ht="55.25" customHeight="1" x14ac:dyDescent="0.2">
      <c r="A1255" s="50">
        <v>20180616</v>
      </c>
      <c r="B1255" s="83">
        <v>43278</v>
      </c>
      <c r="C1255" s="34" t="s">
        <v>7518</v>
      </c>
      <c r="D1255" s="34"/>
      <c r="E1255" s="34"/>
      <c r="F1255" s="34"/>
      <c r="G1255" s="34"/>
      <c r="H1255" s="34"/>
      <c r="I1255" s="34"/>
      <c r="J1255" s="34"/>
      <c r="K1255" s="34"/>
      <c r="L1255" s="103"/>
      <c r="M1255" s="29" t="s">
        <v>7485</v>
      </c>
      <c r="N1255" s="29"/>
      <c r="O1255" s="29" t="s">
        <v>7486</v>
      </c>
      <c r="P1255" s="30"/>
      <c r="Q1255" s="29"/>
      <c r="R1255" s="112"/>
      <c r="S1255" s="34"/>
      <c r="AD1255" s="84" t="e">
        <f t="shared" si="154"/>
        <v>#VALUE!</v>
      </c>
      <c r="AE1255" s="34">
        <f t="shared" si="155"/>
        <v>416</v>
      </c>
      <c r="AF1255" s="34" t="e">
        <f t="shared" si="156"/>
        <v>#VALUE!</v>
      </c>
      <c r="AG1255" s="34" t="e">
        <f t="shared" si="157"/>
        <v>#VALUE!</v>
      </c>
      <c r="AH1255" s="34" t="e">
        <f t="shared" si="158"/>
        <v>#VALUE!</v>
      </c>
      <c r="AI1255" s="34" t="e">
        <f t="shared" si="159"/>
        <v>#VALUE!</v>
      </c>
      <c r="AJ1255" s="34" t="e">
        <f t="shared" si="160"/>
        <v>#VALUE!</v>
      </c>
      <c r="AK1255" s="34" t="e">
        <f t="shared" si="161"/>
        <v>#VALUE!</v>
      </c>
    </row>
    <row r="1256" spans="1:37" ht="55.25" customHeight="1" x14ac:dyDescent="0.2">
      <c r="A1256" s="50">
        <v>20180617</v>
      </c>
      <c r="B1256" s="83">
        <v>43278</v>
      </c>
      <c r="C1256" s="34" t="s">
        <v>7519</v>
      </c>
      <c r="D1256" s="34"/>
      <c r="E1256" s="34"/>
      <c r="F1256" s="34"/>
      <c r="G1256" s="34"/>
      <c r="H1256" s="34"/>
      <c r="I1256" s="34"/>
      <c r="J1256" s="34"/>
      <c r="K1256" s="34"/>
      <c r="L1256" s="103" t="s">
        <v>103</v>
      </c>
      <c r="M1256" s="29"/>
      <c r="N1256" s="29"/>
      <c r="O1256" s="29"/>
      <c r="P1256" s="30"/>
      <c r="Q1256" s="29"/>
      <c r="R1256" s="112"/>
      <c r="S1256" s="34"/>
      <c r="AD1256" s="84">
        <f t="shared" si="154"/>
        <v>1</v>
      </c>
      <c r="AE1256" s="34" t="e">
        <f t="shared" si="155"/>
        <v>#VALUE!</v>
      </c>
      <c r="AF1256" s="34" t="e">
        <f t="shared" si="156"/>
        <v>#VALUE!</v>
      </c>
      <c r="AG1256" s="34" t="e">
        <f t="shared" si="157"/>
        <v>#VALUE!</v>
      </c>
      <c r="AH1256" s="34" t="e">
        <f t="shared" si="158"/>
        <v>#VALUE!</v>
      </c>
      <c r="AI1256" s="34" t="e">
        <f t="shared" si="159"/>
        <v>#VALUE!</v>
      </c>
      <c r="AJ1256" s="34" t="e">
        <f t="shared" si="160"/>
        <v>#VALUE!</v>
      </c>
      <c r="AK1256" s="34" t="e">
        <f t="shared" si="161"/>
        <v>#VALUE!</v>
      </c>
    </row>
    <row r="1257" spans="1:37" ht="55.25" customHeight="1" x14ac:dyDescent="0.2">
      <c r="A1257" s="50">
        <v>20180618</v>
      </c>
      <c r="B1257" s="83">
        <v>43278</v>
      </c>
      <c r="C1257" s="34" t="s">
        <v>7520</v>
      </c>
      <c r="D1257" s="34"/>
      <c r="E1257" s="34"/>
      <c r="F1257" s="34"/>
      <c r="G1257" s="34"/>
      <c r="H1257" s="34"/>
      <c r="I1257" s="34"/>
      <c r="J1257" s="34"/>
      <c r="K1257" s="34"/>
      <c r="L1257" s="103" t="s">
        <v>103</v>
      </c>
      <c r="M1257" s="29"/>
      <c r="N1257" s="29"/>
      <c r="O1257" s="29"/>
      <c r="P1257" s="30"/>
      <c r="Q1257" s="29"/>
      <c r="R1257" s="112"/>
      <c r="S1257" s="34"/>
      <c r="AD1257" s="84">
        <f t="shared" si="154"/>
        <v>1</v>
      </c>
      <c r="AE1257" s="34" t="e">
        <f t="shared" si="155"/>
        <v>#VALUE!</v>
      </c>
      <c r="AF1257" s="34" t="e">
        <f t="shared" si="156"/>
        <v>#VALUE!</v>
      </c>
      <c r="AG1257" s="34" t="e">
        <f t="shared" si="157"/>
        <v>#VALUE!</v>
      </c>
      <c r="AH1257" s="34" t="e">
        <f t="shared" si="158"/>
        <v>#VALUE!</v>
      </c>
      <c r="AI1257" s="34" t="e">
        <f t="shared" si="159"/>
        <v>#VALUE!</v>
      </c>
      <c r="AJ1257" s="34" t="e">
        <f t="shared" si="160"/>
        <v>#VALUE!</v>
      </c>
      <c r="AK1257" s="34" t="e">
        <f t="shared" si="161"/>
        <v>#VALUE!</v>
      </c>
    </row>
    <row r="1258" spans="1:37" ht="55.25" customHeight="1" x14ac:dyDescent="0.2">
      <c r="A1258" s="50">
        <v>20180619</v>
      </c>
      <c r="B1258" s="83">
        <v>43278</v>
      </c>
      <c r="C1258" s="34" t="s">
        <v>7521</v>
      </c>
      <c r="D1258" s="34"/>
      <c r="E1258" s="34"/>
      <c r="F1258" s="34"/>
      <c r="G1258" s="34"/>
      <c r="H1258" s="34"/>
      <c r="I1258" s="34"/>
      <c r="J1258" s="34"/>
      <c r="K1258" s="34"/>
      <c r="L1258" s="103"/>
      <c r="M1258" s="29" t="s">
        <v>7487</v>
      </c>
      <c r="N1258" s="29"/>
      <c r="O1258" s="29" t="s">
        <v>7488</v>
      </c>
      <c r="P1258" s="30"/>
      <c r="Q1258" s="29"/>
      <c r="R1258" s="112"/>
      <c r="S1258" s="34"/>
      <c r="AD1258" s="84" t="e">
        <f t="shared" si="154"/>
        <v>#VALUE!</v>
      </c>
      <c r="AE1258" s="34">
        <f t="shared" si="155"/>
        <v>413</v>
      </c>
      <c r="AF1258" s="34" t="e">
        <f t="shared" si="156"/>
        <v>#VALUE!</v>
      </c>
      <c r="AG1258" s="34" t="e">
        <f t="shared" si="157"/>
        <v>#VALUE!</v>
      </c>
      <c r="AH1258" s="34" t="e">
        <f t="shared" si="158"/>
        <v>#VALUE!</v>
      </c>
      <c r="AI1258" s="34" t="e">
        <f t="shared" si="159"/>
        <v>#VALUE!</v>
      </c>
      <c r="AJ1258" s="34" t="e">
        <f t="shared" si="160"/>
        <v>#VALUE!</v>
      </c>
      <c r="AK1258" s="34" t="e">
        <f t="shared" si="161"/>
        <v>#VALUE!</v>
      </c>
    </row>
    <row r="1259" spans="1:37" ht="55.25" customHeight="1" x14ac:dyDescent="0.2">
      <c r="A1259" s="50">
        <v>20180620</v>
      </c>
      <c r="B1259" s="83">
        <v>43278</v>
      </c>
      <c r="C1259" s="34" t="s">
        <v>7522</v>
      </c>
      <c r="D1259" s="34"/>
      <c r="E1259" s="34"/>
      <c r="F1259" s="34" t="s">
        <v>7489</v>
      </c>
      <c r="G1259" s="34" t="s">
        <v>7490</v>
      </c>
      <c r="H1259" s="34" t="s">
        <v>7491</v>
      </c>
      <c r="I1259" s="34" t="s">
        <v>7492</v>
      </c>
      <c r="J1259" s="34"/>
      <c r="K1259" s="34"/>
      <c r="L1259" s="103"/>
      <c r="M1259" s="29" t="s">
        <v>7487</v>
      </c>
      <c r="N1259" s="29" t="s">
        <v>7488</v>
      </c>
      <c r="O1259" s="29"/>
      <c r="P1259" s="30"/>
      <c r="Q1259" s="29"/>
      <c r="R1259" s="112"/>
      <c r="S1259" s="34"/>
      <c r="AD1259" s="84" t="e">
        <f t="shared" si="154"/>
        <v>#VALUE!</v>
      </c>
      <c r="AE1259" s="34">
        <f t="shared" si="155"/>
        <v>413</v>
      </c>
      <c r="AF1259" s="34" t="e">
        <f t="shared" si="156"/>
        <v>#VALUE!</v>
      </c>
      <c r="AG1259" s="34" t="e">
        <f t="shared" si="157"/>
        <v>#VALUE!</v>
      </c>
      <c r="AH1259" s="34" t="e">
        <f t="shared" si="158"/>
        <v>#VALUE!</v>
      </c>
      <c r="AI1259" s="34" t="e">
        <f t="shared" si="159"/>
        <v>#VALUE!</v>
      </c>
      <c r="AJ1259" s="34" t="e">
        <f t="shared" si="160"/>
        <v>#VALUE!</v>
      </c>
      <c r="AK1259" s="34" t="e">
        <f t="shared" si="161"/>
        <v>#VALUE!</v>
      </c>
    </row>
    <row r="1260" spans="1:37" ht="55.25" customHeight="1" x14ac:dyDescent="0.2">
      <c r="A1260" s="50">
        <v>20180621</v>
      </c>
      <c r="B1260" s="83">
        <v>43278</v>
      </c>
      <c r="C1260" s="34" t="s">
        <v>7523</v>
      </c>
      <c r="D1260" s="34"/>
      <c r="E1260" s="34"/>
      <c r="F1260" s="34"/>
      <c r="G1260" s="34"/>
      <c r="H1260" s="34"/>
      <c r="I1260" s="34"/>
      <c r="J1260" s="34"/>
      <c r="K1260" s="34"/>
      <c r="L1260" s="103" t="s">
        <v>103</v>
      </c>
      <c r="M1260" s="29"/>
      <c r="N1260" s="29"/>
      <c r="O1260" s="29"/>
      <c r="P1260" s="30"/>
      <c r="Q1260" s="29"/>
      <c r="R1260" s="112"/>
      <c r="S1260" s="34"/>
      <c r="AD1260" s="84">
        <f t="shared" si="154"/>
        <v>1</v>
      </c>
      <c r="AE1260" s="34" t="e">
        <f t="shared" si="155"/>
        <v>#VALUE!</v>
      </c>
      <c r="AF1260" s="34" t="e">
        <f t="shared" si="156"/>
        <v>#VALUE!</v>
      </c>
      <c r="AG1260" s="34" t="e">
        <f t="shared" si="157"/>
        <v>#VALUE!</v>
      </c>
      <c r="AH1260" s="34" t="e">
        <f t="shared" si="158"/>
        <v>#VALUE!</v>
      </c>
      <c r="AI1260" s="34" t="e">
        <f t="shared" si="159"/>
        <v>#VALUE!</v>
      </c>
      <c r="AJ1260" s="34" t="e">
        <f t="shared" si="160"/>
        <v>#VALUE!</v>
      </c>
      <c r="AK1260" s="34" t="e">
        <f t="shared" si="161"/>
        <v>#VALUE!</v>
      </c>
    </row>
    <row r="1261" spans="1:37" ht="55.25" customHeight="1" x14ac:dyDescent="0.2">
      <c r="A1261" s="50">
        <v>20180622</v>
      </c>
      <c r="B1261" s="83">
        <v>43278</v>
      </c>
      <c r="C1261" s="34" t="s">
        <v>7524</v>
      </c>
      <c r="D1261" s="34"/>
      <c r="E1261" s="34"/>
      <c r="F1261" s="34" t="s">
        <v>7493</v>
      </c>
      <c r="G1261" s="34" t="s">
        <v>7494</v>
      </c>
      <c r="H1261" s="34"/>
      <c r="I1261" s="34"/>
      <c r="J1261" s="34"/>
      <c r="K1261" s="34"/>
      <c r="L1261" s="103"/>
      <c r="M1261" s="29" t="s">
        <v>7495</v>
      </c>
      <c r="N1261" s="29" t="s">
        <v>7483</v>
      </c>
      <c r="O1261" s="29" t="s">
        <v>7496</v>
      </c>
      <c r="P1261" s="30"/>
      <c r="Q1261" s="29"/>
      <c r="R1261" s="112"/>
      <c r="S1261" s="34"/>
      <c r="AD1261" s="84" t="e">
        <f t="shared" si="154"/>
        <v>#VALUE!</v>
      </c>
      <c r="AE1261" s="34">
        <f t="shared" si="155"/>
        <v>411</v>
      </c>
      <c r="AF1261" s="34" t="e">
        <f t="shared" si="156"/>
        <v>#VALUE!</v>
      </c>
      <c r="AG1261" s="34" t="e">
        <f t="shared" si="157"/>
        <v>#VALUE!</v>
      </c>
      <c r="AH1261" s="34" t="e">
        <f t="shared" si="158"/>
        <v>#VALUE!</v>
      </c>
      <c r="AI1261" s="34" t="e">
        <f t="shared" si="159"/>
        <v>#VALUE!</v>
      </c>
      <c r="AJ1261" s="34" t="e">
        <f t="shared" si="160"/>
        <v>#VALUE!</v>
      </c>
      <c r="AK1261" s="34" t="e">
        <f t="shared" si="161"/>
        <v>#VALUE!</v>
      </c>
    </row>
    <row r="1262" spans="1:37" ht="55.25" customHeight="1" x14ac:dyDescent="0.2">
      <c r="A1262" s="50">
        <v>20180623</v>
      </c>
      <c r="B1262" s="83">
        <v>43278</v>
      </c>
      <c r="C1262" s="34" t="s">
        <v>7525</v>
      </c>
      <c r="D1262" s="34"/>
      <c r="E1262" s="34"/>
      <c r="F1262" s="34"/>
      <c r="G1262" s="34"/>
      <c r="H1262" s="34"/>
      <c r="I1262" s="34"/>
      <c r="J1262" s="34"/>
      <c r="K1262" s="34"/>
      <c r="L1262" s="103" t="s">
        <v>103</v>
      </c>
      <c r="M1262" s="29"/>
      <c r="N1262" s="29"/>
      <c r="O1262" s="29"/>
      <c r="P1262" s="30"/>
      <c r="Q1262" s="29"/>
      <c r="R1262" s="112"/>
      <c r="S1262" s="34"/>
      <c r="AD1262" s="84">
        <f t="shared" si="154"/>
        <v>1</v>
      </c>
      <c r="AE1262" s="34" t="e">
        <f t="shared" si="155"/>
        <v>#VALUE!</v>
      </c>
      <c r="AF1262" s="34" t="e">
        <f t="shared" si="156"/>
        <v>#VALUE!</v>
      </c>
      <c r="AG1262" s="34" t="e">
        <f t="shared" si="157"/>
        <v>#VALUE!</v>
      </c>
      <c r="AH1262" s="34" t="e">
        <f t="shared" si="158"/>
        <v>#VALUE!</v>
      </c>
      <c r="AI1262" s="34" t="e">
        <f t="shared" si="159"/>
        <v>#VALUE!</v>
      </c>
      <c r="AJ1262" s="34" t="e">
        <f t="shared" si="160"/>
        <v>#VALUE!</v>
      </c>
      <c r="AK1262" s="34" t="e">
        <f t="shared" si="161"/>
        <v>#VALUE!</v>
      </c>
    </row>
    <row r="1263" spans="1:37" ht="55.25" customHeight="1" x14ac:dyDescent="0.2">
      <c r="A1263" s="50">
        <v>20180624</v>
      </c>
      <c r="B1263" s="83">
        <v>43278</v>
      </c>
      <c r="C1263" s="34" t="s">
        <v>7526</v>
      </c>
      <c r="D1263" s="34"/>
      <c r="E1263" s="34"/>
      <c r="F1263" s="34"/>
      <c r="G1263" s="34"/>
      <c r="H1263" s="34"/>
      <c r="I1263" s="34"/>
      <c r="J1263" s="34"/>
      <c r="K1263" s="34"/>
      <c r="L1263" s="103" t="s">
        <v>103</v>
      </c>
      <c r="M1263" s="29"/>
      <c r="N1263" s="29"/>
      <c r="O1263" s="29"/>
      <c r="P1263" s="30"/>
      <c r="Q1263" s="29"/>
      <c r="R1263" s="112"/>
      <c r="S1263" s="34"/>
      <c r="AD1263" s="84">
        <f t="shared" si="154"/>
        <v>1</v>
      </c>
      <c r="AE1263" s="34" t="e">
        <f t="shared" si="155"/>
        <v>#VALUE!</v>
      </c>
      <c r="AF1263" s="34" t="e">
        <f t="shared" si="156"/>
        <v>#VALUE!</v>
      </c>
      <c r="AG1263" s="34" t="e">
        <f t="shared" si="157"/>
        <v>#VALUE!</v>
      </c>
      <c r="AH1263" s="34" t="e">
        <f t="shared" si="158"/>
        <v>#VALUE!</v>
      </c>
      <c r="AI1263" s="34" t="e">
        <f t="shared" si="159"/>
        <v>#VALUE!</v>
      </c>
      <c r="AJ1263" s="34" t="e">
        <f t="shared" si="160"/>
        <v>#VALUE!</v>
      </c>
      <c r="AK1263" s="34" t="e">
        <f t="shared" si="161"/>
        <v>#VALUE!</v>
      </c>
    </row>
    <row r="1264" spans="1:37" ht="55.25" customHeight="1" x14ac:dyDescent="0.2">
      <c r="A1264" s="50">
        <v>20180625</v>
      </c>
      <c r="B1264" s="83">
        <v>43278</v>
      </c>
      <c r="C1264" s="34" t="s">
        <v>7527</v>
      </c>
      <c r="D1264" s="34"/>
      <c r="E1264" s="34"/>
      <c r="F1264" s="34"/>
      <c r="G1264" s="34"/>
      <c r="H1264" s="34"/>
      <c r="I1264" s="34"/>
      <c r="J1264" s="34"/>
      <c r="K1264" s="34"/>
      <c r="L1264" s="103" t="s">
        <v>103</v>
      </c>
      <c r="M1264" s="29"/>
      <c r="N1264" s="29"/>
      <c r="O1264" s="29"/>
      <c r="P1264" s="30"/>
      <c r="Q1264" s="29"/>
      <c r="R1264" s="112"/>
      <c r="S1264" s="34"/>
      <c r="AD1264" s="84">
        <f t="shared" si="154"/>
        <v>1</v>
      </c>
      <c r="AE1264" s="34" t="e">
        <f t="shared" si="155"/>
        <v>#VALUE!</v>
      </c>
      <c r="AF1264" s="34" t="e">
        <f t="shared" si="156"/>
        <v>#VALUE!</v>
      </c>
      <c r="AG1264" s="34" t="e">
        <f t="shared" si="157"/>
        <v>#VALUE!</v>
      </c>
      <c r="AH1264" s="34" t="e">
        <f t="shared" si="158"/>
        <v>#VALUE!</v>
      </c>
      <c r="AI1264" s="34" t="e">
        <f t="shared" si="159"/>
        <v>#VALUE!</v>
      </c>
      <c r="AJ1264" s="34" t="e">
        <f t="shared" si="160"/>
        <v>#VALUE!</v>
      </c>
      <c r="AK1264" s="34" t="e">
        <f t="shared" si="161"/>
        <v>#VALUE!</v>
      </c>
    </row>
    <row r="1265" spans="1:37" ht="55.25" customHeight="1" x14ac:dyDescent="0.2">
      <c r="A1265" s="50">
        <v>20180626</v>
      </c>
      <c r="B1265" s="83">
        <v>43278</v>
      </c>
      <c r="C1265" s="34" t="s">
        <v>7528</v>
      </c>
      <c r="D1265" s="34"/>
      <c r="E1265" s="34"/>
      <c r="F1265" s="34"/>
      <c r="G1265" s="34"/>
      <c r="H1265" s="34"/>
      <c r="I1265" s="34"/>
      <c r="J1265" s="34"/>
      <c r="K1265" s="34"/>
      <c r="L1265" s="103" t="s">
        <v>103</v>
      </c>
      <c r="M1265" s="29"/>
      <c r="N1265" s="29"/>
      <c r="O1265" s="29"/>
      <c r="P1265" s="30"/>
      <c r="Q1265" s="29"/>
      <c r="R1265" s="112"/>
      <c r="S1265" s="34"/>
      <c r="AD1265" s="84">
        <f t="shared" si="154"/>
        <v>1</v>
      </c>
      <c r="AE1265" s="34" t="e">
        <f t="shared" si="155"/>
        <v>#VALUE!</v>
      </c>
      <c r="AF1265" s="34" t="e">
        <f t="shared" si="156"/>
        <v>#VALUE!</v>
      </c>
      <c r="AG1265" s="34" t="e">
        <f t="shared" si="157"/>
        <v>#VALUE!</v>
      </c>
      <c r="AH1265" s="34" t="e">
        <f t="shared" si="158"/>
        <v>#VALUE!</v>
      </c>
      <c r="AI1265" s="34" t="e">
        <f t="shared" si="159"/>
        <v>#VALUE!</v>
      </c>
      <c r="AJ1265" s="34" t="e">
        <f t="shared" si="160"/>
        <v>#VALUE!</v>
      </c>
      <c r="AK1265" s="34" t="e">
        <f t="shared" si="161"/>
        <v>#VALUE!</v>
      </c>
    </row>
    <row r="1266" spans="1:37" ht="55.25" customHeight="1" x14ac:dyDescent="0.2">
      <c r="A1266" s="50">
        <v>20180627</v>
      </c>
      <c r="B1266" s="83">
        <v>43278</v>
      </c>
      <c r="C1266" s="92" t="s">
        <v>7529</v>
      </c>
      <c r="D1266" s="34" t="s">
        <v>7497</v>
      </c>
      <c r="E1266" s="34" t="s">
        <v>7498</v>
      </c>
      <c r="F1266" s="34"/>
      <c r="G1266" s="34"/>
      <c r="H1266" s="34" t="s">
        <v>7499</v>
      </c>
      <c r="I1266" s="34" t="s">
        <v>7500</v>
      </c>
      <c r="J1266" s="34"/>
      <c r="K1266" s="34"/>
      <c r="L1266" s="103"/>
      <c r="M1266" s="29" t="s">
        <v>7501</v>
      </c>
      <c r="N1266" s="29"/>
      <c r="O1266" s="29" t="s">
        <v>7502</v>
      </c>
      <c r="P1266" s="30"/>
      <c r="Q1266" s="29"/>
      <c r="R1266" s="112"/>
      <c r="S1266" s="34"/>
      <c r="AD1266" s="84" t="e">
        <f t="shared" si="154"/>
        <v>#VALUE!</v>
      </c>
      <c r="AE1266" s="34" t="e">
        <f t="shared" si="155"/>
        <v>#VALUE!</v>
      </c>
      <c r="AF1266" s="34" t="e">
        <f t="shared" si="156"/>
        <v>#VALUE!</v>
      </c>
      <c r="AG1266" s="34">
        <f t="shared" si="157"/>
        <v>23</v>
      </c>
      <c r="AH1266" s="34" t="e">
        <f t="shared" si="158"/>
        <v>#VALUE!</v>
      </c>
      <c r="AI1266" s="34" t="e">
        <f t="shared" si="159"/>
        <v>#VALUE!</v>
      </c>
      <c r="AJ1266" s="34" t="e">
        <f t="shared" si="160"/>
        <v>#VALUE!</v>
      </c>
      <c r="AK1266" s="34" t="e">
        <f t="shared" si="161"/>
        <v>#VALUE!</v>
      </c>
    </row>
    <row r="1267" spans="1:37" ht="55.25" customHeight="1" x14ac:dyDescent="0.2">
      <c r="A1267" s="50">
        <v>20180628</v>
      </c>
      <c r="B1267" s="83">
        <v>43278</v>
      </c>
      <c r="C1267" s="34" t="s">
        <v>7530</v>
      </c>
      <c r="D1267" s="34"/>
      <c r="E1267" s="34"/>
      <c r="F1267" s="34"/>
      <c r="G1267" s="34"/>
      <c r="H1267" s="34"/>
      <c r="I1267" s="34"/>
      <c r="J1267" s="34"/>
      <c r="K1267" s="34"/>
      <c r="L1267" s="103" t="s">
        <v>103</v>
      </c>
      <c r="M1267" s="29"/>
      <c r="N1267" s="29"/>
      <c r="O1267" s="29"/>
      <c r="P1267" s="30"/>
      <c r="Q1267" s="29"/>
      <c r="R1267" s="112"/>
      <c r="S1267" s="34"/>
      <c r="AD1267" s="84">
        <f t="shared" si="154"/>
        <v>1</v>
      </c>
      <c r="AE1267" s="34" t="e">
        <f t="shared" si="155"/>
        <v>#VALUE!</v>
      </c>
      <c r="AF1267" s="34" t="e">
        <f t="shared" si="156"/>
        <v>#VALUE!</v>
      </c>
      <c r="AG1267" s="34" t="e">
        <f t="shared" si="157"/>
        <v>#VALUE!</v>
      </c>
      <c r="AH1267" s="34" t="e">
        <f t="shared" si="158"/>
        <v>#VALUE!</v>
      </c>
      <c r="AI1267" s="34" t="e">
        <f t="shared" si="159"/>
        <v>#VALUE!</v>
      </c>
      <c r="AJ1267" s="34" t="e">
        <f t="shared" si="160"/>
        <v>#VALUE!</v>
      </c>
      <c r="AK1267" s="34" t="e">
        <f t="shared" si="161"/>
        <v>#VALUE!</v>
      </c>
    </row>
    <row r="1268" spans="1:37" ht="55.25" customHeight="1" x14ac:dyDescent="0.2">
      <c r="A1268" s="50">
        <v>20180629</v>
      </c>
      <c r="B1268" s="83">
        <v>43278</v>
      </c>
      <c r="C1268" s="34" t="s">
        <v>7531</v>
      </c>
      <c r="D1268" s="34"/>
      <c r="E1268" s="34"/>
      <c r="F1268" s="34"/>
      <c r="G1268" s="34"/>
      <c r="H1268" s="34"/>
      <c r="I1268" s="34"/>
      <c r="J1268" s="34"/>
      <c r="K1268" s="34"/>
      <c r="L1268" s="103" t="s">
        <v>103</v>
      </c>
      <c r="M1268" s="29"/>
      <c r="N1268" s="29"/>
      <c r="O1268" s="29"/>
      <c r="P1268" s="30"/>
      <c r="Q1268" s="29"/>
      <c r="R1268" s="112"/>
      <c r="S1268" s="34"/>
      <c r="AD1268" s="84">
        <f t="shared" si="154"/>
        <v>1</v>
      </c>
      <c r="AE1268" s="34" t="e">
        <f t="shared" si="155"/>
        <v>#VALUE!</v>
      </c>
      <c r="AF1268" s="34" t="e">
        <f t="shared" si="156"/>
        <v>#VALUE!</v>
      </c>
      <c r="AG1268" s="34" t="e">
        <f t="shared" si="157"/>
        <v>#VALUE!</v>
      </c>
      <c r="AH1268" s="34" t="e">
        <f t="shared" si="158"/>
        <v>#VALUE!</v>
      </c>
      <c r="AI1268" s="34" t="e">
        <f t="shared" si="159"/>
        <v>#VALUE!</v>
      </c>
      <c r="AJ1268" s="34" t="e">
        <f t="shared" si="160"/>
        <v>#VALUE!</v>
      </c>
      <c r="AK1268" s="34" t="e">
        <f t="shared" si="161"/>
        <v>#VALUE!</v>
      </c>
    </row>
    <row r="1269" spans="1:37" ht="55.25" customHeight="1" x14ac:dyDescent="0.2">
      <c r="A1269" s="50">
        <v>20180630</v>
      </c>
      <c r="B1269" s="83">
        <v>43278</v>
      </c>
      <c r="C1269" s="34" t="s">
        <v>7532</v>
      </c>
      <c r="D1269" s="34"/>
      <c r="E1269" s="34"/>
      <c r="F1269" s="34"/>
      <c r="G1269" s="34"/>
      <c r="H1269" s="34"/>
      <c r="I1269" s="34"/>
      <c r="J1269" s="34"/>
      <c r="K1269" s="34"/>
      <c r="L1269" s="103" t="s">
        <v>103</v>
      </c>
      <c r="M1269" s="29"/>
      <c r="N1269" s="29"/>
      <c r="O1269" s="29"/>
      <c r="P1269" s="30"/>
      <c r="Q1269" s="29"/>
      <c r="R1269" s="112"/>
      <c r="S1269" s="34"/>
      <c r="AD1269" s="84">
        <f t="shared" si="154"/>
        <v>1</v>
      </c>
      <c r="AE1269" s="34" t="e">
        <f t="shared" si="155"/>
        <v>#VALUE!</v>
      </c>
      <c r="AF1269" s="34" t="e">
        <f t="shared" si="156"/>
        <v>#VALUE!</v>
      </c>
      <c r="AG1269" s="34" t="e">
        <f t="shared" si="157"/>
        <v>#VALUE!</v>
      </c>
      <c r="AH1269" s="34" t="e">
        <f t="shared" si="158"/>
        <v>#VALUE!</v>
      </c>
      <c r="AI1269" s="34" t="e">
        <f t="shared" si="159"/>
        <v>#VALUE!</v>
      </c>
      <c r="AJ1269" s="34" t="e">
        <f t="shared" si="160"/>
        <v>#VALUE!</v>
      </c>
      <c r="AK1269" s="34" t="e">
        <f t="shared" si="161"/>
        <v>#VALUE!</v>
      </c>
    </row>
    <row r="1270" spans="1:37" ht="55.25" customHeight="1" x14ac:dyDescent="0.2">
      <c r="A1270" s="50">
        <v>20180701</v>
      </c>
      <c r="B1270" s="83">
        <v>43306</v>
      </c>
      <c r="C1270" s="5" t="s">
        <v>7574</v>
      </c>
      <c r="D1270" s="34"/>
      <c r="E1270" s="34"/>
      <c r="F1270" s="34"/>
      <c r="G1270" s="34"/>
      <c r="H1270" s="7" t="s">
        <v>7901</v>
      </c>
      <c r="I1270" s="7" t="s">
        <v>7902</v>
      </c>
      <c r="J1270" s="34"/>
      <c r="K1270" s="34"/>
      <c r="L1270" s="103" t="s">
        <v>103</v>
      </c>
      <c r="M1270" s="29"/>
      <c r="N1270" s="29"/>
      <c r="O1270" s="29"/>
      <c r="P1270" s="30"/>
      <c r="Q1270" s="29"/>
      <c r="R1270" s="109" t="s">
        <v>7623</v>
      </c>
      <c r="S1270" s="34"/>
      <c r="AD1270" s="84">
        <f t="shared" si="154"/>
        <v>1</v>
      </c>
      <c r="AE1270" s="34" t="e">
        <f t="shared" si="155"/>
        <v>#VALUE!</v>
      </c>
      <c r="AF1270" s="34" t="e">
        <f t="shared" si="156"/>
        <v>#VALUE!</v>
      </c>
      <c r="AG1270" s="34" t="e">
        <f t="shared" si="157"/>
        <v>#VALUE!</v>
      </c>
      <c r="AH1270" s="34" t="e">
        <f t="shared" si="158"/>
        <v>#VALUE!</v>
      </c>
      <c r="AI1270" s="34" t="e">
        <f t="shared" si="159"/>
        <v>#VALUE!</v>
      </c>
      <c r="AJ1270" s="34" t="e">
        <f t="shared" si="160"/>
        <v>#VALUE!</v>
      </c>
      <c r="AK1270" s="34" t="e">
        <f t="shared" si="161"/>
        <v>#VALUE!</v>
      </c>
    </row>
    <row r="1271" spans="1:37" ht="55.25" customHeight="1" x14ac:dyDescent="0.2">
      <c r="A1271" s="50">
        <v>20180702</v>
      </c>
      <c r="B1271" s="83">
        <v>43306</v>
      </c>
      <c r="C1271" s="7" t="s">
        <v>7786</v>
      </c>
      <c r="D1271" s="34"/>
      <c r="E1271" s="34"/>
      <c r="F1271" s="34"/>
      <c r="G1271" s="34"/>
      <c r="H1271" s="34"/>
      <c r="I1271" s="34"/>
      <c r="J1271" s="34"/>
      <c r="K1271" s="34"/>
      <c r="L1271" s="103" t="s">
        <v>103</v>
      </c>
      <c r="M1271" s="29"/>
      <c r="N1271" s="29"/>
      <c r="O1271" s="29"/>
      <c r="P1271" s="30"/>
      <c r="Q1271" s="29"/>
      <c r="R1271" s="109" t="s">
        <v>7623</v>
      </c>
      <c r="S1271" s="34"/>
      <c r="AD1271" s="84">
        <f t="shared" si="154"/>
        <v>1</v>
      </c>
      <c r="AE1271" s="34" t="e">
        <f t="shared" si="155"/>
        <v>#VALUE!</v>
      </c>
      <c r="AF1271" s="34" t="e">
        <f t="shared" si="156"/>
        <v>#VALUE!</v>
      </c>
      <c r="AG1271" s="34" t="e">
        <f t="shared" si="157"/>
        <v>#VALUE!</v>
      </c>
      <c r="AH1271" s="34" t="e">
        <f t="shared" si="158"/>
        <v>#VALUE!</v>
      </c>
      <c r="AI1271" s="34" t="e">
        <f t="shared" si="159"/>
        <v>#VALUE!</v>
      </c>
      <c r="AJ1271" s="34" t="e">
        <f t="shared" si="160"/>
        <v>#VALUE!</v>
      </c>
      <c r="AK1271" s="34" t="e">
        <f t="shared" si="161"/>
        <v>#VALUE!</v>
      </c>
    </row>
    <row r="1272" spans="1:37" ht="55.25" customHeight="1" x14ac:dyDescent="0.2">
      <c r="A1272" s="50">
        <v>20180703</v>
      </c>
      <c r="B1272" s="83">
        <v>43306</v>
      </c>
      <c r="C1272" s="7" t="s">
        <v>7787</v>
      </c>
      <c r="D1272" s="34"/>
      <c r="E1272" s="34"/>
      <c r="F1272" s="34"/>
      <c r="G1272" s="34"/>
      <c r="H1272" s="34"/>
      <c r="I1272" s="34"/>
      <c r="J1272" s="34"/>
      <c r="K1272" s="34"/>
      <c r="L1272" s="103"/>
      <c r="M1272" s="29" t="s">
        <v>7606</v>
      </c>
      <c r="N1272" s="29"/>
      <c r="O1272" s="29" t="s">
        <v>7619</v>
      </c>
      <c r="P1272" s="30"/>
      <c r="Q1272" s="29"/>
      <c r="R1272" s="109" t="s">
        <v>7623</v>
      </c>
      <c r="S1272" s="34"/>
      <c r="AD1272" s="84" t="e">
        <f t="shared" si="154"/>
        <v>#VALUE!</v>
      </c>
      <c r="AE1272" s="34">
        <f t="shared" si="155"/>
        <v>233</v>
      </c>
      <c r="AF1272" s="34" t="e">
        <f t="shared" si="156"/>
        <v>#VALUE!</v>
      </c>
      <c r="AG1272" s="34" t="e">
        <f t="shared" si="157"/>
        <v>#VALUE!</v>
      </c>
      <c r="AH1272" s="34" t="e">
        <f t="shared" si="158"/>
        <v>#VALUE!</v>
      </c>
      <c r="AI1272" s="34" t="e">
        <f t="shared" si="159"/>
        <v>#VALUE!</v>
      </c>
      <c r="AJ1272" s="34" t="e">
        <f t="shared" si="160"/>
        <v>#VALUE!</v>
      </c>
      <c r="AK1272" s="34" t="e">
        <f t="shared" si="161"/>
        <v>#VALUE!</v>
      </c>
    </row>
    <row r="1273" spans="1:37" ht="55.25" customHeight="1" x14ac:dyDescent="0.2">
      <c r="A1273" s="50">
        <v>20180704</v>
      </c>
      <c r="B1273" s="83">
        <v>43306</v>
      </c>
      <c r="C1273" s="7" t="s">
        <v>7788</v>
      </c>
      <c r="D1273" s="34"/>
      <c r="E1273" s="34"/>
      <c r="F1273" s="34" t="s">
        <v>7620</v>
      </c>
      <c r="G1273" s="34" t="s">
        <v>7621</v>
      </c>
      <c r="H1273" s="34"/>
      <c r="I1273" s="34"/>
      <c r="J1273" s="34"/>
      <c r="K1273" s="34"/>
      <c r="L1273" s="103" t="s">
        <v>103</v>
      </c>
      <c r="M1273" s="29"/>
      <c r="N1273" s="29"/>
      <c r="O1273" s="29"/>
      <c r="P1273" s="30"/>
      <c r="Q1273" s="29"/>
      <c r="R1273" s="109" t="s">
        <v>7623</v>
      </c>
      <c r="S1273" s="34"/>
      <c r="AD1273" s="84">
        <f t="shared" si="154"/>
        <v>1</v>
      </c>
      <c r="AE1273" s="34" t="e">
        <f t="shared" si="155"/>
        <v>#VALUE!</v>
      </c>
      <c r="AF1273" s="34" t="e">
        <f t="shared" si="156"/>
        <v>#VALUE!</v>
      </c>
      <c r="AG1273" s="34" t="e">
        <f t="shared" si="157"/>
        <v>#VALUE!</v>
      </c>
      <c r="AH1273" s="34" t="e">
        <f t="shared" si="158"/>
        <v>#VALUE!</v>
      </c>
      <c r="AI1273" s="34" t="e">
        <f t="shared" si="159"/>
        <v>#VALUE!</v>
      </c>
      <c r="AJ1273" s="34" t="e">
        <f t="shared" si="160"/>
        <v>#VALUE!</v>
      </c>
      <c r="AK1273" s="34" t="e">
        <f t="shared" si="161"/>
        <v>#VALUE!</v>
      </c>
    </row>
    <row r="1274" spans="1:37" ht="55.25" customHeight="1" x14ac:dyDescent="0.2">
      <c r="A1274" s="50">
        <v>20180705</v>
      </c>
      <c r="B1274" s="83">
        <v>43306</v>
      </c>
      <c r="C1274" s="7" t="s">
        <v>7789</v>
      </c>
      <c r="D1274" s="34" t="s">
        <v>7607</v>
      </c>
      <c r="E1274" s="34" t="s">
        <v>7622</v>
      </c>
      <c r="F1274" s="34"/>
      <c r="G1274" s="34"/>
      <c r="H1274" s="34"/>
      <c r="I1274" s="34"/>
      <c r="J1274" s="34"/>
      <c r="K1274" s="34"/>
      <c r="L1274" s="103" t="s">
        <v>103</v>
      </c>
      <c r="M1274" s="29"/>
      <c r="N1274" s="29"/>
      <c r="O1274" s="29"/>
      <c r="P1274" s="30"/>
      <c r="Q1274" s="29"/>
      <c r="R1274" s="109" t="s">
        <v>7623</v>
      </c>
      <c r="S1274" s="34"/>
      <c r="AD1274" s="84">
        <f t="shared" si="154"/>
        <v>1</v>
      </c>
      <c r="AE1274" s="34" t="e">
        <f t="shared" si="155"/>
        <v>#VALUE!</v>
      </c>
      <c r="AF1274" s="34" t="e">
        <f t="shared" si="156"/>
        <v>#VALUE!</v>
      </c>
      <c r="AG1274" s="34" t="e">
        <f t="shared" si="157"/>
        <v>#VALUE!</v>
      </c>
      <c r="AH1274" s="34" t="e">
        <f t="shared" si="158"/>
        <v>#VALUE!</v>
      </c>
      <c r="AI1274" s="34" t="e">
        <f t="shared" si="159"/>
        <v>#VALUE!</v>
      </c>
      <c r="AJ1274" s="34" t="e">
        <f t="shared" si="160"/>
        <v>#VALUE!</v>
      </c>
      <c r="AK1274" s="34" t="e">
        <f t="shared" si="161"/>
        <v>#VALUE!</v>
      </c>
    </row>
    <row r="1275" spans="1:37" ht="55.25" customHeight="1" x14ac:dyDescent="0.2">
      <c r="A1275" s="50">
        <v>20180706</v>
      </c>
      <c r="B1275" s="83">
        <v>43306</v>
      </c>
      <c r="C1275" s="7" t="s">
        <v>7790</v>
      </c>
      <c r="D1275" s="34"/>
      <c r="E1275" s="34"/>
      <c r="F1275" s="34"/>
      <c r="G1275" s="34"/>
      <c r="H1275" s="34"/>
      <c r="I1275" s="34"/>
      <c r="J1275" s="34"/>
      <c r="K1275" s="34"/>
      <c r="L1275" s="103" t="s">
        <v>103</v>
      </c>
      <c r="M1275" s="29"/>
      <c r="N1275" s="29"/>
      <c r="O1275" s="29"/>
      <c r="P1275" s="30"/>
      <c r="Q1275" s="29"/>
      <c r="R1275" s="109" t="s">
        <v>7623</v>
      </c>
      <c r="S1275" s="34"/>
      <c r="AD1275" s="84">
        <f t="shared" si="154"/>
        <v>1</v>
      </c>
      <c r="AE1275" s="34" t="e">
        <f t="shared" si="155"/>
        <v>#VALUE!</v>
      </c>
      <c r="AF1275" s="34" t="e">
        <f t="shared" si="156"/>
        <v>#VALUE!</v>
      </c>
      <c r="AG1275" s="34" t="e">
        <f t="shared" si="157"/>
        <v>#VALUE!</v>
      </c>
      <c r="AH1275" s="34" t="e">
        <f t="shared" si="158"/>
        <v>#VALUE!</v>
      </c>
      <c r="AI1275" s="34" t="e">
        <f t="shared" si="159"/>
        <v>#VALUE!</v>
      </c>
      <c r="AJ1275" s="34" t="e">
        <f t="shared" si="160"/>
        <v>#VALUE!</v>
      </c>
      <c r="AK1275" s="34" t="e">
        <f t="shared" si="161"/>
        <v>#VALUE!</v>
      </c>
    </row>
    <row r="1276" spans="1:37" ht="55.25" customHeight="1" x14ac:dyDescent="0.2">
      <c r="A1276" s="50">
        <v>20180707</v>
      </c>
      <c r="B1276" s="83">
        <v>43306</v>
      </c>
      <c r="C1276" s="7" t="s">
        <v>7791</v>
      </c>
      <c r="D1276" s="34"/>
      <c r="E1276" s="34"/>
      <c r="F1276" s="34"/>
      <c r="G1276" s="34"/>
      <c r="H1276" s="34"/>
      <c r="I1276" s="34"/>
      <c r="J1276" s="34"/>
      <c r="K1276" s="34"/>
      <c r="L1276" s="103" t="s">
        <v>103</v>
      </c>
      <c r="M1276" s="29"/>
      <c r="N1276" s="29"/>
      <c r="O1276" s="29"/>
      <c r="P1276" s="30"/>
      <c r="Q1276" s="29"/>
      <c r="R1276" s="109" t="s">
        <v>7623</v>
      </c>
      <c r="S1276" s="34"/>
      <c r="AD1276" s="84">
        <f t="shared" si="154"/>
        <v>1</v>
      </c>
      <c r="AE1276" s="34" t="e">
        <f t="shared" si="155"/>
        <v>#VALUE!</v>
      </c>
      <c r="AF1276" s="34" t="e">
        <f t="shared" si="156"/>
        <v>#VALUE!</v>
      </c>
      <c r="AG1276" s="34" t="e">
        <f t="shared" si="157"/>
        <v>#VALUE!</v>
      </c>
      <c r="AH1276" s="34" t="e">
        <f t="shared" si="158"/>
        <v>#VALUE!</v>
      </c>
      <c r="AI1276" s="34" t="e">
        <f t="shared" si="159"/>
        <v>#VALUE!</v>
      </c>
      <c r="AJ1276" s="34" t="e">
        <f t="shared" si="160"/>
        <v>#VALUE!</v>
      </c>
      <c r="AK1276" s="34" t="e">
        <f t="shared" si="161"/>
        <v>#VALUE!</v>
      </c>
    </row>
    <row r="1277" spans="1:37" ht="55.25" customHeight="1" x14ac:dyDescent="0.2">
      <c r="A1277" s="50">
        <v>20180708</v>
      </c>
      <c r="B1277" s="83">
        <v>43306</v>
      </c>
      <c r="C1277" s="7" t="s">
        <v>7792</v>
      </c>
      <c r="D1277" s="34"/>
      <c r="E1277" s="34"/>
      <c r="F1277" s="34" t="s">
        <v>7608</v>
      </c>
      <c r="G1277" s="34" t="s">
        <v>7609</v>
      </c>
      <c r="H1277" s="34"/>
      <c r="I1277" s="34"/>
      <c r="J1277" s="34"/>
      <c r="K1277" s="34"/>
      <c r="L1277" s="103" t="s">
        <v>103</v>
      </c>
      <c r="M1277" s="29"/>
      <c r="N1277" s="29"/>
      <c r="O1277" s="29"/>
      <c r="P1277" s="30"/>
      <c r="Q1277" s="29"/>
      <c r="R1277" s="109" t="s">
        <v>7623</v>
      </c>
      <c r="S1277" s="34"/>
      <c r="AD1277" s="84">
        <f t="shared" si="154"/>
        <v>1</v>
      </c>
      <c r="AE1277" s="34" t="e">
        <f t="shared" si="155"/>
        <v>#VALUE!</v>
      </c>
      <c r="AF1277" s="34" t="e">
        <f t="shared" si="156"/>
        <v>#VALUE!</v>
      </c>
      <c r="AG1277" s="34" t="e">
        <f t="shared" si="157"/>
        <v>#VALUE!</v>
      </c>
      <c r="AH1277" s="34" t="e">
        <f t="shared" si="158"/>
        <v>#VALUE!</v>
      </c>
      <c r="AI1277" s="34" t="e">
        <f t="shared" si="159"/>
        <v>#VALUE!</v>
      </c>
      <c r="AJ1277" s="34" t="e">
        <f t="shared" si="160"/>
        <v>#VALUE!</v>
      </c>
      <c r="AK1277" s="34" t="e">
        <f t="shared" si="161"/>
        <v>#VALUE!</v>
      </c>
    </row>
    <row r="1278" spans="1:37" ht="55.25" customHeight="1" x14ac:dyDescent="0.2">
      <c r="A1278" s="50">
        <v>20180709</v>
      </c>
      <c r="B1278" s="83">
        <v>43306</v>
      </c>
      <c r="C1278" s="7" t="s">
        <v>7793</v>
      </c>
      <c r="D1278" s="34"/>
      <c r="E1278" s="34"/>
      <c r="F1278" s="34"/>
      <c r="G1278" s="34"/>
      <c r="H1278" s="34"/>
      <c r="I1278" s="34"/>
      <c r="J1278" s="34"/>
      <c r="K1278" s="34"/>
      <c r="L1278" s="103" t="s">
        <v>103</v>
      </c>
      <c r="M1278" s="29"/>
      <c r="N1278" s="29"/>
      <c r="O1278" s="29"/>
      <c r="P1278" s="30"/>
      <c r="Q1278" s="29"/>
      <c r="R1278" s="109" t="s">
        <v>7623</v>
      </c>
      <c r="S1278" s="34"/>
      <c r="AD1278" s="84">
        <f t="shared" si="154"/>
        <v>1</v>
      </c>
      <c r="AE1278" s="34" t="e">
        <f t="shared" si="155"/>
        <v>#VALUE!</v>
      </c>
      <c r="AF1278" s="34" t="e">
        <f t="shared" si="156"/>
        <v>#VALUE!</v>
      </c>
      <c r="AG1278" s="34" t="e">
        <f t="shared" si="157"/>
        <v>#VALUE!</v>
      </c>
      <c r="AH1278" s="34" t="e">
        <f t="shared" si="158"/>
        <v>#VALUE!</v>
      </c>
      <c r="AI1278" s="34" t="e">
        <f t="shared" si="159"/>
        <v>#VALUE!</v>
      </c>
      <c r="AJ1278" s="34" t="e">
        <f t="shared" si="160"/>
        <v>#VALUE!</v>
      </c>
      <c r="AK1278" s="34" t="e">
        <f t="shared" si="161"/>
        <v>#VALUE!</v>
      </c>
    </row>
    <row r="1279" spans="1:37" ht="55.25" customHeight="1" x14ac:dyDescent="0.2">
      <c r="A1279" s="50">
        <v>20180710</v>
      </c>
      <c r="B1279" s="83">
        <v>43306</v>
      </c>
      <c r="C1279" s="7" t="s">
        <v>7794</v>
      </c>
      <c r="D1279" s="34"/>
      <c r="E1279" s="34"/>
      <c r="F1279" s="34"/>
      <c r="G1279" s="34"/>
      <c r="H1279" s="34"/>
      <c r="I1279" s="34"/>
      <c r="J1279" s="34"/>
      <c r="K1279" s="34"/>
      <c r="L1279" s="103" t="s">
        <v>103</v>
      </c>
      <c r="M1279" s="29"/>
      <c r="N1279" s="29"/>
      <c r="O1279" s="29"/>
      <c r="P1279" s="30"/>
      <c r="Q1279" s="29"/>
      <c r="R1279" s="109" t="s">
        <v>7623</v>
      </c>
      <c r="S1279" s="34"/>
      <c r="AD1279" s="84">
        <f t="shared" si="154"/>
        <v>1</v>
      </c>
      <c r="AE1279" s="34" t="e">
        <f t="shared" si="155"/>
        <v>#VALUE!</v>
      </c>
      <c r="AF1279" s="34" t="e">
        <f t="shared" si="156"/>
        <v>#VALUE!</v>
      </c>
      <c r="AG1279" s="34" t="e">
        <f t="shared" si="157"/>
        <v>#VALUE!</v>
      </c>
      <c r="AH1279" s="34" t="e">
        <f t="shared" si="158"/>
        <v>#VALUE!</v>
      </c>
      <c r="AI1279" s="34" t="e">
        <f t="shared" si="159"/>
        <v>#VALUE!</v>
      </c>
      <c r="AJ1279" s="34" t="e">
        <f t="shared" si="160"/>
        <v>#VALUE!</v>
      </c>
      <c r="AK1279" s="34" t="e">
        <f t="shared" si="161"/>
        <v>#VALUE!</v>
      </c>
    </row>
    <row r="1280" spans="1:37" ht="55.25" customHeight="1" x14ac:dyDescent="0.2">
      <c r="A1280" s="50">
        <v>20180711</v>
      </c>
      <c r="B1280" s="83">
        <v>43306</v>
      </c>
      <c r="C1280" s="7" t="s">
        <v>7795</v>
      </c>
      <c r="D1280" s="34"/>
      <c r="E1280" s="34"/>
      <c r="F1280" s="34"/>
      <c r="G1280" s="34" t="s">
        <v>7610</v>
      </c>
      <c r="H1280" s="34"/>
      <c r="I1280" s="34" t="s">
        <v>7611</v>
      </c>
      <c r="J1280" s="34" t="s">
        <v>7612</v>
      </c>
      <c r="K1280" s="34"/>
      <c r="L1280" s="103"/>
      <c r="M1280" s="29" t="s">
        <v>7613</v>
      </c>
      <c r="N1280" s="29"/>
      <c r="O1280" s="105" t="s">
        <v>7614</v>
      </c>
      <c r="P1280" s="30"/>
      <c r="Q1280" s="29"/>
      <c r="R1280" s="109" t="s">
        <v>7623</v>
      </c>
      <c r="S1280" s="34"/>
      <c r="AD1280" s="84" t="e">
        <f t="shared" si="154"/>
        <v>#VALUE!</v>
      </c>
      <c r="AE1280" s="34">
        <f t="shared" si="155"/>
        <v>232</v>
      </c>
      <c r="AF1280" s="34" t="e">
        <f t="shared" si="156"/>
        <v>#VALUE!</v>
      </c>
      <c r="AG1280" s="34" t="e">
        <f t="shared" si="157"/>
        <v>#VALUE!</v>
      </c>
      <c r="AH1280" s="34" t="e">
        <f t="shared" si="158"/>
        <v>#VALUE!</v>
      </c>
      <c r="AI1280" s="34" t="e">
        <f t="shared" si="159"/>
        <v>#VALUE!</v>
      </c>
      <c r="AJ1280" s="34" t="e">
        <f t="shared" si="160"/>
        <v>#VALUE!</v>
      </c>
      <c r="AK1280" s="34" t="e">
        <f t="shared" si="161"/>
        <v>#VALUE!</v>
      </c>
    </row>
    <row r="1281" spans="1:37" ht="55.25" customHeight="1" x14ac:dyDescent="0.2">
      <c r="A1281" s="50">
        <v>20180712</v>
      </c>
      <c r="B1281" s="83">
        <v>43306</v>
      </c>
      <c r="C1281" s="7" t="s">
        <v>7796</v>
      </c>
      <c r="D1281" s="34"/>
      <c r="E1281" s="34"/>
      <c r="F1281" s="34"/>
      <c r="G1281" s="34"/>
      <c r="H1281" s="34"/>
      <c r="I1281" s="34"/>
      <c r="J1281" s="34"/>
      <c r="K1281" s="34"/>
      <c r="L1281" s="103" t="s">
        <v>103</v>
      </c>
      <c r="M1281" s="29"/>
      <c r="N1281" s="29"/>
      <c r="O1281" s="29"/>
      <c r="P1281" s="30"/>
      <c r="Q1281" s="29"/>
      <c r="R1281" s="109" t="s">
        <v>7623</v>
      </c>
      <c r="S1281" s="34"/>
      <c r="AD1281" s="84">
        <f t="shared" si="154"/>
        <v>1</v>
      </c>
      <c r="AE1281" s="34" t="e">
        <f t="shared" si="155"/>
        <v>#VALUE!</v>
      </c>
      <c r="AF1281" s="34" t="e">
        <f t="shared" si="156"/>
        <v>#VALUE!</v>
      </c>
      <c r="AG1281" s="34" t="e">
        <f t="shared" si="157"/>
        <v>#VALUE!</v>
      </c>
      <c r="AH1281" s="34" t="e">
        <f t="shared" si="158"/>
        <v>#VALUE!</v>
      </c>
      <c r="AI1281" s="34" t="e">
        <f t="shared" si="159"/>
        <v>#VALUE!</v>
      </c>
      <c r="AJ1281" s="34" t="e">
        <f t="shared" si="160"/>
        <v>#VALUE!</v>
      </c>
      <c r="AK1281" s="34" t="e">
        <f t="shared" si="161"/>
        <v>#VALUE!</v>
      </c>
    </row>
    <row r="1282" spans="1:37" ht="55.25" customHeight="1" x14ac:dyDescent="0.2">
      <c r="A1282" s="50">
        <v>20180713</v>
      </c>
      <c r="B1282" s="83">
        <v>43306</v>
      </c>
      <c r="C1282" s="7" t="s">
        <v>7797</v>
      </c>
      <c r="D1282" s="34"/>
      <c r="E1282" s="34"/>
      <c r="F1282" s="34"/>
      <c r="G1282" s="34"/>
      <c r="H1282" s="34"/>
      <c r="I1282" s="34"/>
      <c r="J1282" s="34"/>
      <c r="K1282" s="34"/>
      <c r="L1282" s="103"/>
      <c r="M1282" s="29" t="s">
        <v>7615</v>
      </c>
      <c r="N1282" s="29"/>
      <c r="O1282" s="105" t="s">
        <v>7616</v>
      </c>
      <c r="P1282" s="30"/>
      <c r="Q1282" s="29"/>
      <c r="R1282" s="109" t="s">
        <v>7623</v>
      </c>
      <c r="S1282" s="34"/>
      <c r="AD1282" s="84" t="e">
        <f t="shared" si="154"/>
        <v>#VALUE!</v>
      </c>
      <c r="AE1282" s="34" t="e">
        <f t="shared" si="155"/>
        <v>#VALUE!</v>
      </c>
      <c r="AF1282" s="34" t="e">
        <f t="shared" si="156"/>
        <v>#VALUE!</v>
      </c>
      <c r="AG1282" s="34">
        <f t="shared" si="157"/>
        <v>21</v>
      </c>
      <c r="AH1282" s="34" t="e">
        <f t="shared" si="158"/>
        <v>#VALUE!</v>
      </c>
      <c r="AI1282" s="34" t="e">
        <f t="shared" si="159"/>
        <v>#VALUE!</v>
      </c>
      <c r="AJ1282" s="34" t="e">
        <f t="shared" si="160"/>
        <v>#VALUE!</v>
      </c>
      <c r="AK1282" s="34" t="e">
        <f t="shared" si="161"/>
        <v>#VALUE!</v>
      </c>
    </row>
    <row r="1283" spans="1:37" ht="55.25" customHeight="1" x14ac:dyDescent="0.2">
      <c r="A1283" s="50">
        <v>20180714</v>
      </c>
      <c r="B1283" s="83">
        <v>43306</v>
      </c>
      <c r="C1283" s="7" t="s">
        <v>7798</v>
      </c>
      <c r="D1283" s="34"/>
      <c r="E1283" s="34"/>
      <c r="F1283" s="34"/>
      <c r="G1283" s="34"/>
      <c r="H1283" s="34"/>
      <c r="I1283" s="34"/>
      <c r="J1283" s="34"/>
      <c r="K1283" s="34"/>
      <c r="L1283" s="103"/>
      <c r="M1283" s="29" t="s">
        <v>7617</v>
      </c>
      <c r="N1283" s="29" t="s">
        <v>7618</v>
      </c>
      <c r="O1283" s="29"/>
      <c r="P1283" s="30"/>
      <c r="Q1283" s="29"/>
      <c r="R1283" s="109" t="s">
        <v>7623</v>
      </c>
      <c r="S1283" s="34"/>
      <c r="AD1283" s="84" t="e">
        <f t="shared" ref="AD1283:AD1339" si="162">SEARCH("unanimité",L1283,1)</f>
        <v>#VALUE!</v>
      </c>
      <c r="AE1283" s="34">
        <f t="shared" ref="AE1283:AE1339" si="163">SEARCH("PONSOLE",M1283,1)</f>
        <v>268</v>
      </c>
      <c r="AF1283" s="34" t="e">
        <f t="shared" ref="AF1283:AF1339" si="164">SEARCH("PONSOLE",N1283,1)</f>
        <v>#VALUE!</v>
      </c>
      <c r="AG1283" s="34" t="e">
        <f t="shared" ref="AG1283:AG1339" si="165">SEARCH("PONSOLE",O1283,1)</f>
        <v>#VALUE!</v>
      </c>
      <c r="AH1283" s="34" t="e">
        <f t="shared" ref="AH1283:AH1339" si="166">SEARCH("pas de vote",P1283,1)</f>
        <v>#VALUE!</v>
      </c>
      <c r="AI1283" s="34" t="e">
        <f t="shared" ref="AI1283:AI1339" si="167">SEARCH("PONSOLE",Q1283,1)</f>
        <v>#VALUE!</v>
      </c>
      <c r="AJ1283" s="34" t="e">
        <f t="shared" ref="AJ1283:AJ1339" si="168">SEARCH("PONSOLE",R1283,1)</f>
        <v>#VALUE!</v>
      </c>
      <c r="AK1283" s="34" t="e">
        <f t="shared" ref="AK1283:AK1339" si="169">SEARCH("PONSOLE",S1283,1)</f>
        <v>#VALUE!</v>
      </c>
    </row>
    <row r="1284" spans="1:37" ht="55.25" customHeight="1" x14ac:dyDescent="0.2">
      <c r="A1284" s="50">
        <v>20180716</v>
      </c>
      <c r="B1284" s="83">
        <v>43306</v>
      </c>
      <c r="C1284" s="7" t="s">
        <v>7799</v>
      </c>
      <c r="D1284" s="34"/>
      <c r="E1284" s="34"/>
      <c r="F1284" s="34"/>
      <c r="G1284" s="34"/>
      <c r="H1284" s="34"/>
      <c r="I1284" s="34"/>
      <c r="J1284" s="34"/>
      <c r="K1284" s="34"/>
      <c r="L1284" s="103"/>
      <c r="M1284" s="29" t="s">
        <v>7617</v>
      </c>
      <c r="N1284" s="29" t="s">
        <v>7618</v>
      </c>
      <c r="O1284" s="29"/>
      <c r="P1284" s="30"/>
      <c r="Q1284" s="29"/>
      <c r="R1284" s="109" t="s">
        <v>7623</v>
      </c>
      <c r="S1284" s="34"/>
      <c r="AD1284" s="84" t="e">
        <f t="shared" si="162"/>
        <v>#VALUE!</v>
      </c>
      <c r="AE1284" s="34">
        <f t="shared" si="163"/>
        <v>268</v>
      </c>
      <c r="AF1284" s="34" t="e">
        <f t="shared" si="164"/>
        <v>#VALUE!</v>
      </c>
      <c r="AG1284" s="34" t="e">
        <f t="shared" si="165"/>
        <v>#VALUE!</v>
      </c>
      <c r="AH1284" s="34" t="e">
        <f t="shared" si="166"/>
        <v>#VALUE!</v>
      </c>
      <c r="AI1284" s="34" t="e">
        <f t="shared" si="167"/>
        <v>#VALUE!</v>
      </c>
      <c r="AJ1284" s="34" t="e">
        <f t="shared" si="168"/>
        <v>#VALUE!</v>
      </c>
      <c r="AK1284" s="34" t="e">
        <f t="shared" si="169"/>
        <v>#VALUE!</v>
      </c>
    </row>
    <row r="1285" spans="1:37" ht="55.25" customHeight="1" x14ac:dyDescent="0.2">
      <c r="A1285" s="50">
        <v>20180718</v>
      </c>
      <c r="B1285" s="83">
        <v>43306</v>
      </c>
      <c r="C1285" s="7" t="s">
        <v>7800</v>
      </c>
      <c r="D1285" s="34"/>
      <c r="E1285" s="34"/>
      <c r="F1285" s="34"/>
      <c r="G1285" s="34"/>
      <c r="H1285" s="34"/>
      <c r="I1285" s="34"/>
      <c r="J1285" s="34"/>
      <c r="K1285" s="34"/>
      <c r="L1285" s="103"/>
      <c r="M1285" s="29" t="s">
        <v>7617</v>
      </c>
      <c r="N1285" s="29" t="s">
        <v>7618</v>
      </c>
      <c r="O1285" s="29"/>
      <c r="P1285" s="30"/>
      <c r="Q1285" s="29"/>
      <c r="R1285" s="109" t="s">
        <v>7623</v>
      </c>
      <c r="S1285" s="34"/>
      <c r="AD1285" s="84" t="e">
        <f t="shared" si="162"/>
        <v>#VALUE!</v>
      </c>
      <c r="AE1285" s="34">
        <f t="shared" si="163"/>
        <v>268</v>
      </c>
      <c r="AF1285" s="34" t="e">
        <f t="shared" si="164"/>
        <v>#VALUE!</v>
      </c>
      <c r="AG1285" s="34" t="e">
        <f t="shared" si="165"/>
        <v>#VALUE!</v>
      </c>
      <c r="AH1285" s="34" t="e">
        <f t="shared" si="166"/>
        <v>#VALUE!</v>
      </c>
      <c r="AI1285" s="34" t="e">
        <f t="shared" si="167"/>
        <v>#VALUE!</v>
      </c>
      <c r="AJ1285" s="34" t="e">
        <f t="shared" si="168"/>
        <v>#VALUE!</v>
      </c>
      <c r="AK1285" s="34" t="e">
        <f t="shared" si="169"/>
        <v>#VALUE!</v>
      </c>
    </row>
    <row r="1286" spans="1:37" ht="55.25" customHeight="1" x14ac:dyDescent="0.2">
      <c r="A1286" s="50">
        <v>20180719</v>
      </c>
      <c r="B1286" s="83">
        <v>43306</v>
      </c>
      <c r="C1286" s="7" t="s">
        <v>7801</v>
      </c>
      <c r="D1286" s="34"/>
      <c r="E1286" s="34"/>
      <c r="F1286" s="34"/>
      <c r="G1286" s="34"/>
      <c r="H1286" s="34"/>
      <c r="I1286" s="34"/>
      <c r="J1286" s="34"/>
      <c r="K1286" s="34"/>
      <c r="L1286" s="103"/>
      <c r="M1286" s="29" t="s">
        <v>7617</v>
      </c>
      <c r="N1286" s="29" t="s">
        <v>7618</v>
      </c>
      <c r="O1286" s="29"/>
      <c r="P1286" s="30"/>
      <c r="Q1286" s="29"/>
      <c r="R1286" s="109" t="s">
        <v>7623</v>
      </c>
      <c r="S1286" s="34"/>
      <c r="AD1286" s="84" t="e">
        <f t="shared" si="162"/>
        <v>#VALUE!</v>
      </c>
      <c r="AE1286" s="34">
        <f t="shared" si="163"/>
        <v>268</v>
      </c>
      <c r="AF1286" s="34" t="e">
        <f t="shared" si="164"/>
        <v>#VALUE!</v>
      </c>
      <c r="AG1286" s="34" t="e">
        <f t="shared" si="165"/>
        <v>#VALUE!</v>
      </c>
      <c r="AH1286" s="34" t="e">
        <f t="shared" si="166"/>
        <v>#VALUE!</v>
      </c>
      <c r="AI1286" s="34" t="e">
        <f t="shared" si="167"/>
        <v>#VALUE!</v>
      </c>
      <c r="AJ1286" s="34" t="e">
        <f t="shared" si="168"/>
        <v>#VALUE!</v>
      </c>
      <c r="AK1286" s="34" t="e">
        <f t="shared" si="169"/>
        <v>#VALUE!</v>
      </c>
    </row>
    <row r="1287" spans="1:37" ht="55.25" customHeight="1" x14ac:dyDescent="0.2">
      <c r="A1287" s="50">
        <v>20180720</v>
      </c>
      <c r="B1287" s="83">
        <v>43306</v>
      </c>
      <c r="C1287" s="7" t="s">
        <v>7802</v>
      </c>
      <c r="D1287" s="34"/>
      <c r="E1287" s="34"/>
      <c r="F1287" s="34"/>
      <c r="G1287" s="34"/>
      <c r="H1287" s="34"/>
      <c r="I1287" s="34"/>
      <c r="J1287" s="34"/>
      <c r="K1287" s="34"/>
      <c r="L1287" s="103"/>
      <c r="M1287" s="29" t="s">
        <v>7617</v>
      </c>
      <c r="N1287" s="29" t="s">
        <v>7618</v>
      </c>
      <c r="O1287" s="29"/>
      <c r="P1287" s="30"/>
      <c r="Q1287" s="29"/>
      <c r="R1287" s="109" t="s">
        <v>7623</v>
      </c>
      <c r="S1287" s="34"/>
      <c r="AD1287" s="84" t="e">
        <f t="shared" si="162"/>
        <v>#VALUE!</v>
      </c>
      <c r="AE1287" s="34">
        <f t="shared" si="163"/>
        <v>268</v>
      </c>
      <c r="AF1287" s="34" t="e">
        <f t="shared" si="164"/>
        <v>#VALUE!</v>
      </c>
      <c r="AG1287" s="34" t="e">
        <f t="shared" si="165"/>
        <v>#VALUE!</v>
      </c>
      <c r="AH1287" s="34" t="e">
        <f t="shared" si="166"/>
        <v>#VALUE!</v>
      </c>
      <c r="AI1287" s="34" t="e">
        <f t="shared" si="167"/>
        <v>#VALUE!</v>
      </c>
      <c r="AJ1287" s="34" t="e">
        <f t="shared" si="168"/>
        <v>#VALUE!</v>
      </c>
      <c r="AK1287" s="34" t="e">
        <f t="shared" si="169"/>
        <v>#VALUE!</v>
      </c>
    </row>
    <row r="1288" spans="1:37" ht="55.25" customHeight="1" x14ac:dyDescent="0.2">
      <c r="A1288" s="50">
        <v>20180901</v>
      </c>
      <c r="B1288" s="83">
        <v>43369</v>
      </c>
      <c r="C1288" s="5" t="s">
        <v>7803</v>
      </c>
      <c r="D1288" s="34"/>
      <c r="E1288" s="34"/>
      <c r="F1288" s="34"/>
      <c r="G1288" s="34"/>
      <c r="H1288" s="34"/>
      <c r="I1288" s="34"/>
      <c r="J1288" s="40"/>
      <c r="K1288" s="34"/>
      <c r="L1288" s="103"/>
      <c r="M1288" s="29" t="s">
        <v>7822</v>
      </c>
      <c r="N1288" s="29"/>
      <c r="O1288" s="29"/>
      <c r="P1288" s="30"/>
      <c r="Q1288" s="29"/>
      <c r="R1288" s="112" t="s">
        <v>7821</v>
      </c>
      <c r="AD1288" s="84" t="e">
        <f>SEARCH("unanimité",J1288,1)</f>
        <v>#VALUE!</v>
      </c>
      <c r="AE1288" s="34">
        <f t="shared" si="163"/>
        <v>402</v>
      </c>
      <c r="AF1288" s="34" t="e">
        <f t="shared" si="164"/>
        <v>#VALUE!</v>
      </c>
      <c r="AG1288" s="34" t="e">
        <f t="shared" si="165"/>
        <v>#VALUE!</v>
      </c>
      <c r="AH1288" s="34" t="e">
        <f t="shared" si="166"/>
        <v>#VALUE!</v>
      </c>
      <c r="AI1288" s="34" t="e">
        <f t="shared" si="167"/>
        <v>#VALUE!</v>
      </c>
      <c r="AJ1288" s="34" t="e">
        <f t="shared" si="168"/>
        <v>#VALUE!</v>
      </c>
      <c r="AK1288" s="34" t="e">
        <f>SEARCH("PONSOLE",R1288,1)</f>
        <v>#VALUE!</v>
      </c>
    </row>
    <row r="1289" spans="1:37" ht="55.25" customHeight="1" x14ac:dyDescent="0.2">
      <c r="A1289" s="50">
        <v>20180902</v>
      </c>
      <c r="B1289" s="83">
        <v>43369</v>
      </c>
      <c r="C1289" s="5" t="s">
        <v>7804</v>
      </c>
      <c r="D1289" s="34"/>
      <c r="E1289" s="34"/>
      <c r="F1289" s="34"/>
      <c r="G1289" s="34"/>
      <c r="H1289" s="34"/>
      <c r="I1289" s="34"/>
      <c r="J1289" s="34"/>
      <c r="K1289" s="34"/>
      <c r="L1289" s="103"/>
      <c r="M1289" s="29" t="s">
        <v>7753</v>
      </c>
      <c r="N1289" s="29" t="s">
        <v>7754</v>
      </c>
      <c r="O1289" s="29"/>
      <c r="P1289" s="30"/>
      <c r="Q1289" s="29"/>
      <c r="R1289" s="112"/>
      <c r="S1289" s="34"/>
      <c r="AD1289" s="84" t="e">
        <f t="shared" si="162"/>
        <v>#VALUE!</v>
      </c>
      <c r="AE1289" s="34">
        <f t="shared" si="163"/>
        <v>415</v>
      </c>
      <c r="AF1289" s="34" t="e">
        <f t="shared" si="164"/>
        <v>#VALUE!</v>
      </c>
      <c r="AG1289" s="34" t="e">
        <f t="shared" si="165"/>
        <v>#VALUE!</v>
      </c>
      <c r="AH1289" s="34" t="e">
        <f t="shared" si="166"/>
        <v>#VALUE!</v>
      </c>
      <c r="AI1289" s="34" t="e">
        <f t="shared" si="167"/>
        <v>#VALUE!</v>
      </c>
      <c r="AJ1289" s="34" t="e">
        <f t="shared" si="168"/>
        <v>#VALUE!</v>
      </c>
      <c r="AK1289" s="34" t="e">
        <f t="shared" si="169"/>
        <v>#VALUE!</v>
      </c>
    </row>
    <row r="1290" spans="1:37" ht="55.25" customHeight="1" x14ac:dyDescent="0.2">
      <c r="A1290" s="50">
        <v>20180903</v>
      </c>
      <c r="B1290" s="83">
        <v>43369</v>
      </c>
      <c r="C1290" s="5" t="s">
        <v>7805</v>
      </c>
      <c r="D1290" s="34"/>
      <c r="E1290" s="34"/>
      <c r="F1290" s="34"/>
      <c r="G1290" s="34"/>
      <c r="H1290" s="34"/>
      <c r="I1290" s="34"/>
      <c r="J1290" s="34"/>
      <c r="K1290" s="34"/>
      <c r="L1290" s="103"/>
      <c r="M1290" s="29" t="s">
        <v>7755</v>
      </c>
      <c r="N1290" s="29" t="s">
        <v>7756</v>
      </c>
      <c r="O1290" s="29"/>
      <c r="P1290" s="30"/>
      <c r="Q1290" s="29"/>
      <c r="R1290" s="112"/>
      <c r="S1290" s="34"/>
      <c r="AD1290" s="84" t="e">
        <f t="shared" si="162"/>
        <v>#VALUE!</v>
      </c>
      <c r="AE1290" s="34">
        <f t="shared" si="163"/>
        <v>416</v>
      </c>
      <c r="AF1290" s="34" t="e">
        <f t="shared" si="164"/>
        <v>#VALUE!</v>
      </c>
      <c r="AG1290" s="34" t="e">
        <f t="shared" si="165"/>
        <v>#VALUE!</v>
      </c>
      <c r="AH1290" s="34" t="e">
        <f t="shared" si="166"/>
        <v>#VALUE!</v>
      </c>
      <c r="AI1290" s="34" t="e">
        <f t="shared" si="167"/>
        <v>#VALUE!</v>
      </c>
      <c r="AJ1290" s="34" t="e">
        <f t="shared" si="168"/>
        <v>#VALUE!</v>
      </c>
      <c r="AK1290" s="34" t="e">
        <f t="shared" si="169"/>
        <v>#VALUE!</v>
      </c>
    </row>
    <row r="1291" spans="1:37" ht="55.25" customHeight="1" x14ac:dyDescent="0.2">
      <c r="A1291" s="50">
        <v>20180904</v>
      </c>
      <c r="B1291" s="83">
        <v>43369</v>
      </c>
      <c r="C1291" s="5" t="s">
        <v>7806</v>
      </c>
      <c r="D1291" s="34"/>
      <c r="E1291" s="34"/>
      <c r="F1291" s="34" t="s">
        <v>7757</v>
      </c>
      <c r="G1291" s="34" t="s">
        <v>7758</v>
      </c>
      <c r="H1291" s="34" t="s">
        <v>7759</v>
      </c>
      <c r="I1291" s="34" t="s">
        <v>7760</v>
      </c>
      <c r="J1291" s="34"/>
      <c r="K1291" s="34"/>
      <c r="L1291" s="103"/>
      <c r="M1291" s="29" t="s">
        <v>7761</v>
      </c>
      <c r="N1291" s="29"/>
      <c r="O1291" s="29" t="s">
        <v>7762</v>
      </c>
      <c r="P1291" s="30"/>
      <c r="Q1291" s="29"/>
      <c r="R1291" s="112"/>
      <c r="S1291" s="34"/>
      <c r="AD1291" s="84" t="e">
        <f t="shared" si="162"/>
        <v>#VALUE!</v>
      </c>
      <c r="AE1291" s="34">
        <f t="shared" si="163"/>
        <v>417</v>
      </c>
      <c r="AF1291" s="34" t="e">
        <f t="shared" si="164"/>
        <v>#VALUE!</v>
      </c>
      <c r="AG1291" s="34" t="e">
        <f t="shared" si="165"/>
        <v>#VALUE!</v>
      </c>
      <c r="AH1291" s="34" t="e">
        <f t="shared" si="166"/>
        <v>#VALUE!</v>
      </c>
      <c r="AI1291" s="34" t="e">
        <f t="shared" si="167"/>
        <v>#VALUE!</v>
      </c>
      <c r="AJ1291" s="34" t="e">
        <f t="shared" si="168"/>
        <v>#VALUE!</v>
      </c>
      <c r="AK1291" s="34" t="e">
        <f t="shared" si="169"/>
        <v>#VALUE!</v>
      </c>
    </row>
    <row r="1292" spans="1:37" ht="55.25" customHeight="1" x14ac:dyDescent="0.2">
      <c r="A1292" s="50">
        <v>20180905</v>
      </c>
      <c r="B1292" s="83">
        <v>43369</v>
      </c>
      <c r="C1292" s="7" t="s">
        <v>7807</v>
      </c>
      <c r="D1292" s="34" t="s">
        <v>7763</v>
      </c>
      <c r="E1292" s="34" t="s">
        <v>7764</v>
      </c>
      <c r="F1292" s="34" t="s">
        <v>7765</v>
      </c>
      <c r="G1292" s="34" t="s">
        <v>7766</v>
      </c>
      <c r="H1292" s="34" t="s">
        <v>7767</v>
      </c>
      <c r="I1292" s="34" t="s">
        <v>7768</v>
      </c>
      <c r="J1292" s="34"/>
      <c r="K1292" s="34"/>
      <c r="L1292" s="103"/>
      <c r="M1292" s="29" t="s">
        <v>7769</v>
      </c>
      <c r="N1292" s="29" t="s">
        <v>7770</v>
      </c>
      <c r="O1292" s="29" t="s">
        <v>7771</v>
      </c>
      <c r="P1292" s="30"/>
      <c r="Q1292" s="29"/>
      <c r="R1292" s="112"/>
      <c r="S1292" s="34"/>
      <c r="AD1292" s="84" t="e">
        <f t="shared" si="162"/>
        <v>#VALUE!</v>
      </c>
      <c r="AE1292" s="34" t="e">
        <f t="shared" si="163"/>
        <v>#VALUE!</v>
      </c>
      <c r="AF1292" s="34" t="e">
        <f t="shared" si="164"/>
        <v>#VALUE!</v>
      </c>
      <c r="AG1292" s="34">
        <f t="shared" si="165"/>
        <v>26</v>
      </c>
      <c r="AH1292" s="34" t="e">
        <f t="shared" si="166"/>
        <v>#VALUE!</v>
      </c>
      <c r="AI1292" s="34" t="e">
        <f t="shared" si="167"/>
        <v>#VALUE!</v>
      </c>
      <c r="AJ1292" s="34" t="e">
        <f t="shared" si="168"/>
        <v>#VALUE!</v>
      </c>
      <c r="AK1292" s="34" t="e">
        <f t="shared" si="169"/>
        <v>#VALUE!</v>
      </c>
    </row>
    <row r="1293" spans="1:37" ht="55.25" customHeight="1" x14ac:dyDescent="0.2">
      <c r="A1293" s="50">
        <v>20180906</v>
      </c>
      <c r="B1293" s="83">
        <v>43369</v>
      </c>
      <c r="C1293" s="7" t="s">
        <v>7808</v>
      </c>
      <c r="D1293" s="34"/>
      <c r="E1293" s="34"/>
      <c r="F1293" s="34"/>
      <c r="G1293" s="34"/>
      <c r="H1293" s="34"/>
      <c r="I1293" s="34"/>
      <c r="J1293" s="34"/>
      <c r="K1293" s="34"/>
      <c r="L1293" s="103" t="s">
        <v>103</v>
      </c>
      <c r="M1293" s="29"/>
      <c r="N1293" s="29"/>
      <c r="O1293" s="29"/>
      <c r="P1293" s="30"/>
      <c r="Q1293" s="29"/>
      <c r="R1293" s="112"/>
      <c r="S1293" s="34"/>
      <c r="AD1293" s="84">
        <f t="shared" si="162"/>
        <v>1</v>
      </c>
      <c r="AE1293" s="34" t="e">
        <f t="shared" si="163"/>
        <v>#VALUE!</v>
      </c>
      <c r="AF1293" s="34" t="e">
        <f t="shared" si="164"/>
        <v>#VALUE!</v>
      </c>
      <c r="AG1293" s="34" t="e">
        <f t="shared" si="165"/>
        <v>#VALUE!</v>
      </c>
      <c r="AH1293" s="34" t="e">
        <f t="shared" si="166"/>
        <v>#VALUE!</v>
      </c>
      <c r="AI1293" s="34" t="e">
        <f t="shared" si="167"/>
        <v>#VALUE!</v>
      </c>
      <c r="AJ1293" s="34" t="e">
        <f t="shared" si="168"/>
        <v>#VALUE!</v>
      </c>
      <c r="AK1293" s="34" t="e">
        <f t="shared" si="169"/>
        <v>#VALUE!</v>
      </c>
    </row>
    <row r="1294" spans="1:37" ht="55.25" customHeight="1" x14ac:dyDescent="0.2">
      <c r="A1294" s="50">
        <v>20180907</v>
      </c>
      <c r="B1294" s="83">
        <v>43369</v>
      </c>
      <c r="C1294" s="7" t="s">
        <v>7809</v>
      </c>
      <c r="D1294" s="34"/>
      <c r="E1294" s="34"/>
      <c r="F1294" s="34"/>
      <c r="G1294" s="34"/>
      <c r="H1294" s="34"/>
      <c r="I1294" s="34"/>
      <c r="J1294" s="34"/>
      <c r="K1294" s="34"/>
      <c r="L1294" s="103" t="s">
        <v>103</v>
      </c>
      <c r="M1294" s="29"/>
      <c r="N1294" s="29"/>
      <c r="O1294" s="29"/>
      <c r="P1294" s="30"/>
      <c r="Q1294" s="29"/>
      <c r="R1294" s="112"/>
      <c r="S1294" s="34"/>
      <c r="AD1294" s="84">
        <f t="shared" si="162"/>
        <v>1</v>
      </c>
      <c r="AE1294" s="34" t="e">
        <f t="shared" si="163"/>
        <v>#VALUE!</v>
      </c>
      <c r="AF1294" s="34" t="e">
        <f t="shared" si="164"/>
        <v>#VALUE!</v>
      </c>
      <c r="AG1294" s="34" t="e">
        <f t="shared" si="165"/>
        <v>#VALUE!</v>
      </c>
      <c r="AH1294" s="34" t="e">
        <f t="shared" si="166"/>
        <v>#VALUE!</v>
      </c>
      <c r="AI1294" s="34" t="e">
        <f t="shared" si="167"/>
        <v>#VALUE!</v>
      </c>
      <c r="AJ1294" s="34" t="e">
        <f t="shared" si="168"/>
        <v>#VALUE!</v>
      </c>
      <c r="AK1294" s="34" t="e">
        <f t="shared" si="169"/>
        <v>#VALUE!</v>
      </c>
    </row>
    <row r="1295" spans="1:37" ht="55.25" customHeight="1" x14ac:dyDescent="0.2">
      <c r="A1295" s="50">
        <v>20180908</v>
      </c>
      <c r="B1295" s="83">
        <v>43369</v>
      </c>
      <c r="C1295" s="7" t="s">
        <v>7810</v>
      </c>
      <c r="D1295" s="34"/>
      <c r="E1295" s="34"/>
      <c r="F1295" s="34" t="s">
        <v>7772</v>
      </c>
      <c r="G1295" s="34" t="s">
        <v>7773</v>
      </c>
      <c r="H1295" s="34"/>
      <c r="I1295" s="34"/>
      <c r="J1295" s="34"/>
      <c r="K1295" s="34"/>
      <c r="L1295" s="103"/>
      <c r="M1295" s="29" t="s">
        <v>7823</v>
      </c>
      <c r="N1295" s="29"/>
      <c r="O1295" s="29"/>
      <c r="Q1295" s="30" t="s">
        <v>7820</v>
      </c>
      <c r="R1295" s="112"/>
      <c r="S1295" s="34"/>
      <c r="AD1295" s="84" t="e">
        <f t="shared" si="162"/>
        <v>#VALUE!</v>
      </c>
      <c r="AE1295" s="34">
        <f t="shared" si="163"/>
        <v>402</v>
      </c>
      <c r="AF1295" s="34" t="e">
        <f t="shared" si="164"/>
        <v>#VALUE!</v>
      </c>
      <c r="AG1295" s="34" t="e">
        <f t="shared" si="165"/>
        <v>#VALUE!</v>
      </c>
      <c r="AH1295" s="34" t="e">
        <f>SEARCH("pas de vote",Q1295,1)</f>
        <v>#VALUE!</v>
      </c>
      <c r="AI1295" s="34" t="e">
        <f t="shared" si="167"/>
        <v>#VALUE!</v>
      </c>
      <c r="AJ1295" s="34" t="e">
        <f t="shared" si="168"/>
        <v>#VALUE!</v>
      </c>
      <c r="AK1295" s="34" t="e">
        <f t="shared" si="169"/>
        <v>#VALUE!</v>
      </c>
    </row>
    <row r="1296" spans="1:37" ht="55.25" customHeight="1" x14ac:dyDescent="0.2">
      <c r="A1296" s="50">
        <v>20180909</v>
      </c>
      <c r="B1296" s="83">
        <v>43369</v>
      </c>
      <c r="C1296" s="7" t="s">
        <v>7811</v>
      </c>
      <c r="D1296" s="34"/>
      <c r="E1296" s="34"/>
      <c r="F1296" s="34"/>
      <c r="G1296" s="34"/>
      <c r="H1296" s="34"/>
      <c r="I1296" s="34"/>
      <c r="J1296" s="34"/>
      <c r="K1296" s="34"/>
      <c r="L1296" s="103" t="s">
        <v>103</v>
      </c>
      <c r="M1296" s="29"/>
      <c r="N1296" s="29"/>
      <c r="O1296" s="29"/>
      <c r="P1296" s="30"/>
      <c r="Q1296" s="29"/>
      <c r="R1296" s="112"/>
      <c r="S1296" s="34"/>
      <c r="AD1296" s="84">
        <f t="shared" si="162"/>
        <v>1</v>
      </c>
      <c r="AE1296" s="34" t="e">
        <f t="shared" si="163"/>
        <v>#VALUE!</v>
      </c>
      <c r="AF1296" s="34" t="e">
        <f t="shared" si="164"/>
        <v>#VALUE!</v>
      </c>
      <c r="AG1296" s="34" t="e">
        <f t="shared" si="165"/>
        <v>#VALUE!</v>
      </c>
      <c r="AH1296" s="34" t="e">
        <f t="shared" si="166"/>
        <v>#VALUE!</v>
      </c>
      <c r="AI1296" s="34" t="e">
        <f t="shared" si="167"/>
        <v>#VALUE!</v>
      </c>
      <c r="AJ1296" s="34" t="e">
        <f t="shared" si="168"/>
        <v>#VALUE!</v>
      </c>
      <c r="AK1296" s="34" t="e">
        <f t="shared" si="169"/>
        <v>#VALUE!</v>
      </c>
    </row>
    <row r="1297" spans="1:37" ht="55.25" customHeight="1" x14ac:dyDescent="0.2">
      <c r="A1297" s="50">
        <v>20180910</v>
      </c>
      <c r="B1297" s="83">
        <v>43369</v>
      </c>
      <c r="C1297" s="7" t="s">
        <v>7812</v>
      </c>
      <c r="D1297" s="34"/>
      <c r="E1297" s="34"/>
      <c r="F1297" s="34"/>
      <c r="G1297" s="34"/>
      <c r="H1297" s="34"/>
      <c r="I1297" s="34"/>
      <c r="J1297" s="34"/>
      <c r="K1297" s="34"/>
      <c r="L1297" s="103" t="s">
        <v>103</v>
      </c>
      <c r="M1297" s="29"/>
      <c r="N1297" s="29"/>
      <c r="O1297" s="29"/>
      <c r="P1297" s="30"/>
      <c r="Q1297" s="29"/>
      <c r="R1297" s="112"/>
      <c r="S1297" s="34"/>
      <c r="AD1297" s="84">
        <f t="shared" si="162"/>
        <v>1</v>
      </c>
      <c r="AE1297" s="34" t="e">
        <f t="shared" si="163"/>
        <v>#VALUE!</v>
      </c>
      <c r="AF1297" s="34" t="e">
        <f t="shared" si="164"/>
        <v>#VALUE!</v>
      </c>
      <c r="AG1297" s="34" t="e">
        <f t="shared" si="165"/>
        <v>#VALUE!</v>
      </c>
      <c r="AH1297" s="34" t="e">
        <f t="shared" si="166"/>
        <v>#VALUE!</v>
      </c>
      <c r="AI1297" s="34" t="e">
        <f t="shared" si="167"/>
        <v>#VALUE!</v>
      </c>
      <c r="AJ1297" s="34" t="e">
        <f t="shared" si="168"/>
        <v>#VALUE!</v>
      </c>
      <c r="AK1297" s="34" t="e">
        <f t="shared" si="169"/>
        <v>#VALUE!</v>
      </c>
    </row>
    <row r="1298" spans="1:37" ht="55.25" customHeight="1" x14ac:dyDescent="0.2">
      <c r="A1298" s="50">
        <v>20180911</v>
      </c>
      <c r="B1298" s="83">
        <v>43369</v>
      </c>
      <c r="C1298" s="7" t="s">
        <v>7813</v>
      </c>
      <c r="D1298" s="34" t="s">
        <v>7774</v>
      </c>
      <c r="E1298" s="34" t="s">
        <v>7775</v>
      </c>
      <c r="F1298" s="34" t="s">
        <v>7776</v>
      </c>
      <c r="G1298" s="34" t="s">
        <v>7777</v>
      </c>
      <c r="H1298" s="34"/>
      <c r="I1298" s="34"/>
      <c r="J1298" s="34"/>
      <c r="K1298" s="34"/>
      <c r="L1298" s="103"/>
      <c r="M1298" s="29" t="s">
        <v>7769</v>
      </c>
      <c r="N1298" s="29" t="s">
        <v>7778</v>
      </c>
      <c r="O1298" s="29" t="s">
        <v>7779</v>
      </c>
      <c r="P1298" s="30"/>
      <c r="Q1298" s="29"/>
      <c r="R1298" s="112"/>
      <c r="S1298" s="34"/>
      <c r="AD1298" s="84" t="e">
        <f t="shared" si="162"/>
        <v>#VALUE!</v>
      </c>
      <c r="AE1298" s="34" t="e">
        <f t="shared" si="163"/>
        <v>#VALUE!</v>
      </c>
      <c r="AF1298" s="34" t="e">
        <f t="shared" si="164"/>
        <v>#VALUE!</v>
      </c>
      <c r="AG1298" s="34">
        <f t="shared" si="165"/>
        <v>27</v>
      </c>
      <c r="AH1298" s="34" t="e">
        <f t="shared" si="166"/>
        <v>#VALUE!</v>
      </c>
      <c r="AI1298" s="34" t="e">
        <f t="shared" si="167"/>
        <v>#VALUE!</v>
      </c>
      <c r="AJ1298" s="34" t="e">
        <f t="shared" si="168"/>
        <v>#VALUE!</v>
      </c>
      <c r="AK1298" s="34" t="e">
        <f t="shared" si="169"/>
        <v>#VALUE!</v>
      </c>
    </row>
    <row r="1299" spans="1:37" ht="55.25" customHeight="1" x14ac:dyDescent="0.2">
      <c r="A1299" s="50">
        <v>20180912</v>
      </c>
      <c r="B1299" s="83">
        <v>43369</v>
      </c>
      <c r="C1299" s="7" t="s">
        <v>7814</v>
      </c>
      <c r="D1299" s="34"/>
      <c r="E1299" s="34"/>
      <c r="F1299" s="34"/>
      <c r="G1299" s="34"/>
      <c r="H1299" s="34"/>
      <c r="I1299" s="34"/>
      <c r="J1299" s="34"/>
      <c r="K1299" s="34"/>
      <c r="L1299" s="103" t="s">
        <v>103</v>
      </c>
      <c r="M1299" s="29"/>
      <c r="N1299" s="29"/>
      <c r="O1299" s="29"/>
      <c r="P1299" s="30"/>
      <c r="Q1299" s="29"/>
      <c r="R1299" s="112"/>
      <c r="S1299" s="34"/>
      <c r="AD1299" s="84">
        <f t="shared" si="162"/>
        <v>1</v>
      </c>
      <c r="AE1299" s="34" t="e">
        <f t="shared" si="163"/>
        <v>#VALUE!</v>
      </c>
      <c r="AF1299" s="34" t="e">
        <f t="shared" si="164"/>
        <v>#VALUE!</v>
      </c>
      <c r="AG1299" s="34" t="e">
        <f t="shared" si="165"/>
        <v>#VALUE!</v>
      </c>
      <c r="AH1299" s="34" t="e">
        <f t="shared" si="166"/>
        <v>#VALUE!</v>
      </c>
      <c r="AI1299" s="34" t="e">
        <f t="shared" si="167"/>
        <v>#VALUE!</v>
      </c>
      <c r="AJ1299" s="34" t="e">
        <f t="shared" si="168"/>
        <v>#VALUE!</v>
      </c>
      <c r="AK1299" s="34" t="e">
        <f t="shared" si="169"/>
        <v>#VALUE!</v>
      </c>
    </row>
    <row r="1300" spans="1:37" ht="55.25" customHeight="1" x14ac:dyDescent="0.2">
      <c r="A1300" s="50">
        <v>20180913</v>
      </c>
      <c r="B1300" s="83">
        <v>43369</v>
      </c>
      <c r="C1300" s="7" t="s">
        <v>7815</v>
      </c>
      <c r="D1300" s="34" t="s">
        <v>7780</v>
      </c>
      <c r="E1300" s="34" t="s">
        <v>7781</v>
      </c>
      <c r="F1300" s="34" t="s">
        <v>7782</v>
      </c>
      <c r="G1300" s="34" t="s">
        <v>7783</v>
      </c>
      <c r="H1300" s="34"/>
      <c r="I1300" s="34"/>
      <c r="J1300" s="34"/>
      <c r="K1300" s="34"/>
      <c r="L1300" s="103" t="s">
        <v>103</v>
      </c>
      <c r="M1300" s="29"/>
      <c r="N1300" s="29"/>
      <c r="O1300" s="29"/>
      <c r="P1300" s="30"/>
      <c r="Q1300" s="29"/>
      <c r="R1300" s="112"/>
      <c r="S1300" s="34"/>
      <c r="AD1300" s="84">
        <f t="shared" si="162"/>
        <v>1</v>
      </c>
      <c r="AE1300" s="34" t="e">
        <f t="shared" si="163"/>
        <v>#VALUE!</v>
      </c>
      <c r="AF1300" s="34" t="e">
        <f t="shared" si="164"/>
        <v>#VALUE!</v>
      </c>
      <c r="AG1300" s="34" t="e">
        <f t="shared" si="165"/>
        <v>#VALUE!</v>
      </c>
      <c r="AH1300" s="34" t="e">
        <f t="shared" si="166"/>
        <v>#VALUE!</v>
      </c>
      <c r="AI1300" s="34" t="e">
        <f t="shared" si="167"/>
        <v>#VALUE!</v>
      </c>
      <c r="AJ1300" s="34" t="e">
        <f t="shared" si="168"/>
        <v>#VALUE!</v>
      </c>
      <c r="AK1300" s="34" t="e">
        <f t="shared" si="169"/>
        <v>#VALUE!</v>
      </c>
    </row>
    <row r="1301" spans="1:37" ht="55.25" customHeight="1" x14ac:dyDescent="0.2">
      <c r="A1301" s="50">
        <v>20180914</v>
      </c>
      <c r="B1301" s="83">
        <v>43369</v>
      </c>
      <c r="C1301" s="7" t="s">
        <v>7816</v>
      </c>
      <c r="D1301" s="34" t="s">
        <v>7784</v>
      </c>
      <c r="E1301" s="34" t="s">
        <v>7785</v>
      </c>
      <c r="F1301" s="34"/>
      <c r="G1301" s="34"/>
      <c r="H1301" s="34"/>
      <c r="I1301" s="34"/>
      <c r="J1301" s="34"/>
      <c r="K1301" s="34"/>
      <c r="L1301" s="103" t="s">
        <v>103</v>
      </c>
      <c r="M1301" s="29"/>
      <c r="N1301" s="29"/>
      <c r="O1301" s="29"/>
      <c r="P1301" s="30"/>
      <c r="Q1301" s="29"/>
      <c r="R1301" s="112"/>
      <c r="S1301" s="34"/>
      <c r="AD1301" s="84">
        <f t="shared" si="162"/>
        <v>1</v>
      </c>
      <c r="AE1301" s="34" t="e">
        <f t="shared" si="163"/>
        <v>#VALUE!</v>
      </c>
      <c r="AF1301" s="34" t="e">
        <f t="shared" si="164"/>
        <v>#VALUE!</v>
      </c>
      <c r="AG1301" s="34" t="e">
        <f t="shared" si="165"/>
        <v>#VALUE!</v>
      </c>
      <c r="AH1301" s="34" t="e">
        <f t="shared" si="166"/>
        <v>#VALUE!</v>
      </c>
      <c r="AI1301" s="34" t="e">
        <f t="shared" si="167"/>
        <v>#VALUE!</v>
      </c>
      <c r="AJ1301" s="34" t="e">
        <f t="shared" si="168"/>
        <v>#VALUE!</v>
      </c>
      <c r="AK1301" s="34" t="e">
        <f t="shared" si="169"/>
        <v>#VALUE!</v>
      </c>
    </row>
    <row r="1302" spans="1:37" ht="55.25" customHeight="1" x14ac:dyDescent="0.2">
      <c r="A1302" s="50">
        <v>20180915</v>
      </c>
      <c r="B1302" s="83">
        <v>43369</v>
      </c>
      <c r="C1302" s="7" t="s">
        <v>7817</v>
      </c>
      <c r="D1302" s="34"/>
      <c r="E1302" s="34"/>
      <c r="F1302" s="34"/>
      <c r="G1302" s="34"/>
      <c r="H1302" s="34"/>
      <c r="I1302" s="34"/>
      <c r="J1302" s="34"/>
      <c r="K1302" s="34"/>
      <c r="L1302" s="80"/>
      <c r="M1302" s="29" t="s">
        <v>7818</v>
      </c>
      <c r="N1302" s="29"/>
      <c r="O1302" s="29"/>
      <c r="P1302" s="30"/>
      <c r="Q1302" s="29" t="s">
        <v>7819</v>
      </c>
      <c r="R1302" s="112"/>
      <c r="S1302" s="34"/>
      <c r="AD1302" s="84" t="e">
        <f t="shared" si="162"/>
        <v>#VALUE!</v>
      </c>
      <c r="AE1302" s="34">
        <f t="shared" si="163"/>
        <v>417</v>
      </c>
      <c r="AF1302" s="34" t="e">
        <f t="shared" si="164"/>
        <v>#VALUE!</v>
      </c>
      <c r="AG1302" s="34" t="e">
        <f t="shared" si="165"/>
        <v>#VALUE!</v>
      </c>
      <c r="AH1302" s="34" t="e">
        <f t="shared" si="166"/>
        <v>#VALUE!</v>
      </c>
      <c r="AI1302" s="34" t="e">
        <f t="shared" si="167"/>
        <v>#VALUE!</v>
      </c>
      <c r="AJ1302" s="34" t="e">
        <f t="shared" si="168"/>
        <v>#VALUE!</v>
      </c>
      <c r="AK1302" s="34" t="e">
        <f t="shared" si="169"/>
        <v>#VALUE!</v>
      </c>
    </row>
    <row r="1303" spans="1:37" ht="55.25" customHeight="1" x14ac:dyDescent="0.2">
      <c r="A1303" s="50">
        <v>20181001</v>
      </c>
      <c r="B1303" s="83">
        <v>43404</v>
      </c>
      <c r="C1303" s="5" t="s">
        <v>7830</v>
      </c>
      <c r="D1303" s="34"/>
      <c r="E1303" s="34"/>
      <c r="F1303" s="34"/>
      <c r="G1303" s="34"/>
      <c r="H1303" s="34"/>
      <c r="I1303" s="34"/>
      <c r="J1303" s="34"/>
      <c r="K1303" s="34"/>
      <c r="L1303" s="103" t="s">
        <v>103</v>
      </c>
      <c r="M1303" s="29"/>
      <c r="N1303" s="29"/>
      <c r="O1303" s="29"/>
      <c r="P1303" s="30"/>
      <c r="Q1303" s="29"/>
      <c r="R1303" s="112"/>
      <c r="S1303" s="34"/>
      <c r="AD1303" s="84">
        <f t="shared" si="162"/>
        <v>1</v>
      </c>
      <c r="AE1303" s="34" t="e">
        <f t="shared" si="163"/>
        <v>#VALUE!</v>
      </c>
      <c r="AF1303" s="34" t="e">
        <f t="shared" si="164"/>
        <v>#VALUE!</v>
      </c>
      <c r="AG1303" s="34" t="e">
        <f t="shared" si="165"/>
        <v>#VALUE!</v>
      </c>
      <c r="AH1303" s="34" t="e">
        <f t="shared" si="166"/>
        <v>#VALUE!</v>
      </c>
      <c r="AI1303" s="34" t="e">
        <f t="shared" si="167"/>
        <v>#VALUE!</v>
      </c>
      <c r="AJ1303" s="34" t="e">
        <f t="shared" si="168"/>
        <v>#VALUE!</v>
      </c>
      <c r="AK1303" s="34" t="e">
        <f t="shared" si="169"/>
        <v>#VALUE!</v>
      </c>
    </row>
    <row r="1304" spans="1:37" ht="55.25" customHeight="1" x14ac:dyDescent="0.2">
      <c r="A1304" s="50">
        <v>20181002</v>
      </c>
      <c r="B1304" s="83">
        <v>43404</v>
      </c>
      <c r="C1304" s="7" t="s">
        <v>7955</v>
      </c>
      <c r="D1304" s="34"/>
      <c r="E1304" s="34"/>
      <c r="F1304" s="34"/>
      <c r="G1304" s="34"/>
      <c r="H1304" s="34"/>
      <c r="I1304" s="34"/>
      <c r="J1304" s="34"/>
      <c r="K1304" s="34"/>
      <c r="L1304" s="103" t="s">
        <v>103</v>
      </c>
      <c r="M1304" s="29"/>
      <c r="N1304" s="29"/>
      <c r="O1304" s="29"/>
      <c r="P1304" s="30"/>
      <c r="Q1304" s="29"/>
      <c r="R1304" s="112"/>
      <c r="S1304" s="34"/>
      <c r="AD1304" s="84">
        <f t="shared" si="162"/>
        <v>1</v>
      </c>
      <c r="AE1304" s="34" t="e">
        <f t="shared" si="163"/>
        <v>#VALUE!</v>
      </c>
      <c r="AF1304" s="34" t="e">
        <f t="shared" si="164"/>
        <v>#VALUE!</v>
      </c>
      <c r="AG1304" s="34" t="e">
        <f t="shared" si="165"/>
        <v>#VALUE!</v>
      </c>
      <c r="AH1304" s="34" t="e">
        <f t="shared" si="166"/>
        <v>#VALUE!</v>
      </c>
      <c r="AI1304" s="34" t="e">
        <f t="shared" si="167"/>
        <v>#VALUE!</v>
      </c>
      <c r="AJ1304" s="34" t="e">
        <f t="shared" si="168"/>
        <v>#VALUE!</v>
      </c>
      <c r="AK1304" s="34" t="e">
        <f t="shared" si="169"/>
        <v>#VALUE!</v>
      </c>
    </row>
    <row r="1305" spans="1:37" ht="55.25" customHeight="1" x14ac:dyDescent="0.2">
      <c r="A1305" s="50">
        <v>20181003</v>
      </c>
      <c r="B1305" s="83">
        <v>43404</v>
      </c>
      <c r="C1305" s="7" t="s">
        <v>7956</v>
      </c>
      <c r="D1305" s="34"/>
      <c r="E1305" s="34"/>
      <c r="F1305" s="34"/>
      <c r="G1305" s="34"/>
      <c r="H1305" s="34"/>
      <c r="I1305" s="34"/>
      <c r="J1305" s="34"/>
      <c r="K1305" s="34"/>
      <c r="L1305" s="103" t="s">
        <v>103</v>
      </c>
      <c r="M1305" s="29"/>
      <c r="N1305" s="29"/>
      <c r="O1305" s="29"/>
      <c r="P1305" s="30"/>
      <c r="Q1305" s="29"/>
      <c r="R1305" s="112"/>
      <c r="S1305" s="34"/>
      <c r="AD1305" s="84">
        <f t="shared" si="162"/>
        <v>1</v>
      </c>
      <c r="AE1305" s="34" t="e">
        <f t="shared" si="163"/>
        <v>#VALUE!</v>
      </c>
      <c r="AF1305" s="34" t="e">
        <f t="shared" si="164"/>
        <v>#VALUE!</v>
      </c>
      <c r="AG1305" s="34" t="e">
        <f t="shared" si="165"/>
        <v>#VALUE!</v>
      </c>
      <c r="AH1305" s="34" t="e">
        <f t="shared" si="166"/>
        <v>#VALUE!</v>
      </c>
      <c r="AI1305" s="34" t="e">
        <f t="shared" si="167"/>
        <v>#VALUE!</v>
      </c>
      <c r="AJ1305" s="34" t="e">
        <f t="shared" si="168"/>
        <v>#VALUE!</v>
      </c>
      <c r="AK1305" s="34" t="e">
        <f t="shared" si="169"/>
        <v>#VALUE!</v>
      </c>
    </row>
    <row r="1306" spans="1:37" ht="55.25" customHeight="1" x14ac:dyDescent="0.2">
      <c r="A1306" s="50">
        <v>20181004</v>
      </c>
      <c r="B1306" s="83">
        <v>43404</v>
      </c>
      <c r="C1306" s="7" t="s">
        <v>7957</v>
      </c>
      <c r="D1306" s="34" t="s">
        <v>7899</v>
      </c>
      <c r="E1306" s="34" t="s">
        <v>7900</v>
      </c>
      <c r="F1306" s="34"/>
      <c r="G1306" s="34"/>
      <c r="H1306" s="34"/>
      <c r="I1306" s="34"/>
      <c r="J1306" s="34"/>
      <c r="K1306" s="34"/>
      <c r="L1306" s="103" t="s">
        <v>103</v>
      </c>
      <c r="M1306" s="29"/>
      <c r="N1306" s="29"/>
      <c r="O1306" s="29"/>
      <c r="P1306" s="30"/>
      <c r="Q1306" s="29"/>
      <c r="R1306" s="112"/>
      <c r="S1306" s="34"/>
      <c r="AD1306" s="84">
        <f t="shared" si="162"/>
        <v>1</v>
      </c>
      <c r="AE1306" s="34" t="e">
        <f t="shared" si="163"/>
        <v>#VALUE!</v>
      </c>
      <c r="AF1306" s="34" t="e">
        <f t="shared" si="164"/>
        <v>#VALUE!</v>
      </c>
      <c r="AG1306" s="34" t="e">
        <f t="shared" si="165"/>
        <v>#VALUE!</v>
      </c>
      <c r="AH1306" s="34" t="e">
        <f t="shared" si="166"/>
        <v>#VALUE!</v>
      </c>
      <c r="AI1306" s="34" t="e">
        <f t="shared" si="167"/>
        <v>#VALUE!</v>
      </c>
      <c r="AJ1306" s="34" t="e">
        <f t="shared" si="168"/>
        <v>#VALUE!</v>
      </c>
      <c r="AK1306" s="34" t="e">
        <f t="shared" si="169"/>
        <v>#VALUE!</v>
      </c>
    </row>
    <row r="1307" spans="1:37" ht="55.25" customHeight="1" x14ac:dyDescent="0.2">
      <c r="A1307" s="50">
        <v>20181005</v>
      </c>
      <c r="B1307" s="83">
        <v>43404</v>
      </c>
      <c r="C1307" s="7" t="s">
        <v>7958</v>
      </c>
      <c r="D1307" s="34"/>
      <c r="E1307" s="34"/>
      <c r="F1307" s="34"/>
      <c r="G1307" s="34"/>
      <c r="H1307" s="34"/>
      <c r="I1307" s="34"/>
      <c r="J1307" s="34"/>
      <c r="K1307" s="34"/>
      <c r="L1307" s="103" t="s">
        <v>103</v>
      </c>
      <c r="M1307" s="29"/>
      <c r="N1307" s="29"/>
      <c r="O1307" s="29"/>
      <c r="P1307" s="30"/>
      <c r="Q1307" s="29"/>
      <c r="R1307" s="112"/>
      <c r="S1307" s="34"/>
      <c r="AD1307" s="84">
        <f t="shared" si="162"/>
        <v>1</v>
      </c>
      <c r="AE1307" s="34" t="e">
        <f t="shared" si="163"/>
        <v>#VALUE!</v>
      </c>
      <c r="AF1307" s="34" t="e">
        <f t="shared" si="164"/>
        <v>#VALUE!</v>
      </c>
      <c r="AG1307" s="34" t="e">
        <f t="shared" si="165"/>
        <v>#VALUE!</v>
      </c>
      <c r="AH1307" s="34" t="e">
        <f t="shared" si="166"/>
        <v>#VALUE!</v>
      </c>
      <c r="AI1307" s="34" t="e">
        <f t="shared" si="167"/>
        <v>#VALUE!</v>
      </c>
      <c r="AJ1307" s="34" t="e">
        <f t="shared" si="168"/>
        <v>#VALUE!</v>
      </c>
      <c r="AK1307" s="34" t="e">
        <f t="shared" si="169"/>
        <v>#VALUE!</v>
      </c>
    </row>
    <row r="1308" spans="1:37" ht="55.25" customHeight="1" x14ac:dyDescent="0.2">
      <c r="A1308" s="50">
        <v>20181006</v>
      </c>
      <c r="B1308" s="83">
        <v>43404</v>
      </c>
      <c r="C1308" s="7" t="s">
        <v>7959</v>
      </c>
      <c r="D1308" s="34"/>
      <c r="E1308" s="34"/>
      <c r="F1308" s="34"/>
      <c r="G1308" s="34"/>
      <c r="H1308" s="34"/>
      <c r="I1308" s="34"/>
      <c r="J1308" s="34"/>
      <c r="K1308" s="34"/>
      <c r="L1308" s="103" t="s">
        <v>103</v>
      </c>
      <c r="M1308" s="29"/>
      <c r="N1308" s="29"/>
      <c r="O1308" s="29"/>
      <c r="P1308" s="30"/>
      <c r="Q1308" s="29"/>
      <c r="R1308" s="112"/>
      <c r="S1308" s="34"/>
      <c r="AD1308" s="84">
        <f t="shared" si="162"/>
        <v>1</v>
      </c>
      <c r="AE1308" s="34" t="e">
        <f t="shared" si="163"/>
        <v>#VALUE!</v>
      </c>
      <c r="AF1308" s="34" t="e">
        <f t="shared" si="164"/>
        <v>#VALUE!</v>
      </c>
      <c r="AG1308" s="34" t="e">
        <f t="shared" si="165"/>
        <v>#VALUE!</v>
      </c>
      <c r="AH1308" s="34" t="e">
        <f t="shared" si="166"/>
        <v>#VALUE!</v>
      </c>
      <c r="AI1308" s="34" t="e">
        <f t="shared" si="167"/>
        <v>#VALUE!</v>
      </c>
      <c r="AJ1308" s="34" t="e">
        <f t="shared" si="168"/>
        <v>#VALUE!</v>
      </c>
      <c r="AK1308" s="34" t="e">
        <f t="shared" si="169"/>
        <v>#VALUE!</v>
      </c>
    </row>
    <row r="1309" spans="1:37" ht="55.25" customHeight="1" x14ac:dyDescent="0.2">
      <c r="A1309" s="50">
        <v>20181007</v>
      </c>
      <c r="B1309" s="83">
        <v>43404</v>
      </c>
      <c r="C1309" s="7" t="s">
        <v>7960</v>
      </c>
      <c r="D1309" s="34"/>
      <c r="E1309" s="34"/>
      <c r="F1309" s="34"/>
      <c r="G1309" s="34"/>
      <c r="H1309" s="34"/>
      <c r="I1309" s="34"/>
      <c r="J1309" s="34"/>
      <c r="K1309" s="34"/>
      <c r="L1309" s="103" t="s">
        <v>103</v>
      </c>
      <c r="M1309" s="29"/>
      <c r="N1309" s="29"/>
      <c r="O1309" s="29"/>
      <c r="P1309" s="30"/>
      <c r="Q1309" s="29"/>
      <c r="R1309" s="112"/>
      <c r="S1309" s="34"/>
      <c r="AD1309" s="84">
        <f t="shared" si="162"/>
        <v>1</v>
      </c>
      <c r="AE1309" s="34" t="e">
        <f t="shared" si="163"/>
        <v>#VALUE!</v>
      </c>
      <c r="AF1309" s="34" t="e">
        <f t="shared" si="164"/>
        <v>#VALUE!</v>
      </c>
      <c r="AG1309" s="34" t="e">
        <f t="shared" si="165"/>
        <v>#VALUE!</v>
      </c>
      <c r="AH1309" s="34" t="e">
        <f t="shared" si="166"/>
        <v>#VALUE!</v>
      </c>
      <c r="AI1309" s="34" t="e">
        <f t="shared" si="167"/>
        <v>#VALUE!</v>
      </c>
      <c r="AJ1309" s="34" t="e">
        <f t="shared" si="168"/>
        <v>#VALUE!</v>
      </c>
      <c r="AK1309" s="34" t="e">
        <f t="shared" si="169"/>
        <v>#VALUE!</v>
      </c>
    </row>
    <row r="1310" spans="1:37" ht="55.25" customHeight="1" x14ac:dyDescent="0.2">
      <c r="A1310" s="50">
        <v>20181008</v>
      </c>
      <c r="B1310" s="83">
        <v>43404</v>
      </c>
      <c r="C1310" s="7" t="s">
        <v>7961</v>
      </c>
      <c r="D1310" s="34"/>
      <c r="E1310" s="34"/>
      <c r="F1310" s="34"/>
      <c r="G1310" s="34"/>
      <c r="H1310" s="34"/>
      <c r="I1310" s="34"/>
      <c r="J1310" s="34"/>
      <c r="K1310" s="34"/>
      <c r="L1310" s="103" t="s">
        <v>103</v>
      </c>
      <c r="M1310" s="29"/>
      <c r="N1310" s="29"/>
      <c r="O1310" s="29"/>
      <c r="P1310" s="30"/>
      <c r="Q1310" s="29"/>
      <c r="R1310" s="112"/>
      <c r="S1310" s="34"/>
      <c r="AD1310" s="84">
        <f t="shared" si="162"/>
        <v>1</v>
      </c>
      <c r="AE1310" s="34" t="e">
        <f t="shared" si="163"/>
        <v>#VALUE!</v>
      </c>
      <c r="AF1310" s="34" t="e">
        <f t="shared" si="164"/>
        <v>#VALUE!</v>
      </c>
      <c r="AG1310" s="34" t="e">
        <f t="shared" si="165"/>
        <v>#VALUE!</v>
      </c>
      <c r="AH1310" s="34" t="e">
        <f t="shared" si="166"/>
        <v>#VALUE!</v>
      </c>
      <c r="AI1310" s="34" t="e">
        <f t="shared" si="167"/>
        <v>#VALUE!</v>
      </c>
      <c r="AJ1310" s="34" t="e">
        <f t="shared" si="168"/>
        <v>#VALUE!</v>
      </c>
      <c r="AK1310" s="34" t="e">
        <f t="shared" si="169"/>
        <v>#VALUE!</v>
      </c>
    </row>
    <row r="1311" spans="1:37" ht="55.25" customHeight="1" x14ac:dyDescent="0.2">
      <c r="A1311" s="50">
        <v>20181009</v>
      </c>
      <c r="B1311" s="83">
        <v>43404</v>
      </c>
      <c r="C1311" s="7" t="s">
        <v>7962</v>
      </c>
      <c r="D1311" s="34"/>
      <c r="E1311" s="34"/>
      <c r="F1311" s="34"/>
      <c r="G1311" s="34"/>
      <c r="H1311" s="34"/>
      <c r="I1311" s="34"/>
      <c r="J1311" s="34"/>
      <c r="K1311" s="34"/>
      <c r="L1311" s="103" t="s">
        <v>103</v>
      </c>
      <c r="M1311" s="29"/>
      <c r="N1311" s="29"/>
      <c r="O1311" s="29"/>
      <c r="P1311" s="30"/>
      <c r="Q1311" s="29"/>
      <c r="R1311" s="112"/>
      <c r="S1311" s="34"/>
      <c r="AD1311" s="84">
        <f t="shared" si="162"/>
        <v>1</v>
      </c>
      <c r="AE1311" s="34" t="e">
        <f t="shared" si="163"/>
        <v>#VALUE!</v>
      </c>
      <c r="AF1311" s="34" t="e">
        <f t="shared" si="164"/>
        <v>#VALUE!</v>
      </c>
      <c r="AG1311" s="34" t="e">
        <f t="shared" si="165"/>
        <v>#VALUE!</v>
      </c>
      <c r="AH1311" s="34" t="e">
        <f t="shared" si="166"/>
        <v>#VALUE!</v>
      </c>
      <c r="AI1311" s="34" t="e">
        <f t="shared" si="167"/>
        <v>#VALUE!</v>
      </c>
      <c r="AJ1311" s="34" t="e">
        <f t="shared" si="168"/>
        <v>#VALUE!</v>
      </c>
      <c r="AK1311" s="34" t="e">
        <f t="shared" si="169"/>
        <v>#VALUE!</v>
      </c>
    </row>
    <row r="1312" spans="1:37" ht="55.25" customHeight="1" x14ac:dyDescent="0.2">
      <c r="A1312" s="50">
        <v>20181010</v>
      </c>
      <c r="B1312" s="83">
        <v>43404</v>
      </c>
      <c r="C1312" s="7" t="s">
        <v>7963</v>
      </c>
      <c r="D1312" s="34"/>
      <c r="E1312" s="34"/>
      <c r="F1312" s="34"/>
      <c r="G1312" s="34"/>
      <c r="H1312" s="34"/>
      <c r="I1312" s="34"/>
      <c r="J1312" s="34"/>
      <c r="K1312" s="34"/>
      <c r="L1312" s="103" t="s">
        <v>103</v>
      </c>
      <c r="M1312" s="29"/>
      <c r="N1312" s="29"/>
      <c r="O1312" s="29"/>
      <c r="P1312" s="30"/>
      <c r="Q1312" s="29"/>
      <c r="R1312" s="112"/>
      <c r="S1312" s="34"/>
      <c r="AD1312" s="84">
        <f t="shared" si="162"/>
        <v>1</v>
      </c>
      <c r="AE1312" s="34" t="e">
        <f t="shared" si="163"/>
        <v>#VALUE!</v>
      </c>
      <c r="AF1312" s="34" t="e">
        <f t="shared" si="164"/>
        <v>#VALUE!</v>
      </c>
      <c r="AG1312" s="34" t="e">
        <f t="shared" si="165"/>
        <v>#VALUE!</v>
      </c>
      <c r="AH1312" s="34" t="e">
        <f t="shared" si="166"/>
        <v>#VALUE!</v>
      </c>
      <c r="AI1312" s="34" t="e">
        <f t="shared" si="167"/>
        <v>#VALUE!</v>
      </c>
      <c r="AJ1312" s="34" t="e">
        <f t="shared" si="168"/>
        <v>#VALUE!</v>
      </c>
      <c r="AK1312" s="34" t="e">
        <f t="shared" si="169"/>
        <v>#VALUE!</v>
      </c>
    </row>
    <row r="1313" spans="1:37" ht="55.25" customHeight="1" x14ac:dyDescent="0.2">
      <c r="A1313" s="50">
        <v>20181011</v>
      </c>
      <c r="B1313" s="83">
        <v>43404</v>
      </c>
      <c r="C1313" s="7" t="s">
        <v>7964</v>
      </c>
      <c r="D1313" s="34"/>
      <c r="E1313" s="34"/>
      <c r="F1313" s="34"/>
      <c r="G1313" s="34"/>
      <c r="H1313" s="34"/>
      <c r="I1313" s="34"/>
      <c r="J1313" s="34"/>
      <c r="K1313" s="34"/>
      <c r="L1313" s="103" t="s">
        <v>103</v>
      </c>
      <c r="M1313" s="29"/>
      <c r="N1313" s="29"/>
      <c r="O1313" s="29"/>
      <c r="P1313" s="30"/>
      <c r="Q1313" s="29"/>
      <c r="R1313" s="112"/>
      <c r="S1313" s="34"/>
      <c r="AD1313" s="84">
        <f t="shared" si="162"/>
        <v>1</v>
      </c>
      <c r="AE1313" s="34" t="e">
        <f t="shared" si="163"/>
        <v>#VALUE!</v>
      </c>
      <c r="AF1313" s="34" t="e">
        <f t="shared" si="164"/>
        <v>#VALUE!</v>
      </c>
      <c r="AG1313" s="34" t="e">
        <f t="shared" si="165"/>
        <v>#VALUE!</v>
      </c>
      <c r="AH1313" s="34" t="e">
        <f t="shared" si="166"/>
        <v>#VALUE!</v>
      </c>
      <c r="AI1313" s="34" t="e">
        <f t="shared" si="167"/>
        <v>#VALUE!</v>
      </c>
      <c r="AJ1313" s="34" t="e">
        <f t="shared" si="168"/>
        <v>#VALUE!</v>
      </c>
      <c r="AK1313" s="34" t="e">
        <f t="shared" si="169"/>
        <v>#VALUE!</v>
      </c>
    </row>
    <row r="1314" spans="1:37" ht="55.25" customHeight="1" x14ac:dyDescent="0.2">
      <c r="A1314" s="50">
        <v>20181012</v>
      </c>
      <c r="B1314" s="83">
        <v>43404</v>
      </c>
      <c r="C1314" s="7" t="s">
        <v>7965</v>
      </c>
      <c r="D1314" s="34"/>
      <c r="E1314" s="34"/>
      <c r="F1314" s="34"/>
      <c r="G1314" s="34"/>
      <c r="H1314" s="34"/>
      <c r="I1314" s="34"/>
      <c r="J1314" s="34"/>
      <c r="K1314" s="34"/>
      <c r="L1314" s="103" t="s">
        <v>103</v>
      </c>
      <c r="M1314" s="29"/>
      <c r="N1314" s="29"/>
      <c r="O1314" s="29"/>
      <c r="P1314" s="30"/>
      <c r="Q1314" s="29"/>
      <c r="R1314" s="112"/>
      <c r="S1314" s="34"/>
      <c r="AD1314" s="84">
        <f t="shared" si="162"/>
        <v>1</v>
      </c>
      <c r="AE1314" s="34" t="e">
        <f t="shared" si="163"/>
        <v>#VALUE!</v>
      </c>
      <c r="AF1314" s="34" t="e">
        <f t="shared" si="164"/>
        <v>#VALUE!</v>
      </c>
      <c r="AG1314" s="34" t="e">
        <f t="shared" si="165"/>
        <v>#VALUE!</v>
      </c>
      <c r="AH1314" s="34" t="e">
        <f t="shared" si="166"/>
        <v>#VALUE!</v>
      </c>
      <c r="AI1314" s="34" t="e">
        <f t="shared" si="167"/>
        <v>#VALUE!</v>
      </c>
      <c r="AJ1314" s="34" t="e">
        <f t="shared" si="168"/>
        <v>#VALUE!</v>
      </c>
      <c r="AK1314" s="34" t="e">
        <f t="shared" si="169"/>
        <v>#VALUE!</v>
      </c>
    </row>
    <row r="1315" spans="1:37" ht="55.25" customHeight="1" x14ac:dyDescent="0.2">
      <c r="A1315" s="50">
        <v>20181101</v>
      </c>
      <c r="B1315" s="83">
        <v>43432</v>
      </c>
      <c r="C1315" s="7" t="s">
        <v>7966</v>
      </c>
      <c r="D1315" s="34"/>
      <c r="E1315" s="34"/>
      <c r="F1315" s="34"/>
      <c r="G1315" s="34"/>
      <c r="H1315" s="34"/>
      <c r="I1315" s="34"/>
      <c r="J1315" s="34"/>
      <c r="K1315" s="34"/>
      <c r="L1315" s="103" t="s">
        <v>103</v>
      </c>
      <c r="M1315" s="29"/>
      <c r="N1315" s="29"/>
      <c r="O1315" s="29"/>
      <c r="P1315" s="30"/>
      <c r="Q1315" s="29"/>
      <c r="R1315" s="112"/>
      <c r="S1315" s="34"/>
      <c r="AD1315" s="84">
        <f t="shared" si="162"/>
        <v>1</v>
      </c>
      <c r="AE1315" s="34" t="e">
        <f t="shared" si="163"/>
        <v>#VALUE!</v>
      </c>
      <c r="AF1315" s="34" t="e">
        <f t="shared" si="164"/>
        <v>#VALUE!</v>
      </c>
      <c r="AG1315" s="34" t="e">
        <f t="shared" si="165"/>
        <v>#VALUE!</v>
      </c>
      <c r="AH1315" s="34" t="e">
        <f t="shared" si="166"/>
        <v>#VALUE!</v>
      </c>
      <c r="AI1315" s="34" t="e">
        <f t="shared" si="167"/>
        <v>#VALUE!</v>
      </c>
      <c r="AJ1315" s="34" t="e">
        <f t="shared" si="168"/>
        <v>#VALUE!</v>
      </c>
      <c r="AK1315" s="34" t="e">
        <f t="shared" si="169"/>
        <v>#VALUE!</v>
      </c>
    </row>
    <row r="1316" spans="1:37" ht="55.25" customHeight="1" x14ac:dyDescent="0.2">
      <c r="A1316" s="50">
        <v>20181102</v>
      </c>
      <c r="B1316" s="83">
        <v>43432</v>
      </c>
      <c r="C1316" s="7" t="s">
        <v>7967</v>
      </c>
      <c r="D1316" s="34"/>
      <c r="E1316" s="34"/>
      <c r="F1316" s="34"/>
      <c r="G1316" s="34"/>
      <c r="H1316" s="34" t="s">
        <v>7926</v>
      </c>
      <c r="I1316" s="34" t="s">
        <v>7927</v>
      </c>
      <c r="J1316" s="34"/>
      <c r="K1316" s="34"/>
      <c r="L1316" s="103" t="s">
        <v>103</v>
      </c>
      <c r="M1316" s="29"/>
      <c r="N1316" s="29"/>
      <c r="O1316" s="29"/>
      <c r="P1316" s="30"/>
      <c r="Q1316" s="29"/>
      <c r="R1316" s="112"/>
      <c r="S1316" s="34"/>
      <c r="AD1316" s="84">
        <f t="shared" si="162"/>
        <v>1</v>
      </c>
      <c r="AE1316" s="34" t="e">
        <f t="shared" si="163"/>
        <v>#VALUE!</v>
      </c>
      <c r="AF1316" s="34" t="e">
        <f t="shared" si="164"/>
        <v>#VALUE!</v>
      </c>
      <c r="AG1316" s="34" t="e">
        <f t="shared" si="165"/>
        <v>#VALUE!</v>
      </c>
      <c r="AH1316" s="34" t="e">
        <f t="shared" si="166"/>
        <v>#VALUE!</v>
      </c>
      <c r="AI1316" s="34" t="e">
        <f t="shared" si="167"/>
        <v>#VALUE!</v>
      </c>
      <c r="AJ1316" s="34" t="e">
        <f t="shared" si="168"/>
        <v>#VALUE!</v>
      </c>
      <c r="AK1316" s="34" t="e">
        <f t="shared" si="169"/>
        <v>#VALUE!</v>
      </c>
    </row>
    <row r="1317" spans="1:37" ht="55.25" customHeight="1" x14ac:dyDescent="0.2">
      <c r="A1317" s="50">
        <v>20181103</v>
      </c>
      <c r="B1317" s="83">
        <v>43432</v>
      </c>
      <c r="C1317" s="7" t="s">
        <v>7968</v>
      </c>
      <c r="D1317" s="34"/>
      <c r="E1317" s="34"/>
      <c r="F1317" s="34" t="s">
        <v>7928</v>
      </c>
      <c r="G1317" s="34" t="s">
        <v>7929</v>
      </c>
      <c r="H1317" s="34"/>
      <c r="I1317" s="34"/>
      <c r="J1317" s="34"/>
      <c r="K1317" s="34"/>
      <c r="L1317" s="103"/>
      <c r="M1317" s="29" t="s">
        <v>7930</v>
      </c>
      <c r="N1317" s="29" t="s">
        <v>7931</v>
      </c>
      <c r="O1317" s="29" t="s">
        <v>6536</v>
      </c>
      <c r="P1317" s="30"/>
      <c r="Q1317" s="29"/>
      <c r="R1317" s="112"/>
      <c r="S1317" s="34"/>
      <c r="AD1317" s="84" t="e">
        <f t="shared" si="162"/>
        <v>#VALUE!</v>
      </c>
      <c r="AE1317" s="34" t="e">
        <f t="shared" si="163"/>
        <v>#VALUE!</v>
      </c>
      <c r="AF1317" s="34" t="e">
        <f t="shared" si="164"/>
        <v>#VALUE!</v>
      </c>
      <c r="AG1317" s="34">
        <f t="shared" si="165"/>
        <v>21</v>
      </c>
      <c r="AH1317" s="34" t="e">
        <f t="shared" si="166"/>
        <v>#VALUE!</v>
      </c>
      <c r="AI1317" s="34" t="e">
        <f t="shared" si="167"/>
        <v>#VALUE!</v>
      </c>
      <c r="AJ1317" s="34" t="e">
        <f t="shared" si="168"/>
        <v>#VALUE!</v>
      </c>
      <c r="AK1317" s="34" t="e">
        <f t="shared" si="169"/>
        <v>#VALUE!</v>
      </c>
    </row>
    <row r="1318" spans="1:37" ht="55.25" customHeight="1" x14ac:dyDescent="0.2">
      <c r="A1318" s="50">
        <v>20181104</v>
      </c>
      <c r="B1318" s="83">
        <v>43432</v>
      </c>
      <c r="C1318" s="49" t="s">
        <v>7969</v>
      </c>
      <c r="D1318" s="34" t="s">
        <v>7932</v>
      </c>
      <c r="E1318" s="34" t="s">
        <v>7933</v>
      </c>
      <c r="F1318" s="34" t="s">
        <v>7934</v>
      </c>
      <c r="G1318" s="34" t="s">
        <v>7935</v>
      </c>
      <c r="H1318" s="34"/>
      <c r="I1318" s="34"/>
      <c r="J1318" s="34"/>
      <c r="K1318" s="34"/>
      <c r="L1318" s="103"/>
      <c r="M1318" s="29" t="s">
        <v>7936</v>
      </c>
      <c r="N1318" s="29" t="s">
        <v>7937</v>
      </c>
      <c r="O1318" s="29"/>
      <c r="P1318" s="30"/>
      <c r="Q1318" s="29"/>
      <c r="R1318" s="112"/>
      <c r="S1318" s="34"/>
      <c r="AD1318" s="84" t="e">
        <f t="shared" si="162"/>
        <v>#VALUE!</v>
      </c>
      <c r="AE1318" s="34">
        <f t="shared" si="163"/>
        <v>416</v>
      </c>
      <c r="AF1318" s="34" t="e">
        <f t="shared" si="164"/>
        <v>#VALUE!</v>
      </c>
      <c r="AG1318" s="34" t="e">
        <f t="shared" si="165"/>
        <v>#VALUE!</v>
      </c>
      <c r="AH1318" s="34" t="e">
        <f t="shared" si="166"/>
        <v>#VALUE!</v>
      </c>
      <c r="AI1318" s="34" t="e">
        <f t="shared" si="167"/>
        <v>#VALUE!</v>
      </c>
      <c r="AJ1318" s="34" t="e">
        <f t="shared" si="168"/>
        <v>#VALUE!</v>
      </c>
      <c r="AK1318" s="34" t="e">
        <f t="shared" si="169"/>
        <v>#VALUE!</v>
      </c>
    </row>
    <row r="1319" spans="1:37" ht="55.25" customHeight="1" x14ac:dyDescent="0.2">
      <c r="A1319" s="50">
        <v>20181105</v>
      </c>
      <c r="B1319" s="83">
        <v>43432</v>
      </c>
      <c r="C1319" s="49" t="s">
        <v>7970</v>
      </c>
      <c r="D1319" s="34"/>
      <c r="E1319" s="34"/>
      <c r="F1319" s="34"/>
      <c r="G1319" s="34"/>
      <c r="H1319" s="34"/>
      <c r="I1319" s="34"/>
      <c r="J1319" s="34"/>
      <c r="K1319" s="34"/>
      <c r="L1319" s="103" t="s">
        <v>103</v>
      </c>
      <c r="M1319" s="29"/>
      <c r="N1319" s="29"/>
      <c r="O1319" s="29"/>
      <c r="P1319" s="30"/>
      <c r="Q1319" s="29"/>
      <c r="R1319" s="112"/>
      <c r="S1319" s="34"/>
      <c r="AD1319" s="84">
        <f t="shared" si="162"/>
        <v>1</v>
      </c>
      <c r="AE1319" s="34" t="e">
        <f t="shared" si="163"/>
        <v>#VALUE!</v>
      </c>
      <c r="AF1319" s="34" t="e">
        <f t="shared" si="164"/>
        <v>#VALUE!</v>
      </c>
      <c r="AG1319" s="34" t="e">
        <f t="shared" si="165"/>
        <v>#VALUE!</v>
      </c>
      <c r="AH1319" s="34" t="e">
        <f t="shared" si="166"/>
        <v>#VALUE!</v>
      </c>
      <c r="AI1319" s="34" t="e">
        <f t="shared" si="167"/>
        <v>#VALUE!</v>
      </c>
      <c r="AJ1319" s="34" t="e">
        <f t="shared" si="168"/>
        <v>#VALUE!</v>
      </c>
      <c r="AK1319" s="34" t="e">
        <f t="shared" si="169"/>
        <v>#VALUE!</v>
      </c>
    </row>
    <row r="1320" spans="1:37" ht="55.25" customHeight="1" x14ac:dyDescent="0.2">
      <c r="A1320" s="50">
        <v>20181106</v>
      </c>
      <c r="B1320" s="83">
        <v>43432</v>
      </c>
      <c r="C1320" s="49" t="s">
        <v>7971</v>
      </c>
      <c r="D1320" s="34"/>
      <c r="E1320" s="34"/>
      <c r="F1320" s="34" t="s">
        <v>7938</v>
      </c>
      <c r="G1320" s="34" t="s">
        <v>7939</v>
      </c>
      <c r="H1320" s="34"/>
      <c r="I1320" s="34"/>
      <c r="J1320" s="34"/>
      <c r="K1320" s="34"/>
      <c r="L1320" s="103" t="s">
        <v>103</v>
      </c>
      <c r="M1320" s="29"/>
      <c r="N1320" s="29"/>
      <c r="O1320" s="29"/>
      <c r="P1320" s="30"/>
      <c r="Q1320" s="29"/>
      <c r="R1320" s="112"/>
      <c r="S1320" s="34"/>
      <c r="AD1320" s="84">
        <f t="shared" si="162"/>
        <v>1</v>
      </c>
      <c r="AE1320" s="34" t="e">
        <f t="shared" si="163"/>
        <v>#VALUE!</v>
      </c>
      <c r="AF1320" s="34" t="e">
        <f t="shared" si="164"/>
        <v>#VALUE!</v>
      </c>
      <c r="AG1320" s="34" t="e">
        <f t="shared" si="165"/>
        <v>#VALUE!</v>
      </c>
      <c r="AH1320" s="34" t="e">
        <f t="shared" si="166"/>
        <v>#VALUE!</v>
      </c>
      <c r="AI1320" s="34" t="e">
        <f t="shared" si="167"/>
        <v>#VALUE!</v>
      </c>
      <c r="AJ1320" s="34" t="e">
        <f t="shared" si="168"/>
        <v>#VALUE!</v>
      </c>
      <c r="AK1320" s="34" t="e">
        <f t="shared" si="169"/>
        <v>#VALUE!</v>
      </c>
    </row>
    <row r="1321" spans="1:37" ht="55.25" customHeight="1" x14ac:dyDescent="0.2">
      <c r="A1321" s="50">
        <v>20181107</v>
      </c>
      <c r="B1321" s="83">
        <v>43432</v>
      </c>
      <c r="C1321" s="49" t="s">
        <v>7972</v>
      </c>
      <c r="D1321" s="34"/>
      <c r="E1321" s="34"/>
      <c r="F1321" s="34"/>
      <c r="G1321" s="34"/>
      <c r="H1321" s="34"/>
      <c r="I1321" s="34"/>
      <c r="J1321" s="34"/>
      <c r="K1321" s="34"/>
      <c r="L1321" s="103" t="s">
        <v>103</v>
      </c>
      <c r="M1321" s="29"/>
      <c r="N1321" s="29"/>
      <c r="O1321" s="29"/>
      <c r="P1321" s="30"/>
      <c r="Q1321" s="29"/>
      <c r="R1321" s="112"/>
      <c r="S1321" s="34"/>
      <c r="AD1321" s="84">
        <f t="shared" si="162"/>
        <v>1</v>
      </c>
      <c r="AE1321" s="34" t="e">
        <f t="shared" si="163"/>
        <v>#VALUE!</v>
      </c>
      <c r="AF1321" s="34" t="e">
        <f t="shared" si="164"/>
        <v>#VALUE!</v>
      </c>
      <c r="AG1321" s="34" t="e">
        <f t="shared" si="165"/>
        <v>#VALUE!</v>
      </c>
      <c r="AH1321" s="34" t="e">
        <f t="shared" si="166"/>
        <v>#VALUE!</v>
      </c>
      <c r="AI1321" s="34" t="e">
        <f t="shared" si="167"/>
        <v>#VALUE!</v>
      </c>
      <c r="AJ1321" s="34" t="e">
        <f t="shared" si="168"/>
        <v>#VALUE!</v>
      </c>
      <c r="AK1321" s="34" t="e">
        <f t="shared" si="169"/>
        <v>#VALUE!</v>
      </c>
    </row>
    <row r="1322" spans="1:37" ht="55.25" customHeight="1" x14ac:dyDescent="0.2">
      <c r="A1322" s="50">
        <v>20181108</v>
      </c>
      <c r="B1322" s="83">
        <v>43432</v>
      </c>
      <c r="C1322" s="49" t="s">
        <v>7973</v>
      </c>
      <c r="D1322" s="34"/>
      <c r="E1322" s="34"/>
      <c r="F1322" s="34" t="s">
        <v>7950</v>
      </c>
      <c r="G1322" s="34" t="s">
        <v>7951</v>
      </c>
      <c r="H1322" s="34"/>
      <c r="I1322" s="34"/>
      <c r="J1322" s="34"/>
      <c r="K1322" s="34"/>
      <c r="L1322" s="103" t="s">
        <v>103</v>
      </c>
      <c r="M1322" s="29"/>
      <c r="N1322" s="29"/>
      <c r="O1322" s="29"/>
      <c r="P1322" s="30"/>
      <c r="Q1322" s="29"/>
      <c r="R1322" s="112"/>
      <c r="S1322" s="34"/>
      <c r="AD1322" s="84">
        <f t="shared" si="162"/>
        <v>1</v>
      </c>
      <c r="AE1322" s="34" t="e">
        <f t="shared" si="163"/>
        <v>#VALUE!</v>
      </c>
      <c r="AF1322" s="34" t="e">
        <f t="shared" si="164"/>
        <v>#VALUE!</v>
      </c>
      <c r="AG1322" s="34" t="e">
        <f t="shared" si="165"/>
        <v>#VALUE!</v>
      </c>
      <c r="AH1322" s="34" t="e">
        <f t="shared" si="166"/>
        <v>#VALUE!</v>
      </c>
      <c r="AI1322" s="34" t="e">
        <f t="shared" si="167"/>
        <v>#VALUE!</v>
      </c>
      <c r="AJ1322" s="34" t="e">
        <f t="shared" si="168"/>
        <v>#VALUE!</v>
      </c>
      <c r="AK1322" s="34" t="e">
        <f t="shared" si="169"/>
        <v>#VALUE!</v>
      </c>
    </row>
    <row r="1323" spans="1:37" ht="55.25" customHeight="1" x14ac:dyDescent="0.2">
      <c r="A1323" s="50">
        <v>20181109</v>
      </c>
      <c r="B1323" s="83">
        <v>43432</v>
      </c>
      <c r="C1323" s="49" t="s">
        <v>7974</v>
      </c>
      <c r="D1323" s="34"/>
      <c r="E1323" s="34"/>
      <c r="F1323" s="49" t="s">
        <v>7949</v>
      </c>
      <c r="G1323" s="49" t="s">
        <v>7952</v>
      </c>
      <c r="H1323" s="34"/>
      <c r="I1323" s="34"/>
      <c r="J1323" s="34"/>
      <c r="K1323" s="34"/>
      <c r="L1323" s="103"/>
      <c r="M1323" s="29" t="s">
        <v>7940</v>
      </c>
      <c r="N1323" s="29"/>
      <c r="O1323" s="69" t="s">
        <v>7941</v>
      </c>
      <c r="P1323" s="30"/>
      <c r="Q1323" s="29"/>
      <c r="R1323" s="112"/>
      <c r="S1323" s="34"/>
      <c r="AD1323" s="84" t="e">
        <f t="shared" si="162"/>
        <v>#VALUE!</v>
      </c>
      <c r="AE1323" s="34">
        <f t="shared" si="163"/>
        <v>416</v>
      </c>
      <c r="AF1323" s="34" t="e">
        <f t="shared" si="164"/>
        <v>#VALUE!</v>
      </c>
      <c r="AG1323" s="34" t="e">
        <f t="shared" si="165"/>
        <v>#VALUE!</v>
      </c>
      <c r="AH1323" s="34" t="e">
        <f t="shared" si="166"/>
        <v>#VALUE!</v>
      </c>
      <c r="AI1323" s="34" t="e">
        <f t="shared" si="167"/>
        <v>#VALUE!</v>
      </c>
      <c r="AJ1323" s="34" t="e">
        <f t="shared" si="168"/>
        <v>#VALUE!</v>
      </c>
      <c r="AK1323" s="34" t="e">
        <f t="shared" si="169"/>
        <v>#VALUE!</v>
      </c>
    </row>
    <row r="1324" spans="1:37" ht="55.25" customHeight="1" x14ac:dyDescent="0.2">
      <c r="A1324" s="50">
        <v>20181110</v>
      </c>
      <c r="B1324" s="83">
        <v>43432</v>
      </c>
      <c r="C1324" s="49" t="s">
        <v>7975</v>
      </c>
      <c r="D1324" s="34"/>
      <c r="E1324" s="34"/>
      <c r="F1324" s="34"/>
      <c r="G1324" s="34"/>
      <c r="H1324" s="34"/>
      <c r="I1324" s="34"/>
      <c r="J1324" s="34"/>
      <c r="K1324" s="34"/>
      <c r="L1324" s="103" t="s">
        <v>103</v>
      </c>
      <c r="M1324" s="29"/>
      <c r="N1324" s="29"/>
      <c r="O1324" s="29"/>
      <c r="P1324" s="30"/>
      <c r="Q1324" s="29"/>
      <c r="R1324" s="112"/>
      <c r="S1324" s="34"/>
      <c r="AD1324" s="84">
        <f t="shared" si="162"/>
        <v>1</v>
      </c>
      <c r="AE1324" s="34" t="e">
        <f t="shared" si="163"/>
        <v>#VALUE!</v>
      </c>
      <c r="AF1324" s="34" t="e">
        <f t="shared" si="164"/>
        <v>#VALUE!</v>
      </c>
      <c r="AG1324" s="34" t="e">
        <f t="shared" si="165"/>
        <v>#VALUE!</v>
      </c>
      <c r="AH1324" s="34" t="e">
        <f t="shared" si="166"/>
        <v>#VALUE!</v>
      </c>
      <c r="AI1324" s="34" t="e">
        <f t="shared" si="167"/>
        <v>#VALUE!</v>
      </c>
      <c r="AJ1324" s="34" t="e">
        <f t="shared" si="168"/>
        <v>#VALUE!</v>
      </c>
      <c r="AK1324" s="34" t="e">
        <f t="shared" si="169"/>
        <v>#VALUE!</v>
      </c>
    </row>
    <row r="1325" spans="1:37" ht="55.25" customHeight="1" x14ac:dyDescent="0.2">
      <c r="A1325" s="50">
        <v>20181111</v>
      </c>
      <c r="B1325" s="83">
        <v>43432</v>
      </c>
      <c r="C1325" s="49" t="s">
        <v>7976</v>
      </c>
      <c r="D1325" s="34"/>
      <c r="E1325" s="34"/>
      <c r="F1325" s="34"/>
      <c r="G1325" s="34"/>
      <c r="H1325" s="34"/>
      <c r="I1325" s="34"/>
      <c r="J1325" s="34"/>
      <c r="K1325" s="34"/>
      <c r="L1325" s="103" t="s">
        <v>103</v>
      </c>
      <c r="M1325" s="29"/>
      <c r="N1325" s="29"/>
      <c r="O1325" s="29"/>
      <c r="P1325" s="30"/>
      <c r="Q1325" s="29"/>
      <c r="R1325" s="112"/>
      <c r="S1325" s="34"/>
      <c r="AD1325" s="84">
        <f t="shared" si="162"/>
        <v>1</v>
      </c>
      <c r="AE1325" s="34" t="e">
        <f t="shared" si="163"/>
        <v>#VALUE!</v>
      </c>
      <c r="AF1325" s="34" t="e">
        <f t="shared" si="164"/>
        <v>#VALUE!</v>
      </c>
      <c r="AG1325" s="34" t="e">
        <f t="shared" si="165"/>
        <v>#VALUE!</v>
      </c>
      <c r="AH1325" s="34" t="e">
        <f t="shared" si="166"/>
        <v>#VALUE!</v>
      </c>
      <c r="AI1325" s="34" t="e">
        <f t="shared" si="167"/>
        <v>#VALUE!</v>
      </c>
      <c r="AJ1325" s="34" t="e">
        <f t="shared" si="168"/>
        <v>#VALUE!</v>
      </c>
      <c r="AK1325" s="34" t="e">
        <f t="shared" si="169"/>
        <v>#VALUE!</v>
      </c>
    </row>
    <row r="1326" spans="1:37" ht="55.25" customHeight="1" x14ac:dyDescent="0.2">
      <c r="A1326" s="50">
        <v>20181112</v>
      </c>
      <c r="B1326" s="83">
        <v>43432</v>
      </c>
      <c r="C1326" s="49" t="s">
        <v>7977</v>
      </c>
      <c r="D1326" s="34"/>
      <c r="E1326" s="34"/>
      <c r="F1326" s="34"/>
      <c r="G1326" s="34"/>
      <c r="H1326" s="34"/>
      <c r="I1326" s="34"/>
      <c r="J1326" s="34"/>
      <c r="K1326" s="34"/>
      <c r="L1326" s="103" t="s">
        <v>103</v>
      </c>
      <c r="M1326" s="29"/>
      <c r="N1326" s="29"/>
      <c r="O1326" s="29"/>
      <c r="P1326" s="30"/>
      <c r="Q1326" s="29"/>
      <c r="R1326" s="112"/>
      <c r="S1326" s="34"/>
      <c r="AD1326" s="84">
        <f t="shared" si="162"/>
        <v>1</v>
      </c>
      <c r="AE1326" s="34" t="e">
        <f t="shared" si="163"/>
        <v>#VALUE!</v>
      </c>
      <c r="AF1326" s="34" t="e">
        <f t="shared" si="164"/>
        <v>#VALUE!</v>
      </c>
      <c r="AG1326" s="34" t="e">
        <f t="shared" si="165"/>
        <v>#VALUE!</v>
      </c>
      <c r="AH1326" s="34" t="e">
        <f t="shared" si="166"/>
        <v>#VALUE!</v>
      </c>
      <c r="AI1326" s="34" t="e">
        <f t="shared" si="167"/>
        <v>#VALUE!</v>
      </c>
      <c r="AJ1326" s="34" t="e">
        <f t="shared" si="168"/>
        <v>#VALUE!</v>
      </c>
      <c r="AK1326" s="34" t="e">
        <f t="shared" si="169"/>
        <v>#VALUE!</v>
      </c>
    </row>
    <row r="1327" spans="1:37" ht="55.25" customHeight="1" x14ac:dyDescent="0.2">
      <c r="A1327" s="50">
        <v>20181113</v>
      </c>
      <c r="B1327" s="83">
        <v>43432</v>
      </c>
      <c r="C1327" s="49" t="s">
        <v>7978</v>
      </c>
      <c r="D1327" s="34"/>
      <c r="E1327" s="34"/>
      <c r="F1327" s="34"/>
      <c r="G1327" s="34"/>
      <c r="H1327" s="34"/>
      <c r="I1327" s="34"/>
      <c r="J1327" s="34"/>
      <c r="K1327" s="34"/>
      <c r="L1327" s="103" t="s">
        <v>103</v>
      </c>
      <c r="M1327" s="29"/>
      <c r="N1327" s="29"/>
      <c r="O1327" s="29"/>
      <c r="P1327" s="30"/>
      <c r="Q1327" s="29"/>
      <c r="R1327" s="112"/>
      <c r="S1327" s="34"/>
      <c r="AD1327" s="84">
        <f t="shared" si="162"/>
        <v>1</v>
      </c>
      <c r="AE1327" s="34" t="e">
        <f t="shared" si="163"/>
        <v>#VALUE!</v>
      </c>
      <c r="AF1327" s="34" t="e">
        <f t="shared" si="164"/>
        <v>#VALUE!</v>
      </c>
      <c r="AG1327" s="34" t="e">
        <f t="shared" si="165"/>
        <v>#VALUE!</v>
      </c>
      <c r="AH1327" s="34" t="e">
        <f t="shared" si="166"/>
        <v>#VALUE!</v>
      </c>
      <c r="AI1327" s="34" t="e">
        <f t="shared" si="167"/>
        <v>#VALUE!</v>
      </c>
      <c r="AJ1327" s="34" t="e">
        <f t="shared" si="168"/>
        <v>#VALUE!</v>
      </c>
      <c r="AK1327" s="34" t="e">
        <f t="shared" si="169"/>
        <v>#VALUE!</v>
      </c>
    </row>
    <row r="1328" spans="1:37" ht="55.25" customHeight="1" x14ac:dyDescent="0.2">
      <c r="A1328" s="50">
        <v>20181114</v>
      </c>
      <c r="B1328" s="83">
        <v>43432</v>
      </c>
      <c r="C1328" s="49" t="s">
        <v>7979</v>
      </c>
      <c r="D1328" s="34"/>
      <c r="E1328" s="34"/>
      <c r="F1328" s="34"/>
      <c r="G1328" s="34"/>
      <c r="H1328" s="34"/>
      <c r="I1328" s="34"/>
      <c r="J1328" s="34"/>
      <c r="K1328" s="34"/>
      <c r="L1328" s="103"/>
      <c r="M1328" s="29" t="s">
        <v>7942</v>
      </c>
      <c r="N1328" s="29"/>
      <c r="O1328" s="29" t="s">
        <v>7943</v>
      </c>
      <c r="P1328" s="30"/>
      <c r="Q1328" s="29"/>
      <c r="R1328" s="112"/>
      <c r="S1328" s="34"/>
      <c r="AD1328" s="84" t="e">
        <f t="shared" si="162"/>
        <v>#VALUE!</v>
      </c>
      <c r="AE1328" s="34">
        <f t="shared" si="163"/>
        <v>415</v>
      </c>
      <c r="AF1328" s="34" t="e">
        <f t="shared" si="164"/>
        <v>#VALUE!</v>
      </c>
      <c r="AG1328" s="34" t="e">
        <f t="shared" si="165"/>
        <v>#VALUE!</v>
      </c>
      <c r="AH1328" s="34" t="e">
        <f t="shared" si="166"/>
        <v>#VALUE!</v>
      </c>
      <c r="AI1328" s="34" t="e">
        <f t="shared" si="167"/>
        <v>#VALUE!</v>
      </c>
      <c r="AJ1328" s="34" t="e">
        <f t="shared" si="168"/>
        <v>#VALUE!</v>
      </c>
      <c r="AK1328" s="34" t="e">
        <f t="shared" si="169"/>
        <v>#VALUE!</v>
      </c>
    </row>
    <row r="1329" spans="1:37" ht="55.25" customHeight="1" x14ac:dyDescent="0.2">
      <c r="A1329" s="50">
        <v>20181115</v>
      </c>
      <c r="B1329" s="83">
        <v>43432</v>
      </c>
      <c r="C1329" s="49" t="s">
        <v>7980</v>
      </c>
      <c r="D1329" s="34"/>
      <c r="E1329" s="34"/>
      <c r="F1329" s="34"/>
      <c r="G1329" s="34"/>
      <c r="H1329" s="34"/>
      <c r="I1329" s="34"/>
      <c r="J1329" s="34"/>
      <c r="K1329" s="34"/>
      <c r="L1329" s="103" t="s">
        <v>103</v>
      </c>
      <c r="M1329" s="29"/>
      <c r="N1329" s="29"/>
      <c r="O1329" s="29"/>
      <c r="P1329" s="30"/>
      <c r="Q1329" s="29"/>
      <c r="R1329" s="112"/>
      <c r="S1329" s="34"/>
      <c r="AD1329" s="84">
        <f t="shared" si="162"/>
        <v>1</v>
      </c>
      <c r="AE1329" s="34" t="e">
        <f t="shared" si="163"/>
        <v>#VALUE!</v>
      </c>
      <c r="AF1329" s="34" t="e">
        <f t="shared" si="164"/>
        <v>#VALUE!</v>
      </c>
      <c r="AG1329" s="34" t="e">
        <f t="shared" si="165"/>
        <v>#VALUE!</v>
      </c>
      <c r="AH1329" s="34" t="e">
        <f t="shared" si="166"/>
        <v>#VALUE!</v>
      </c>
      <c r="AI1329" s="34" t="e">
        <f t="shared" si="167"/>
        <v>#VALUE!</v>
      </c>
      <c r="AJ1329" s="34" t="e">
        <f t="shared" si="168"/>
        <v>#VALUE!</v>
      </c>
      <c r="AK1329" s="34" t="e">
        <f t="shared" si="169"/>
        <v>#VALUE!</v>
      </c>
    </row>
    <row r="1330" spans="1:37" ht="55.25" customHeight="1" x14ac:dyDescent="0.2">
      <c r="A1330" s="50">
        <v>20181116</v>
      </c>
      <c r="B1330" s="83">
        <v>43432</v>
      </c>
      <c r="C1330" s="49" t="s">
        <v>7981</v>
      </c>
      <c r="D1330" s="34" t="s">
        <v>7944</v>
      </c>
      <c r="E1330" s="34" t="s">
        <v>7945</v>
      </c>
      <c r="F1330" s="34" t="s">
        <v>7946</v>
      </c>
      <c r="G1330" s="34" t="s">
        <v>7947</v>
      </c>
      <c r="H1330" s="34"/>
      <c r="I1330" s="34"/>
      <c r="J1330" s="34"/>
      <c r="K1330" s="34"/>
      <c r="L1330" s="103"/>
      <c r="M1330" s="29" t="s">
        <v>7948</v>
      </c>
      <c r="N1330" s="29"/>
      <c r="O1330" s="29" t="s">
        <v>7943</v>
      </c>
      <c r="P1330" s="30"/>
      <c r="Q1330" s="29"/>
      <c r="R1330" s="112"/>
      <c r="S1330" s="34"/>
      <c r="AD1330" s="84" t="e">
        <f t="shared" si="162"/>
        <v>#VALUE!</v>
      </c>
      <c r="AE1330" s="34">
        <f t="shared" si="163"/>
        <v>417</v>
      </c>
      <c r="AF1330" s="34" t="e">
        <f t="shared" si="164"/>
        <v>#VALUE!</v>
      </c>
      <c r="AG1330" s="34" t="e">
        <f t="shared" si="165"/>
        <v>#VALUE!</v>
      </c>
      <c r="AH1330" s="34" t="e">
        <f t="shared" si="166"/>
        <v>#VALUE!</v>
      </c>
      <c r="AI1330" s="34" t="e">
        <f t="shared" si="167"/>
        <v>#VALUE!</v>
      </c>
      <c r="AJ1330" s="34" t="e">
        <f t="shared" si="168"/>
        <v>#VALUE!</v>
      </c>
      <c r="AK1330" s="34" t="e">
        <f t="shared" si="169"/>
        <v>#VALUE!</v>
      </c>
    </row>
    <row r="1331" spans="1:37" ht="55.25" customHeight="1" x14ac:dyDescent="0.2">
      <c r="A1331" s="50">
        <v>20181117</v>
      </c>
      <c r="B1331" s="83">
        <v>43432</v>
      </c>
      <c r="C1331" s="49" t="s">
        <v>7982</v>
      </c>
      <c r="D1331" s="34"/>
      <c r="E1331" s="34"/>
      <c r="F1331" s="34"/>
      <c r="G1331" s="34"/>
      <c r="H1331" s="34"/>
      <c r="I1331" s="34"/>
      <c r="J1331" s="34"/>
      <c r="K1331" s="34"/>
      <c r="L1331" s="103" t="s">
        <v>103</v>
      </c>
      <c r="M1331" s="29"/>
      <c r="N1331" s="29"/>
      <c r="O1331" s="29"/>
      <c r="P1331" s="30"/>
      <c r="Q1331" s="29"/>
      <c r="R1331" s="112"/>
      <c r="S1331" s="34"/>
      <c r="AD1331" s="84">
        <f t="shared" si="162"/>
        <v>1</v>
      </c>
      <c r="AE1331" s="34" t="e">
        <f t="shared" si="163"/>
        <v>#VALUE!</v>
      </c>
      <c r="AF1331" s="34" t="e">
        <f t="shared" si="164"/>
        <v>#VALUE!</v>
      </c>
      <c r="AG1331" s="34" t="e">
        <f t="shared" si="165"/>
        <v>#VALUE!</v>
      </c>
      <c r="AH1331" s="34" t="e">
        <f t="shared" si="166"/>
        <v>#VALUE!</v>
      </c>
      <c r="AI1331" s="34" t="e">
        <f t="shared" si="167"/>
        <v>#VALUE!</v>
      </c>
      <c r="AJ1331" s="34" t="e">
        <f t="shared" si="168"/>
        <v>#VALUE!</v>
      </c>
      <c r="AK1331" s="34" t="e">
        <f t="shared" si="169"/>
        <v>#VALUE!</v>
      </c>
    </row>
    <row r="1332" spans="1:37" ht="55.25" customHeight="1" x14ac:dyDescent="0.2">
      <c r="A1332" s="50">
        <v>20181118</v>
      </c>
      <c r="B1332" s="83">
        <v>43432</v>
      </c>
      <c r="C1332" s="93" t="s">
        <v>7983</v>
      </c>
      <c r="D1332" s="34"/>
      <c r="E1332" s="34"/>
      <c r="F1332" s="34"/>
      <c r="G1332" s="34"/>
      <c r="H1332" s="34"/>
      <c r="I1332" s="34"/>
      <c r="J1332" s="34"/>
      <c r="K1332" s="34"/>
      <c r="L1332" s="103"/>
      <c r="M1332" s="29" t="s">
        <v>7948</v>
      </c>
      <c r="N1332" s="29" t="s">
        <v>7943</v>
      </c>
      <c r="O1332" s="29"/>
      <c r="P1332" s="30"/>
      <c r="Q1332" s="29"/>
      <c r="R1332" s="112"/>
      <c r="S1332" s="34"/>
      <c r="AD1332" s="84" t="e">
        <f t="shared" si="162"/>
        <v>#VALUE!</v>
      </c>
      <c r="AE1332" s="34">
        <f t="shared" si="163"/>
        <v>417</v>
      </c>
      <c r="AF1332" s="34" t="e">
        <f t="shared" si="164"/>
        <v>#VALUE!</v>
      </c>
      <c r="AG1332" s="34" t="e">
        <f t="shared" si="165"/>
        <v>#VALUE!</v>
      </c>
      <c r="AH1332" s="34" t="e">
        <f t="shared" si="166"/>
        <v>#VALUE!</v>
      </c>
      <c r="AI1332" s="34" t="e">
        <f t="shared" si="167"/>
        <v>#VALUE!</v>
      </c>
      <c r="AJ1332" s="34" t="e">
        <f t="shared" si="168"/>
        <v>#VALUE!</v>
      </c>
      <c r="AK1332" s="34" t="e">
        <f t="shared" si="169"/>
        <v>#VALUE!</v>
      </c>
    </row>
    <row r="1333" spans="1:37" ht="55.25" customHeight="1" x14ac:dyDescent="0.2">
      <c r="A1333" s="50">
        <v>20181119</v>
      </c>
      <c r="B1333" s="83">
        <v>43432</v>
      </c>
      <c r="C1333" s="93" t="s">
        <v>7984</v>
      </c>
      <c r="D1333" s="34"/>
      <c r="E1333" s="34"/>
      <c r="F1333" s="34"/>
      <c r="G1333" s="34"/>
      <c r="H1333" s="34"/>
      <c r="I1333" s="34"/>
      <c r="J1333" s="34"/>
      <c r="K1333" s="34"/>
      <c r="L1333" s="103" t="s">
        <v>103</v>
      </c>
      <c r="M1333" s="29"/>
      <c r="N1333" s="29"/>
      <c r="O1333" s="29"/>
      <c r="P1333" s="30"/>
      <c r="Q1333" s="29"/>
      <c r="R1333" s="112"/>
      <c r="S1333" s="34"/>
      <c r="AD1333" s="84">
        <f t="shared" si="162"/>
        <v>1</v>
      </c>
      <c r="AE1333" s="34" t="e">
        <f t="shared" si="163"/>
        <v>#VALUE!</v>
      </c>
      <c r="AF1333" s="34" t="e">
        <f t="shared" si="164"/>
        <v>#VALUE!</v>
      </c>
      <c r="AG1333" s="34" t="e">
        <f t="shared" si="165"/>
        <v>#VALUE!</v>
      </c>
      <c r="AH1333" s="34" t="e">
        <f t="shared" si="166"/>
        <v>#VALUE!</v>
      </c>
      <c r="AI1333" s="34" t="e">
        <f t="shared" si="167"/>
        <v>#VALUE!</v>
      </c>
      <c r="AJ1333" s="34" t="e">
        <f t="shared" si="168"/>
        <v>#VALUE!</v>
      </c>
      <c r="AK1333" s="34" t="e">
        <f t="shared" si="169"/>
        <v>#VALUE!</v>
      </c>
    </row>
    <row r="1334" spans="1:37" ht="55.25" customHeight="1" x14ac:dyDescent="0.2">
      <c r="A1334" s="50">
        <v>20181120</v>
      </c>
      <c r="B1334" s="83">
        <v>43432</v>
      </c>
      <c r="C1334" s="93" t="s">
        <v>7985</v>
      </c>
      <c r="D1334" s="34"/>
      <c r="E1334" s="34"/>
      <c r="F1334" s="34"/>
      <c r="G1334" s="34"/>
      <c r="H1334" s="34"/>
      <c r="I1334" s="34"/>
      <c r="J1334" s="34"/>
      <c r="K1334" s="34"/>
      <c r="L1334" s="103" t="s">
        <v>103</v>
      </c>
      <c r="M1334" s="29"/>
      <c r="N1334" s="29"/>
      <c r="O1334" s="29"/>
      <c r="P1334" s="30"/>
      <c r="Q1334" s="29"/>
      <c r="R1334" s="112"/>
      <c r="S1334" s="34"/>
      <c r="AD1334" s="84">
        <f t="shared" si="162"/>
        <v>1</v>
      </c>
      <c r="AE1334" s="34" t="e">
        <f t="shared" si="163"/>
        <v>#VALUE!</v>
      </c>
      <c r="AF1334" s="34" t="e">
        <f t="shared" si="164"/>
        <v>#VALUE!</v>
      </c>
      <c r="AG1334" s="34" t="e">
        <f t="shared" si="165"/>
        <v>#VALUE!</v>
      </c>
      <c r="AH1334" s="34" t="e">
        <f t="shared" si="166"/>
        <v>#VALUE!</v>
      </c>
      <c r="AI1334" s="34" t="e">
        <f t="shared" si="167"/>
        <v>#VALUE!</v>
      </c>
      <c r="AJ1334" s="34" t="e">
        <f t="shared" si="168"/>
        <v>#VALUE!</v>
      </c>
      <c r="AK1334" s="34" t="e">
        <f t="shared" si="169"/>
        <v>#VALUE!</v>
      </c>
    </row>
    <row r="1335" spans="1:37" ht="55.25" customHeight="1" x14ac:dyDescent="0.2">
      <c r="A1335" s="50">
        <v>20181123</v>
      </c>
      <c r="B1335" s="83">
        <v>43432</v>
      </c>
      <c r="C1335" s="93" t="s">
        <v>7986</v>
      </c>
      <c r="D1335" s="34"/>
      <c r="E1335" s="34"/>
      <c r="F1335" s="34"/>
      <c r="G1335" s="34"/>
      <c r="H1335" s="34"/>
      <c r="I1335" s="34"/>
      <c r="J1335" s="34"/>
      <c r="K1335" s="34"/>
      <c r="L1335" s="103" t="s">
        <v>103</v>
      </c>
      <c r="M1335" s="29"/>
      <c r="N1335" s="29"/>
      <c r="O1335" s="29"/>
      <c r="P1335" s="30"/>
      <c r="Q1335" s="29"/>
      <c r="R1335" s="112"/>
      <c r="S1335" s="34"/>
      <c r="AD1335" s="84">
        <f t="shared" si="162"/>
        <v>1</v>
      </c>
      <c r="AE1335" s="34" t="e">
        <f t="shared" si="163"/>
        <v>#VALUE!</v>
      </c>
      <c r="AF1335" s="34" t="e">
        <f t="shared" si="164"/>
        <v>#VALUE!</v>
      </c>
      <c r="AG1335" s="34" t="e">
        <f t="shared" si="165"/>
        <v>#VALUE!</v>
      </c>
      <c r="AH1335" s="34" t="e">
        <f t="shared" si="166"/>
        <v>#VALUE!</v>
      </c>
      <c r="AI1335" s="34" t="e">
        <f t="shared" si="167"/>
        <v>#VALUE!</v>
      </c>
      <c r="AJ1335" s="34" t="e">
        <f t="shared" si="168"/>
        <v>#VALUE!</v>
      </c>
      <c r="AK1335" s="34" t="e">
        <f t="shared" si="169"/>
        <v>#VALUE!</v>
      </c>
    </row>
    <row r="1336" spans="1:37" ht="55.25" customHeight="1" x14ac:dyDescent="0.2">
      <c r="A1336" s="50">
        <v>20181201</v>
      </c>
      <c r="B1336" s="83">
        <v>43453</v>
      </c>
      <c r="C1336" s="49" t="s">
        <v>8081</v>
      </c>
      <c r="D1336" s="34"/>
      <c r="E1336" s="34"/>
      <c r="F1336" s="34"/>
      <c r="G1336" s="34"/>
      <c r="H1336" s="34"/>
      <c r="I1336" s="34"/>
      <c r="J1336" s="34"/>
      <c r="K1336" s="34"/>
      <c r="L1336" s="103" t="s">
        <v>103</v>
      </c>
      <c r="M1336" s="29"/>
      <c r="N1336" s="29"/>
      <c r="O1336" s="29"/>
      <c r="P1336" s="30"/>
      <c r="Q1336" s="29"/>
      <c r="R1336" s="112"/>
      <c r="S1336" s="34"/>
      <c r="AD1336" s="84">
        <f t="shared" si="162"/>
        <v>1</v>
      </c>
      <c r="AE1336" s="34" t="e">
        <f t="shared" si="163"/>
        <v>#VALUE!</v>
      </c>
      <c r="AF1336" s="34" t="e">
        <f t="shared" si="164"/>
        <v>#VALUE!</v>
      </c>
      <c r="AG1336" s="34" t="e">
        <f t="shared" si="165"/>
        <v>#VALUE!</v>
      </c>
      <c r="AH1336" s="34" t="e">
        <f t="shared" si="166"/>
        <v>#VALUE!</v>
      </c>
      <c r="AI1336" s="34" t="e">
        <f t="shared" si="167"/>
        <v>#VALUE!</v>
      </c>
      <c r="AJ1336" s="34" t="e">
        <f t="shared" si="168"/>
        <v>#VALUE!</v>
      </c>
      <c r="AK1336" s="34" t="e">
        <f t="shared" si="169"/>
        <v>#VALUE!</v>
      </c>
    </row>
    <row r="1337" spans="1:37" ht="55.25" customHeight="1" x14ac:dyDescent="0.2">
      <c r="A1337" s="50">
        <v>20181202</v>
      </c>
      <c r="B1337" s="83">
        <v>43453</v>
      </c>
      <c r="C1337" s="49" t="s">
        <v>8082</v>
      </c>
      <c r="D1337" s="34" t="s">
        <v>8018</v>
      </c>
      <c r="E1337" s="34" t="s">
        <v>8019</v>
      </c>
      <c r="F1337" s="34"/>
      <c r="G1337" s="34"/>
      <c r="H1337" s="34"/>
      <c r="I1337" s="34"/>
      <c r="J1337" s="34"/>
      <c r="K1337" s="34" t="s">
        <v>8020</v>
      </c>
      <c r="L1337" s="103"/>
      <c r="M1337" s="29"/>
      <c r="N1337" s="29" t="s">
        <v>8021</v>
      </c>
      <c r="O1337" s="29"/>
      <c r="P1337" s="30"/>
      <c r="Q1337" s="29"/>
      <c r="R1337" s="112"/>
      <c r="S1337" s="34"/>
      <c r="AD1337" s="84" t="e">
        <f t="shared" si="162"/>
        <v>#VALUE!</v>
      </c>
      <c r="AE1337" s="34" t="e">
        <f t="shared" si="163"/>
        <v>#VALUE!</v>
      </c>
      <c r="AF1337" s="34">
        <f t="shared" si="164"/>
        <v>56</v>
      </c>
      <c r="AG1337" s="34" t="e">
        <f t="shared" si="165"/>
        <v>#VALUE!</v>
      </c>
      <c r="AH1337" s="34" t="e">
        <f t="shared" si="166"/>
        <v>#VALUE!</v>
      </c>
      <c r="AI1337" s="34" t="e">
        <f t="shared" si="167"/>
        <v>#VALUE!</v>
      </c>
      <c r="AJ1337" s="34" t="e">
        <f t="shared" si="168"/>
        <v>#VALUE!</v>
      </c>
      <c r="AK1337" s="34" t="e">
        <f t="shared" si="169"/>
        <v>#VALUE!</v>
      </c>
    </row>
    <row r="1338" spans="1:37" ht="55.25" customHeight="1" x14ac:dyDescent="0.2">
      <c r="A1338" s="50">
        <v>20181203</v>
      </c>
      <c r="B1338" s="83">
        <v>43453</v>
      </c>
      <c r="C1338" s="49" t="s">
        <v>8083</v>
      </c>
      <c r="D1338" s="34"/>
      <c r="E1338" s="34"/>
      <c r="F1338" s="34"/>
      <c r="G1338" s="34"/>
      <c r="H1338" s="34"/>
      <c r="I1338" s="34"/>
      <c r="J1338" s="34"/>
      <c r="K1338" s="34"/>
      <c r="L1338" s="103"/>
      <c r="M1338" s="29" t="s">
        <v>8022</v>
      </c>
      <c r="N1338" s="29" t="s">
        <v>8023</v>
      </c>
      <c r="O1338" s="29"/>
      <c r="P1338" s="30"/>
      <c r="Q1338" s="29"/>
      <c r="R1338" s="112"/>
      <c r="S1338" s="34"/>
      <c r="AD1338" s="84" t="e">
        <f t="shared" si="162"/>
        <v>#VALUE!</v>
      </c>
      <c r="AE1338" s="34">
        <f t="shared" si="163"/>
        <v>415</v>
      </c>
      <c r="AF1338" s="34" t="e">
        <f t="shared" si="164"/>
        <v>#VALUE!</v>
      </c>
      <c r="AG1338" s="34" t="e">
        <f t="shared" si="165"/>
        <v>#VALUE!</v>
      </c>
      <c r="AH1338" s="34" t="e">
        <f t="shared" si="166"/>
        <v>#VALUE!</v>
      </c>
      <c r="AI1338" s="34" t="e">
        <f t="shared" si="167"/>
        <v>#VALUE!</v>
      </c>
      <c r="AJ1338" s="34" t="e">
        <f t="shared" si="168"/>
        <v>#VALUE!</v>
      </c>
      <c r="AK1338" s="34" t="e">
        <f t="shared" si="169"/>
        <v>#VALUE!</v>
      </c>
    </row>
    <row r="1339" spans="1:37" ht="55.25" customHeight="1" x14ac:dyDescent="0.2">
      <c r="A1339" s="50">
        <v>20181204</v>
      </c>
      <c r="B1339" s="83">
        <v>43453</v>
      </c>
      <c r="C1339" s="49" t="s">
        <v>8084</v>
      </c>
      <c r="D1339" s="34"/>
      <c r="E1339" s="34"/>
      <c r="F1339" s="34" t="s">
        <v>8024</v>
      </c>
      <c r="G1339" s="34"/>
      <c r="H1339" s="34"/>
      <c r="I1339" s="34"/>
      <c r="J1339" s="34"/>
      <c r="K1339" s="34"/>
      <c r="L1339" s="103" t="s">
        <v>7470</v>
      </c>
      <c r="M1339" s="29" t="s">
        <v>6473</v>
      </c>
      <c r="N1339" s="29" t="s">
        <v>8025</v>
      </c>
      <c r="O1339" s="29"/>
      <c r="P1339" s="30"/>
      <c r="Q1339" s="29"/>
      <c r="R1339" s="112"/>
      <c r="S1339" s="34"/>
      <c r="AD1339" s="84" t="e">
        <f t="shared" si="162"/>
        <v>#VALUE!</v>
      </c>
      <c r="AE1339" s="34" t="e">
        <f t="shared" si="163"/>
        <v>#VALUE!</v>
      </c>
      <c r="AF1339" s="34">
        <f t="shared" si="164"/>
        <v>21</v>
      </c>
      <c r="AG1339" s="34" t="e">
        <f t="shared" si="165"/>
        <v>#VALUE!</v>
      </c>
      <c r="AH1339" s="34" t="e">
        <f t="shared" si="166"/>
        <v>#VALUE!</v>
      </c>
      <c r="AI1339" s="34" t="e">
        <f t="shared" si="167"/>
        <v>#VALUE!</v>
      </c>
      <c r="AJ1339" s="34" t="e">
        <f t="shared" si="168"/>
        <v>#VALUE!</v>
      </c>
      <c r="AK1339" s="34" t="e">
        <f t="shared" si="169"/>
        <v>#VALUE!</v>
      </c>
    </row>
    <row r="1340" spans="1:37" ht="55.25" customHeight="1" x14ac:dyDescent="0.2">
      <c r="A1340" s="50">
        <v>20181205</v>
      </c>
      <c r="B1340" s="83">
        <v>43453</v>
      </c>
      <c r="C1340" s="49" t="s">
        <v>8085</v>
      </c>
      <c r="D1340" s="34"/>
      <c r="E1340" s="34"/>
      <c r="F1340" s="34"/>
      <c r="G1340" s="34"/>
      <c r="H1340" s="34"/>
      <c r="I1340" s="34"/>
      <c r="J1340" s="34"/>
      <c r="K1340" s="34"/>
      <c r="L1340" s="103" t="s">
        <v>103</v>
      </c>
      <c r="M1340" s="29"/>
      <c r="N1340" s="29"/>
      <c r="O1340" s="29"/>
      <c r="P1340" s="30"/>
      <c r="Q1340" s="29"/>
      <c r="R1340" s="112"/>
      <c r="S1340" s="34"/>
      <c r="AD1340" s="84">
        <f t="shared" ref="AD1340:AD1402" si="170">SEARCH("unanimité",L1340,1)</f>
        <v>1</v>
      </c>
      <c r="AE1340" s="34" t="e">
        <f t="shared" ref="AE1340:AE1402" si="171">SEARCH("PONSOLE",M1340,1)</f>
        <v>#VALUE!</v>
      </c>
      <c r="AF1340" s="34" t="e">
        <f t="shared" ref="AF1340:AF1402" si="172">SEARCH("PONSOLE",N1340,1)</f>
        <v>#VALUE!</v>
      </c>
      <c r="AG1340" s="34" t="e">
        <f t="shared" ref="AG1340:AG1402" si="173">SEARCH("PONSOLE",O1340,1)</f>
        <v>#VALUE!</v>
      </c>
      <c r="AH1340" s="34" t="e">
        <f t="shared" ref="AH1340:AH1368" si="174">SEARCH("pas de vote",P1340,1)</f>
        <v>#VALUE!</v>
      </c>
      <c r="AI1340" s="34" t="e">
        <f t="shared" ref="AI1340:AI1368" si="175">SEARCH("PONSOLE",Q1340,1)</f>
        <v>#VALUE!</v>
      </c>
      <c r="AJ1340" s="34" t="e">
        <f t="shared" ref="AJ1340:AJ1400" si="176">SEARCH("PONSOLE",R1340,1)</f>
        <v>#VALUE!</v>
      </c>
      <c r="AK1340" s="34" t="e">
        <f t="shared" ref="AK1340:AK1400" si="177">SEARCH("PONSOLE",S1340,1)</f>
        <v>#VALUE!</v>
      </c>
    </row>
    <row r="1341" spans="1:37" ht="55.25" customHeight="1" x14ac:dyDescent="0.2">
      <c r="A1341" s="50">
        <v>20181206</v>
      </c>
      <c r="B1341" s="83">
        <v>43453</v>
      </c>
      <c r="C1341" s="49" t="s">
        <v>8086</v>
      </c>
      <c r="D1341" s="34"/>
      <c r="E1341" s="34"/>
      <c r="F1341" s="34"/>
      <c r="G1341" s="34"/>
      <c r="H1341" s="34"/>
      <c r="I1341" s="34"/>
      <c r="J1341" s="34"/>
      <c r="K1341" s="34"/>
      <c r="L1341" s="103"/>
      <c r="M1341" s="29"/>
      <c r="N1341" s="29"/>
      <c r="O1341" s="29"/>
      <c r="P1341" s="69" t="s">
        <v>2897</v>
      </c>
      <c r="Q1341" s="29"/>
      <c r="R1341" s="112"/>
      <c r="S1341" s="34"/>
      <c r="AD1341" s="84" t="e">
        <f t="shared" si="170"/>
        <v>#VALUE!</v>
      </c>
      <c r="AE1341" s="34" t="e">
        <f t="shared" si="171"/>
        <v>#VALUE!</v>
      </c>
      <c r="AF1341" s="34" t="e">
        <f t="shared" si="172"/>
        <v>#VALUE!</v>
      </c>
      <c r="AG1341" s="34" t="e">
        <f t="shared" si="173"/>
        <v>#VALUE!</v>
      </c>
      <c r="AH1341" s="34">
        <f t="shared" si="174"/>
        <v>1</v>
      </c>
      <c r="AI1341" s="34" t="e">
        <f t="shared" si="175"/>
        <v>#VALUE!</v>
      </c>
      <c r="AJ1341" s="34" t="e">
        <f t="shared" si="176"/>
        <v>#VALUE!</v>
      </c>
      <c r="AK1341" s="34" t="e">
        <f t="shared" si="177"/>
        <v>#VALUE!</v>
      </c>
    </row>
    <row r="1342" spans="1:37" ht="55.25" customHeight="1" x14ac:dyDescent="0.2">
      <c r="A1342" s="50">
        <v>20181207</v>
      </c>
      <c r="B1342" s="83">
        <v>43453</v>
      </c>
      <c r="C1342" s="49" t="s">
        <v>8087</v>
      </c>
      <c r="D1342" s="34"/>
      <c r="E1342" s="34"/>
      <c r="F1342" s="34"/>
      <c r="G1342" s="34"/>
      <c r="H1342" s="34"/>
      <c r="I1342" s="34"/>
      <c r="J1342" s="34"/>
      <c r="K1342" s="34"/>
      <c r="L1342" s="103" t="s">
        <v>103</v>
      </c>
      <c r="M1342" s="29"/>
      <c r="N1342" s="29"/>
      <c r="O1342" s="29"/>
      <c r="P1342" s="30"/>
      <c r="Q1342" s="29"/>
      <c r="R1342" s="112"/>
      <c r="S1342" s="34"/>
      <c r="AD1342" s="84">
        <f t="shared" si="170"/>
        <v>1</v>
      </c>
      <c r="AE1342" s="34" t="e">
        <f t="shared" si="171"/>
        <v>#VALUE!</v>
      </c>
      <c r="AF1342" s="34" t="e">
        <f t="shared" si="172"/>
        <v>#VALUE!</v>
      </c>
      <c r="AG1342" s="34" t="e">
        <f t="shared" si="173"/>
        <v>#VALUE!</v>
      </c>
      <c r="AH1342" s="34" t="e">
        <f t="shared" si="174"/>
        <v>#VALUE!</v>
      </c>
      <c r="AI1342" s="34" t="e">
        <f t="shared" si="175"/>
        <v>#VALUE!</v>
      </c>
      <c r="AJ1342" s="34" t="e">
        <f t="shared" si="176"/>
        <v>#VALUE!</v>
      </c>
      <c r="AK1342" s="34" t="e">
        <f t="shared" si="177"/>
        <v>#VALUE!</v>
      </c>
    </row>
    <row r="1343" spans="1:37" ht="55.25" customHeight="1" x14ac:dyDescent="0.2">
      <c r="A1343" s="50">
        <v>20181208</v>
      </c>
      <c r="B1343" s="83">
        <v>43453</v>
      </c>
      <c r="C1343" s="49" t="s">
        <v>8088</v>
      </c>
      <c r="D1343" s="34"/>
      <c r="E1343" s="34"/>
      <c r="F1343" s="34"/>
      <c r="G1343" s="34"/>
      <c r="H1343" s="34"/>
      <c r="I1343" s="34"/>
      <c r="J1343" s="34"/>
      <c r="K1343" s="34"/>
      <c r="L1343" s="103" t="s">
        <v>103</v>
      </c>
      <c r="M1343" s="29"/>
      <c r="N1343" s="29"/>
      <c r="O1343" s="29"/>
      <c r="P1343" s="30"/>
      <c r="Q1343" s="29"/>
      <c r="R1343" s="112"/>
      <c r="S1343" s="34"/>
      <c r="AD1343" s="84">
        <f t="shared" si="170"/>
        <v>1</v>
      </c>
      <c r="AE1343" s="34" t="e">
        <f t="shared" si="171"/>
        <v>#VALUE!</v>
      </c>
      <c r="AF1343" s="34" t="e">
        <f t="shared" si="172"/>
        <v>#VALUE!</v>
      </c>
      <c r="AG1343" s="34" t="e">
        <f t="shared" si="173"/>
        <v>#VALUE!</v>
      </c>
      <c r="AH1343" s="34" t="e">
        <f t="shared" si="174"/>
        <v>#VALUE!</v>
      </c>
      <c r="AI1343" s="34" t="e">
        <f t="shared" si="175"/>
        <v>#VALUE!</v>
      </c>
      <c r="AJ1343" s="34" t="e">
        <f t="shared" si="176"/>
        <v>#VALUE!</v>
      </c>
      <c r="AK1343" s="34" t="e">
        <f t="shared" si="177"/>
        <v>#VALUE!</v>
      </c>
    </row>
    <row r="1344" spans="1:37" ht="55.25" customHeight="1" x14ac:dyDescent="0.2">
      <c r="A1344" s="50">
        <v>20181209</v>
      </c>
      <c r="B1344" s="83">
        <v>43453</v>
      </c>
      <c r="C1344" s="49" t="s">
        <v>8089</v>
      </c>
      <c r="D1344" s="34"/>
      <c r="E1344" s="34"/>
      <c r="F1344" s="34" t="s">
        <v>8026</v>
      </c>
      <c r="G1344" s="34" t="s">
        <v>8027</v>
      </c>
      <c r="H1344" s="34"/>
      <c r="I1344" s="34"/>
      <c r="J1344" s="34"/>
      <c r="K1344" s="34"/>
      <c r="L1344" s="103"/>
      <c r="M1344" s="29" t="s">
        <v>8028</v>
      </c>
      <c r="N1344" s="29" t="s">
        <v>8029</v>
      </c>
      <c r="O1344" s="29" t="s">
        <v>8030</v>
      </c>
      <c r="P1344" s="30"/>
      <c r="Q1344" s="29"/>
      <c r="R1344" s="112"/>
      <c r="S1344" s="34"/>
      <c r="AD1344" s="84" t="e">
        <f t="shared" si="170"/>
        <v>#VALUE!</v>
      </c>
      <c r="AE1344" s="34">
        <f t="shared" si="171"/>
        <v>414</v>
      </c>
      <c r="AF1344" s="34" t="e">
        <f t="shared" si="172"/>
        <v>#VALUE!</v>
      </c>
      <c r="AG1344" s="34" t="e">
        <f t="shared" si="173"/>
        <v>#VALUE!</v>
      </c>
      <c r="AH1344" s="34" t="e">
        <f t="shared" si="174"/>
        <v>#VALUE!</v>
      </c>
      <c r="AI1344" s="34" t="e">
        <f t="shared" si="175"/>
        <v>#VALUE!</v>
      </c>
      <c r="AJ1344" s="34" t="e">
        <f t="shared" si="176"/>
        <v>#VALUE!</v>
      </c>
      <c r="AK1344" s="34" t="e">
        <f t="shared" si="177"/>
        <v>#VALUE!</v>
      </c>
    </row>
    <row r="1345" spans="1:37" ht="55.25" customHeight="1" x14ac:dyDescent="0.2">
      <c r="A1345" s="50">
        <v>20181210</v>
      </c>
      <c r="B1345" s="83">
        <v>43453</v>
      </c>
      <c r="C1345" s="49" t="s">
        <v>8090</v>
      </c>
      <c r="D1345" s="34"/>
      <c r="E1345" s="34"/>
      <c r="F1345" s="34"/>
      <c r="G1345" s="34"/>
      <c r="H1345" s="34"/>
      <c r="I1345" s="34"/>
      <c r="J1345" s="34"/>
      <c r="K1345" s="34"/>
      <c r="L1345" s="103"/>
      <c r="M1345" s="29" t="s">
        <v>8031</v>
      </c>
      <c r="N1345" s="29"/>
      <c r="O1345" s="29" t="s">
        <v>4567</v>
      </c>
      <c r="P1345" s="30"/>
      <c r="Q1345" s="29"/>
      <c r="R1345" s="112"/>
      <c r="S1345" s="34"/>
      <c r="AD1345" s="84" t="e">
        <f t="shared" si="170"/>
        <v>#VALUE!</v>
      </c>
      <c r="AE1345" s="34">
        <f t="shared" si="171"/>
        <v>488</v>
      </c>
      <c r="AF1345" s="34" t="e">
        <f t="shared" si="172"/>
        <v>#VALUE!</v>
      </c>
      <c r="AG1345" s="34" t="e">
        <f t="shared" si="173"/>
        <v>#VALUE!</v>
      </c>
      <c r="AH1345" s="34" t="e">
        <f t="shared" si="174"/>
        <v>#VALUE!</v>
      </c>
      <c r="AI1345" s="34" t="e">
        <f t="shared" si="175"/>
        <v>#VALUE!</v>
      </c>
      <c r="AJ1345" s="34" t="e">
        <f t="shared" si="176"/>
        <v>#VALUE!</v>
      </c>
      <c r="AK1345" s="34" t="e">
        <f t="shared" si="177"/>
        <v>#VALUE!</v>
      </c>
    </row>
    <row r="1346" spans="1:37" ht="55.25" customHeight="1" x14ac:dyDescent="0.2">
      <c r="A1346" s="50">
        <v>20181211</v>
      </c>
      <c r="B1346" s="83">
        <v>43453</v>
      </c>
      <c r="C1346" s="49" t="s">
        <v>8091</v>
      </c>
      <c r="D1346" s="34"/>
      <c r="E1346" s="34"/>
      <c r="F1346" s="34"/>
      <c r="G1346" s="34"/>
      <c r="H1346" s="34"/>
      <c r="I1346" s="34"/>
      <c r="J1346" s="34"/>
      <c r="K1346" s="34"/>
      <c r="L1346" s="103"/>
      <c r="M1346" s="29" t="s">
        <v>8032</v>
      </c>
      <c r="N1346" s="29"/>
      <c r="O1346" s="29" t="s">
        <v>4567</v>
      </c>
      <c r="P1346" s="30"/>
      <c r="Q1346" s="29"/>
      <c r="R1346" s="112"/>
      <c r="S1346" s="34"/>
      <c r="AD1346" s="84" t="e">
        <f t="shared" si="170"/>
        <v>#VALUE!</v>
      </c>
      <c r="AE1346" s="34">
        <f t="shared" si="171"/>
        <v>487</v>
      </c>
      <c r="AF1346" s="34" t="e">
        <f t="shared" si="172"/>
        <v>#VALUE!</v>
      </c>
      <c r="AG1346" s="34" t="e">
        <f t="shared" si="173"/>
        <v>#VALUE!</v>
      </c>
      <c r="AH1346" s="34" t="e">
        <f t="shared" si="174"/>
        <v>#VALUE!</v>
      </c>
      <c r="AI1346" s="34" t="e">
        <f t="shared" si="175"/>
        <v>#VALUE!</v>
      </c>
      <c r="AJ1346" s="34" t="e">
        <f t="shared" si="176"/>
        <v>#VALUE!</v>
      </c>
      <c r="AK1346" s="34" t="e">
        <f t="shared" si="177"/>
        <v>#VALUE!</v>
      </c>
    </row>
    <row r="1347" spans="1:37" ht="55.25" customHeight="1" x14ac:dyDescent="0.2">
      <c r="A1347" s="50">
        <v>20181212</v>
      </c>
      <c r="B1347" s="83">
        <v>43453</v>
      </c>
      <c r="C1347" s="49" t="s">
        <v>8092</v>
      </c>
      <c r="D1347" s="34"/>
      <c r="E1347" s="34"/>
      <c r="F1347" s="34"/>
      <c r="G1347" s="34"/>
      <c r="H1347" s="34"/>
      <c r="I1347" s="34"/>
      <c r="J1347" s="34"/>
      <c r="K1347" s="34"/>
      <c r="L1347" s="103"/>
      <c r="M1347" s="29" t="s">
        <v>8032</v>
      </c>
      <c r="N1347" s="29"/>
      <c r="O1347" s="29" t="s">
        <v>4567</v>
      </c>
      <c r="P1347" s="30"/>
      <c r="Q1347" s="29"/>
      <c r="R1347" s="112"/>
      <c r="S1347" s="34"/>
      <c r="AD1347" s="84" t="e">
        <f t="shared" si="170"/>
        <v>#VALUE!</v>
      </c>
      <c r="AE1347" s="34">
        <f t="shared" si="171"/>
        <v>487</v>
      </c>
      <c r="AF1347" s="34" t="e">
        <f t="shared" si="172"/>
        <v>#VALUE!</v>
      </c>
      <c r="AG1347" s="34" t="e">
        <f t="shared" si="173"/>
        <v>#VALUE!</v>
      </c>
      <c r="AH1347" s="34" t="e">
        <f t="shared" si="174"/>
        <v>#VALUE!</v>
      </c>
      <c r="AI1347" s="34" t="e">
        <f t="shared" si="175"/>
        <v>#VALUE!</v>
      </c>
      <c r="AJ1347" s="34" t="e">
        <f t="shared" si="176"/>
        <v>#VALUE!</v>
      </c>
      <c r="AK1347" s="34" t="e">
        <f t="shared" si="177"/>
        <v>#VALUE!</v>
      </c>
    </row>
    <row r="1348" spans="1:37" ht="55.25" customHeight="1" x14ac:dyDescent="0.2">
      <c r="A1348" s="50">
        <v>20181213</v>
      </c>
      <c r="B1348" s="83">
        <v>43453</v>
      </c>
      <c r="C1348" s="49" t="s">
        <v>8093</v>
      </c>
      <c r="D1348" s="34"/>
      <c r="E1348" s="34"/>
      <c r="F1348" s="34"/>
      <c r="G1348" s="34"/>
      <c r="H1348" s="34"/>
      <c r="I1348" s="34"/>
      <c r="J1348" s="34"/>
      <c r="K1348" s="34"/>
      <c r="L1348" s="103" t="s">
        <v>103</v>
      </c>
      <c r="M1348" s="29"/>
      <c r="N1348" s="29"/>
      <c r="O1348" s="29"/>
      <c r="P1348" s="30"/>
      <c r="Q1348" s="29"/>
      <c r="R1348" s="112"/>
      <c r="S1348" s="34"/>
      <c r="AD1348" s="84">
        <f t="shared" si="170"/>
        <v>1</v>
      </c>
      <c r="AE1348" s="34" t="e">
        <f t="shared" si="171"/>
        <v>#VALUE!</v>
      </c>
      <c r="AF1348" s="34" t="e">
        <f t="shared" si="172"/>
        <v>#VALUE!</v>
      </c>
      <c r="AG1348" s="34" t="e">
        <f t="shared" si="173"/>
        <v>#VALUE!</v>
      </c>
      <c r="AH1348" s="34" t="e">
        <f t="shared" si="174"/>
        <v>#VALUE!</v>
      </c>
      <c r="AI1348" s="34" t="e">
        <f t="shared" si="175"/>
        <v>#VALUE!</v>
      </c>
      <c r="AJ1348" s="34" t="e">
        <f t="shared" si="176"/>
        <v>#VALUE!</v>
      </c>
      <c r="AK1348" s="34" t="e">
        <f t="shared" si="177"/>
        <v>#VALUE!</v>
      </c>
    </row>
    <row r="1349" spans="1:37" ht="55.25" customHeight="1" x14ac:dyDescent="0.2">
      <c r="A1349" s="50">
        <v>20181214</v>
      </c>
      <c r="B1349" s="83">
        <v>43453</v>
      </c>
      <c r="C1349" s="49" t="s">
        <v>8094</v>
      </c>
      <c r="D1349" s="34"/>
      <c r="E1349" s="34"/>
      <c r="F1349" s="34"/>
      <c r="G1349" s="34"/>
      <c r="H1349" s="34"/>
      <c r="I1349" s="34"/>
      <c r="J1349" s="34"/>
      <c r="K1349" s="34"/>
      <c r="L1349" s="103"/>
      <c r="M1349" s="29" t="s">
        <v>8032</v>
      </c>
      <c r="N1349" s="29"/>
      <c r="O1349" s="29" t="s">
        <v>4567</v>
      </c>
      <c r="P1349" s="30"/>
      <c r="Q1349" s="29"/>
      <c r="R1349" s="112"/>
      <c r="S1349" s="34"/>
      <c r="AD1349" s="84" t="e">
        <f t="shared" si="170"/>
        <v>#VALUE!</v>
      </c>
      <c r="AE1349" s="34">
        <f t="shared" si="171"/>
        <v>487</v>
      </c>
      <c r="AF1349" s="34" t="e">
        <f t="shared" si="172"/>
        <v>#VALUE!</v>
      </c>
      <c r="AG1349" s="34" t="e">
        <f t="shared" si="173"/>
        <v>#VALUE!</v>
      </c>
      <c r="AH1349" s="34" t="e">
        <f t="shared" si="174"/>
        <v>#VALUE!</v>
      </c>
      <c r="AI1349" s="34" t="e">
        <f t="shared" si="175"/>
        <v>#VALUE!</v>
      </c>
      <c r="AJ1349" s="34" t="e">
        <f t="shared" si="176"/>
        <v>#VALUE!</v>
      </c>
      <c r="AK1349" s="34" t="e">
        <f t="shared" si="177"/>
        <v>#VALUE!</v>
      </c>
    </row>
    <row r="1350" spans="1:37" ht="55.25" customHeight="1" x14ac:dyDescent="0.2">
      <c r="A1350" s="50">
        <v>20181215</v>
      </c>
      <c r="B1350" s="83">
        <v>43453</v>
      </c>
      <c r="C1350" s="49" t="s">
        <v>8095</v>
      </c>
      <c r="D1350" s="34"/>
      <c r="E1350" s="34"/>
      <c r="F1350" s="34" t="s">
        <v>8033</v>
      </c>
      <c r="G1350" s="34" t="s">
        <v>8034</v>
      </c>
      <c r="H1350" s="34"/>
      <c r="I1350" s="34"/>
      <c r="J1350" s="34"/>
      <c r="K1350" s="34"/>
      <c r="L1350" s="103"/>
      <c r="M1350" s="29" t="s">
        <v>8035</v>
      </c>
      <c r="N1350" s="29"/>
      <c r="O1350" s="29"/>
      <c r="P1350" s="8"/>
      <c r="Q1350" s="7" t="s">
        <v>8036</v>
      </c>
      <c r="R1350" s="112"/>
      <c r="S1350" s="34"/>
      <c r="AD1350" s="84" t="e">
        <f t="shared" si="170"/>
        <v>#VALUE!</v>
      </c>
      <c r="AE1350" s="34">
        <f t="shared" si="171"/>
        <v>487</v>
      </c>
      <c r="AF1350" s="34" t="e">
        <f t="shared" si="172"/>
        <v>#VALUE!</v>
      </c>
      <c r="AG1350" s="34" t="e">
        <f t="shared" si="173"/>
        <v>#VALUE!</v>
      </c>
      <c r="AH1350" s="34" t="e">
        <f t="shared" si="174"/>
        <v>#VALUE!</v>
      </c>
      <c r="AI1350" s="34" t="e">
        <f t="shared" si="175"/>
        <v>#VALUE!</v>
      </c>
      <c r="AJ1350" s="34" t="e">
        <f t="shared" si="176"/>
        <v>#VALUE!</v>
      </c>
      <c r="AK1350" s="34" t="e">
        <f t="shared" si="177"/>
        <v>#VALUE!</v>
      </c>
    </row>
    <row r="1351" spans="1:37" ht="55.25" customHeight="1" x14ac:dyDescent="0.2">
      <c r="A1351" s="50">
        <v>20181216</v>
      </c>
      <c r="B1351" s="83">
        <v>43453</v>
      </c>
      <c r="C1351" s="49" t="s">
        <v>8096</v>
      </c>
      <c r="D1351" s="34"/>
      <c r="E1351" s="34"/>
      <c r="F1351" s="34"/>
      <c r="G1351" s="34"/>
      <c r="H1351" s="34"/>
      <c r="I1351" s="34"/>
      <c r="J1351" s="34"/>
      <c r="K1351" s="34"/>
      <c r="L1351" s="103"/>
      <c r="M1351" s="29" t="s">
        <v>8032</v>
      </c>
      <c r="N1351" s="29"/>
      <c r="O1351" s="29" t="s">
        <v>4567</v>
      </c>
      <c r="P1351" s="30"/>
      <c r="Q1351" s="29"/>
      <c r="R1351" s="112"/>
      <c r="S1351" s="34"/>
      <c r="AD1351" s="84" t="e">
        <f t="shared" si="170"/>
        <v>#VALUE!</v>
      </c>
      <c r="AE1351" s="34">
        <f t="shared" si="171"/>
        <v>487</v>
      </c>
      <c r="AF1351" s="34" t="e">
        <f t="shared" si="172"/>
        <v>#VALUE!</v>
      </c>
      <c r="AG1351" s="34" t="e">
        <f t="shared" si="173"/>
        <v>#VALUE!</v>
      </c>
      <c r="AH1351" s="34" t="e">
        <f t="shared" si="174"/>
        <v>#VALUE!</v>
      </c>
      <c r="AI1351" s="34" t="e">
        <f t="shared" si="175"/>
        <v>#VALUE!</v>
      </c>
      <c r="AJ1351" s="34" t="e">
        <f t="shared" si="176"/>
        <v>#VALUE!</v>
      </c>
      <c r="AK1351" s="34" t="e">
        <f t="shared" si="177"/>
        <v>#VALUE!</v>
      </c>
    </row>
    <row r="1352" spans="1:37" ht="55.25" customHeight="1" x14ac:dyDescent="0.2">
      <c r="A1352" s="50">
        <v>20181217</v>
      </c>
      <c r="B1352" s="83">
        <v>43453</v>
      </c>
      <c r="C1352" s="49" t="s">
        <v>8097</v>
      </c>
      <c r="D1352" s="34"/>
      <c r="E1352" s="34"/>
      <c r="F1352" s="34"/>
      <c r="G1352" s="34"/>
      <c r="H1352" s="34"/>
      <c r="I1352" s="34"/>
      <c r="J1352" s="34"/>
      <c r="K1352" s="34"/>
      <c r="L1352" s="103"/>
      <c r="M1352" s="29" t="s">
        <v>8032</v>
      </c>
      <c r="N1352" s="29"/>
      <c r="O1352" s="29" t="s">
        <v>4567</v>
      </c>
      <c r="P1352" s="30"/>
      <c r="Q1352" s="29"/>
      <c r="R1352" s="112"/>
      <c r="S1352" s="34"/>
      <c r="AD1352" s="84" t="e">
        <f t="shared" si="170"/>
        <v>#VALUE!</v>
      </c>
      <c r="AE1352" s="34">
        <f t="shared" si="171"/>
        <v>487</v>
      </c>
      <c r="AF1352" s="34" t="e">
        <f t="shared" si="172"/>
        <v>#VALUE!</v>
      </c>
      <c r="AG1352" s="34" t="e">
        <f t="shared" si="173"/>
        <v>#VALUE!</v>
      </c>
      <c r="AH1352" s="34" t="e">
        <f t="shared" si="174"/>
        <v>#VALUE!</v>
      </c>
      <c r="AI1352" s="34" t="e">
        <f t="shared" si="175"/>
        <v>#VALUE!</v>
      </c>
      <c r="AJ1352" s="34" t="e">
        <f t="shared" si="176"/>
        <v>#VALUE!</v>
      </c>
      <c r="AK1352" s="34" t="e">
        <f t="shared" si="177"/>
        <v>#VALUE!</v>
      </c>
    </row>
    <row r="1353" spans="1:37" ht="55.25" customHeight="1" x14ac:dyDescent="0.2">
      <c r="A1353" s="50">
        <v>20181218</v>
      </c>
      <c r="B1353" s="83">
        <v>43453</v>
      </c>
      <c r="C1353" s="49" t="s">
        <v>8098</v>
      </c>
      <c r="D1353" s="34"/>
      <c r="E1353" s="34"/>
      <c r="F1353" s="34"/>
      <c r="G1353" s="34"/>
      <c r="H1353" s="34"/>
      <c r="I1353" s="34"/>
      <c r="J1353" s="34"/>
      <c r="K1353" s="34"/>
      <c r="L1353" s="103"/>
      <c r="M1353" s="29" t="s">
        <v>8032</v>
      </c>
      <c r="N1353" s="29"/>
      <c r="O1353" s="29" t="s">
        <v>4567</v>
      </c>
      <c r="P1353" s="30"/>
      <c r="Q1353" s="29"/>
      <c r="R1353" s="112"/>
      <c r="S1353" s="34"/>
      <c r="AD1353" s="84" t="e">
        <f t="shared" si="170"/>
        <v>#VALUE!</v>
      </c>
      <c r="AE1353" s="34">
        <f t="shared" si="171"/>
        <v>487</v>
      </c>
      <c r="AF1353" s="34" t="e">
        <f t="shared" si="172"/>
        <v>#VALUE!</v>
      </c>
      <c r="AG1353" s="34" t="e">
        <f t="shared" si="173"/>
        <v>#VALUE!</v>
      </c>
      <c r="AH1353" s="34" t="e">
        <f t="shared" si="174"/>
        <v>#VALUE!</v>
      </c>
      <c r="AI1353" s="34" t="e">
        <f t="shared" si="175"/>
        <v>#VALUE!</v>
      </c>
      <c r="AJ1353" s="34" t="e">
        <f t="shared" si="176"/>
        <v>#VALUE!</v>
      </c>
      <c r="AK1353" s="34" t="e">
        <f t="shared" si="177"/>
        <v>#VALUE!</v>
      </c>
    </row>
    <row r="1354" spans="1:37" ht="55.25" customHeight="1" x14ac:dyDescent="0.2">
      <c r="A1354" s="50">
        <v>20181219</v>
      </c>
      <c r="B1354" s="83">
        <v>43453</v>
      </c>
      <c r="C1354" s="49" t="s">
        <v>8099</v>
      </c>
      <c r="D1354" s="34"/>
      <c r="E1354" s="34"/>
      <c r="F1354" s="34"/>
      <c r="G1354" s="34"/>
      <c r="H1354" s="34"/>
      <c r="I1354" s="34"/>
      <c r="J1354" s="34"/>
      <c r="K1354" s="34"/>
      <c r="L1354" s="103"/>
      <c r="M1354" s="29" t="s">
        <v>8032</v>
      </c>
      <c r="N1354" s="29"/>
      <c r="O1354" s="29" t="s">
        <v>4567</v>
      </c>
      <c r="P1354" s="30"/>
      <c r="Q1354" s="29"/>
      <c r="R1354" s="112"/>
      <c r="S1354" s="34"/>
      <c r="AD1354" s="84" t="e">
        <f t="shared" si="170"/>
        <v>#VALUE!</v>
      </c>
      <c r="AE1354" s="34">
        <f t="shared" si="171"/>
        <v>487</v>
      </c>
      <c r="AF1354" s="34" t="e">
        <f t="shared" si="172"/>
        <v>#VALUE!</v>
      </c>
      <c r="AG1354" s="34" t="e">
        <f t="shared" si="173"/>
        <v>#VALUE!</v>
      </c>
      <c r="AH1354" s="34" t="e">
        <f t="shared" si="174"/>
        <v>#VALUE!</v>
      </c>
      <c r="AI1354" s="34" t="e">
        <f t="shared" si="175"/>
        <v>#VALUE!</v>
      </c>
      <c r="AJ1354" s="34" t="e">
        <f t="shared" si="176"/>
        <v>#VALUE!</v>
      </c>
      <c r="AK1354" s="34" t="e">
        <f t="shared" si="177"/>
        <v>#VALUE!</v>
      </c>
    </row>
    <row r="1355" spans="1:37" ht="55.25" customHeight="1" x14ac:dyDescent="0.2">
      <c r="A1355" s="50">
        <v>20181220</v>
      </c>
      <c r="B1355" s="83">
        <v>43453</v>
      </c>
      <c r="C1355" s="49" t="s">
        <v>8100</v>
      </c>
      <c r="D1355" s="34"/>
      <c r="E1355" s="34"/>
      <c r="F1355" s="34"/>
      <c r="G1355" s="34"/>
      <c r="H1355" s="34"/>
      <c r="I1355" s="34"/>
      <c r="J1355" s="34"/>
      <c r="K1355" s="34"/>
      <c r="L1355" s="103"/>
      <c r="M1355" s="29" t="s">
        <v>8037</v>
      </c>
      <c r="N1355" s="29" t="s">
        <v>6475</v>
      </c>
      <c r="O1355" s="29"/>
      <c r="P1355" s="30"/>
      <c r="Q1355" s="29"/>
      <c r="R1355" s="112"/>
      <c r="S1355" s="34"/>
      <c r="AD1355" s="84" t="e">
        <f t="shared" si="170"/>
        <v>#VALUE!</v>
      </c>
      <c r="AE1355" s="34">
        <f t="shared" si="171"/>
        <v>412</v>
      </c>
      <c r="AF1355" s="34" t="e">
        <f t="shared" si="172"/>
        <v>#VALUE!</v>
      </c>
      <c r="AG1355" s="34" t="e">
        <f t="shared" si="173"/>
        <v>#VALUE!</v>
      </c>
      <c r="AH1355" s="34" t="e">
        <f t="shared" si="174"/>
        <v>#VALUE!</v>
      </c>
      <c r="AI1355" s="34" t="e">
        <f t="shared" si="175"/>
        <v>#VALUE!</v>
      </c>
      <c r="AJ1355" s="34" t="e">
        <f t="shared" si="176"/>
        <v>#VALUE!</v>
      </c>
      <c r="AK1355" s="34" t="e">
        <f t="shared" si="177"/>
        <v>#VALUE!</v>
      </c>
    </row>
    <row r="1356" spans="1:37" ht="55.25" customHeight="1" x14ac:dyDescent="0.2">
      <c r="A1356" s="50">
        <v>20181221</v>
      </c>
      <c r="B1356" s="83">
        <v>43453</v>
      </c>
      <c r="C1356" s="49" t="s">
        <v>8101</v>
      </c>
      <c r="D1356" s="34"/>
      <c r="E1356" s="34"/>
      <c r="F1356" s="34"/>
      <c r="G1356" s="34"/>
      <c r="H1356" s="34"/>
      <c r="I1356" s="34"/>
      <c r="J1356" s="34"/>
      <c r="K1356" s="34"/>
      <c r="L1356" s="103"/>
      <c r="M1356" s="29" t="s">
        <v>8032</v>
      </c>
      <c r="N1356" s="29"/>
      <c r="O1356" s="29" t="s">
        <v>4567</v>
      </c>
      <c r="P1356" s="30"/>
      <c r="Q1356" s="29"/>
      <c r="R1356" s="112"/>
      <c r="S1356" s="34"/>
      <c r="AD1356" s="84" t="e">
        <f t="shared" si="170"/>
        <v>#VALUE!</v>
      </c>
      <c r="AE1356" s="34">
        <f t="shared" si="171"/>
        <v>487</v>
      </c>
      <c r="AF1356" s="34" t="e">
        <f t="shared" si="172"/>
        <v>#VALUE!</v>
      </c>
      <c r="AG1356" s="34" t="e">
        <f t="shared" si="173"/>
        <v>#VALUE!</v>
      </c>
      <c r="AH1356" s="34" t="e">
        <f t="shared" si="174"/>
        <v>#VALUE!</v>
      </c>
      <c r="AI1356" s="34" t="e">
        <f t="shared" si="175"/>
        <v>#VALUE!</v>
      </c>
      <c r="AJ1356" s="34" t="e">
        <f t="shared" si="176"/>
        <v>#VALUE!</v>
      </c>
      <c r="AK1356" s="34" t="e">
        <f t="shared" si="177"/>
        <v>#VALUE!</v>
      </c>
    </row>
    <row r="1357" spans="1:37" ht="55.25" customHeight="1" x14ac:dyDescent="0.2">
      <c r="A1357" s="50">
        <v>20181222</v>
      </c>
      <c r="B1357" s="83">
        <v>43453</v>
      </c>
      <c r="C1357" s="49" t="s">
        <v>8102</v>
      </c>
      <c r="D1357" s="34"/>
      <c r="E1357" s="34"/>
      <c r="F1357" s="34"/>
      <c r="G1357" s="34"/>
      <c r="H1357" s="34"/>
      <c r="I1357" s="34"/>
      <c r="J1357" s="34"/>
      <c r="K1357" s="34"/>
      <c r="L1357" s="103"/>
      <c r="M1357" s="29" t="s">
        <v>8037</v>
      </c>
      <c r="N1357" s="29" t="s">
        <v>8038</v>
      </c>
      <c r="O1357" s="29" t="s">
        <v>4567</v>
      </c>
      <c r="P1357" s="30"/>
      <c r="Q1357" s="29"/>
      <c r="R1357" s="112"/>
      <c r="S1357" s="34"/>
      <c r="AD1357" s="84" t="e">
        <f t="shared" si="170"/>
        <v>#VALUE!</v>
      </c>
      <c r="AE1357" s="34">
        <f t="shared" si="171"/>
        <v>412</v>
      </c>
      <c r="AF1357" s="34" t="e">
        <f t="shared" si="172"/>
        <v>#VALUE!</v>
      </c>
      <c r="AG1357" s="34" t="e">
        <f t="shared" si="173"/>
        <v>#VALUE!</v>
      </c>
      <c r="AH1357" s="34" t="e">
        <f t="shared" si="174"/>
        <v>#VALUE!</v>
      </c>
      <c r="AI1357" s="34" t="e">
        <f t="shared" si="175"/>
        <v>#VALUE!</v>
      </c>
      <c r="AJ1357" s="34" t="e">
        <f t="shared" si="176"/>
        <v>#VALUE!</v>
      </c>
      <c r="AK1357" s="34" t="e">
        <f t="shared" si="177"/>
        <v>#VALUE!</v>
      </c>
    </row>
    <row r="1358" spans="1:37" ht="55.25" customHeight="1" x14ac:dyDescent="0.2">
      <c r="A1358" s="50">
        <v>20181223</v>
      </c>
      <c r="B1358" s="83">
        <v>43453</v>
      </c>
      <c r="C1358" s="49" t="s">
        <v>8103</v>
      </c>
      <c r="D1358" s="34" t="s">
        <v>8039</v>
      </c>
      <c r="E1358" s="34" t="s">
        <v>8040</v>
      </c>
      <c r="F1358" s="34"/>
      <c r="G1358" s="34"/>
      <c r="H1358" s="34"/>
      <c r="I1358" s="34"/>
      <c r="J1358" s="34"/>
      <c r="K1358" s="34"/>
      <c r="L1358" s="103"/>
      <c r="M1358" s="29" t="s">
        <v>8041</v>
      </c>
      <c r="N1358" s="29" t="s">
        <v>8042</v>
      </c>
      <c r="O1358" s="29"/>
      <c r="P1358" s="30"/>
      <c r="Q1358" s="29"/>
      <c r="R1358" s="112"/>
      <c r="S1358" s="34"/>
      <c r="AD1358" s="84" t="e">
        <f t="shared" si="170"/>
        <v>#VALUE!</v>
      </c>
      <c r="AE1358" s="34" t="e">
        <f t="shared" si="171"/>
        <v>#VALUE!</v>
      </c>
      <c r="AF1358" s="34">
        <f t="shared" si="172"/>
        <v>131</v>
      </c>
      <c r="AG1358" s="34" t="e">
        <f t="shared" si="173"/>
        <v>#VALUE!</v>
      </c>
      <c r="AH1358" s="34" t="e">
        <f t="shared" si="174"/>
        <v>#VALUE!</v>
      </c>
      <c r="AI1358" s="34" t="e">
        <f t="shared" si="175"/>
        <v>#VALUE!</v>
      </c>
      <c r="AJ1358" s="34" t="e">
        <f t="shared" si="176"/>
        <v>#VALUE!</v>
      </c>
      <c r="AK1358" s="34" t="e">
        <f t="shared" si="177"/>
        <v>#VALUE!</v>
      </c>
    </row>
    <row r="1359" spans="1:37" ht="55.25" customHeight="1" x14ac:dyDescent="0.2">
      <c r="A1359" s="50">
        <v>20181224</v>
      </c>
      <c r="B1359" s="83">
        <v>43453</v>
      </c>
      <c r="C1359" s="49" t="s">
        <v>8104</v>
      </c>
      <c r="D1359" s="34"/>
      <c r="E1359" s="34"/>
      <c r="F1359" s="34" t="s">
        <v>8043</v>
      </c>
      <c r="G1359" s="34" t="s">
        <v>8044</v>
      </c>
      <c r="H1359" s="34"/>
      <c r="I1359" s="34"/>
      <c r="J1359" s="34"/>
      <c r="K1359" s="34"/>
      <c r="L1359" s="103" t="s">
        <v>103</v>
      </c>
      <c r="M1359" s="29"/>
      <c r="N1359" s="29"/>
      <c r="O1359" s="29"/>
      <c r="P1359" s="30"/>
      <c r="Q1359" s="29"/>
      <c r="R1359" s="112"/>
      <c r="S1359" s="34"/>
      <c r="AD1359" s="84">
        <f t="shared" si="170"/>
        <v>1</v>
      </c>
      <c r="AE1359" s="34" t="e">
        <f t="shared" si="171"/>
        <v>#VALUE!</v>
      </c>
      <c r="AF1359" s="34" t="e">
        <f t="shared" si="172"/>
        <v>#VALUE!</v>
      </c>
      <c r="AG1359" s="34" t="e">
        <f t="shared" si="173"/>
        <v>#VALUE!</v>
      </c>
      <c r="AH1359" s="34" t="e">
        <f t="shared" si="174"/>
        <v>#VALUE!</v>
      </c>
      <c r="AI1359" s="34" t="e">
        <f t="shared" si="175"/>
        <v>#VALUE!</v>
      </c>
      <c r="AJ1359" s="34" t="e">
        <f t="shared" si="176"/>
        <v>#VALUE!</v>
      </c>
      <c r="AK1359" s="34" t="e">
        <f t="shared" si="177"/>
        <v>#VALUE!</v>
      </c>
    </row>
    <row r="1360" spans="1:37" ht="55.25" customHeight="1" x14ac:dyDescent="0.2">
      <c r="A1360" s="50">
        <v>20181225</v>
      </c>
      <c r="B1360" s="83">
        <v>43453</v>
      </c>
      <c r="C1360" s="49" t="s">
        <v>8105</v>
      </c>
      <c r="D1360" s="34" t="s">
        <v>8045</v>
      </c>
      <c r="E1360" s="34" t="s">
        <v>8046</v>
      </c>
      <c r="F1360" s="34"/>
      <c r="G1360" s="34"/>
      <c r="H1360" s="34"/>
      <c r="I1360" s="34"/>
      <c r="J1360" s="34"/>
      <c r="K1360" s="34"/>
      <c r="L1360" s="103" t="s">
        <v>103</v>
      </c>
      <c r="M1360" s="29"/>
      <c r="N1360" s="29"/>
      <c r="O1360" s="29"/>
      <c r="P1360" s="30"/>
      <c r="Q1360" s="29"/>
      <c r="R1360" s="112"/>
      <c r="S1360" s="34"/>
      <c r="AD1360" s="84">
        <f t="shared" si="170"/>
        <v>1</v>
      </c>
      <c r="AE1360" s="34" t="e">
        <f t="shared" si="171"/>
        <v>#VALUE!</v>
      </c>
      <c r="AF1360" s="34" t="e">
        <f t="shared" si="172"/>
        <v>#VALUE!</v>
      </c>
      <c r="AG1360" s="34" t="e">
        <f t="shared" si="173"/>
        <v>#VALUE!</v>
      </c>
      <c r="AH1360" s="34" t="e">
        <f t="shared" si="174"/>
        <v>#VALUE!</v>
      </c>
      <c r="AI1360" s="34" t="e">
        <f t="shared" si="175"/>
        <v>#VALUE!</v>
      </c>
      <c r="AJ1360" s="34" t="e">
        <f t="shared" si="176"/>
        <v>#VALUE!</v>
      </c>
      <c r="AK1360" s="34" t="e">
        <f t="shared" si="177"/>
        <v>#VALUE!</v>
      </c>
    </row>
    <row r="1361" spans="1:37" ht="55.25" customHeight="1" x14ac:dyDescent="0.2">
      <c r="A1361" s="50">
        <v>20181226</v>
      </c>
      <c r="B1361" s="83">
        <v>43453</v>
      </c>
      <c r="C1361" s="49" t="s">
        <v>8106</v>
      </c>
      <c r="D1361" s="34"/>
      <c r="E1361" s="34"/>
      <c r="F1361" s="34"/>
      <c r="G1361" s="34"/>
      <c r="H1361" s="34"/>
      <c r="I1361" s="34"/>
      <c r="J1361" s="34"/>
      <c r="K1361" s="34"/>
      <c r="L1361" s="103" t="s">
        <v>103</v>
      </c>
      <c r="M1361" s="29"/>
      <c r="N1361" s="29"/>
      <c r="O1361" s="29"/>
      <c r="P1361" s="30"/>
      <c r="Q1361" s="29"/>
      <c r="R1361" s="112"/>
      <c r="S1361" s="34"/>
      <c r="AD1361" s="84">
        <f t="shared" si="170"/>
        <v>1</v>
      </c>
      <c r="AE1361" s="34" t="e">
        <f t="shared" si="171"/>
        <v>#VALUE!</v>
      </c>
      <c r="AF1361" s="34" t="e">
        <f t="shared" si="172"/>
        <v>#VALUE!</v>
      </c>
      <c r="AG1361" s="34" t="e">
        <f t="shared" si="173"/>
        <v>#VALUE!</v>
      </c>
      <c r="AH1361" s="34" t="e">
        <f t="shared" si="174"/>
        <v>#VALUE!</v>
      </c>
      <c r="AI1361" s="34" t="e">
        <f t="shared" si="175"/>
        <v>#VALUE!</v>
      </c>
      <c r="AJ1361" s="34" t="e">
        <f t="shared" si="176"/>
        <v>#VALUE!</v>
      </c>
      <c r="AK1361" s="34" t="e">
        <f t="shared" si="177"/>
        <v>#VALUE!</v>
      </c>
    </row>
    <row r="1362" spans="1:37" ht="55.25" customHeight="1" x14ac:dyDescent="0.2">
      <c r="A1362" s="50">
        <v>20181227</v>
      </c>
      <c r="B1362" s="83">
        <v>43453</v>
      </c>
      <c r="C1362" s="49" t="s">
        <v>8107</v>
      </c>
      <c r="D1362" s="34"/>
      <c r="E1362" s="34"/>
      <c r="F1362" s="34"/>
      <c r="G1362" s="34"/>
      <c r="H1362" s="34"/>
      <c r="I1362" s="34"/>
      <c r="J1362" s="34"/>
      <c r="K1362" s="34"/>
      <c r="L1362" s="103" t="s">
        <v>103</v>
      </c>
      <c r="M1362" s="29"/>
      <c r="N1362" s="29"/>
      <c r="O1362" s="29"/>
      <c r="P1362" s="30"/>
      <c r="Q1362" s="29"/>
      <c r="R1362" s="112"/>
      <c r="S1362" s="34"/>
      <c r="AD1362" s="84">
        <f t="shared" si="170"/>
        <v>1</v>
      </c>
      <c r="AE1362" s="34" t="e">
        <f t="shared" si="171"/>
        <v>#VALUE!</v>
      </c>
      <c r="AF1362" s="34" t="e">
        <f t="shared" si="172"/>
        <v>#VALUE!</v>
      </c>
      <c r="AG1362" s="34" t="e">
        <f t="shared" si="173"/>
        <v>#VALUE!</v>
      </c>
      <c r="AH1362" s="34" t="e">
        <f t="shared" si="174"/>
        <v>#VALUE!</v>
      </c>
      <c r="AI1362" s="34" t="e">
        <f t="shared" si="175"/>
        <v>#VALUE!</v>
      </c>
      <c r="AJ1362" s="34" t="e">
        <f t="shared" si="176"/>
        <v>#VALUE!</v>
      </c>
      <c r="AK1362" s="34" t="e">
        <f t="shared" si="177"/>
        <v>#VALUE!</v>
      </c>
    </row>
    <row r="1363" spans="1:37" ht="55.25" customHeight="1" x14ac:dyDescent="0.2">
      <c r="A1363" s="50">
        <v>20181228</v>
      </c>
      <c r="B1363" s="83">
        <v>43453</v>
      </c>
      <c r="C1363" s="49" t="s">
        <v>8108</v>
      </c>
      <c r="D1363" s="34"/>
      <c r="E1363" s="34"/>
      <c r="F1363" s="34"/>
      <c r="G1363" s="34"/>
      <c r="H1363" s="34"/>
      <c r="I1363" s="34"/>
      <c r="J1363" s="34"/>
      <c r="K1363" s="34"/>
      <c r="L1363" s="103"/>
      <c r="M1363" s="29" t="s">
        <v>8047</v>
      </c>
      <c r="N1363" s="29"/>
      <c r="O1363" s="29" t="s">
        <v>8030</v>
      </c>
      <c r="P1363" s="30"/>
      <c r="Q1363" s="29"/>
      <c r="R1363" s="112"/>
      <c r="S1363" s="34"/>
      <c r="AD1363" s="84" t="e">
        <f t="shared" si="170"/>
        <v>#VALUE!</v>
      </c>
      <c r="AE1363" s="34">
        <f t="shared" si="171"/>
        <v>414</v>
      </c>
      <c r="AF1363" s="34" t="e">
        <f t="shared" si="172"/>
        <v>#VALUE!</v>
      </c>
      <c r="AG1363" s="34" t="e">
        <f t="shared" si="173"/>
        <v>#VALUE!</v>
      </c>
      <c r="AH1363" s="34" t="e">
        <f t="shared" si="174"/>
        <v>#VALUE!</v>
      </c>
      <c r="AI1363" s="34" t="e">
        <f t="shared" si="175"/>
        <v>#VALUE!</v>
      </c>
      <c r="AJ1363" s="34" t="e">
        <f t="shared" si="176"/>
        <v>#VALUE!</v>
      </c>
      <c r="AK1363" s="34" t="e">
        <f t="shared" si="177"/>
        <v>#VALUE!</v>
      </c>
    </row>
    <row r="1364" spans="1:37" ht="55.25" customHeight="1" x14ac:dyDescent="0.2">
      <c r="A1364" s="50">
        <v>20181229</v>
      </c>
      <c r="B1364" s="83">
        <v>43453</v>
      </c>
      <c r="C1364" s="49" t="s">
        <v>8109</v>
      </c>
      <c r="D1364" s="34"/>
      <c r="E1364" s="34"/>
      <c r="F1364" s="34"/>
      <c r="G1364" s="34"/>
      <c r="H1364" s="34"/>
      <c r="I1364" s="34"/>
      <c r="J1364" s="34"/>
      <c r="K1364" s="34"/>
      <c r="L1364" s="103" t="s">
        <v>103</v>
      </c>
      <c r="M1364" s="29"/>
      <c r="N1364" s="29"/>
      <c r="O1364" s="29"/>
      <c r="P1364" s="30"/>
      <c r="Q1364" s="29"/>
      <c r="R1364" s="112"/>
      <c r="S1364" s="34"/>
      <c r="AD1364" s="84">
        <f t="shared" si="170"/>
        <v>1</v>
      </c>
      <c r="AE1364" s="34" t="e">
        <f t="shared" si="171"/>
        <v>#VALUE!</v>
      </c>
      <c r="AF1364" s="34" t="e">
        <f t="shared" si="172"/>
        <v>#VALUE!</v>
      </c>
      <c r="AG1364" s="34" t="e">
        <f t="shared" si="173"/>
        <v>#VALUE!</v>
      </c>
      <c r="AH1364" s="34" t="e">
        <f t="shared" si="174"/>
        <v>#VALUE!</v>
      </c>
      <c r="AI1364" s="34" t="e">
        <f t="shared" si="175"/>
        <v>#VALUE!</v>
      </c>
      <c r="AJ1364" s="34" t="e">
        <f t="shared" si="176"/>
        <v>#VALUE!</v>
      </c>
      <c r="AK1364" s="34" t="e">
        <f t="shared" si="177"/>
        <v>#VALUE!</v>
      </c>
    </row>
    <row r="1365" spans="1:37" ht="55.25" customHeight="1" x14ac:dyDescent="0.2">
      <c r="A1365" s="50">
        <v>20181230</v>
      </c>
      <c r="B1365" s="83">
        <v>43453</v>
      </c>
      <c r="C1365" s="49" t="s">
        <v>8080</v>
      </c>
      <c r="D1365" s="34"/>
      <c r="E1365" s="34"/>
      <c r="F1365" s="34"/>
      <c r="G1365" s="34"/>
      <c r="H1365" s="34"/>
      <c r="I1365" s="34"/>
      <c r="J1365" s="34"/>
      <c r="K1365" s="34"/>
      <c r="L1365" s="103" t="s">
        <v>103</v>
      </c>
      <c r="M1365" s="29"/>
      <c r="N1365" s="29"/>
      <c r="O1365" s="29"/>
      <c r="P1365" s="30"/>
      <c r="Q1365" s="29"/>
      <c r="R1365" s="112"/>
      <c r="S1365" s="34"/>
      <c r="AD1365" s="84">
        <f t="shared" si="170"/>
        <v>1</v>
      </c>
      <c r="AE1365" s="34" t="e">
        <f t="shared" si="171"/>
        <v>#VALUE!</v>
      </c>
      <c r="AF1365" s="34" t="e">
        <f t="shared" si="172"/>
        <v>#VALUE!</v>
      </c>
      <c r="AG1365" s="34" t="e">
        <f t="shared" si="173"/>
        <v>#VALUE!</v>
      </c>
      <c r="AH1365" s="34" t="e">
        <f t="shared" si="174"/>
        <v>#VALUE!</v>
      </c>
      <c r="AI1365" s="34" t="e">
        <f t="shared" si="175"/>
        <v>#VALUE!</v>
      </c>
      <c r="AJ1365" s="34" t="e">
        <f t="shared" si="176"/>
        <v>#VALUE!</v>
      </c>
      <c r="AK1365" s="34" t="e">
        <f t="shared" si="177"/>
        <v>#VALUE!</v>
      </c>
    </row>
    <row r="1366" spans="1:37" ht="55.25" customHeight="1" x14ac:dyDescent="0.2">
      <c r="A1366" s="50">
        <v>20181231</v>
      </c>
      <c r="B1366" s="83">
        <v>43453</v>
      </c>
      <c r="C1366" s="49" t="s">
        <v>8079</v>
      </c>
      <c r="D1366" s="34"/>
      <c r="E1366" s="34"/>
      <c r="F1366" s="34"/>
      <c r="G1366" s="34"/>
      <c r="H1366" s="34"/>
      <c r="I1366" s="34"/>
      <c r="J1366" s="34"/>
      <c r="K1366" s="34"/>
      <c r="L1366" s="103"/>
      <c r="M1366" s="29" t="s">
        <v>8048</v>
      </c>
      <c r="N1366" s="29"/>
      <c r="O1366" s="29" t="s">
        <v>8049</v>
      </c>
      <c r="P1366" s="30"/>
      <c r="Q1366" s="29"/>
      <c r="R1366" s="112"/>
      <c r="S1366" s="34"/>
      <c r="AD1366" s="84" t="e">
        <f t="shared" si="170"/>
        <v>#VALUE!</v>
      </c>
      <c r="AE1366" s="34" t="e">
        <f t="shared" si="171"/>
        <v>#VALUE!</v>
      </c>
      <c r="AF1366" s="34" t="e">
        <f t="shared" si="172"/>
        <v>#VALUE!</v>
      </c>
      <c r="AG1366" s="34">
        <f t="shared" si="173"/>
        <v>20</v>
      </c>
      <c r="AH1366" s="34" t="e">
        <f t="shared" si="174"/>
        <v>#VALUE!</v>
      </c>
      <c r="AI1366" s="34" t="e">
        <f t="shared" si="175"/>
        <v>#VALUE!</v>
      </c>
      <c r="AJ1366" s="34" t="e">
        <f t="shared" si="176"/>
        <v>#VALUE!</v>
      </c>
      <c r="AK1366" s="34" t="e">
        <f t="shared" si="177"/>
        <v>#VALUE!</v>
      </c>
    </row>
    <row r="1367" spans="1:37" ht="55.25" customHeight="1" x14ac:dyDescent="0.2">
      <c r="A1367" s="50">
        <v>20190101</v>
      </c>
      <c r="B1367" s="83">
        <v>43495</v>
      </c>
      <c r="C1367" s="81" t="s">
        <v>8110</v>
      </c>
      <c r="D1367" s="34"/>
      <c r="E1367" s="34"/>
      <c r="F1367" s="34"/>
      <c r="G1367" s="34"/>
      <c r="H1367" s="34"/>
      <c r="I1367" s="34"/>
      <c r="J1367" s="34"/>
      <c r="K1367" s="34"/>
      <c r="L1367" s="103" t="s">
        <v>103</v>
      </c>
      <c r="M1367" s="29"/>
      <c r="N1367" s="29"/>
      <c r="O1367" s="29"/>
      <c r="P1367" s="30"/>
      <c r="Q1367" s="29"/>
      <c r="R1367" s="112"/>
      <c r="S1367" s="34"/>
      <c r="AD1367" s="84">
        <f t="shared" si="170"/>
        <v>1</v>
      </c>
      <c r="AE1367" s="34" t="e">
        <f t="shared" si="171"/>
        <v>#VALUE!</v>
      </c>
      <c r="AF1367" s="34" t="e">
        <f t="shared" si="172"/>
        <v>#VALUE!</v>
      </c>
      <c r="AG1367" s="34" t="e">
        <f t="shared" si="173"/>
        <v>#VALUE!</v>
      </c>
      <c r="AH1367" s="34" t="e">
        <f t="shared" si="174"/>
        <v>#VALUE!</v>
      </c>
      <c r="AI1367" s="34" t="e">
        <f t="shared" si="175"/>
        <v>#VALUE!</v>
      </c>
      <c r="AJ1367" s="34" t="e">
        <f t="shared" si="176"/>
        <v>#VALUE!</v>
      </c>
      <c r="AK1367" s="34" t="e">
        <f t="shared" si="177"/>
        <v>#VALUE!</v>
      </c>
    </row>
    <row r="1368" spans="1:37" ht="55.25" customHeight="1" x14ac:dyDescent="0.2">
      <c r="A1368" s="50">
        <v>20190102</v>
      </c>
      <c r="B1368" s="83">
        <v>43495</v>
      </c>
      <c r="C1368" s="34" t="s">
        <v>8111</v>
      </c>
      <c r="D1368" s="34" t="s">
        <v>8112</v>
      </c>
      <c r="E1368" s="34" t="s">
        <v>8113</v>
      </c>
      <c r="F1368" s="34" t="s">
        <v>8115</v>
      </c>
      <c r="G1368" s="34" t="s">
        <v>8114</v>
      </c>
      <c r="H1368" s="34" t="s">
        <v>8116</v>
      </c>
      <c r="I1368" s="34" t="s">
        <v>8117</v>
      </c>
      <c r="J1368" s="34"/>
      <c r="K1368" s="34"/>
      <c r="L1368" s="103"/>
      <c r="M1368" s="29"/>
      <c r="N1368" s="29"/>
      <c r="O1368" s="29"/>
      <c r="P1368" s="30" t="s">
        <v>2897</v>
      </c>
      <c r="Q1368" s="29"/>
      <c r="R1368" s="112"/>
      <c r="S1368" s="34"/>
      <c r="AD1368" s="84" t="e">
        <f t="shared" si="170"/>
        <v>#VALUE!</v>
      </c>
      <c r="AE1368" s="34" t="e">
        <f t="shared" si="171"/>
        <v>#VALUE!</v>
      </c>
      <c r="AF1368" s="34" t="e">
        <f t="shared" si="172"/>
        <v>#VALUE!</v>
      </c>
      <c r="AG1368" s="34" t="e">
        <f t="shared" si="173"/>
        <v>#VALUE!</v>
      </c>
      <c r="AH1368" s="34">
        <f t="shared" si="174"/>
        <v>1</v>
      </c>
      <c r="AI1368" s="34" t="e">
        <f t="shared" si="175"/>
        <v>#VALUE!</v>
      </c>
      <c r="AJ1368" s="34" t="e">
        <f t="shared" si="176"/>
        <v>#VALUE!</v>
      </c>
      <c r="AK1368" s="34" t="e">
        <f t="shared" si="177"/>
        <v>#VALUE!</v>
      </c>
    </row>
    <row r="1369" spans="1:37" ht="55.25" customHeight="1" x14ac:dyDescent="0.2">
      <c r="A1369" s="50">
        <v>20190103</v>
      </c>
      <c r="B1369" s="83">
        <v>43495</v>
      </c>
      <c r="C1369" s="34" t="s">
        <v>8381</v>
      </c>
      <c r="D1369" s="34"/>
      <c r="E1369" s="34"/>
      <c r="F1369" s="34"/>
      <c r="G1369" s="34"/>
      <c r="H1369" s="34"/>
      <c r="I1369" s="34"/>
      <c r="J1369" s="34"/>
      <c r="K1369" s="34"/>
      <c r="L1369" s="103" t="s">
        <v>103</v>
      </c>
      <c r="M1369" s="29"/>
      <c r="N1369" s="29"/>
      <c r="O1369" s="29"/>
      <c r="P1369" s="30"/>
      <c r="Q1369" s="29"/>
      <c r="R1369" s="112"/>
      <c r="S1369" s="34"/>
      <c r="AD1369" s="84">
        <f t="shared" si="170"/>
        <v>1</v>
      </c>
      <c r="AE1369" s="34" t="e">
        <f t="shared" si="171"/>
        <v>#VALUE!</v>
      </c>
      <c r="AF1369" s="34" t="e">
        <f t="shared" si="172"/>
        <v>#VALUE!</v>
      </c>
      <c r="AG1369" s="34" t="e">
        <f t="shared" si="173"/>
        <v>#VALUE!</v>
      </c>
      <c r="AH1369" s="34" t="e">
        <f t="shared" ref="AH1369:AH1402" si="178">SEARCH("pas de vote",P1369,1)</f>
        <v>#VALUE!</v>
      </c>
      <c r="AI1369" s="34" t="e">
        <f t="shared" ref="AI1369:AI1402" si="179">SEARCH("PONSOLE",Q1369,1)</f>
        <v>#VALUE!</v>
      </c>
      <c r="AJ1369" s="34" t="e">
        <f t="shared" si="176"/>
        <v>#VALUE!</v>
      </c>
      <c r="AK1369" s="34" t="e">
        <f t="shared" si="177"/>
        <v>#VALUE!</v>
      </c>
    </row>
    <row r="1370" spans="1:37" ht="55.25" customHeight="1" x14ac:dyDescent="0.2">
      <c r="A1370" s="50">
        <v>20190104</v>
      </c>
      <c r="B1370" s="83">
        <v>43495</v>
      </c>
      <c r="C1370" s="34" t="s">
        <v>8382</v>
      </c>
      <c r="D1370" s="34"/>
      <c r="E1370" s="34"/>
      <c r="F1370" s="34"/>
      <c r="G1370" s="34"/>
      <c r="H1370" s="34"/>
      <c r="I1370" s="34"/>
      <c r="J1370" s="34"/>
      <c r="K1370" s="34"/>
      <c r="L1370" s="103"/>
      <c r="M1370" s="29" t="s">
        <v>7930</v>
      </c>
      <c r="N1370" s="29" t="s">
        <v>8119</v>
      </c>
      <c r="O1370" s="29" t="s">
        <v>8120</v>
      </c>
      <c r="P1370" s="30"/>
      <c r="Q1370" s="29"/>
      <c r="R1370" s="112"/>
      <c r="S1370" s="34"/>
      <c r="AD1370" s="84" t="e">
        <f t="shared" si="170"/>
        <v>#VALUE!</v>
      </c>
      <c r="AE1370" s="34" t="e">
        <f t="shared" si="171"/>
        <v>#VALUE!</v>
      </c>
      <c r="AF1370" s="34" t="e">
        <f t="shared" si="172"/>
        <v>#VALUE!</v>
      </c>
      <c r="AG1370" s="34">
        <f t="shared" si="173"/>
        <v>25</v>
      </c>
      <c r="AH1370" s="34" t="e">
        <f t="shared" si="178"/>
        <v>#VALUE!</v>
      </c>
      <c r="AI1370" s="34" t="e">
        <f t="shared" si="179"/>
        <v>#VALUE!</v>
      </c>
      <c r="AJ1370" s="34" t="e">
        <f t="shared" si="176"/>
        <v>#VALUE!</v>
      </c>
      <c r="AK1370" s="34" t="e">
        <f t="shared" si="177"/>
        <v>#VALUE!</v>
      </c>
    </row>
    <row r="1371" spans="1:37" ht="55.25" customHeight="1" x14ac:dyDescent="0.2">
      <c r="A1371" s="50">
        <v>20190105</v>
      </c>
      <c r="B1371" s="83">
        <v>43495</v>
      </c>
      <c r="C1371" s="34" t="s">
        <v>8383</v>
      </c>
      <c r="D1371" s="34" t="s">
        <v>8121</v>
      </c>
      <c r="E1371" s="34" t="s">
        <v>8122</v>
      </c>
      <c r="F1371" s="34"/>
      <c r="G1371" s="34"/>
      <c r="H1371" s="34"/>
      <c r="I1371" s="34"/>
      <c r="J1371" s="34"/>
      <c r="K1371" s="34"/>
      <c r="M1371" s="77" t="s">
        <v>8133</v>
      </c>
      <c r="N1371" s="29" t="s">
        <v>7233</v>
      </c>
      <c r="O1371" s="29"/>
      <c r="P1371" s="30"/>
      <c r="Q1371" s="29"/>
      <c r="R1371" s="112"/>
      <c r="S1371" s="34"/>
      <c r="AD1371" s="84" t="e">
        <f>SEARCH("unanimité",M1371,1)</f>
        <v>#VALUE!</v>
      </c>
      <c r="AE1371" s="34">
        <f>SEARCH("PONSOLE",M1371,1)</f>
        <v>415</v>
      </c>
      <c r="AF1371" s="34" t="e">
        <f t="shared" si="172"/>
        <v>#VALUE!</v>
      </c>
      <c r="AG1371" s="34" t="e">
        <f t="shared" si="173"/>
        <v>#VALUE!</v>
      </c>
      <c r="AH1371" s="34" t="e">
        <f t="shared" si="178"/>
        <v>#VALUE!</v>
      </c>
      <c r="AI1371" s="34" t="e">
        <f t="shared" si="179"/>
        <v>#VALUE!</v>
      </c>
      <c r="AJ1371" s="34" t="e">
        <f t="shared" si="176"/>
        <v>#VALUE!</v>
      </c>
      <c r="AK1371" s="34" t="e">
        <f t="shared" si="177"/>
        <v>#VALUE!</v>
      </c>
    </row>
    <row r="1372" spans="1:37" ht="55.25" customHeight="1" x14ac:dyDescent="0.2">
      <c r="A1372" s="50">
        <v>20190106</v>
      </c>
      <c r="B1372" s="83">
        <v>43495</v>
      </c>
      <c r="C1372" s="34" t="s">
        <v>8384</v>
      </c>
      <c r="D1372" s="34"/>
      <c r="E1372" s="34"/>
      <c r="F1372" s="34"/>
      <c r="G1372" s="34"/>
      <c r="H1372" s="34"/>
      <c r="I1372" s="34"/>
      <c r="J1372" s="34"/>
      <c r="K1372" s="34"/>
      <c r="L1372" s="103" t="s">
        <v>103</v>
      </c>
      <c r="M1372" s="29"/>
      <c r="N1372" s="29"/>
      <c r="O1372" s="29"/>
      <c r="P1372" s="30"/>
      <c r="Q1372" s="29"/>
      <c r="R1372" s="112"/>
      <c r="S1372" s="34"/>
      <c r="AD1372" s="84">
        <f t="shared" si="170"/>
        <v>1</v>
      </c>
      <c r="AE1372" s="34" t="e">
        <f t="shared" si="171"/>
        <v>#VALUE!</v>
      </c>
      <c r="AF1372" s="34" t="e">
        <f t="shared" si="172"/>
        <v>#VALUE!</v>
      </c>
      <c r="AG1372" s="34" t="e">
        <f t="shared" si="173"/>
        <v>#VALUE!</v>
      </c>
      <c r="AH1372" s="34" t="e">
        <f t="shared" si="178"/>
        <v>#VALUE!</v>
      </c>
      <c r="AI1372" s="34" t="e">
        <f t="shared" si="179"/>
        <v>#VALUE!</v>
      </c>
      <c r="AJ1372" s="34" t="e">
        <f t="shared" si="176"/>
        <v>#VALUE!</v>
      </c>
      <c r="AK1372" s="34" t="e">
        <f t="shared" si="177"/>
        <v>#VALUE!</v>
      </c>
    </row>
    <row r="1373" spans="1:37" ht="55.25" customHeight="1" x14ac:dyDescent="0.2">
      <c r="A1373" s="50">
        <v>20190107</v>
      </c>
      <c r="B1373" s="83">
        <v>43495</v>
      </c>
      <c r="C1373" s="34" t="s">
        <v>8385</v>
      </c>
      <c r="D1373" s="34" t="s">
        <v>8123</v>
      </c>
      <c r="E1373" s="34" t="s">
        <v>8124</v>
      </c>
      <c r="F1373" s="34" t="s">
        <v>8125</v>
      </c>
      <c r="G1373" s="34" t="s">
        <v>8126</v>
      </c>
      <c r="H1373" s="34"/>
      <c r="I1373" s="34"/>
      <c r="J1373" s="34"/>
      <c r="K1373" s="34"/>
      <c r="L1373" s="103"/>
      <c r="M1373" s="103" t="s">
        <v>8127</v>
      </c>
      <c r="N1373" s="29"/>
      <c r="O1373" s="29" t="s">
        <v>8128</v>
      </c>
      <c r="P1373" s="30"/>
      <c r="Q1373" s="30" t="s">
        <v>7820</v>
      </c>
      <c r="R1373" s="112"/>
      <c r="S1373" s="34"/>
      <c r="AD1373" s="84" t="e">
        <f t="shared" si="170"/>
        <v>#VALUE!</v>
      </c>
      <c r="AE1373" s="34" t="e">
        <f t="shared" si="171"/>
        <v>#VALUE!</v>
      </c>
      <c r="AF1373" s="34" t="e">
        <f t="shared" si="172"/>
        <v>#VALUE!</v>
      </c>
      <c r="AG1373" s="34">
        <f t="shared" si="173"/>
        <v>25</v>
      </c>
      <c r="AH1373" s="34" t="e">
        <f t="shared" si="178"/>
        <v>#VALUE!</v>
      </c>
      <c r="AI1373" s="34" t="e">
        <f t="shared" si="179"/>
        <v>#VALUE!</v>
      </c>
      <c r="AJ1373" s="34" t="e">
        <f t="shared" si="176"/>
        <v>#VALUE!</v>
      </c>
      <c r="AK1373" s="34" t="e">
        <f t="shared" si="177"/>
        <v>#VALUE!</v>
      </c>
    </row>
    <row r="1374" spans="1:37" ht="55.25" customHeight="1" x14ac:dyDescent="0.2">
      <c r="A1374" s="50">
        <v>20190108</v>
      </c>
      <c r="B1374" s="83">
        <v>43495</v>
      </c>
      <c r="C1374" s="34" t="s">
        <v>8386</v>
      </c>
      <c r="D1374" s="34"/>
      <c r="E1374" s="34"/>
      <c r="F1374" s="34"/>
      <c r="G1374" s="34"/>
      <c r="H1374" s="34"/>
      <c r="I1374" s="34"/>
      <c r="J1374" s="34"/>
      <c r="K1374" s="34"/>
      <c r="L1374" s="103" t="s">
        <v>103</v>
      </c>
      <c r="M1374" s="29"/>
      <c r="N1374" s="29"/>
      <c r="O1374" s="29"/>
      <c r="P1374" s="30"/>
      <c r="Q1374" s="29"/>
      <c r="R1374" s="112"/>
      <c r="S1374" s="34"/>
      <c r="AD1374" s="84">
        <f t="shared" si="170"/>
        <v>1</v>
      </c>
      <c r="AE1374" s="34" t="e">
        <f t="shared" si="171"/>
        <v>#VALUE!</v>
      </c>
      <c r="AF1374" s="34" t="e">
        <f t="shared" si="172"/>
        <v>#VALUE!</v>
      </c>
      <c r="AG1374" s="34" t="e">
        <f t="shared" si="173"/>
        <v>#VALUE!</v>
      </c>
      <c r="AH1374" s="34" t="e">
        <f t="shared" si="178"/>
        <v>#VALUE!</v>
      </c>
      <c r="AI1374" s="34" t="e">
        <f t="shared" si="179"/>
        <v>#VALUE!</v>
      </c>
      <c r="AJ1374" s="34" t="e">
        <f t="shared" si="176"/>
        <v>#VALUE!</v>
      </c>
      <c r="AK1374" s="34" t="e">
        <f t="shared" si="177"/>
        <v>#VALUE!</v>
      </c>
    </row>
    <row r="1375" spans="1:37" ht="55.25" customHeight="1" x14ac:dyDescent="0.2">
      <c r="A1375" s="50">
        <v>20190109</v>
      </c>
      <c r="B1375" s="83">
        <v>43495</v>
      </c>
      <c r="C1375" s="34" t="s">
        <v>8387</v>
      </c>
      <c r="D1375" s="34"/>
      <c r="E1375" s="34"/>
      <c r="F1375" s="34"/>
      <c r="G1375" s="34"/>
      <c r="H1375" s="34"/>
      <c r="I1375" s="34"/>
      <c r="J1375" s="34"/>
      <c r="K1375" s="34"/>
      <c r="L1375" s="103" t="s">
        <v>103</v>
      </c>
      <c r="M1375" s="29"/>
      <c r="N1375" s="29"/>
      <c r="O1375" s="29"/>
      <c r="P1375" s="30"/>
      <c r="Q1375" s="29"/>
      <c r="R1375" s="112"/>
      <c r="S1375" s="34"/>
      <c r="AD1375" s="84">
        <f t="shared" si="170"/>
        <v>1</v>
      </c>
      <c r="AE1375" s="34" t="e">
        <f t="shared" si="171"/>
        <v>#VALUE!</v>
      </c>
      <c r="AF1375" s="34" t="e">
        <f t="shared" si="172"/>
        <v>#VALUE!</v>
      </c>
      <c r="AG1375" s="34" t="e">
        <f t="shared" si="173"/>
        <v>#VALUE!</v>
      </c>
      <c r="AH1375" s="34" t="e">
        <f t="shared" si="178"/>
        <v>#VALUE!</v>
      </c>
      <c r="AI1375" s="34" t="e">
        <f t="shared" si="179"/>
        <v>#VALUE!</v>
      </c>
      <c r="AJ1375" s="34" t="e">
        <f t="shared" si="176"/>
        <v>#VALUE!</v>
      </c>
      <c r="AK1375" s="34" t="e">
        <f t="shared" si="177"/>
        <v>#VALUE!</v>
      </c>
    </row>
    <row r="1376" spans="1:37" ht="55.25" customHeight="1" x14ac:dyDescent="0.2">
      <c r="A1376" s="50">
        <v>20190110</v>
      </c>
      <c r="B1376" s="83">
        <v>43495</v>
      </c>
      <c r="C1376" s="34" t="s">
        <v>8388</v>
      </c>
      <c r="D1376" s="34"/>
      <c r="E1376" s="34"/>
      <c r="F1376" s="34"/>
      <c r="G1376" s="34"/>
      <c r="H1376" s="34"/>
      <c r="I1376" s="34"/>
      <c r="J1376" s="34"/>
      <c r="K1376" s="34"/>
      <c r="L1376" s="103" t="s">
        <v>103</v>
      </c>
      <c r="M1376" s="29"/>
      <c r="N1376" s="29"/>
      <c r="O1376" s="29"/>
      <c r="P1376" s="30"/>
      <c r="Q1376" s="29"/>
      <c r="R1376" s="112"/>
      <c r="S1376" s="34"/>
      <c r="AD1376" s="84">
        <f t="shared" si="170"/>
        <v>1</v>
      </c>
      <c r="AE1376" s="34" t="e">
        <f t="shared" si="171"/>
        <v>#VALUE!</v>
      </c>
      <c r="AF1376" s="34" t="e">
        <f t="shared" si="172"/>
        <v>#VALUE!</v>
      </c>
      <c r="AG1376" s="34" t="e">
        <f t="shared" si="173"/>
        <v>#VALUE!</v>
      </c>
      <c r="AH1376" s="34" t="e">
        <f t="shared" si="178"/>
        <v>#VALUE!</v>
      </c>
      <c r="AI1376" s="34" t="e">
        <f t="shared" si="179"/>
        <v>#VALUE!</v>
      </c>
      <c r="AJ1376" s="34" t="e">
        <f t="shared" si="176"/>
        <v>#VALUE!</v>
      </c>
      <c r="AK1376" s="34" t="e">
        <f t="shared" si="177"/>
        <v>#VALUE!</v>
      </c>
    </row>
    <row r="1377" spans="1:37" ht="55.25" customHeight="1" x14ac:dyDescent="0.2">
      <c r="A1377" s="50">
        <v>20190111</v>
      </c>
      <c r="B1377" s="83">
        <v>43495</v>
      </c>
      <c r="C1377" s="34" t="s">
        <v>8389</v>
      </c>
      <c r="D1377" s="34"/>
      <c r="E1377" s="34"/>
      <c r="F1377" s="34"/>
      <c r="G1377" s="34" t="s">
        <v>8129</v>
      </c>
      <c r="H1377" s="34" t="s">
        <v>8130</v>
      </c>
      <c r="I1377" s="34"/>
      <c r="J1377" s="34"/>
      <c r="K1377" s="34"/>
      <c r="L1377" s="103" t="s">
        <v>103</v>
      </c>
      <c r="M1377" s="29"/>
      <c r="N1377" s="29"/>
      <c r="O1377" s="29"/>
      <c r="P1377" s="30"/>
      <c r="Q1377" s="29"/>
      <c r="R1377" s="112"/>
      <c r="S1377" s="34"/>
      <c r="AD1377" s="84">
        <f t="shared" si="170"/>
        <v>1</v>
      </c>
      <c r="AE1377" s="34" t="e">
        <f t="shared" si="171"/>
        <v>#VALUE!</v>
      </c>
      <c r="AF1377" s="34" t="e">
        <f t="shared" si="172"/>
        <v>#VALUE!</v>
      </c>
      <c r="AG1377" s="34" t="e">
        <f t="shared" si="173"/>
        <v>#VALUE!</v>
      </c>
      <c r="AH1377" s="34" t="e">
        <f t="shared" si="178"/>
        <v>#VALUE!</v>
      </c>
      <c r="AI1377" s="34" t="e">
        <f t="shared" si="179"/>
        <v>#VALUE!</v>
      </c>
      <c r="AJ1377" s="34" t="e">
        <f t="shared" si="176"/>
        <v>#VALUE!</v>
      </c>
      <c r="AK1377" s="34" t="e">
        <f t="shared" si="177"/>
        <v>#VALUE!</v>
      </c>
    </row>
    <row r="1378" spans="1:37" ht="55.25" customHeight="1" x14ac:dyDescent="0.2">
      <c r="A1378" s="50">
        <v>20190112</v>
      </c>
      <c r="B1378" s="83">
        <v>43495</v>
      </c>
      <c r="C1378" s="34" t="s">
        <v>8390</v>
      </c>
      <c r="D1378" s="34"/>
      <c r="F1378" s="34" t="s">
        <v>8131</v>
      </c>
      <c r="G1378" s="34" t="s">
        <v>8132</v>
      </c>
      <c r="H1378" s="34"/>
      <c r="I1378" s="34"/>
      <c r="J1378" s="34"/>
      <c r="K1378" s="34"/>
      <c r="L1378" s="103" t="s">
        <v>103</v>
      </c>
      <c r="M1378" s="29"/>
      <c r="N1378" s="29"/>
      <c r="O1378" s="29"/>
      <c r="P1378" s="30"/>
      <c r="Q1378" s="29"/>
      <c r="R1378" s="112"/>
      <c r="S1378" s="34"/>
      <c r="AD1378" s="84">
        <f t="shared" si="170"/>
        <v>1</v>
      </c>
      <c r="AE1378" s="34" t="e">
        <f t="shared" si="171"/>
        <v>#VALUE!</v>
      </c>
      <c r="AF1378" s="34" t="e">
        <f t="shared" si="172"/>
        <v>#VALUE!</v>
      </c>
      <c r="AG1378" s="34" t="e">
        <f t="shared" si="173"/>
        <v>#VALUE!</v>
      </c>
      <c r="AH1378" s="34" t="e">
        <f t="shared" si="178"/>
        <v>#VALUE!</v>
      </c>
      <c r="AI1378" s="34" t="e">
        <f t="shared" si="179"/>
        <v>#VALUE!</v>
      </c>
      <c r="AJ1378" s="34" t="e">
        <f t="shared" si="176"/>
        <v>#VALUE!</v>
      </c>
      <c r="AK1378" s="34" t="e">
        <f t="shared" si="177"/>
        <v>#VALUE!</v>
      </c>
    </row>
    <row r="1379" spans="1:37" ht="55.25" customHeight="1" x14ac:dyDescent="0.2">
      <c r="A1379" s="50">
        <v>20190201</v>
      </c>
      <c r="B1379" s="83">
        <v>43523</v>
      </c>
      <c r="C1379" s="12" t="s">
        <v>8391</v>
      </c>
      <c r="D1379" s="34"/>
      <c r="E1379" s="34"/>
      <c r="F1379" s="34"/>
      <c r="G1379" s="34"/>
      <c r="H1379" s="34"/>
      <c r="I1379" s="34"/>
      <c r="J1379" s="34"/>
      <c r="K1379" s="34"/>
      <c r="L1379" s="103" t="s">
        <v>103</v>
      </c>
      <c r="M1379" s="29"/>
      <c r="N1379" s="29"/>
      <c r="O1379" s="29"/>
      <c r="P1379" s="30"/>
      <c r="Q1379" s="29"/>
      <c r="R1379" s="112"/>
      <c r="S1379" s="34"/>
      <c r="AD1379" s="84">
        <f t="shared" si="170"/>
        <v>1</v>
      </c>
      <c r="AE1379" s="34" t="e">
        <f t="shared" si="171"/>
        <v>#VALUE!</v>
      </c>
      <c r="AF1379" s="34" t="e">
        <f t="shared" si="172"/>
        <v>#VALUE!</v>
      </c>
      <c r="AG1379" s="34" t="e">
        <f t="shared" si="173"/>
        <v>#VALUE!</v>
      </c>
      <c r="AH1379" s="34" t="e">
        <f t="shared" si="178"/>
        <v>#VALUE!</v>
      </c>
      <c r="AI1379" s="34" t="e">
        <f t="shared" si="179"/>
        <v>#VALUE!</v>
      </c>
      <c r="AJ1379" s="34" t="e">
        <f t="shared" si="176"/>
        <v>#VALUE!</v>
      </c>
      <c r="AK1379" s="34" t="e">
        <f t="shared" si="177"/>
        <v>#VALUE!</v>
      </c>
    </row>
    <row r="1380" spans="1:37" ht="55.25" customHeight="1" x14ac:dyDescent="0.2">
      <c r="A1380" s="50">
        <v>20190202</v>
      </c>
      <c r="B1380" s="83">
        <v>43523</v>
      </c>
      <c r="C1380" s="12" t="s">
        <v>8392</v>
      </c>
      <c r="D1380" s="34"/>
      <c r="E1380" s="34"/>
      <c r="F1380" s="34"/>
      <c r="G1380" s="34"/>
      <c r="H1380" s="34"/>
      <c r="I1380" s="34"/>
      <c r="J1380" s="34"/>
      <c r="K1380" s="34"/>
      <c r="L1380" s="103" t="s">
        <v>103</v>
      </c>
      <c r="M1380" s="29"/>
      <c r="N1380" s="29"/>
      <c r="O1380" s="29"/>
      <c r="P1380" s="30"/>
      <c r="Q1380" s="29"/>
      <c r="R1380" s="112"/>
      <c r="S1380" s="34"/>
      <c r="AD1380" s="84">
        <f t="shared" si="170"/>
        <v>1</v>
      </c>
      <c r="AE1380" s="34" t="e">
        <f t="shared" si="171"/>
        <v>#VALUE!</v>
      </c>
      <c r="AF1380" s="34" t="e">
        <f t="shared" si="172"/>
        <v>#VALUE!</v>
      </c>
      <c r="AG1380" s="34" t="e">
        <f t="shared" si="173"/>
        <v>#VALUE!</v>
      </c>
      <c r="AH1380" s="34" t="e">
        <f t="shared" si="178"/>
        <v>#VALUE!</v>
      </c>
      <c r="AI1380" s="34" t="e">
        <f t="shared" si="179"/>
        <v>#VALUE!</v>
      </c>
      <c r="AJ1380" s="34" t="e">
        <f t="shared" si="176"/>
        <v>#VALUE!</v>
      </c>
      <c r="AK1380" s="34" t="e">
        <f t="shared" si="177"/>
        <v>#VALUE!</v>
      </c>
    </row>
    <row r="1381" spans="1:37" ht="55.25" customHeight="1" x14ac:dyDescent="0.2">
      <c r="A1381" s="50">
        <v>20190203</v>
      </c>
      <c r="B1381" s="83">
        <v>43523</v>
      </c>
      <c r="C1381" s="12" t="s">
        <v>8393</v>
      </c>
      <c r="D1381" s="34"/>
      <c r="E1381" s="34"/>
      <c r="F1381" s="34" t="s">
        <v>8181</v>
      </c>
      <c r="G1381" s="34" t="s">
        <v>8182</v>
      </c>
      <c r="H1381" s="34"/>
      <c r="I1381" s="34"/>
      <c r="J1381" s="34"/>
      <c r="K1381" s="34"/>
      <c r="L1381" s="103" t="s">
        <v>103</v>
      </c>
      <c r="M1381" s="29"/>
      <c r="N1381" s="29"/>
      <c r="O1381" s="29"/>
      <c r="P1381" s="30"/>
      <c r="Q1381" s="29"/>
      <c r="R1381" s="112"/>
      <c r="S1381" s="34"/>
      <c r="AD1381" s="84">
        <f t="shared" si="170"/>
        <v>1</v>
      </c>
      <c r="AE1381" s="34" t="e">
        <f t="shared" si="171"/>
        <v>#VALUE!</v>
      </c>
      <c r="AF1381" s="34" t="e">
        <f t="shared" si="172"/>
        <v>#VALUE!</v>
      </c>
      <c r="AG1381" s="34" t="e">
        <f t="shared" si="173"/>
        <v>#VALUE!</v>
      </c>
      <c r="AH1381" s="34" t="e">
        <f t="shared" si="178"/>
        <v>#VALUE!</v>
      </c>
      <c r="AI1381" s="34" t="e">
        <f t="shared" si="179"/>
        <v>#VALUE!</v>
      </c>
      <c r="AJ1381" s="34" t="e">
        <f t="shared" si="176"/>
        <v>#VALUE!</v>
      </c>
      <c r="AK1381" s="34" t="e">
        <f t="shared" si="177"/>
        <v>#VALUE!</v>
      </c>
    </row>
    <row r="1382" spans="1:37" ht="55.25" customHeight="1" x14ac:dyDescent="0.2">
      <c r="A1382" s="50">
        <v>20190204</v>
      </c>
      <c r="B1382" s="83">
        <v>43523</v>
      </c>
      <c r="C1382" s="12" t="s">
        <v>8394</v>
      </c>
      <c r="D1382" s="34" t="s">
        <v>8183</v>
      </c>
      <c r="E1382" s="34" t="s">
        <v>8184</v>
      </c>
      <c r="F1382" s="34" t="s">
        <v>8185</v>
      </c>
      <c r="G1382" s="34" t="s">
        <v>8186</v>
      </c>
      <c r="H1382" s="34"/>
      <c r="I1382" s="34"/>
      <c r="J1382" s="34"/>
      <c r="K1382" s="34"/>
      <c r="L1382" s="103" t="s">
        <v>103</v>
      </c>
      <c r="M1382" s="29"/>
      <c r="N1382" s="29"/>
      <c r="O1382" s="29"/>
      <c r="P1382" s="30"/>
      <c r="Q1382" s="29"/>
      <c r="R1382" s="112"/>
      <c r="S1382" s="34"/>
      <c r="AD1382" s="84">
        <f t="shared" si="170"/>
        <v>1</v>
      </c>
      <c r="AE1382" s="34" t="e">
        <f t="shared" si="171"/>
        <v>#VALUE!</v>
      </c>
      <c r="AF1382" s="34" t="e">
        <f t="shared" si="172"/>
        <v>#VALUE!</v>
      </c>
      <c r="AG1382" s="34" t="e">
        <f t="shared" si="173"/>
        <v>#VALUE!</v>
      </c>
      <c r="AH1382" s="34" t="e">
        <f t="shared" si="178"/>
        <v>#VALUE!</v>
      </c>
      <c r="AI1382" s="34" t="e">
        <f t="shared" si="179"/>
        <v>#VALUE!</v>
      </c>
      <c r="AJ1382" s="34" t="e">
        <f t="shared" si="176"/>
        <v>#VALUE!</v>
      </c>
      <c r="AK1382" s="34" t="e">
        <f t="shared" si="177"/>
        <v>#VALUE!</v>
      </c>
    </row>
    <row r="1383" spans="1:37" ht="55.25" customHeight="1" x14ac:dyDescent="0.2">
      <c r="A1383" s="50">
        <v>20190205</v>
      </c>
      <c r="B1383" s="83">
        <v>43523</v>
      </c>
      <c r="C1383" s="12" t="s">
        <v>8395</v>
      </c>
      <c r="D1383" s="34"/>
      <c r="E1383" s="34"/>
      <c r="F1383" s="34"/>
      <c r="G1383" s="34"/>
      <c r="H1383" s="34"/>
      <c r="I1383" s="34"/>
      <c r="J1383" s="34"/>
      <c r="K1383" s="34"/>
      <c r="L1383" s="103" t="s">
        <v>103</v>
      </c>
      <c r="M1383" s="29"/>
      <c r="N1383" s="29"/>
      <c r="O1383" s="29"/>
      <c r="P1383" s="30"/>
      <c r="Q1383" s="29"/>
      <c r="R1383" s="112"/>
      <c r="S1383" s="34"/>
      <c r="AD1383" s="84">
        <f t="shared" si="170"/>
        <v>1</v>
      </c>
      <c r="AE1383" s="34" t="e">
        <f t="shared" si="171"/>
        <v>#VALUE!</v>
      </c>
      <c r="AF1383" s="34" t="e">
        <f t="shared" si="172"/>
        <v>#VALUE!</v>
      </c>
      <c r="AG1383" s="34" t="e">
        <f t="shared" si="173"/>
        <v>#VALUE!</v>
      </c>
      <c r="AH1383" s="34" t="e">
        <f t="shared" si="178"/>
        <v>#VALUE!</v>
      </c>
      <c r="AI1383" s="34" t="e">
        <f t="shared" si="179"/>
        <v>#VALUE!</v>
      </c>
      <c r="AJ1383" s="34" t="e">
        <f t="shared" si="176"/>
        <v>#VALUE!</v>
      </c>
      <c r="AK1383" s="34" t="e">
        <f t="shared" si="177"/>
        <v>#VALUE!</v>
      </c>
    </row>
    <row r="1384" spans="1:37" ht="55.25" customHeight="1" x14ac:dyDescent="0.2">
      <c r="A1384" s="50">
        <v>20190206</v>
      </c>
      <c r="B1384" s="83">
        <v>43523</v>
      </c>
      <c r="C1384" s="12" t="s">
        <v>8396</v>
      </c>
      <c r="D1384" s="34"/>
      <c r="E1384" s="34"/>
      <c r="F1384" s="34"/>
      <c r="G1384" s="34"/>
      <c r="H1384" s="34"/>
      <c r="I1384" s="34"/>
      <c r="J1384" s="34"/>
      <c r="K1384" s="34"/>
      <c r="L1384" s="103" t="s">
        <v>103</v>
      </c>
      <c r="M1384" s="29"/>
      <c r="N1384" s="29"/>
      <c r="O1384" s="29"/>
      <c r="P1384" s="30"/>
      <c r="Q1384" s="29"/>
      <c r="R1384" s="112"/>
      <c r="S1384" s="34"/>
      <c r="AD1384" s="84">
        <f t="shared" si="170"/>
        <v>1</v>
      </c>
      <c r="AE1384" s="34" t="e">
        <f t="shared" si="171"/>
        <v>#VALUE!</v>
      </c>
      <c r="AF1384" s="34" t="e">
        <f t="shared" si="172"/>
        <v>#VALUE!</v>
      </c>
      <c r="AG1384" s="34" t="e">
        <f t="shared" si="173"/>
        <v>#VALUE!</v>
      </c>
      <c r="AH1384" s="34" t="e">
        <f t="shared" si="178"/>
        <v>#VALUE!</v>
      </c>
      <c r="AI1384" s="34" t="e">
        <f t="shared" si="179"/>
        <v>#VALUE!</v>
      </c>
      <c r="AJ1384" s="34" t="e">
        <f t="shared" si="176"/>
        <v>#VALUE!</v>
      </c>
      <c r="AK1384" s="34" t="e">
        <f t="shared" si="177"/>
        <v>#VALUE!</v>
      </c>
    </row>
    <row r="1385" spans="1:37" ht="55.25" customHeight="1" x14ac:dyDescent="0.2">
      <c r="A1385" s="50">
        <v>20190207</v>
      </c>
      <c r="B1385" s="83">
        <v>43523</v>
      </c>
      <c r="C1385" s="12" t="s">
        <v>8397</v>
      </c>
      <c r="D1385" s="34" t="s">
        <v>8187</v>
      </c>
      <c r="E1385" s="34" t="s">
        <v>8188</v>
      </c>
      <c r="F1385" s="34" t="s">
        <v>8189</v>
      </c>
      <c r="G1385" s="34" t="s">
        <v>8190</v>
      </c>
      <c r="H1385" s="34" t="s">
        <v>8191</v>
      </c>
      <c r="I1385" s="34" t="s">
        <v>8192</v>
      </c>
      <c r="J1385" s="34"/>
      <c r="K1385" s="34"/>
      <c r="L1385" s="103"/>
      <c r="M1385" s="29" t="s">
        <v>8193</v>
      </c>
      <c r="N1385" s="29"/>
      <c r="O1385" s="29" t="s">
        <v>8194</v>
      </c>
      <c r="P1385" s="30"/>
      <c r="Q1385" s="29"/>
      <c r="R1385" s="112"/>
      <c r="S1385" s="34"/>
      <c r="AD1385" s="84" t="e">
        <f t="shared" si="170"/>
        <v>#VALUE!</v>
      </c>
      <c r="AE1385" s="34">
        <f t="shared" si="171"/>
        <v>487</v>
      </c>
      <c r="AF1385" s="34" t="e">
        <f t="shared" si="172"/>
        <v>#VALUE!</v>
      </c>
      <c r="AG1385" s="34" t="e">
        <f t="shared" si="173"/>
        <v>#VALUE!</v>
      </c>
      <c r="AH1385" s="34" t="e">
        <f t="shared" si="178"/>
        <v>#VALUE!</v>
      </c>
      <c r="AI1385" s="34" t="e">
        <f t="shared" si="179"/>
        <v>#VALUE!</v>
      </c>
      <c r="AJ1385" s="34" t="e">
        <f t="shared" si="176"/>
        <v>#VALUE!</v>
      </c>
      <c r="AK1385" s="34" t="e">
        <f t="shared" si="177"/>
        <v>#VALUE!</v>
      </c>
    </row>
    <row r="1386" spans="1:37" ht="55.25" customHeight="1" x14ac:dyDescent="0.2">
      <c r="A1386" s="50">
        <v>20190208</v>
      </c>
      <c r="B1386" s="83">
        <v>43523</v>
      </c>
      <c r="C1386" s="12" t="s">
        <v>8398</v>
      </c>
      <c r="D1386" s="34"/>
      <c r="E1386" s="34"/>
      <c r="F1386" s="34"/>
      <c r="G1386" s="34"/>
      <c r="H1386" s="34"/>
      <c r="I1386" s="34"/>
      <c r="J1386" s="34"/>
      <c r="K1386" s="34"/>
      <c r="L1386" s="103" t="s">
        <v>103</v>
      </c>
      <c r="M1386" s="29"/>
      <c r="N1386" s="29"/>
      <c r="O1386" s="29"/>
      <c r="P1386" s="30"/>
      <c r="Q1386" s="29"/>
      <c r="R1386" s="112"/>
      <c r="S1386" s="34"/>
      <c r="AD1386" s="84">
        <f t="shared" si="170"/>
        <v>1</v>
      </c>
      <c r="AE1386" s="34" t="e">
        <f t="shared" si="171"/>
        <v>#VALUE!</v>
      </c>
      <c r="AF1386" s="34" t="e">
        <f t="shared" si="172"/>
        <v>#VALUE!</v>
      </c>
      <c r="AG1386" s="34" t="e">
        <f t="shared" si="173"/>
        <v>#VALUE!</v>
      </c>
      <c r="AH1386" s="34" t="e">
        <f t="shared" si="178"/>
        <v>#VALUE!</v>
      </c>
      <c r="AI1386" s="34" t="e">
        <f t="shared" si="179"/>
        <v>#VALUE!</v>
      </c>
      <c r="AJ1386" s="34" t="e">
        <f t="shared" si="176"/>
        <v>#VALUE!</v>
      </c>
      <c r="AK1386" s="34" t="e">
        <f t="shared" si="177"/>
        <v>#VALUE!</v>
      </c>
    </row>
    <row r="1387" spans="1:37" ht="55.25" customHeight="1" x14ac:dyDescent="0.2">
      <c r="A1387" s="50">
        <v>20190209</v>
      </c>
      <c r="B1387" s="83">
        <v>43523</v>
      </c>
      <c r="C1387" s="12" t="s">
        <v>8399</v>
      </c>
      <c r="D1387" s="34"/>
      <c r="E1387" s="34"/>
      <c r="F1387" s="34"/>
      <c r="G1387" s="34"/>
      <c r="H1387" s="34"/>
      <c r="I1387" s="34"/>
      <c r="J1387" s="34"/>
      <c r="K1387" s="34"/>
      <c r="L1387" s="103" t="s">
        <v>103</v>
      </c>
      <c r="M1387" s="29"/>
      <c r="N1387" s="29"/>
      <c r="O1387" s="29"/>
      <c r="P1387" s="30"/>
      <c r="Q1387" s="29"/>
      <c r="R1387" s="112"/>
      <c r="S1387" s="34"/>
      <c r="AD1387" s="84">
        <f t="shared" si="170"/>
        <v>1</v>
      </c>
      <c r="AE1387" s="34" t="e">
        <f t="shared" si="171"/>
        <v>#VALUE!</v>
      </c>
      <c r="AF1387" s="34" t="e">
        <f t="shared" si="172"/>
        <v>#VALUE!</v>
      </c>
      <c r="AG1387" s="34" t="e">
        <f t="shared" si="173"/>
        <v>#VALUE!</v>
      </c>
      <c r="AH1387" s="34" t="e">
        <f t="shared" si="178"/>
        <v>#VALUE!</v>
      </c>
      <c r="AI1387" s="34" t="e">
        <f t="shared" si="179"/>
        <v>#VALUE!</v>
      </c>
      <c r="AJ1387" s="34" t="e">
        <f t="shared" si="176"/>
        <v>#VALUE!</v>
      </c>
      <c r="AK1387" s="34" t="e">
        <f t="shared" si="177"/>
        <v>#VALUE!</v>
      </c>
    </row>
    <row r="1388" spans="1:37" ht="55.25" customHeight="1" x14ac:dyDescent="0.2">
      <c r="A1388" s="50">
        <v>20190210</v>
      </c>
      <c r="B1388" s="83">
        <v>43523</v>
      </c>
      <c r="C1388" s="12" t="s">
        <v>8400</v>
      </c>
      <c r="D1388" s="34" t="s">
        <v>8195</v>
      </c>
      <c r="E1388" s="34" t="s">
        <v>8196</v>
      </c>
      <c r="F1388" s="34"/>
      <c r="G1388" s="34"/>
      <c r="H1388" s="34"/>
      <c r="I1388" s="34"/>
      <c r="J1388" s="34"/>
      <c r="K1388" s="34"/>
      <c r="L1388" s="103"/>
      <c r="M1388" s="29" t="s">
        <v>8197</v>
      </c>
      <c r="N1388" s="29"/>
      <c r="O1388" s="29" t="s">
        <v>8198</v>
      </c>
      <c r="P1388" s="30"/>
      <c r="Q1388" s="29"/>
      <c r="R1388" s="112"/>
      <c r="S1388" s="34"/>
      <c r="AD1388" s="84" t="e">
        <f t="shared" si="170"/>
        <v>#VALUE!</v>
      </c>
      <c r="AE1388" s="34" t="e">
        <f t="shared" si="171"/>
        <v>#VALUE!</v>
      </c>
      <c r="AF1388" s="34" t="e">
        <f t="shared" si="172"/>
        <v>#VALUE!</v>
      </c>
      <c r="AG1388" s="34">
        <f t="shared" si="173"/>
        <v>22</v>
      </c>
      <c r="AH1388" s="34" t="e">
        <f t="shared" si="178"/>
        <v>#VALUE!</v>
      </c>
      <c r="AI1388" s="34" t="e">
        <f t="shared" si="179"/>
        <v>#VALUE!</v>
      </c>
      <c r="AJ1388" s="34" t="e">
        <f t="shared" si="176"/>
        <v>#VALUE!</v>
      </c>
      <c r="AK1388" s="34" t="e">
        <f t="shared" si="177"/>
        <v>#VALUE!</v>
      </c>
    </row>
    <row r="1389" spans="1:37" ht="55.25" customHeight="1" x14ac:dyDescent="0.2">
      <c r="A1389" s="50">
        <v>20190211</v>
      </c>
      <c r="B1389" s="83">
        <v>43523</v>
      </c>
      <c r="C1389" s="12" t="s">
        <v>8401</v>
      </c>
      <c r="D1389" s="34"/>
      <c r="E1389" s="34"/>
      <c r="F1389" s="34" t="s">
        <v>8199</v>
      </c>
      <c r="G1389" s="34" t="s">
        <v>8200</v>
      </c>
      <c r="H1389" s="34"/>
      <c r="I1389" s="34"/>
      <c r="J1389" s="34"/>
      <c r="K1389" s="34"/>
      <c r="L1389" s="103" t="s">
        <v>103</v>
      </c>
      <c r="M1389" s="29"/>
      <c r="N1389" s="29"/>
      <c r="O1389" s="29"/>
      <c r="P1389" s="30"/>
      <c r="Q1389" s="29"/>
      <c r="R1389" s="112"/>
      <c r="S1389" s="34"/>
      <c r="AD1389" s="84">
        <f t="shared" si="170"/>
        <v>1</v>
      </c>
      <c r="AE1389" s="34" t="e">
        <f t="shared" si="171"/>
        <v>#VALUE!</v>
      </c>
      <c r="AF1389" s="34" t="e">
        <f t="shared" si="172"/>
        <v>#VALUE!</v>
      </c>
      <c r="AG1389" s="34" t="e">
        <f t="shared" si="173"/>
        <v>#VALUE!</v>
      </c>
      <c r="AH1389" s="34" t="e">
        <f t="shared" si="178"/>
        <v>#VALUE!</v>
      </c>
      <c r="AI1389" s="34" t="e">
        <f t="shared" si="179"/>
        <v>#VALUE!</v>
      </c>
      <c r="AJ1389" s="34" t="e">
        <f t="shared" si="176"/>
        <v>#VALUE!</v>
      </c>
      <c r="AK1389" s="34" t="e">
        <f t="shared" si="177"/>
        <v>#VALUE!</v>
      </c>
    </row>
    <row r="1390" spans="1:37" s="113" customFormat="1" ht="55.25" customHeight="1" x14ac:dyDescent="0.2">
      <c r="A1390" s="109">
        <v>20190301</v>
      </c>
      <c r="B1390" s="110">
        <v>43551</v>
      </c>
      <c r="C1390" s="111" t="s">
        <v>8402</v>
      </c>
      <c r="D1390" s="112"/>
      <c r="E1390" s="112"/>
      <c r="F1390" s="112"/>
      <c r="G1390" s="112"/>
      <c r="H1390" s="112" t="s">
        <v>8206</v>
      </c>
      <c r="I1390" s="112" t="s">
        <v>8207</v>
      </c>
      <c r="J1390" s="112"/>
      <c r="K1390" s="112"/>
      <c r="L1390" s="103" t="s">
        <v>103</v>
      </c>
      <c r="M1390" s="112"/>
      <c r="N1390" s="112"/>
      <c r="O1390" s="112"/>
      <c r="P1390" s="109"/>
      <c r="Q1390" s="112"/>
      <c r="R1390" s="112"/>
      <c r="S1390" s="112"/>
      <c r="AD1390" s="84">
        <f t="shared" si="170"/>
        <v>1</v>
      </c>
      <c r="AE1390" s="34" t="e">
        <f t="shared" si="171"/>
        <v>#VALUE!</v>
      </c>
      <c r="AF1390" s="112" t="e">
        <f t="shared" si="172"/>
        <v>#VALUE!</v>
      </c>
      <c r="AG1390" s="112" t="e">
        <f t="shared" si="173"/>
        <v>#VALUE!</v>
      </c>
      <c r="AH1390" s="34" t="e">
        <f t="shared" si="178"/>
        <v>#VALUE!</v>
      </c>
      <c r="AI1390" s="34" t="e">
        <f t="shared" si="179"/>
        <v>#VALUE!</v>
      </c>
      <c r="AJ1390" s="112" t="e">
        <f t="shared" si="176"/>
        <v>#VALUE!</v>
      </c>
      <c r="AK1390" s="112" t="e">
        <f t="shared" si="177"/>
        <v>#VALUE!</v>
      </c>
    </row>
    <row r="1391" spans="1:37" ht="55.25" customHeight="1" x14ac:dyDescent="0.2">
      <c r="A1391" s="50">
        <v>20190302</v>
      </c>
      <c r="B1391" s="83">
        <v>43551</v>
      </c>
      <c r="C1391" s="108" t="s">
        <v>8403</v>
      </c>
      <c r="D1391" s="34"/>
      <c r="E1391" s="34"/>
      <c r="F1391" s="34"/>
      <c r="G1391" s="34"/>
      <c r="H1391" s="34"/>
      <c r="I1391" s="34"/>
      <c r="J1391" s="34"/>
      <c r="K1391" s="34"/>
      <c r="L1391" s="103"/>
      <c r="M1391" s="29" t="s">
        <v>8240</v>
      </c>
      <c r="N1391" s="29"/>
      <c r="O1391" s="29" t="s">
        <v>8247</v>
      </c>
      <c r="P1391" s="30"/>
      <c r="Q1391" s="29"/>
      <c r="R1391" s="112"/>
      <c r="S1391" s="34"/>
      <c r="T1391" s="113"/>
      <c r="AD1391" s="84" t="e">
        <f t="shared" si="170"/>
        <v>#VALUE!</v>
      </c>
      <c r="AE1391" s="34" t="e">
        <f t="shared" si="171"/>
        <v>#VALUE!</v>
      </c>
      <c r="AF1391" s="34" t="e">
        <f t="shared" si="172"/>
        <v>#VALUE!</v>
      </c>
      <c r="AG1391" s="34">
        <f t="shared" si="173"/>
        <v>18</v>
      </c>
      <c r="AH1391" s="34" t="e">
        <f t="shared" si="178"/>
        <v>#VALUE!</v>
      </c>
      <c r="AI1391" s="34" t="e">
        <f t="shared" si="179"/>
        <v>#VALUE!</v>
      </c>
      <c r="AJ1391" s="34" t="e">
        <f t="shared" si="176"/>
        <v>#VALUE!</v>
      </c>
      <c r="AK1391" s="34" t="e">
        <f t="shared" si="177"/>
        <v>#VALUE!</v>
      </c>
    </row>
    <row r="1392" spans="1:37" ht="55.25" customHeight="1" x14ac:dyDescent="0.2">
      <c r="A1392" s="109">
        <v>20190303</v>
      </c>
      <c r="B1392" s="110">
        <v>43551</v>
      </c>
      <c r="C1392" s="108" t="s">
        <v>8404</v>
      </c>
      <c r="D1392" s="34" t="s">
        <v>8241</v>
      </c>
      <c r="E1392" s="34"/>
      <c r="F1392" s="34"/>
      <c r="G1392" s="34"/>
      <c r="H1392" s="34"/>
      <c r="I1392" s="34"/>
      <c r="J1392" s="34"/>
      <c r="K1392" s="34"/>
      <c r="M1392" s="69" t="s">
        <v>8242</v>
      </c>
      <c r="N1392" s="29"/>
      <c r="O1392" s="29" t="s">
        <v>8247</v>
      </c>
      <c r="P1392" s="30"/>
      <c r="Q1392" s="29"/>
      <c r="R1392" s="112"/>
      <c r="S1392" s="34"/>
      <c r="AD1392" s="84" t="e">
        <f t="shared" si="170"/>
        <v>#VALUE!</v>
      </c>
      <c r="AE1392" s="34" t="e">
        <f t="shared" si="171"/>
        <v>#VALUE!</v>
      </c>
      <c r="AF1392" s="34">
        <f>SEARCH("PONSOLE",O1392,1)</f>
        <v>18</v>
      </c>
      <c r="AG1392" s="34" t="e">
        <f>SEARCH("PONSOLE",#REF!,1)</f>
        <v>#REF!</v>
      </c>
      <c r="AH1392" s="34" t="e">
        <f t="shared" si="178"/>
        <v>#VALUE!</v>
      </c>
      <c r="AI1392" s="34" t="e">
        <f t="shared" si="179"/>
        <v>#VALUE!</v>
      </c>
      <c r="AJ1392" s="34" t="e">
        <f t="shared" si="176"/>
        <v>#VALUE!</v>
      </c>
      <c r="AK1392" s="34" t="e">
        <f t="shared" si="177"/>
        <v>#VALUE!</v>
      </c>
    </row>
    <row r="1393" spans="1:37" ht="55.25" customHeight="1" x14ac:dyDescent="0.2">
      <c r="A1393" s="50">
        <v>20190304</v>
      </c>
      <c r="B1393" s="83">
        <v>43551</v>
      </c>
      <c r="C1393" s="108" t="s">
        <v>8405</v>
      </c>
      <c r="D1393" s="34"/>
      <c r="E1393" s="34"/>
      <c r="F1393" s="34"/>
      <c r="G1393" s="34"/>
      <c r="H1393" s="34"/>
      <c r="I1393" s="34"/>
      <c r="J1393" s="34"/>
      <c r="K1393" s="34"/>
      <c r="L1393" s="103"/>
      <c r="M1393" s="29" t="s">
        <v>8240</v>
      </c>
      <c r="N1393" s="29"/>
      <c r="O1393" s="29" t="s">
        <v>8247</v>
      </c>
      <c r="P1393" s="30"/>
      <c r="Q1393" s="29"/>
      <c r="R1393" s="112"/>
      <c r="S1393" s="34"/>
      <c r="AD1393" s="84" t="e">
        <f t="shared" si="170"/>
        <v>#VALUE!</v>
      </c>
      <c r="AE1393" s="34" t="e">
        <f t="shared" si="171"/>
        <v>#VALUE!</v>
      </c>
      <c r="AF1393" s="34" t="e">
        <f t="shared" si="172"/>
        <v>#VALUE!</v>
      </c>
      <c r="AG1393" s="34">
        <f t="shared" si="173"/>
        <v>18</v>
      </c>
      <c r="AH1393" s="34" t="e">
        <f t="shared" si="178"/>
        <v>#VALUE!</v>
      </c>
      <c r="AI1393" s="34" t="e">
        <f t="shared" si="179"/>
        <v>#VALUE!</v>
      </c>
      <c r="AJ1393" s="34" t="e">
        <f t="shared" si="176"/>
        <v>#VALUE!</v>
      </c>
      <c r="AK1393" s="34" t="e">
        <f t="shared" si="177"/>
        <v>#VALUE!</v>
      </c>
    </row>
    <row r="1394" spans="1:37" ht="55.25" customHeight="1" x14ac:dyDescent="0.2">
      <c r="A1394" s="109">
        <v>20190305</v>
      </c>
      <c r="B1394" s="110">
        <v>43551</v>
      </c>
      <c r="C1394" s="108" t="s">
        <v>8406</v>
      </c>
      <c r="D1394" s="34"/>
      <c r="E1394" s="34"/>
      <c r="F1394" s="34"/>
      <c r="G1394" s="34"/>
      <c r="H1394" s="34"/>
      <c r="I1394" s="34"/>
      <c r="J1394" s="34"/>
      <c r="K1394" s="34"/>
      <c r="L1394" s="103"/>
      <c r="M1394" s="29" t="s">
        <v>8240</v>
      </c>
      <c r="N1394" s="29"/>
      <c r="O1394" s="29" t="s">
        <v>8247</v>
      </c>
      <c r="P1394" s="30"/>
      <c r="Q1394" s="29"/>
      <c r="R1394" s="112"/>
      <c r="S1394" s="34"/>
      <c r="AD1394" s="84" t="e">
        <f t="shared" si="170"/>
        <v>#VALUE!</v>
      </c>
      <c r="AE1394" s="34" t="e">
        <f t="shared" si="171"/>
        <v>#VALUE!</v>
      </c>
      <c r="AF1394" s="34" t="e">
        <f t="shared" si="172"/>
        <v>#VALUE!</v>
      </c>
      <c r="AG1394" s="34">
        <f t="shared" si="173"/>
        <v>18</v>
      </c>
      <c r="AH1394" s="34" t="e">
        <f t="shared" si="178"/>
        <v>#VALUE!</v>
      </c>
      <c r="AI1394" s="34" t="e">
        <f t="shared" si="179"/>
        <v>#VALUE!</v>
      </c>
      <c r="AJ1394" s="34" t="e">
        <f t="shared" si="176"/>
        <v>#VALUE!</v>
      </c>
      <c r="AK1394" s="34" t="e">
        <f t="shared" si="177"/>
        <v>#VALUE!</v>
      </c>
    </row>
    <row r="1395" spans="1:37" ht="55.25" customHeight="1" x14ac:dyDescent="0.2">
      <c r="A1395" s="50">
        <v>20190306</v>
      </c>
      <c r="B1395" s="83">
        <v>43551</v>
      </c>
      <c r="C1395" s="108" t="s">
        <v>8407</v>
      </c>
      <c r="D1395" s="34"/>
      <c r="E1395" s="34"/>
      <c r="F1395" s="34"/>
      <c r="G1395" s="34"/>
      <c r="H1395" s="34"/>
      <c r="I1395" s="34"/>
      <c r="J1395" s="34"/>
      <c r="K1395" s="34"/>
      <c r="L1395" s="103"/>
      <c r="M1395" s="29" t="s">
        <v>8240</v>
      </c>
      <c r="N1395" s="29"/>
      <c r="O1395" s="29" t="s">
        <v>8247</v>
      </c>
      <c r="P1395" s="30"/>
      <c r="Q1395" s="29"/>
      <c r="R1395" s="112"/>
      <c r="S1395" s="34"/>
      <c r="AD1395" s="84" t="e">
        <f t="shared" si="170"/>
        <v>#VALUE!</v>
      </c>
      <c r="AE1395" s="34" t="e">
        <f t="shared" si="171"/>
        <v>#VALUE!</v>
      </c>
      <c r="AF1395" s="34" t="e">
        <f t="shared" si="172"/>
        <v>#VALUE!</v>
      </c>
      <c r="AG1395" s="34">
        <f t="shared" si="173"/>
        <v>18</v>
      </c>
      <c r="AH1395" s="34" t="e">
        <f t="shared" si="178"/>
        <v>#VALUE!</v>
      </c>
      <c r="AI1395" s="34" t="e">
        <f t="shared" si="179"/>
        <v>#VALUE!</v>
      </c>
      <c r="AJ1395" s="34" t="e">
        <f t="shared" si="176"/>
        <v>#VALUE!</v>
      </c>
      <c r="AK1395" s="34" t="e">
        <f t="shared" si="177"/>
        <v>#VALUE!</v>
      </c>
    </row>
    <row r="1396" spans="1:37" ht="55.25" customHeight="1" x14ac:dyDescent="0.2">
      <c r="A1396" s="109">
        <v>20190307</v>
      </c>
      <c r="B1396" s="110">
        <v>43551</v>
      </c>
      <c r="C1396" s="108" t="s">
        <v>8408</v>
      </c>
      <c r="D1396" s="34"/>
      <c r="E1396" s="34"/>
      <c r="F1396" s="34" t="s">
        <v>8243</v>
      </c>
      <c r="G1396" s="34" t="s">
        <v>8244</v>
      </c>
      <c r="H1396" s="34"/>
      <c r="I1396" s="34"/>
      <c r="J1396" s="34"/>
      <c r="K1396" s="34"/>
      <c r="L1396" s="103"/>
      <c r="M1396" s="29" t="s">
        <v>8245</v>
      </c>
      <c r="N1396" s="29" t="s">
        <v>8246</v>
      </c>
      <c r="O1396" s="29" t="s">
        <v>8247</v>
      </c>
      <c r="P1396" s="30"/>
      <c r="Q1396" s="29" t="s">
        <v>8248</v>
      </c>
      <c r="R1396" s="112"/>
      <c r="S1396" s="34"/>
      <c r="T1396" s="29"/>
      <c r="AD1396" s="84" t="e">
        <f t="shared" si="170"/>
        <v>#VALUE!</v>
      </c>
      <c r="AE1396" s="34" t="e">
        <f t="shared" si="171"/>
        <v>#VALUE!</v>
      </c>
      <c r="AF1396" s="34" t="e">
        <f t="shared" si="172"/>
        <v>#VALUE!</v>
      </c>
      <c r="AG1396" s="34">
        <f t="shared" si="173"/>
        <v>18</v>
      </c>
      <c r="AH1396" s="34" t="e">
        <f t="shared" si="178"/>
        <v>#VALUE!</v>
      </c>
      <c r="AI1396" s="34" t="e">
        <f t="shared" si="179"/>
        <v>#VALUE!</v>
      </c>
      <c r="AJ1396" s="34" t="e">
        <f t="shared" si="176"/>
        <v>#VALUE!</v>
      </c>
      <c r="AK1396" s="34" t="e">
        <f t="shared" si="177"/>
        <v>#VALUE!</v>
      </c>
    </row>
    <row r="1397" spans="1:37" ht="55.25" customHeight="1" x14ac:dyDescent="0.2">
      <c r="A1397" s="50">
        <v>20190308</v>
      </c>
      <c r="B1397" s="83">
        <v>43551</v>
      </c>
      <c r="C1397" s="108" t="s">
        <v>8409</v>
      </c>
      <c r="D1397" s="34"/>
      <c r="E1397" s="34"/>
      <c r="F1397" s="34"/>
      <c r="G1397" s="34"/>
      <c r="H1397" s="34"/>
      <c r="M1397" s="29" t="s">
        <v>8245</v>
      </c>
      <c r="N1397" s="29" t="s">
        <v>8246</v>
      </c>
      <c r="O1397" s="29" t="s">
        <v>8247</v>
      </c>
      <c r="P1397" s="103"/>
      <c r="Q1397" s="29" t="s">
        <v>8248</v>
      </c>
      <c r="R1397" s="112"/>
      <c r="S1397" s="34"/>
      <c r="T1397" s="29"/>
      <c r="AD1397" s="84" t="e">
        <f t="shared" si="170"/>
        <v>#VALUE!</v>
      </c>
      <c r="AE1397" s="34" t="e">
        <f t="shared" si="171"/>
        <v>#VALUE!</v>
      </c>
      <c r="AF1397" s="34" t="e">
        <f t="shared" si="172"/>
        <v>#VALUE!</v>
      </c>
      <c r="AG1397" s="34">
        <f t="shared" si="173"/>
        <v>18</v>
      </c>
      <c r="AH1397" s="34" t="e">
        <f t="shared" si="178"/>
        <v>#VALUE!</v>
      </c>
      <c r="AI1397" s="34" t="e">
        <f t="shared" si="179"/>
        <v>#VALUE!</v>
      </c>
      <c r="AJ1397" s="34" t="e">
        <f t="shared" si="176"/>
        <v>#VALUE!</v>
      </c>
      <c r="AK1397" s="34" t="e">
        <f t="shared" si="177"/>
        <v>#VALUE!</v>
      </c>
    </row>
    <row r="1398" spans="1:37" ht="55.25" customHeight="1" x14ac:dyDescent="0.2">
      <c r="A1398" s="109">
        <v>20190309</v>
      </c>
      <c r="B1398" s="110">
        <v>43551</v>
      </c>
      <c r="C1398" s="108" t="s">
        <v>8410</v>
      </c>
      <c r="D1398" s="34"/>
      <c r="E1398" s="34"/>
      <c r="F1398" s="34"/>
      <c r="G1398" s="34"/>
      <c r="H1398" s="34"/>
      <c r="M1398" s="29" t="s">
        <v>8245</v>
      </c>
      <c r="N1398" s="29" t="s">
        <v>8246</v>
      </c>
      <c r="O1398" s="29" t="s">
        <v>8247</v>
      </c>
      <c r="P1398" s="103"/>
      <c r="Q1398" s="29" t="s">
        <v>8248</v>
      </c>
      <c r="R1398" s="112"/>
      <c r="S1398" s="34"/>
      <c r="T1398" s="29"/>
      <c r="AD1398" s="84" t="e">
        <f t="shared" si="170"/>
        <v>#VALUE!</v>
      </c>
      <c r="AE1398" s="34" t="e">
        <f t="shared" si="171"/>
        <v>#VALUE!</v>
      </c>
      <c r="AF1398" s="34" t="e">
        <f t="shared" si="172"/>
        <v>#VALUE!</v>
      </c>
      <c r="AG1398" s="34">
        <f t="shared" si="173"/>
        <v>18</v>
      </c>
      <c r="AH1398" s="34" t="e">
        <f t="shared" si="178"/>
        <v>#VALUE!</v>
      </c>
      <c r="AI1398" s="34" t="e">
        <f t="shared" si="179"/>
        <v>#VALUE!</v>
      </c>
      <c r="AJ1398" s="34" t="e">
        <f t="shared" si="176"/>
        <v>#VALUE!</v>
      </c>
      <c r="AK1398" s="34" t="e">
        <f t="shared" si="177"/>
        <v>#VALUE!</v>
      </c>
    </row>
    <row r="1399" spans="1:37" ht="55.25" customHeight="1" x14ac:dyDescent="0.2">
      <c r="A1399" s="50">
        <v>20190310</v>
      </c>
      <c r="B1399" s="83">
        <v>43551</v>
      </c>
      <c r="C1399" s="108" t="s">
        <v>8411</v>
      </c>
      <c r="D1399" s="34"/>
      <c r="E1399" s="34"/>
      <c r="F1399" s="34"/>
      <c r="G1399" s="34"/>
      <c r="H1399" s="34"/>
      <c r="M1399" s="29" t="s">
        <v>8245</v>
      </c>
      <c r="N1399" s="29" t="s">
        <v>8246</v>
      </c>
      <c r="O1399" s="29" t="s">
        <v>8247</v>
      </c>
      <c r="P1399" s="103"/>
      <c r="Q1399" s="29" t="s">
        <v>8248</v>
      </c>
      <c r="R1399" s="112"/>
      <c r="S1399" s="34"/>
      <c r="T1399" s="29"/>
      <c r="AD1399" s="84" t="e">
        <f t="shared" si="170"/>
        <v>#VALUE!</v>
      </c>
      <c r="AE1399" s="34" t="e">
        <f t="shared" si="171"/>
        <v>#VALUE!</v>
      </c>
      <c r="AF1399" s="34" t="e">
        <f t="shared" si="172"/>
        <v>#VALUE!</v>
      </c>
      <c r="AG1399" s="34">
        <f t="shared" si="173"/>
        <v>18</v>
      </c>
      <c r="AH1399" s="34" t="e">
        <f t="shared" si="178"/>
        <v>#VALUE!</v>
      </c>
      <c r="AI1399" s="34" t="e">
        <f t="shared" si="179"/>
        <v>#VALUE!</v>
      </c>
      <c r="AJ1399" s="34" t="e">
        <f t="shared" si="176"/>
        <v>#VALUE!</v>
      </c>
      <c r="AK1399" s="34" t="e">
        <f t="shared" si="177"/>
        <v>#VALUE!</v>
      </c>
    </row>
    <row r="1400" spans="1:37" ht="55.25" customHeight="1" x14ac:dyDescent="0.2">
      <c r="A1400" s="109">
        <v>20190311</v>
      </c>
      <c r="B1400" s="110">
        <v>43551</v>
      </c>
      <c r="C1400" s="108" t="s">
        <v>8412</v>
      </c>
      <c r="D1400" s="34"/>
      <c r="E1400" s="34"/>
      <c r="F1400" s="34"/>
      <c r="G1400" s="34"/>
      <c r="H1400" s="34"/>
      <c r="M1400" s="29" t="s">
        <v>8245</v>
      </c>
      <c r="N1400" s="29" t="s">
        <v>8246</v>
      </c>
      <c r="O1400" s="29" t="s">
        <v>8247</v>
      </c>
      <c r="P1400" s="103"/>
      <c r="Q1400" s="29" t="s">
        <v>8248</v>
      </c>
      <c r="R1400" s="112"/>
      <c r="S1400" s="34"/>
      <c r="T1400" s="29"/>
      <c r="AD1400" s="84" t="e">
        <f t="shared" si="170"/>
        <v>#VALUE!</v>
      </c>
      <c r="AE1400" s="34" t="e">
        <f t="shared" si="171"/>
        <v>#VALUE!</v>
      </c>
      <c r="AF1400" s="34" t="e">
        <f t="shared" si="172"/>
        <v>#VALUE!</v>
      </c>
      <c r="AG1400" s="34">
        <f t="shared" si="173"/>
        <v>18</v>
      </c>
      <c r="AH1400" s="34" t="e">
        <f t="shared" si="178"/>
        <v>#VALUE!</v>
      </c>
      <c r="AI1400" s="34" t="e">
        <f t="shared" si="179"/>
        <v>#VALUE!</v>
      </c>
      <c r="AJ1400" s="34" t="e">
        <f t="shared" si="176"/>
        <v>#VALUE!</v>
      </c>
      <c r="AK1400" s="34" t="e">
        <f t="shared" si="177"/>
        <v>#VALUE!</v>
      </c>
    </row>
    <row r="1401" spans="1:37" ht="55.25" customHeight="1" x14ac:dyDescent="0.2">
      <c r="A1401" s="50">
        <v>20190312</v>
      </c>
      <c r="B1401" s="83">
        <v>43551</v>
      </c>
      <c r="C1401" s="108" t="s">
        <v>8413</v>
      </c>
      <c r="D1401" s="34"/>
      <c r="E1401" s="34"/>
      <c r="F1401" s="34"/>
      <c r="G1401" s="34"/>
      <c r="H1401" s="34"/>
      <c r="I1401" s="34"/>
      <c r="J1401" s="34"/>
      <c r="K1401" s="34"/>
      <c r="L1401" s="103" t="s">
        <v>103</v>
      </c>
      <c r="M1401" s="29"/>
      <c r="N1401" s="29"/>
      <c r="O1401" s="29"/>
      <c r="P1401" s="30"/>
      <c r="Q1401" s="29"/>
      <c r="R1401" s="112"/>
      <c r="S1401" s="34"/>
      <c r="AD1401" s="84">
        <f t="shared" si="170"/>
        <v>1</v>
      </c>
      <c r="AE1401" s="34" t="e">
        <f t="shared" si="171"/>
        <v>#VALUE!</v>
      </c>
      <c r="AF1401" s="34" t="e">
        <f t="shared" si="172"/>
        <v>#VALUE!</v>
      </c>
      <c r="AG1401" s="34" t="e">
        <f t="shared" si="173"/>
        <v>#VALUE!</v>
      </c>
      <c r="AH1401" s="34" t="e">
        <f t="shared" si="178"/>
        <v>#VALUE!</v>
      </c>
      <c r="AI1401" s="34" t="e">
        <f t="shared" si="179"/>
        <v>#VALUE!</v>
      </c>
      <c r="AJ1401" s="34" t="e">
        <f t="shared" ref="AJ1401:AJ1402" si="180">SEARCH("PONSOLE",R1401,1)</f>
        <v>#VALUE!</v>
      </c>
      <c r="AK1401" s="34" t="e">
        <f t="shared" ref="AK1401:AK1402" si="181">SEARCH("PONSOLE",S1401,1)</f>
        <v>#VALUE!</v>
      </c>
    </row>
    <row r="1402" spans="1:37" s="3" customFormat="1" ht="55.25" customHeight="1" x14ac:dyDescent="0.2">
      <c r="A1402" s="30">
        <v>20190313</v>
      </c>
      <c r="B1402" s="115">
        <v>43551</v>
      </c>
      <c r="C1402" s="108" t="s">
        <v>8414</v>
      </c>
      <c r="D1402" s="108" t="s">
        <v>8250</v>
      </c>
      <c r="E1402" s="29" t="s">
        <v>8251</v>
      </c>
      <c r="F1402" s="29" t="s">
        <v>8252</v>
      </c>
      <c r="G1402" s="29" t="s">
        <v>8253</v>
      </c>
      <c r="H1402" s="29" t="s">
        <v>8254</v>
      </c>
      <c r="I1402" s="29" t="s">
        <v>8255</v>
      </c>
      <c r="J1402" s="29"/>
      <c r="K1402" s="29"/>
      <c r="L1402" s="114"/>
      <c r="M1402" s="29" t="s">
        <v>7936</v>
      </c>
      <c r="N1402" s="29" t="s">
        <v>8249</v>
      </c>
      <c r="O1402" s="29"/>
      <c r="P1402" s="30"/>
      <c r="Q1402" s="29"/>
      <c r="R1402" s="112"/>
      <c r="S1402" s="29"/>
      <c r="AD1402" s="116" t="e">
        <f t="shared" si="170"/>
        <v>#VALUE!</v>
      </c>
      <c r="AE1402" s="29">
        <f t="shared" si="171"/>
        <v>416</v>
      </c>
      <c r="AF1402" s="29" t="e">
        <f t="shared" si="172"/>
        <v>#VALUE!</v>
      </c>
      <c r="AG1402" s="29" t="e">
        <f t="shared" si="173"/>
        <v>#VALUE!</v>
      </c>
      <c r="AH1402" s="29" t="e">
        <f t="shared" si="178"/>
        <v>#VALUE!</v>
      </c>
      <c r="AI1402" s="29" t="e">
        <f t="shared" si="179"/>
        <v>#VALUE!</v>
      </c>
      <c r="AJ1402" s="29" t="e">
        <f t="shared" si="180"/>
        <v>#VALUE!</v>
      </c>
      <c r="AK1402" s="29" t="e">
        <f t="shared" si="181"/>
        <v>#VALUE!</v>
      </c>
    </row>
    <row r="1403" spans="1:37" s="3" customFormat="1" ht="55.25" customHeight="1" x14ac:dyDescent="0.2">
      <c r="A1403" s="30">
        <v>20190314</v>
      </c>
      <c r="B1403" s="115">
        <v>43551</v>
      </c>
      <c r="C1403" s="114" t="s">
        <v>8415</v>
      </c>
      <c r="I1403" s="29"/>
      <c r="J1403" s="29"/>
      <c r="K1403" s="29"/>
      <c r="L1403" s="69"/>
      <c r="M1403" s="29" t="s">
        <v>7936</v>
      </c>
      <c r="N1403" s="29" t="s">
        <v>8256</v>
      </c>
      <c r="O1403" s="29"/>
      <c r="P1403" s="30"/>
      <c r="Q1403" s="29"/>
      <c r="R1403" s="112"/>
      <c r="S1403" s="29"/>
      <c r="AD1403" s="116" t="e">
        <f t="shared" ref="AD1403:AD1465" si="182">SEARCH("unanimité",L1403,1)</f>
        <v>#VALUE!</v>
      </c>
      <c r="AE1403" s="29">
        <f t="shared" ref="AE1403:AE1465" si="183">SEARCH("PONSOLE",M1403,1)</f>
        <v>416</v>
      </c>
      <c r="AF1403" s="29" t="e">
        <f t="shared" ref="AF1403:AF1465" si="184">SEARCH("PONSOLE",N1403,1)</f>
        <v>#VALUE!</v>
      </c>
      <c r="AG1403" s="29" t="e">
        <f t="shared" ref="AG1403:AG1465" si="185">SEARCH("PONSOLE",O1403,1)</f>
        <v>#VALUE!</v>
      </c>
      <c r="AH1403" s="29" t="e">
        <f t="shared" ref="AH1403:AH1465" si="186">SEARCH("pas de vote",P1403,1)</f>
        <v>#VALUE!</v>
      </c>
      <c r="AI1403" s="29" t="e">
        <f t="shared" ref="AI1403:AI1465" si="187">SEARCH("PONSOLE",Q1403,1)</f>
        <v>#VALUE!</v>
      </c>
      <c r="AJ1403" s="29" t="e">
        <f t="shared" ref="AJ1403:AJ1465" si="188">SEARCH("PONSOLE",R1403,1)</f>
        <v>#VALUE!</v>
      </c>
      <c r="AK1403" s="29" t="e">
        <f t="shared" ref="AK1403:AK1465" si="189">SEARCH("PONSOLE",S1403,1)</f>
        <v>#VALUE!</v>
      </c>
    </row>
    <row r="1404" spans="1:37" s="3" customFormat="1" ht="55.25" customHeight="1" x14ac:dyDescent="0.2">
      <c r="A1404" s="30">
        <v>20190315</v>
      </c>
      <c r="B1404" s="115">
        <v>43551</v>
      </c>
      <c r="C1404" s="114" t="s">
        <v>8416</v>
      </c>
      <c r="D1404" s="29"/>
      <c r="E1404" s="29"/>
      <c r="F1404" s="29"/>
      <c r="G1404" s="29"/>
      <c r="H1404" s="29"/>
      <c r="I1404" s="29"/>
      <c r="J1404" s="29"/>
      <c r="K1404" s="29"/>
      <c r="L1404" s="69"/>
      <c r="M1404" s="29" t="s">
        <v>7936</v>
      </c>
      <c r="N1404" s="29" t="s">
        <v>8256</v>
      </c>
      <c r="O1404" s="29"/>
      <c r="P1404" s="30"/>
      <c r="Q1404" s="29"/>
      <c r="R1404" s="112"/>
      <c r="S1404" s="29"/>
      <c r="AD1404" s="116" t="e">
        <f t="shared" si="182"/>
        <v>#VALUE!</v>
      </c>
      <c r="AE1404" s="29">
        <f t="shared" si="183"/>
        <v>416</v>
      </c>
      <c r="AF1404" s="29" t="e">
        <f t="shared" si="184"/>
        <v>#VALUE!</v>
      </c>
      <c r="AG1404" s="29" t="e">
        <f t="shared" si="185"/>
        <v>#VALUE!</v>
      </c>
      <c r="AH1404" s="29" t="e">
        <f t="shared" si="186"/>
        <v>#VALUE!</v>
      </c>
      <c r="AI1404" s="29" t="e">
        <f t="shared" si="187"/>
        <v>#VALUE!</v>
      </c>
      <c r="AJ1404" s="29" t="e">
        <f t="shared" si="188"/>
        <v>#VALUE!</v>
      </c>
      <c r="AK1404" s="29" t="e">
        <f t="shared" si="189"/>
        <v>#VALUE!</v>
      </c>
    </row>
    <row r="1405" spans="1:37" s="3" customFormat="1" ht="55.25" customHeight="1" x14ac:dyDescent="0.2">
      <c r="A1405" s="30">
        <v>20190316</v>
      </c>
      <c r="B1405" s="115">
        <v>43551</v>
      </c>
      <c r="C1405" s="114" t="s">
        <v>8417</v>
      </c>
      <c r="D1405" s="29"/>
      <c r="E1405" s="29"/>
      <c r="F1405" s="29"/>
      <c r="G1405" s="29"/>
      <c r="H1405" s="29"/>
      <c r="I1405" s="29"/>
      <c r="J1405" s="29"/>
      <c r="K1405" s="29"/>
      <c r="L1405" s="69"/>
      <c r="M1405" s="29" t="s">
        <v>7936</v>
      </c>
      <c r="N1405" s="29" t="s">
        <v>7754</v>
      </c>
      <c r="O1405" s="29"/>
      <c r="P1405" s="30"/>
      <c r="Q1405" s="29"/>
      <c r="R1405" s="112"/>
      <c r="S1405" s="29"/>
      <c r="AD1405" s="116" t="e">
        <f t="shared" si="182"/>
        <v>#VALUE!</v>
      </c>
      <c r="AE1405" s="29">
        <f t="shared" si="183"/>
        <v>416</v>
      </c>
      <c r="AF1405" s="29" t="e">
        <f t="shared" si="184"/>
        <v>#VALUE!</v>
      </c>
      <c r="AG1405" s="29" t="e">
        <f t="shared" si="185"/>
        <v>#VALUE!</v>
      </c>
      <c r="AH1405" s="29" t="e">
        <f t="shared" si="186"/>
        <v>#VALUE!</v>
      </c>
      <c r="AI1405" s="29" t="e">
        <f t="shared" si="187"/>
        <v>#VALUE!</v>
      </c>
      <c r="AJ1405" s="29" t="e">
        <f t="shared" si="188"/>
        <v>#VALUE!</v>
      </c>
      <c r="AK1405" s="29" t="e">
        <f t="shared" si="189"/>
        <v>#VALUE!</v>
      </c>
    </row>
    <row r="1406" spans="1:37" s="3" customFormat="1" ht="55.25" customHeight="1" x14ac:dyDescent="0.2">
      <c r="A1406" s="30">
        <v>20190317</v>
      </c>
      <c r="B1406" s="115">
        <v>43551</v>
      </c>
      <c r="C1406" s="114" t="s">
        <v>8418</v>
      </c>
      <c r="D1406" s="29"/>
      <c r="E1406" s="29"/>
      <c r="F1406" s="29"/>
      <c r="G1406" s="29"/>
      <c r="H1406" s="29"/>
      <c r="I1406" s="29"/>
      <c r="J1406" s="29"/>
      <c r="K1406" s="29"/>
      <c r="L1406" s="69"/>
      <c r="M1406" s="29" t="s">
        <v>8257</v>
      </c>
      <c r="N1406" s="29" t="s">
        <v>8258</v>
      </c>
      <c r="O1406" s="29"/>
      <c r="P1406" s="30"/>
      <c r="Q1406" s="29"/>
      <c r="R1406" s="112"/>
      <c r="S1406" s="29"/>
      <c r="AD1406" s="116" t="e">
        <f t="shared" si="182"/>
        <v>#VALUE!</v>
      </c>
      <c r="AE1406" s="29">
        <f t="shared" si="183"/>
        <v>413</v>
      </c>
      <c r="AF1406" s="29" t="e">
        <f t="shared" si="184"/>
        <v>#VALUE!</v>
      </c>
      <c r="AG1406" s="29" t="e">
        <f t="shared" si="185"/>
        <v>#VALUE!</v>
      </c>
      <c r="AH1406" s="29" t="e">
        <f t="shared" si="186"/>
        <v>#VALUE!</v>
      </c>
      <c r="AI1406" s="29" t="e">
        <f t="shared" si="187"/>
        <v>#VALUE!</v>
      </c>
      <c r="AJ1406" s="29" t="e">
        <f t="shared" si="188"/>
        <v>#VALUE!</v>
      </c>
      <c r="AK1406" s="29" t="e">
        <f t="shared" si="189"/>
        <v>#VALUE!</v>
      </c>
    </row>
    <row r="1407" spans="1:37" s="3" customFormat="1" ht="55.25" customHeight="1" x14ac:dyDescent="0.2">
      <c r="A1407" s="30">
        <v>20190318</v>
      </c>
      <c r="B1407" s="115">
        <v>43551</v>
      </c>
      <c r="C1407" s="114" t="s">
        <v>8419</v>
      </c>
      <c r="D1407" s="29"/>
      <c r="E1407" s="29"/>
      <c r="F1407" s="29"/>
      <c r="G1407" s="29"/>
      <c r="H1407" s="29"/>
      <c r="I1407" s="29"/>
      <c r="J1407" s="29"/>
      <c r="K1407" s="29"/>
      <c r="L1407" s="69"/>
      <c r="M1407" s="29" t="s">
        <v>7936</v>
      </c>
      <c r="N1407" s="29" t="s">
        <v>8256</v>
      </c>
      <c r="O1407" s="29"/>
      <c r="P1407" s="30"/>
      <c r="Q1407" s="29"/>
      <c r="R1407" s="112"/>
      <c r="S1407" s="29"/>
      <c r="AD1407" s="116" t="e">
        <f t="shared" si="182"/>
        <v>#VALUE!</v>
      </c>
      <c r="AE1407" s="29">
        <f t="shared" si="183"/>
        <v>416</v>
      </c>
      <c r="AF1407" s="29" t="e">
        <f t="shared" si="184"/>
        <v>#VALUE!</v>
      </c>
      <c r="AG1407" s="29" t="e">
        <f t="shared" si="185"/>
        <v>#VALUE!</v>
      </c>
      <c r="AH1407" s="29" t="e">
        <f t="shared" si="186"/>
        <v>#VALUE!</v>
      </c>
      <c r="AI1407" s="29" t="e">
        <f t="shared" si="187"/>
        <v>#VALUE!</v>
      </c>
      <c r="AJ1407" s="29" t="e">
        <f t="shared" si="188"/>
        <v>#VALUE!</v>
      </c>
      <c r="AK1407" s="29" t="e">
        <f t="shared" si="189"/>
        <v>#VALUE!</v>
      </c>
    </row>
    <row r="1408" spans="1:37" s="3" customFormat="1" ht="55.25" customHeight="1" x14ac:dyDescent="0.2">
      <c r="A1408" s="30">
        <v>20190319</v>
      </c>
      <c r="B1408" s="115">
        <v>43551</v>
      </c>
      <c r="C1408" s="114" t="s">
        <v>8420</v>
      </c>
      <c r="D1408" s="29"/>
      <c r="E1408" s="29"/>
      <c r="F1408" s="29"/>
      <c r="G1408" s="29"/>
      <c r="H1408" s="29"/>
      <c r="I1408" s="29"/>
      <c r="J1408" s="29"/>
      <c r="K1408" s="29"/>
      <c r="L1408" s="69"/>
      <c r="M1408" s="29" t="s">
        <v>8259</v>
      </c>
      <c r="N1408" s="29" t="s">
        <v>8256</v>
      </c>
      <c r="O1408" s="29"/>
      <c r="P1408" s="30"/>
      <c r="Q1408" s="29"/>
      <c r="R1408" s="112"/>
      <c r="S1408" s="29"/>
      <c r="AD1408" s="116" t="e">
        <f t="shared" si="182"/>
        <v>#VALUE!</v>
      </c>
      <c r="AE1408" s="29">
        <f t="shared" si="183"/>
        <v>423</v>
      </c>
      <c r="AF1408" s="29" t="e">
        <f t="shared" si="184"/>
        <v>#VALUE!</v>
      </c>
      <c r="AG1408" s="29" t="e">
        <f t="shared" si="185"/>
        <v>#VALUE!</v>
      </c>
      <c r="AH1408" s="29" t="e">
        <f t="shared" si="186"/>
        <v>#VALUE!</v>
      </c>
      <c r="AI1408" s="29" t="e">
        <f t="shared" si="187"/>
        <v>#VALUE!</v>
      </c>
      <c r="AJ1408" s="29" t="e">
        <f t="shared" si="188"/>
        <v>#VALUE!</v>
      </c>
      <c r="AK1408" s="29" t="e">
        <f t="shared" si="189"/>
        <v>#VALUE!</v>
      </c>
    </row>
    <row r="1409" spans="1:37" s="3" customFormat="1" ht="55.25" customHeight="1" x14ac:dyDescent="0.2">
      <c r="A1409" s="30">
        <v>20190320</v>
      </c>
      <c r="B1409" s="115">
        <v>43551</v>
      </c>
      <c r="C1409" s="114" t="s">
        <v>8421</v>
      </c>
      <c r="D1409" s="29"/>
      <c r="E1409" s="29"/>
      <c r="F1409" s="29"/>
      <c r="G1409" s="29"/>
      <c r="H1409" s="29"/>
      <c r="I1409" s="29"/>
      <c r="J1409" s="29"/>
      <c r="K1409" s="29"/>
      <c r="L1409" s="69"/>
      <c r="M1409" s="29" t="s">
        <v>7936</v>
      </c>
      <c r="N1409" s="29" t="s">
        <v>8256</v>
      </c>
      <c r="O1409" s="29"/>
      <c r="P1409" s="30"/>
      <c r="Q1409" s="29"/>
      <c r="R1409" s="112"/>
      <c r="S1409" s="29"/>
      <c r="AD1409" s="116" t="e">
        <f t="shared" si="182"/>
        <v>#VALUE!</v>
      </c>
      <c r="AE1409" s="29">
        <f t="shared" si="183"/>
        <v>416</v>
      </c>
      <c r="AF1409" s="29" t="e">
        <f t="shared" si="184"/>
        <v>#VALUE!</v>
      </c>
      <c r="AG1409" s="29" t="e">
        <f t="shared" si="185"/>
        <v>#VALUE!</v>
      </c>
      <c r="AH1409" s="29" t="e">
        <f t="shared" si="186"/>
        <v>#VALUE!</v>
      </c>
      <c r="AI1409" s="29" t="e">
        <f t="shared" si="187"/>
        <v>#VALUE!</v>
      </c>
      <c r="AJ1409" s="29" t="e">
        <f t="shared" si="188"/>
        <v>#VALUE!</v>
      </c>
      <c r="AK1409" s="29" t="e">
        <f t="shared" si="189"/>
        <v>#VALUE!</v>
      </c>
    </row>
    <row r="1410" spans="1:37" s="3" customFormat="1" ht="55.25" customHeight="1" x14ac:dyDescent="0.2">
      <c r="A1410" s="30">
        <v>20190321</v>
      </c>
      <c r="B1410" s="115">
        <v>43551</v>
      </c>
      <c r="C1410" s="114" t="s">
        <v>8422</v>
      </c>
      <c r="D1410" s="29"/>
      <c r="E1410" s="29"/>
      <c r="F1410" s="29"/>
      <c r="G1410" s="29"/>
      <c r="H1410" s="29"/>
      <c r="I1410" s="29"/>
      <c r="J1410" s="29"/>
      <c r="K1410" s="29"/>
      <c r="L1410" s="69"/>
      <c r="M1410" s="29" t="s">
        <v>7936</v>
      </c>
      <c r="N1410" s="29" t="s">
        <v>8256</v>
      </c>
      <c r="O1410" s="29"/>
      <c r="P1410" s="30"/>
      <c r="Q1410" s="29"/>
      <c r="R1410" s="112"/>
      <c r="S1410" s="29"/>
      <c r="AD1410" s="116" t="e">
        <f t="shared" si="182"/>
        <v>#VALUE!</v>
      </c>
      <c r="AE1410" s="29">
        <f t="shared" si="183"/>
        <v>416</v>
      </c>
      <c r="AF1410" s="29" t="e">
        <f t="shared" si="184"/>
        <v>#VALUE!</v>
      </c>
      <c r="AG1410" s="29" t="e">
        <f t="shared" si="185"/>
        <v>#VALUE!</v>
      </c>
      <c r="AH1410" s="29" t="e">
        <f t="shared" si="186"/>
        <v>#VALUE!</v>
      </c>
      <c r="AI1410" s="29" t="e">
        <f t="shared" si="187"/>
        <v>#VALUE!</v>
      </c>
      <c r="AJ1410" s="29" t="e">
        <f t="shared" si="188"/>
        <v>#VALUE!</v>
      </c>
      <c r="AK1410" s="29" t="e">
        <f t="shared" si="189"/>
        <v>#VALUE!</v>
      </c>
    </row>
    <row r="1411" spans="1:37" s="3" customFormat="1" ht="55.25" customHeight="1" x14ac:dyDescent="0.2">
      <c r="A1411" s="30">
        <v>20190322</v>
      </c>
      <c r="B1411" s="115">
        <v>43551</v>
      </c>
      <c r="C1411" s="114" t="s">
        <v>8423</v>
      </c>
      <c r="D1411" s="29"/>
      <c r="E1411" s="29"/>
      <c r="F1411" s="29"/>
      <c r="G1411" s="29"/>
      <c r="H1411" s="29"/>
      <c r="I1411" s="29"/>
      <c r="J1411" s="29"/>
      <c r="K1411" s="29"/>
      <c r="L1411" s="69"/>
      <c r="M1411" s="29" t="s">
        <v>7936</v>
      </c>
      <c r="N1411" s="29" t="s">
        <v>8256</v>
      </c>
      <c r="O1411" s="29"/>
      <c r="P1411" s="30"/>
      <c r="Q1411" s="29"/>
      <c r="R1411" s="112"/>
      <c r="S1411" s="29"/>
      <c r="AD1411" s="116" t="e">
        <f t="shared" si="182"/>
        <v>#VALUE!</v>
      </c>
      <c r="AE1411" s="29">
        <f t="shared" si="183"/>
        <v>416</v>
      </c>
      <c r="AF1411" s="29" t="e">
        <f t="shared" si="184"/>
        <v>#VALUE!</v>
      </c>
      <c r="AG1411" s="29" t="e">
        <f t="shared" si="185"/>
        <v>#VALUE!</v>
      </c>
      <c r="AH1411" s="29" t="e">
        <f t="shared" si="186"/>
        <v>#VALUE!</v>
      </c>
      <c r="AI1411" s="29" t="e">
        <f t="shared" si="187"/>
        <v>#VALUE!</v>
      </c>
      <c r="AJ1411" s="29" t="e">
        <f t="shared" si="188"/>
        <v>#VALUE!</v>
      </c>
      <c r="AK1411" s="29" t="e">
        <f t="shared" si="189"/>
        <v>#VALUE!</v>
      </c>
    </row>
    <row r="1412" spans="1:37" s="3" customFormat="1" ht="55.25" customHeight="1" x14ac:dyDescent="0.2">
      <c r="A1412" s="30">
        <v>20190323</v>
      </c>
      <c r="B1412" s="115">
        <v>43551</v>
      </c>
      <c r="C1412" s="114" t="s">
        <v>8424</v>
      </c>
      <c r="D1412" s="29"/>
      <c r="E1412" s="29"/>
      <c r="F1412" s="29"/>
      <c r="G1412" s="29"/>
      <c r="H1412" s="29"/>
      <c r="I1412" s="29"/>
      <c r="J1412" s="29"/>
      <c r="K1412" s="29"/>
      <c r="L1412" s="69"/>
      <c r="M1412" s="29" t="s">
        <v>7936</v>
      </c>
      <c r="N1412" s="29" t="s">
        <v>8256</v>
      </c>
      <c r="O1412" s="29"/>
      <c r="P1412" s="30"/>
      <c r="Q1412" s="29"/>
      <c r="R1412" s="112"/>
      <c r="S1412" s="29"/>
      <c r="AD1412" s="116" t="e">
        <f t="shared" si="182"/>
        <v>#VALUE!</v>
      </c>
      <c r="AE1412" s="29">
        <f t="shared" si="183"/>
        <v>416</v>
      </c>
      <c r="AF1412" s="29" t="e">
        <f t="shared" si="184"/>
        <v>#VALUE!</v>
      </c>
      <c r="AG1412" s="29" t="e">
        <f t="shared" si="185"/>
        <v>#VALUE!</v>
      </c>
      <c r="AH1412" s="29" t="e">
        <f t="shared" si="186"/>
        <v>#VALUE!</v>
      </c>
      <c r="AI1412" s="29" t="e">
        <f t="shared" si="187"/>
        <v>#VALUE!</v>
      </c>
      <c r="AJ1412" s="29" t="e">
        <f t="shared" si="188"/>
        <v>#VALUE!</v>
      </c>
      <c r="AK1412" s="29" t="e">
        <f t="shared" si="189"/>
        <v>#VALUE!</v>
      </c>
    </row>
    <row r="1413" spans="1:37" s="3" customFormat="1" ht="55.25" customHeight="1" x14ac:dyDescent="0.2">
      <c r="A1413" s="30">
        <v>20190324</v>
      </c>
      <c r="B1413" s="115">
        <v>43551</v>
      </c>
      <c r="C1413" s="114" t="s">
        <v>8425</v>
      </c>
      <c r="D1413" s="29" t="s">
        <v>8260</v>
      </c>
      <c r="E1413" s="29" t="s">
        <v>8261</v>
      </c>
      <c r="F1413" s="29" t="s">
        <v>8262</v>
      </c>
      <c r="G1413" s="29" t="s">
        <v>8263</v>
      </c>
      <c r="H1413" s="29"/>
      <c r="I1413" s="29"/>
      <c r="J1413" s="29"/>
      <c r="K1413" s="29"/>
      <c r="L1413" s="69"/>
      <c r="M1413" s="29" t="s">
        <v>8264</v>
      </c>
      <c r="N1413" s="29" t="s">
        <v>8265</v>
      </c>
      <c r="O1413" s="29" t="s">
        <v>7260</v>
      </c>
      <c r="P1413" s="30"/>
      <c r="Q1413" s="29"/>
      <c r="R1413" s="112"/>
      <c r="S1413" s="29"/>
      <c r="AD1413" s="116" t="e">
        <f t="shared" si="182"/>
        <v>#VALUE!</v>
      </c>
      <c r="AE1413" s="29" t="e">
        <f t="shared" si="183"/>
        <v>#VALUE!</v>
      </c>
      <c r="AF1413" s="29" t="e">
        <f t="shared" si="184"/>
        <v>#VALUE!</v>
      </c>
      <c r="AG1413" s="29">
        <f t="shared" si="185"/>
        <v>100</v>
      </c>
      <c r="AH1413" s="29" t="e">
        <f t="shared" si="186"/>
        <v>#VALUE!</v>
      </c>
      <c r="AI1413" s="29" t="e">
        <f t="shared" si="187"/>
        <v>#VALUE!</v>
      </c>
      <c r="AJ1413" s="29" t="e">
        <f t="shared" si="188"/>
        <v>#VALUE!</v>
      </c>
      <c r="AK1413" s="29" t="e">
        <f t="shared" si="189"/>
        <v>#VALUE!</v>
      </c>
    </row>
    <row r="1414" spans="1:37" ht="55.25" customHeight="1" x14ac:dyDescent="0.2">
      <c r="A1414" s="30">
        <v>20190325</v>
      </c>
      <c r="B1414" s="115">
        <v>43551</v>
      </c>
      <c r="C1414" s="108" t="s">
        <v>8426</v>
      </c>
      <c r="D1414" s="34"/>
      <c r="E1414" s="34"/>
      <c r="F1414" s="34" t="s">
        <v>8266</v>
      </c>
      <c r="G1414" s="34" t="s">
        <v>8267</v>
      </c>
      <c r="H1414" s="34"/>
      <c r="I1414" s="34"/>
      <c r="J1414" s="34"/>
      <c r="K1414" s="34"/>
      <c r="L1414" s="103"/>
      <c r="M1414" s="29" t="s">
        <v>7936</v>
      </c>
      <c r="N1414" s="29" t="s">
        <v>8249</v>
      </c>
      <c r="O1414" s="29"/>
      <c r="P1414" s="30"/>
      <c r="Q1414" s="29"/>
      <c r="R1414" s="112"/>
      <c r="S1414" s="34"/>
      <c r="AD1414" s="84" t="e">
        <f t="shared" si="182"/>
        <v>#VALUE!</v>
      </c>
      <c r="AE1414" s="34">
        <f t="shared" si="183"/>
        <v>416</v>
      </c>
      <c r="AF1414" s="34" t="e">
        <f t="shared" si="184"/>
        <v>#VALUE!</v>
      </c>
      <c r="AG1414" s="34" t="e">
        <f t="shared" si="185"/>
        <v>#VALUE!</v>
      </c>
      <c r="AH1414" s="34" t="e">
        <f t="shared" si="186"/>
        <v>#VALUE!</v>
      </c>
      <c r="AI1414" s="34" t="e">
        <f t="shared" si="187"/>
        <v>#VALUE!</v>
      </c>
      <c r="AJ1414" s="34" t="e">
        <f t="shared" si="188"/>
        <v>#VALUE!</v>
      </c>
      <c r="AK1414" s="34" t="e">
        <f t="shared" si="189"/>
        <v>#VALUE!</v>
      </c>
    </row>
    <row r="1415" spans="1:37" ht="55.25" customHeight="1" x14ac:dyDescent="0.2">
      <c r="A1415" s="30">
        <v>20190326</v>
      </c>
      <c r="B1415" s="115">
        <v>43551</v>
      </c>
      <c r="C1415" s="108" t="s">
        <v>8427</v>
      </c>
      <c r="D1415" s="34"/>
      <c r="E1415" s="34"/>
      <c r="F1415" s="34"/>
      <c r="G1415" s="34"/>
      <c r="H1415" s="34"/>
      <c r="I1415" s="34"/>
      <c r="J1415" s="34"/>
      <c r="K1415" s="34"/>
      <c r="L1415" s="103"/>
      <c r="M1415" s="29" t="s">
        <v>7936</v>
      </c>
      <c r="N1415" s="29" t="s">
        <v>7232</v>
      </c>
      <c r="O1415" s="29" t="s">
        <v>7262</v>
      </c>
      <c r="P1415" s="30"/>
      <c r="Q1415" s="29"/>
      <c r="R1415" s="112"/>
      <c r="S1415" s="34"/>
      <c r="AD1415" s="84" t="e">
        <f t="shared" si="182"/>
        <v>#VALUE!</v>
      </c>
      <c r="AE1415" s="34">
        <f t="shared" si="183"/>
        <v>416</v>
      </c>
      <c r="AF1415" s="34" t="e">
        <f t="shared" si="184"/>
        <v>#VALUE!</v>
      </c>
      <c r="AG1415" s="34" t="e">
        <f t="shared" si="185"/>
        <v>#VALUE!</v>
      </c>
      <c r="AH1415" s="34" t="e">
        <f t="shared" si="186"/>
        <v>#VALUE!</v>
      </c>
      <c r="AI1415" s="34" t="e">
        <f t="shared" si="187"/>
        <v>#VALUE!</v>
      </c>
      <c r="AJ1415" s="34" t="e">
        <f t="shared" si="188"/>
        <v>#VALUE!</v>
      </c>
      <c r="AK1415" s="34" t="e">
        <f t="shared" si="189"/>
        <v>#VALUE!</v>
      </c>
    </row>
    <row r="1416" spans="1:37" ht="55.25" customHeight="1" x14ac:dyDescent="0.2">
      <c r="A1416" s="30">
        <v>20190327</v>
      </c>
      <c r="B1416" s="115">
        <v>43551</v>
      </c>
      <c r="C1416" s="108" t="s">
        <v>8428</v>
      </c>
      <c r="D1416" s="34" t="s">
        <v>8268</v>
      </c>
      <c r="E1416" s="34" t="s">
        <v>8269</v>
      </c>
      <c r="F1416" s="34" t="s">
        <v>8270</v>
      </c>
      <c r="G1416" s="34" t="s">
        <v>8284</v>
      </c>
      <c r="H1416" s="34" t="s">
        <v>8271</v>
      </c>
      <c r="I1416" s="34" t="s">
        <v>8272</v>
      </c>
      <c r="K1416" s="34"/>
      <c r="L1416" s="103"/>
      <c r="M1416" s="29" t="s">
        <v>8273</v>
      </c>
      <c r="N1416" s="29" t="s">
        <v>7232</v>
      </c>
      <c r="O1416" s="29"/>
      <c r="P1416" s="30"/>
      <c r="Q1416" s="29" t="s">
        <v>8274</v>
      </c>
      <c r="R1416" s="112"/>
      <c r="S1416" s="34"/>
      <c r="AD1416" s="84" t="e">
        <f t="shared" si="182"/>
        <v>#VALUE!</v>
      </c>
      <c r="AE1416" s="34">
        <f t="shared" si="183"/>
        <v>373</v>
      </c>
      <c r="AF1416" s="34" t="e">
        <f t="shared" si="184"/>
        <v>#VALUE!</v>
      </c>
      <c r="AG1416" s="34" t="e">
        <f t="shared" si="185"/>
        <v>#VALUE!</v>
      </c>
      <c r="AH1416" s="34" t="e">
        <f t="shared" si="186"/>
        <v>#VALUE!</v>
      </c>
      <c r="AI1416" s="34" t="e">
        <f t="shared" si="187"/>
        <v>#VALUE!</v>
      </c>
      <c r="AJ1416" s="34" t="e">
        <f t="shared" si="188"/>
        <v>#VALUE!</v>
      </c>
      <c r="AK1416" s="34" t="e">
        <f t="shared" si="189"/>
        <v>#VALUE!</v>
      </c>
    </row>
    <row r="1417" spans="1:37" ht="55.25" customHeight="1" x14ac:dyDescent="0.2">
      <c r="A1417" s="30">
        <v>20190328</v>
      </c>
      <c r="B1417" s="115">
        <v>43551</v>
      </c>
      <c r="C1417" s="108" t="s">
        <v>8429</v>
      </c>
      <c r="D1417" s="34" t="s">
        <v>8275</v>
      </c>
      <c r="E1417" s="34" t="s">
        <v>8276</v>
      </c>
      <c r="F1417" s="34"/>
      <c r="G1417" s="34"/>
      <c r="H1417" s="34"/>
      <c r="I1417" s="34"/>
      <c r="J1417" s="34"/>
      <c r="K1417" s="34"/>
      <c r="L1417" s="103"/>
      <c r="M1417" s="29" t="s">
        <v>8264</v>
      </c>
      <c r="N1417" s="29" t="s">
        <v>8277</v>
      </c>
      <c r="O1417" s="29" t="s">
        <v>8278</v>
      </c>
      <c r="P1417" s="30"/>
      <c r="Q1417" s="29"/>
      <c r="R1417" s="112"/>
      <c r="S1417" s="34"/>
      <c r="AD1417" s="84" t="e">
        <f t="shared" si="182"/>
        <v>#VALUE!</v>
      </c>
      <c r="AE1417" s="34" t="e">
        <f t="shared" si="183"/>
        <v>#VALUE!</v>
      </c>
      <c r="AF1417" s="34">
        <f t="shared" si="184"/>
        <v>101</v>
      </c>
      <c r="AG1417" s="34" t="e">
        <f t="shared" si="185"/>
        <v>#VALUE!</v>
      </c>
      <c r="AH1417" s="34" t="e">
        <f t="shared" si="186"/>
        <v>#VALUE!</v>
      </c>
      <c r="AI1417" s="34" t="e">
        <f t="shared" si="187"/>
        <v>#VALUE!</v>
      </c>
      <c r="AJ1417" s="34" t="e">
        <f t="shared" si="188"/>
        <v>#VALUE!</v>
      </c>
      <c r="AK1417" s="34" t="e">
        <f t="shared" si="189"/>
        <v>#VALUE!</v>
      </c>
    </row>
    <row r="1418" spans="1:37" ht="55.25" customHeight="1" x14ac:dyDescent="0.2">
      <c r="A1418" s="30">
        <v>20190329</v>
      </c>
      <c r="B1418" s="115">
        <v>43551</v>
      </c>
      <c r="C1418" s="108" t="s">
        <v>8430</v>
      </c>
      <c r="D1418" s="34"/>
      <c r="E1418" s="34"/>
      <c r="F1418" s="34" t="s">
        <v>8279</v>
      </c>
      <c r="G1418" s="34"/>
      <c r="H1418" s="34"/>
      <c r="I1418" s="34"/>
      <c r="J1418" s="34"/>
      <c r="K1418" s="34"/>
      <c r="L1418" s="103" t="s">
        <v>103</v>
      </c>
      <c r="M1418" s="29"/>
      <c r="N1418" s="29"/>
      <c r="O1418" s="29"/>
      <c r="P1418" s="30"/>
      <c r="Q1418" s="29"/>
      <c r="R1418" s="112"/>
      <c r="S1418" s="34"/>
      <c r="AD1418" s="84">
        <f t="shared" si="182"/>
        <v>1</v>
      </c>
      <c r="AE1418" s="34" t="e">
        <f t="shared" si="183"/>
        <v>#VALUE!</v>
      </c>
      <c r="AF1418" s="34" t="e">
        <f t="shared" si="184"/>
        <v>#VALUE!</v>
      </c>
      <c r="AG1418" s="34" t="e">
        <f t="shared" si="185"/>
        <v>#VALUE!</v>
      </c>
      <c r="AH1418" s="34" t="e">
        <f t="shared" si="186"/>
        <v>#VALUE!</v>
      </c>
      <c r="AI1418" s="34" t="e">
        <f t="shared" si="187"/>
        <v>#VALUE!</v>
      </c>
      <c r="AJ1418" s="34" t="e">
        <f t="shared" si="188"/>
        <v>#VALUE!</v>
      </c>
      <c r="AK1418" s="34" t="e">
        <f t="shared" si="189"/>
        <v>#VALUE!</v>
      </c>
    </row>
    <row r="1419" spans="1:37" ht="55.25" customHeight="1" x14ac:dyDescent="0.2">
      <c r="A1419" s="30">
        <v>20190330</v>
      </c>
      <c r="B1419" s="115">
        <v>43551</v>
      </c>
      <c r="C1419" s="108" t="s">
        <v>8431</v>
      </c>
      <c r="D1419" s="34"/>
      <c r="E1419" s="34"/>
      <c r="F1419" s="34"/>
      <c r="G1419" s="34"/>
      <c r="H1419" s="34"/>
      <c r="I1419" s="34"/>
      <c r="J1419" s="34"/>
      <c r="K1419" s="34"/>
      <c r="L1419" s="103" t="s">
        <v>103</v>
      </c>
      <c r="M1419" s="29"/>
      <c r="N1419" s="29"/>
      <c r="O1419" s="29"/>
      <c r="P1419" s="30"/>
      <c r="Q1419" s="29"/>
      <c r="R1419" s="112"/>
      <c r="S1419" s="34"/>
      <c r="AD1419" s="84">
        <f t="shared" si="182"/>
        <v>1</v>
      </c>
      <c r="AE1419" s="34" t="e">
        <f t="shared" si="183"/>
        <v>#VALUE!</v>
      </c>
      <c r="AF1419" s="34" t="e">
        <f t="shared" si="184"/>
        <v>#VALUE!</v>
      </c>
      <c r="AG1419" s="34" t="e">
        <f t="shared" si="185"/>
        <v>#VALUE!</v>
      </c>
      <c r="AH1419" s="34" t="e">
        <f t="shared" si="186"/>
        <v>#VALUE!</v>
      </c>
      <c r="AI1419" s="34" t="e">
        <f t="shared" si="187"/>
        <v>#VALUE!</v>
      </c>
      <c r="AJ1419" s="34" t="e">
        <f t="shared" si="188"/>
        <v>#VALUE!</v>
      </c>
      <c r="AK1419" s="34" t="e">
        <f t="shared" si="189"/>
        <v>#VALUE!</v>
      </c>
    </row>
    <row r="1420" spans="1:37" ht="55.25" customHeight="1" x14ac:dyDescent="0.2">
      <c r="A1420" s="30">
        <v>20190331</v>
      </c>
      <c r="B1420" s="115">
        <v>43551</v>
      </c>
      <c r="C1420" s="108" t="s">
        <v>8432</v>
      </c>
      <c r="D1420" s="34"/>
      <c r="E1420" s="34"/>
      <c r="F1420" s="34"/>
      <c r="G1420" s="34"/>
      <c r="H1420" s="34"/>
      <c r="I1420" s="34"/>
      <c r="J1420" s="34"/>
      <c r="K1420" s="34"/>
      <c r="L1420" s="103" t="s">
        <v>103</v>
      </c>
      <c r="M1420" s="29"/>
      <c r="N1420" s="29"/>
      <c r="O1420" s="29"/>
      <c r="P1420" s="30"/>
      <c r="Q1420" s="29"/>
      <c r="R1420" s="112"/>
      <c r="S1420" s="34"/>
      <c r="AD1420" s="84">
        <f t="shared" si="182"/>
        <v>1</v>
      </c>
      <c r="AE1420" s="34" t="e">
        <f t="shared" si="183"/>
        <v>#VALUE!</v>
      </c>
      <c r="AF1420" s="34" t="e">
        <f t="shared" si="184"/>
        <v>#VALUE!</v>
      </c>
      <c r="AG1420" s="34" t="e">
        <f t="shared" si="185"/>
        <v>#VALUE!</v>
      </c>
      <c r="AH1420" s="34" t="e">
        <f t="shared" si="186"/>
        <v>#VALUE!</v>
      </c>
      <c r="AI1420" s="34" t="e">
        <f t="shared" si="187"/>
        <v>#VALUE!</v>
      </c>
      <c r="AJ1420" s="34" t="e">
        <f t="shared" si="188"/>
        <v>#VALUE!</v>
      </c>
      <c r="AK1420" s="34" t="e">
        <f t="shared" si="189"/>
        <v>#VALUE!</v>
      </c>
    </row>
    <row r="1421" spans="1:37" ht="55.25" customHeight="1" x14ac:dyDescent="0.2">
      <c r="A1421" s="30">
        <v>20190332</v>
      </c>
      <c r="B1421" s="115">
        <v>43551</v>
      </c>
      <c r="C1421" s="108" t="s">
        <v>8433</v>
      </c>
      <c r="D1421" s="34"/>
      <c r="E1421" s="34"/>
      <c r="F1421" s="34"/>
      <c r="G1421" s="34"/>
      <c r="H1421" s="34" t="s">
        <v>8298</v>
      </c>
      <c r="I1421" s="34" t="s">
        <v>8299</v>
      </c>
      <c r="J1421" s="34"/>
      <c r="K1421" s="34"/>
      <c r="L1421" s="103" t="s">
        <v>103</v>
      </c>
      <c r="M1421" s="29"/>
      <c r="N1421" s="29"/>
      <c r="O1421" s="29"/>
      <c r="P1421" s="30"/>
      <c r="Q1421" s="29"/>
      <c r="R1421" s="112"/>
      <c r="S1421" s="34"/>
      <c r="AD1421" s="84">
        <f t="shared" si="182"/>
        <v>1</v>
      </c>
      <c r="AE1421" s="34" t="e">
        <f t="shared" si="183"/>
        <v>#VALUE!</v>
      </c>
      <c r="AF1421" s="34" t="e">
        <f t="shared" si="184"/>
        <v>#VALUE!</v>
      </c>
      <c r="AG1421" s="34" t="e">
        <f t="shared" si="185"/>
        <v>#VALUE!</v>
      </c>
      <c r="AH1421" s="34" t="e">
        <f t="shared" si="186"/>
        <v>#VALUE!</v>
      </c>
      <c r="AI1421" s="34" t="e">
        <f t="shared" si="187"/>
        <v>#VALUE!</v>
      </c>
      <c r="AJ1421" s="34" t="e">
        <f t="shared" si="188"/>
        <v>#VALUE!</v>
      </c>
      <c r="AK1421" s="34" t="e">
        <f t="shared" si="189"/>
        <v>#VALUE!</v>
      </c>
    </row>
    <row r="1422" spans="1:37" ht="55.25" customHeight="1" x14ac:dyDescent="0.2">
      <c r="A1422" s="30">
        <v>20190333</v>
      </c>
      <c r="B1422" s="115">
        <v>43551</v>
      </c>
      <c r="C1422" s="108" t="s">
        <v>8434</v>
      </c>
      <c r="D1422" s="34"/>
      <c r="E1422" s="34"/>
      <c r="F1422" s="34" t="s">
        <v>8280</v>
      </c>
      <c r="G1422" s="34" t="s">
        <v>8281</v>
      </c>
      <c r="H1422" s="34"/>
      <c r="I1422" s="34"/>
      <c r="J1422" s="34"/>
      <c r="K1422" s="34"/>
      <c r="L1422" s="103" t="s">
        <v>103</v>
      </c>
      <c r="M1422" s="29"/>
      <c r="N1422" s="29"/>
      <c r="O1422" s="29"/>
      <c r="P1422" s="30"/>
      <c r="Q1422" s="29"/>
      <c r="R1422" s="112"/>
      <c r="S1422" s="34"/>
      <c r="AD1422" s="84">
        <f t="shared" si="182"/>
        <v>1</v>
      </c>
      <c r="AE1422" s="34" t="e">
        <f t="shared" si="183"/>
        <v>#VALUE!</v>
      </c>
      <c r="AF1422" s="34" t="e">
        <f t="shared" si="184"/>
        <v>#VALUE!</v>
      </c>
      <c r="AG1422" s="34" t="e">
        <f t="shared" si="185"/>
        <v>#VALUE!</v>
      </c>
      <c r="AH1422" s="34" t="e">
        <f t="shared" si="186"/>
        <v>#VALUE!</v>
      </c>
      <c r="AI1422" s="34" t="e">
        <f t="shared" si="187"/>
        <v>#VALUE!</v>
      </c>
      <c r="AJ1422" s="34" t="e">
        <f t="shared" si="188"/>
        <v>#VALUE!</v>
      </c>
      <c r="AK1422" s="34" t="e">
        <f t="shared" si="189"/>
        <v>#VALUE!</v>
      </c>
    </row>
    <row r="1423" spans="1:37" ht="55.25" customHeight="1" x14ac:dyDescent="0.2">
      <c r="A1423" s="30">
        <v>20190334</v>
      </c>
      <c r="B1423" s="115">
        <v>43551</v>
      </c>
      <c r="C1423" s="108" t="s">
        <v>8435</v>
      </c>
      <c r="D1423" s="34"/>
      <c r="E1423" s="34"/>
      <c r="F1423" s="34"/>
      <c r="G1423" s="34"/>
      <c r="H1423" s="34"/>
      <c r="I1423" s="34"/>
      <c r="J1423" s="34"/>
      <c r="K1423" s="34"/>
      <c r="L1423" s="103" t="s">
        <v>103</v>
      </c>
      <c r="M1423" s="29"/>
      <c r="N1423" s="29"/>
      <c r="O1423" s="29"/>
      <c r="P1423" s="30"/>
      <c r="Q1423" s="29"/>
      <c r="R1423" s="112"/>
      <c r="S1423" s="34"/>
      <c r="AD1423" s="84">
        <f t="shared" si="182"/>
        <v>1</v>
      </c>
      <c r="AE1423" s="34" t="e">
        <f t="shared" si="183"/>
        <v>#VALUE!</v>
      </c>
      <c r="AF1423" s="34" t="e">
        <f t="shared" si="184"/>
        <v>#VALUE!</v>
      </c>
      <c r="AG1423" s="34" t="e">
        <f t="shared" si="185"/>
        <v>#VALUE!</v>
      </c>
      <c r="AH1423" s="34" t="e">
        <f t="shared" si="186"/>
        <v>#VALUE!</v>
      </c>
      <c r="AI1423" s="34" t="e">
        <f t="shared" si="187"/>
        <v>#VALUE!</v>
      </c>
      <c r="AJ1423" s="34" t="e">
        <f t="shared" si="188"/>
        <v>#VALUE!</v>
      </c>
      <c r="AK1423" s="34" t="e">
        <f t="shared" si="189"/>
        <v>#VALUE!</v>
      </c>
    </row>
    <row r="1424" spans="1:37" ht="55.25" customHeight="1" x14ac:dyDescent="0.2">
      <c r="A1424" s="30">
        <v>20190335</v>
      </c>
      <c r="B1424" s="115">
        <v>43551</v>
      </c>
      <c r="C1424" s="108" t="s">
        <v>8436</v>
      </c>
      <c r="D1424" s="34"/>
      <c r="E1424" s="34"/>
      <c r="F1424" s="34"/>
      <c r="H1424" s="34" t="s">
        <v>8282</v>
      </c>
      <c r="I1424" s="34" t="s">
        <v>8283</v>
      </c>
      <c r="J1424" s="34"/>
      <c r="K1424" s="34"/>
      <c r="L1424" s="103" t="s">
        <v>103</v>
      </c>
      <c r="M1424" s="29"/>
      <c r="N1424" s="29"/>
      <c r="O1424" s="29"/>
      <c r="P1424" s="30"/>
      <c r="Q1424" s="29"/>
      <c r="R1424" s="112"/>
      <c r="S1424" s="34"/>
      <c r="AD1424" s="84">
        <f t="shared" si="182"/>
        <v>1</v>
      </c>
      <c r="AE1424" s="34" t="e">
        <f t="shared" si="183"/>
        <v>#VALUE!</v>
      </c>
      <c r="AF1424" s="34" t="e">
        <f t="shared" si="184"/>
        <v>#VALUE!</v>
      </c>
      <c r="AG1424" s="34" t="e">
        <f t="shared" si="185"/>
        <v>#VALUE!</v>
      </c>
      <c r="AH1424" s="34" t="e">
        <f t="shared" si="186"/>
        <v>#VALUE!</v>
      </c>
      <c r="AI1424" s="34" t="e">
        <f t="shared" si="187"/>
        <v>#VALUE!</v>
      </c>
      <c r="AJ1424" s="34" t="e">
        <f t="shared" si="188"/>
        <v>#VALUE!</v>
      </c>
      <c r="AK1424" s="34" t="e">
        <f t="shared" si="189"/>
        <v>#VALUE!</v>
      </c>
    </row>
    <row r="1425" spans="1:37" ht="55.25" customHeight="1" x14ac:dyDescent="0.2">
      <c r="A1425" s="30">
        <v>20190336</v>
      </c>
      <c r="B1425" s="115">
        <v>43551</v>
      </c>
      <c r="C1425" s="108" t="s">
        <v>8437</v>
      </c>
      <c r="D1425" s="34"/>
      <c r="E1425" s="34"/>
      <c r="F1425" s="34"/>
      <c r="G1425" s="34"/>
      <c r="H1425" s="34"/>
      <c r="I1425" s="34"/>
      <c r="J1425" s="34"/>
      <c r="K1425" s="34"/>
      <c r="L1425" s="103" t="s">
        <v>103</v>
      </c>
      <c r="M1425" s="29"/>
      <c r="N1425" s="29"/>
      <c r="O1425" s="29"/>
      <c r="P1425" s="30"/>
      <c r="Q1425" s="29"/>
      <c r="R1425" s="112"/>
      <c r="S1425" s="34"/>
      <c r="AD1425" s="84">
        <f t="shared" si="182"/>
        <v>1</v>
      </c>
      <c r="AE1425" s="34" t="e">
        <f t="shared" si="183"/>
        <v>#VALUE!</v>
      </c>
      <c r="AF1425" s="34" t="e">
        <f t="shared" si="184"/>
        <v>#VALUE!</v>
      </c>
      <c r="AG1425" s="34" t="e">
        <f t="shared" si="185"/>
        <v>#VALUE!</v>
      </c>
      <c r="AH1425" s="34" t="e">
        <f t="shared" si="186"/>
        <v>#VALUE!</v>
      </c>
      <c r="AI1425" s="34" t="e">
        <f t="shared" si="187"/>
        <v>#VALUE!</v>
      </c>
      <c r="AJ1425" s="34" t="e">
        <f t="shared" si="188"/>
        <v>#VALUE!</v>
      </c>
      <c r="AK1425" s="34" t="e">
        <f t="shared" si="189"/>
        <v>#VALUE!</v>
      </c>
    </row>
    <row r="1426" spans="1:37" ht="55.25" customHeight="1" x14ac:dyDescent="0.2">
      <c r="A1426" s="30">
        <v>20190337</v>
      </c>
      <c r="B1426" s="115">
        <v>43551</v>
      </c>
      <c r="C1426" s="108" t="s">
        <v>8438</v>
      </c>
      <c r="D1426" s="34"/>
      <c r="E1426" s="34"/>
      <c r="F1426" s="34"/>
      <c r="G1426" s="34"/>
      <c r="H1426" s="34"/>
      <c r="I1426" s="34"/>
      <c r="J1426" s="34"/>
      <c r="K1426" s="34"/>
      <c r="L1426" s="103" t="s">
        <v>103</v>
      </c>
      <c r="M1426" s="29"/>
      <c r="N1426" s="29"/>
      <c r="O1426" s="29"/>
      <c r="P1426" s="30"/>
      <c r="Q1426" s="29"/>
      <c r="R1426" s="112"/>
      <c r="S1426" s="34"/>
      <c r="AD1426" s="84">
        <f t="shared" si="182"/>
        <v>1</v>
      </c>
      <c r="AE1426" s="34" t="e">
        <f t="shared" si="183"/>
        <v>#VALUE!</v>
      </c>
      <c r="AF1426" s="34" t="e">
        <f t="shared" si="184"/>
        <v>#VALUE!</v>
      </c>
      <c r="AG1426" s="34" t="e">
        <f t="shared" si="185"/>
        <v>#VALUE!</v>
      </c>
      <c r="AH1426" s="34" t="e">
        <f t="shared" si="186"/>
        <v>#VALUE!</v>
      </c>
      <c r="AI1426" s="34" t="e">
        <f t="shared" si="187"/>
        <v>#VALUE!</v>
      </c>
      <c r="AJ1426" s="34" t="e">
        <f t="shared" si="188"/>
        <v>#VALUE!</v>
      </c>
      <c r="AK1426" s="34" t="e">
        <f t="shared" si="189"/>
        <v>#VALUE!</v>
      </c>
    </row>
    <row r="1427" spans="1:37" ht="55.25" customHeight="1" x14ac:dyDescent="0.2">
      <c r="A1427" s="50">
        <v>20190401</v>
      </c>
      <c r="B1427" s="83">
        <v>43585</v>
      </c>
      <c r="C1427" s="12" t="s">
        <v>8439</v>
      </c>
      <c r="D1427" s="34"/>
      <c r="E1427" s="34"/>
      <c r="F1427" s="34"/>
      <c r="G1427" s="34"/>
      <c r="H1427" s="34"/>
      <c r="I1427" s="34"/>
      <c r="J1427" s="34"/>
      <c r="K1427" s="34"/>
      <c r="L1427" s="103" t="s">
        <v>103</v>
      </c>
      <c r="M1427" s="29"/>
      <c r="N1427" s="29"/>
      <c r="O1427" s="29"/>
      <c r="P1427" s="30"/>
      <c r="Q1427" s="29"/>
      <c r="R1427" s="112"/>
      <c r="S1427" s="34"/>
      <c r="AD1427" s="84">
        <f t="shared" si="182"/>
        <v>1</v>
      </c>
      <c r="AE1427" s="34" t="e">
        <f t="shared" si="183"/>
        <v>#VALUE!</v>
      </c>
      <c r="AF1427" s="34" t="e">
        <f t="shared" si="184"/>
        <v>#VALUE!</v>
      </c>
      <c r="AG1427" s="34" t="e">
        <f t="shared" si="185"/>
        <v>#VALUE!</v>
      </c>
      <c r="AH1427" s="34" t="e">
        <f t="shared" si="186"/>
        <v>#VALUE!</v>
      </c>
      <c r="AI1427" s="34" t="e">
        <f t="shared" si="187"/>
        <v>#VALUE!</v>
      </c>
      <c r="AJ1427" s="34" t="e">
        <f t="shared" si="188"/>
        <v>#VALUE!</v>
      </c>
      <c r="AK1427" s="34" t="e">
        <f t="shared" si="189"/>
        <v>#VALUE!</v>
      </c>
    </row>
    <row r="1428" spans="1:37" ht="55.25" customHeight="1" x14ac:dyDescent="0.2">
      <c r="A1428" s="50">
        <v>20190402</v>
      </c>
      <c r="B1428" s="83">
        <v>43585</v>
      </c>
      <c r="C1428" s="4" t="s">
        <v>8440</v>
      </c>
      <c r="D1428" s="34"/>
      <c r="E1428" s="34"/>
      <c r="F1428" s="34" t="s">
        <v>8323</v>
      </c>
      <c r="G1428" s="34" t="s">
        <v>8324</v>
      </c>
      <c r="H1428" s="34"/>
      <c r="I1428" s="34"/>
      <c r="J1428" s="34"/>
      <c r="K1428" s="34"/>
      <c r="L1428" s="103" t="s">
        <v>103</v>
      </c>
      <c r="M1428" s="29"/>
      <c r="N1428" s="29"/>
      <c r="O1428" s="29"/>
      <c r="P1428" s="30"/>
      <c r="Q1428" s="29"/>
      <c r="R1428" s="112"/>
      <c r="S1428" s="34"/>
      <c r="AD1428" s="84">
        <f t="shared" si="182"/>
        <v>1</v>
      </c>
      <c r="AE1428" s="34" t="e">
        <f t="shared" si="183"/>
        <v>#VALUE!</v>
      </c>
      <c r="AF1428" s="34" t="e">
        <f t="shared" si="184"/>
        <v>#VALUE!</v>
      </c>
      <c r="AG1428" s="34" t="e">
        <f t="shared" si="185"/>
        <v>#VALUE!</v>
      </c>
      <c r="AH1428" s="34" t="e">
        <f t="shared" si="186"/>
        <v>#VALUE!</v>
      </c>
      <c r="AI1428" s="34" t="e">
        <f t="shared" si="187"/>
        <v>#VALUE!</v>
      </c>
      <c r="AJ1428" s="34" t="e">
        <f t="shared" si="188"/>
        <v>#VALUE!</v>
      </c>
      <c r="AK1428" s="34" t="e">
        <f t="shared" si="189"/>
        <v>#VALUE!</v>
      </c>
    </row>
    <row r="1429" spans="1:37" ht="55.25" customHeight="1" x14ac:dyDescent="0.2">
      <c r="A1429" s="50">
        <v>20190403</v>
      </c>
      <c r="B1429" s="83">
        <v>43585</v>
      </c>
      <c r="C1429" s="4" t="s">
        <v>8441</v>
      </c>
      <c r="D1429" s="34"/>
      <c r="E1429" s="34"/>
      <c r="F1429" s="34"/>
      <c r="G1429" s="34"/>
      <c r="H1429" s="34"/>
      <c r="I1429" s="34"/>
      <c r="J1429" s="34"/>
      <c r="K1429" s="34"/>
      <c r="L1429" s="103" t="s">
        <v>103</v>
      </c>
      <c r="M1429" s="29"/>
      <c r="N1429" s="29"/>
      <c r="O1429" s="29"/>
      <c r="P1429" s="30"/>
      <c r="Q1429" s="29"/>
      <c r="R1429" s="112"/>
      <c r="S1429" s="34"/>
      <c r="AD1429" s="84">
        <f t="shared" si="182"/>
        <v>1</v>
      </c>
      <c r="AE1429" s="34" t="e">
        <f t="shared" si="183"/>
        <v>#VALUE!</v>
      </c>
      <c r="AF1429" s="34" t="e">
        <f t="shared" si="184"/>
        <v>#VALUE!</v>
      </c>
      <c r="AG1429" s="34" t="e">
        <f t="shared" si="185"/>
        <v>#VALUE!</v>
      </c>
      <c r="AH1429" s="34" t="e">
        <f t="shared" si="186"/>
        <v>#VALUE!</v>
      </c>
      <c r="AI1429" s="34" t="e">
        <f t="shared" si="187"/>
        <v>#VALUE!</v>
      </c>
      <c r="AJ1429" s="34" t="e">
        <f t="shared" si="188"/>
        <v>#VALUE!</v>
      </c>
      <c r="AK1429" s="34" t="e">
        <f t="shared" si="189"/>
        <v>#VALUE!</v>
      </c>
    </row>
    <row r="1430" spans="1:37" ht="55.25" customHeight="1" x14ac:dyDescent="0.2">
      <c r="A1430" s="50">
        <v>20190404</v>
      </c>
      <c r="B1430" s="83">
        <v>43585</v>
      </c>
      <c r="C1430" s="4" t="s">
        <v>8442</v>
      </c>
      <c r="D1430" s="34"/>
      <c r="E1430" s="34"/>
      <c r="F1430" s="34"/>
      <c r="G1430" s="34"/>
      <c r="H1430" s="34"/>
      <c r="I1430" s="34"/>
      <c r="J1430" s="34"/>
      <c r="K1430" s="34"/>
      <c r="L1430" s="103" t="s">
        <v>103</v>
      </c>
      <c r="M1430" s="29"/>
      <c r="N1430" s="29"/>
      <c r="O1430" s="29"/>
      <c r="P1430" s="30"/>
      <c r="Q1430" s="29"/>
      <c r="R1430" s="112"/>
      <c r="S1430" s="34"/>
      <c r="AD1430" s="84">
        <f t="shared" si="182"/>
        <v>1</v>
      </c>
      <c r="AE1430" s="34" t="e">
        <f t="shared" si="183"/>
        <v>#VALUE!</v>
      </c>
      <c r="AF1430" s="34" t="e">
        <f t="shared" si="184"/>
        <v>#VALUE!</v>
      </c>
      <c r="AG1430" s="34" t="e">
        <f t="shared" si="185"/>
        <v>#VALUE!</v>
      </c>
      <c r="AH1430" s="34" t="e">
        <f t="shared" si="186"/>
        <v>#VALUE!</v>
      </c>
      <c r="AI1430" s="34" t="e">
        <f t="shared" si="187"/>
        <v>#VALUE!</v>
      </c>
      <c r="AJ1430" s="34" t="e">
        <f t="shared" si="188"/>
        <v>#VALUE!</v>
      </c>
      <c r="AK1430" s="34" t="e">
        <f t="shared" si="189"/>
        <v>#VALUE!</v>
      </c>
    </row>
    <row r="1431" spans="1:37" ht="55.25" customHeight="1" x14ac:dyDescent="0.2">
      <c r="A1431" s="50">
        <v>20190405</v>
      </c>
      <c r="B1431" s="83">
        <v>43585</v>
      </c>
      <c r="C1431" s="4" t="s">
        <v>8443</v>
      </c>
      <c r="D1431" s="34" t="s">
        <v>8325</v>
      </c>
      <c r="E1431" s="34"/>
      <c r="F1431" s="34" t="s">
        <v>8326</v>
      </c>
      <c r="G1431" s="34" t="s">
        <v>8327</v>
      </c>
      <c r="H1431" s="34" t="s">
        <v>8328</v>
      </c>
      <c r="I1431" s="34" t="s">
        <v>8329</v>
      </c>
      <c r="J1431" s="34"/>
      <c r="K1431" s="34"/>
      <c r="L1431" s="103"/>
      <c r="M1431" s="29" t="s">
        <v>8330</v>
      </c>
      <c r="N1431" s="29" t="s">
        <v>8331</v>
      </c>
      <c r="O1431" s="29"/>
      <c r="P1431" s="30"/>
      <c r="Q1431" s="29"/>
      <c r="R1431" s="112"/>
      <c r="S1431" s="34"/>
      <c r="AD1431" s="84" t="e">
        <f t="shared" si="182"/>
        <v>#VALUE!</v>
      </c>
      <c r="AE1431" s="34" t="e">
        <f t="shared" si="183"/>
        <v>#VALUE!</v>
      </c>
      <c r="AF1431" s="34">
        <f t="shared" si="184"/>
        <v>102</v>
      </c>
      <c r="AG1431" s="34" t="e">
        <f t="shared" si="185"/>
        <v>#VALUE!</v>
      </c>
      <c r="AH1431" s="34" t="e">
        <f t="shared" si="186"/>
        <v>#VALUE!</v>
      </c>
      <c r="AI1431" s="34" t="e">
        <f t="shared" si="187"/>
        <v>#VALUE!</v>
      </c>
      <c r="AJ1431" s="34" t="e">
        <f t="shared" si="188"/>
        <v>#VALUE!</v>
      </c>
      <c r="AK1431" s="34" t="e">
        <f t="shared" si="189"/>
        <v>#VALUE!</v>
      </c>
    </row>
    <row r="1432" spans="1:37" ht="55.25" customHeight="1" x14ac:dyDescent="0.2">
      <c r="A1432" s="50">
        <v>20190406</v>
      </c>
      <c r="B1432" s="83">
        <v>43585</v>
      </c>
      <c r="C1432" s="12" t="s">
        <v>8444</v>
      </c>
      <c r="D1432" s="34"/>
      <c r="E1432" s="34"/>
      <c r="F1432" s="34"/>
      <c r="G1432" s="34"/>
      <c r="H1432" s="34"/>
      <c r="I1432" s="34"/>
      <c r="J1432" s="34"/>
      <c r="K1432" s="34"/>
      <c r="L1432" s="103" t="s">
        <v>103</v>
      </c>
      <c r="M1432" s="29"/>
      <c r="N1432" s="29"/>
      <c r="O1432" s="29"/>
      <c r="P1432" s="30"/>
      <c r="Q1432" s="29"/>
      <c r="R1432" s="112"/>
      <c r="S1432" s="34"/>
      <c r="AD1432" s="84">
        <f t="shared" si="182"/>
        <v>1</v>
      </c>
      <c r="AE1432" s="34" t="e">
        <f t="shared" si="183"/>
        <v>#VALUE!</v>
      </c>
      <c r="AF1432" s="34" t="e">
        <f t="shared" si="184"/>
        <v>#VALUE!</v>
      </c>
      <c r="AG1432" s="34" t="e">
        <f t="shared" si="185"/>
        <v>#VALUE!</v>
      </c>
      <c r="AH1432" s="34" t="e">
        <f t="shared" si="186"/>
        <v>#VALUE!</v>
      </c>
      <c r="AI1432" s="34" t="e">
        <f t="shared" si="187"/>
        <v>#VALUE!</v>
      </c>
      <c r="AJ1432" s="34" t="e">
        <f t="shared" si="188"/>
        <v>#VALUE!</v>
      </c>
      <c r="AK1432" s="34" t="e">
        <f t="shared" si="189"/>
        <v>#VALUE!</v>
      </c>
    </row>
    <row r="1433" spans="1:37" ht="55.25" customHeight="1" x14ac:dyDescent="0.2">
      <c r="A1433" s="50">
        <v>20190407</v>
      </c>
      <c r="B1433" s="83">
        <v>43585</v>
      </c>
      <c r="C1433" s="12" t="s">
        <v>8445</v>
      </c>
      <c r="D1433" s="34"/>
      <c r="E1433" s="34"/>
      <c r="F1433" s="34"/>
      <c r="G1433" s="34"/>
      <c r="H1433" s="34" t="s">
        <v>8332</v>
      </c>
      <c r="I1433" s="34" t="s">
        <v>8333</v>
      </c>
      <c r="J1433" s="34"/>
      <c r="K1433" s="34"/>
      <c r="L1433" s="103" t="s">
        <v>103</v>
      </c>
      <c r="M1433" s="29"/>
      <c r="N1433" s="29"/>
      <c r="O1433" s="29"/>
      <c r="P1433" s="30"/>
      <c r="Q1433" s="29"/>
      <c r="R1433" s="112"/>
      <c r="S1433" s="34"/>
      <c r="AD1433" s="84">
        <f t="shared" si="182"/>
        <v>1</v>
      </c>
      <c r="AE1433" s="34" t="e">
        <f t="shared" si="183"/>
        <v>#VALUE!</v>
      </c>
      <c r="AF1433" s="34" t="e">
        <f t="shared" si="184"/>
        <v>#VALUE!</v>
      </c>
      <c r="AG1433" s="34" t="e">
        <f t="shared" si="185"/>
        <v>#VALUE!</v>
      </c>
      <c r="AH1433" s="34" t="e">
        <f t="shared" si="186"/>
        <v>#VALUE!</v>
      </c>
      <c r="AI1433" s="34" t="e">
        <f t="shared" si="187"/>
        <v>#VALUE!</v>
      </c>
      <c r="AJ1433" s="34" t="e">
        <f t="shared" si="188"/>
        <v>#VALUE!</v>
      </c>
      <c r="AK1433" s="34" t="e">
        <f t="shared" si="189"/>
        <v>#VALUE!</v>
      </c>
    </row>
    <row r="1434" spans="1:37" ht="55.25" customHeight="1" x14ac:dyDescent="0.2">
      <c r="A1434" s="50">
        <v>20190408</v>
      </c>
      <c r="B1434" s="83">
        <v>43585</v>
      </c>
      <c r="C1434" s="12" t="s">
        <v>8446</v>
      </c>
      <c r="D1434" s="34"/>
      <c r="E1434" s="34"/>
      <c r="F1434" s="34" t="s">
        <v>8334</v>
      </c>
      <c r="G1434" s="34" t="s">
        <v>8335</v>
      </c>
      <c r="H1434" s="34"/>
      <c r="I1434" s="34"/>
      <c r="J1434" s="34"/>
      <c r="K1434" s="34"/>
      <c r="L1434" s="103"/>
      <c r="M1434" s="29" t="s">
        <v>8336</v>
      </c>
      <c r="N1434" s="29"/>
      <c r="O1434" s="29" t="s">
        <v>8337</v>
      </c>
      <c r="P1434" s="30"/>
      <c r="Q1434" s="29"/>
      <c r="R1434" s="112"/>
      <c r="S1434" s="34"/>
      <c r="AD1434" s="84" t="e">
        <f t="shared" si="182"/>
        <v>#VALUE!</v>
      </c>
      <c r="AE1434" s="34">
        <f t="shared" si="183"/>
        <v>417</v>
      </c>
      <c r="AF1434" s="34" t="e">
        <f t="shared" si="184"/>
        <v>#VALUE!</v>
      </c>
      <c r="AG1434" s="34" t="e">
        <f t="shared" si="185"/>
        <v>#VALUE!</v>
      </c>
      <c r="AH1434" s="34" t="e">
        <f t="shared" si="186"/>
        <v>#VALUE!</v>
      </c>
      <c r="AI1434" s="34" t="e">
        <f t="shared" si="187"/>
        <v>#VALUE!</v>
      </c>
      <c r="AJ1434" s="34" t="e">
        <f t="shared" si="188"/>
        <v>#VALUE!</v>
      </c>
      <c r="AK1434" s="34" t="e">
        <f t="shared" si="189"/>
        <v>#VALUE!</v>
      </c>
    </row>
    <row r="1435" spans="1:37" ht="55.25" customHeight="1" x14ac:dyDescent="0.2">
      <c r="A1435" s="50">
        <v>20190409</v>
      </c>
      <c r="B1435" s="83">
        <v>43585</v>
      </c>
      <c r="C1435" s="12" t="s">
        <v>8447</v>
      </c>
      <c r="D1435" s="34"/>
      <c r="E1435" s="34"/>
      <c r="F1435" s="34" t="s">
        <v>8338</v>
      </c>
      <c r="G1435" s="34" t="s">
        <v>8339</v>
      </c>
      <c r="H1435" s="34"/>
      <c r="I1435" s="34"/>
      <c r="J1435" s="34"/>
      <c r="K1435" s="34"/>
      <c r="L1435" s="103" t="s">
        <v>103</v>
      </c>
      <c r="M1435" s="29"/>
      <c r="N1435" s="29"/>
      <c r="O1435" s="29"/>
      <c r="P1435" s="30"/>
      <c r="Q1435" s="29"/>
      <c r="R1435" s="112"/>
      <c r="S1435" s="34"/>
      <c r="AD1435" s="84">
        <f t="shared" si="182"/>
        <v>1</v>
      </c>
      <c r="AE1435" s="34" t="e">
        <f t="shared" si="183"/>
        <v>#VALUE!</v>
      </c>
      <c r="AF1435" s="34" t="e">
        <f t="shared" si="184"/>
        <v>#VALUE!</v>
      </c>
      <c r="AG1435" s="34" t="e">
        <f t="shared" si="185"/>
        <v>#VALUE!</v>
      </c>
      <c r="AH1435" s="34" t="e">
        <f t="shared" si="186"/>
        <v>#VALUE!</v>
      </c>
      <c r="AI1435" s="34" t="e">
        <f t="shared" si="187"/>
        <v>#VALUE!</v>
      </c>
      <c r="AJ1435" s="34" t="e">
        <f t="shared" si="188"/>
        <v>#VALUE!</v>
      </c>
      <c r="AK1435" s="34" t="e">
        <f t="shared" si="189"/>
        <v>#VALUE!</v>
      </c>
    </row>
    <row r="1436" spans="1:37" ht="55.25" customHeight="1" x14ac:dyDescent="0.2">
      <c r="A1436" s="50">
        <v>20190410</v>
      </c>
      <c r="B1436" s="83">
        <v>43585</v>
      </c>
      <c r="C1436" s="12" t="s">
        <v>8448</v>
      </c>
      <c r="D1436" s="34"/>
      <c r="E1436" s="34"/>
      <c r="F1436" s="34" t="s">
        <v>8340</v>
      </c>
      <c r="G1436" s="34" t="s">
        <v>8341</v>
      </c>
      <c r="H1436" s="34"/>
      <c r="I1436" s="34"/>
      <c r="J1436" s="34"/>
      <c r="K1436" s="34"/>
      <c r="L1436" s="103" t="s">
        <v>103</v>
      </c>
      <c r="M1436" s="29"/>
      <c r="N1436" s="29"/>
      <c r="O1436" s="29"/>
      <c r="P1436" s="30"/>
      <c r="Q1436" s="29"/>
      <c r="R1436" s="112"/>
      <c r="S1436" s="34"/>
      <c r="AD1436" s="84">
        <f t="shared" si="182"/>
        <v>1</v>
      </c>
      <c r="AE1436" s="34" t="e">
        <f t="shared" si="183"/>
        <v>#VALUE!</v>
      </c>
      <c r="AF1436" s="34" t="e">
        <f t="shared" si="184"/>
        <v>#VALUE!</v>
      </c>
      <c r="AG1436" s="34" t="e">
        <f t="shared" si="185"/>
        <v>#VALUE!</v>
      </c>
      <c r="AH1436" s="34" t="e">
        <f t="shared" si="186"/>
        <v>#VALUE!</v>
      </c>
      <c r="AI1436" s="34" t="e">
        <f t="shared" si="187"/>
        <v>#VALUE!</v>
      </c>
      <c r="AJ1436" s="34" t="e">
        <f t="shared" si="188"/>
        <v>#VALUE!</v>
      </c>
      <c r="AK1436" s="34" t="e">
        <f t="shared" si="189"/>
        <v>#VALUE!</v>
      </c>
    </row>
    <row r="1437" spans="1:37" ht="55.25" customHeight="1" x14ac:dyDescent="0.2">
      <c r="A1437" s="50">
        <v>20190411</v>
      </c>
      <c r="B1437" s="83">
        <v>43585</v>
      </c>
      <c r="C1437" s="12" t="s">
        <v>8449</v>
      </c>
      <c r="D1437" s="7" t="s">
        <v>8342</v>
      </c>
      <c r="E1437" s="34" t="s">
        <v>8343</v>
      </c>
      <c r="F1437" s="34" t="s">
        <v>8344</v>
      </c>
      <c r="G1437" s="34" t="s">
        <v>8345</v>
      </c>
      <c r="H1437" s="34"/>
      <c r="I1437" s="34"/>
      <c r="J1437" s="34"/>
      <c r="K1437" s="34"/>
      <c r="L1437" s="103"/>
      <c r="M1437" s="103" t="s">
        <v>8346</v>
      </c>
      <c r="N1437" s="29" t="s">
        <v>8347</v>
      </c>
      <c r="O1437" s="29" t="s">
        <v>8348</v>
      </c>
      <c r="P1437" s="30"/>
      <c r="Q1437" s="29"/>
      <c r="R1437" s="112"/>
      <c r="S1437" s="34"/>
      <c r="AD1437" s="84" t="e">
        <f t="shared" si="182"/>
        <v>#VALUE!</v>
      </c>
      <c r="AE1437" s="34" t="e">
        <f t="shared" si="183"/>
        <v>#VALUE!</v>
      </c>
      <c r="AF1437" s="34" t="e">
        <f t="shared" si="184"/>
        <v>#VALUE!</v>
      </c>
      <c r="AG1437" s="34">
        <f t="shared" si="185"/>
        <v>27</v>
      </c>
      <c r="AH1437" s="34" t="e">
        <f t="shared" si="186"/>
        <v>#VALUE!</v>
      </c>
      <c r="AI1437" s="34" t="e">
        <f t="shared" si="187"/>
        <v>#VALUE!</v>
      </c>
      <c r="AJ1437" s="34" t="e">
        <f t="shared" si="188"/>
        <v>#VALUE!</v>
      </c>
      <c r="AK1437" s="34" t="e">
        <f t="shared" si="189"/>
        <v>#VALUE!</v>
      </c>
    </row>
    <row r="1438" spans="1:37" ht="55.25" customHeight="1" x14ac:dyDescent="0.2">
      <c r="A1438" s="50">
        <v>20190412</v>
      </c>
      <c r="B1438" s="83">
        <v>43585</v>
      </c>
      <c r="C1438" s="12" t="s">
        <v>8450</v>
      </c>
      <c r="D1438" s="34"/>
      <c r="E1438" s="34"/>
      <c r="F1438" s="34"/>
      <c r="G1438" s="34"/>
      <c r="H1438" s="34"/>
      <c r="I1438" s="34"/>
      <c r="J1438" s="34"/>
      <c r="K1438" s="34"/>
      <c r="L1438" s="103" t="s">
        <v>103</v>
      </c>
      <c r="M1438" s="29"/>
      <c r="N1438" s="29"/>
      <c r="O1438" s="29"/>
      <c r="P1438" s="30"/>
      <c r="Q1438" s="29"/>
      <c r="R1438" s="112"/>
      <c r="S1438" s="34"/>
      <c r="AD1438" s="84">
        <f t="shared" si="182"/>
        <v>1</v>
      </c>
      <c r="AE1438" s="34" t="e">
        <f t="shared" si="183"/>
        <v>#VALUE!</v>
      </c>
      <c r="AF1438" s="34" t="e">
        <f t="shared" si="184"/>
        <v>#VALUE!</v>
      </c>
      <c r="AG1438" s="34" t="e">
        <f t="shared" si="185"/>
        <v>#VALUE!</v>
      </c>
      <c r="AH1438" s="34" t="e">
        <f t="shared" si="186"/>
        <v>#VALUE!</v>
      </c>
      <c r="AI1438" s="34" t="e">
        <f t="shared" si="187"/>
        <v>#VALUE!</v>
      </c>
      <c r="AJ1438" s="34" t="e">
        <f t="shared" si="188"/>
        <v>#VALUE!</v>
      </c>
      <c r="AK1438" s="34" t="e">
        <f t="shared" si="189"/>
        <v>#VALUE!</v>
      </c>
    </row>
    <row r="1439" spans="1:37" ht="55.25" customHeight="1" x14ac:dyDescent="0.2">
      <c r="A1439" s="50">
        <v>20190413</v>
      </c>
      <c r="B1439" s="83">
        <v>43585</v>
      </c>
      <c r="C1439" s="12" t="s">
        <v>8451</v>
      </c>
      <c r="D1439" s="34" t="s">
        <v>8349</v>
      </c>
      <c r="E1439" s="34" t="s">
        <v>8350</v>
      </c>
      <c r="F1439" s="34"/>
      <c r="G1439" s="34"/>
      <c r="H1439" s="34"/>
      <c r="I1439" s="34"/>
      <c r="J1439" s="34"/>
      <c r="K1439" s="34"/>
      <c r="L1439" s="103"/>
      <c r="M1439" s="29" t="s">
        <v>8351</v>
      </c>
      <c r="N1439" s="29"/>
      <c r="O1439" s="29" t="s">
        <v>8352</v>
      </c>
      <c r="P1439" s="30"/>
      <c r="Q1439" s="29"/>
      <c r="R1439" s="112"/>
      <c r="S1439" s="34"/>
      <c r="AD1439" s="84" t="e">
        <f t="shared" si="182"/>
        <v>#VALUE!</v>
      </c>
      <c r="AE1439" s="34" t="e">
        <f t="shared" si="183"/>
        <v>#VALUE!</v>
      </c>
      <c r="AF1439" s="34" t="e">
        <f t="shared" si="184"/>
        <v>#VALUE!</v>
      </c>
      <c r="AG1439" s="34">
        <f t="shared" si="185"/>
        <v>26</v>
      </c>
      <c r="AH1439" s="34" t="e">
        <f t="shared" si="186"/>
        <v>#VALUE!</v>
      </c>
      <c r="AI1439" s="34" t="e">
        <f t="shared" si="187"/>
        <v>#VALUE!</v>
      </c>
      <c r="AJ1439" s="34" t="e">
        <f t="shared" si="188"/>
        <v>#VALUE!</v>
      </c>
      <c r="AK1439" s="34" t="e">
        <f t="shared" si="189"/>
        <v>#VALUE!</v>
      </c>
    </row>
    <row r="1440" spans="1:37" ht="55.25" customHeight="1" x14ac:dyDescent="0.2">
      <c r="A1440" s="50">
        <v>20190414</v>
      </c>
      <c r="B1440" s="83">
        <v>43585</v>
      </c>
      <c r="C1440" s="12" t="s">
        <v>8452</v>
      </c>
      <c r="D1440" s="34"/>
      <c r="E1440" s="34"/>
      <c r="F1440" s="34"/>
      <c r="G1440" s="34"/>
      <c r="H1440" s="34"/>
      <c r="I1440" s="34"/>
      <c r="J1440" s="34"/>
      <c r="K1440" s="34"/>
      <c r="L1440" s="103" t="s">
        <v>103</v>
      </c>
      <c r="M1440" s="29"/>
      <c r="N1440" s="29"/>
      <c r="O1440" s="29"/>
      <c r="P1440" s="30"/>
      <c r="Q1440" s="29"/>
      <c r="R1440" s="112"/>
      <c r="S1440" s="34"/>
      <c r="AD1440" s="84">
        <f t="shared" si="182"/>
        <v>1</v>
      </c>
      <c r="AE1440" s="34" t="e">
        <f t="shared" si="183"/>
        <v>#VALUE!</v>
      </c>
      <c r="AF1440" s="34" t="e">
        <f t="shared" si="184"/>
        <v>#VALUE!</v>
      </c>
      <c r="AG1440" s="34" t="e">
        <f t="shared" si="185"/>
        <v>#VALUE!</v>
      </c>
      <c r="AH1440" s="34" t="e">
        <f t="shared" si="186"/>
        <v>#VALUE!</v>
      </c>
      <c r="AI1440" s="34" t="e">
        <f t="shared" si="187"/>
        <v>#VALUE!</v>
      </c>
      <c r="AJ1440" s="34" t="e">
        <f t="shared" si="188"/>
        <v>#VALUE!</v>
      </c>
      <c r="AK1440" s="34" t="e">
        <f t="shared" si="189"/>
        <v>#VALUE!</v>
      </c>
    </row>
    <row r="1441" spans="1:37" ht="55.25" customHeight="1" x14ac:dyDescent="0.2">
      <c r="A1441" s="50">
        <v>20190415</v>
      </c>
      <c r="B1441" s="83">
        <v>43585</v>
      </c>
      <c r="C1441" s="12" t="s">
        <v>8453</v>
      </c>
      <c r="D1441" s="34"/>
      <c r="E1441" s="34"/>
      <c r="F1441" s="34"/>
      <c r="G1441" s="34"/>
      <c r="H1441" s="34"/>
      <c r="I1441" s="34"/>
      <c r="J1441" s="34"/>
      <c r="K1441" s="34"/>
      <c r="L1441" s="103" t="s">
        <v>103</v>
      </c>
      <c r="M1441" s="29"/>
      <c r="N1441" s="29"/>
      <c r="O1441" s="29"/>
      <c r="P1441" s="30"/>
      <c r="Q1441" s="29"/>
      <c r="R1441" s="112"/>
      <c r="S1441" s="34"/>
      <c r="AD1441" s="84">
        <f t="shared" si="182"/>
        <v>1</v>
      </c>
      <c r="AE1441" s="34" t="e">
        <f t="shared" si="183"/>
        <v>#VALUE!</v>
      </c>
      <c r="AF1441" s="34" t="e">
        <f t="shared" si="184"/>
        <v>#VALUE!</v>
      </c>
      <c r="AG1441" s="34" t="e">
        <f t="shared" si="185"/>
        <v>#VALUE!</v>
      </c>
      <c r="AH1441" s="34" t="e">
        <f t="shared" si="186"/>
        <v>#VALUE!</v>
      </c>
      <c r="AI1441" s="34" t="e">
        <f t="shared" si="187"/>
        <v>#VALUE!</v>
      </c>
      <c r="AJ1441" s="34" t="e">
        <f t="shared" si="188"/>
        <v>#VALUE!</v>
      </c>
      <c r="AK1441" s="34" t="e">
        <f t="shared" si="189"/>
        <v>#VALUE!</v>
      </c>
    </row>
    <row r="1442" spans="1:37" ht="55.25" customHeight="1" x14ac:dyDescent="0.2">
      <c r="A1442" s="50">
        <v>20190416</v>
      </c>
      <c r="B1442" s="83">
        <v>43585</v>
      </c>
      <c r="C1442" s="12" t="s">
        <v>8454</v>
      </c>
      <c r="D1442" s="34"/>
      <c r="E1442" s="34"/>
      <c r="F1442" s="34"/>
      <c r="G1442" s="34"/>
      <c r="H1442" s="34" t="s">
        <v>8353</v>
      </c>
      <c r="I1442" s="34" t="s">
        <v>8354</v>
      </c>
      <c r="J1442" s="34"/>
      <c r="K1442" s="34"/>
      <c r="L1442" s="103" t="s">
        <v>103</v>
      </c>
      <c r="M1442" s="29"/>
      <c r="N1442" s="29"/>
      <c r="O1442" s="29"/>
      <c r="P1442" s="30"/>
      <c r="Q1442" s="29"/>
      <c r="R1442" s="112"/>
      <c r="S1442" s="34"/>
      <c r="AD1442" s="84">
        <f t="shared" si="182"/>
        <v>1</v>
      </c>
      <c r="AE1442" s="34" t="e">
        <f t="shared" si="183"/>
        <v>#VALUE!</v>
      </c>
      <c r="AF1442" s="34" t="e">
        <f t="shared" si="184"/>
        <v>#VALUE!</v>
      </c>
      <c r="AG1442" s="34" t="e">
        <f t="shared" si="185"/>
        <v>#VALUE!</v>
      </c>
      <c r="AH1442" s="34" t="e">
        <f t="shared" si="186"/>
        <v>#VALUE!</v>
      </c>
      <c r="AI1442" s="34" t="e">
        <f t="shared" si="187"/>
        <v>#VALUE!</v>
      </c>
      <c r="AJ1442" s="34" t="e">
        <f t="shared" si="188"/>
        <v>#VALUE!</v>
      </c>
      <c r="AK1442" s="34" t="e">
        <f t="shared" si="189"/>
        <v>#VALUE!</v>
      </c>
    </row>
    <row r="1443" spans="1:37" ht="55.25" customHeight="1" x14ac:dyDescent="0.2">
      <c r="A1443" s="50">
        <v>20190417</v>
      </c>
      <c r="B1443" s="83">
        <v>43585</v>
      </c>
      <c r="C1443" s="12" t="s">
        <v>8455</v>
      </c>
      <c r="D1443" s="34"/>
      <c r="E1443" s="34"/>
      <c r="F1443" s="34"/>
      <c r="G1443" s="34"/>
      <c r="H1443" s="34"/>
      <c r="I1443" s="34"/>
      <c r="J1443" s="34"/>
      <c r="K1443" s="34"/>
      <c r="L1443" s="103" t="s">
        <v>103</v>
      </c>
      <c r="M1443" s="29"/>
      <c r="N1443" s="29"/>
      <c r="O1443" s="29"/>
      <c r="P1443" s="30"/>
      <c r="Q1443" s="29"/>
      <c r="R1443" s="112"/>
      <c r="S1443" s="34"/>
      <c r="AD1443" s="84">
        <f t="shared" si="182"/>
        <v>1</v>
      </c>
      <c r="AE1443" s="34" t="e">
        <f t="shared" si="183"/>
        <v>#VALUE!</v>
      </c>
      <c r="AF1443" s="34" t="e">
        <f t="shared" si="184"/>
        <v>#VALUE!</v>
      </c>
      <c r="AG1443" s="34" t="e">
        <f t="shared" si="185"/>
        <v>#VALUE!</v>
      </c>
      <c r="AH1443" s="34" t="e">
        <f t="shared" si="186"/>
        <v>#VALUE!</v>
      </c>
      <c r="AI1443" s="34" t="e">
        <f t="shared" si="187"/>
        <v>#VALUE!</v>
      </c>
      <c r="AJ1443" s="34" t="e">
        <f t="shared" si="188"/>
        <v>#VALUE!</v>
      </c>
      <c r="AK1443" s="34" t="e">
        <f t="shared" si="189"/>
        <v>#VALUE!</v>
      </c>
    </row>
    <row r="1444" spans="1:37" ht="55.25" customHeight="1" x14ac:dyDescent="0.2">
      <c r="A1444" s="50">
        <v>20190418</v>
      </c>
      <c r="B1444" s="83">
        <v>43585</v>
      </c>
      <c r="C1444" s="12" t="s">
        <v>8456</v>
      </c>
      <c r="D1444" s="34"/>
      <c r="E1444" s="34"/>
      <c r="F1444" s="34"/>
      <c r="G1444" s="34"/>
      <c r="H1444" s="34"/>
      <c r="I1444" s="34"/>
      <c r="J1444" s="34"/>
      <c r="K1444" s="34"/>
      <c r="L1444" s="103" t="s">
        <v>103</v>
      </c>
      <c r="M1444" s="29"/>
      <c r="N1444" s="29"/>
      <c r="O1444" s="29"/>
      <c r="P1444" s="30"/>
      <c r="Q1444" s="29"/>
      <c r="R1444" s="112"/>
      <c r="S1444" s="34"/>
      <c r="AD1444" s="84">
        <f t="shared" si="182"/>
        <v>1</v>
      </c>
      <c r="AE1444" s="34" t="e">
        <f t="shared" si="183"/>
        <v>#VALUE!</v>
      </c>
      <c r="AF1444" s="34" t="e">
        <f t="shared" si="184"/>
        <v>#VALUE!</v>
      </c>
      <c r="AG1444" s="34" t="e">
        <f t="shared" si="185"/>
        <v>#VALUE!</v>
      </c>
      <c r="AH1444" s="34" t="e">
        <f t="shared" si="186"/>
        <v>#VALUE!</v>
      </c>
      <c r="AI1444" s="34" t="e">
        <f t="shared" si="187"/>
        <v>#VALUE!</v>
      </c>
      <c r="AJ1444" s="34" t="e">
        <f t="shared" si="188"/>
        <v>#VALUE!</v>
      </c>
      <c r="AK1444" s="34" t="e">
        <f t="shared" si="189"/>
        <v>#VALUE!</v>
      </c>
    </row>
    <row r="1445" spans="1:37" ht="55.25" customHeight="1" x14ac:dyDescent="0.2">
      <c r="A1445" s="50">
        <v>20190419</v>
      </c>
      <c r="B1445" s="83">
        <v>43585</v>
      </c>
      <c r="C1445" s="12" t="s">
        <v>8457</v>
      </c>
      <c r="D1445" s="34"/>
      <c r="E1445" s="34"/>
      <c r="F1445" s="34"/>
      <c r="G1445" s="34"/>
      <c r="H1445" s="34"/>
      <c r="I1445" s="34"/>
      <c r="J1445" s="34"/>
      <c r="K1445" s="34"/>
      <c r="L1445" s="103" t="s">
        <v>103</v>
      </c>
      <c r="M1445" s="29"/>
      <c r="N1445" s="29"/>
      <c r="O1445" s="29"/>
      <c r="P1445" s="30"/>
      <c r="Q1445" s="29"/>
      <c r="R1445" s="112"/>
      <c r="S1445" s="34"/>
      <c r="AD1445" s="84">
        <f t="shared" si="182"/>
        <v>1</v>
      </c>
      <c r="AE1445" s="34" t="e">
        <f t="shared" si="183"/>
        <v>#VALUE!</v>
      </c>
      <c r="AF1445" s="34" t="e">
        <f t="shared" si="184"/>
        <v>#VALUE!</v>
      </c>
      <c r="AG1445" s="34" t="e">
        <f t="shared" si="185"/>
        <v>#VALUE!</v>
      </c>
      <c r="AH1445" s="34" t="e">
        <f t="shared" si="186"/>
        <v>#VALUE!</v>
      </c>
      <c r="AI1445" s="34" t="e">
        <f t="shared" si="187"/>
        <v>#VALUE!</v>
      </c>
      <c r="AJ1445" s="34" t="e">
        <f t="shared" si="188"/>
        <v>#VALUE!</v>
      </c>
      <c r="AK1445" s="34" t="e">
        <f t="shared" si="189"/>
        <v>#VALUE!</v>
      </c>
    </row>
    <row r="1446" spans="1:37" ht="55.25" customHeight="1" x14ac:dyDescent="0.2">
      <c r="A1446" s="50">
        <v>20190420</v>
      </c>
      <c r="B1446" s="83">
        <v>43585</v>
      </c>
      <c r="C1446" s="12" t="s">
        <v>8458</v>
      </c>
      <c r="D1446" s="34"/>
      <c r="E1446" s="34"/>
      <c r="F1446" s="34"/>
      <c r="G1446" s="34"/>
      <c r="H1446" s="34"/>
      <c r="I1446" s="34"/>
      <c r="J1446" s="34"/>
      <c r="K1446" s="34"/>
      <c r="L1446" s="103" t="s">
        <v>103</v>
      </c>
      <c r="M1446" s="29"/>
      <c r="N1446" s="29"/>
      <c r="O1446" s="29"/>
      <c r="P1446" s="30"/>
      <c r="Q1446" s="29"/>
      <c r="R1446" s="112"/>
      <c r="S1446" s="34"/>
      <c r="AD1446" s="84">
        <f t="shared" si="182"/>
        <v>1</v>
      </c>
      <c r="AE1446" s="34" t="e">
        <f t="shared" si="183"/>
        <v>#VALUE!</v>
      </c>
      <c r="AF1446" s="34" t="e">
        <f t="shared" si="184"/>
        <v>#VALUE!</v>
      </c>
      <c r="AG1446" s="34" t="e">
        <f t="shared" si="185"/>
        <v>#VALUE!</v>
      </c>
      <c r="AH1446" s="34" t="e">
        <f t="shared" si="186"/>
        <v>#VALUE!</v>
      </c>
      <c r="AI1446" s="34" t="e">
        <f t="shared" si="187"/>
        <v>#VALUE!</v>
      </c>
      <c r="AJ1446" s="34" t="e">
        <f t="shared" si="188"/>
        <v>#VALUE!</v>
      </c>
      <c r="AK1446" s="34" t="e">
        <f t="shared" si="189"/>
        <v>#VALUE!</v>
      </c>
    </row>
    <row r="1447" spans="1:37" ht="55.25" customHeight="1" x14ac:dyDescent="0.2">
      <c r="A1447" s="50">
        <v>20190421</v>
      </c>
      <c r="B1447" s="83">
        <v>43585</v>
      </c>
      <c r="C1447" s="12" t="s">
        <v>8459</v>
      </c>
      <c r="D1447" s="34"/>
      <c r="E1447" s="34"/>
      <c r="F1447" s="34"/>
      <c r="G1447" s="34"/>
      <c r="H1447" s="34"/>
      <c r="I1447" s="34"/>
      <c r="J1447" s="34"/>
      <c r="K1447" s="34"/>
      <c r="L1447" s="103"/>
      <c r="M1447" s="29" t="s">
        <v>8355</v>
      </c>
      <c r="N1447" s="29"/>
      <c r="O1447" s="29"/>
      <c r="P1447" s="30" t="s">
        <v>8356</v>
      </c>
      <c r="Q1447" s="29"/>
      <c r="R1447" s="112"/>
      <c r="S1447" s="34"/>
      <c r="AD1447" s="84" t="e">
        <f t="shared" si="182"/>
        <v>#VALUE!</v>
      </c>
      <c r="AE1447" s="34">
        <f t="shared" si="183"/>
        <v>509</v>
      </c>
      <c r="AF1447" s="34" t="e">
        <f t="shared" si="184"/>
        <v>#VALUE!</v>
      </c>
      <c r="AG1447" s="34" t="e">
        <f t="shared" si="185"/>
        <v>#VALUE!</v>
      </c>
      <c r="AH1447" s="34" t="e">
        <f t="shared" si="186"/>
        <v>#VALUE!</v>
      </c>
      <c r="AI1447" s="34" t="e">
        <f t="shared" si="187"/>
        <v>#VALUE!</v>
      </c>
      <c r="AJ1447" s="34" t="e">
        <f t="shared" si="188"/>
        <v>#VALUE!</v>
      </c>
      <c r="AK1447" s="34" t="e">
        <f t="shared" si="189"/>
        <v>#VALUE!</v>
      </c>
    </row>
    <row r="1448" spans="1:37" ht="55.25" customHeight="1" x14ac:dyDescent="0.2">
      <c r="A1448" s="50">
        <v>20190422</v>
      </c>
      <c r="B1448" s="83">
        <v>43585</v>
      </c>
      <c r="C1448" s="12" t="s">
        <v>8460</v>
      </c>
      <c r="D1448" s="34"/>
      <c r="E1448" s="34"/>
      <c r="F1448" s="34"/>
      <c r="G1448" s="34"/>
      <c r="H1448" s="34"/>
      <c r="I1448" s="34"/>
      <c r="J1448" s="34"/>
      <c r="K1448" s="34"/>
      <c r="L1448" s="103" t="s">
        <v>103</v>
      </c>
      <c r="M1448" s="29"/>
      <c r="N1448" s="29"/>
      <c r="O1448" s="29"/>
      <c r="P1448" s="30"/>
      <c r="Q1448" s="29"/>
      <c r="R1448" s="112"/>
      <c r="S1448" s="34"/>
      <c r="AD1448" s="84">
        <f t="shared" si="182"/>
        <v>1</v>
      </c>
      <c r="AE1448" s="34" t="e">
        <f t="shared" si="183"/>
        <v>#VALUE!</v>
      </c>
      <c r="AF1448" s="34" t="e">
        <f t="shared" si="184"/>
        <v>#VALUE!</v>
      </c>
      <c r="AG1448" s="34" t="e">
        <f t="shared" si="185"/>
        <v>#VALUE!</v>
      </c>
      <c r="AH1448" s="34" t="e">
        <f t="shared" si="186"/>
        <v>#VALUE!</v>
      </c>
      <c r="AI1448" s="34" t="e">
        <f t="shared" si="187"/>
        <v>#VALUE!</v>
      </c>
      <c r="AJ1448" s="34" t="e">
        <f t="shared" si="188"/>
        <v>#VALUE!</v>
      </c>
      <c r="AK1448" s="34" t="e">
        <f t="shared" si="189"/>
        <v>#VALUE!</v>
      </c>
    </row>
    <row r="1449" spans="1:37" ht="55.25" customHeight="1" x14ac:dyDescent="0.2">
      <c r="A1449" s="50">
        <v>20190423</v>
      </c>
      <c r="B1449" s="83">
        <v>43585</v>
      </c>
      <c r="C1449" s="12" t="s">
        <v>8461</v>
      </c>
      <c r="D1449" s="34"/>
      <c r="E1449" s="34"/>
      <c r="F1449" s="34" t="s">
        <v>8357</v>
      </c>
      <c r="G1449" s="34" t="s">
        <v>8358</v>
      </c>
      <c r="H1449" s="34"/>
      <c r="I1449" s="34"/>
      <c r="J1449" s="34"/>
      <c r="K1449" s="34"/>
      <c r="L1449" s="103"/>
      <c r="M1449" s="29" t="s">
        <v>8359</v>
      </c>
      <c r="N1449" s="29" t="s">
        <v>8360</v>
      </c>
      <c r="O1449" s="29"/>
      <c r="P1449" s="30"/>
      <c r="Q1449" s="29"/>
      <c r="R1449" s="112"/>
      <c r="S1449" s="34"/>
      <c r="AD1449" s="84" t="e">
        <f t="shared" si="182"/>
        <v>#VALUE!</v>
      </c>
      <c r="AE1449" s="34">
        <f t="shared" si="183"/>
        <v>417</v>
      </c>
      <c r="AF1449" s="34" t="e">
        <f t="shared" si="184"/>
        <v>#VALUE!</v>
      </c>
      <c r="AG1449" s="34" t="e">
        <f t="shared" si="185"/>
        <v>#VALUE!</v>
      </c>
      <c r="AH1449" s="34" t="e">
        <f t="shared" si="186"/>
        <v>#VALUE!</v>
      </c>
      <c r="AI1449" s="34" t="e">
        <f t="shared" si="187"/>
        <v>#VALUE!</v>
      </c>
      <c r="AJ1449" s="34" t="e">
        <f t="shared" si="188"/>
        <v>#VALUE!</v>
      </c>
      <c r="AK1449" s="34" t="e">
        <f t="shared" si="189"/>
        <v>#VALUE!</v>
      </c>
    </row>
    <row r="1450" spans="1:37" ht="55.25" customHeight="1" x14ac:dyDescent="0.2">
      <c r="A1450" s="50">
        <v>20190424</v>
      </c>
      <c r="B1450" s="83">
        <v>43585</v>
      </c>
      <c r="C1450" s="12" t="s">
        <v>8462</v>
      </c>
      <c r="D1450" s="34" t="s">
        <v>8361</v>
      </c>
      <c r="E1450" s="34"/>
      <c r="F1450" s="34" t="s">
        <v>8362</v>
      </c>
      <c r="G1450" s="34" t="s">
        <v>8363</v>
      </c>
      <c r="H1450" s="34" t="s">
        <v>8364</v>
      </c>
      <c r="I1450" s="34" t="s">
        <v>8365</v>
      </c>
      <c r="J1450" s="34"/>
      <c r="K1450" s="34"/>
      <c r="L1450" s="103"/>
      <c r="M1450" s="29" t="s">
        <v>8366</v>
      </c>
      <c r="N1450" s="29" t="s">
        <v>8367</v>
      </c>
      <c r="O1450" s="29" t="s">
        <v>8368</v>
      </c>
      <c r="P1450" s="30"/>
      <c r="Q1450" s="29"/>
      <c r="R1450" s="112"/>
      <c r="S1450" s="34"/>
      <c r="AD1450" s="84" t="e">
        <f t="shared" si="182"/>
        <v>#VALUE!</v>
      </c>
      <c r="AE1450" s="34" t="e">
        <f t="shared" si="183"/>
        <v>#VALUE!</v>
      </c>
      <c r="AF1450" s="34" t="e">
        <f t="shared" si="184"/>
        <v>#VALUE!</v>
      </c>
      <c r="AG1450" s="34">
        <f t="shared" si="185"/>
        <v>27</v>
      </c>
      <c r="AH1450" s="34" t="e">
        <f t="shared" si="186"/>
        <v>#VALUE!</v>
      </c>
      <c r="AI1450" s="34" t="e">
        <f t="shared" si="187"/>
        <v>#VALUE!</v>
      </c>
      <c r="AJ1450" s="34" t="e">
        <f t="shared" si="188"/>
        <v>#VALUE!</v>
      </c>
      <c r="AK1450" s="34" t="e">
        <f t="shared" si="189"/>
        <v>#VALUE!</v>
      </c>
    </row>
    <row r="1451" spans="1:37" ht="55.25" customHeight="1" x14ac:dyDescent="0.2">
      <c r="A1451" s="50">
        <v>20190425</v>
      </c>
      <c r="B1451" s="83">
        <v>43585</v>
      </c>
      <c r="C1451" s="12" t="s">
        <v>8463</v>
      </c>
      <c r="D1451" s="34"/>
      <c r="E1451" s="34"/>
      <c r="F1451" s="34"/>
      <c r="G1451" s="34"/>
      <c r="H1451" s="34"/>
      <c r="I1451" s="34"/>
      <c r="J1451" s="34"/>
      <c r="K1451" s="34"/>
      <c r="L1451" s="103"/>
      <c r="M1451" s="29" t="s">
        <v>8369</v>
      </c>
      <c r="N1451" s="29" t="s">
        <v>8370</v>
      </c>
      <c r="O1451" s="29"/>
      <c r="P1451" s="30"/>
      <c r="Q1451" s="29"/>
      <c r="R1451" s="112"/>
      <c r="S1451" s="34"/>
      <c r="AD1451" s="84" t="e">
        <f t="shared" si="182"/>
        <v>#VALUE!</v>
      </c>
      <c r="AE1451" s="34">
        <f t="shared" si="183"/>
        <v>418</v>
      </c>
      <c r="AF1451" s="34" t="e">
        <f t="shared" si="184"/>
        <v>#VALUE!</v>
      </c>
      <c r="AG1451" s="34" t="e">
        <f t="shared" si="185"/>
        <v>#VALUE!</v>
      </c>
      <c r="AH1451" s="34" t="e">
        <f t="shared" si="186"/>
        <v>#VALUE!</v>
      </c>
      <c r="AI1451" s="34" t="e">
        <f t="shared" si="187"/>
        <v>#VALUE!</v>
      </c>
      <c r="AJ1451" s="34" t="e">
        <f t="shared" si="188"/>
        <v>#VALUE!</v>
      </c>
      <c r="AK1451" s="34" t="e">
        <f t="shared" si="189"/>
        <v>#VALUE!</v>
      </c>
    </row>
    <row r="1452" spans="1:37" ht="55.25" customHeight="1" x14ac:dyDescent="0.2">
      <c r="A1452" s="50">
        <v>20190426</v>
      </c>
      <c r="B1452" s="83">
        <v>43585</v>
      </c>
      <c r="C1452" s="12" t="s">
        <v>8464</v>
      </c>
      <c r="D1452" s="34" t="s">
        <v>8371</v>
      </c>
      <c r="E1452" s="34" t="s">
        <v>8372</v>
      </c>
      <c r="F1452" s="34" t="s">
        <v>8373</v>
      </c>
      <c r="G1452" s="34" t="s">
        <v>8374</v>
      </c>
      <c r="H1452" s="34" t="s">
        <v>8375</v>
      </c>
      <c r="I1452" s="34" t="s">
        <v>8376</v>
      </c>
      <c r="J1452" s="34"/>
      <c r="K1452" s="34"/>
      <c r="L1452" s="103" t="s">
        <v>103</v>
      </c>
      <c r="M1452" s="29"/>
      <c r="N1452" s="29"/>
      <c r="O1452" s="29"/>
      <c r="P1452" s="30"/>
      <c r="Q1452" s="29"/>
      <c r="R1452" s="112"/>
      <c r="S1452" s="34"/>
      <c r="AD1452" s="84">
        <f t="shared" si="182"/>
        <v>1</v>
      </c>
      <c r="AE1452" s="34" t="e">
        <f t="shared" si="183"/>
        <v>#VALUE!</v>
      </c>
      <c r="AF1452" s="34" t="e">
        <f t="shared" si="184"/>
        <v>#VALUE!</v>
      </c>
      <c r="AG1452" s="34" t="e">
        <f t="shared" si="185"/>
        <v>#VALUE!</v>
      </c>
      <c r="AH1452" s="34" t="e">
        <f t="shared" si="186"/>
        <v>#VALUE!</v>
      </c>
      <c r="AI1452" s="34" t="e">
        <f t="shared" si="187"/>
        <v>#VALUE!</v>
      </c>
      <c r="AJ1452" s="34" t="e">
        <f t="shared" si="188"/>
        <v>#VALUE!</v>
      </c>
      <c r="AK1452" s="34" t="e">
        <f t="shared" si="189"/>
        <v>#VALUE!</v>
      </c>
    </row>
    <row r="1453" spans="1:37" ht="55.25" customHeight="1" x14ac:dyDescent="0.2">
      <c r="A1453" s="50">
        <v>20190427</v>
      </c>
      <c r="B1453" s="83">
        <v>43585</v>
      </c>
      <c r="C1453" s="12" t="s">
        <v>8465</v>
      </c>
      <c r="D1453" s="34"/>
      <c r="E1453" s="34"/>
      <c r="F1453" s="34"/>
      <c r="G1453" s="34"/>
      <c r="H1453" s="34"/>
      <c r="I1453" s="34"/>
      <c r="J1453" s="34"/>
      <c r="K1453" s="34"/>
      <c r="L1453" s="103" t="s">
        <v>103</v>
      </c>
      <c r="M1453" s="29"/>
      <c r="N1453" s="29"/>
      <c r="O1453" s="29"/>
      <c r="P1453" s="30"/>
      <c r="Q1453" s="29"/>
      <c r="R1453" s="112"/>
      <c r="S1453" s="34"/>
      <c r="AD1453" s="84">
        <f t="shared" si="182"/>
        <v>1</v>
      </c>
      <c r="AE1453" s="34" t="e">
        <f t="shared" si="183"/>
        <v>#VALUE!</v>
      </c>
      <c r="AF1453" s="34" t="e">
        <f t="shared" si="184"/>
        <v>#VALUE!</v>
      </c>
      <c r="AG1453" s="34" t="e">
        <f t="shared" si="185"/>
        <v>#VALUE!</v>
      </c>
      <c r="AH1453" s="34" t="e">
        <f t="shared" si="186"/>
        <v>#VALUE!</v>
      </c>
      <c r="AI1453" s="34" t="e">
        <f t="shared" si="187"/>
        <v>#VALUE!</v>
      </c>
      <c r="AJ1453" s="34" t="e">
        <f t="shared" si="188"/>
        <v>#VALUE!</v>
      </c>
      <c r="AK1453" s="34" t="e">
        <f t="shared" si="189"/>
        <v>#VALUE!</v>
      </c>
    </row>
    <row r="1454" spans="1:37" ht="55.25" customHeight="1" x14ac:dyDescent="0.2">
      <c r="A1454" s="50">
        <v>20190428</v>
      </c>
      <c r="B1454" s="83">
        <v>43585</v>
      </c>
      <c r="C1454" s="12" t="s">
        <v>8466</v>
      </c>
      <c r="D1454" s="34"/>
      <c r="E1454" s="34"/>
      <c r="F1454" s="34"/>
      <c r="G1454" s="34"/>
      <c r="H1454" s="34"/>
      <c r="I1454" s="34"/>
      <c r="J1454" s="34"/>
      <c r="K1454" s="34"/>
      <c r="L1454" s="103" t="s">
        <v>103</v>
      </c>
      <c r="M1454" s="29"/>
      <c r="N1454" s="29"/>
      <c r="O1454" s="29"/>
      <c r="P1454" s="30"/>
      <c r="Q1454" s="29"/>
      <c r="R1454" s="112"/>
      <c r="S1454" s="34"/>
      <c r="AD1454" s="84">
        <f t="shared" si="182"/>
        <v>1</v>
      </c>
      <c r="AE1454" s="34" t="e">
        <f t="shared" si="183"/>
        <v>#VALUE!</v>
      </c>
      <c r="AF1454" s="34" t="e">
        <f t="shared" si="184"/>
        <v>#VALUE!</v>
      </c>
      <c r="AG1454" s="34" t="e">
        <f t="shared" si="185"/>
        <v>#VALUE!</v>
      </c>
      <c r="AH1454" s="34" t="e">
        <f t="shared" si="186"/>
        <v>#VALUE!</v>
      </c>
      <c r="AI1454" s="34" t="e">
        <f t="shared" si="187"/>
        <v>#VALUE!</v>
      </c>
      <c r="AJ1454" s="34" t="e">
        <f t="shared" si="188"/>
        <v>#VALUE!</v>
      </c>
      <c r="AK1454" s="34" t="e">
        <f t="shared" si="189"/>
        <v>#VALUE!</v>
      </c>
    </row>
    <row r="1455" spans="1:37" ht="55.25" customHeight="1" x14ac:dyDescent="0.2">
      <c r="A1455" s="50">
        <v>20190429</v>
      </c>
      <c r="B1455" s="83">
        <v>43585</v>
      </c>
      <c r="C1455" s="12" t="s">
        <v>8467</v>
      </c>
      <c r="D1455" s="34"/>
      <c r="E1455" s="34"/>
      <c r="F1455" s="34"/>
      <c r="G1455" s="34"/>
      <c r="H1455" s="34"/>
      <c r="I1455" s="34"/>
      <c r="J1455" s="34"/>
      <c r="K1455" s="34"/>
      <c r="L1455" s="103" t="s">
        <v>103</v>
      </c>
      <c r="M1455" s="29"/>
      <c r="N1455" s="29"/>
      <c r="O1455" s="29"/>
      <c r="P1455" s="30"/>
      <c r="Q1455" s="29"/>
      <c r="R1455" s="112"/>
      <c r="S1455" s="34"/>
      <c r="AD1455" s="84">
        <f t="shared" si="182"/>
        <v>1</v>
      </c>
      <c r="AE1455" s="34" t="e">
        <f t="shared" si="183"/>
        <v>#VALUE!</v>
      </c>
      <c r="AF1455" s="34" t="e">
        <f t="shared" si="184"/>
        <v>#VALUE!</v>
      </c>
      <c r="AG1455" s="34" t="e">
        <f t="shared" si="185"/>
        <v>#VALUE!</v>
      </c>
      <c r="AH1455" s="34" t="e">
        <f t="shared" si="186"/>
        <v>#VALUE!</v>
      </c>
      <c r="AI1455" s="34" t="e">
        <f t="shared" si="187"/>
        <v>#VALUE!</v>
      </c>
      <c r="AJ1455" s="34" t="e">
        <f t="shared" si="188"/>
        <v>#VALUE!</v>
      </c>
      <c r="AK1455" s="34" t="e">
        <f t="shared" si="189"/>
        <v>#VALUE!</v>
      </c>
    </row>
    <row r="1456" spans="1:37" ht="55.25" customHeight="1" x14ac:dyDescent="0.2">
      <c r="A1456" s="50">
        <v>20190430</v>
      </c>
      <c r="B1456" s="83">
        <v>43585</v>
      </c>
      <c r="C1456" s="12" t="s">
        <v>8468</v>
      </c>
      <c r="D1456" s="34" t="s">
        <v>8377</v>
      </c>
      <c r="E1456" s="34" t="s">
        <v>8378</v>
      </c>
      <c r="F1456" s="34"/>
      <c r="G1456" s="34"/>
      <c r="H1456" s="34"/>
      <c r="I1456" s="34"/>
      <c r="J1456" s="34"/>
      <c r="K1456" s="34"/>
      <c r="L1456" s="103" t="s">
        <v>103</v>
      </c>
      <c r="M1456" s="29"/>
      <c r="N1456" s="29"/>
      <c r="O1456" s="29"/>
      <c r="P1456" s="30"/>
      <c r="Q1456" s="29"/>
      <c r="R1456" s="112"/>
      <c r="S1456" s="34"/>
      <c r="AD1456" s="84">
        <f t="shared" si="182"/>
        <v>1</v>
      </c>
      <c r="AE1456" s="34" t="e">
        <f t="shared" si="183"/>
        <v>#VALUE!</v>
      </c>
      <c r="AF1456" s="34" t="e">
        <f t="shared" si="184"/>
        <v>#VALUE!</v>
      </c>
      <c r="AG1456" s="34" t="e">
        <f t="shared" si="185"/>
        <v>#VALUE!</v>
      </c>
      <c r="AH1456" s="34" t="e">
        <f t="shared" si="186"/>
        <v>#VALUE!</v>
      </c>
      <c r="AI1456" s="34" t="e">
        <f t="shared" si="187"/>
        <v>#VALUE!</v>
      </c>
      <c r="AJ1456" s="34" t="e">
        <f t="shared" si="188"/>
        <v>#VALUE!</v>
      </c>
      <c r="AK1456" s="34" t="e">
        <f t="shared" si="189"/>
        <v>#VALUE!</v>
      </c>
    </row>
    <row r="1457" spans="1:37" ht="55.25" customHeight="1" x14ac:dyDescent="0.2">
      <c r="A1457" s="50">
        <v>20190431</v>
      </c>
      <c r="B1457" s="83">
        <v>43585</v>
      </c>
      <c r="C1457" s="12" t="s">
        <v>8380</v>
      </c>
      <c r="D1457" s="34"/>
      <c r="E1457" s="34"/>
      <c r="F1457" s="34"/>
      <c r="G1457" s="34"/>
      <c r="H1457" s="34"/>
      <c r="I1457" s="34"/>
      <c r="J1457" s="34"/>
      <c r="K1457" s="34"/>
      <c r="L1457" s="103" t="s">
        <v>103</v>
      </c>
      <c r="M1457" s="29"/>
      <c r="N1457" s="29"/>
      <c r="O1457" s="29"/>
      <c r="P1457" s="30"/>
      <c r="Q1457" s="29"/>
      <c r="R1457" s="112"/>
      <c r="S1457" s="34"/>
      <c r="AD1457" s="84">
        <f t="shared" si="182"/>
        <v>1</v>
      </c>
      <c r="AE1457" s="34" t="e">
        <f t="shared" si="183"/>
        <v>#VALUE!</v>
      </c>
      <c r="AF1457" s="34" t="e">
        <f t="shared" si="184"/>
        <v>#VALUE!</v>
      </c>
      <c r="AG1457" s="34" t="e">
        <f t="shared" si="185"/>
        <v>#VALUE!</v>
      </c>
      <c r="AH1457" s="34" t="e">
        <f t="shared" si="186"/>
        <v>#VALUE!</v>
      </c>
      <c r="AI1457" s="34" t="e">
        <f t="shared" si="187"/>
        <v>#VALUE!</v>
      </c>
      <c r="AJ1457" s="34" t="e">
        <f t="shared" si="188"/>
        <v>#VALUE!</v>
      </c>
      <c r="AK1457" s="34" t="e">
        <f t="shared" si="189"/>
        <v>#VALUE!</v>
      </c>
    </row>
    <row r="1458" spans="1:37" ht="55.25" customHeight="1" x14ac:dyDescent="0.2">
      <c r="A1458" s="50">
        <v>20190601</v>
      </c>
      <c r="B1458" s="83">
        <v>43642</v>
      </c>
      <c r="C1458" s="113" t="s">
        <v>8379</v>
      </c>
      <c r="D1458" s="34"/>
      <c r="E1458" s="34"/>
      <c r="F1458" s="34"/>
      <c r="G1458" s="34"/>
      <c r="H1458" s="34"/>
      <c r="I1458" s="34"/>
      <c r="J1458" s="34"/>
      <c r="K1458" s="34"/>
      <c r="L1458" s="103" t="s">
        <v>103</v>
      </c>
      <c r="M1458" s="29"/>
      <c r="N1458" s="29"/>
      <c r="O1458" s="29"/>
      <c r="P1458" s="30"/>
      <c r="Q1458" s="29"/>
      <c r="R1458" s="112" t="s">
        <v>8555</v>
      </c>
      <c r="S1458" s="34"/>
      <c r="AD1458" s="84">
        <f t="shared" si="182"/>
        <v>1</v>
      </c>
      <c r="AE1458" s="34" t="e">
        <f t="shared" si="183"/>
        <v>#VALUE!</v>
      </c>
      <c r="AF1458" s="34" t="e">
        <f t="shared" si="184"/>
        <v>#VALUE!</v>
      </c>
      <c r="AG1458" s="34" t="e">
        <f t="shared" si="185"/>
        <v>#VALUE!</v>
      </c>
      <c r="AH1458" s="34" t="e">
        <f t="shared" si="186"/>
        <v>#VALUE!</v>
      </c>
      <c r="AI1458" s="34" t="e">
        <f t="shared" si="187"/>
        <v>#VALUE!</v>
      </c>
      <c r="AJ1458" s="34" t="e">
        <f t="shared" si="188"/>
        <v>#VALUE!</v>
      </c>
      <c r="AK1458" s="34" t="e">
        <f t="shared" si="189"/>
        <v>#VALUE!</v>
      </c>
    </row>
    <row r="1459" spans="1:37" ht="55.25" customHeight="1" x14ac:dyDescent="0.2">
      <c r="A1459" s="50">
        <v>20190602</v>
      </c>
      <c r="B1459" s="83">
        <v>43642</v>
      </c>
      <c r="C1459" s="80" t="s">
        <v>8536</v>
      </c>
      <c r="D1459" s="34"/>
      <c r="E1459" s="34"/>
      <c r="F1459" s="34" t="s">
        <v>8537</v>
      </c>
      <c r="G1459" s="34" t="s">
        <v>8538</v>
      </c>
      <c r="H1459" s="34"/>
      <c r="I1459" s="34"/>
      <c r="J1459" s="34"/>
      <c r="K1459" s="34"/>
      <c r="L1459" s="103"/>
      <c r="M1459" s="29" t="s">
        <v>8539</v>
      </c>
      <c r="N1459" s="29" t="s">
        <v>8540</v>
      </c>
      <c r="O1459" s="29"/>
      <c r="P1459" s="30"/>
      <c r="Q1459" s="29"/>
      <c r="R1459" s="112" t="s">
        <v>8555</v>
      </c>
      <c r="S1459" s="34"/>
      <c r="AD1459" s="84" t="e">
        <f t="shared" si="182"/>
        <v>#VALUE!</v>
      </c>
      <c r="AE1459" s="34">
        <f t="shared" si="183"/>
        <v>413</v>
      </c>
      <c r="AF1459" s="34" t="e">
        <f t="shared" si="184"/>
        <v>#VALUE!</v>
      </c>
      <c r="AG1459" s="34" t="e">
        <f t="shared" si="185"/>
        <v>#VALUE!</v>
      </c>
      <c r="AH1459" s="34" t="e">
        <f t="shared" si="186"/>
        <v>#VALUE!</v>
      </c>
      <c r="AI1459" s="34" t="e">
        <f t="shared" si="187"/>
        <v>#VALUE!</v>
      </c>
      <c r="AJ1459" s="34" t="e">
        <f t="shared" si="188"/>
        <v>#VALUE!</v>
      </c>
      <c r="AK1459" s="34" t="e">
        <f t="shared" si="189"/>
        <v>#VALUE!</v>
      </c>
    </row>
    <row r="1460" spans="1:37" ht="55.25" customHeight="1" x14ac:dyDescent="0.2">
      <c r="A1460" s="50">
        <v>20190603</v>
      </c>
      <c r="B1460" s="83">
        <v>43642</v>
      </c>
      <c r="C1460" s="80" t="s">
        <v>8541</v>
      </c>
      <c r="D1460" s="34"/>
      <c r="E1460" s="34"/>
      <c r="F1460" s="34"/>
      <c r="G1460" s="34"/>
      <c r="H1460" s="34"/>
      <c r="I1460" s="34"/>
      <c r="J1460" s="34"/>
      <c r="K1460" s="34"/>
      <c r="L1460" s="103"/>
      <c r="M1460" s="29" t="s">
        <v>8542</v>
      </c>
      <c r="N1460" s="29" t="s">
        <v>8543</v>
      </c>
      <c r="O1460" s="29"/>
      <c r="P1460" s="30"/>
      <c r="Q1460" s="29"/>
      <c r="R1460" s="112" t="s">
        <v>8555</v>
      </c>
      <c r="S1460" s="34"/>
      <c r="AD1460" s="84" t="e">
        <f t="shared" si="182"/>
        <v>#VALUE!</v>
      </c>
      <c r="AE1460" s="34">
        <f t="shared" si="183"/>
        <v>413</v>
      </c>
      <c r="AF1460" s="34" t="e">
        <f t="shared" si="184"/>
        <v>#VALUE!</v>
      </c>
      <c r="AG1460" s="34" t="e">
        <f t="shared" si="185"/>
        <v>#VALUE!</v>
      </c>
      <c r="AH1460" s="34" t="e">
        <f t="shared" si="186"/>
        <v>#VALUE!</v>
      </c>
      <c r="AI1460" s="34" t="e">
        <f t="shared" si="187"/>
        <v>#VALUE!</v>
      </c>
      <c r="AJ1460" s="34" t="e">
        <f t="shared" si="188"/>
        <v>#VALUE!</v>
      </c>
      <c r="AK1460" s="34" t="e">
        <f t="shared" si="189"/>
        <v>#VALUE!</v>
      </c>
    </row>
    <row r="1461" spans="1:37" ht="55.25" customHeight="1" x14ac:dyDescent="0.2">
      <c r="A1461" s="50">
        <v>20190604</v>
      </c>
      <c r="B1461" s="83">
        <v>43642</v>
      </c>
      <c r="C1461" s="80" t="s">
        <v>8544</v>
      </c>
      <c r="D1461" s="34"/>
      <c r="E1461" s="34"/>
      <c r="F1461" s="34"/>
      <c r="G1461" s="34"/>
      <c r="H1461" s="34"/>
      <c r="I1461" s="34"/>
      <c r="J1461" s="34"/>
      <c r="K1461" s="34"/>
      <c r="L1461" s="103" t="s">
        <v>103</v>
      </c>
      <c r="M1461" s="29"/>
      <c r="N1461" s="29"/>
      <c r="O1461" s="29"/>
      <c r="P1461" s="30"/>
      <c r="Q1461" s="29"/>
      <c r="R1461" s="112" t="s">
        <v>8555</v>
      </c>
      <c r="S1461" s="34"/>
      <c r="AD1461" s="84">
        <f t="shared" si="182"/>
        <v>1</v>
      </c>
      <c r="AE1461" s="34" t="e">
        <f t="shared" si="183"/>
        <v>#VALUE!</v>
      </c>
      <c r="AF1461" s="34" t="e">
        <f t="shared" si="184"/>
        <v>#VALUE!</v>
      </c>
      <c r="AG1461" s="34" t="e">
        <f t="shared" si="185"/>
        <v>#VALUE!</v>
      </c>
      <c r="AH1461" s="34" t="e">
        <f t="shared" si="186"/>
        <v>#VALUE!</v>
      </c>
      <c r="AI1461" s="34" t="e">
        <f t="shared" si="187"/>
        <v>#VALUE!</v>
      </c>
      <c r="AJ1461" s="34" t="e">
        <f t="shared" si="188"/>
        <v>#VALUE!</v>
      </c>
      <c r="AK1461" s="34" t="e">
        <f t="shared" si="189"/>
        <v>#VALUE!</v>
      </c>
    </row>
    <row r="1462" spans="1:37" ht="55.25" customHeight="1" x14ac:dyDescent="0.2">
      <c r="A1462" s="50">
        <v>20190605</v>
      </c>
      <c r="B1462" s="83">
        <v>43642</v>
      </c>
      <c r="C1462" s="80" t="s">
        <v>8545</v>
      </c>
      <c r="D1462" s="34"/>
      <c r="E1462" s="34"/>
      <c r="F1462" s="34" t="s">
        <v>8546</v>
      </c>
      <c r="G1462" s="34" t="s">
        <v>8547</v>
      </c>
      <c r="H1462" s="34"/>
      <c r="I1462" s="34"/>
      <c r="J1462" s="34"/>
      <c r="K1462" s="34"/>
      <c r="L1462" s="103"/>
      <c r="M1462" s="29" t="s">
        <v>8548</v>
      </c>
      <c r="N1462" s="29"/>
      <c r="O1462" s="29" t="s">
        <v>8549</v>
      </c>
      <c r="P1462" s="30"/>
      <c r="Q1462" s="29"/>
      <c r="R1462" s="112" t="s">
        <v>8555</v>
      </c>
      <c r="S1462" s="34"/>
      <c r="AD1462" s="84" t="e">
        <f t="shared" si="182"/>
        <v>#VALUE!</v>
      </c>
      <c r="AE1462" s="34">
        <f t="shared" si="183"/>
        <v>469</v>
      </c>
      <c r="AF1462" s="34" t="e">
        <f t="shared" si="184"/>
        <v>#VALUE!</v>
      </c>
      <c r="AG1462" s="34" t="e">
        <f t="shared" si="185"/>
        <v>#VALUE!</v>
      </c>
      <c r="AH1462" s="34" t="e">
        <f t="shared" si="186"/>
        <v>#VALUE!</v>
      </c>
      <c r="AI1462" s="34" t="e">
        <f t="shared" si="187"/>
        <v>#VALUE!</v>
      </c>
      <c r="AJ1462" s="34" t="e">
        <f t="shared" si="188"/>
        <v>#VALUE!</v>
      </c>
      <c r="AK1462" s="34" t="e">
        <f t="shared" si="189"/>
        <v>#VALUE!</v>
      </c>
    </row>
    <row r="1463" spans="1:37" ht="55.25" customHeight="1" x14ac:dyDescent="0.2">
      <c r="A1463" s="50">
        <v>20190606</v>
      </c>
      <c r="B1463" s="83">
        <v>43642</v>
      </c>
      <c r="C1463" s="80" t="s">
        <v>8550</v>
      </c>
      <c r="D1463" s="34" t="s">
        <v>8551</v>
      </c>
      <c r="E1463" s="34" t="s">
        <v>8552</v>
      </c>
      <c r="F1463" s="34"/>
      <c r="G1463" s="34"/>
      <c r="H1463" s="34" t="s">
        <v>8553</v>
      </c>
      <c r="I1463" s="34"/>
      <c r="J1463" s="34"/>
      <c r="K1463" s="34"/>
      <c r="L1463" s="103"/>
      <c r="M1463" s="29" t="s">
        <v>8548</v>
      </c>
      <c r="N1463" s="29"/>
      <c r="O1463" s="29" t="s">
        <v>8554</v>
      </c>
      <c r="P1463" s="30"/>
      <c r="Q1463" s="29"/>
      <c r="R1463" s="112" t="s">
        <v>8555</v>
      </c>
      <c r="S1463" s="34"/>
      <c r="AD1463" s="84" t="e">
        <f t="shared" si="182"/>
        <v>#VALUE!</v>
      </c>
      <c r="AE1463" s="34">
        <f t="shared" si="183"/>
        <v>469</v>
      </c>
      <c r="AF1463" s="34" t="e">
        <f t="shared" si="184"/>
        <v>#VALUE!</v>
      </c>
      <c r="AG1463" s="34" t="e">
        <f t="shared" si="185"/>
        <v>#VALUE!</v>
      </c>
      <c r="AH1463" s="34" t="e">
        <f t="shared" si="186"/>
        <v>#VALUE!</v>
      </c>
      <c r="AI1463" s="34" t="e">
        <f t="shared" si="187"/>
        <v>#VALUE!</v>
      </c>
      <c r="AJ1463" s="34" t="e">
        <f t="shared" si="188"/>
        <v>#VALUE!</v>
      </c>
      <c r="AK1463" s="34" t="e">
        <f t="shared" si="189"/>
        <v>#VALUE!</v>
      </c>
    </row>
    <row r="1464" spans="1:37" ht="55.25" customHeight="1" x14ac:dyDescent="0.2">
      <c r="A1464" s="50">
        <v>20190607</v>
      </c>
      <c r="B1464" s="83">
        <v>43642</v>
      </c>
      <c r="C1464" s="49" t="s">
        <v>8557</v>
      </c>
      <c r="D1464" s="34" t="s">
        <v>8558</v>
      </c>
      <c r="E1464" s="34" t="s">
        <v>8559</v>
      </c>
      <c r="F1464" s="34"/>
      <c r="G1464" s="34"/>
      <c r="H1464" s="34"/>
      <c r="I1464" s="34"/>
      <c r="J1464" s="34"/>
      <c r="K1464" s="34"/>
      <c r="L1464" s="103" t="s">
        <v>103</v>
      </c>
      <c r="M1464" s="29"/>
      <c r="N1464" s="29"/>
      <c r="O1464" s="29"/>
      <c r="P1464" s="30"/>
      <c r="Q1464" s="29"/>
      <c r="R1464" s="112" t="s">
        <v>8555</v>
      </c>
      <c r="S1464" s="34"/>
      <c r="AD1464" s="84">
        <f t="shared" si="182"/>
        <v>1</v>
      </c>
      <c r="AE1464" s="34" t="e">
        <f t="shared" si="183"/>
        <v>#VALUE!</v>
      </c>
      <c r="AF1464" s="34" t="e">
        <f t="shared" si="184"/>
        <v>#VALUE!</v>
      </c>
      <c r="AG1464" s="34" t="e">
        <f t="shared" si="185"/>
        <v>#VALUE!</v>
      </c>
      <c r="AH1464" s="34" t="e">
        <f t="shared" si="186"/>
        <v>#VALUE!</v>
      </c>
      <c r="AI1464" s="34" t="e">
        <f t="shared" si="187"/>
        <v>#VALUE!</v>
      </c>
      <c r="AJ1464" s="34" t="e">
        <f t="shared" si="188"/>
        <v>#VALUE!</v>
      </c>
      <c r="AK1464" s="34" t="e">
        <f t="shared" si="189"/>
        <v>#VALUE!</v>
      </c>
    </row>
    <row r="1465" spans="1:37" ht="55.25" customHeight="1" x14ac:dyDescent="0.2">
      <c r="A1465" s="50">
        <v>20190608</v>
      </c>
      <c r="B1465" s="83">
        <v>43642</v>
      </c>
      <c r="C1465" s="49" t="s">
        <v>8560</v>
      </c>
      <c r="D1465" s="34"/>
      <c r="E1465" s="34"/>
      <c r="F1465" s="34" t="s">
        <v>8561</v>
      </c>
      <c r="G1465" s="34" t="s">
        <v>8562</v>
      </c>
      <c r="H1465" s="34"/>
      <c r="I1465" s="34"/>
      <c r="J1465" s="34"/>
      <c r="K1465" s="34"/>
      <c r="L1465" s="103" t="s">
        <v>103</v>
      </c>
      <c r="M1465" s="29"/>
      <c r="N1465" s="29"/>
      <c r="O1465" s="29"/>
      <c r="P1465" s="30"/>
      <c r="Q1465" s="29"/>
      <c r="R1465" s="112" t="s">
        <v>8555</v>
      </c>
      <c r="S1465" s="34"/>
      <c r="AD1465" s="84">
        <f t="shared" si="182"/>
        <v>1</v>
      </c>
      <c r="AE1465" s="34" t="e">
        <f t="shared" si="183"/>
        <v>#VALUE!</v>
      </c>
      <c r="AF1465" s="34" t="e">
        <f t="shared" si="184"/>
        <v>#VALUE!</v>
      </c>
      <c r="AG1465" s="34" t="e">
        <f t="shared" si="185"/>
        <v>#VALUE!</v>
      </c>
      <c r="AH1465" s="34" t="e">
        <f t="shared" si="186"/>
        <v>#VALUE!</v>
      </c>
      <c r="AI1465" s="34" t="e">
        <f t="shared" si="187"/>
        <v>#VALUE!</v>
      </c>
      <c r="AJ1465" s="34" t="e">
        <f t="shared" si="188"/>
        <v>#VALUE!</v>
      </c>
      <c r="AK1465" s="34" t="e">
        <f t="shared" si="189"/>
        <v>#VALUE!</v>
      </c>
    </row>
    <row r="1466" spans="1:37" ht="55.25" customHeight="1" x14ac:dyDescent="0.2">
      <c r="A1466" s="50">
        <v>20190609</v>
      </c>
      <c r="B1466" s="83">
        <v>43642</v>
      </c>
      <c r="C1466" s="49" t="s">
        <v>8563</v>
      </c>
      <c r="D1466" s="34"/>
      <c r="E1466" s="34"/>
      <c r="F1466" s="34"/>
      <c r="G1466" s="34"/>
      <c r="H1466" s="34" t="s">
        <v>8564</v>
      </c>
      <c r="I1466" s="34" t="s">
        <v>8565</v>
      </c>
      <c r="J1466" s="34"/>
      <c r="K1466" s="34"/>
      <c r="L1466" s="103" t="s">
        <v>103</v>
      </c>
      <c r="M1466" s="29"/>
      <c r="N1466" s="29"/>
      <c r="O1466" s="29"/>
      <c r="P1466" s="30"/>
      <c r="Q1466" s="29"/>
      <c r="R1466" s="112" t="s">
        <v>8555</v>
      </c>
      <c r="S1466" s="34"/>
      <c r="AD1466" s="84">
        <f t="shared" ref="AD1466:AD1502" si="190">SEARCH("unanimité",L1466,1)</f>
        <v>1</v>
      </c>
      <c r="AE1466" s="34" t="e">
        <f t="shared" ref="AE1466:AE1502" si="191">SEARCH("PONSOLE",M1466,1)</f>
        <v>#VALUE!</v>
      </c>
      <c r="AF1466" s="34" t="e">
        <f t="shared" ref="AF1466:AF1502" si="192">SEARCH("PONSOLE",N1466,1)</f>
        <v>#VALUE!</v>
      </c>
      <c r="AG1466" s="34" t="e">
        <f t="shared" ref="AG1466:AG1502" si="193">SEARCH("PONSOLE",O1466,1)</f>
        <v>#VALUE!</v>
      </c>
      <c r="AH1466" s="34" t="e">
        <f t="shared" ref="AH1466:AH1502" si="194">SEARCH("pas de vote",P1466,1)</f>
        <v>#VALUE!</v>
      </c>
      <c r="AI1466" s="34" t="e">
        <f t="shared" ref="AI1466:AI1502" si="195">SEARCH("PONSOLE",Q1466,1)</f>
        <v>#VALUE!</v>
      </c>
      <c r="AJ1466" s="34" t="e">
        <f t="shared" ref="AJ1466:AJ1502" si="196">SEARCH("PONSOLE",R1466,1)</f>
        <v>#VALUE!</v>
      </c>
      <c r="AK1466" s="34" t="e">
        <f t="shared" ref="AK1466:AK1502" si="197">SEARCH("PONSOLE",S1466,1)</f>
        <v>#VALUE!</v>
      </c>
    </row>
    <row r="1467" spans="1:37" ht="55.25" customHeight="1" x14ac:dyDescent="0.2">
      <c r="A1467" s="50">
        <v>20190610</v>
      </c>
      <c r="B1467" s="83">
        <v>43642</v>
      </c>
      <c r="C1467" s="49" t="s">
        <v>8566</v>
      </c>
      <c r="D1467" s="34"/>
      <c r="E1467" s="34"/>
      <c r="F1467" s="34"/>
      <c r="G1467" s="34"/>
      <c r="H1467" s="34"/>
      <c r="I1467" s="34"/>
      <c r="J1467" s="34"/>
      <c r="K1467" s="34"/>
      <c r="L1467" s="103" t="s">
        <v>103</v>
      </c>
      <c r="M1467" s="29"/>
      <c r="N1467" s="29"/>
      <c r="O1467" s="29"/>
      <c r="P1467" s="30"/>
      <c r="Q1467" s="29"/>
      <c r="R1467" s="112" t="s">
        <v>8555</v>
      </c>
      <c r="S1467" s="34"/>
      <c r="AD1467" s="84">
        <f t="shared" si="190"/>
        <v>1</v>
      </c>
      <c r="AE1467" s="34" t="e">
        <f t="shared" si="191"/>
        <v>#VALUE!</v>
      </c>
      <c r="AF1467" s="34" t="e">
        <f t="shared" si="192"/>
        <v>#VALUE!</v>
      </c>
      <c r="AG1467" s="34" t="e">
        <f t="shared" si="193"/>
        <v>#VALUE!</v>
      </c>
      <c r="AH1467" s="34" t="e">
        <f t="shared" si="194"/>
        <v>#VALUE!</v>
      </c>
      <c r="AI1467" s="34" t="e">
        <f t="shared" si="195"/>
        <v>#VALUE!</v>
      </c>
      <c r="AJ1467" s="34" t="e">
        <f t="shared" si="196"/>
        <v>#VALUE!</v>
      </c>
      <c r="AK1467" s="34" t="e">
        <f t="shared" si="197"/>
        <v>#VALUE!</v>
      </c>
    </row>
    <row r="1468" spans="1:37" ht="55.25" customHeight="1" x14ac:dyDescent="0.2">
      <c r="A1468" s="50">
        <v>20190611</v>
      </c>
      <c r="B1468" s="83">
        <v>43642</v>
      </c>
      <c r="C1468" s="49" t="s">
        <v>8567</v>
      </c>
      <c r="D1468" s="34"/>
      <c r="E1468" s="34"/>
      <c r="F1468" s="34" t="s">
        <v>8568</v>
      </c>
      <c r="G1468" s="34" t="s">
        <v>8569</v>
      </c>
      <c r="H1468" s="34" t="s">
        <v>8570</v>
      </c>
      <c r="I1468" s="34"/>
      <c r="J1468" s="34"/>
      <c r="K1468" s="34"/>
      <c r="L1468" s="103"/>
      <c r="M1468" s="29" t="s">
        <v>8571</v>
      </c>
      <c r="N1468" s="29" t="s">
        <v>8572</v>
      </c>
      <c r="O1468" s="29" t="s">
        <v>8573</v>
      </c>
      <c r="P1468" s="30"/>
      <c r="Q1468" s="29"/>
      <c r="R1468" s="112" t="s">
        <v>8555</v>
      </c>
      <c r="S1468" s="34"/>
      <c r="AD1468" s="84" t="e">
        <f t="shared" si="190"/>
        <v>#VALUE!</v>
      </c>
      <c r="AE1468" s="34" t="e">
        <f t="shared" si="191"/>
        <v>#VALUE!</v>
      </c>
      <c r="AF1468" s="34" t="e">
        <f t="shared" si="192"/>
        <v>#VALUE!</v>
      </c>
      <c r="AG1468" s="34">
        <f t="shared" si="193"/>
        <v>22</v>
      </c>
      <c r="AH1468" s="34" t="e">
        <f t="shared" si="194"/>
        <v>#VALUE!</v>
      </c>
      <c r="AI1468" s="34" t="e">
        <f t="shared" si="195"/>
        <v>#VALUE!</v>
      </c>
      <c r="AJ1468" s="34" t="e">
        <f t="shared" si="196"/>
        <v>#VALUE!</v>
      </c>
      <c r="AK1468" s="34" t="e">
        <f t="shared" si="197"/>
        <v>#VALUE!</v>
      </c>
    </row>
    <row r="1469" spans="1:37" ht="55.25" customHeight="1" x14ac:dyDescent="0.2">
      <c r="A1469" s="50">
        <v>20190612</v>
      </c>
      <c r="B1469" s="83">
        <v>43642</v>
      </c>
      <c r="C1469" s="49" t="s">
        <v>8574</v>
      </c>
      <c r="D1469" s="34" t="s">
        <v>8575</v>
      </c>
      <c r="E1469" s="34"/>
      <c r="F1469" s="34" t="s">
        <v>8576</v>
      </c>
      <c r="G1469" s="34" t="s">
        <v>8577</v>
      </c>
      <c r="H1469" s="34" t="s">
        <v>8578</v>
      </c>
      <c r="I1469" s="34" t="s">
        <v>8579</v>
      </c>
      <c r="J1469" s="34"/>
      <c r="K1469" s="34"/>
      <c r="L1469" s="103"/>
      <c r="M1469" s="29" t="s">
        <v>8580</v>
      </c>
      <c r="N1469" s="29" t="s">
        <v>8581</v>
      </c>
      <c r="O1469" s="29" t="s">
        <v>8582</v>
      </c>
      <c r="P1469" s="30"/>
      <c r="Q1469" s="29"/>
      <c r="R1469" s="112" t="s">
        <v>8555</v>
      </c>
      <c r="S1469" s="34"/>
      <c r="AD1469" s="84" t="e">
        <f t="shared" si="190"/>
        <v>#VALUE!</v>
      </c>
      <c r="AE1469" s="34" t="e">
        <f t="shared" si="191"/>
        <v>#VALUE!</v>
      </c>
      <c r="AF1469" s="34" t="e">
        <f t="shared" si="192"/>
        <v>#VALUE!</v>
      </c>
      <c r="AG1469" s="34">
        <f t="shared" si="193"/>
        <v>22</v>
      </c>
      <c r="AH1469" s="34" t="e">
        <f t="shared" si="194"/>
        <v>#VALUE!</v>
      </c>
      <c r="AI1469" s="34" t="e">
        <f t="shared" si="195"/>
        <v>#VALUE!</v>
      </c>
      <c r="AJ1469" s="34" t="e">
        <f t="shared" si="196"/>
        <v>#VALUE!</v>
      </c>
      <c r="AK1469" s="34" t="e">
        <f t="shared" si="197"/>
        <v>#VALUE!</v>
      </c>
    </row>
    <row r="1470" spans="1:37" ht="55.25" customHeight="1" x14ac:dyDescent="0.2">
      <c r="A1470" s="50">
        <v>20190613</v>
      </c>
      <c r="B1470" s="83">
        <v>43642</v>
      </c>
      <c r="C1470" s="49" t="s">
        <v>8583</v>
      </c>
      <c r="D1470" s="34"/>
      <c r="E1470" s="34"/>
      <c r="F1470" s="34"/>
      <c r="G1470" s="34"/>
      <c r="H1470" s="34" t="s">
        <v>8584</v>
      </c>
      <c r="I1470" s="34" t="s">
        <v>8585</v>
      </c>
      <c r="J1470" s="34"/>
      <c r="K1470" s="34"/>
      <c r="L1470" s="103"/>
      <c r="M1470" s="29" t="s">
        <v>8586</v>
      </c>
      <c r="N1470" s="29" t="s">
        <v>8587</v>
      </c>
      <c r="O1470" s="29"/>
      <c r="P1470" s="30"/>
      <c r="Q1470" s="30" t="s">
        <v>8588</v>
      </c>
      <c r="R1470" s="112" t="s">
        <v>8555</v>
      </c>
      <c r="S1470" s="34"/>
      <c r="AD1470" s="84" t="e">
        <f t="shared" si="190"/>
        <v>#VALUE!</v>
      </c>
      <c r="AE1470" s="34">
        <f t="shared" si="191"/>
        <v>445</v>
      </c>
      <c r="AF1470" s="34" t="e">
        <f t="shared" si="192"/>
        <v>#VALUE!</v>
      </c>
      <c r="AG1470" s="34" t="e">
        <f t="shared" si="193"/>
        <v>#VALUE!</v>
      </c>
      <c r="AH1470" s="34" t="e">
        <f t="shared" si="194"/>
        <v>#VALUE!</v>
      </c>
      <c r="AI1470" s="34" t="e">
        <f t="shared" si="195"/>
        <v>#VALUE!</v>
      </c>
      <c r="AJ1470" s="34" t="e">
        <f t="shared" si="196"/>
        <v>#VALUE!</v>
      </c>
      <c r="AK1470" s="34" t="e">
        <f t="shared" si="197"/>
        <v>#VALUE!</v>
      </c>
    </row>
    <row r="1471" spans="1:37" ht="55.25" customHeight="1" x14ac:dyDescent="0.2">
      <c r="A1471" s="50">
        <v>20190614</v>
      </c>
      <c r="B1471" s="83">
        <v>43642</v>
      </c>
      <c r="C1471" s="49" t="s">
        <v>8556</v>
      </c>
      <c r="D1471" s="34"/>
      <c r="E1471" s="34"/>
      <c r="F1471" s="34"/>
      <c r="G1471" s="34"/>
      <c r="H1471" s="34"/>
      <c r="I1471" s="34"/>
      <c r="J1471" s="34"/>
      <c r="K1471" s="34"/>
      <c r="L1471" s="103"/>
      <c r="M1471" s="29"/>
      <c r="N1471" s="29"/>
      <c r="O1471" s="29"/>
      <c r="P1471" s="30" t="s">
        <v>2897</v>
      </c>
      <c r="Q1471" s="29"/>
      <c r="R1471" s="112" t="s">
        <v>8555</v>
      </c>
      <c r="S1471" s="34"/>
      <c r="AD1471" s="84" t="e">
        <f t="shared" si="190"/>
        <v>#VALUE!</v>
      </c>
      <c r="AE1471" s="34" t="e">
        <f t="shared" si="191"/>
        <v>#VALUE!</v>
      </c>
      <c r="AF1471" s="34" t="e">
        <f t="shared" si="192"/>
        <v>#VALUE!</v>
      </c>
      <c r="AG1471" s="34" t="e">
        <f t="shared" si="193"/>
        <v>#VALUE!</v>
      </c>
      <c r="AH1471" s="34">
        <f t="shared" si="194"/>
        <v>1</v>
      </c>
      <c r="AI1471" s="34" t="e">
        <f t="shared" si="195"/>
        <v>#VALUE!</v>
      </c>
      <c r="AJ1471" s="34" t="e">
        <f t="shared" si="196"/>
        <v>#VALUE!</v>
      </c>
      <c r="AK1471" s="34" t="e">
        <f t="shared" si="197"/>
        <v>#VALUE!</v>
      </c>
    </row>
    <row r="1472" spans="1:37" ht="55.25" customHeight="1" x14ac:dyDescent="0.2">
      <c r="A1472" s="50">
        <v>20190615</v>
      </c>
      <c r="B1472" s="83">
        <v>43642</v>
      </c>
      <c r="C1472" s="49" t="s">
        <v>8589</v>
      </c>
      <c r="D1472" s="34"/>
      <c r="E1472" s="34"/>
      <c r="F1472" s="34"/>
      <c r="G1472" s="34"/>
      <c r="H1472" s="34" t="s">
        <v>8590</v>
      </c>
      <c r="I1472" s="34" t="s">
        <v>8591</v>
      </c>
      <c r="J1472" s="34"/>
      <c r="K1472" s="34"/>
      <c r="L1472" s="103" t="s">
        <v>103</v>
      </c>
      <c r="M1472" s="29"/>
      <c r="N1472" s="29"/>
      <c r="O1472" s="29"/>
      <c r="P1472" s="30"/>
      <c r="Q1472" s="29"/>
      <c r="R1472" s="112" t="s">
        <v>8555</v>
      </c>
      <c r="S1472" s="34"/>
      <c r="AD1472" s="84">
        <f t="shared" si="190"/>
        <v>1</v>
      </c>
      <c r="AE1472" s="34" t="e">
        <f t="shared" si="191"/>
        <v>#VALUE!</v>
      </c>
      <c r="AF1472" s="34" t="e">
        <f t="shared" si="192"/>
        <v>#VALUE!</v>
      </c>
      <c r="AG1472" s="34" t="e">
        <f t="shared" si="193"/>
        <v>#VALUE!</v>
      </c>
      <c r="AH1472" s="34" t="e">
        <f t="shared" si="194"/>
        <v>#VALUE!</v>
      </c>
      <c r="AI1472" s="34" t="e">
        <f t="shared" si="195"/>
        <v>#VALUE!</v>
      </c>
      <c r="AJ1472" s="34" t="e">
        <f t="shared" si="196"/>
        <v>#VALUE!</v>
      </c>
      <c r="AK1472" s="34" t="e">
        <f t="shared" si="197"/>
        <v>#VALUE!</v>
      </c>
    </row>
    <row r="1473" spans="1:37" ht="55.25" customHeight="1" x14ac:dyDescent="0.2">
      <c r="A1473" s="50">
        <v>20190616</v>
      </c>
      <c r="B1473" s="83">
        <v>43642</v>
      </c>
      <c r="C1473" s="49" t="s">
        <v>8592</v>
      </c>
      <c r="D1473" s="34" t="s">
        <v>8593</v>
      </c>
      <c r="E1473" s="34"/>
      <c r="F1473" s="34"/>
      <c r="G1473" s="34"/>
      <c r="H1473" s="34" t="s">
        <v>8594</v>
      </c>
      <c r="I1473" s="34" t="s">
        <v>8595</v>
      </c>
      <c r="J1473" s="34"/>
      <c r="K1473" s="34"/>
      <c r="L1473" s="103"/>
      <c r="M1473" s="103" t="s">
        <v>8596</v>
      </c>
      <c r="N1473" s="29" t="s">
        <v>8597</v>
      </c>
      <c r="O1473" s="29"/>
      <c r="P1473" s="30"/>
      <c r="Q1473" s="29"/>
      <c r="R1473" s="112" t="s">
        <v>8555</v>
      </c>
      <c r="S1473" s="34"/>
      <c r="AD1473" s="84" t="e">
        <f t="shared" si="190"/>
        <v>#VALUE!</v>
      </c>
      <c r="AE1473" s="34">
        <f t="shared" si="191"/>
        <v>412</v>
      </c>
      <c r="AF1473" s="34" t="e">
        <f t="shared" si="192"/>
        <v>#VALUE!</v>
      </c>
      <c r="AG1473" s="34" t="e">
        <f t="shared" si="193"/>
        <v>#VALUE!</v>
      </c>
      <c r="AH1473" s="34" t="e">
        <f t="shared" si="194"/>
        <v>#VALUE!</v>
      </c>
      <c r="AI1473" s="34" t="e">
        <f t="shared" si="195"/>
        <v>#VALUE!</v>
      </c>
      <c r="AJ1473" s="34" t="e">
        <f t="shared" si="196"/>
        <v>#VALUE!</v>
      </c>
      <c r="AK1473" s="34" t="e">
        <f t="shared" si="197"/>
        <v>#VALUE!</v>
      </c>
    </row>
    <row r="1474" spans="1:37" ht="55.25" customHeight="1" x14ac:dyDescent="0.2">
      <c r="A1474" s="50">
        <v>20190617</v>
      </c>
      <c r="B1474" s="83">
        <v>43642</v>
      </c>
      <c r="C1474" s="49" t="s">
        <v>8598</v>
      </c>
      <c r="D1474" s="34" t="s">
        <v>8599</v>
      </c>
      <c r="E1474" s="34" t="s">
        <v>8600</v>
      </c>
      <c r="F1474" s="34"/>
      <c r="G1474" s="34"/>
      <c r="H1474" s="34" t="s">
        <v>8601</v>
      </c>
      <c r="I1474" s="34" t="s">
        <v>8602</v>
      </c>
      <c r="J1474" s="34"/>
      <c r="K1474" s="34"/>
      <c r="L1474" s="103"/>
      <c r="M1474" s="29" t="s">
        <v>8603</v>
      </c>
      <c r="N1474" s="29"/>
      <c r="O1474" s="29" t="s">
        <v>8604</v>
      </c>
      <c r="P1474" s="30"/>
      <c r="Q1474" s="29"/>
      <c r="R1474" s="112" t="s">
        <v>8555</v>
      </c>
      <c r="S1474" s="34"/>
      <c r="AD1474" s="84" t="e">
        <f t="shared" si="190"/>
        <v>#VALUE!</v>
      </c>
      <c r="AE1474" s="34" t="e">
        <f t="shared" si="191"/>
        <v>#VALUE!</v>
      </c>
      <c r="AF1474" s="34" t="e">
        <f t="shared" si="192"/>
        <v>#VALUE!</v>
      </c>
      <c r="AG1474" s="34">
        <f t="shared" si="193"/>
        <v>21</v>
      </c>
      <c r="AH1474" s="34" t="e">
        <f t="shared" si="194"/>
        <v>#VALUE!</v>
      </c>
      <c r="AI1474" s="34" t="e">
        <f t="shared" si="195"/>
        <v>#VALUE!</v>
      </c>
      <c r="AJ1474" s="34" t="e">
        <f t="shared" si="196"/>
        <v>#VALUE!</v>
      </c>
      <c r="AK1474" s="34" t="e">
        <f t="shared" si="197"/>
        <v>#VALUE!</v>
      </c>
    </row>
    <row r="1475" spans="1:37" ht="55.25" customHeight="1" x14ac:dyDescent="0.2">
      <c r="A1475" s="50">
        <v>20190618</v>
      </c>
      <c r="B1475" s="83">
        <v>43642</v>
      </c>
      <c r="C1475" s="49" t="s">
        <v>8605</v>
      </c>
      <c r="D1475" s="34"/>
      <c r="E1475" s="34"/>
      <c r="F1475" s="34" t="s">
        <v>8606</v>
      </c>
      <c r="G1475" s="34" t="s">
        <v>8607</v>
      </c>
      <c r="H1475" s="34"/>
      <c r="I1475" s="34"/>
      <c r="J1475" s="34"/>
      <c r="K1475" s="34"/>
      <c r="L1475" s="103"/>
      <c r="M1475" s="29" t="s">
        <v>8580</v>
      </c>
      <c r="N1475" s="29" t="s">
        <v>8608</v>
      </c>
      <c r="O1475" s="29" t="s">
        <v>8609</v>
      </c>
      <c r="P1475" s="30"/>
      <c r="Q1475" s="29"/>
      <c r="R1475" s="112" t="s">
        <v>8555</v>
      </c>
      <c r="S1475" s="34"/>
      <c r="AD1475" s="84" t="e">
        <f t="shared" si="190"/>
        <v>#VALUE!</v>
      </c>
      <c r="AE1475" s="34" t="e">
        <f t="shared" si="191"/>
        <v>#VALUE!</v>
      </c>
      <c r="AF1475" s="34" t="e">
        <f t="shared" si="192"/>
        <v>#VALUE!</v>
      </c>
      <c r="AG1475" s="34">
        <f t="shared" si="193"/>
        <v>22</v>
      </c>
      <c r="AH1475" s="34" t="e">
        <f t="shared" si="194"/>
        <v>#VALUE!</v>
      </c>
      <c r="AI1475" s="34" t="e">
        <f t="shared" si="195"/>
        <v>#VALUE!</v>
      </c>
      <c r="AJ1475" s="34" t="e">
        <f t="shared" si="196"/>
        <v>#VALUE!</v>
      </c>
      <c r="AK1475" s="34" t="e">
        <f t="shared" si="197"/>
        <v>#VALUE!</v>
      </c>
    </row>
    <row r="1476" spans="1:37" ht="55.25" customHeight="1" x14ac:dyDescent="0.2">
      <c r="A1476" s="50">
        <v>20190619</v>
      </c>
      <c r="B1476" s="83">
        <v>43642</v>
      </c>
      <c r="C1476" s="49" t="s">
        <v>8610</v>
      </c>
      <c r="D1476" s="34"/>
      <c r="E1476" s="34"/>
      <c r="F1476" s="34" t="s">
        <v>8611</v>
      </c>
      <c r="G1476" s="34" t="s">
        <v>8612</v>
      </c>
      <c r="H1476" s="34" t="s">
        <v>8613</v>
      </c>
      <c r="I1476" s="34" t="s">
        <v>8614</v>
      </c>
      <c r="J1476" s="34"/>
      <c r="K1476" s="34"/>
      <c r="L1476" s="103"/>
      <c r="M1476" s="29" t="s">
        <v>8548</v>
      </c>
      <c r="N1476" s="29"/>
      <c r="O1476" s="29" t="s">
        <v>8615</v>
      </c>
      <c r="P1476" s="30"/>
      <c r="Q1476" s="29"/>
      <c r="R1476" s="112" t="s">
        <v>8555</v>
      </c>
      <c r="S1476" s="34"/>
      <c r="AD1476" s="84" t="e">
        <f t="shared" si="190"/>
        <v>#VALUE!</v>
      </c>
      <c r="AE1476" s="34">
        <f t="shared" si="191"/>
        <v>469</v>
      </c>
      <c r="AF1476" s="34" t="e">
        <f t="shared" si="192"/>
        <v>#VALUE!</v>
      </c>
      <c r="AG1476" s="34" t="e">
        <f t="shared" si="193"/>
        <v>#VALUE!</v>
      </c>
      <c r="AH1476" s="34" t="e">
        <f t="shared" si="194"/>
        <v>#VALUE!</v>
      </c>
      <c r="AI1476" s="34" t="e">
        <f t="shared" si="195"/>
        <v>#VALUE!</v>
      </c>
      <c r="AJ1476" s="34" t="e">
        <f t="shared" si="196"/>
        <v>#VALUE!</v>
      </c>
      <c r="AK1476" s="34" t="e">
        <f t="shared" si="197"/>
        <v>#VALUE!</v>
      </c>
    </row>
    <row r="1477" spans="1:37" ht="55.25" customHeight="1" x14ac:dyDescent="0.2">
      <c r="A1477" s="50">
        <v>20190620</v>
      </c>
      <c r="B1477" s="83">
        <v>43642</v>
      </c>
      <c r="C1477" s="49" t="s">
        <v>8616</v>
      </c>
      <c r="D1477" s="34"/>
      <c r="E1477" s="34"/>
      <c r="F1477" s="34"/>
      <c r="G1477" s="34"/>
      <c r="H1477" s="34"/>
      <c r="I1477" s="34"/>
      <c r="J1477" s="34"/>
      <c r="K1477" s="34"/>
      <c r="L1477" s="103" t="s">
        <v>103</v>
      </c>
      <c r="M1477" s="29"/>
      <c r="N1477" s="29"/>
      <c r="O1477" s="29"/>
      <c r="P1477" s="30"/>
      <c r="Q1477" s="29"/>
      <c r="R1477" s="112" t="s">
        <v>8555</v>
      </c>
      <c r="S1477" s="34"/>
      <c r="AD1477" s="84">
        <f t="shared" si="190"/>
        <v>1</v>
      </c>
      <c r="AE1477" s="34" t="e">
        <f t="shared" si="191"/>
        <v>#VALUE!</v>
      </c>
      <c r="AF1477" s="34" t="e">
        <f t="shared" si="192"/>
        <v>#VALUE!</v>
      </c>
      <c r="AG1477" s="34" t="e">
        <f t="shared" si="193"/>
        <v>#VALUE!</v>
      </c>
      <c r="AH1477" s="34" t="e">
        <f t="shared" si="194"/>
        <v>#VALUE!</v>
      </c>
      <c r="AI1477" s="34" t="e">
        <f t="shared" si="195"/>
        <v>#VALUE!</v>
      </c>
      <c r="AJ1477" s="34" t="e">
        <f t="shared" si="196"/>
        <v>#VALUE!</v>
      </c>
      <c r="AK1477" s="34" t="e">
        <f t="shared" si="197"/>
        <v>#VALUE!</v>
      </c>
    </row>
    <row r="1478" spans="1:37" ht="55.25" customHeight="1" x14ac:dyDescent="0.2">
      <c r="A1478" s="50">
        <v>20190621</v>
      </c>
      <c r="B1478" s="83">
        <v>43642</v>
      </c>
      <c r="C1478" s="49" t="s">
        <v>8617</v>
      </c>
      <c r="D1478" s="34"/>
      <c r="E1478" s="34"/>
      <c r="F1478" s="34"/>
      <c r="G1478" s="34"/>
      <c r="H1478" s="34"/>
      <c r="I1478" s="34"/>
      <c r="J1478" s="34"/>
      <c r="K1478" s="34"/>
      <c r="L1478" s="103" t="s">
        <v>103</v>
      </c>
      <c r="M1478" s="29"/>
      <c r="N1478" s="29"/>
      <c r="O1478" s="29"/>
      <c r="P1478" s="30"/>
      <c r="Q1478" s="29"/>
      <c r="R1478" s="112" t="s">
        <v>8555</v>
      </c>
      <c r="S1478" s="34"/>
      <c r="AD1478" s="84">
        <f t="shared" si="190"/>
        <v>1</v>
      </c>
      <c r="AE1478" s="34" t="e">
        <f t="shared" si="191"/>
        <v>#VALUE!</v>
      </c>
      <c r="AF1478" s="34" t="e">
        <f t="shared" si="192"/>
        <v>#VALUE!</v>
      </c>
      <c r="AG1478" s="34" t="e">
        <f t="shared" si="193"/>
        <v>#VALUE!</v>
      </c>
      <c r="AH1478" s="34" t="e">
        <f t="shared" si="194"/>
        <v>#VALUE!</v>
      </c>
      <c r="AI1478" s="34" t="e">
        <f t="shared" si="195"/>
        <v>#VALUE!</v>
      </c>
      <c r="AJ1478" s="34" t="e">
        <f t="shared" si="196"/>
        <v>#VALUE!</v>
      </c>
      <c r="AK1478" s="34" t="e">
        <f t="shared" si="197"/>
        <v>#VALUE!</v>
      </c>
    </row>
    <row r="1479" spans="1:37" ht="55.25" customHeight="1" x14ac:dyDescent="0.2">
      <c r="A1479" s="50">
        <v>20190622</v>
      </c>
      <c r="B1479" s="83">
        <v>43642</v>
      </c>
      <c r="C1479" s="49" t="s">
        <v>8618</v>
      </c>
      <c r="D1479" s="34" t="s">
        <v>8619</v>
      </c>
      <c r="E1479" s="34" t="s">
        <v>8620</v>
      </c>
      <c r="F1479" s="34"/>
      <c r="G1479" s="34"/>
      <c r="H1479" s="34"/>
      <c r="I1479" s="34"/>
      <c r="J1479" s="34"/>
      <c r="K1479" s="34"/>
      <c r="L1479" s="103" t="s">
        <v>103</v>
      </c>
      <c r="M1479" s="29"/>
      <c r="N1479" s="29"/>
      <c r="O1479" s="29"/>
      <c r="P1479" s="30"/>
      <c r="Q1479" s="29"/>
      <c r="R1479" s="112" t="s">
        <v>8555</v>
      </c>
      <c r="S1479" s="34"/>
      <c r="AD1479" s="84">
        <f t="shared" si="190"/>
        <v>1</v>
      </c>
      <c r="AE1479" s="34" t="e">
        <f t="shared" si="191"/>
        <v>#VALUE!</v>
      </c>
      <c r="AF1479" s="34" t="e">
        <f t="shared" si="192"/>
        <v>#VALUE!</v>
      </c>
      <c r="AG1479" s="34" t="e">
        <f t="shared" si="193"/>
        <v>#VALUE!</v>
      </c>
      <c r="AH1479" s="34" t="e">
        <f t="shared" si="194"/>
        <v>#VALUE!</v>
      </c>
      <c r="AI1479" s="34" t="e">
        <f t="shared" si="195"/>
        <v>#VALUE!</v>
      </c>
      <c r="AJ1479" s="34" t="e">
        <f t="shared" si="196"/>
        <v>#VALUE!</v>
      </c>
      <c r="AK1479" s="34" t="e">
        <f t="shared" si="197"/>
        <v>#VALUE!</v>
      </c>
    </row>
    <row r="1480" spans="1:37" ht="55.25" customHeight="1" x14ac:dyDescent="0.2">
      <c r="A1480" s="50">
        <v>20190623</v>
      </c>
      <c r="B1480" s="83">
        <v>43642</v>
      </c>
      <c r="C1480" s="49" t="s">
        <v>8621</v>
      </c>
      <c r="D1480" s="34"/>
      <c r="E1480" s="34"/>
      <c r="F1480" s="34"/>
      <c r="G1480" s="34"/>
      <c r="H1480" s="34"/>
      <c r="I1480" s="34"/>
      <c r="J1480" s="34"/>
      <c r="K1480" s="34"/>
      <c r="L1480" s="103" t="s">
        <v>103</v>
      </c>
      <c r="M1480" s="29"/>
      <c r="N1480" s="29"/>
      <c r="O1480" s="29"/>
      <c r="P1480" s="30"/>
      <c r="Q1480" s="29"/>
      <c r="R1480" s="112" t="s">
        <v>8555</v>
      </c>
      <c r="S1480" s="34"/>
      <c r="AD1480" s="84">
        <f t="shared" si="190"/>
        <v>1</v>
      </c>
      <c r="AE1480" s="34" t="e">
        <f t="shared" si="191"/>
        <v>#VALUE!</v>
      </c>
      <c r="AF1480" s="34" t="e">
        <f t="shared" si="192"/>
        <v>#VALUE!</v>
      </c>
      <c r="AG1480" s="34" t="e">
        <f t="shared" si="193"/>
        <v>#VALUE!</v>
      </c>
      <c r="AH1480" s="34" t="e">
        <f t="shared" si="194"/>
        <v>#VALUE!</v>
      </c>
      <c r="AI1480" s="34" t="e">
        <f t="shared" si="195"/>
        <v>#VALUE!</v>
      </c>
      <c r="AJ1480" s="34" t="e">
        <f t="shared" si="196"/>
        <v>#VALUE!</v>
      </c>
      <c r="AK1480" s="34" t="e">
        <f t="shared" si="197"/>
        <v>#VALUE!</v>
      </c>
    </row>
    <row r="1481" spans="1:37" ht="55.25" customHeight="1" x14ac:dyDescent="0.2">
      <c r="A1481" s="50">
        <v>20190624</v>
      </c>
      <c r="B1481" s="83">
        <v>43642</v>
      </c>
      <c r="C1481" s="49" t="s">
        <v>8622</v>
      </c>
      <c r="D1481" s="34"/>
      <c r="E1481" s="34"/>
      <c r="F1481" s="34"/>
      <c r="G1481" s="34"/>
      <c r="H1481" s="34"/>
      <c r="I1481" s="34"/>
      <c r="J1481" s="34"/>
      <c r="K1481" s="34"/>
      <c r="L1481" s="103" t="s">
        <v>103</v>
      </c>
      <c r="M1481" s="29"/>
      <c r="N1481" s="29"/>
      <c r="O1481" s="29"/>
      <c r="P1481" s="30"/>
      <c r="Q1481" s="29"/>
      <c r="R1481" s="112" t="s">
        <v>8555</v>
      </c>
      <c r="S1481" s="34"/>
      <c r="AD1481" s="84">
        <f t="shared" si="190"/>
        <v>1</v>
      </c>
      <c r="AE1481" s="34" t="e">
        <f t="shared" si="191"/>
        <v>#VALUE!</v>
      </c>
      <c r="AF1481" s="34" t="e">
        <f t="shared" si="192"/>
        <v>#VALUE!</v>
      </c>
      <c r="AG1481" s="34" t="e">
        <f t="shared" si="193"/>
        <v>#VALUE!</v>
      </c>
      <c r="AH1481" s="34" t="e">
        <f t="shared" si="194"/>
        <v>#VALUE!</v>
      </c>
      <c r="AI1481" s="34" t="e">
        <f t="shared" si="195"/>
        <v>#VALUE!</v>
      </c>
      <c r="AJ1481" s="34" t="e">
        <f t="shared" si="196"/>
        <v>#VALUE!</v>
      </c>
      <c r="AK1481" s="34" t="e">
        <f t="shared" si="197"/>
        <v>#VALUE!</v>
      </c>
    </row>
    <row r="1482" spans="1:37" ht="55.25" customHeight="1" x14ac:dyDescent="0.2">
      <c r="A1482" s="50">
        <v>20190625</v>
      </c>
      <c r="B1482" s="83">
        <v>43642</v>
      </c>
      <c r="C1482" s="49" t="s">
        <v>8623</v>
      </c>
      <c r="D1482" s="34"/>
      <c r="E1482" s="34"/>
      <c r="F1482" s="34"/>
      <c r="G1482" s="34"/>
      <c r="H1482" s="34"/>
      <c r="I1482" s="34"/>
      <c r="J1482" s="34"/>
      <c r="K1482" s="34"/>
      <c r="L1482" s="103" t="s">
        <v>103</v>
      </c>
      <c r="M1482" s="29"/>
      <c r="N1482" s="29"/>
      <c r="O1482" s="29"/>
      <c r="P1482" s="30"/>
      <c r="Q1482" s="29"/>
      <c r="R1482" s="112" t="s">
        <v>8555</v>
      </c>
      <c r="S1482" s="34"/>
      <c r="AD1482" s="84">
        <f t="shared" si="190"/>
        <v>1</v>
      </c>
      <c r="AE1482" s="34" t="e">
        <f t="shared" si="191"/>
        <v>#VALUE!</v>
      </c>
      <c r="AF1482" s="34" t="e">
        <f t="shared" si="192"/>
        <v>#VALUE!</v>
      </c>
      <c r="AG1482" s="34" t="e">
        <f t="shared" si="193"/>
        <v>#VALUE!</v>
      </c>
      <c r="AH1482" s="34" t="e">
        <f t="shared" si="194"/>
        <v>#VALUE!</v>
      </c>
      <c r="AI1482" s="34" t="e">
        <f t="shared" si="195"/>
        <v>#VALUE!</v>
      </c>
      <c r="AJ1482" s="34" t="e">
        <f t="shared" si="196"/>
        <v>#VALUE!</v>
      </c>
      <c r="AK1482" s="34" t="e">
        <f t="shared" si="197"/>
        <v>#VALUE!</v>
      </c>
    </row>
    <row r="1483" spans="1:37" ht="55.25" customHeight="1" x14ac:dyDescent="0.2">
      <c r="A1483" s="50">
        <v>20190626</v>
      </c>
      <c r="B1483" s="83">
        <v>43642</v>
      </c>
      <c r="C1483" s="49" t="s">
        <v>8624</v>
      </c>
      <c r="D1483" s="34"/>
      <c r="E1483" s="34"/>
      <c r="F1483" s="34"/>
      <c r="G1483" s="34"/>
      <c r="H1483" s="34"/>
      <c r="I1483" s="34"/>
      <c r="J1483" s="34"/>
      <c r="K1483" s="34"/>
      <c r="L1483" s="103" t="s">
        <v>103</v>
      </c>
      <c r="M1483" s="29"/>
      <c r="N1483" s="29"/>
      <c r="O1483" s="29"/>
      <c r="P1483" s="30"/>
      <c r="Q1483" s="29"/>
      <c r="R1483" s="112" t="s">
        <v>8555</v>
      </c>
      <c r="S1483" s="34"/>
      <c r="AD1483" s="84">
        <f t="shared" si="190"/>
        <v>1</v>
      </c>
      <c r="AE1483" s="34" t="e">
        <f t="shared" si="191"/>
        <v>#VALUE!</v>
      </c>
      <c r="AF1483" s="34" t="e">
        <f t="shared" si="192"/>
        <v>#VALUE!</v>
      </c>
      <c r="AG1483" s="34" t="e">
        <f t="shared" si="193"/>
        <v>#VALUE!</v>
      </c>
      <c r="AH1483" s="34" t="e">
        <f t="shared" si="194"/>
        <v>#VALUE!</v>
      </c>
      <c r="AI1483" s="34" t="e">
        <f t="shared" si="195"/>
        <v>#VALUE!</v>
      </c>
      <c r="AJ1483" s="34" t="e">
        <f t="shared" si="196"/>
        <v>#VALUE!</v>
      </c>
      <c r="AK1483" s="34" t="e">
        <f t="shared" si="197"/>
        <v>#VALUE!</v>
      </c>
    </row>
    <row r="1484" spans="1:37" ht="55.25" customHeight="1" x14ac:dyDescent="0.2">
      <c r="A1484" s="50">
        <v>20190627</v>
      </c>
      <c r="B1484" s="83">
        <v>43642</v>
      </c>
      <c r="C1484" s="49" t="s">
        <v>8625</v>
      </c>
      <c r="D1484" s="34"/>
      <c r="E1484" s="34"/>
      <c r="F1484" s="34"/>
      <c r="G1484" s="34"/>
      <c r="H1484" s="34"/>
      <c r="I1484" s="34"/>
      <c r="J1484" s="34"/>
      <c r="K1484" s="34"/>
      <c r="L1484" s="103" t="s">
        <v>103</v>
      </c>
      <c r="M1484" s="29"/>
      <c r="N1484" s="29"/>
      <c r="O1484" s="29"/>
      <c r="P1484" s="30"/>
      <c r="Q1484" s="29"/>
      <c r="R1484" s="112" t="s">
        <v>8555</v>
      </c>
      <c r="S1484" s="34"/>
      <c r="AD1484" s="84">
        <f t="shared" si="190"/>
        <v>1</v>
      </c>
      <c r="AE1484" s="34" t="e">
        <f t="shared" si="191"/>
        <v>#VALUE!</v>
      </c>
      <c r="AF1484" s="34" t="e">
        <f t="shared" si="192"/>
        <v>#VALUE!</v>
      </c>
      <c r="AG1484" s="34" t="e">
        <f t="shared" si="193"/>
        <v>#VALUE!</v>
      </c>
      <c r="AH1484" s="34" t="e">
        <f t="shared" si="194"/>
        <v>#VALUE!</v>
      </c>
      <c r="AI1484" s="34" t="e">
        <f t="shared" si="195"/>
        <v>#VALUE!</v>
      </c>
      <c r="AJ1484" s="34" t="e">
        <f t="shared" si="196"/>
        <v>#VALUE!</v>
      </c>
      <c r="AK1484" s="34" t="e">
        <f t="shared" si="197"/>
        <v>#VALUE!</v>
      </c>
    </row>
    <row r="1485" spans="1:37" ht="55.25" customHeight="1" x14ac:dyDescent="0.2">
      <c r="A1485" s="50">
        <v>20190628</v>
      </c>
      <c r="B1485" s="83">
        <v>43642</v>
      </c>
      <c r="C1485" s="49" t="s">
        <v>8626</v>
      </c>
      <c r="D1485" s="34"/>
      <c r="E1485" s="34"/>
      <c r="F1485" s="34"/>
      <c r="G1485" s="34"/>
      <c r="H1485" s="34"/>
      <c r="I1485" s="34"/>
      <c r="J1485" s="34"/>
      <c r="K1485" s="34"/>
      <c r="L1485" s="103" t="s">
        <v>103</v>
      </c>
      <c r="M1485" s="29"/>
      <c r="N1485" s="29"/>
      <c r="O1485" s="29"/>
      <c r="P1485" s="30"/>
      <c r="Q1485" s="29"/>
      <c r="R1485" s="112" t="s">
        <v>8555</v>
      </c>
      <c r="S1485" s="34"/>
      <c r="AD1485" s="84">
        <f t="shared" si="190"/>
        <v>1</v>
      </c>
      <c r="AE1485" s="34" t="e">
        <f t="shared" si="191"/>
        <v>#VALUE!</v>
      </c>
      <c r="AF1485" s="34" t="e">
        <f t="shared" si="192"/>
        <v>#VALUE!</v>
      </c>
      <c r="AG1485" s="34" t="e">
        <f t="shared" si="193"/>
        <v>#VALUE!</v>
      </c>
      <c r="AH1485" s="34" t="e">
        <f t="shared" si="194"/>
        <v>#VALUE!</v>
      </c>
      <c r="AI1485" s="34" t="e">
        <f t="shared" si="195"/>
        <v>#VALUE!</v>
      </c>
      <c r="AJ1485" s="34" t="e">
        <f t="shared" si="196"/>
        <v>#VALUE!</v>
      </c>
      <c r="AK1485" s="34" t="e">
        <f t="shared" si="197"/>
        <v>#VALUE!</v>
      </c>
    </row>
    <row r="1486" spans="1:37" ht="55.25" customHeight="1" x14ac:dyDescent="0.2">
      <c r="A1486" s="50">
        <v>20190701</v>
      </c>
      <c r="B1486" s="83">
        <v>43677</v>
      </c>
      <c r="C1486" s="12" t="s">
        <v>8728</v>
      </c>
      <c r="D1486" s="34"/>
      <c r="E1486" s="34"/>
      <c r="F1486" s="34"/>
      <c r="G1486" s="34"/>
      <c r="H1486" s="34"/>
      <c r="I1486" s="34"/>
      <c r="J1486" s="34"/>
      <c r="K1486" s="34"/>
      <c r="L1486" s="103" t="s">
        <v>103</v>
      </c>
      <c r="M1486" s="29"/>
      <c r="N1486" s="29"/>
      <c r="O1486" s="29"/>
      <c r="P1486" s="30"/>
      <c r="Q1486" s="29"/>
      <c r="R1486" s="112" t="s">
        <v>8588</v>
      </c>
      <c r="S1486" s="34"/>
      <c r="AD1486" s="84">
        <f t="shared" si="190"/>
        <v>1</v>
      </c>
      <c r="AE1486" s="34" t="e">
        <f t="shared" si="191"/>
        <v>#VALUE!</v>
      </c>
      <c r="AF1486" s="34" t="e">
        <f t="shared" si="192"/>
        <v>#VALUE!</v>
      </c>
      <c r="AG1486" s="34" t="e">
        <f t="shared" si="193"/>
        <v>#VALUE!</v>
      </c>
      <c r="AH1486" s="34" t="e">
        <f t="shared" si="194"/>
        <v>#VALUE!</v>
      </c>
      <c r="AI1486" s="34" t="e">
        <f t="shared" si="195"/>
        <v>#VALUE!</v>
      </c>
      <c r="AJ1486" s="34" t="e">
        <f t="shared" si="196"/>
        <v>#VALUE!</v>
      </c>
      <c r="AK1486" s="34" t="e">
        <f t="shared" si="197"/>
        <v>#VALUE!</v>
      </c>
    </row>
    <row r="1487" spans="1:37" ht="55.25" customHeight="1" x14ac:dyDescent="0.2">
      <c r="A1487" s="50">
        <v>20190702</v>
      </c>
      <c r="B1487" s="83">
        <v>43677</v>
      </c>
      <c r="C1487" s="12" t="s">
        <v>8729</v>
      </c>
      <c r="D1487" s="34"/>
      <c r="E1487" s="34"/>
      <c r="F1487" s="34"/>
      <c r="G1487" s="34"/>
      <c r="H1487" s="34"/>
      <c r="I1487" s="34"/>
      <c r="J1487" s="34"/>
      <c r="K1487" s="34"/>
      <c r="L1487" s="103" t="s">
        <v>103</v>
      </c>
      <c r="M1487" s="29"/>
      <c r="N1487" s="29"/>
      <c r="O1487" s="29"/>
      <c r="P1487" s="30"/>
      <c r="Q1487" s="29"/>
      <c r="R1487" s="112" t="s">
        <v>8588</v>
      </c>
      <c r="S1487" s="34"/>
      <c r="AD1487" s="84">
        <f t="shared" si="190"/>
        <v>1</v>
      </c>
      <c r="AE1487" s="34" t="e">
        <f t="shared" si="191"/>
        <v>#VALUE!</v>
      </c>
      <c r="AF1487" s="34" t="e">
        <f t="shared" si="192"/>
        <v>#VALUE!</v>
      </c>
      <c r="AG1487" s="34" t="e">
        <f t="shared" si="193"/>
        <v>#VALUE!</v>
      </c>
      <c r="AH1487" s="34" t="e">
        <f t="shared" si="194"/>
        <v>#VALUE!</v>
      </c>
      <c r="AI1487" s="34" t="e">
        <f t="shared" si="195"/>
        <v>#VALUE!</v>
      </c>
      <c r="AJ1487" s="34" t="e">
        <f t="shared" si="196"/>
        <v>#VALUE!</v>
      </c>
      <c r="AK1487" s="34" t="e">
        <f t="shared" si="197"/>
        <v>#VALUE!</v>
      </c>
    </row>
    <row r="1488" spans="1:37" ht="55.25" customHeight="1" x14ac:dyDescent="0.2">
      <c r="A1488" s="50">
        <v>20190703</v>
      </c>
      <c r="B1488" s="83">
        <v>43677</v>
      </c>
      <c r="C1488" s="12" t="s">
        <v>8730</v>
      </c>
      <c r="D1488" s="34"/>
      <c r="E1488" s="34"/>
      <c r="F1488" s="34"/>
      <c r="G1488" s="34"/>
      <c r="H1488" s="34"/>
      <c r="I1488" s="34"/>
      <c r="J1488" s="34"/>
      <c r="K1488" s="34"/>
      <c r="L1488" s="103" t="s">
        <v>103</v>
      </c>
      <c r="M1488" s="29"/>
      <c r="N1488" s="29"/>
      <c r="O1488" s="29"/>
      <c r="P1488" s="30"/>
      <c r="Q1488" s="29"/>
      <c r="R1488" s="112" t="s">
        <v>8588</v>
      </c>
      <c r="S1488" s="34"/>
      <c r="AD1488" s="84">
        <f t="shared" si="190"/>
        <v>1</v>
      </c>
      <c r="AE1488" s="34" t="e">
        <f t="shared" si="191"/>
        <v>#VALUE!</v>
      </c>
      <c r="AF1488" s="34" t="e">
        <f t="shared" si="192"/>
        <v>#VALUE!</v>
      </c>
      <c r="AG1488" s="34" t="e">
        <f t="shared" si="193"/>
        <v>#VALUE!</v>
      </c>
      <c r="AH1488" s="34" t="e">
        <f t="shared" si="194"/>
        <v>#VALUE!</v>
      </c>
      <c r="AI1488" s="34" t="e">
        <f t="shared" si="195"/>
        <v>#VALUE!</v>
      </c>
      <c r="AJ1488" s="34" t="e">
        <f t="shared" si="196"/>
        <v>#VALUE!</v>
      </c>
      <c r="AK1488" s="34" t="e">
        <f t="shared" si="197"/>
        <v>#VALUE!</v>
      </c>
    </row>
    <row r="1489" spans="1:37" ht="55.25" customHeight="1" x14ac:dyDescent="0.2">
      <c r="A1489" s="50">
        <v>20190704</v>
      </c>
      <c r="B1489" s="83">
        <v>43677</v>
      </c>
      <c r="C1489" s="12" t="s">
        <v>8731</v>
      </c>
      <c r="D1489" s="34"/>
      <c r="E1489" s="34"/>
      <c r="F1489" s="34"/>
      <c r="G1489" s="34"/>
      <c r="H1489" s="34" t="s">
        <v>8732</v>
      </c>
      <c r="I1489" s="34" t="s">
        <v>8733</v>
      </c>
      <c r="J1489" s="34"/>
      <c r="K1489" s="34"/>
      <c r="L1489" s="103"/>
      <c r="M1489" s="29" t="s">
        <v>8734</v>
      </c>
      <c r="N1489" s="29" t="s">
        <v>8256</v>
      </c>
      <c r="O1489" s="29"/>
      <c r="P1489" s="30"/>
      <c r="Q1489" s="29"/>
      <c r="R1489" s="112" t="s">
        <v>8588</v>
      </c>
      <c r="S1489" s="34"/>
      <c r="AD1489" s="84" t="e">
        <f t="shared" si="190"/>
        <v>#VALUE!</v>
      </c>
      <c r="AE1489" s="34">
        <f t="shared" si="191"/>
        <v>392</v>
      </c>
      <c r="AF1489" s="34" t="e">
        <f t="shared" si="192"/>
        <v>#VALUE!</v>
      </c>
      <c r="AG1489" s="34" t="e">
        <f t="shared" si="193"/>
        <v>#VALUE!</v>
      </c>
      <c r="AH1489" s="34" t="e">
        <f t="shared" si="194"/>
        <v>#VALUE!</v>
      </c>
      <c r="AI1489" s="34" t="e">
        <f t="shared" si="195"/>
        <v>#VALUE!</v>
      </c>
      <c r="AJ1489" s="34" t="e">
        <f t="shared" si="196"/>
        <v>#VALUE!</v>
      </c>
      <c r="AK1489" s="34" t="e">
        <f t="shared" si="197"/>
        <v>#VALUE!</v>
      </c>
    </row>
    <row r="1490" spans="1:37" ht="55.25" customHeight="1" x14ac:dyDescent="0.2">
      <c r="A1490" s="50">
        <v>20190705</v>
      </c>
      <c r="B1490" s="83">
        <v>43677</v>
      </c>
      <c r="C1490" s="12" t="s">
        <v>8735</v>
      </c>
      <c r="D1490" s="34"/>
      <c r="E1490" s="34"/>
      <c r="F1490" s="34"/>
      <c r="G1490" s="34"/>
      <c r="H1490" s="34"/>
      <c r="I1490" s="34"/>
      <c r="J1490" s="34"/>
      <c r="K1490" s="34"/>
      <c r="L1490" s="103" t="s">
        <v>103</v>
      </c>
      <c r="M1490" s="29"/>
      <c r="N1490" s="29"/>
      <c r="O1490" s="29"/>
      <c r="P1490" s="30"/>
      <c r="Q1490" s="29"/>
      <c r="R1490" s="112" t="s">
        <v>8588</v>
      </c>
      <c r="S1490" s="34"/>
      <c r="AD1490" s="84">
        <f t="shared" si="190"/>
        <v>1</v>
      </c>
      <c r="AE1490" s="34" t="e">
        <f t="shared" si="191"/>
        <v>#VALUE!</v>
      </c>
      <c r="AF1490" s="34" t="e">
        <f t="shared" si="192"/>
        <v>#VALUE!</v>
      </c>
      <c r="AG1490" s="34" t="e">
        <f t="shared" si="193"/>
        <v>#VALUE!</v>
      </c>
      <c r="AH1490" s="34" t="e">
        <f t="shared" si="194"/>
        <v>#VALUE!</v>
      </c>
      <c r="AI1490" s="34" t="e">
        <f t="shared" si="195"/>
        <v>#VALUE!</v>
      </c>
      <c r="AJ1490" s="34" t="e">
        <f t="shared" si="196"/>
        <v>#VALUE!</v>
      </c>
      <c r="AK1490" s="34" t="e">
        <f t="shared" si="197"/>
        <v>#VALUE!</v>
      </c>
    </row>
    <row r="1491" spans="1:37" ht="55.25" customHeight="1" x14ac:dyDescent="0.2">
      <c r="A1491" s="50">
        <v>20190706</v>
      </c>
      <c r="B1491" s="83">
        <v>43677</v>
      </c>
      <c r="C1491" s="12" t="s">
        <v>8736</v>
      </c>
      <c r="D1491" s="34"/>
      <c r="E1491" s="34"/>
      <c r="F1491" s="34"/>
      <c r="G1491" s="34"/>
      <c r="H1491" s="34"/>
      <c r="I1491" s="34"/>
      <c r="J1491" s="34"/>
      <c r="K1491" s="34"/>
      <c r="L1491" s="103" t="s">
        <v>103</v>
      </c>
      <c r="M1491" s="29"/>
      <c r="N1491" s="29"/>
      <c r="O1491" s="29"/>
      <c r="P1491" s="30"/>
      <c r="Q1491" s="29"/>
      <c r="R1491" s="112" t="s">
        <v>8588</v>
      </c>
      <c r="S1491" s="34"/>
      <c r="AD1491" s="84">
        <f t="shared" si="190"/>
        <v>1</v>
      </c>
      <c r="AE1491" s="34" t="e">
        <f t="shared" si="191"/>
        <v>#VALUE!</v>
      </c>
      <c r="AF1491" s="34" t="e">
        <f t="shared" si="192"/>
        <v>#VALUE!</v>
      </c>
      <c r="AG1491" s="34" t="e">
        <f t="shared" si="193"/>
        <v>#VALUE!</v>
      </c>
      <c r="AH1491" s="34" t="e">
        <f t="shared" si="194"/>
        <v>#VALUE!</v>
      </c>
      <c r="AI1491" s="34" t="e">
        <f t="shared" si="195"/>
        <v>#VALUE!</v>
      </c>
      <c r="AJ1491" s="34" t="e">
        <f t="shared" si="196"/>
        <v>#VALUE!</v>
      </c>
      <c r="AK1491" s="34" t="e">
        <f t="shared" si="197"/>
        <v>#VALUE!</v>
      </c>
    </row>
    <row r="1492" spans="1:37" ht="55.25" customHeight="1" x14ac:dyDescent="0.2">
      <c r="A1492" s="50">
        <v>20190707</v>
      </c>
      <c r="B1492" s="83">
        <v>43677</v>
      </c>
      <c r="C1492" s="12" t="s">
        <v>8737</v>
      </c>
      <c r="D1492" s="34"/>
      <c r="E1492" s="34"/>
      <c r="F1492" s="34"/>
      <c r="G1492" s="34"/>
      <c r="H1492" s="34"/>
      <c r="I1492" s="34"/>
      <c r="J1492" s="34"/>
      <c r="K1492" s="34"/>
      <c r="L1492" s="103" t="s">
        <v>103</v>
      </c>
      <c r="M1492" s="29"/>
      <c r="N1492" s="29"/>
      <c r="O1492" s="29"/>
      <c r="P1492" s="30"/>
      <c r="Q1492" s="29"/>
      <c r="R1492" s="112" t="s">
        <v>8588</v>
      </c>
      <c r="S1492" s="34"/>
      <c r="AD1492" s="84">
        <f t="shared" si="190"/>
        <v>1</v>
      </c>
      <c r="AE1492" s="34" t="e">
        <f t="shared" si="191"/>
        <v>#VALUE!</v>
      </c>
      <c r="AF1492" s="34" t="e">
        <f t="shared" si="192"/>
        <v>#VALUE!</v>
      </c>
      <c r="AG1492" s="34" t="e">
        <f t="shared" si="193"/>
        <v>#VALUE!</v>
      </c>
      <c r="AH1492" s="34" t="e">
        <f t="shared" si="194"/>
        <v>#VALUE!</v>
      </c>
      <c r="AI1492" s="34" t="e">
        <f t="shared" si="195"/>
        <v>#VALUE!</v>
      </c>
      <c r="AJ1492" s="34" t="e">
        <f t="shared" si="196"/>
        <v>#VALUE!</v>
      </c>
      <c r="AK1492" s="34" t="e">
        <f t="shared" si="197"/>
        <v>#VALUE!</v>
      </c>
    </row>
    <row r="1493" spans="1:37" ht="55.25" customHeight="1" x14ac:dyDescent="0.2">
      <c r="A1493" s="50">
        <v>20190708</v>
      </c>
      <c r="B1493" s="83">
        <v>43677</v>
      </c>
      <c r="C1493" s="12" t="s">
        <v>8738</v>
      </c>
      <c r="D1493" s="34"/>
      <c r="E1493" s="34"/>
      <c r="F1493" s="34"/>
      <c r="G1493" s="34"/>
      <c r="H1493" s="34"/>
      <c r="I1493" s="34"/>
      <c r="J1493" s="34"/>
      <c r="K1493" s="34"/>
      <c r="L1493" s="103" t="s">
        <v>103</v>
      </c>
      <c r="M1493" s="29"/>
      <c r="N1493" s="29"/>
      <c r="O1493" s="29"/>
      <c r="P1493" s="30"/>
      <c r="Q1493" s="29"/>
      <c r="R1493" s="112" t="s">
        <v>8588</v>
      </c>
      <c r="S1493" s="34"/>
      <c r="AD1493" s="84">
        <f t="shared" si="190"/>
        <v>1</v>
      </c>
      <c r="AE1493" s="34" t="e">
        <f t="shared" si="191"/>
        <v>#VALUE!</v>
      </c>
      <c r="AF1493" s="34" t="e">
        <f t="shared" si="192"/>
        <v>#VALUE!</v>
      </c>
      <c r="AG1493" s="34" t="e">
        <f t="shared" si="193"/>
        <v>#VALUE!</v>
      </c>
      <c r="AH1493" s="34" t="e">
        <f t="shared" si="194"/>
        <v>#VALUE!</v>
      </c>
      <c r="AI1493" s="34" t="e">
        <f t="shared" si="195"/>
        <v>#VALUE!</v>
      </c>
      <c r="AJ1493" s="34" t="e">
        <f t="shared" si="196"/>
        <v>#VALUE!</v>
      </c>
      <c r="AK1493" s="34" t="e">
        <f t="shared" si="197"/>
        <v>#VALUE!</v>
      </c>
    </row>
    <row r="1494" spans="1:37" ht="55.25" customHeight="1" x14ac:dyDescent="0.2">
      <c r="A1494" s="50">
        <v>20190709</v>
      </c>
      <c r="B1494" s="83">
        <v>43677</v>
      </c>
      <c r="C1494" s="12" t="s">
        <v>8739</v>
      </c>
      <c r="D1494" s="34"/>
      <c r="E1494" s="34"/>
      <c r="F1494" s="34"/>
      <c r="G1494" s="34"/>
      <c r="H1494" s="34"/>
      <c r="I1494" s="34"/>
      <c r="J1494" s="34"/>
      <c r="K1494" s="34"/>
      <c r="L1494" s="103" t="s">
        <v>103</v>
      </c>
      <c r="M1494" s="29"/>
      <c r="N1494" s="29"/>
      <c r="O1494" s="29"/>
      <c r="P1494" s="30"/>
      <c r="Q1494" s="29"/>
      <c r="R1494" s="112" t="s">
        <v>8588</v>
      </c>
      <c r="S1494" s="34"/>
      <c r="AD1494" s="84">
        <f t="shared" si="190"/>
        <v>1</v>
      </c>
      <c r="AE1494" s="34" t="e">
        <f t="shared" si="191"/>
        <v>#VALUE!</v>
      </c>
      <c r="AF1494" s="34" t="e">
        <f t="shared" si="192"/>
        <v>#VALUE!</v>
      </c>
      <c r="AG1494" s="34" t="e">
        <f t="shared" si="193"/>
        <v>#VALUE!</v>
      </c>
      <c r="AH1494" s="34" t="e">
        <f t="shared" si="194"/>
        <v>#VALUE!</v>
      </c>
      <c r="AI1494" s="34" t="e">
        <f t="shared" si="195"/>
        <v>#VALUE!</v>
      </c>
      <c r="AJ1494" s="34" t="e">
        <f t="shared" si="196"/>
        <v>#VALUE!</v>
      </c>
      <c r="AK1494" s="34" t="e">
        <f t="shared" si="197"/>
        <v>#VALUE!</v>
      </c>
    </row>
    <row r="1495" spans="1:37" ht="55.25" customHeight="1" x14ac:dyDescent="0.2">
      <c r="A1495" s="50">
        <v>20190710</v>
      </c>
      <c r="B1495" s="83">
        <v>43677</v>
      </c>
      <c r="C1495" s="12" t="s">
        <v>8740</v>
      </c>
      <c r="D1495" s="34"/>
      <c r="E1495" s="34"/>
      <c r="F1495" s="34" t="s">
        <v>8741</v>
      </c>
      <c r="G1495" s="34" t="s">
        <v>8742</v>
      </c>
      <c r="H1495" s="34"/>
      <c r="I1495" s="34"/>
      <c r="J1495" s="34"/>
      <c r="K1495" s="34"/>
      <c r="L1495" s="103" t="s">
        <v>103</v>
      </c>
      <c r="M1495" s="29"/>
      <c r="N1495" s="29"/>
      <c r="O1495" s="29"/>
      <c r="P1495" s="30"/>
      <c r="Q1495" s="29"/>
      <c r="R1495" s="112" t="s">
        <v>8588</v>
      </c>
      <c r="S1495" s="34"/>
      <c r="AD1495" s="84">
        <f t="shared" si="190"/>
        <v>1</v>
      </c>
      <c r="AE1495" s="34" t="e">
        <f t="shared" si="191"/>
        <v>#VALUE!</v>
      </c>
      <c r="AF1495" s="34" t="e">
        <f t="shared" si="192"/>
        <v>#VALUE!</v>
      </c>
      <c r="AG1495" s="34" t="e">
        <f t="shared" si="193"/>
        <v>#VALUE!</v>
      </c>
      <c r="AH1495" s="34" t="e">
        <f t="shared" si="194"/>
        <v>#VALUE!</v>
      </c>
      <c r="AI1495" s="34" t="e">
        <f t="shared" si="195"/>
        <v>#VALUE!</v>
      </c>
      <c r="AJ1495" s="34" t="e">
        <f t="shared" si="196"/>
        <v>#VALUE!</v>
      </c>
      <c r="AK1495" s="34" t="e">
        <f t="shared" si="197"/>
        <v>#VALUE!</v>
      </c>
    </row>
    <row r="1496" spans="1:37" ht="55.25" customHeight="1" x14ac:dyDescent="0.2">
      <c r="A1496" s="50">
        <v>20190711</v>
      </c>
      <c r="B1496" s="83">
        <v>43677</v>
      </c>
      <c r="C1496" s="12" t="s">
        <v>8743</v>
      </c>
      <c r="D1496" s="34"/>
      <c r="E1496" s="34"/>
      <c r="F1496" s="34"/>
      <c r="G1496" s="34"/>
      <c r="H1496" s="34"/>
      <c r="I1496" s="34"/>
      <c r="J1496" s="34"/>
      <c r="K1496" s="34"/>
      <c r="L1496" s="103" t="s">
        <v>103</v>
      </c>
      <c r="M1496" s="29"/>
      <c r="N1496" s="29"/>
      <c r="O1496" s="29"/>
      <c r="P1496" s="30"/>
      <c r="Q1496" s="29"/>
      <c r="R1496" s="112" t="s">
        <v>8588</v>
      </c>
      <c r="S1496" s="34"/>
      <c r="AD1496" s="84">
        <f t="shared" si="190"/>
        <v>1</v>
      </c>
      <c r="AE1496" s="34" t="e">
        <f t="shared" si="191"/>
        <v>#VALUE!</v>
      </c>
      <c r="AF1496" s="34" t="e">
        <f t="shared" si="192"/>
        <v>#VALUE!</v>
      </c>
      <c r="AG1496" s="34" t="e">
        <f t="shared" si="193"/>
        <v>#VALUE!</v>
      </c>
      <c r="AH1496" s="34" t="e">
        <f t="shared" si="194"/>
        <v>#VALUE!</v>
      </c>
      <c r="AI1496" s="34" t="e">
        <f t="shared" si="195"/>
        <v>#VALUE!</v>
      </c>
      <c r="AJ1496" s="34" t="e">
        <f t="shared" si="196"/>
        <v>#VALUE!</v>
      </c>
      <c r="AK1496" s="34" t="e">
        <f t="shared" si="197"/>
        <v>#VALUE!</v>
      </c>
    </row>
    <row r="1497" spans="1:37" ht="55.25" customHeight="1" x14ac:dyDescent="0.2">
      <c r="A1497" s="50">
        <v>20190712</v>
      </c>
      <c r="B1497" s="83">
        <v>43677</v>
      </c>
      <c r="C1497" s="12" t="s">
        <v>8744</v>
      </c>
      <c r="D1497" s="34"/>
      <c r="E1497" s="34"/>
      <c r="F1497" s="34"/>
      <c r="G1497" s="34"/>
      <c r="H1497" s="34" t="s">
        <v>8745</v>
      </c>
      <c r="I1497" s="34" t="s">
        <v>8746</v>
      </c>
      <c r="J1497" s="34"/>
      <c r="K1497" s="34"/>
      <c r="L1497" s="103" t="s">
        <v>103</v>
      </c>
      <c r="M1497" s="29"/>
      <c r="N1497" s="29"/>
      <c r="O1497" s="29"/>
      <c r="P1497" s="30"/>
      <c r="Q1497" s="29"/>
      <c r="R1497" s="112" t="s">
        <v>8588</v>
      </c>
      <c r="S1497" s="34"/>
      <c r="AD1497" s="84">
        <f t="shared" si="190"/>
        <v>1</v>
      </c>
      <c r="AE1497" s="34" t="e">
        <f t="shared" si="191"/>
        <v>#VALUE!</v>
      </c>
      <c r="AF1497" s="34" t="e">
        <f t="shared" si="192"/>
        <v>#VALUE!</v>
      </c>
      <c r="AG1497" s="34" t="e">
        <f t="shared" si="193"/>
        <v>#VALUE!</v>
      </c>
      <c r="AH1497" s="34" t="e">
        <f t="shared" si="194"/>
        <v>#VALUE!</v>
      </c>
      <c r="AI1497" s="34" t="e">
        <f t="shared" si="195"/>
        <v>#VALUE!</v>
      </c>
      <c r="AJ1497" s="34" t="e">
        <f t="shared" si="196"/>
        <v>#VALUE!</v>
      </c>
      <c r="AK1497" s="34" t="e">
        <f t="shared" si="197"/>
        <v>#VALUE!</v>
      </c>
    </row>
    <row r="1498" spans="1:37" ht="55.25" customHeight="1" x14ac:dyDescent="0.2">
      <c r="A1498" s="50">
        <v>20190713</v>
      </c>
      <c r="B1498" s="83">
        <v>43677</v>
      </c>
      <c r="C1498" s="12" t="s">
        <v>8747</v>
      </c>
      <c r="D1498" s="34"/>
      <c r="E1498" s="34"/>
      <c r="F1498" s="34"/>
      <c r="G1498" s="34"/>
      <c r="H1498" s="34"/>
      <c r="I1498" s="34"/>
      <c r="J1498" s="34"/>
      <c r="K1498" s="34"/>
      <c r="L1498" s="103" t="s">
        <v>103</v>
      </c>
      <c r="M1498" s="29"/>
      <c r="N1498" s="29"/>
      <c r="O1498" s="29"/>
      <c r="P1498" s="30"/>
      <c r="Q1498" s="29"/>
      <c r="R1498" s="112" t="s">
        <v>8588</v>
      </c>
      <c r="S1498" s="34"/>
      <c r="AD1498" s="84">
        <f t="shared" si="190"/>
        <v>1</v>
      </c>
      <c r="AE1498" s="34" t="e">
        <f t="shared" si="191"/>
        <v>#VALUE!</v>
      </c>
      <c r="AF1498" s="34" t="e">
        <f t="shared" si="192"/>
        <v>#VALUE!</v>
      </c>
      <c r="AG1498" s="34" t="e">
        <f t="shared" si="193"/>
        <v>#VALUE!</v>
      </c>
      <c r="AH1498" s="34" t="e">
        <f t="shared" si="194"/>
        <v>#VALUE!</v>
      </c>
      <c r="AI1498" s="34" t="e">
        <f t="shared" si="195"/>
        <v>#VALUE!</v>
      </c>
      <c r="AJ1498" s="34" t="e">
        <f t="shared" si="196"/>
        <v>#VALUE!</v>
      </c>
      <c r="AK1498" s="34" t="e">
        <f t="shared" si="197"/>
        <v>#VALUE!</v>
      </c>
    </row>
    <row r="1499" spans="1:37" ht="55.25" customHeight="1" x14ac:dyDescent="0.2">
      <c r="A1499" s="50">
        <v>20190714</v>
      </c>
      <c r="B1499" s="83">
        <v>43677</v>
      </c>
      <c r="C1499" s="12" t="s">
        <v>8748</v>
      </c>
      <c r="D1499" s="34"/>
      <c r="E1499" s="34"/>
      <c r="F1499" s="34" t="s">
        <v>8749</v>
      </c>
      <c r="G1499" s="34" t="s">
        <v>8750</v>
      </c>
      <c r="H1499" s="34"/>
      <c r="I1499" s="34"/>
      <c r="J1499" s="34"/>
      <c r="K1499" s="34"/>
      <c r="L1499" s="103"/>
      <c r="M1499" s="34" t="s">
        <v>8751</v>
      </c>
      <c r="N1499" s="103" t="s">
        <v>8752</v>
      </c>
      <c r="O1499" s="29" t="s">
        <v>8753</v>
      </c>
      <c r="P1499" s="30"/>
      <c r="Q1499" s="29"/>
      <c r="R1499" s="112" t="s">
        <v>8588</v>
      </c>
      <c r="S1499" s="34"/>
      <c r="AD1499" s="84" t="e">
        <f t="shared" si="190"/>
        <v>#VALUE!</v>
      </c>
      <c r="AE1499" s="34" t="e">
        <f t="shared" si="191"/>
        <v>#VALUE!</v>
      </c>
      <c r="AF1499" s="34" t="e">
        <f t="shared" si="192"/>
        <v>#VALUE!</v>
      </c>
      <c r="AG1499" s="34">
        <f t="shared" si="193"/>
        <v>26</v>
      </c>
      <c r="AH1499" s="34" t="e">
        <f t="shared" si="194"/>
        <v>#VALUE!</v>
      </c>
      <c r="AI1499" s="34" t="e">
        <f t="shared" si="195"/>
        <v>#VALUE!</v>
      </c>
      <c r="AJ1499" s="34" t="e">
        <f t="shared" si="196"/>
        <v>#VALUE!</v>
      </c>
      <c r="AK1499" s="34" t="e">
        <f t="shared" si="197"/>
        <v>#VALUE!</v>
      </c>
    </row>
    <row r="1500" spans="1:37" ht="55.25" customHeight="1" x14ac:dyDescent="0.2">
      <c r="A1500" s="50">
        <v>20190715</v>
      </c>
      <c r="B1500" s="83">
        <v>43677</v>
      </c>
      <c r="C1500" s="12" t="s">
        <v>8754</v>
      </c>
      <c r="D1500" s="34"/>
      <c r="E1500" s="34"/>
      <c r="F1500" s="34"/>
      <c r="G1500" s="34"/>
      <c r="H1500" s="34"/>
      <c r="I1500" s="34"/>
      <c r="J1500" s="34"/>
      <c r="K1500" s="34"/>
      <c r="L1500" s="103"/>
      <c r="M1500" s="29" t="s">
        <v>8755</v>
      </c>
      <c r="N1500" s="29"/>
      <c r="O1500" s="29" t="s">
        <v>8756</v>
      </c>
      <c r="P1500" s="30"/>
      <c r="Q1500" s="29"/>
      <c r="R1500" s="112" t="s">
        <v>8588</v>
      </c>
      <c r="S1500" s="34"/>
      <c r="AD1500" s="84" t="e">
        <f t="shared" si="190"/>
        <v>#VALUE!</v>
      </c>
      <c r="AE1500" s="34" t="e">
        <f t="shared" si="191"/>
        <v>#VALUE!</v>
      </c>
      <c r="AF1500" s="34" t="e">
        <f t="shared" si="192"/>
        <v>#VALUE!</v>
      </c>
      <c r="AG1500" s="34">
        <f t="shared" si="193"/>
        <v>25</v>
      </c>
      <c r="AH1500" s="34" t="e">
        <f t="shared" si="194"/>
        <v>#VALUE!</v>
      </c>
      <c r="AI1500" s="34" t="e">
        <f t="shared" si="195"/>
        <v>#VALUE!</v>
      </c>
      <c r="AJ1500" s="34" t="e">
        <f t="shared" si="196"/>
        <v>#VALUE!</v>
      </c>
      <c r="AK1500" s="34" t="e">
        <f t="shared" si="197"/>
        <v>#VALUE!</v>
      </c>
    </row>
    <row r="1501" spans="1:37" ht="55.25" customHeight="1" x14ac:dyDescent="0.2">
      <c r="A1501" s="50">
        <v>20190716</v>
      </c>
      <c r="B1501" s="83">
        <v>43677</v>
      </c>
      <c r="C1501" s="35" t="s">
        <v>8757</v>
      </c>
      <c r="D1501" s="34" t="s">
        <v>8758</v>
      </c>
      <c r="E1501" s="34" t="s">
        <v>8759</v>
      </c>
      <c r="F1501" s="34"/>
      <c r="G1501" s="34"/>
      <c r="H1501" s="34" t="s">
        <v>8760</v>
      </c>
      <c r="I1501" s="34"/>
      <c r="J1501" s="34"/>
      <c r="K1501" s="34"/>
      <c r="L1501" s="103"/>
      <c r="M1501" s="103" t="s">
        <v>8761</v>
      </c>
      <c r="N1501" s="29"/>
      <c r="O1501" s="29" t="s">
        <v>8762</v>
      </c>
      <c r="P1501" s="69"/>
      <c r="Q1501" s="29"/>
      <c r="R1501" s="112" t="s">
        <v>8588</v>
      </c>
      <c r="S1501" s="34"/>
      <c r="AD1501" s="84" t="e">
        <f t="shared" si="190"/>
        <v>#VALUE!</v>
      </c>
      <c r="AE1501" s="34" t="e">
        <f t="shared" si="191"/>
        <v>#VALUE!</v>
      </c>
      <c r="AF1501" s="34" t="e">
        <f t="shared" si="192"/>
        <v>#VALUE!</v>
      </c>
      <c r="AG1501" s="34">
        <f t="shared" si="193"/>
        <v>25</v>
      </c>
      <c r="AH1501" s="34" t="e">
        <f t="shared" si="194"/>
        <v>#VALUE!</v>
      </c>
      <c r="AI1501" s="34" t="e">
        <f t="shared" si="195"/>
        <v>#VALUE!</v>
      </c>
      <c r="AJ1501" s="34" t="e">
        <f t="shared" si="196"/>
        <v>#VALUE!</v>
      </c>
      <c r="AK1501" s="34" t="e">
        <f t="shared" si="197"/>
        <v>#VALUE!</v>
      </c>
    </row>
    <row r="1502" spans="1:37" ht="55.25" customHeight="1" x14ac:dyDescent="0.2">
      <c r="A1502" s="50">
        <v>20190717</v>
      </c>
      <c r="B1502" s="83">
        <v>43677</v>
      </c>
      <c r="C1502" s="35" t="s">
        <v>8763</v>
      </c>
      <c r="D1502" s="34" t="s">
        <v>8764</v>
      </c>
      <c r="E1502" s="34" t="s">
        <v>8765</v>
      </c>
      <c r="F1502" s="34" t="s">
        <v>8766</v>
      </c>
      <c r="G1502" s="34"/>
      <c r="H1502" s="34" t="s">
        <v>8767</v>
      </c>
      <c r="I1502" s="34"/>
      <c r="J1502" s="34"/>
      <c r="K1502" s="34"/>
      <c r="L1502" s="103"/>
      <c r="M1502" s="103" t="s">
        <v>8768</v>
      </c>
      <c r="N1502" s="29"/>
      <c r="O1502" s="29" t="s">
        <v>8769</v>
      </c>
      <c r="P1502" s="69"/>
      <c r="Q1502" s="29" t="s">
        <v>7819</v>
      </c>
      <c r="R1502" s="112" t="s">
        <v>8588</v>
      </c>
      <c r="S1502" s="34"/>
      <c r="AD1502" s="84" t="e">
        <f t="shared" si="190"/>
        <v>#VALUE!</v>
      </c>
      <c r="AE1502" s="34">
        <f t="shared" si="191"/>
        <v>391</v>
      </c>
      <c r="AF1502" s="34" t="e">
        <f t="shared" si="192"/>
        <v>#VALUE!</v>
      </c>
      <c r="AG1502" s="34" t="e">
        <f t="shared" si="193"/>
        <v>#VALUE!</v>
      </c>
      <c r="AH1502" s="34" t="e">
        <f t="shared" si="194"/>
        <v>#VALUE!</v>
      </c>
      <c r="AI1502" s="34" t="e">
        <f t="shared" si="195"/>
        <v>#VALUE!</v>
      </c>
      <c r="AJ1502" s="34" t="e">
        <f t="shared" si="196"/>
        <v>#VALUE!</v>
      </c>
      <c r="AK1502" s="34" t="e">
        <f t="shared" si="197"/>
        <v>#VALUE!</v>
      </c>
    </row>
    <row r="1503" spans="1:37" s="113" customFormat="1" ht="55.25" customHeight="1" x14ac:dyDescent="0.2">
      <c r="A1503" s="109">
        <v>20191001</v>
      </c>
      <c r="B1503" s="110">
        <v>43740</v>
      </c>
      <c r="C1503" s="121" t="s">
        <v>8961</v>
      </c>
      <c r="D1503" s="112"/>
      <c r="E1503" s="112"/>
      <c r="F1503" s="112"/>
      <c r="G1503" s="112"/>
      <c r="H1503" s="112"/>
      <c r="I1503" s="112"/>
      <c r="J1503" s="112"/>
      <c r="K1503" s="112"/>
      <c r="L1503" s="122" t="s">
        <v>103</v>
      </c>
      <c r="M1503" s="112"/>
      <c r="N1503" s="112"/>
      <c r="O1503" s="112"/>
      <c r="P1503" s="109"/>
      <c r="Q1503" s="112"/>
      <c r="R1503" s="112"/>
      <c r="S1503" s="112"/>
      <c r="AD1503" s="123">
        <f t="shared" ref="AD1503:AD1507" si="198">SEARCH("unanimité",L1503,1)</f>
        <v>1</v>
      </c>
      <c r="AE1503" s="112" t="e">
        <f t="shared" ref="AE1503:AE1507" si="199">SEARCH("PONSOLE",M1503,1)</f>
        <v>#VALUE!</v>
      </c>
      <c r="AF1503" s="112" t="e">
        <f t="shared" ref="AF1503:AF1507" si="200">SEARCH("PONSOLE",N1503,1)</f>
        <v>#VALUE!</v>
      </c>
      <c r="AG1503" s="112" t="e">
        <f t="shared" ref="AG1503:AG1507" si="201">SEARCH("PONSOLE",O1503,1)</f>
        <v>#VALUE!</v>
      </c>
      <c r="AH1503" s="112" t="e">
        <f t="shared" ref="AH1503:AH1507" si="202">SEARCH("pas de vote",P1503,1)</f>
        <v>#VALUE!</v>
      </c>
      <c r="AI1503" s="112" t="e">
        <f t="shared" ref="AI1503:AI1507" si="203">SEARCH("PONSOLE",Q1503,1)</f>
        <v>#VALUE!</v>
      </c>
      <c r="AJ1503" s="112" t="e">
        <f t="shared" ref="AJ1503:AJ1507" si="204">SEARCH("PONSOLE",R1503,1)</f>
        <v>#VALUE!</v>
      </c>
      <c r="AK1503" s="112" t="e">
        <f t="shared" ref="AK1503:AK1507" si="205">SEARCH("PONSOLE",S1503,1)</f>
        <v>#VALUE!</v>
      </c>
    </row>
    <row r="1504" spans="1:37" s="113" customFormat="1" ht="55.25" customHeight="1" x14ac:dyDescent="0.2">
      <c r="A1504" s="109">
        <v>20191002</v>
      </c>
      <c r="B1504" s="110">
        <v>43740</v>
      </c>
      <c r="C1504" s="124" t="s">
        <v>8937</v>
      </c>
      <c r="D1504" s="112"/>
      <c r="E1504" s="112"/>
      <c r="F1504" s="112"/>
      <c r="G1504" s="112"/>
      <c r="H1504" s="112"/>
      <c r="I1504" s="112"/>
      <c r="J1504" s="112"/>
      <c r="K1504" s="112"/>
      <c r="L1504" s="122" t="s">
        <v>103</v>
      </c>
      <c r="M1504" s="112"/>
      <c r="N1504" s="112"/>
      <c r="O1504" s="112"/>
      <c r="P1504" s="109"/>
      <c r="Q1504" s="112"/>
      <c r="R1504" s="112"/>
      <c r="S1504" s="112"/>
      <c r="AD1504" s="123">
        <f t="shared" si="198"/>
        <v>1</v>
      </c>
      <c r="AE1504" s="112" t="e">
        <f t="shared" si="199"/>
        <v>#VALUE!</v>
      </c>
      <c r="AF1504" s="112" t="e">
        <f t="shared" si="200"/>
        <v>#VALUE!</v>
      </c>
      <c r="AG1504" s="112" t="e">
        <f t="shared" si="201"/>
        <v>#VALUE!</v>
      </c>
      <c r="AH1504" s="112" t="e">
        <f t="shared" si="202"/>
        <v>#VALUE!</v>
      </c>
      <c r="AI1504" s="112" t="e">
        <f t="shared" si="203"/>
        <v>#VALUE!</v>
      </c>
      <c r="AJ1504" s="112" t="e">
        <f t="shared" si="204"/>
        <v>#VALUE!</v>
      </c>
      <c r="AK1504" s="112" t="e">
        <f t="shared" si="205"/>
        <v>#VALUE!</v>
      </c>
    </row>
    <row r="1505" spans="1:37" s="113" customFormat="1" ht="55.25" customHeight="1" x14ac:dyDescent="0.2">
      <c r="A1505" s="109">
        <v>20191003</v>
      </c>
      <c r="B1505" s="110">
        <v>43740</v>
      </c>
      <c r="C1505" s="124" t="s">
        <v>8938</v>
      </c>
      <c r="D1505" s="112"/>
      <c r="E1505" s="112"/>
      <c r="F1505" s="112" t="s">
        <v>8939</v>
      </c>
      <c r="G1505" s="112" t="s">
        <v>8940</v>
      </c>
      <c r="H1505" s="112"/>
      <c r="I1505" s="112"/>
      <c r="J1505" s="112"/>
      <c r="K1505" s="112"/>
      <c r="L1505" s="122" t="s">
        <v>103</v>
      </c>
      <c r="M1505" s="112"/>
      <c r="N1505" s="112"/>
      <c r="O1505" s="112"/>
      <c r="P1505" s="109"/>
      <c r="Q1505" s="112"/>
      <c r="R1505" s="112"/>
      <c r="S1505" s="112"/>
      <c r="AD1505" s="123">
        <f t="shared" si="198"/>
        <v>1</v>
      </c>
      <c r="AE1505" s="112" t="e">
        <f t="shared" si="199"/>
        <v>#VALUE!</v>
      </c>
      <c r="AF1505" s="112" t="e">
        <f t="shared" si="200"/>
        <v>#VALUE!</v>
      </c>
      <c r="AG1505" s="112" t="e">
        <f t="shared" si="201"/>
        <v>#VALUE!</v>
      </c>
      <c r="AH1505" s="112" t="e">
        <f t="shared" si="202"/>
        <v>#VALUE!</v>
      </c>
      <c r="AI1505" s="112" t="e">
        <f t="shared" si="203"/>
        <v>#VALUE!</v>
      </c>
      <c r="AJ1505" s="112" t="e">
        <f t="shared" si="204"/>
        <v>#VALUE!</v>
      </c>
      <c r="AK1505" s="112" t="e">
        <f t="shared" si="205"/>
        <v>#VALUE!</v>
      </c>
    </row>
    <row r="1506" spans="1:37" s="113" customFormat="1" ht="55.25" customHeight="1" x14ac:dyDescent="0.2">
      <c r="A1506" s="109">
        <v>20191004</v>
      </c>
      <c r="B1506" s="110">
        <v>43740</v>
      </c>
      <c r="C1506" s="124" t="s">
        <v>8941</v>
      </c>
      <c r="D1506" s="112"/>
      <c r="E1506" s="112"/>
      <c r="F1506" s="112" t="s">
        <v>8942</v>
      </c>
      <c r="G1506" s="112" t="s">
        <v>8943</v>
      </c>
      <c r="H1506" s="112"/>
      <c r="I1506" s="112"/>
      <c r="J1506" s="112"/>
      <c r="K1506" s="112"/>
      <c r="L1506" s="122"/>
      <c r="M1506" s="112" t="s">
        <v>8944</v>
      </c>
      <c r="N1506" s="112" t="s">
        <v>8945</v>
      </c>
      <c r="O1506" s="112"/>
      <c r="P1506" s="109"/>
      <c r="Q1506" s="112"/>
      <c r="R1506" s="112"/>
      <c r="S1506" s="112"/>
      <c r="AD1506" s="123" t="e">
        <f t="shared" si="198"/>
        <v>#VALUE!</v>
      </c>
      <c r="AE1506" s="112">
        <f t="shared" si="199"/>
        <v>415</v>
      </c>
      <c r="AF1506" s="112" t="e">
        <f t="shared" si="200"/>
        <v>#VALUE!</v>
      </c>
      <c r="AG1506" s="112" t="e">
        <f t="shared" si="201"/>
        <v>#VALUE!</v>
      </c>
      <c r="AH1506" s="112" t="e">
        <f t="shared" si="202"/>
        <v>#VALUE!</v>
      </c>
      <c r="AI1506" s="112" t="e">
        <f t="shared" si="203"/>
        <v>#VALUE!</v>
      </c>
      <c r="AJ1506" s="112" t="e">
        <f t="shared" si="204"/>
        <v>#VALUE!</v>
      </c>
      <c r="AK1506" s="112" t="e">
        <f t="shared" si="205"/>
        <v>#VALUE!</v>
      </c>
    </row>
    <row r="1507" spans="1:37" s="113" customFormat="1" ht="55.25" customHeight="1" x14ac:dyDescent="0.2">
      <c r="A1507" s="109">
        <v>20191005</v>
      </c>
      <c r="B1507" s="110">
        <v>43740</v>
      </c>
      <c r="C1507" s="124" t="s">
        <v>8946</v>
      </c>
      <c r="D1507" s="112"/>
      <c r="E1507" s="112"/>
      <c r="F1507" s="112" t="s">
        <v>8947</v>
      </c>
      <c r="G1507" s="112" t="s">
        <v>8948</v>
      </c>
      <c r="H1507" s="112"/>
      <c r="I1507" s="112"/>
      <c r="J1507" s="112"/>
      <c r="K1507" s="112"/>
      <c r="L1507" s="122"/>
      <c r="M1507" s="112" t="s">
        <v>8944</v>
      </c>
      <c r="N1507" s="112" t="s">
        <v>8945</v>
      </c>
      <c r="O1507" s="112"/>
      <c r="P1507" s="109"/>
      <c r="Q1507" s="112"/>
      <c r="R1507" s="112"/>
      <c r="S1507" s="112"/>
      <c r="AD1507" s="123" t="e">
        <f t="shared" si="198"/>
        <v>#VALUE!</v>
      </c>
      <c r="AE1507" s="112">
        <f t="shared" si="199"/>
        <v>415</v>
      </c>
      <c r="AF1507" s="112" t="e">
        <f t="shared" si="200"/>
        <v>#VALUE!</v>
      </c>
      <c r="AG1507" s="112" t="e">
        <f t="shared" si="201"/>
        <v>#VALUE!</v>
      </c>
      <c r="AH1507" s="112" t="e">
        <f t="shared" si="202"/>
        <v>#VALUE!</v>
      </c>
      <c r="AI1507" s="112" t="e">
        <f t="shared" si="203"/>
        <v>#VALUE!</v>
      </c>
      <c r="AJ1507" s="112" t="e">
        <f t="shared" si="204"/>
        <v>#VALUE!</v>
      </c>
      <c r="AK1507" s="112" t="e">
        <f t="shared" si="205"/>
        <v>#VALUE!</v>
      </c>
    </row>
    <row r="1508" spans="1:37" s="113" customFormat="1" ht="55.25" customHeight="1" x14ac:dyDescent="0.2">
      <c r="A1508" s="109">
        <v>20191006</v>
      </c>
      <c r="B1508" s="110">
        <v>43740</v>
      </c>
      <c r="C1508" s="124" t="s">
        <v>8949</v>
      </c>
      <c r="D1508" s="112" t="s">
        <v>8950</v>
      </c>
      <c r="E1508" s="112"/>
      <c r="F1508" s="112" t="s">
        <v>8951</v>
      </c>
      <c r="G1508" s="112" t="s">
        <v>8952</v>
      </c>
      <c r="H1508" s="112" t="s">
        <v>8953</v>
      </c>
      <c r="I1508" s="112"/>
      <c r="J1508" s="112"/>
      <c r="K1508" s="112"/>
      <c r="L1508" s="122" t="s">
        <v>103</v>
      </c>
      <c r="M1508" s="112"/>
      <c r="N1508" s="112"/>
      <c r="O1508" s="112"/>
      <c r="P1508" s="109"/>
      <c r="Q1508" s="112"/>
      <c r="R1508" s="112"/>
      <c r="S1508" s="112"/>
      <c r="AD1508" s="123">
        <f t="shared" ref="AD1508:AD1564" si="206">SEARCH("unanimité",L1508,1)</f>
        <v>1</v>
      </c>
      <c r="AE1508" s="112" t="e">
        <f t="shared" ref="AE1508:AE1564" si="207">SEARCH("PONSOLE",M1508,1)</f>
        <v>#VALUE!</v>
      </c>
      <c r="AF1508" s="112" t="e">
        <f t="shared" ref="AF1508:AF1564" si="208">SEARCH("PONSOLE",N1508,1)</f>
        <v>#VALUE!</v>
      </c>
      <c r="AG1508" s="112" t="e">
        <f t="shared" ref="AG1508:AG1564" si="209">SEARCH("PONSOLE",O1508,1)</f>
        <v>#VALUE!</v>
      </c>
      <c r="AH1508" s="112" t="e">
        <f t="shared" ref="AH1508:AH1564" si="210">SEARCH("pas de vote",P1508,1)</f>
        <v>#VALUE!</v>
      </c>
      <c r="AI1508" s="112" t="e">
        <f t="shared" ref="AI1508:AI1564" si="211">SEARCH("PONSOLE",Q1508,1)</f>
        <v>#VALUE!</v>
      </c>
      <c r="AJ1508" s="112" t="e">
        <f t="shared" ref="AJ1508:AJ1564" si="212">SEARCH("PONSOLE",R1508,1)</f>
        <v>#VALUE!</v>
      </c>
      <c r="AK1508" s="112" t="e">
        <f t="shared" ref="AK1508:AK1564" si="213">SEARCH("PONSOLE",S1508,1)</f>
        <v>#VALUE!</v>
      </c>
    </row>
    <row r="1509" spans="1:37" s="113" customFormat="1" ht="55.25" customHeight="1" x14ac:dyDescent="0.2">
      <c r="A1509" s="109">
        <v>20191007</v>
      </c>
      <c r="B1509" s="110">
        <v>43740</v>
      </c>
      <c r="C1509" s="124" t="s">
        <v>8954</v>
      </c>
      <c r="D1509" s="112"/>
      <c r="E1509" s="112"/>
      <c r="F1509" s="112"/>
      <c r="G1509" s="112"/>
      <c r="H1509" s="112"/>
      <c r="I1509" s="112"/>
      <c r="J1509" s="112"/>
      <c r="K1509" s="112"/>
      <c r="L1509" s="122" t="s">
        <v>103</v>
      </c>
      <c r="M1509" s="122"/>
      <c r="N1509" s="112"/>
      <c r="O1509" s="112"/>
      <c r="P1509" s="109"/>
      <c r="Q1509" s="112"/>
      <c r="R1509" s="112"/>
      <c r="S1509" s="112"/>
      <c r="AD1509" s="123">
        <f t="shared" si="206"/>
        <v>1</v>
      </c>
      <c r="AE1509" s="112" t="e">
        <f t="shared" si="207"/>
        <v>#VALUE!</v>
      </c>
      <c r="AF1509" s="112" t="e">
        <f t="shared" si="208"/>
        <v>#VALUE!</v>
      </c>
      <c r="AG1509" s="112" t="e">
        <f t="shared" si="209"/>
        <v>#VALUE!</v>
      </c>
      <c r="AH1509" s="112" t="e">
        <f t="shared" si="210"/>
        <v>#VALUE!</v>
      </c>
      <c r="AI1509" s="112" t="e">
        <f t="shared" si="211"/>
        <v>#VALUE!</v>
      </c>
      <c r="AJ1509" s="112" t="e">
        <f t="shared" si="212"/>
        <v>#VALUE!</v>
      </c>
      <c r="AK1509" s="112" t="e">
        <f t="shared" si="213"/>
        <v>#VALUE!</v>
      </c>
    </row>
    <row r="1510" spans="1:37" s="113" customFormat="1" ht="55.25" customHeight="1" x14ac:dyDescent="0.2">
      <c r="A1510" s="109">
        <v>20191008</v>
      </c>
      <c r="B1510" s="110">
        <v>43740</v>
      </c>
      <c r="C1510" s="124" t="s">
        <v>8955</v>
      </c>
      <c r="D1510" s="112" t="s">
        <v>8956</v>
      </c>
      <c r="E1510" s="112" t="s">
        <v>8957</v>
      </c>
      <c r="F1510" s="112"/>
      <c r="G1510" s="112"/>
      <c r="H1510" s="112"/>
      <c r="I1510" s="112"/>
      <c r="J1510" s="112"/>
      <c r="K1510" s="112"/>
      <c r="L1510" s="122" t="s">
        <v>8958</v>
      </c>
      <c r="M1510" s="112" t="s">
        <v>8959</v>
      </c>
      <c r="N1510" s="112" t="s">
        <v>8960</v>
      </c>
      <c r="O1510" s="112"/>
      <c r="P1510" s="109"/>
      <c r="Q1510" s="112"/>
      <c r="R1510" s="112"/>
      <c r="S1510" s="112"/>
      <c r="AD1510" s="123" t="e">
        <f t="shared" si="206"/>
        <v>#VALUE!</v>
      </c>
      <c r="AE1510" s="112" t="e">
        <f t="shared" si="207"/>
        <v>#VALUE!</v>
      </c>
      <c r="AF1510" s="112">
        <f t="shared" si="208"/>
        <v>27</v>
      </c>
      <c r="AG1510" s="112" t="e">
        <f t="shared" si="209"/>
        <v>#VALUE!</v>
      </c>
      <c r="AH1510" s="112" t="e">
        <f t="shared" si="210"/>
        <v>#VALUE!</v>
      </c>
      <c r="AI1510" s="112" t="e">
        <f t="shared" si="211"/>
        <v>#VALUE!</v>
      </c>
      <c r="AJ1510" s="112" t="e">
        <f t="shared" si="212"/>
        <v>#VALUE!</v>
      </c>
      <c r="AK1510" s="112" t="e">
        <f t="shared" si="213"/>
        <v>#VALUE!</v>
      </c>
    </row>
    <row r="1511" spans="1:37" s="113" customFormat="1" ht="55.25" customHeight="1" x14ac:dyDescent="0.2">
      <c r="A1511" s="109">
        <v>20191009</v>
      </c>
      <c r="B1511" s="110">
        <v>43740</v>
      </c>
      <c r="C1511" s="62" t="s">
        <v>8964</v>
      </c>
      <c r="D1511" s="112" t="s">
        <v>8965</v>
      </c>
      <c r="E1511" s="112" t="s">
        <v>8966</v>
      </c>
      <c r="F1511" s="112"/>
      <c r="G1511" s="112"/>
      <c r="H1511" s="112"/>
      <c r="I1511" s="112"/>
      <c r="J1511" s="112"/>
      <c r="K1511" s="112"/>
      <c r="L1511" s="122"/>
      <c r="M1511" s="112" t="s">
        <v>8967</v>
      </c>
      <c r="N1511" s="112"/>
      <c r="O1511" s="112" t="s">
        <v>8968</v>
      </c>
      <c r="P1511" s="109"/>
      <c r="Q1511" s="112"/>
      <c r="R1511" s="112"/>
      <c r="S1511" s="112"/>
      <c r="AD1511" s="123" t="e">
        <f t="shared" si="206"/>
        <v>#VALUE!</v>
      </c>
      <c r="AE1511" s="112" t="e">
        <f t="shared" si="207"/>
        <v>#VALUE!</v>
      </c>
      <c r="AF1511" s="112" t="e">
        <f t="shared" si="208"/>
        <v>#VALUE!</v>
      </c>
      <c r="AG1511" s="112">
        <f t="shared" si="209"/>
        <v>27</v>
      </c>
      <c r="AH1511" s="112" t="e">
        <f t="shared" si="210"/>
        <v>#VALUE!</v>
      </c>
      <c r="AI1511" s="112" t="e">
        <f t="shared" si="211"/>
        <v>#VALUE!</v>
      </c>
      <c r="AJ1511" s="112" t="e">
        <f t="shared" si="212"/>
        <v>#VALUE!</v>
      </c>
      <c r="AK1511" s="112" t="e">
        <f t="shared" si="213"/>
        <v>#VALUE!</v>
      </c>
    </row>
    <row r="1512" spans="1:37" s="113" customFormat="1" ht="55.25" customHeight="1" x14ac:dyDescent="0.2">
      <c r="A1512" s="109">
        <v>20191010</v>
      </c>
      <c r="B1512" s="110">
        <v>43740</v>
      </c>
      <c r="C1512" s="62" t="s">
        <v>8969</v>
      </c>
      <c r="D1512" s="112"/>
      <c r="E1512" s="112"/>
      <c r="F1512" s="112" t="s">
        <v>8970</v>
      </c>
      <c r="G1512" s="112" t="s">
        <v>8971</v>
      </c>
      <c r="H1512" s="112" t="s">
        <v>8972</v>
      </c>
      <c r="I1512" s="112" t="s">
        <v>8973</v>
      </c>
      <c r="J1512" s="112"/>
      <c r="K1512" s="112"/>
      <c r="L1512" s="122"/>
      <c r="M1512" s="112" t="s">
        <v>8974</v>
      </c>
      <c r="N1512" s="112"/>
      <c r="O1512" s="112" t="s">
        <v>8975</v>
      </c>
      <c r="P1512" s="109"/>
      <c r="Q1512" s="112"/>
      <c r="R1512" s="112"/>
      <c r="S1512" s="112"/>
      <c r="AD1512" s="123" t="e">
        <f t="shared" si="206"/>
        <v>#VALUE!</v>
      </c>
      <c r="AE1512" s="112">
        <f t="shared" si="207"/>
        <v>491</v>
      </c>
      <c r="AF1512" s="112" t="e">
        <f t="shared" si="208"/>
        <v>#VALUE!</v>
      </c>
      <c r="AG1512" s="112" t="e">
        <f t="shared" si="209"/>
        <v>#VALUE!</v>
      </c>
      <c r="AH1512" s="112" t="e">
        <f t="shared" si="210"/>
        <v>#VALUE!</v>
      </c>
      <c r="AI1512" s="112" t="e">
        <f t="shared" si="211"/>
        <v>#VALUE!</v>
      </c>
      <c r="AJ1512" s="112" t="e">
        <f t="shared" si="212"/>
        <v>#VALUE!</v>
      </c>
      <c r="AK1512" s="112" t="e">
        <f t="shared" si="213"/>
        <v>#VALUE!</v>
      </c>
    </row>
    <row r="1513" spans="1:37" s="113" customFormat="1" ht="55.25" customHeight="1" x14ac:dyDescent="0.2">
      <c r="A1513" s="109">
        <v>20191011</v>
      </c>
      <c r="B1513" s="110">
        <v>43740</v>
      </c>
      <c r="C1513" s="62" t="s">
        <v>8976</v>
      </c>
      <c r="D1513" s="112"/>
      <c r="E1513" s="112"/>
      <c r="F1513" s="112"/>
      <c r="G1513" s="112"/>
      <c r="H1513" s="112"/>
      <c r="I1513" s="112"/>
      <c r="J1513" s="112"/>
      <c r="K1513" s="112"/>
      <c r="L1513" s="122" t="s">
        <v>103</v>
      </c>
      <c r="M1513" s="112"/>
      <c r="N1513" s="112"/>
      <c r="O1513" s="112"/>
      <c r="P1513" s="109"/>
      <c r="Q1513" s="112"/>
      <c r="R1513" s="112"/>
      <c r="S1513" s="112"/>
      <c r="AD1513" s="123">
        <f t="shared" si="206"/>
        <v>1</v>
      </c>
      <c r="AE1513" s="112" t="e">
        <f t="shared" si="207"/>
        <v>#VALUE!</v>
      </c>
      <c r="AF1513" s="112" t="e">
        <f t="shared" si="208"/>
        <v>#VALUE!</v>
      </c>
      <c r="AG1513" s="112" t="e">
        <f t="shared" si="209"/>
        <v>#VALUE!</v>
      </c>
      <c r="AH1513" s="112" t="e">
        <f t="shared" si="210"/>
        <v>#VALUE!</v>
      </c>
      <c r="AI1513" s="112" t="e">
        <f t="shared" si="211"/>
        <v>#VALUE!</v>
      </c>
      <c r="AJ1513" s="112" t="e">
        <f t="shared" si="212"/>
        <v>#VALUE!</v>
      </c>
      <c r="AK1513" s="112" t="e">
        <f t="shared" si="213"/>
        <v>#VALUE!</v>
      </c>
    </row>
    <row r="1514" spans="1:37" s="113" customFormat="1" ht="55.25" customHeight="1" x14ac:dyDescent="0.2">
      <c r="A1514" s="109">
        <v>20191012</v>
      </c>
      <c r="B1514" s="110">
        <v>43740</v>
      </c>
      <c r="C1514" s="62" t="s">
        <v>8977</v>
      </c>
      <c r="D1514" s="112"/>
      <c r="E1514" s="112"/>
      <c r="F1514" s="112"/>
      <c r="G1514" s="112"/>
      <c r="H1514" s="112"/>
      <c r="I1514" s="112"/>
      <c r="J1514" s="112"/>
      <c r="K1514" s="112"/>
      <c r="L1514" s="122" t="s">
        <v>103</v>
      </c>
      <c r="M1514" s="112"/>
      <c r="N1514" s="112"/>
      <c r="O1514" s="112"/>
      <c r="P1514" s="109"/>
      <c r="Q1514" s="112"/>
      <c r="R1514" s="112"/>
      <c r="S1514" s="112"/>
      <c r="AD1514" s="123">
        <f t="shared" si="206"/>
        <v>1</v>
      </c>
      <c r="AE1514" s="112" t="e">
        <f t="shared" si="207"/>
        <v>#VALUE!</v>
      </c>
      <c r="AF1514" s="112" t="e">
        <f t="shared" si="208"/>
        <v>#VALUE!</v>
      </c>
      <c r="AG1514" s="112" t="e">
        <f t="shared" si="209"/>
        <v>#VALUE!</v>
      </c>
      <c r="AH1514" s="112" t="e">
        <f t="shared" si="210"/>
        <v>#VALUE!</v>
      </c>
      <c r="AI1514" s="112" t="e">
        <f t="shared" si="211"/>
        <v>#VALUE!</v>
      </c>
      <c r="AJ1514" s="112" t="e">
        <f t="shared" si="212"/>
        <v>#VALUE!</v>
      </c>
      <c r="AK1514" s="112" t="e">
        <f t="shared" si="213"/>
        <v>#VALUE!</v>
      </c>
    </row>
    <row r="1515" spans="1:37" s="113" customFormat="1" ht="55.25" customHeight="1" x14ac:dyDescent="0.2">
      <c r="A1515" s="109">
        <v>20191013</v>
      </c>
      <c r="B1515" s="110">
        <v>43740</v>
      </c>
      <c r="C1515" s="62" t="s">
        <v>8978</v>
      </c>
      <c r="D1515" s="112" t="s">
        <v>8979</v>
      </c>
      <c r="E1515" s="112" t="s">
        <v>8980</v>
      </c>
      <c r="F1515" s="112"/>
      <c r="G1515" s="112"/>
      <c r="H1515" s="112"/>
      <c r="I1515" s="112"/>
      <c r="J1515" s="112"/>
      <c r="K1515" s="112"/>
      <c r="L1515" s="122" t="s">
        <v>103</v>
      </c>
      <c r="M1515" s="112"/>
      <c r="N1515" s="112"/>
      <c r="O1515" s="112"/>
      <c r="P1515" s="109"/>
      <c r="Q1515" s="112"/>
      <c r="R1515" s="112"/>
      <c r="S1515" s="112"/>
      <c r="AD1515" s="123">
        <f t="shared" si="206"/>
        <v>1</v>
      </c>
      <c r="AE1515" s="112" t="e">
        <f t="shared" si="207"/>
        <v>#VALUE!</v>
      </c>
      <c r="AF1515" s="112" t="e">
        <f t="shared" si="208"/>
        <v>#VALUE!</v>
      </c>
      <c r="AG1515" s="112" t="e">
        <f t="shared" si="209"/>
        <v>#VALUE!</v>
      </c>
      <c r="AH1515" s="112" t="e">
        <f t="shared" si="210"/>
        <v>#VALUE!</v>
      </c>
      <c r="AI1515" s="112" t="e">
        <f t="shared" si="211"/>
        <v>#VALUE!</v>
      </c>
      <c r="AJ1515" s="112" t="e">
        <f t="shared" si="212"/>
        <v>#VALUE!</v>
      </c>
      <c r="AK1515" s="112" t="e">
        <f t="shared" si="213"/>
        <v>#VALUE!</v>
      </c>
    </row>
    <row r="1516" spans="1:37" s="113" customFormat="1" ht="55.25" customHeight="1" x14ac:dyDescent="0.2">
      <c r="A1516" s="109">
        <v>20191014</v>
      </c>
      <c r="B1516" s="110">
        <v>43740</v>
      </c>
      <c r="C1516" s="62" t="s">
        <v>8981</v>
      </c>
      <c r="D1516" s="112"/>
      <c r="E1516" s="112"/>
      <c r="F1516" s="112"/>
      <c r="G1516" s="112"/>
      <c r="H1516" s="112" t="s">
        <v>8982</v>
      </c>
      <c r="I1516" s="112" t="s">
        <v>8983</v>
      </c>
      <c r="J1516" s="112"/>
      <c r="K1516" s="112"/>
      <c r="L1516" s="122" t="s">
        <v>103</v>
      </c>
      <c r="M1516" s="112"/>
      <c r="N1516" s="112"/>
      <c r="O1516" s="112"/>
      <c r="P1516" s="109"/>
      <c r="Q1516" s="112"/>
      <c r="R1516" s="112"/>
      <c r="S1516" s="112"/>
      <c r="AD1516" s="123">
        <f t="shared" si="206"/>
        <v>1</v>
      </c>
      <c r="AE1516" s="112" t="e">
        <f t="shared" si="207"/>
        <v>#VALUE!</v>
      </c>
      <c r="AF1516" s="112" t="e">
        <f t="shared" si="208"/>
        <v>#VALUE!</v>
      </c>
      <c r="AG1516" s="112" t="e">
        <f t="shared" si="209"/>
        <v>#VALUE!</v>
      </c>
      <c r="AH1516" s="112" t="e">
        <f t="shared" si="210"/>
        <v>#VALUE!</v>
      </c>
      <c r="AI1516" s="112" t="e">
        <f t="shared" si="211"/>
        <v>#VALUE!</v>
      </c>
      <c r="AJ1516" s="112" t="e">
        <f t="shared" si="212"/>
        <v>#VALUE!</v>
      </c>
      <c r="AK1516" s="112" t="e">
        <f t="shared" si="213"/>
        <v>#VALUE!</v>
      </c>
    </row>
    <row r="1517" spans="1:37" s="113" customFormat="1" ht="55.25" customHeight="1" x14ac:dyDescent="0.2">
      <c r="A1517" s="109">
        <v>20191015</v>
      </c>
      <c r="B1517" s="110">
        <v>43740</v>
      </c>
      <c r="C1517" s="62" t="s">
        <v>8984</v>
      </c>
      <c r="D1517" s="112"/>
      <c r="E1517" s="112"/>
      <c r="F1517" s="112"/>
      <c r="G1517" s="112"/>
      <c r="H1517" s="112"/>
      <c r="I1517" s="112"/>
      <c r="J1517" s="112"/>
      <c r="K1517" s="112"/>
      <c r="L1517" s="122" t="s">
        <v>103</v>
      </c>
      <c r="M1517" s="112"/>
      <c r="N1517" s="112"/>
      <c r="O1517" s="112"/>
      <c r="P1517" s="109"/>
      <c r="Q1517" s="112"/>
      <c r="R1517" s="112"/>
      <c r="S1517" s="112"/>
      <c r="AD1517" s="123">
        <f t="shared" si="206"/>
        <v>1</v>
      </c>
      <c r="AE1517" s="112" t="e">
        <f t="shared" si="207"/>
        <v>#VALUE!</v>
      </c>
      <c r="AF1517" s="112" t="e">
        <f t="shared" si="208"/>
        <v>#VALUE!</v>
      </c>
      <c r="AG1517" s="112" t="e">
        <f t="shared" si="209"/>
        <v>#VALUE!</v>
      </c>
      <c r="AH1517" s="112" t="e">
        <f t="shared" si="210"/>
        <v>#VALUE!</v>
      </c>
      <c r="AI1517" s="112" t="e">
        <f t="shared" si="211"/>
        <v>#VALUE!</v>
      </c>
      <c r="AJ1517" s="112" t="e">
        <f t="shared" si="212"/>
        <v>#VALUE!</v>
      </c>
      <c r="AK1517" s="112" t="e">
        <f t="shared" si="213"/>
        <v>#VALUE!</v>
      </c>
    </row>
    <row r="1518" spans="1:37" s="113" customFormat="1" ht="55.25" customHeight="1" x14ac:dyDescent="0.2">
      <c r="A1518" s="109">
        <v>20191016</v>
      </c>
      <c r="B1518" s="110">
        <v>43740</v>
      </c>
      <c r="C1518" s="62" t="s">
        <v>8985</v>
      </c>
      <c r="D1518" s="112"/>
      <c r="E1518" s="112"/>
      <c r="F1518" s="112"/>
      <c r="G1518" s="112"/>
      <c r="H1518" s="112"/>
      <c r="I1518" s="112"/>
      <c r="J1518" s="112"/>
      <c r="K1518" s="112"/>
      <c r="L1518" s="122" t="s">
        <v>103</v>
      </c>
      <c r="M1518" s="112"/>
      <c r="N1518" s="112"/>
      <c r="O1518" s="112"/>
      <c r="P1518" s="109"/>
      <c r="Q1518" s="112"/>
      <c r="R1518" s="112"/>
      <c r="S1518" s="112"/>
      <c r="AD1518" s="123">
        <f t="shared" si="206"/>
        <v>1</v>
      </c>
      <c r="AE1518" s="112" t="e">
        <f t="shared" si="207"/>
        <v>#VALUE!</v>
      </c>
      <c r="AF1518" s="112" t="e">
        <f t="shared" si="208"/>
        <v>#VALUE!</v>
      </c>
      <c r="AG1518" s="112" t="e">
        <f t="shared" si="209"/>
        <v>#VALUE!</v>
      </c>
      <c r="AH1518" s="112" t="e">
        <f t="shared" si="210"/>
        <v>#VALUE!</v>
      </c>
      <c r="AI1518" s="112" t="e">
        <f t="shared" si="211"/>
        <v>#VALUE!</v>
      </c>
      <c r="AJ1518" s="112" t="e">
        <f t="shared" si="212"/>
        <v>#VALUE!</v>
      </c>
      <c r="AK1518" s="112" t="e">
        <f t="shared" si="213"/>
        <v>#VALUE!</v>
      </c>
    </row>
    <row r="1519" spans="1:37" s="113" customFormat="1" ht="55.25" customHeight="1" x14ac:dyDescent="0.2">
      <c r="A1519" s="109">
        <v>20191017</v>
      </c>
      <c r="B1519" s="110">
        <v>43740</v>
      </c>
      <c r="C1519" s="62" t="s">
        <v>8986</v>
      </c>
      <c r="D1519" s="112"/>
      <c r="E1519" s="112"/>
      <c r="F1519" s="112"/>
      <c r="G1519" s="112"/>
      <c r="H1519" s="112"/>
      <c r="I1519" s="112"/>
      <c r="J1519" s="112"/>
      <c r="K1519" s="112"/>
      <c r="L1519" s="122" t="s">
        <v>103</v>
      </c>
      <c r="M1519" s="112"/>
      <c r="N1519" s="112"/>
      <c r="O1519" s="112"/>
      <c r="P1519" s="109"/>
      <c r="Q1519" s="112"/>
      <c r="R1519" s="112"/>
      <c r="S1519" s="112"/>
      <c r="AD1519" s="123">
        <f t="shared" si="206"/>
        <v>1</v>
      </c>
      <c r="AE1519" s="112" t="e">
        <f t="shared" si="207"/>
        <v>#VALUE!</v>
      </c>
      <c r="AF1519" s="112" t="e">
        <f t="shared" si="208"/>
        <v>#VALUE!</v>
      </c>
      <c r="AG1519" s="112" t="e">
        <f t="shared" si="209"/>
        <v>#VALUE!</v>
      </c>
      <c r="AH1519" s="112" t="e">
        <f t="shared" si="210"/>
        <v>#VALUE!</v>
      </c>
      <c r="AI1519" s="112" t="e">
        <f t="shared" si="211"/>
        <v>#VALUE!</v>
      </c>
      <c r="AJ1519" s="112" t="e">
        <f t="shared" si="212"/>
        <v>#VALUE!</v>
      </c>
      <c r="AK1519" s="112" t="e">
        <f t="shared" si="213"/>
        <v>#VALUE!</v>
      </c>
    </row>
    <row r="1520" spans="1:37" s="113" customFormat="1" ht="55.25" customHeight="1" x14ac:dyDescent="0.2">
      <c r="A1520" s="109">
        <v>20191018</v>
      </c>
      <c r="B1520" s="110">
        <v>43740</v>
      </c>
      <c r="C1520" s="62" t="s">
        <v>8987</v>
      </c>
      <c r="D1520" s="112"/>
      <c r="E1520" s="112"/>
      <c r="F1520" s="112"/>
      <c r="G1520" s="112"/>
      <c r="H1520" s="112"/>
      <c r="I1520" s="112"/>
      <c r="J1520" s="112"/>
      <c r="K1520" s="112"/>
      <c r="L1520" s="122" t="s">
        <v>103</v>
      </c>
      <c r="M1520" s="112"/>
      <c r="N1520" s="112"/>
      <c r="O1520" s="112"/>
      <c r="P1520" s="109"/>
      <c r="Q1520" s="112"/>
      <c r="R1520" s="112"/>
      <c r="S1520" s="112"/>
      <c r="AD1520" s="123">
        <f t="shared" si="206"/>
        <v>1</v>
      </c>
      <c r="AE1520" s="112" t="e">
        <f t="shared" si="207"/>
        <v>#VALUE!</v>
      </c>
      <c r="AF1520" s="112" t="e">
        <f t="shared" si="208"/>
        <v>#VALUE!</v>
      </c>
      <c r="AG1520" s="112" t="e">
        <f t="shared" si="209"/>
        <v>#VALUE!</v>
      </c>
      <c r="AH1520" s="112" t="e">
        <f t="shared" si="210"/>
        <v>#VALUE!</v>
      </c>
      <c r="AI1520" s="112" t="e">
        <f t="shared" si="211"/>
        <v>#VALUE!</v>
      </c>
      <c r="AJ1520" s="112" t="e">
        <f t="shared" si="212"/>
        <v>#VALUE!</v>
      </c>
      <c r="AK1520" s="112" t="e">
        <f t="shared" si="213"/>
        <v>#VALUE!</v>
      </c>
    </row>
    <row r="1521" spans="1:37" s="113" customFormat="1" ht="55.25" customHeight="1" x14ac:dyDescent="0.2">
      <c r="A1521" s="109">
        <v>20191019</v>
      </c>
      <c r="B1521" s="110">
        <v>43740</v>
      </c>
      <c r="C1521" s="62" t="s">
        <v>8988</v>
      </c>
      <c r="D1521" s="112"/>
      <c r="E1521" s="112"/>
      <c r="F1521" s="112"/>
      <c r="G1521" s="112"/>
      <c r="H1521" s="112"/>
      <c r="I1521" s="112"/>
      <c r="J1521" s="112"/>
      <c r="K1521" s="112"/>
      <c r="L1521" s="122" t="s">
        <v>103</v>
      </c>
      <c r="M1521" s="112"/>
      <c r="N1521" s="112"/>
      <c r="O1521" s="112"/>
      <c r="P1521" s="109"/>
      <c r="Q1521" s="112"/>
      <c r="R1521" s="112"/>
      <c r="S1521" s="112"/>
      <c r="AD1521" s="123">
        <f t="shared" si="206"/>
        <v>1</v>
      </c>
      <c r="AE1521" s="112" t="e">
        <f t="shared" si="207"/>
        <v>#VALUE!</v>
      </c>
      <c r="AF1521" s="112" t="e">
        <f t="shared" si="208"/>
        <v>#VALUE!</v>
      </c>
      <c r="AG1521" s="112" t="e">
        <f t="shared" si="209"/>
        <v>#VALUE!</v>
      </c>
      <c r="AH1521" s="112" t="e">
        <f t="shared" si="210"/>
        <v>#VALUE!</v>
      </c>
      <c r="AI1521" s="112" t="e">
        <f t="shared" si="211"/>
        <v>#VALUE!</v>
      </c>
      <c r="AJ1521" s="112" t="e">
        <f t="shared" si="212"/>
        <v>#VALUE!</v>
      </c>
      <c r="AK1521" s="112" t="e">
        <f t="shared" si="213"/>
        <v>#VALUE!</v>
      </c>
    </row>
    <row r="1522" spans="1:37" s="113" customFormat="1" ht="55.25" customHeight="1" x14ac:dyDescent="0.2">
      <c r="A1522" s="109">
        <v>20191020</v>
      </c>
      <c r="B1522" s="110">
        <v>43740</v>
      </c>
      <c r="C1522" s="62" t="s">
        <v>8989</v>
      </c>
      <c r="D1522" s="112" t="s">
        <v>8990</v>
      </c>
      <c r="E1522" s="112"/>
      <c r="F1522" s="112" t="s">
        <v>8991</v>
      </c>
      <c r="G1522" s="112" t="s">
        <v>8992</v>
      </c>
      <c r="H1522" s="112" t="s">
        <v>8993</v>
      </c>
      <c r="I1522" s="112" t="s">
        <v>8994</v>
      </c>
      <c r="J1522" s="112"/>
      <c r="K1522" s="112"/>
      <c r="L1522" s="122"/>
      <c r="M1522" s="112" t="s">
        <v>8995</v>
      </c>
      <c r="N1522" s="112" t="s">
        <v>8996</v>
      </c>
      <c r="O1522" s="112" t="s">
        <v>8997</v>
      </c>
      <c r="P1522" s="109"/>
      <c r="Q1522" s="112"/>
      <c r="R1522" s="112"/>
      <c r="S1522" s="112"/>
      <c r="AD1522" s="123" t="e">
        <f t="shared" si="206"/>
        <v>#VALUE!</v>
      </c>
      <c r="AE1522" s="112" t="e">
        <f t="shared" si="207"/>
        <v>#VALUE!</v>
      </c>
      <c r="AF1522" s="112" t="e">
        <f t="shared" si="208"/>
        <v>#VALUE!</v>
      </c>
      <c r="AG1522" s="112">
        <f t="shared" si="209"/>
        <v>28</v>
      </c>
      <c r="AH1522" s="112" t="e">
        <f t="shared" si="210"/>
        <v>#VALUE!</v>
      </c>
      <c r="AI1522" s="112" t="e">
        <f t="shared" si="211"/>
        <v>#VALUE!</v>
      </c>
      <c r="AJ1522" s="112" t="e">
        <f t="shared" si="212"/>
        <v>#VALUE!</v>
      </c>
      <c r="AK1522" s="112" t="e">
        <f t="shared" si="213"/>
        <v>#VALUE!</v>
      </c>
    </row>
    <row r="1523" spans="1:37" s="113" customFormat="1" ht="55.25" customHeight="1" x14ac:dyDescent="0.2">
      <c r="A1523" s="109">
        <v>20191021</v>
      </c>
      <c r="B1523" s="110">
        <v>43740</v>
      </c>
      <c r="C1523" s="107" t="s">
        <v>8998</v>
      </c>
      <c r="D1523" s="112"/>
      <c r="E1523" s="112"/>
      <c r="F1523" s="112" t="s">
        <v>8999</v>
      </c>
      <c r="G1523" s="112" t="s">
        <v>9000</v>
      </c>
      <c r="H1523" s="112"/>
      <c r="I1523" s="112"/>
      <c r="J1523" s="112"/>
      <c r="K1523" s="112"/>
      <c r="L1523" s="122" t="s">
        <v>103</v>
      </c>
      <c r="M1523" s="112"/>
      <c r="N1523" s="112"/>
      <c r="O1523" s="112"/>
      <c r="P1523" s="109"/>
      <c r="Q1523" s="112"/>
      <c r="R1523" s="112"/>
      <c r="S1523" s="112"/>
      <c r="AD1523" s="123">
        <f t="shared" si="206"/>
        <v>1</v>
      </c>
      <c r="AE1523" s="112" t="e">
        <f t="shared" si="207"/>
        <v>#VALUE!</v>
      </c>
      <c r="AF1523" s="112" t="e">
        <f t="shared" si="208"/>
        <v>#VALUE!</v>
      </c>
      <c r="AG1523" s="112" t="e">
        <f t="shared" si="209"/>
        <v>#VALUE!</v>
      </c>
      <c r="AH1523" s="112" t="e">
        <f t="shared" si="210"/>
        <v>#VALUE!</v>
      </c>
      <c r="AI1523" s="112" t="e">
        <f t="shared" si="211"/>
        <v>#VALUE!</v>
      </c>
      <c r="AJ1523" s="112" t="e">
        <f t="shared" si="212"/>
        <v>#VALUE!</v>
      </c>
      <c r="AK1523" s="112" t="e">
        <f t="shared" si="213"/>
        <v>#VALUE!</v>
      </c>
    </row>
    <row r="1524" spans="1:37" s="113" customFormat="1" ht="55.25" customHeight="1" x14ac:dyDescent="0.2">
      <c r="A1524" s="109">
        <v>20191022</v>
      </c>
      <c r="B1524" s="110">
        <v>43740</v>
      </c>
      <c r="C1524" s="107" t="s">
        <v>9001</v>
      </c>
      <c r="D1524" s="112"/>
      <c r="E1524" s="112"/>
      <c r="F1524" s="112" t="s">
        <v>9002</v>
      </c>
      <c r="G1524" s="112" t="s">
        <v>9003</v>
      </c>
      <c r="H1524" s="112"/>
      <c r="I1524" s="112"/>
      <c r="J1524" s="112"/>
      <c r="K1524" s="112"/>
      <c r="L1524" s="122"/>
      <c r="M1524" s="112" t="s">
        <v>9004</v>
      </c>
      <c r="N1524" s="112"/>
      <c r="O1524" s="112" t="s">
        <v>9005</v>
      </c>
      <c r="P1524" s="109"/>
      <c r="Q1524" s="112"/>
      <c r="R1524" s="112"/>
      <c r="S1524" s="112"/>
      <c r="AD1524" s="123" t="e">
        <f t="shared" si="206"/>
        <v>#VALUE!</v>
      </c>
      <c r="AE1524" s="112">
        <f t="shared" si="207"/>
        <v>418</v>
      </c>
      <c r="AF1524" s="112" t="e">
        <f t="shared" si="208"/>
        <v>#VALUE!</v>
      </c>
      <c r="AG1524" s="112" t="e">
        <f t="shared" si="209"/>
        <v>#VALUE!</v>
      </c>
      <c r="AH1524" s="112" t="e">
        <f t="shared" si="210"/>
        <v>#VALUE!</v>
      </c>
      <c r="AI1524" s="112" t="e">
        <f t="shared" si="211"/>
        <v>#VALUE!</v>
      </c>
      <c r="AJ1524" s="112" t="e">
        <f t="shared" si="212"/>
        <v>#VALUE!</v>
      </c>
      <c r="AK1524" s="112" t="e">
        <f t="shared" si="213"/>
        <v>#VALUE!</v>
      </c>
    </row>
    <row r="1525" spans="1:37" s="113" customFormat="1" ht="55.25" customHeight="1" x14ac:dyDescent="0.2">
      <c r="A1525" s="109">
        <v>20191023</v>
      </c>
      <c r="B1525" s="110">
        <v>43740</v>
      </c>
      <c r="C1525" s="107" t="s">
        <v>9006</v>
      </c>
      <c r="D1525" s="112" t="s">
        <v>9007</v>
      </c>
      <c r="E1525" s="112" t="s">
        <v>9008</v>
      </c>
      <c r="F1525" s="112"/>
      <c r="G1525" s="112"/>
      <c r="H1525" s="112"/>
      <c r="I1525" s="112"/>
      <c r="J1525" s="112"/>
      <c r="K1525" s="112"/>
      <c r="L1525" s="122" t="s">
        <v>103</v>
      </c>
      <c r="M1525" s="112"/>
      <c r="N1525" s="112"/>
      <c r="O1525" s="112"/>
      <c r="P1525" s="109"/>
      <c r="Q1525" s="112"/>
      <c r="R1525" s="112"/>
      <c r="S1525" s="112"/>
      <c r="AD1525" s="123">
        <f t="shared" si="206"/>
        <v>1</v>
      </c>
      <c r="AE1525" s="112" t="e">
        <f t="shared" si="207"/>
        <v>#VALUE!</v>
      </c>
      <c r="AF1525" s="112" t="e">
        <f t="shared" si="208"/>
        <v>#VALUE!</v>
      </c>
      <c r="AG1525" s="112" t="e">
        <f t="shared" si="209"/>
        <v>#VALUE!</v>
      </c>
      <c r="AH1525" s="112" t="e">
        <f t="shared" si="210"/>
        <v>#VALUE!</v>
      </c>
      <c r="AI1525" s="112" t="e">
        <f t="shared" si="211"/>
        <v>#VALUE!</v>
      </c>
      <c r="AJ1525" s="112" t="e">
        <f t="shared" si="212"/>
        <v>#VALUE!</v>
      </c>
      <c r="AK1525" s="112" t="e">
        <f t="shared" si="213"/>
        <v>#VALUE!</v>
      </c>
    </row>
    <row r="1526" spans="1:37" ht="55.25" customHeight="1" x14ac:dyDescent="0.2">
      <c r="A1526" s="109">
        <v>20191024</v>
      </c>
      <c r="B1526" s="110">
        <v>43740</v>
      </c>
      <c r="C1526" s="107" t="s">
        <v>9009</v>
      </c>
      <c r="D1526" s="34" t="s">
        <v>9010</v>
      </c>
      <c r="E1526" s="34" t="s">
        <v>9011</v>
      </c>
      <c r="F1526" s="34" t="s">
        <v>9012</v>
      </c>
      <c r="G1526" s="34" t="s">
        <v>9013</v>
      </c>
      <c r="H1526" s="34" t="s">
        <v>9014</v>
      </c>
      <c r="I1526" s="34" t="s">
        <v>9015</v>
      </c>
      <c r="J1526" s="34"/>
      <c r="K1526" s="34"/>
      <c r="L1526" s="103"/>
      <c r="M1526" s="29" t="s">
        <v>9016</v>
      </c>
      <c r="N1526" s="29" t="s">
        <v>9017</v>
      </c>
      <c r="O1526" s="29" t="s">
        <v>9018</v>
      </c>
      <c r="P1526" s="30"/>
      <c r="Q1526" s="29"/>
      <c r="R1526" s="112"/>
      <c r="S1526" s="34"/>
      <c r="AD1526" s="84" t="e">
        <f t="shared" si="206"/>
        <v>#VALUE!</v>
      </c>
      <c r="AE1526" s="34">
        <f t="shared" si="207"/>
        <v>418</v>
      </c>
      <c r="AF1526" s="34" t="e">
        <f t="shared" si="208"/>
        <v>#VALUE!</v>
      </c>
      <c r="AG1526" s="34" t="e">
        <f t="shared" si="209"/>
        <v>#VALUE!</v>
      </c>
      <c r="AH1526" s="34" t="e">
        <f t="shared" si="210"/>
        <v>#VALUE!</v>
      </c>
      <c r="AI1526" s="34" t="e">
        <f t="shared" si="211"/>
        <v>#VALUE!</v>
      </c>
      <c r="AJ1526" s="34" t="e">
        <f t="shared" si="212"/>
        <v>#VALUE!</v>
      </c>
      <c r="AK1526" s="34" t="e">
        <f t="shared" si="213"/>
        <v>#VALUE!</v>
      </c>
    </row>
    <row r="1527" spans="1:37" ht="55.25" customHeight="1" x14ac:dyDescent="0.2">
      <c r="A1527" s="50">
        <v>20191101</v>
      </c>
      <c r="B1527" s="83">
        <v>43775</v>
      </c>
      <c r="C1527" s="4" t="s">
        <v>9173</v>
      </c>
      <c r="D1527" s="34"/>
      <c r="E1527" s="34"/>
      <c r="F1527" s="34"/>
      <c r="G1527" s="34"/>
      <c r="H1527" s="34"/>
      <c r="I1527" s="34"/>
      <c r="J1527" s="34"/>
      <c r="K1527" s="34"/>
      <c r="L1527" s="122" t="s">
        <v>103</v>
      </c>
      <c r="M1527" s="29"/>
      <c r="N1527" s="29"/>
      <c r="O1527" s="29"/>
      <c r="P1527" s="30"/>
      <c r="Q1527" s="29"/>
      <c r="R1527" s="112"/>
      <c r="S1527" s="34"/>
      <c r="AD1527" s="84">
        <f t="shared" si="206"/>
        <v>1</v>
      </c>
      <c r="AE1527" s="34" t="e">
        <f t="shared" si="207"/>
        <v>#VALUE!</v>
      </c>
      <c r="AF1527" s="34" t="e">
        <f t="shared" si="208"/>
        <v>#VALUE!</v>
      </c>
      <c r="AG1527" s="34" t="e">
        <f t="shared" si="209"/>
        <v>#VALUE!</v>
      </c>
      <c r="AH1527" s="34" t="e">
        <f t="shared" si="210"/>
        <v>#VALUE!</v>
      </c>
      <c r="AI1527" s="34" t="e">
        <f t="shared" si="211"/>
        <v>#VALUE!</v>
      </c>
      <c r="AJ1527" s="34" t="e">
        <f t="shared" si="212"/>
        <v>#VALUE!</v>
      </c>
      <c r="AK1527" s="34" t="e">
        <f t="shared" si="213"/>
        <v>#VALUE!</v>
      </c>
    </row>
    <row r="1528" spans="1:37" ht="55.25" customHeight="1" x14ac:dyDescent="0.2">
      <c r="A1528" s="50">
        <v>20191102</v>
      </c>
      <c r="B1528" s="83">
        <v>43775</v>
      </c>
      <c r="C1528" s="4" t="s">
        <v>9174</v>
      </c>
      <c r="D1528" s="34"/>
      <c r="E1528" s="34"/>
      <c r="F1528" s="34" t="s">
        <v>9175</v>
      </c>
      <c r="G1528" s="34" t="s">
        <v>9176</v>
      </c>
      <c r="H1528" s="34"/>
      <c r="I1528" s="34"/>
      <c r="J1528" s="34"/>
      <c r="K1528" s="34"/>
      <c r="L1528" s="103"/>
      <c r="M1528" s="29" t="s">
        <v>9177</v>
      </c>
      <c r="N1528" s="29" t="s">
        <v>9178</v>
      </c>
      <c r="O1528" s="29"/>
      <c r="P1528" s="30"/>
      <c r="Q1528" s="29"/>
      <c r="R1528" s="112"/>
      <c r="S1528" s="34"/>
      <c r="AD1528" s="84" t="e">
        <f t="shared" si="206"/>
        <v>#VALUE!</v>
      </c>
      <c r="AE1528" s="34">
        <f t="shared" si="207"/>
        <v>415</v>
      </c>
      <c r="AF1528" s="34" t="e">
        <f t="shared" si="208"/>
        <v>#VALUE!</v>
      </c>
      <c r="AG1528" s="34" t="e">
        <f t="shared" si="209"/>
        <v>#VALUE!</v>
      </c>
      <c r="AH1528" s="34" t="e">
        <f t="shared" si="210"/>
        <v>#VALUE!</v>
      </c>
      <c r="AI1528" s="34" t="e">
        <f t="shared" si="211"/>
        <v>#VALUE!</v>
      </c>
      <c r="AJ1528" s="34" t="e">
        <f t="shared" si="212"/>
        <v>#VALUE!</v>
      </c>
      <c r="AK1528" s="34" t="e">
        <f t="shared" si="213"/>
        <v>#VALUE!</v>
      </c>
    </row>
    <row r="1529" spans="1:37" ht="55.25" customHeight="1" x14ac:dyDescent="0.2">
      <c r="A1529" s="50">
        <v>20191103</v>
      </c>
      <c r="B1529" s="83">
        <v>43775</v>
      </c>
      <c r="C1529" s="4" t="s">
        <v>9179</v>
      </c>
      <c r="D1529" s="34"/>
      <c r="E1529" s="34"/>
      <c r="F1529" s="34"/>
      <c r="G1529" s="34"/>
      <c r="H1529" s="34"/>
      <c r="I1529" s="34"/>
      <c r="J1529" s="34"/>
      <c r="K1529" s="34"/>
      <c r="L1529" s="103"/>
      <c r="M1529" s="29" t="s">
        <v>9177</v>
      </c>
      <c r="N1529" s="29" t="s">
        <v>9178</v>
      </c>
      <c r="O1529" s="29"/>
      <c r="P1529" s="30"/>
      <c r="Q1529" s="29"/>
      <c r="R1529" s="112"/>
      <c r="S1529" s="34"/>
      <c r="AD1529" s="84" t="e">
        <f t="shared" si="206"/>
        <v>#VALUE!</v>
      </c>
      <c r="AE1529" s="34">
        <f t="shared" si="207"/>
        <v>415</v>
      </c>
      <c r="AF1529" s="34" t="e">
        <f t="shared" si="208"/>
        <v>#VALUE!</v>
      </c>
      <c r="AG1529" s="34" t="e">
        <f t="shared" si="209"/>
        <v>#VALUE!</v>
      </c>
      <c r="AH1529" s="34" t="e">
        <f t="shared" si="210"/>
        <v>#VALUE!</v>
      </c>
      <c r="AI1529" s="34" t="e">
        <f t="shared" si="211"/>
        <v>#VALUE!</v>
      </c>
      <c r="AJ1529" s="34" t="e">
        <f t="shared" si="212"/>
        <v>#VALUE!</v>
      </c>
      <c r="AK1529" s="34" t="e">
        <f t="shared" si="213"/>
        <v>#VALUE!</v>
      </c>
    </row>
    <row r="1530" spans="1:37" ht="55.25" customHeight="1" x14ac:dyDescent="0.2">
      <c r="A1530" s="50">
        <v>20191104</v>
      </c>
      <c r="B1530" s="83">
        <v>43775</v>
      </c>
      <c r="C1530" s="4" t="s">
        <v>9180</v>
      </c>
      <c r="D1530" s="34"/>
      <c r="E1530" s="34"/>
      <c r="F1530" s="34"/>
      <c r="G1530" s="34"/>
      <c r="H1530" s="34"/>
      <c r="I1530" s="34"/>
      <c r="J1530" s="34"/>
      <c r="K1530" s="34"/>
      <c r="L1530" s="103"/>
      <c r="M1530" s="29" t="s">
        <v>9181</v>
      </c>
      <c r="N1530" s="29" t="s">
        <v>9182</v>
      </c>
      <c r="O1530" s="29"/>
      <c r="P1530" s="30"/>
      <c r="Q1530" s="29"/>
      <c r="R1530" s="112"/>
      <c r="S1530" s="34"/>
      <c r="AD1530" s="84" t="e">
        <f t="shared" si="206"/>
        <v>#VALUE!</v>
      </c>
      <c r="AE1530" s="34">
        <f t="shared" si="207"/>
        <v>414</v>
      </c>
      <c r="AF1530" s="34" t="e">
        <f t="shared" si="208"/>
        <v>#VALUE!</v>
      </c>
      <c r="AG1530" s="34" t="e">
        <f t="shared" si="209"/>
        <v>#VALUE!</v>
      </c>
      <c r="AH1530" s="34" t="e">
        <f t="shared" si="210"/>
        <v>#VALUE!</v>
      </c>
      <c r="AI1530" s="34" t="e">
        <f t="shared" si="211"/>
        <v>#VALUE!</v>
      </c>
      <c r="AJ1530" s="34" t="e">
        <f t="shared" si="212"/>
        <v>#VALUE!</v>
      </c>
      <c r="AK1530" s="34" t="e">
        <f t="shared" si="213"/>
        <v>#VALUE!</v>
      </c>
    </row>
    <row r="1531" spans="1:37" ht="55.25" customHeight="1" x14ac:dyDescent="0.2">
      <c r="A1531" s="50">
        <v>20191105</v>
      </c>
      <c r="B1531" s="83">
        <v>43775</v>
      </c>
      <c r="C1531" s="4" t="s">
        <v>9183</v>
      </c>
      <c r="D1531" s="34"/>
      <c r="E1531" s="34"/>
      <c r="F1531" s="34"/>
      <c r="G1531" s="34"/>
      <c r="H1531" s="34"/>
      <c r="I1531" s="34"/>
      <c r="J1531" s="34"/>
      <c r="K1531" s="34"/>
      <c r="L1531" s="103" t="s">
        <v>103</v>
      </c>
      <c r="M1531" s="29"/>
      <c r="N1531" s="29"/>
      <c r="O1531" s="29"/>
      <c r="P1531" s="30"/>
      <c r="Q1531" s="29"/>
      <c r="R1531" s="112"/>
      <c r="S1531" s="34"/>
      <c r="AD1531" s="84">
        <f t="shared" si="206"/>
        <v>1</v>
      </c>
      <c r="AE1531" s="34" t="e">
        <f t="shared" si="207"/>
        <v>#VALUE!</v>
      </c>
      <c r="AF1531" s="34" t="e">
        <f t="shared" si="208"/>
        <v>#VALUE!</v>
      </c>
      <c r="AG1531" s="34" t="e">
        <f t="shared" si="209"/>
        <v>#VALUE!</v>
      </c>
      <c r="AH1531" s="34" t="e">
        <f t="shared" si="210"/>
        <v>#VALUE!</v>
      </c>
      <c r="AI1531" s="34" t="e">
        <f t="shared" si="211"/>
        <v>#VALUE!</v>
      </c>
      <c r="AJ1531" s="34" t="e">
        <f t="shared" si="212"/>
        <v>#VALUE!</v>
      </c>
      <c r="AK1531" s="34" t="e">
        <f t="shared" si="213"/>
        <v>#VALUE!</v>
      </c>
    </row>
    <row r="1532" spans="1:37" ht="55.25" customHeight="1" x14ac:dyDescent="0.2">
      <c r="A1532" s="50">
        <v>20191106</v>
      </c>
      <c r="B1532" s="83">
        <v>43775</v>
      </c>
      <c r="C1532" s="4" t="s">
        <v>9184</v>
      </c>
      <c r="D1532" s="34"/>
      <c r="E1532" s="34"/>
      <c r="F1532" s="34"/>
      <c r="G1532" s="34"/>
      <c r="H1532" s="34"/>
      <c r="I1532" s="34"/>
      <c r="J1532" s="34"/>
      <c r="K1532" s="34"/>
      <c r="L1532" s="103" t="s">
        <v>103</v>
      </c>
      <c r="M1532" s="29"/>
      <c r="N1532" s="29"/>
      <c r="O1532" s="29"/>
      <c r="P1532" s="30"/>
      <c r="Q1532" s="29"/>
      <c r="R1532" s="112"/>
      <c r="S1532" s="34"/>
      <c r="AD1532" s="84">
        <f t="shared" si="206"/>
        <v>1</v>
      </c>
      <c r="AE1532" s="34" t="e">
        <f t="shared" si="207"/>
        <v>#VALUE!</v>
      </c>
      <c r="AF1532" s="34" t="e">
        <f t="shared" si="208"/>
        <v>#VALUE!</v>
      </c>
      <c r="AG1532" s="34" t="e">
        <f t="shared" si="209"/>
        <v>#VALUE!</v>
      </c>
      <c r="AH1532" s="34" t="e">
        <f t="shared" si="210"/>
        <v>#VALUE!</v>
      </c>
      <c r="AI1532" s="34" t="e">
        <f t="shared" si="211"/>
        <v>#VALUE!</v>
      </c>
      <c r="AJ1532" s="34" t="e">
        <f t="shared" si="212"/>
        <v>#VALUE!</v>
      </c>
      <c r="AK1532" s="34" t="e">
        <f t="shared" si="213"/>
        <v>#VALUE!</v>
      </c>
    </row>
    <row r="1533" spans="1:37" ht="55.25" customHeight="1" x14ac:dyDescent="0.2">
      <c r="A1533" s="50">
        <v>20191107</v>
      </c>
      <c r="B1533" s="83">
        <v>43775</v>
      </c>
      <c r="C1533" s="4" t="s">
        <v>9185</v>
      </c>
      <c r="D1533" s="34" t="s">
        <v>9186</v>
      </c>
      <c r="E1533" s="34" t="s">
        <v>9187</v>
      </c>
      <c r="F1533" s="34" t="s">
        <v>9188</v>
      </c>
      <c r="G1533" s="34"/>
      <c r="H1533" s="34" t="s">
        <v>9189</v>
      </c>
      <c r="I1533" s="34"/>
      <c r="J1533" s="34"/>
      <c r="K1533" s="34"/>
      <c r="L1533" s="103"/>
      <c r="M1533" s="29"/>
      <c r="N1533" s="29" t="s">
        <v>9190</v>
      </c>
      <c r="O1533" s="30" t="s">
        <v>9191</v>
      </c>
      <c r="P1533" s="29"/>
      <c r="Q1533" s="29" t="s">
        <v>9198</v>
      </c>
      <c r="R1533" s="112"/>
      <c r="S1533" s="34"/>
      <c r="AD1533" s="84" t="e">
        <f t="shared" si="206"/>
        <v>#VALUE!</v>
      </c>
      <c r="AE1533" s="34" t="e">
        <f t="shared" si="207"/>
        <v>#VALUE!</v>
      </c>
      <c r="AF1533" s="34" t="e">
        <f t="shared" si="208"/>
        <v>#VALUE!</v>
      </c>
      <c r="AG1533" s="34">
        <f>SEARCH("PONSOLE",O1534,1)</f>
        <v>21</v>
      </c>
      <c r="AH1533" s="34" t="e">
        <f t="shared" si="210"/>
        <v>#VALUE!</v>
      </c>
      <c r="AI1533" s="34" t="e">
        <f t="shared" si="211"/>
        <v>#VALUE!</v>
      </c>
      <c r="AJ1533" s="34" t="e">
        <f t="shared" si="212"/>
        <v>#VALUE!</v>
      </c>
      <c r="AK1533" s="34" t="e">
        <f t="shared" si="213"/>
        <v>#VALUE!</v>
      </c>
    </row>
    <row r="1534" spans="1:37" ht="55.25" customHeight="1" x14ac:dyDescent="0.2">
      <c r="A1534" s="50">
        <v>20191108</v>
      </c>
      <c r="B1534" s="83">
        <v>43775</v>
      </c>
      <c r="C1534" s="4" t="s">
        <v>9192</v>
      </c>
      <c r="D1534" s="34" t="s">
        <v>9193</v>
      </c>
      <c r="E1534" s="34" t="s">
        <v>9194</v>
      </c>
      <c r="F1534" s="34" t="s">
        <v>9304</v>
      </c>
      <c r="G1534" s="34" t="s">
        <v>9305</v>
      </c>
      <c r="H1534" s="34" t="s">
        <v>9195</v>
      </c>
      <c r="I1534" s="34"/>
      <c r="J1534" s="34"/>
      <c r="K1534" s="34"/>
      <c r="L1534" s="103"/>
      <c r="M1534" s="29" t="s">
        <v>9196</v>
      </c>
      <c r="N1534" s="29"/>
      <c r="O1534" s="29" t="s">
        <v>9197</v>
      </c>
      <c r="P1534" s="30"/>
      <c r="Q1534" s="29"/>
      <c r="R1534" s="112"/>
      <c r="S1534" s="34"/>
      <c r="AD1534" s="84" t="e">
        <f t="shared" si="206"/>
        <v>#VALUE!</v>
      </c>
      <c r="AE1534" s="34" t="e">
        <f t="shared" si="207"/>
        <v>#VALUE!</v>
      </c>
      <c r="AF1534" s="34" t="e">
        <f t="shared" si="208"/>
        <v>#VALUE!</v>
      </c>
      <c r="AG1534" s="34">
        <f t="shared" si="209"/>
        <v>21</v>
      </c>
      <c r="AH1534" s="34" t="e">
        <f t="shared" si="210"/>
        <v>#VALUE!</v>
      </c>
      <c r="AI1534" s="34" t="e">
        <f t="shared" si="211"/>
        <v>#VALUE!</v>
      </c>
      <c r="AJ1534" s="34" t="e">
        <f t="shared" si="212"/>
        <v>#VALUE!</v>
      </c>
      <c r="AK1534" s="34" t="e">
        <f t="shared" si="213"/>
        <v>#VALUE!</v>
      </c>
    </row>
    <row r="1535" spans="1:37" ht="55.25" customHeight="1" x14ac:dyDescent="0.2">
      <c r="A1535" s="50">
        <v>20191109</v>
      </c>
      <c r="B1535" s="83">
        <v>43775</v>
      </c>
      <c r="C1535" s="4" t="s">
        <v>9199</v>
      </c>
      <c r="D1535" s="34" t="s">
        <v>9200</v>
      </c>
      <c r="E1535" s="34" t="s">
        <v>9201</v>
      </c>
      <c r="F1535" s="34" t="s">
        <v>9202</v>
      </c>
      <c r="G1535" s="34"/>
      <c r="H1535" s="34" t="s">
        <v>9203</v>
      </c>
      <c r="I1535" s="34" t="s">
        <v>9204</v>
      </c>
      <c r="J1535" s="34"/>
      <c r="K1535" s="34"/>
      <c r="L1535" s="103"/>
      <c r="M1535" s="29" t="s">
        <v>9177</v>
      </c>
      <c r="N1535" s="29" t="s">
        <v>9205</v>
      </c>
      <c r="O1535" s="30" t="s">
        <v>9206</v>
      </c>
      <c r="P1535" s="30"/>
      <c r="Q1535" s="29"/>
      <c r="R1535" s="112"/>
      <c r="S1535" s="34"/>
      <c r="AD1535" s="84" t="e">
        <f t="shared" si="206"/>
        <v>#VALUE!</v>
      </c>
      <c r="AE1535" s="34">
        <f t="shared" si="207"/>
        <v>415</v>
      </c>
      <c r="AF1535" s="34" t="e">
        <f t="shared" si="208"/>
        <v>#VALUE!</v>
      </c>
      <c r="AG1535" s="34" t="e">
        <f t="shared" si="209"/>
        <v>#VALUE!</v>
      </c>
      <c r="AH1535" s="34" t="e">
        <f t="shared" si="210"/>
        <v>#VALUE!</v>
      </c>
      <c r="AI1535" s="34" t="e">
        <f t="shared" si="211"/>
        <v>#VALUE!</v>
      </c>
      <c r="AJ1535" s="34" t="e">
        <f t="shared" si="212"/>
        <v>#VALUE!</v>
      </c>
      <c r="AK1535" s="34" t="e">
        <f t="shared" si="213"/>
        <v>#VALUE!</v>
      </c>
    </row>
    <row r="1536" spans="1:37" ht="55.25" customHeight="1" x14ac:dyDescent="0.2">
      <c r="A1536" s="50">
        <v>20191110</v>
      </c>
      <c r="B1536" s="83">
        <v>43775</v>
      </c>
      <c r="C1536" s="4" t="s">
        <v>9207</v>
      </c>
      <c r="D1536" s="34"/>
      <c r="E1536" s="34"/>
      <c r="F1536" s="34"/>
      <c r="G1536" s="34"/>
      <c r="H1536" s="34"/>
      <c r="I1536" s="34"/>
      <c r="J1536" s="34"/>
      <c r="K1536" s="34"/>
      <c r="L1536" s="103"/>
      <c r="M1536" s="29" t="s">
        <v>7470</v>
      </c>
      <c r="N1536" s="29" t="s">
        <v>9208</v>
      </c>
      <c r="O1536" s="29" t="s">
        <v>9209</v>
      </c>
      <c r="P1536" s="30"/>
      <c r="Q1536" s="29"/>
      <c r="R1536" s="112"/>
      <c r="S1536" s="34"/>
      <c r="AD1536" s="84" t="e">
        <f t="shared" si="206"/>
        <v>#VALUE!</v>
      </c>
      <c r="AE1536" s="34" t="e">
        <f t="shared" si="207"/>
        <v>#VALUE!</v>
      </c>
      <c r="AF1536" s="34" t="e">
        <f t="shared" si="208"/>
        <v>#VALUE!</v>
      </c>
      <c r="AG1536" s="34">
        <f t="shared" si="209"/>
        <v>19</v>
      </c>
      <c r="AH1536" s="34" t="e">
        <f t="shared" si="210"/>
        <v>#VALUE!</v>
      </c>
      <c r="AI1536" s="34" t="e">
        <f t="shared" si="211"/>
        <v>#VALUE!</v>
      </c>
      <c r="AJ1536" s="34" t="e">
        <f t="shared" si="212"/>
        <v>#VALUE!</v>
      </c>
      <c r="AK1536" s="34" t="e">
        <f t="shared" si="213"/>
        <v>#VALUE!</v>
      </c>
    </row>
    <row r="1537" spans="1:37" ht="55.25" customHeight="1" x14ac:dyDescent="0.2">
      <c r="A1537" s="50">
        <v>20191111</v>
      </c>
      <c r="B1537" s="83">
        <v>43775</v>
      </c>
      <c r="C1537" s="4" t="s">
        <v>9210</v>
      </c>
      <c r="D1537" s="34"/>
      <c r="E1537" s="34"/>
      <c r="F1537" s="34"/>
      <c r="G1537" s="34"/>
      <c r="H1537" s="34"/>
      <c r="I1537" s="34"/>
      <c r="J1537" s="34"/>
      <c r="K1537" s="34"/>
      <c r="L1537" s="103" t="s">
        <v>103</v>
      </c>
      <c r="M1537" s="29"/>
      <c r="N1537" s="29"/>
      <c r="O1537" s="29"/>
      <c r="P1537" s="30"/>
      <c r="Q1537" s="29"/>
      <c r="R1537" s="112"/>
      <c r="S1537" s="34"/>
      <c r="AD1537" s="84">
        <f t="shared" si="206"/>
        <v>1</v>
      </c>
      <c r="AE1537" s="34" t="e">
        <f t="shared" si="207"/>
        <v>#VALUE!</v>
      </c>
      <c r="AF1537" s="34" t="e">
        <f t="shared" si="208"/>
        <v>#VALUE!</v>
      </c>
      <c r="AG1537" s="34" t="e">
        <f t="shared" si="209"/>
        <v>#VALUE!</v>
      </c>
      <c r="AH1537" s="34" t="e">
        <f t="shared" si="210"/>
        <v>#VALUE!</v>
      </c>
      <c r="AI1537" s="34" t="e">
        <f t="shared" si="211"/>
        <v>#VALUE!</v>
      </c>
      <c r="AJ1537" s="34" t="e">
        <f t="shared" si="212"/>
        <v>#VALUE!</v>
      </c>
      <c r="AK1537" s="34" t="e">
        <f t="shared" si="213"/>
        <v>#VALUE!</v>
      </c>
    </row>
    <row r="1538" spans="1:37" ht="55.25" customHeight="1" x14ac:dyDescent="0.2">
      <c r="A1538" s="50">
        <v>20191112</v>
      </c>
      <c r="B1538" s="83">
        <v>43775</v>
      </c>
      <c r="C1538" s="4" t="s">
        <v>9211</v>
      </c>
      <c r="D1538" s="34" t="s">
        <v>9306</v>
      </c>
      <c r="E1538" s="34" t="s">
        <v>9224</v>
      </c>
      <c r="F1538" s="34" t="s">
        <v>9212</v>
      </c>
      <c r="G1538" s="34"/>
      <c r="H1538" s="34" t="s">
        <v>9213</v>
      </c>
      <c r="I1538" s="34" t="s">
        <v>9214</v>
      </c>
      <c r="J1538" s="34"/>
      <c r="K1538" s="34"/>
      <c r="L1538" s="103"/>
      <c r="M1538" s="103" t="s">
        <v>9215</v>
      </c>
      <c r="N1538" s="29" t="s">
        <v>9216</v>
      </c>
      <c r="O1538" s="29" t="s">
        <v>8198</v>
      </c>
      <c r="P1538" s="30"/>
      <c r="Q1538" s="29"/>
      <c r="R1538" s="112"/>
      <c r="S1538" s="34"/>
      <c r="AD1538" s="84" t="e">
        <f t="shared" si="206"/>
        <v>#VALUE!</v>
      </c>
      <c r="AE1538" s="34" t="e">
        <f t="shared" si="207"/>
        <v>#VALUE!</v>
      </c>
      <c r="AF1538" s="34" t="e">
        <f t="shared" si="208"/>
        <v>#VALUE!</v>
      </c>
      <c r="AG1538" s="34">
        <f t="shared" si="209"/>
        <v>22</v>
      </c>
      <c r="AH1538" s="34" t="e">
        <f t="shared" si="210"/>
        <v>#VALUE!</v>
      </c>
      <c r="AI1538" s="34" t="e">
        <f t="shared" si="211"/>
        <v>#VALUE!</v>
      </c>
      <c r="AJ1538" s="34" t="e">
        <f t="shared" si="212"/>
        <v>#VALUE!</v>
      </c>
      <c r="AK1538" s="34" t="e">
        <f t="shared" si="213"/>
        <v>#VALUE!</v>
      </c>
    </row>
    <row r="1539" spans="1:37" ht="55.25" customHeight="1" x14ac:dyDescent="0.2">
      <c r="A1539" s="50">
        <v>20191113</v>
      </c>
      <c r="B1539" s="83">
        <v>43775</v>
      </c>
      <c r="C1539" s="4" t="s">
        <v>9217</v>
      </c>
      <c r="D1539" s="34"/>
      <c r="E1539" s="34"/>
      <c r="F1539" s="34"/>
      <c r="G1539" s="34"/>
      <c r="H1539" s="34" t="s">
        <v>9307</v>
      </c>
      <c r="I1539" s="34" t="s">
        <v>9218</v>
      </c>
      <c r="J1539" s="34"/>
      <c r="K1539" s="34"/>
      <c r="L1539" s="103"/>
      <c r="M1539" s="103" t="s">
        <v>9219</v>
      </c>
      <c r="N1539" s="29" t="s">
        <v>9205</v>
      </c>
      <c r="O1539" s="29" t="s">
        <v>9220</v>
      </c>
      <c r="P1539" s="30"/>
      <c r="Q1539" s="29"/>
      <c r="R1539" s="112"/>
      <c r="S1539" s="34"/>
      <c r="AD1539" s="84" t="e">
        <f t="shared" si="206"/>
        <v>#VALUE!</v>
      </c>
      <c r="AE1539" s="34">
        <f t="shared" si="207"/>
        <v>416</v>
      </c>
      <c r="AF1539" s="34" t="e">
        <f t="shared" si="208"/>
        <v>#VALUE!</v>
      </c>
      <c r="AG1539" s="34" t="e">
        <f t="shared" si="209"/>
        <v>#VALUE!</v>
      </c>
      <c r="AH1539" s="34" t="e">
        <f t="shared" si="210"/>
        <v>#VALUE!</v>
      </c>
      <c r="AI1539" s="34" t="e">
        <f t="shared" si="211"/>
        <v>#VALUE!</v>
      </c>
      <c r="AJ1539" s="34" t="e">
        <f t="shared" si="212"/>
        <v>#VALUE!</v>
      </c>
      <c r="AK1539" s="34" t="e">
        <f t="shared" si="213"/>
        <v>#VALUE!</v>
      </c>
    </row>
    <row r="1540" spans="1:37" ht="55.25" customHeight="1" x14ac:dyDescent="0.2">
      <c r="A1540" s="50">
        <v>20191114</v>
      </c>
      <c r="B1540" s="83">
        <v>43775</v>
      </c>
      <c r="C1540" s="4" t="s">
        <v>9221</v>
      </c>
      <c r="D1540" s="34"/>
      <c r="E1540" s="34"/>
      <c r="F1540" s="34" t="s">
        <v>9222</v>
      </c>
      <c r="G1540" s="34" t="s">
        <v>9225</v>
      </c>
      <c r="H1540" s="34" t="s">
        <v>9226</v>
      </c>
      <c r="I1540" s="34" t="s">
        <v>9223</v>
      </c>
      <c r="J1540" s="34"/>
      <c r="K1540" s="34"/>
      <c r="L1540" s="103" t="s">
        <v>103</v>
      </c>
      <c r="M1540" s="29"/>
      <c r="N1540" s="29"/>
      <c r="O1540" s="29"/>
      <c r="P1540" s="30"/>
      <c r="Q1540" s="29"/>
      <c r="R1540" s="112"/>
      <c r="S1540" s="34"/>
      <c r="AD1540" s="84">
        <f t="shared" si="206"/>
        <v>1</v>
      </c>
      <c r="AE1540" s="34" t="e">
        <f t="shared" si="207"/>
        <v>#VALUE!</v>
      </c>
      <c r="AF1540" s="34" t="e">
        <f t="shared" si="208"/>
        <v>#VALUE!</v>
      </c>
      <c r="AG1540" s="34" t="e">
        <f t="shared" si="209"/>
        <v>#VALUE!</v>
      </c>
      <c r="AH1540" s="34" t="e">
        <f t="shared" si="210"/>
        <v>#VALUE!</v>
      </c>
      <c r="AI1540" s="34" t="e">
        <f t="shared" si="211"/>
        <v>#VALUE!</v>
      </c>
      <c r="AJ1540" s="34" t="e">
        <f t="shared" si="212"/>
        <v>#VALUE!</v>
      </c>
      <c r="AK1540" s="34" t="e">
        <f t="shared" si="213"/>
        <v>#VALUE!</v>
      </c>
    </row>
    <row r="1541" spans="1:37" ht="55.25" customHeight="1" x14ac:dyDescent="0.2">
      <c r="A1541" s="50">
        <v>20191115</v>
      </c>
      <c r="B1541" s="83">
        <v>43775</v>
      </c>
      <c r="C1541" s="4" t="s">
        <v>9227</v>
      </c>
      <c r="D1541" s="34"/>
      <c r="E1541" s="34"/>
      <c r="F1541" s="34"/>
      <c r="G1541" s="34"/>
      <c r="H1541" s="34"/>
      <c r="I1541" s="34"/>
      <c r="J1541" s="34"/>
      <c r="K1541" s="34"/>
      <c r="L1541" s="103"/>
      <c r="M1541" s="29"/>
      <c r="N1541" s="29"/>
      <c r="O1541" s="29"/>
      <c r="P1541" s="30" t="s">
        <v>2897</v>
      </c>
      <c r="Q1541" s="29"/>
      <c r="R1541" s="112"/>
      <c r="S1541" s="34"/>
      <c r="AD1541" s="84" t="e">
        <f t="shared" si="206"/>
        <v>#VALUE!</v>
      </c>
      <c r="AE1541" s="34" t="e">
        <f t="shared" si="207"/>
        <v>#VALUE!</v>
      </c>
      <c r="AF1541" s="34" t="e">
        <f t="shared" si="208"/>
        <v>#VALUE!</v>
      </c>
      <c r="AG1541" s="34" t="e">
        <f t="shared" si="209"/>
        <v>#VALUE!</v>
      </c>
      <c r="AH1541" s="34">
        <f t="shared" si="210"/>
        <v>1</v>
      </c>
      <c r="AI1541" s="34" t="e">
        <f t="shared" si="211"/>
        <v>#VALUE!</v>
      </c>
      <c r="AJ1541" s="34" t="e">
        <f t="shared" si="212"/>
        <v>#VALUE!</v>
      </c>
      <c r="AK1541" s="34" t="e">
        <f t="shared" si="213"/>
        <v>#VALUE!</v>
      </c>
    </row>
    <row r="1542" spans="1:37" ht="55.25" customHeight="1" x14ac:dyDescent="0.2">
      <c r="A1542" s="50">
        <v>20191116</v>
      </c>
      <c r="B1542" s="83">
        <v>43775</v>
      </c>
      <c r="C1542" s="13" t="s">
        <v>9228</v>
      </c>
      <c r="D1542" s="34"/>
      <c r="E1542" s="34"/>
      <c r="F1542" s="34"/>
      <c r="G1542" s="34"/>
      <c r="H1542" s="34" t="s">
        <v>9229</v>
      </c>
      <c r="I1542" s="34" t="s">
        <v>9230</v>
      </c>
      <c r="J1542" s="34"/>
      <c r="K1542" s="34"/>
      <c r="L1542" s="103"/>
      <c r="M1542" s="103" t="s">
        <v>9231</v>
      </c>
      <c r="N1542" s="29" t="s">
        <v>9232</v>
      </c>
      <c r="O1542" s="29"/>
      <c r="P1542" s="30"/>
      <c r="Q1542" s="29"/>
      <c r="R1542" s="112"/>
      <c r="S1542" s="34"/>
      <c r="AD1542" s="84" t="e">
        <f t="shared" si="206"/>
        <v>#VALUE!</v>
      </c>
      <c r="AE1542" s="34">
        <f t="shared" si="207"/>
        <v>416</v>
      </c>
      <c r="AF1542" s="34" t="e">
        <f t="shared" si="208"/>
        <v>#VALUE!</v>
      </c>
      <c r="AG1542" s="34" t="e">
        <f t="shared" si="209"/>
        <v>#VALUE!</v>
      </c>
      <c r="AH1542" s="34" t="e">
        <f t="shared" si="210"/>
        <v>#VALUE!</v>
      </c>
      <c r="AI1542" s="34" t="e">
        <f t="shared" si="211"/>
        <v>#VALUE!</v>
      </c>
      <c r="AJ1542" s="34" t="e">
        <f t="shared" si="212"/>
        <v>#VALUE!</v>
      </c>
      <c r="AK1542" s="34" t="e">
        <f t="shared" si="213"/>
        <v>#VALUE!</v>
      </c>
    </row>
    <row r="1543" spans="1:37" ht="55.25" customHeight="1" x14ac:dyDescent="0.2">
      <c r="A1543" s="50">
        <v>20191117</v>
      </c>
      <c r="B1543" s="83">
        <v>43775</v>
      </c>
      <c r="C1543" s="13" t="s">
        <v>9233</v>
      </c>
      <c r="D1543" s="34"/>
      <c r="E1543" s="34"/>
      <c r="F1543" s="34"/>
      <c r="G1543" s="34"/>
      <c r="H1543" s="34" t="s">
        <v>9234</v>
      </c>
      <c r="I1543" s="34" t="s">
        <v>9235</v>
      </c>
      <c r="J1543" s="34"/>
      <c r="K1543" s="34"/>
      <c r="L1543" s="103"/>
      <c r="M1543" s="103" t="s">
        <v>9236</v>
      </c>
      <c r="N1543" s="29" t="s">
        <v>9237</v>
      </c>
      <c r="O1543" s="29"/>
      <c r="P1543" s="30"/>
      <c r="Q1543" s="29"/>
      <c r="R1543" s="112"/>
      <c r="S1543" s="34"/>
      <c r="AD1543" s="84" t="e">
        <f t="shared" si="206"/>
        <v>#VALUE!</v>
      </c>
      <c r="AE1543" s="34">
        <f t="shared" si="207"/>
        <v>415</v>
      </c>
      <c r="AF1543" s="34" t="e">
        <f t="shared" si="208"/>
        <v>#VALUE!</v>
      </c>
      <c r="AG1543" s="34" t="e">
        <f t="shared" si="209"/>
        <v>#VALUE!</v>
      </c>
      <c r="AH1543" s="34" t="e">
        <f t="shared" si="210"/>
        <v>#VALUE!</v>
      </c>
      <c r="AI1543" s="34" t="e">
        <f t="shared" si="211"/>
        <v>#VALUE!</v>
      </c>
      <c r="AJ1543" s="34" t="e">
        <f t="shared" si="212"/>
        <v>#VALUE!</v>
      </c>
      <c r="AK1543" s="34" t="e">
        <f t="shared" si="213"/>
        <v>#VALUE!</v>
      </c>
    </row>
    <row r="1544" spans="1:37" ht="55.25" customHeight="1" x14ac:dyDescent="0.2">
      <c r="A1544" s="50">
        <v>20191118</v>
      </c>
      <c r="B1544" s="83">
        <v>43775</v>
      </c>
      <c r="C1544" s="13" t="s">
        <v>9238</v>
      </c>
      <c r="D1544" s="34"/>
      <c r="E1544" s="34"/>
      <c r="F1544" s="34"/>
      <c r="G1544" s="34"/>
      <c r="H1544" s="34"/>
      <c r="I1544" s="34"/>
      <c r="J1544" s="34"/>
      <c r="K1544" s="34"/>
      <c r="L1544" s="103"/>
      <c r="M1544" s="29" t="s">
        <v>9236</v>
      </c>
      <c r="N1544" s="29" t="s">
        <v>9237</v>
      </c>
      <c r="O1544" s="29"/>
      <c r="P1544" s="30"/>
      <c r="Q1544" s="29"/>
      <c r="R1544" s="112"/>
      <c r="S1544" s="34"/>
      <c r="AD1544" s="84" t="e">
        <f t="shared" si="206"/>
        <v>#VALUE!</v>
      </c>
      <c r="AE1544" s="34">
        <f t="shared" si="207"/>
        <v>415</v>
      </c>
      <c r="AF1544" s="34" t="e">
        <f t="shared" si="208"/>
        <v>#VALUE!</v>
      </c>
      <c r="AG1544" s="34" t="e">
        <f t="shared" si="209"/>
        <v>#VALUE!</v>
      </c>
      <c r="AH1544" s="34" t="e">
        <f t="shared" si="210"/>
        <v>#VALUE!</v>
      </c>
      <c r="AI1544" s="34" t="e">
        <f t="shared" si="211"/>
        <v>#VALUE!</v>
      </c>
      <c r="AJ1544" s="34" t="e">
        <f t="shared" si="212"/>
        <v>#VALUE!</v>
      </c>
      <c r="AK1544" s="34" t="e">
        <f t="shared" si="213"/>
        <v>#VALUE!</v>
      </c>
    </row>
    <row r="1545" spans="1:37" ht="55.25" customHeight="1" x14ac:dyDescent="0.2">
      <c r="A1545" s="50">
        <v>20191119</v>
      </c>
      <c r="B1545" s="83">
        <v>43775</v>
      </c>
      <c r="C1545" s="13" t="s">
        <v>9239</v>
      </c>
      <c r="D1545" s="34"/>
      <c r="E1545" s="34"/>
      <c r="F1545" s="34"/>
      <c r="G1545" s="34"/>
      <c r="H1545" s="34"/>
      <c r="I1545" s="34"/>
      <c r="J1545" s="34"/>
      <c r="K1545" s="34"/>
      <c r="L1545" s="103"/>
      <c r="M1545" s="29" t="s">
        <v>9231</v>
      </c>
      <c r="N1545" s="29" t="s">
        <v>9237</v>
      </c>
      <c r="O1545" s="29"/>
      <c r="P1545" s="30"/>
      <c r="Q1545" s="29"/>
      <c r="R1545" s="112"/>
      <c r="S1545" s="34"/>
      <c r="AD1545" s="84" t="e">
        <f t="shared" si="206"/>
        <v>#VALUE!</v>
      </c>
      <c r="AE1545" s="34">
        <f t="shared" si="207"/>
        <v>416</v>
      </c>
      <c r="AF1545" s="34" t="e">
        <f t="shared" si="208"/>
        <v>#VALUE!</v>
      </c>
      <c r="AG1545" s="34" t="e">
        <f t="shared" si="209"/>
        <v>#VALUE!</v>
      </c>
      <c r="AH1545" s="34" t="e">
        <f t="shared" si="210"/>
        <v>#VALUE!</v>
      </c>
      <c r="AI1545" s="34" t="e">
        <f t="shared" si="211"/>
        <v>#VALUE!</v>
      </c>
      <c r="AJ1545" s="34" t="e">
        <f t="shared" si="212"/>
        <v>#VALUE!</v>
      </c>
      <c r="AK1545" s="34" t="e">
        <f t="shared" si="213"/>
        <v>#VALUE!</v>
      </c>
    </row>
    <row r="1546" spans="1:37" ht="55.25" customHeight="1" x14ac:dyDescent="0.2">
      <c r="A1546" s="50">
        <v>20191120</v>
      </c>
      <c r="B1546" s="83">
        <v>43775</v>
      </c>
      <c r="C1546" s="13" t="s">
        <v>9240</v>
      </c>
      <c r="D1546" s="34"/>
      <c r="E1546" s="34"/>
      <c r="F1546" s="34"/>
      <c r="G1546" s="34"/>
      <c r="H1546" s="34"/>
      <c r="I1546" s="34"/>
      <c r="J1546" s="34"/>
      <c r="K1546" s="34"/>
      <c r="L1546" s="103"/>
      <c r="M1546" s="29" t="s">
        <v>9241</v>
      </c>
      <c r="N1546" s="29" t="s">
        <v>9232</v>
      </c>
      <c r="O1546" s="29"/>
      <c r="P1546" s="30"/>
      <c r="Q1546" s="29"/>
      <c r="R1546" s="112"/>
      <c r="S1546" s="34"/>
      <c r="AD1546" s="84" t="e">
        <f t="shared" si="206"/>
        <v>#VALUE!</v>
      </c>
      <c r="AE1546" s="34">
        <f t="shared" si="207"/>
        <v>411</v>
      </c>
      <c r="AF1546" s="34" t="e">
        <f t="shared" si="208"/>
        <v>#VALUE!</v>
      </c>
      <c r="AG1546" s="34" t="e">
        <f t="shared" si="209"/>
        <v>#VALUE!</v>
      </c>
      <c r="AH1546" s="34" t="e">
        <f t="shared" si="210"/>
        <v>#VALUE!</v>
      </c>
      <c r="AI1546" s="34" t="e">
        <f t="shared" si="211"/>
        <v>#VALUE!</v>
      </c>
      <c r="AJ1546" s="34" t="e">
        <f t="shared" si="212"/>
        <v>#VALUE!</v>
      </c>
      <c r="AK1546" s="34" t="e">
        <f t="shared" si="213"/>
        <v>#VALUE!</v>
      </c>
    </row>
    <row r="1547" spans="1:37" ht="55.25" customHeight="1" x14ac:dyDescent="0.2">
      <c r="A1547" s="50">
        <v>20191121</v>
      </c>
      <c r="B1547" s="83">
        <v>43775</v>
      </c>
      <c r="C1547" s="13" t="s">
        <v>9242</v>
      </c>
      <c r="D1547" s="34"/>
      <c r="E1547" s="34"/>
      <c r="F1547" s="34"/>
      <c r="G1547" s="34"/>
      <c r="H1547" s="34"/>
      <c r="I1547" s="34"/>
      <c r="J1547" s="34"/>
      <c r="K1547" s="34"/>
      <c r="L1547" s="103"/>
      <c r="M1547" s="29" t="s">
        <v>9236</v>
      </c>
      <c r="N1547" s="29" t="s">
        <v>9243</v>
      </c>
      <c r="O1547" s="29"/>
      <c r="P1547" s="30"/>
      <c r="Q1547" s="29"/>
      <c r="R1547" s="112"/>
      <c r="S1547" s="34"/>
      <c r="AD1547" s="84" t="e">
        <f t="shared" si="206"/>
        <v>#VALUE!</v>
      </c>
      <c r="AE1547" s="34">
        <f t="shared" si="207"/>
        <v>415</v>
      </c>
      <c r="AF1547" s="34" t="e">
        <f t="shared" si="208"/>
        <v>#VALUE!</v>
      </c>
      <c r="AG1547" s="34" t="e">
        <f t="shared" si="209"/>
        <v>#VALUE!</v>
      </c>
      <c r="AH1547" s="34" t="e">
        <f t="shared" si="210"/>
        <v>#VALUE!</v>
      </c>
      <c r="AI1547" s="34" t="e">
        <f t="shared" si="211"/>
        <v>#VALUE!</v>
      </c>
      <c r="AJ1547" s="34" t="e">
        <f t="shared" si="212"/>
        <v>#VALUE!</v>
      </c>
      <c r="AK1547" s="34" t="e">
        <f t="shared" si="213"/>
        <v>#VALUE!</v>
      </c>
    </row>
    <row r="1548" spans="1:37" ht="55.25" customHeight="1" x14ac:dyDescent="0.2">
      <c r="A1548" s="50">
        <v>20191122</v>
      </c>
      <c r="B1548" s="83">
        <v>43775</v>
      </c>
      <c r="C1548" s="13" t="s">
        <v>9244</v>
      </c>
      <c r="D1548" s="34"/>
      <c r="E1548" s="34"/>
      <c r="F1548" s="34"/>
      <c r="G1548" s="34"/>
      <c r="H1548" s="34"/>
      <c r="I1548" s="34"/>
      <c r="J1548" s="34"/>
      <c r="K1548" s="34"/>
      <c r="L1548" s="103"/>
      <c r="M1548" s="29" t="s">
        <v>9236</v>
      </c>
      <c r="N1548" s="29" t="s">
        <v>9237</v>
      </c>
      <c r="O1548" s="29"/>
      <c r="P1548" s="30"/>
      <c r="Q1548" s="29"/>
      <c r="R1548" s="112"/>
      <c r="S1548" s="34"/>
      <c r="AD1548" s="84" t="e">
        <f t="shared" si="206"/>
        <v>#VALUE!</v>
      </c>
      <c r="AE1548" s="34">
        <f t="shared" si="207"/>
        <v>415</v>
      </c>
      <c r="AF1548" s="34" t="e">
        <f t="shared" si="208"/>
        <v>#VALUE!</v>
      </c>
      <c r="AG1548" s="34" t="e">
        <f t="shared" si="209"/>
        <v>#VALUE!</v>
      </c>
      <c r="AH1548" s="34" t="e">
        <f t="shared" si="210"/>
        <v>#VALUE!</v>
      </c>
      <c r="AI1548" s="34" t="e">
        <f t="shared" si="211"/>
        <v>#VALUE!</v>
      </c>
      <c r="AJ1548" s="34" t="e">
        <f t="shared" si="212"/>
        <v>#VALUE!</v>
      </c>
      <c r="AK1548" s="34" t="e">
        <f t="shared" si="213"/>
        <v>#VALUE!</v>
      </c>
    </row>
    <row r="1549" spans="1:37" ht="55.25" customHeight="1" x14ac:dyDescent="0.2">
      <c r="A1549" s="50">
        <v>20191123</v>
      </c>
      <c r="B1549" s="83">
        <v>43775</v>
      </c>
      <c r="C1549" s="13" t="s">
        <v>9245</v>
      </c>
      <c r="D1549" s="34"/>
      <c r="E1549" s="34"/>
      <c r="F1549" s="34"/>
      <c r="G1549" s="34"/>
      <c r="H1549" s="34"/>
      <c r="I1549" s="34"/>
      <c r="J1549" s="34"/>
      <c r="K1549" s="34"/>
      <c r="L1549" s="103"/>
      <c r="M1549" s="29" t="s">
        <v>9177</v>
      </c>
      <c r="N1549" s="29" t="s">
        <v>9246</v>
      </c>
      <c r="O1549" s="29"/>
      <c r="P1549" s="30"/>
      <c r="Q1549" s="29"/>
      <c r="R1549" s="112"/>
      <c r="S1549" s="34"/>
      <c r="AD1549" s="84" t="e">
        <f t="shared" si="206"/>
        <v>#VALUE!</v>
      </c>
      <c r="AE1549" s="34">
        <f t="shared" si="207"/>
        <v>415</v>
      </c>
      <c r="AF1549" s="34" t="e">
        <f t="shared" si="208"/>
        <v>#VALUE!</v>
      </c>
      <c r="AG1549" s="34" t="e">
        <f t="shared" si="209"/>
        <v>#VALUE!</v>
      </c>
      <c r="AH1549" s="34" t="e">
        <f t="shared" si="210"/>
        <v>#VALUE!</v>
      </c>
      <c r="AI1549" s="34" t="e">
        <f t="shared" si="211"/>
        <v>#VALUE!</v>
      </c>
      <c r="AJ1549" s="34" t="e">
        <f t="shared" si="212"/>
        <v>#VALUE!</v>
      </c>
      <c r="AK1549" s="34" t="e">
        <f t="shared" si="213"/>
        <v>#VALUE!</v>
      </c>
    </row>
    <row r="1550" spans="1:37" ht="55.25" customHeight="1" x14ac:dyDescent="0.2">
      <c r="A1550" s="50">
        <v>20191124</v>
      </c>
      <c r="B1550" s="83">
        <v>43775</v>
      </c>
      <c r="C1550" s="13" t="s">
        <v>9247</v>
      </c>
      <c r="D1550" s="34"/>
      <c r="E1550" s="34"/>
      <c r="F1550" s="34"/>
      <c r="G1550" s="34"/>
      <c r="H1550" s="34"/>
      <c r="I1550" s="34"/>
      <c r="J1550" s="34"/>
      <c r="K1550" s="34"/>
      <c r="L1550" s="103"/>
      <c r="M1550" s="29" t="s">
        <v>9248</v>
      </c>
      <c r="N1550" s="29" t="s">
        <v>9243</v>
      </c>
      <c r="O1550" s="29"/>
      <c r="P1550" s="30"/>
      <c r="Q1550" s="29"/>
      <c r="R1550" s="112"/>
      <c r="S1550" s="34"/>
      <c r="AD1550" s="84" t="e">
        <f t="shared" si="206"/>
        <v>#VALUE!</v>
      </c>
      <c r="AE1550" s="34">
        <f t="shared" si="207"/>
        <v>414</v>
      </c>
      <c r="AF1550" s="34" t="e">
        <f t="shared" si="208"/>
        <v>#VALUE!</v>
      </c>
      <c r="AG1550" s="34" t="e">
        <f t="shared" si="209"/>
        <v>#VALUE!</v>
      </c>
      <c r="AH1550" s="34" t="e">
        <f t="shared" si="210"/>
        <v>#VALUE!</v>
      </c>
      <c r="AI1550" s="34" t="e">
        <f t="shared" si="211"/>
        <v>#VALUE!</v>
      </c>
      <c r="AJ1550" s="34" t="e">
        <f t="shared" si="212"/>
        <v>#VALUE!</v>
      </c>
      <c r="AK1550" s="34" t="e">
        <f t="shared" si="213"/>
        <v>#VALUE!</v>
      </c>
    </row>
    <row r="1551" spans="1:37" ht="55.25" customHeight="1" x14ac:dyDescent="0.2">
      <c r="A1551" s="50">
        <v>20191125</v>
      </c>
      <c r="B1551" s="83">
        <v>43775</v>
      </c>
      <c r="C1551" s="13" t="s">
        <v>9249</v>
      </c>
      <c r="D1551" s="34"/>
      <c r="E1551" s="34"/>
      <c r="F1551" s="34"/>
      <c r="G1551" s="34"/>
      <c r="H1551" s="34"/>
      <c r="I1551" s="34"/>
      <c r="J1551" s="34"/>
      <c r="K1551" s="34"/>
      <c r="L1551" s="103"/>
      <c r="M1551" s="29" t="s">
        <v>9248</v>
      </c>
      <c r="N1551" s="29" t="s">
        <v>9243</v>
      </c>
      <c r="O1551" s="29"/>
      <c r="P1551" s="30"/>
      <c r="Q1551" s="29"/>
      <c r="R1551" s="112"/>
      <c r="S1551" s="34"/>
      <c r="AD1551" s="84" t="e">
        <f t="shared" si="206"/>
        <v>#VALUE!</v>
      </c>
      <c r="AE1551" s="34">
        <f t="shared" si="207"/>
        <v>414</v>
      </c>
      <c r="AF1551" s="34" t="e">
        <f t="shared" si="208"/>
        <v>#VALUE!</v>
      </c>
      <c r="AG1551" s="34" t="e">
        <f t="shared" si="209"/>
        <v>#VALUE!</v>
      </c>
      <c r="AH1551" s="34" t="e">
        <f t="shared" si="210"/>
        <v>#VALUE!</v>
      </c>
      <c r="AI1551" s="34" t="e">
        <f t="shared" si="211"/>
        <v>#VALUE!</v>
      </c>
      <c r="AJ1551" s="34" t="e">
        <f t="shared" si="212"/>
        <v>#VALUE!</v>
      </c>
      <c r="AK1551" s="34" t="e">
        <f t="shared" si="213"/>
        <v>#VALUE!</v>
      </c>
    </row>
    <row r="1552" spans="1:37" ht="55.25" customHeight="1" x14ac:dyDescent="0.2">
      <c r="A1552" s="50">
        <v>20191126</v>
      </c>
      <c r="B1552" s="83">
        <v>43775</v>
      </c>
      <c r="C1552" s="13" t="s">
        <v>9250</v>
      </c>
      <c r="D1552" s="34"/>
      <c r="E1552" s="34"/>
      <c r="F1552" s="34"/>
      <c r="G1552" s="34"/>
      <c r="H1552" s="34"/>
      <c r="I1552" s="34"/>
      <c r="J1552" s="34"/>
      <c r="K1552" s="34"/>
      <c r="L1552" s="103"/>
      <c r="M1552" s="29" t="s">
        <v>9248</v>
      </c>
      <c r="N1552" s="29" t="s">
        <v>9243</v>
      </c>
      <c r="O1552" s="29"/>
      <c r="P1552" s="30"/>
      <c r="Q1552" s="29"/>
      <c r="R1552" s="112"/>
      <c r="S1552" s="34"/>
      <c r="AD1552" s="84" t="e">
        <f t="shared" si="206"/>
        <v>#VALUE!</v>
      </c>
      <c r="AE1552" s="34">
        <f t="shared" si="207"/>
        <v>414</v>
      </c>
      <c r="AF1552" s="34" t="e">
        <f t="shared" si="208"/>
        <v>#VALUE!</v>
      </c>
      <c r="AG1552" s="34" t="e">
        <f t="shared" si="209"/>
        <v>#VALUE!</v>
      </c>
      <c r="AH1552" s="34" t="e">
        <f t="shared" si="210"/>
        <v>#VALUE!</v>
      </c>
      <c r="AI1552" s="34" t="e">
        <f t="shared" si="211"/>
        <v>#VALUE!</v>
      </c>
      <c r="AJ1552" s="34" t="e">
        <f t="shared" si="212"/>
        <v>#VALUE!</v>
      </c>
      <c r="AK1552" s="34" t="e">
        <f t="shared" si="213"/>
        <v>#VALUE!</v>
      </c>
    </row>
    <row r="1553" spans="1:37" ht="55.25" customHeight="1" x14ac:dyDescent="0.2">
      <c r="A1553" s="50">
        <v>20191127</v>
      </c>
      <c r="B1553" s="83">
        <v>43775</v>
      </c>
      <c r="C1553" s="13" t="s">
        <v>9251</v>
      </c>
      <c r="D1553" s="34"/>
      <c r="E1553" s="34"/>
      <c r="F1553" s="34"/>
      <c r="G1553" s="34"/>
      <c r="H1553" s="34"/>
      <c r="I1553" s="34"/>
      <c r="J1553" s="34"/>
      <c r="K1553" s="34"/>
      <c r="L1553" s="103"/>
      <c r="M1553" s="29" t="s">
        <v>9236</v>
      </c>
      <c r="N1553" s="29" t="s">
        <v>9243</v>
      </c>
      <c r="O1553" s="29"/>
      <c r="P1553" s="30"/>
      <c r="Q1553" s="29"/>
      <c r="R1553" s="112"/>
      <c r="S1553" s="34"/>
      <c r="AD1553" s="84" t="e">
        <f t="shared" si="206"/>
        <v>#VALUE!</v>
      </c>
      <c r="AE1553" s="34">
        <f t="shared" si="207"/>
        <v>415</v>
      </c>
      <c r="AF1553" s="34" t="e">
        <f t="shared" si="208"/>
        <v>#VALUE!</v>
      </c>
      <c r="AG1553" s="34" t="e">
        <f t="shared" si="209"/>
        <v>#VALUE!</v>
      </c>
      <c r="AH1553" s="34" t="e">
        <f t="shared" si="210"/>
        <v>#VALUE!</v>
      </c>
      <c r="AI1553" s="34" t="e">
        <f t="shared" si="211"/>
        <v>#VALUE!</v>
      </c>
      <c r="AJ1553" s="34" t="e">
        <f t="shared" si="212"/>
        <v>#VALUE!</v>
      </c>
      <c r="AK1553" s="34" t="e">
        <f t="shared" si="213"/>
        <v>#VALUE!</v>
      </c>
    </row>
    <row r="1554" spans="1:37" ht="55.25" customHeight="1" x14ac:dyDescent="0.2">
      <c r="A1554" s="50">
        <v>20191128</v>
      </c>
      <c r="B1554" s="83">
        <v>43775</v>
      </c>
      <c r="C1554" s="13" t="s">
        <v>9252</v>
      </c>
      <c r="D1554" s="34"/>
      <c r="E1554" s="34"/>
      <c r="F1554" s="34"/>
      <c r="G1554" s="34"/>
      <c r="H1554" s="34"/>
      <c r="I1554" s="34"/>
      <c r="J1554" s="34"/>
      <c r="K1554" s="34"/>
      <c r="L1554" s="103"/>
      <c r="M1554" s="29" t="s">
        <v>9219</v>
      </c>
      <c r="N1554" s="29" t="s">
        <v>9246</v>
      </c>
      <c r="O1554" s="29"/>
      <c r="P1554" s="30"/>
      <c r="Q1554" s="29"/>
      <c r="R1554" s="112"/>
      <c r="S1554" s="34"/>
      <c r="AD1554" s="84" t="e">
        <f t="shared" si="206"/>
        <v>#VALUE!</v>
      </c>
      <c r="AE1554" s="34">
        <f t="shared" si="207"/>
        <v>416</v>
      </c>
      <c r="AF1554" s="34" t="e">
        <f t="shared" si="208"/>
        <v>#VALUE!</v>
      </c>
      <c r="AG1554" s="34" t="e">
        <f t="shared" si="209"/>
        <v>#VALUE!</v>
      </c>
      <c r="AH1554" s="34" t="e">
        <f t="shared" si="210"/>
        <v>#VALUE!</v>
      </c>
      <c r="AI1554" s="34" t="e">
        <f t="shared" si="211"/>
        <v>#VALUE!</v>
      </c>
      <c r="AJ1554" s="34" t="e">
        <f t="shared" si="212"/>
        <v>#VALUE!</v>
      </c>
      <c r="AK1554" s="34" t="e">
        <f t="shared" si="213"/>
        <v>#VALUE!</v>
      </c>
    </row>
    <row r="1555" spans="1:37" ht="55.25" customHeight="1" x14ac:dyDescent="0.2">
      <c r="A1555" s="50">
        <v>20191129</v>
      </c>
      <c r="B1555" s="83">
        <v>43775</v>
      </c>
      <c r="C1555" s="13" t="s">
        <v>9253</v>
      </c>
      <c r="D1555" s="34"/>
      <c r="E1555" s="34"/>
      <c r="F1555" s="34"/>
      <c r="G1555" s="34"/>
      <c r="H1555" s="34"/>
      <c r="I1555" s="34"/>
      <c r="J1555" s="34"/>
      <c r="K1555" s="34"/>
      <c r="L1555" s="103"/>
      <c r="M1555" s="29" t="s">
        <v>9236</v>
      </c>
      <c r="N1555" s="29" t="s">
        <v>9254</v>
      </c>
      <c r="O1555" s="29"/>
      <c r="P1555" s="30"/>
      <c r="Q1555" s="29"/>
      <c r="R1555" s="112"/>
      <c r="S1555" s="34"/>
      <c r="AD1555" s="84" t="e">
        <f t="shared" si="206"/>
        <v>#VALUE!</v>
      </c>
      <c r="AE1555" s="34">
        <f t="shared" si="207"/>
        <v>415</v>
      </c>
      <c r="AF1555" s="34" t="e">
        <f t="shared" si="208"/>
        <v>#VALUE!</v>
      </c>
      <c r="AG1555" s="34" t="e">
        <f t="shared" si="209"/>
        <v>#VALUE!</v>
      </c>
      <c r="AH1555" s="34" t="e">
        <f t="shared" si="210"/>
        <v>#VALUE!</v>
      </c>
      <c r="AI1555" s="34" t="e">
        <f t="shared" si="211"/>
        <v>#VALUE!</v>
      </c>
      <c r="AJ1555" s="34" t="e">
        <f t="shared" si="212"/>
        <v>#VALUE!</v>
      </c>
      <c r="AK1555" s="34" t="e">
        <f t="shared" si="213"/>
        <v>#VALUE!</v>
      </c>
    </row>
    <row r="1556" spans="1:37" ht="55.25" customHeight="1" x14ac:dyDescent="0.2">
      <c r="A1556" s="50">
        <v>20191130</v>
      </c>
      <c r="B1556" s="83">
        <v>43775</v>
      </c>
      <c r="C1556" s="13" t="s">
        <v>9255</v>
      </c>
      <c r="D1556" s="34"/>
      <c r="E1556" s="34"/>
      <c r="F1556" s="34"/>
      <c r="G1556" s="34"/>
      <c r="H1556" s="34"/>
      <c r="I1556" s="34"/>
      <c r="J1556" s="34"/>
      <c r="K1556" s="34"/>
      <c r="L1556" s="103"/>
      <c r="M1556" s="29" t="s">
        <v>9256</v>
      </c>
      <c r="N1556" s="34" t="s">
        <v>9246</v>
      </c>
      <c r="O1556" s="29"/>
      <c r="P1556" s="30"/>
      <c r="Q1556" s="29"/>
      <c r="R1556" s="112"/>
      <c r="S1556" s="34"/>
      <c r="AD1556" s="84" t="e">
        <f t="shared" si="206"/>
        <v>#VALUE!</v>
      </c>
      <c r="AE1556" s="34">
        <f t="shared" si="207"/>
        <v>415</v>
      </c>
      <c r="AF1556" s="34" t="e">
        <f t="shared" si="208"/>
        <v>#VALUE!</v>
      </c>
      <c r="AG1556" s="34" t="e">
        <f t="shared" si="209"/>
        <v>#VALUE!</v>
      </c>
      <c r="AH1556" s="34" t="e">
        <f t="shared" si="210"/>
        <v>#VALUE!</v>
      </c>
      <c r="AI1556" s="34" t="e">
        <f t="shared" si="211"/>
        <v>#VALUE!</v>
      </c>
      <c r="AJ1556" s="34" t="e">
        <f t="shared" si="212"/>
        <v>#VALUE!</v>
      </c>
      <c r="AK1556" s="34" t="e">
        <f t="shared" si="213"/>
        <v>#VALUE!</v>
      </c>
    </row>
    <row r="1557" spans="1:37" ht="55.25" customHeight="1" x14ac:dyDescent="0.2">
      <c r="A1557" s="50">
        <v>20191131</v>
      </c>
      <c r="B1557" s="83">
        <v>43775</v>
      </c>
      <c r="C1557" s="13" t="s">
        <v>9257</v>
      </c>
      <c r="D1557" s="12" t="s">
        <v>9274</v>
      </c>
      <c r="E1557" s="12" t="s">
        <v>9275</v>
      </c>
      <c r="F1557" s="34"/>
      <c r="G1557" s="34" t="s">
        <v>9258</v>
      </c>
      <c r="H1557" s="34" t="s">
        <v>9259</v>
      </c>
      <c r="I1557" s="34"/>
      <c r="J1557" s="34"/>
      <c r="K1557" s="34"/>
      <c r="L1557" s="103"/>
      <c r="M1557" s="29" t="s">
        <v>9177</v>
      </c>
      <c r="N1557" s="34" t="s">
        <v>9246</v>
      </c>
      <c r="O1557" s="29"/>
      <c r="P1557" s="30"/>
      <c r="Q1557" s="29"/>
      <c r="R1557" s="112"/>
      <c r="S1557" s="34"/>
      <c r="AD1557" s="84" t="e">
        <f t="shared" si="206"/>
        <v>#VALUE!</v>
      </c>
      <c r="AE1557" s="34">
        <f t="shared" si="207"/>
        <v>415</v>
      </c>
      <c r="AF1557" s="34" t="e">
        <f t="shared" si="208"/>
        <v>#VALUE!</v>
      </c>
      <c r="AG1557" s="34" t="e">
        <f t="shared" si="209"/>
        <v>#VALUE!</v>
      </c>
      <c r="AH1557" s="34" t="e">
        <f t="shared" si="210"/>
        <v>#VALUE!</v>
      </c>
      <c r="AI1557" s="34" t="e">
        <f t="shared" si="211"/>
        <v>#VALUE!</v>
      </c>
      <c r="AJ1557" s="34" t="e">
        <f t="shared" si="212"/>
        <v>#VALUE!</v>
      </c>
      <c r="AK1557" s="34" t="e">
        <f t="shared" si="213"/>
        <v>#VALUE!</v>
      </c>
    </row>
    <row r="1558" spans="1:37" ht="55.25" customHeight="1" x14ac:dyDescent="0.2">
      <c r="A1558" s="50">
        <v>20191132</v>
      </c>
      <c r="B1558" s="83">
        <v>43775</v>
      </c>
      <c r="C1558" s="13" t="s">
        <v>9260</v>
      </c>
      <c r="D1558" s="34" t="s">
        <v>9261</v>
      </c>
      <c r="E1558" s="34" t="s">
        <v>9262</v>
      </c>
      <c r="F1558" s="34"/>
      <c r="G1558" s="34"/>
      <c r="H1558" s="34"/>
      <c r="I1558" s="34"/>
      <c r="J1558" s="34"/>
      <c r="K1558" s="34"/>
      <c r="L1558" s="103"/>
      <c r="M1558" s="29" t="s">
        <v>9263</v>
      </c>
      <c r="N1558" s="29" t="s">
        <v>9264</v>
      </c>
      <c r="O1558" s="29"/>
      <c r="P1558" s="30"/>
      <c r="Q1558" s="29"/>
      <c r="R1558" s="112"/>
      <c r="S1558" s="34"/>
      <c r="AD1558" s="84" t="e">
        <f t="shared" si="206"/>
        <v>#VALUE!</v>
      </c>
      <c r="AE1558" s="34">
        <f t="shared" si="207"/>
        <v>415</v>
      </c>
      <c r="AF1558" s="34" t="e">
        <f t="shared" si="208"/>
        <v>#VALUE!</v>
      </c>
      <c r="AG1558" s="34" t="e">
        <f t="shared" si="209"/>
        <v>#VALUE!</v>
      </c>
      <c r="AH1558" s="34" t="e">
        <f t="shared" si="210"/>
        <v>#VALUE!</v>
      </c>
      <c r="AI1558" s="34" t="e">
        <f t="shared" si="211"/>
        <v>#VALUE!</v>
      </c>
      <c r="AJ1558" s="34" t="e">
        <f t="shared" si="212"/>
        <v>#VALUE!</v>
      </c>
      <c r="AK1558" s="34" t="e">
        <f t="shared" si="213"/>
        <v>#VALUE!</v>
      </c>
    </row>
    <row r="1559" spans="1:37" ht="55.25" customHeight="1" x14ac:dyDescent="0.2">
      <c r="A1559" s="50">
        <v>20191133</v>
      </c>
      <c r="B1559" s="83">
        <v>43775</v>
      </c>
      <c r="C1559" s="13" t="s">
        <v>9265</v>
      </c>
      <c r="D1559" s="34"/>
      <c r="E1559" s="34"/>
      <c r="F1559" s="34"/>
      <c r="G1559" s="34"/>
      <c r="H1559" s="34"/>
      <c r="I1559" s="34"/>
      <c r="J1559" s="34"/>
      <c r="K1559" s="34"/>
      <c r="L1559" s="103"/>
      <c r="M1559" s="29" t="s">
        <v>9248</v>
      </c>
      <c r="N1559" s="29" t="s">
        <v>9237</v>
      </c>
      <c r="O1559" s="29"/>
      <c r="P1559" s="30"/>
      <c r="Q1559" s="29"/>
      <c r="R1559" s="112"/>
      <c r="S1559" s="34"/>
      <c r="AD1559" s="84" t="e">
        <f t="shared" si="206"/>
        <v>#VALUE!</v>
      </c>
      <c r="AE1559" s="34">
        <f t="shared" si="207"/>
        <v>414</v>
      </c>
      <c r="AF1559" s="34" t="e">
        <f t="shared" si="208"/>
        <v>#VALUE!</v>
      </c>
      <c r="AG1559" s="34" t="e">
        <f t="shared" si="209"/>
        <v>#VALUE!</v>
      </c>
      <c r="AH1559" s="34" t="e">
        <f t="shared" si="210"/>
        <v>#VALUE!</v>
      </c>
      <c r="AI1559" s="34" t="e">
        <f t="shared" si="211"/>
        <v>#VALUE!</v>
      </c>
      <c r="AJ1559" s="34" t="e">
        <f t="shared" si="212"/>
        <v>#VALUE!</v>
      </c>
      <c r="AK1559" s="34" t="e">
        <f t="shared" si="213"/>
        <v>#VALUE!</v>
      </c>
    </row>
    <row r="1560" spans="1:37" ht="55.25" customHeight="1" x14ac:dyDescent="0.2">
      <c r="A1560" s="50">
        <v>20191134</v>
      </c>
      <c r="B1560" s="83">
        <v>43775</v>
      </c>
      <c r="C1560" s="13" t="s">
        <v>9266</v>
      </c>
      <c r="D1560" s="34"/>
      <c r="E1560" s="34"/>
      <c r="F1560" s="34"/>
      <c r="G1560" s="34"/>
      <c r="H1560" s="34"/>
      <c r="I1560" s="34"/>
      <c r="J1560" s="34"/>
      <c r="K1560" s="34"/>
      <c r="L1560" s="103" t="s">
        <v>103</v>
      </c>
      <c r="M1560" s="29"/>
      <c r="N1560" s="29"/>
      <c r="O1560" s="29"/>
      <c r="P1560" s="30"/>
      <c r="Q1560" s="29"/>
      <c r="R1560" s="112"/>
      <c r="S1560" s="34"/>
      <c r="AD1560" s="84">
        <f t="shared" si="206"/>
        <v>1</v>
      </c>
      <c r="AE1560" s="34" t="e">
        <f t="shared" si="207"/>
        <v>#VALUE!</v>
      </c>
      <c r="AF1560" s="34" t="e">
        <f t="shared" si="208"/>
        <v>#VALUE!</v>
      </c>
      <c r="AG1560" s="34" t="e">
        <f t="shared" si="209"/>
        <v>#VALUE!</v>
      </c>
      <c r="AH1560" s="34" t="e">
        <f t="shared" si="210"/>
        <v>#VALUE!</v>
      </c>
      <c r="AI1560" s="34" t="e">
        <f t="shared" si="211"/>
        <v>#VALUE!</v>
      </c>
      <c r="AJ1560" s="34" t="e">
        <f t="shared" si="212"/>
        <v>#VALUE!</v>
      </c>
      <c r="AK1560" s="34" t="e">
        <f t="shared" si="213"/>
        <v>#VALUE!</v>
      </c>
    </row>
    <row r="1561" spans="1:37" ht="55.25" customHeight="1" x14ac:dyDescent="0.2">
      <c r="A1561" s="50">
        <v>20191135</v>
      </c>
      <c r="B1561" s="83">
        <v>43775</v>
      </c>
      <c r="C1561" s="13" t="s">
        <v>9267</v>
      </c>
      <c r="D1561" s="34"/>
      <c r="E1561" s="34"/>
      <c r="F1561" s="34" t="s">
        <v>9268</v>
      </c>
      <c r="G1561" s="34" t="s">
        <v>9269</v>
      </c>
      <c r="H1561" s="34" t="s">
        <v>9270</v>
      </c>
      <c r="I1561" s="34"/>
      <c r="J1561" s="34"/>
      <c r="K1561" s="34"/>
      <c r="L1561" s="103"/>
      <c r="M1561" s="29" t="s">
        <v>9248</v>
      </c>
      <c r="N1561" s="29" t="s">
        <v>9243</v>
      </c>
      <c r="O1561" s="29"/>
      <c r="P1561" s="30"/>
      <c r="Q1561" s="29"/>
      <c r="R1561" s="112"/>
      <c r="S1561" s="34"/>
      <c r="AD1561" s="84" t="e">
        <f t="shared" si="206"/>
        <v>#VALUE!</v>
      </c>
      <c r="AE1561" s="34">
        <f t="shared" si="207"/>
        <v>414</v>
      </c>
      <c r="AF1561" s="34" t="e">
        <f t="shared" si="208"/>
        <v>#VALUE!</v>
      </c>
      <c r="AG1561" s="34" t="e">
        <f t="shared" si="209"/>
        <v>#VALUE!</v>
      </c>
      <c r="AH1561" s="34" t="e">
        <f t="shared" si="210"/>
        <v>#VALUE!</v>
      </c>
      <c r="AI1561" s="34" t="e">
        <f t="shared" si="211"/>
        <v>#VALUE!</v>
      </c>
      <c r="AJ1561" s="34" t="e">
        <f t="shared" si="212"/>
        <v>#VALUE!</v>
      </c>
      <c r="AK1561" s="34" t="e">
        <f t="shared" si="213"/>
        <v>#VALUE!</v>
      </c>
    </row>
    <row r="1562" spans="1:37" ht="55.25" customHeight="1" x14ac:dyDescent="0.2">
      <c r="A1562" s="50">
        <v>20191136</v>
      </c>
      <c r="B1562" s="83">
        <v>43775</v>
      </c>
      <c r="C1562" s="13" t="s">
        <v>9271</v>
      </c>
      <c r="D1562" s="34"/>
      <c r="E1562" s="34"/>
      <c r="F1562" s="34"/>
      <c r="G1562" s="34"/>
      <c r="H1562" s="34"/>
      <c r="I1562" s="34"/>
      <c r="J1562" s="34"/>
      <c r="K1562" s="34"/>
      <c r="L1562" s="103" t="s">
        <v>103</v>
      </c>
      <c r="M1562" s="29"/>
      <c r="N1562" s="29"/>
      <c r="O1562" s="29"/>
      <c r="P1562" s="30"/>
      <c r="Q1562" s="29"/>
      <c r="R1562" s="112"/>
      <c r="S1562" s="34"/>
      <c r="AD1562" s="84">
        <f t="shared" si="206"/>
        <v>1</v>
      </c>
      <c r="AE1562" s="34" t="e">
        <f t="shared" si="207"/>
        <v>#VALUE!</v>
      </c>
      <c r="AF1562" s="34" t="e">
        <f t="shared" si="208"/>
        <v>#VALUE!</v>
      </c>
      <c r="AG1562" s="34" t="e">
        <f t="shared" si="209"/>
        <v>#VALUE!</v>
      </c>
      <c r="AH1562" s="34" t="e">
        <f t="shared" si="210"/>
        <v>#VALUE!</v>
      </c>
      <c r="AI1562" s="34" t="e">
        <f t="shared" si="211"/>
        <v>#VALUE!</v>
      </c>
      <c r="AJ1562" s="34" t="e">
        <f t="shared" si="212"/>
        <v>#VALUE!</v>
      </c>
      <c r="AK1562" s="34" t="e">
        <f t="shared" si="213"/>
        <v>#VALUE!</v>
      </c>
    </row>
    <row r="1563" spans="1:37" ht="55.25" customHeight="1" x14ac:dyDescent="0.2">
      <c r="A1563" s="50">
        <v>20191137</v>
      </c>
      <c r="B1563" s="83">
        <v>43775</v>
      </c>
      <c r="C1563" s="13" t="s">
        <v>9272</v>
      </c>
      <c r="D1563" s="34"/>
      <c r="E1563" s="34"/>
      <c r="F1563" s="34"/>
      <c r="G1563" s="34"/>
      <c r="H1563" s="34"/>
      <c r="I1563" s="34"/>
      <c r="J1563" s="34"/>
      <c r="K1563" s="34"/>
      <c r="L1563" s="103"/>
      <c r="M1563" s="29" t="s">
        <v>9248</v>
      </c>
      <c r="N1563" s="29" t="s">
        <v>9243</v>
      </c>
      <c r="O1563" s="29"/>
      <c r="P1563" s="30"/>
      <c r="Q1563" s="29"/>
      <c r="R1563" s="112"/>
      <c r="S1563" s="34"/>
      <c r="AD1563" s="84" t="e">
        <f t="shared" si="206"/>
        <v>#VALUE!</v>
      </c>
      <c r="AE1563" s="34">
        <f t="shared" si="207"/>
        <v>414</v>
      </c>
      <c r="AF1563" s="34" t="e">
        <f t="shared" si="208"/>
        <v>#VALUE!</v>
      </c>
      <c r="AG1563" s="34" t="e">
        <f t="shared" si="209"/>
        <v>#VALUE!</v>
      </c>
      <c r="AH1563" s="34" t="e">
        <f t="shared" si="210"/>
        <v>#VALUE!</v>
      </c>
      <c r="AI1563" s="34" t="e">
        <f t="shared" si="211"/>
        <v>#VALUE!</v>
      </c>
      <c r="AJ1563" s="34" t="e">
        <f t="shared" si="212"/>
        <v>#VALUE!</v>
      </c>
      <c r="AK1563" s="34" t="e">
        <f t="shared" si="213"/>
        <v>#VALUE!</v>
      </c>
    </row>
    <row r="1564" spans="1:37" ht="55.25" customHeight="1" x14ac:dyDescent="0.2">
      <c r="A1564" s="50">
        <v>20191138</v>
      </c>
      <c r="B1564" s="83">
        <v>43775</v>
      </c>
      <c r="C1564" s="13" t="s">
        <v>9273</v>
      </c>
      <c r="D1564" s="34"/>
      <c r="E1564" s="34"/>
      <c r="F1564" s="34"/>
      <c r="G1564" s="34"/>
      <c r="H1564" s="34"/>
      <c r="I1564" s="34"/>
      <c r="J1564" s="34"/>
      <c r="K1564" s="34"/>
      <c r="L1564" s="103" t="s">
        <v>103</v>
      </c>
      <c r="M1564" s="29"/>
      <c r="N1564" s="29"/>
      <c r="O1564" s="29"/>
      <c r="P1564" s="30"/>
      <c r="Q1564" s="29"/>
      <c r="R1564" s="112"/>
      <c r="S1564" s="34"/>
      <c r="AD1564" s="84">
        <f t="shared" si="206"/>
        <v>1</v>
      </c>
      <c r="AE1564" s="34" t="e">
        <f t="shared" si="207"/>
        <v>#VALUE!</v>
      </c>
      <c r="AF1564" s="34" t="e">
        <f t="shared" si="208"/>
        <v>#VALUE!</v>
      </c>
      <c r="AG1564" s="34" t="e">
        <f t="shared" si="209"/>
        <v>#VALUE!</v>
      </c>
      <c r="AH1564" s="34" t="e">
        <f t="shared" si="210"/>
        <v>#VALUE!</v>
      </c>
      <c r="AI1564" s="34" t="e">
        <f t="shared" si="211"/>
        <v>#VALUE!</v>
      </c>
      <c r="AJ1564" s="34" t="e">
        <f t="shared" si="212"/>
        <v>#VALUE!</v>
      </c>
      <c r="AK1564" s="34" t="e">
        <f t="shared" si="213"/>
        <v>#VALUE!</v>
      </c>
    </row>
    <row r="1565" spans="1:37" ht="55.25" customHeight="1" x14ac:dyDescent="0.2">
      <c r="A1565" s="50">
        <v>20191139</v>
      </c>
      <c r="B1565" s="83">
        <v>43775</v>
      </c>
      <c r="C1565" s="12" t="s">
        <v>9289</v>
      </c>
      <c r="D1565" s="34"/>
      <c r="E1565" s="34"/>
      <c r="F1565" s="34"/>
      <c r="G1565" s="34"/>
      <c r="H1565" s="34"/>
      <c r="I1565" s="34"/>
      <c r="J1565" s="34"/>
      <c r="K1565" s="34"/>
      <c r="L1565" s="103" t="s">
        <v>103</v>
      </c>
      <c r="M1565" s="29"/>
      <c r="N1565" s="29"/>
      <c r="O1565" s="29"/>
      <c r="P1565" s="30"/>
      <c r="Q1565" s="29"/>
      <c r="R1565" s="112"/>
      <c r="S1565" s="34"/>
      <c r="AD1565" s="84">
        <f t="shared" ref="AD1565:AD1613" si="214">SEARCH("unanimité",L1565,1)</f>
        <v>1</v>
      </c>
      <c r="AE1565" s="34" t="e">
        <f t="shared" ref="AE1565:AE1613" si="215">SEARCH("PONSOLE",M1565,1)</f>
        <v>#VALUE!</v>
      </c>
      <c r="AF1565" s="34" t="e">
        <f t="shared" ref="AF1565:AF1613" si="216">SEARCH("PONSOLE",N1565,1)</f>
        <v>#VALUE!</v>
      </c>
      <c r="AG1565" s="34" t="e">
        <f t="shared" ref="AG1565:AG1613" si="217">SEARCH("PONSOLE",O1565,1)</f>
        <v>#VALUE!</v>
      </c>
      <c r="AH1565" s="34" t="e">
        <f t="shared" ref="AH1565:AH1613" si="218">SEARCH("pas de vote",P1565,1)</f>
        <v>#VALUE!</v>
      </c>
      <c r="AI1565" s="34" t="e">
        <f t="shared" ref="AI1565:AI1613" si="219">SEARCH("PONSOLE",Q1565,1)</f>
        <v>#VALUE!</v>
      </c>
      <c r="AJ1565" s="34" t="e">
        <f t="shared" ref="AJ1565:AJ1613" si="220">SEARCH("PONSOLE",R1565,1)</f>
        <v>#VALUE!</v>
      </c>
      <c r="AK1565" s="34" t="e">
        <f t="shared" ref="AK1565:AK1613" si="221">SEARCH("PONSOLE",S1565,1)</f>
        <v>#VALUE!</v>
      </c>
    </row>
    <row r="1566" spans="1:37" ht="55.25" customHeight="1" x14ac:dyDescent="0.2">
      <c r="A1566" s="50">
        <v>20191140</v>
      </c>
      <c r="B1566" s="83">
        <v>43775</v>
      </c>
      <c r="C1566" s="12" t="s">
        <v>9290</v>
      </c>
      <c r="D1566" s="34"/>
      <c r="E1566" s="34"/>
      <c r="F1566" s="34"/>
      <c r="G1566" s="34"/>
      <c r="H1566" s="34"/>
      <c r="I1566" s="34"/>
      <c r="J1566" s="34"/>
      <c r="K1566" s="34"/>
      <c r="L1566" s="103" t="s">
        <v>103</v>
      </c>
      <c r="M1566" s="29"/>
      <c r="N1566" s="29"/>
      <c r="O1566" s="29"/>
      <c r="P1566" s="30"/>
      <c r="Q1566" s="29"/>
      <c r="R1566" s="112"/>
      <c r="S1566" s="34"/>
      <c r="AD1566" s="84">
        <f t="shared" si="214"/>
        <v>1</v>
      </c>
      <c r="AE1566" s="34" t="e">
        <f t="shared" si="215"/>
        <v>#VALUE!</v>
      </c>
      <c r="AF1566" s="34" t="e">
        <f t="shared" si="216"/>
        <v>#VALUE!</v>
      </c>
      <c r="AG1566" s="34" t="e">
        <f t="shared" si="217"/>
        <v>#VALUE!</v>
      </c>
      <c r="AH1566" s="34" t="e">
        <f t="shared" si="218"/>
        <v>#VALUE!</v>
      </c>
      <c r="AI1566" s="34" t="e">
        <f t="shared" si="219"/>
        <v>#VALUE!</v>
      </c>
      <c r="AJ1566" s="34" t="e">
        <f t="shared" si="220"/>
        <v>#VALUE!</v>
      </c>
      <c r="AK1566" s="34" t="e">
        <f t="shared" si="221"/>
        <v>#VALUE!</v>
      </c>
    </row>
    <row r="1567" spans="1:37" ht="55.25" customHeight="1" x14ac:dyDescent="0.2">
      <c r="A1567" s="50">
        <v>20191141</v>
      </c>
      <c r="B1567" s="83">
        <v>43775</v>
      </c>
      <c r="C1567" s="12" t="s">
        <v>9291</v>
      </c>
      <c r="D1567" s="34"/>
      <c r="E1567" s="34"/>
      <c r="F1567" s="34"/>
      <c r="G1567" s="34"/>
      <c r="H1567" s="34"/>
      <c r="I1567" s="34"/>
      <c r="J1567" s="34"/>
      <c r="K1567" s="34"/>
      <c r="L1567" s="103" t="s">
        <v>103</v>
      </c>
      <c r="M1567" s="29"/>
      <c r="N1567" s="29"/>
      <c r="O1567" s="29"/>
      <c r="P1567" s="30"/>
      <c r="Q1567" s="29"/>
      <c r="R1567" s="112"/>
      <c r="S1567" s="34"/>
      <c r="AD1567" s="84">
        <f t="shared" si="214"/>
        <v>1</v>
      </c>
      <c r="AE1567" s="34" t="e">
        <f t="shared" si="215"/>
        <v>#VALUE!</v>
      </c>
      <c r="AF1567" s="34" t="e">
        <f t="shared" si="216"/>
        <v>#VALUE!</v>
      </c>
      <c r="AG1567" s="34" t="e">
        <f t="shared" si="217"/>
        <v>#VALUE!</v>
      </c>
      <c r="AH1567" s="34" t="e">
        <f t="shared" si="218"/>
        <v>#VALUE!</v>
      </c>
      <c r="AI1567" s="34" t="e">
        <f t="shared" si="219"/>
        <v>#VALUE!</v>
      </c>
      <c r="AJ1567" s="34" t="e">
        <f t="shared" si="220"/>
        <v>#VALUE!</v>
      </c>
      <c r="AK1567" s="34" t="e">
        <f t="shared" si="221"/>
        <v>#VALUE!</v>
      </c>
    </row>
    <row r="1568" spans="1:37" ht="55.25" customHeight="1" x14ac:dyDescent="0.2">
      <c r="A1568" s="50">
        <v>20191142</v>
      </c>
      <c r="B1568" s="83">
        <v>43775</v>
      </c>
      <c r="C1568" s="12" t="s">
        <v>9292</v>
      </c>
      <c r="D1568" s="34"/>
      <c r="E1568" s="34"/>
      <c r="F1568" s="34"/>
      <c r="G1568" s="34"/>
      <c r="H1568" s="34"/>
      <c r="I1568" s="34"/>
      <c r="J1568" s="34"/>
      <c r="K1568" s="34"/>
      <c r="L1568" s="103" t="s">
        <v>103</v>
      </c>
      <c r="M1568" s="29"/>
      <c r="N1568" s="29"/>
      <c r="O1568" s="29"/>
      <c r="P1568" s="30"/>
      <c r="Q1568" s="29"/>
      <c r="R1568" s="112"/>
      <c r="S1568" s="34"/>
      <c r="AD1568" s="84">
        <f t="shared" si="214"/>
        <v>1</v>
      </c>
      <c r="AE1568" s="34" t="e">
        <f t="shared" si="215"/>
        <v>#VALUE!</v>
      </c>
      <c r="AF1568" s="34" t="e">
        <f t="shared" si="216"/>
        <v>#VALUE!</v>
      </c>
      <c r="AG1568" s="34" t="e">
        <f t="shared" si="217"/>
        <v>#VALUE!</v>
      </c>
      <c r="AH1568" s="34" t="e">
        <f t="shared" si="218"/>
        <v>#VALUE!</v>
      </c>
      <c r="AI1568" s="34" t="e">
        <f t="shared" si="219"/>
        <v>#VALUE!</v>
      </c>
      <c r="AJ1568" s="34" t="e">
        <f t="shared" si="220"/>
        <v>#VALUE!</v>
      </c>
      <c r="AK1568" s="34" t="e">
        <f t="shared" si="221"/>
        <v>#VALUE!</v>
      </c>
    </row>
    <row r="1569" spans="1:37" ht="55.25" customHeight="1" x14ac:dyDescent="0.2">
      <c r="A1569" s="50">
        <v>20191143</v>
      </c>
      <c r="B1569" s="83">
        <v>43775</v>
      </c>
      <c r="C1569" s="113" t="s">
        <v>9293</v>
      </c>
      <c r="D1569" s="34"/>
      <c r="E1569" s="34"/>
      <c r="F1569" s="34"/>
      <c r="G1569" s="34"/>
      <c r="H1569" s="34"/>
      <c r="I1569" s="34"/>
      <c r="J1569" s="34"/>
      <c r="K1569" s="34"/>
      <c r="L1569" s="103" t="s">
        <v>103</v>
      </c>
      <c r="M1569" s="29"/>
      <c r="N1569" s="29"/>
      <c r="O1569" s="29"/>
      <c r="P1569" s="30"/>
      <c r="Q1569" s="29"/>
      <c r="R1569" s="112"/>
      <c r="S1569" s="34"/>
      <c r="AD1569" s="84">
        <f t="shared" si="214"/>
        <v>1</v>
      </c>
      <c r="AE1569" s="34" t="e">
        <f t="shared" si="215"/>
        <v>#VALUE!</v>
      </c>
      <c r="AF1569" s="34" t="e">
        <f t="shared" si="216"/>
        <v>#VALUE!</v>
      </c>
      <c r="AG1569" s="34" t="e">
        <f t="shared" si="217"/>
        <v>#VALUE!</v>
      </c>
      <c r="AH1569" s="34" t="e">
        <f t="shared" si="218"/>
        <v>#VALUE!</v>
      </c>
      <c r="AI1569" s="34" t="e">
        <f t="shared" si="219"/>
        <v>#VALUE!</v>
      </c>
      <c r="AJ1569" s="34" t="e">
        <f t="shared" si="220"/>
        <v>#VALUE!</v>
      </c>
      <c r="AK1569" s="34" t="e">
        <f t="shared" si="221"/>
        <v>#VALUE!</v>
      </c>
    </row>
    <row r="1570" spans="1:37" s="113" customFormat="1" ht="55.25" customHeight="1" x14ac:dyDescent="0.2">
      <c r="A1570" s="109">
        <v>20191201</v>
      </c>
      <c r="B1570" s="110">
        <v>43817</v>
      </c>
      <c r="C1570" s="143" t="s">
        <v>9360</v>
      </c>
      <c r="D1570" s="112"/>
      <c r="E1570" s="157"/>
      <c r="F1570" s="112"/>
      <c r="G1570" s="112"/>
      <c r="H1570" s="112"/>
      <c r="I1570" s="112"/>
      <c r="J1570" s="112"/>
      <c r="K1570" s="112"/>
      <c r="L1570" s="122" t="s">
        <v>103</v>
      </c>
      <c r="M1570" s="112"/>
      <c r="N1570" s="112"/>
      <c r="O1570" s="112"/>
      <c r="P1570" s="109"/>
      <c r="Q1570" s="112"/>
      <c r="R1570" s="112"/>
      <c r="S1570" s="112"/>
      <c r="AD1570" s="123">
        <f t="shared" si="214"/>
        <v>1</v>
      </c>
      <c r="AE1570" s="112" t="e">
        <f t="shared" si="215"/>
        <v>#VALUE!</v>
      </c>
      <c r="AF1570" s="112" t="e">
        <f t="shared" si="216"/>
        <v>#VALUE!</v>
      </c>
      <c r="AG1570" s="112" t="e">
        <f t="shared" si="217"/>
        <v>#VALUE!</v>
      </c>
      <c r="AH1570" s="112" t="e">
        <f t="shared" si="218"/>
        <v>#VALUE!</v>
      </c>
      <c r="AI1570" s="112" t="e">
        <f t="shared" si="219"/>
        <v>#VALUE!</v>
      </c>
      <c r="AJ1570" s="112" t="e">
        <f t="shared" si="220"/>
        <v>#VALUE!</v>
      </c>
      <c r="AK1570" s="112" t="e">
        <f t="shared" si="221"/>
        <v>#VALUE!</v>
      </c>
    </row>
    <row r="1571" spans="1:37" s="113" customFormat="1" ht="55.25" customHeight="1" x14ac:dyDescent="0.2">
      <c r="A1571" s="109">
        <v>20191202</v>
      </c>
      <c r="B1571" s="110">
        <v>43817</v>
      </c>
      <c r="C1571" s="143" t="s">
        <v>9355</v>
      </c>
      <c r="D1571" s="158" t="s">
        <v>9356</v>
      </c>
      <c r="E1571" s="158" t="s">
        <v>9359</v>
      </c>
      <c r="F1571" s="158" t="s">
        <v>9357</v>
      </c>
      <c r="G1571" s="112"/>
      <c r="H1571" s="158" t="s">
        <v>9358</v>
      </c>
      <c r="I1571" s="112"/>
      <c r="J1571" s="112"/>
      <c r="K1571" s="112"/>
      <c r="L1571" s="122" t="s">
        <v>103</v>
      </c>
      <c r="M1571" s="112"/>
      <c r="N1571" s="112"/>
      <c r="O1571" s="112"/>
      <c r="P1571" s="109"/>
      <c r="Q1571" s="112"/>
      <c r="R1571" s="112"/>
      <c r="S1571" s="112"/>
      <c r="AD1571" s="123">
        <f t="shared" si="214"/>
        <v>1</v>
      </c>
      <c r="AE1571" s="112" t="e">
        <f t="shared" si="215"/>
        <v>#VALUE!</v>
      </c>
      <c r="AF1571" s="112" t="e">
        <f t="shared" si="216"/>
        <v>#VALUE!</v>
      </c>
      <c r="AG1571" s="112" t="e">
        <f t="shared" si="217"/>
        <v>#VALUE!</v>
      </c>
      <c r="AH1571" s="112" t="e">
        <f t="shared" si="218"/>
        <v>#VALUE!</v>
      </c>
      <c r="AI1571" s="112" t="e">
        <f t="shared" si="219"/>
        <v>#VALUE!</v>
      </c>
      <c r="AJ1571" s="112" t="e">
        <f t="shared" si="220"/>
        <v>#VALUE!</v>
      </c>
      <c r="AK1571" s="112" t="e">
        <f t="shared" si="221"/>
        <v>#VALUE!</v>
      </c>
    </row>
    <row r="1572" spans="1:37" s="113" customFormat="1" ht="55.25" customHeight="1" x14ac:dyDescent="0.2">
      <c r="A1572" s="109">
        <v>20191203</v>
      </c>
      <c r="B1572" s="110">
        <v>43817</v>
      </c>
      <c r="C1572" s="157" t="s">
        <v>9361</v>
      </c>
      <c r="D1572" s="112"/>
      <c r="E1572" s="112"/>
      <c r="F1572" s="157"/>
      <c r="G1572" s="112"/>
      <c r="H1572" s="112"/>
      <c r="I1572" s="112"/>
      <c r="J1572" s="112"/>
      <c r="K1572" s="112"/>
      <c r="L1572" s="122"/>
      <c r="M1572" s="112" t="s">
        <v>9365</v>
      </c>
      <c r="N1572" s="112" t="s">
        <v>9362</v>
      </c>
      <c r="O1572" s="112" t="s">
        <v>7771</v>
      </c>
      <c r="P1572" s="109"/>
      <c r="Q1572" s="112"/>
      <c r="R1572" s="112"/>
      <c r="S1572" s="112"/>
      <c r="AD1572" s="123" t="e">
        <f t="shared" si="214"/>
        <v>#VALUE!</v>
      </c>
      <c r="AE1572" s="112" t="e">
        <f t="shared" si="215"/>
        <v>#VALUE!</v>
      </c>
      <c r="AF1572" s="112" t="e">
        <f t="shared" si="216"/>
        <v>#VALUE!</v>
      </c>
      <c r="AG1572" s="112">
        <f t="shared" si="217"/>
        <v>26</v>
      </c>
      <c r="AH1572" s="112" t="e">
        <f t="shared" si="218"/>
        <v>#VALUE!</v>
      </c>
      <c r="AI1572" s="112" t="e">
        <f t="shared" si="219"/>
        <v>#VALUE!</v>
      </c>
      <c r="AJ1572" s="112" t="e">
        <f t="shared" si="220"/>
        <v>#VALUE!</v>
      </c>
      <c r="AK1572" s="112" t="e">
        <f t="shared" si="221"/>
        <v>#VALUE!</v>
      </c>
    </row>
    <row r="1573" spans="1:37" s="113" customFormat="1" ht="55.25" customHeight="1" x14ac:dyDescent="0.2">
      <c r="A1573" s="109">
        <v>20191204</v>
      </c>
      <c r="B1573" s="110">
        <v>43817</v>
      </c>
      <c r="C1573" s="157" t="s">
        <v>9363</v>
      </c>
      <c r="D1573" s="112"/>
      <c r="E1573" s="112"/>
      <c r="F1573" s="157"/>
      <c r="G1573" s="112"/>
      <c r="H1573" s="112"/>
      <c r="I1573" s="112"/>
      <c r="J1573" s="112"/>
      <c r="K1573" s="112"/>
      <c r="L1573" s="122"/>
      <c r="M1573" s="112" t="s">
        <v>9366</v>
      </c>
      <c r="N1573" s="112" t="s">
        <v>9362</v>
      </c>
      <c r="O1573" s="112"/>
      <c r="P1573" s="109"/>
      <c r="Q1573" s="112"/>
      <c r="R1573" s="112" t="s">
        <v>9368</v>
      </c>
      <c r="S1573" s="112"/>
      <c r="AD1573" s="123" t="e">
        <f t="shared" si="214"/>
        <v>#VALUE!</v>
      </c>
      <c r="AE1573" s="112">
        <f t="shared" si="215"/>
        <v>417</v>
      </c>
      <c r="AF1573" s="112" t="e">
        <f t="shared" si="216"/>
        <v>#VALUE!</v>
      </c>
      <c r="AG1573" s="112" t="e">
        <f t="shared" si="217"/>
        <v>#VALUE!</v>
      </c>
      <c r="AH1573" s="112" t="e">
        <f t="shared" si="218"/>
        <v>#VALUE!</v>
      </c>
      <c r="AI1573" s="112" t="e">
        <f t="shared" si="219"/>
        <v>#VALUE!</v>
      </c>
      <c r="AJ1573" s="112" t="e">
        <f t="shared" si="220"/>
        <v>#VALUE!</v>
      </c>
      <c r="AK1573" s="112" t="e">
        <f t="shared" si="221"/>
        <v>#VALUE!</v>
      </c>
    </row>
    <row r="1574" spans="1:37" s="113" customFormat="1" ht="55.25" customHeight="1" x14ac:dyDescent="0.2">
      <c r="A1574" s="109">
        <v>20191205</v>
      </c>
      <c r="B1574" s="110">
        <v>43817</v>
      </c>
      <c r="C1574" s="157" t="s">
        <v>9364</v>
      </c>
      <c r="D1574" s="112"/>
      <c r="E1574" s="112"/>
      <c r="F1574" s="112"/>
      <c r="G1574" s="112"/>
      <c r="H1574" s="112"/>
      <c r="I1574" s="112"/>
      <c r="J1574" s="112"/>
      <c r="K1574" s="112"/>
      <c r="L1574" s="122"/>
      <c r="M1574" s="112" t="s">
        <v>9366</v>
      </c>
      <c r="N1574" s="112" t="s">
        <v>9362</v>
      </c>
      <c r="O1574" s="112"/>
      <c r="P1574" s="109"/>
      <c r="Q1574" s="112"/>
      <c r="R1574" s="112" t="s">
        <v>9368</v>
      </c>
      <c r="S1574" s="112"/>
      <c r="AD1574" s="123" t="e">
        <f t="shared" si="214"/>
        <v>#VALUE!</v>
      </c>
      <c r="AE1574" s="112">
        <f t="shared" si="215"/>
        <v>417</v>
      </c>
      <c r="AF1574" s="112" t="e">
        <f t="shared" si="216"/>
        <v>#VALUE!</v>
      </c>
      <c r="AG1574" s="112" t="e">
        <f t="shared" si="217"/>
        <v>#VALUE!</v>
      </c>
      <c r="AH1574" s="112" t="e">
        <f t="shared" si="218"/>
        <v>#VALUE!</v>
      </c>
      <c r="AI1574" s="112" t="e">
        <f t="shared" si="219"/>
        <v>#VALUE!</v>
      </c>
      <c r="AJ1574" s="112" t="e">
        <f t="shared" si="220"/>
        <v>#VALUE!</v>
      </c>
      <c r="AK1574" s="112" t="e">
        <f t="shared" si="221"/>
        <v>#VALUE!</v>
      </c>
    </row>
    <row r="1575" spans="1:37" s="113" customFormat="1" ht="55.25" customHeight="1" x14ac:dyDescent="0.2">
      <c r="A1575" s="109">
        <v>20191206</v>
      </c>
      <c r="B1575" s="110">
        <v>43817</v>
      </c>
      <c r="C1575" s="159" t="s">
        <v>9369</v>
      </c>
      <c r="D1575" s="112"/>
      <c r="E1575" s="112"/>
      <c r="F1575" s="112" t="s">
        <v>9370</v>
      </c>
      <c r="G1575" s="112" t="s">
        <v>9371</v>
      </c>
      <c r="H1575" s="112"/>
      <c r="I1575" s="112"/>
      <c r="J1575" s="112"/>
      <c r="K1575" s="112"/>
      <c r="L1575" s="122"/>
      <c r="M1575" s="112" t="s">
        <v>9372</v>
      </c>
      <c r="N1575" s="112" t="s">
        <v>9373</v>
      </c>
      <c r="O1575" s="112"/>
      <c r="P1575" s="109"/>
      <c r="Q1575" s="112"/>
      <c r="R1575" s="112" t="s">
        <v>9368</v>
      </c>
      <c r="S1575" s="112"/>
      <c r="AD1575" s="123" t="e">
        <f t="shared" si="214"/>
        <v>#VALUE!</v>
      </c>
      <c r="AE1575" s="112">
        <f t="shared" si="215"/>
        <v>416</v>
      </c>
      <c r="AF1575" s="112" t="e">
        <f t="shared" si="216"/>
        <v>#VALUE!</v>
      </c>
      <c r="AG1575" s="112" t="e">
        <f t="shared" si="217"/>
        <v>#VALUE!</v>
      </c>
      <c r="AH1575" s="112" t="e">
        <f t="shared" si="218"/>
        <v>#VALUE!</v>
      </c>
      <c r="AI1575" s="112" t="e">
        <f t="shared" si="219"/>
        <v>#VALUE!</v>
      </c>
      <c r="AJ1575" s="112" t="e">
        <f t="shared" si="220"/>
        <v>#VALUE!</v>
      </c>
      <c r="AK1575" s="112" t="e">
        <f t="shared" si="221"/>
        <v>#VALUE!</v>
      </c>
    </row>
    <row r="1576" spans="1:37" s="155" customFormat="1" ht="55.25" customHeight="1" x14ac:dyDescent="0.2">
      <c r="A1576" s="152">
        <v>20191207</v>
      </c>
      <c r="B1576" s="153">
        <v>43817</v>
      </c>
      <c r="C1576" s="151" t="s">
        <v>9374</v>
      </c>
      <c r="D1576" s="154"/>
      <c r="E1576" s="154"/>
      <c r="F1576" s="154"/>
      <c r="G1576" s="154"/>
      <c r="H1576" s="154"/>
      <c r="I1576" s="154"/>
      <c r="J1576" s="154"/>
      <c r="K1576" s="154"/>
      <c r="L1576" s="160"/>
      <c r="M1576" s="154"/>
      <c r="N1576" s="154"/>
      <c r="O1576" s="154"/>
      <c r="P1576" s="30" t="s">
        <v>2897</v>
      </c>
      <c r="Q1576" s="154"/>
      <c r="R1576" s="112" t="s">
        <v>9368</v>
      </c>
      <c r="S1576" s="154"/>
      <c r="AD1576" s="156" t="e">
        <f t="shared" si="214"/>
        <v>#VALUE!</v>
      </c>
      <c r="AE1576" s="154" t="e">
        <f t="shared" si="215"/>
        <v>#VALUE!</v>
      </c>
      <c r="AF1576" s="154" t="e">
        <f t="shared" si="216"/>
        <v>#VALUE!</v>
      </c>
      <c r="AG1576" s="154" t="e">
        <f t="shared" si="217"/>
        <v>#VALUE!</v>
      </c>
      <c r="AH1576" s="154">
        <f t="shared" si="218"/>
        <v>1</v>
      </c>
      <c r="AI1576" s="154" t="e">
        <f t="shared" si="219"/>
        <v>#VALUE!</v>
      </c>
      <c r="AJ1576" s="154" t="e">
        <f t="shared" si="220"/>
        <v>#VALUE!</v>
      </c>
      <c r="AK1576" s="154" t="e">
        <f t="shared" si="221"/>
        <v>#VALUE!</v>
      </c>
    </row>
    <row r="1577" spans="1:37" s="113" customFormat="1" ht="55.25" customHeight="1" x14ac:dyDescent="0.2">
      <c r="A1577" s="109">
        <v>20191208</v>
      </c>
      <c r="B1577" s="110">
        <v>43817</v>
      </c>
      <c r="C1577" s="157" t="s">
        <v>9375</v>
      </c>
      <c r="D1577" s="112"/>
      <c r="E1577" s="112"/>
      <c r="F1577" s="112"/>
      <c r="G1577" s="112"/>
      <c r="H1577" s="112"/>
      <c r="I1577" s="112"/>
      <c r="J1577" s="112"/>
      <c r="K1577" s="112"/>
      <c r="L1577" s="122" t="s">
        <v>103</v>
      </c>
      <c r="M1577" s="112"/>
      <c r="N1577" s="112"/>
      <c r="O1577" s="112"/>
      <c r="P1577" s="109"/>
      <c r="Q1577" s="112"/>
      <c r="R1577" s="112" t="s">
        <v>9368</v>
      </c>
      <c r="S1577" s="112"/>
      <c r="AD1577" s="123">
        <f t="shared" si="214"/>
        <v>1</v>
      </c>
      <c r="AE1577" s="112" t="e">
        <f t="shared" si="215"/>
        <v>#VALUE!</v>
      </c>
      <c r="AF1577" s="112" t="e">
        <f t="shared" si="216"/>
        <v>#VALUE!</v>
      </c>
      <c r="AG1577" s="112" t="e">
        <f t="shared" si="217"/>
        <v>#VALUE!</v>
      </c>
      <c r="AH1577" s="112" t="e">
        <f t="shared" si="218"/>
        <v>#VALUE!</v>
      </c>
      <c r="AI1577" s="112" t="e">
        <f t="shared" si="219"/>
        <v>#VALUE!</v>
      </c>
      <c r="AJ1577" s="112" t="e">
        <f t="shared" si="220"/>
        <v>#VALUE!</v>
      </c>
      <c r="AK1577" s="112" t="e">
        <f t="shared" si="221"/>
        <v>#VALUE!</v>
      </c>
    </row>
    <row r="1578" spans="1:37" s="113" customFormat="1" ht="55.25" customHeight="1" x14ac:dyDescent="0.2">
      <c r="A1578" s="90">
        <v>20191209</v>
      </c>
      <c r="B1578" s="91">
        <v>43817</v>
      </c>
      <c r="C1578" s="159" t="s">
        <v>9376</v>
      </c>
      <c r="D1578" s="112"/>
      <c r="E1578" s="112"/>
      <c r="F1578" s="112"/>
      <c r="G1578" s="112"/>
      <c r="H1578" s="112"/>
      <c r="I1578" s="112"/>
      <c r="J1578" s="112"/>
      <c r="K1578" s="112"/>
      <c r="L1578" s="122" t="s">
        <v>103</v>
      </c>
      <c r="M1578" s="112"/>
      <c r="N1578" s="112"/>
      <c r="O1578" s="112"/>
      <c r="P1578" s="109"/>
      <c r="Q1578" s="112"/>
      <c r="R1578" s="112" t="s">
        <v>9368</v>
      </c>
      <c r="S1578" s="112"/>
      <c r="AD1578" s="123">
        <f t="shared" si="214"/>
        <v>1</v>
      </c>
      <c r="AE1578" s="112" t="e">
        <f t="shared" si="215"/>
        <v>#VALUE!</v>
      </c>
      <c r="AF1578" s="112" t="e">
        <f t="shared" si="216"/>
        <v>#VALUE!</v>
      </c>
      <c r="AG1578" s="112" t="e">
        <f t="shared" si="217"/>
        <v>#VALUE!</v>
      </c>
      <c r="AH1578" s="112" t="e">
        <f t="shared" si="218"/>
        <v>#VALUE!</v>
      </c>
      <c r="AI1578" s="112" t="e">
        <f t="shared" si="219"/>
        <v>#VALUE!</v>
      </c>
      <c r="AJ1578" s="112" t="e">
        <f t="shared" si="220"/>
        <v>#VALUE!</v>
      </c>
      <c r="AK1578" s="112" t="e">
        <f t="shared" si="221"/>
        <v>#VALUE!</v>
      </c>
    </row>
    <row r="1579" spans="1:37" s="113" customFormat="1" ht="55.25" customHeight="1" x14ac:dyDescent="0.2">
      <c r="A1579" s="90">
        <v>20191210</v>
      </c>
      <c r="B1579" s="91">
        <v>43817</v>
      </c>
      <c r="C1579" s="157" t="s">
        <v>9377</v>
      </c>
      <c r="D1579" s="112"/>
      <c r="E1579" s="112"/>
      <c r="F1579" s="112"/>
      <c r="G1579" s="112"/>
      <c r="H1579" s="112"/>
      <c r="I1579" s="112"/>
      <c r="J1579" s="112"/>
      <c r="K1579" s="112"/>
      <c r="L1579" s="122" t="s">
        <v>103</v>
      </c>
      <c r="M1579" s="112"/>
      <c r="N1579" s="112"/>
      <c r="O1579" s="112"/>
      <c r="P1579" s="109"/>
      <c r="Q1579" s="112"/>
      <c r="R1579" s="112" t="s">
        <v>9368</v>
      </c>
      <c r="S1579" s="112"/>
      <c r="AD1579" s="123">
        <f t="shared" si="214"/>
        <v>1</v>
      </c>
      <c r="AE1579" s="112" t="e">
        <f t="shared" si="215"/>
        <v>#VALUE!</v>
      </c>
      <c r="AF1579" s="112" t="e">
        <f t="shared" si="216"/>
        <v>#VALUE!</v>
      </c>
      <c r="AG1579" s="112" t="e">
        <f t="shared" si="217"/>
        <v>#VALUE!</v>
      </c>
      <c r="AH1579" s="112" t="e">
        <f t="shared" si="218"/>
        <v>#VALUE!</v>
      </c>
      <c r="AI1579" s="112" t="e">
        <f t="shared" si="219"/>
        <v>#VALUE!</v>
      </c>
      <c r="AJ1579" s="112" t="e">
        <f t="shared" si="220"/>
        <v>#VALUE!</v>
      </c>
      <c r="AK1579" s="112" t="e">
        <f t="shared" si="221"/>
        <v>#VALUE!</v>
      </c>
    </row>
    <row r="1580" spans="1:37" s="113" customFormat="1" ht="55.25" customHeight="1" x14ac:dyDescent="0.2">
      <c r="A1580" s="90">
        <v>20191211</v>
      </c>
      <c r="B1580" s="91">
        <v>43817</v>
      </c>
      <c r="C1580" s="157" t="s">
        <v>9378</v>
      </c>
      <c r="D1580" s="112"/>
      <c r="E1580" s="112"/>
      <c r="F1580" s="112"/>
      <c r="G1580" s="112"/>
      <c r="H1580" s="112"/>
      <c r="I1580" s="112"/>
      <c r="J1580" s="112"/>
      <c r="K1580" s="112"/>
      <c r="L1580" s="122"/>
      <c r="M1580" s="161" t="s">
        <v>9379</v>
      </c>
      <c r="N1580" s="112"/>
      <c r="O1580" s="146" t="s">
        <v>9380</v>
      </c>
      <c r="P1580" s="109"/>
      <c r="Q1580" s="112"/>
      <c r="R1580" s="112" t="s">
        <v>9368</v>
      </c>
      <c r="S1580" s="112"/>
      <c r="AD1580" s="123" t="e">
        <f t="shared" si="214"/>
        <v>#VALUE!</v>
      </c>
      <c r="AE1580" s="112">
        <f t="shared" si="215"/>
        <v>416</v>
      </c>
      <c r="AF1580" s="112" t="e">
        <f t="shared" si="216"/>
        <v>#VALUE!</v>
      </c>
      <c r="AG1580" s="112" t="e">
        <f t="shared" si="217"/>
        <v>#VALUE!</v>
      </c>
      <c r="AH1580" s="112" t="e">
        <f t="shared" si="218"/>
        <v>#VALUE!</v>
      </c>
      <c r="AI1580" s="112" t="e">
        <f t="shared" si="219"/>
        <v>#VALUE!</v>
      </c>
      <c r="AJ1580" s="112" t="e">
        <f t="shared" si="220"/>
        <v>#VALUE!</v>
      </c>
      <c r="AK1580" s="112" t="e">
        <f t="shared" si="221"/>
        <v>#VALUE!</v>
      </c>
    </row>
    <row r="1581" spans="1:37" s="113" customFormat="1" ht="55.25" customHeight="1" x14ac:dyDescent="0.2">
      <c r="A1581" s="90">
        <v>20191212</v>
      </c>
      <c r="B1581" s="91">
        <v>43817</v>
      </c>
      <c r="C1581" s="158" t="s">
        <v>9381</v>
      </c>
      <c r="D1581" s="112"/>
      <c r="E1581" s="112"/>
      <c r="F1581" s="112"/>
      <c r="G1581" s="112"/>
      <c r="H1581" s="112"/>
      <c r="I1581" s="112"/>
      <c r="J1581" s="112"/>
      <c r="K1581" s="112"/>
      <c r="L1581" s="122" t="s">
        <v>103</v>
      </c>
      <c r="M1581" s="112"/>
      <c r="N1581" s="112"/>
      <c r="O1581" s="112"/>
      <c r="P1581" s="109"/>
      <c r="Q1581" s="112"/>
      <c r="R1581" s="112" t="s">
        <v>9368</v>
      </c>
      <c r="S1581" s="112"/>
      <c r="AD1581" s="123">
        <f>SEARCH("unanimité",L1582,1)</f>
        <v>1</v>
      </c>
      <c r="AE1581" s="112" t="e">
        <f t="shared" si="215"/>
        <v>#VALUE!</v>
      </c>
      <c r="AF1581" s="112" t="e">
        <f t="shared" si="216"/>
        <v>#VALUE!</v>
      </c>
      <c r="AG1581" s="112" t="e">
        <f t="shared" si="217"/>
        <v>#VALUE!</v>
      </c>
      <c r="AH1581" s="112" t="e">
        <f t="shared" si="218"/>
        <v>#VALUE!</v>
      </c>
      <c r="AI1581" s="112" t="e">
        <f t="shared" si="219"/>
        <v>#VALUE!</v>
      </c>
      <c r="AJ1581" s="112" t="e">
        <f t="shared" si="220"/>
        <v>#VALUE!</v>
      </c>
      <c r="AK1581" s="112" t="e">
        <f t="shared" si="221"/>
        <v>#VALUE!</v>
      </c>
    </row>
    <row r="1582" spans="1:37" s="113" customFormat="1" ht="55.25" customHeight="1" x14ac:dyDescent="0.2">
      <c r="A1582" s="90">
        <v>20191213</v>
      </c>
      <c r="B1582" s="91">
        <v>43817</v>
      </c>
      <c r="C1582" s="158" t="s">
        <v>9382</v>
      </c>
      <c r="D1582" s="145" t="s">
        <v>9383</v>
      </c>
      <c r="E1582" s="145" t="s">
        <v>9384</v>
      </c>
      <c r="F1582" s="145" t="s">
        <v>9385</v>
      </c>
      <c r="G1582" s="145" t="s">
        <v>9386</v>
      </c>
      <c r="H1582" s="112"/>
      <c r="I1582" s="112"/>
      <c r="J1582" s="112"/>
      <c r="K1582" s="112"/>
      <c r="L1582" s="122" t="s">
        <v>103</v>
      </c>
      <c r="M1582" s="112"/>
      <c r="N1582" s="112"/>
      <c r="O1582" s="112"/>
      <c r="P1582" s="109"/>
      <c r="Q1582" s="112"/>
      <c r="R1582" s="112" t="s">
        <v>9368</v>
      </c>
      <c r="S1582" s="112"/>
      <c r="AD1582" s="123">
        <f>SEARCH("unanimité",L1583,1)</f>
        <v>1</v>
      </c>
      <c r="AE1582" s="112" t="e">
        <f t="shared" si="215"/>
        <v>#VALUE!</v>
      </c>
      <c r="AF1582" s="112" t="e">
        <f t="shared" si="216"/>
        <v>#VALUE!</v>
      </c>
      <c r="AG1582" s="112" t="e">
        <f t="shared" si="217"/>
        <v>#VALUE!</v>
      </c>
      <c r="AH1582" s="112" t="e">
        <f t="shared" si="218"/>
        <v>#VALUE!</v>
      </c>
      <c r="AI1582" s="112" t="e">
        <f t="shared" si="219"/>
        <v>#VALUE!</v>
      </c>
      <c r="AJ1582" s="112" t="e">
        <f t="shared" si="220"/>
        <v>#VALUE!</v>
      </c>
      <c r="AK1582" s="112" t="e">
        <f t="shared" si="221"/>
        <v>#VALUE!</v>
      </c>
    </row>
    <row r="1583" spans="1:37" s="113" customFormat="1" ht="55.25" customHeight="1" x14ac:dyDescent="0.2">
      <c r="A1583" s="90">
        <v>20191214</v>
      </c>
      <c r="B1583" s="91">
        <v>43817</v>
      </c>
      <c r="C1583" s="158" t="s">
        <v>9387</v>
      </c>
      <c r="D1583" s="112"/>
      <c r="E1583" s="142"/>
      <c r="F1583" s="142"/>
      <c r="G1583" s="142"/>
      <c r="H1583" s="112"/>
      <c r="I1583" s="112"/>
      <c r="J1583" s="112"/>
      <c r="K1583" s="112"/>
      <c r="L1583" s="122" t="s">
        <v>103</v>
      </c>
      <c r="M1583" s="112"/>
      <c r="N1583" s="112"/>
      <c r="O1583" s="112"/>
      <c r="P1583" s="109"/>
      <c r="Q1583" s="112"/>
      <c r="R1583" s="112" t="s">
        <v>9368</v>
      </c>
      <c r="S1583" s="112"/>
      <c r="AD1583" s="123">
        <f t="shared" si="214"/>
        <v>1</v>
      </c>
      <c r="AE1583" s="112" t="e">
        <f t="shared" si="215"/>
        <v>#VALUE!</v>
      </c>
      <c r="AF1583" s="112" t="e">
        <f t="shared" si="216"/>
        <v>#VALUE!</v>
      </c>
      <c r="AG1583" s="112" t="e">
        <f t="shared" si="217"/>
        <v>#VALUE!</v>
      </c>
      <c r="AH1583" s="112" t="e">
        <f t="shared" si="218"/>
        <v>#VALUE!</v>
      </c>
      <c r="AI1583" s="112" t="e">
        <f t="shared" si="219"/>
        <v>#VALUE!</v>
      </c>
      <c r="AJ1583" s="112" t="e">
        <f t="shared" si="220"/>
        <v>#VALUE!</v>
      </c>
      <c r="AK1583" s="112" t="e">
        <f t="shared" si="221"/>
        <v>#VALUE!</v>
      </c>
    </row>
    <row r="1584" spans="1:37" s="113" customFormat="1" ht="55.25" customHeight="1" x14ac:dyDescent="0.2">
      <c r="A1584" s="90">
        <v>20191215</v>
      </c>
      <c r="B1584" s="91">
        <v>43817</v>
      </c>
      <c r="C1584" s="159" t="s">
        <v>9388</v>
      </c>
      <c r="D1584" s="112"/>
      <c r="E1584" s="142"/>
      <c r="F1584" s="112"/>
      <c r="G1584" s="112"/>
      <c r="H1584" s="112"/>
      <c r="I1584" s="112"/>
      <c r="J1584" s="112"/>
      <c r="K1584" s="112"/>
      <c r="L1584" s="122" t="s">
        <v>103</v>
      </c>
      <c r="M1584" s="112"/>
      <c r="N1584" s="112"/>
      <c r="O1584" s="112"/>
      <c r="P1584" s="109"/>
      <c r="Q1584" s="112"/>
      <c r="R1584" s="112" t="s">
        <v>9368</v>
      </c>
      <c r="S1584" s="112"/>
      <c r="AD1584" s="123">
        <f t="shared" si="214"/>
        <v>1</v>
      </c>
      <c r="AE1584" s="112" t="e">
        <f t="shared" si="215"/>
        <v>#VALUE!</v>
      </c>
      <c r="AF1584" s="112" t="e">
        <f t="shared" si="216"/>
        <v>#VALUE!</v>
      </c>
      <c r="AG1584" s="112" t="e">
        <f t="shared" si="217"/>
        <v>#VALUE!</v>
      </c>
      <c r="AH1584" s="112" t="e">
        <f t="shared" si="218"/>
        <v>#VALUE!</v>
      </c>
      <c r="AI1584" s="112" t="e">
        <f t="shared" si="219"/>
        <v>#VALUE!</v>
      </c>
      <c r="AJ1584" s="112" t="e">
        <f t="shared" si="220"/>
        <v>#VALUE!</v>
      </c>
      <c r="AK1584" s="112" t="e">
        <f t="shared" si="221"/>
        <v>#VALUE!</v>
      </c>
    </row>
    <row r="1585" spans="1:37" s="113" customFormat="1" ht="55.25" customHeight="1" x14ac:dyDescent="0.2">
      <c r="A1585" s="90">
        <v>20191216</v>
      </c>
      <c r="B1585" s="91">
        <v>43817</v>
      </c>
      <c r="C1585" s="158" t="s">
        <v>9390</v>
      </c>
      <c r="D1585" s="145" t="s">
        <v>9389</v>
      </c>
      <c r="E1585" s="145" t="s">
        <v>9391</v>
      </c>
      <c r="F1585" s="145" t="s">
        <v>9392</v>
      </c>
      <c r="G1585" s="145" t="s">
        <v>9393</v>
      </c>
      <c r="H1585" s="112"/>
      <c r="I1585" s="112"/>
      <c r="J1585" s="112"/>
      <c r="K1585" s="112"/>
      <c r="L1585" s="122" t="s">
        <v>103</v>
      </c>
      <c r="M1585" s="112"/>
      <c r="N1585" s="112"/>
      <c r="O1585" s="112"/>
      <c r="P1585" s="162"/>
      <c r="Q1585" s="112"/>
      <c r="R1585" s="112" t="s">
        <v>9368</v>
      </c>
      <c r="S1585" s="112"/>
      <c r="AD1585" s="123">
        <f t="shared" si="214"/>
        <v>1</v>
      </c>
      <c r="AE1585" s="112" t="e">
        <f t="shared" si="215"/>
        <v>#VALUE!</v>
      </c>
      <c r="AF1585" s="112" t="e">
        <f t="shared" si="216"/>
        <v>#VALUE!</v>
      </c>
      <c r="AG1585" s="112" t="e">
        <f t="shared" si="217"/>
        <v>#VALUE!</v>
      </c>
      <c r="AH1585" s="112" t="e">
        <f t="shared" si="218"/>
        <v>#VALUE!</v>
      </c>
      <c r="AI1585" s="112" t="e">
        <f t="shared" si="219"/>
        <v>#VALUE!</v>
      </c>
      <c r="AJ1585" s="112" t="e">
        <f t="shared" si="220"/>
        <v>#VALUE!</v>
      </c>
      <c r="AK1585" s="112" t="e">
        <f t="shared" si="221"/>
        <v>#VALUE!</v>
      </c>
    </row>
    <row r="1586" spans="1:37" s="113" customFormat="1" ht="55.25" customHeight="1" x14ac:dyDescent="0.2">
      <c r="A1586" s="90">
        <v>20191217</v>
      </c>
      <c r="B1586" s="91">
        <v>43817</v>
      </c>
      <c r="C1586" s="159" t="s">
        <v>9394</v>
      </c>
      <c r="D1586" s="145"/>
      <c r="E1586" s="112"/>
      <c r="F1586" s="112"/>
      <c r="G1586" s="112"/>
      <c r="H1586" s="112"/>
      <c r="I1586" s="112"/>
      <c r="J1586" s="112"/>
      <c r="K1586" s="112"/>
      <c r="L1586" s="122" t="s">
        <v>103</v>
      </c>
      <c r="M1586" s="112"/>
      <c r="N1586" s="112"/>
      <c r="O1586" s="112"/>
      <c r="P1586" s="109"/>
      <c r="Q1586" s="112"/>
      <c r="R1586" s="112" t="s">
        <v>9368</v>
      </c>
      <c r="S1586" s="112"/>
      <c r="AD1586" s="123">
        <f t="shared" si="214"/>
        <v>1</v>
      </c>
      <c r="AE1586" s="112" t="e">
        <f t="shared" si="215"/>
        <v>#VALUE!</v>
      </c>
      <c r="AF1586" s="112" t="e">
        <f t="shared" si="216"/>
        <v>#VALUE!</v>
      </c>
      <c r="AG1586" s="112" t="e">
        <f t="shared" si="217"/>
        <v>#VALUE!</v>
      </c>
      <c r="AH1586" s="112" t="e">
        <f t="shared" si="218"/>
        <v>#VALUE!</v>
      </c>
      <c r="AI1586" s="112" t="e">
        <f t="shared" si="219"/>
        <v>#VALUE!</v>
      </c>
      <c r="AJ1586" s="112" t="e">
        <f t="shared" si="220"/>
        <v>#VALUE!</v>
      </c>
      <c r="AK1586" s="112" t="e">
        <f t="shared" si="221"/>
        <v>#VALUE!</v>
      </c>
    </row>
    <row r="1587" spans="1:37" s="113" customFormat="1" ht="55.25" customHeight="1" x14ac:dyDescent="0.2">
      <c r="A1587" s="90">
        <v>20191218</v>
      </c>
      <c r="B1587" s="91">
        <v>43817</v>
      </c>
      <c r="C1587" s="159" t="s">
        <v>9395</v>
      </c>
      <c r="D1587" s="145"/>
      <c r="E1587" s="112"/>
      <c r="F1587" s="112"/>
      <c r="G1587" s="112"/>
      <c r="H1587" s="112"/>
      <c r="I1587" s="112"/>
      <c r="J1587" s="112"/>
      <c r="K1587" s="112"/>
      <c r="L1587" s="122" t="s">
        <v>103</v>
      </c>
      <c r="M1587" s="112"/>
      <c r="N1587" s="112"/>
      <c r="O1587" s="112"/>
      <c r="P1587" s="109"/>
      <c r="Q1587" s="112"/>
      <c r="R1587" s="112" t="s">
        <v>9368</v>
      </c>
      <c r="S1587" s="112"/>
      <c r="AD1587" s="123">
        <f t="shared" si="214"/>
        <v>1</v>
      </c>
      <c r="AE1587" s="112" t="e">
        <f t="shared" si="215"/>
        <v>#VALUE!</v>
      </c>
      <c r="AF1587" s="112" t="e">
        <f t="shared" si="216"/>
        <v>#VALUE!</v>
      </c>
      <c r="AG1587" s="112" t="e">
        <f t="shared" si="217"/>
        <v>#VALUE!</v>
      </c>
      <c r="AH1587" s="112" t="e">
        <f t="shared" si="218"/>
        <v>#VALUE!</v>
      </c>
      <c r="AI1587" s="112" t="e">
        <f t="shared" si="219"/>
        <v>#VALUE!</v>
      </c>
      <c r="AJ1587" s="112" t="e">
        <f t="shared" si="220"/>
        <v>#VALUE!</v>
      </c>
      <c r="AK1587" s="112" t="e">
        <f t="shared" si="221"/>
        <v>#VALUE!</v>
      </c>
    </row>
    <row r="1588" spans="1:37" s="113" customFormat="1" ht="55.25" customHeight="1" x14ac:dyDescent="0.2">
      <c r="A1588" s="90">
        <v>20191219</v>
      </c>
      <c r="B1588" s="91">
        <v>43817</v>
      </c>
      <c r="C1588" s="159" t="s">
        <v>9396</v>
      </c>
      <c r="D1588" s="145"/>
      <c r="E1588" s="112"/>
      <c r="F1588" s="112"/>
      <c r="G1588" s="112"/>
      <c r="H1588" s="112"/>
      <c r="I1588" s="112"/>
      <c r="J1588" s="112"/>
      <c r="K1588" s="112"/>
      <c r="L1588" s="122" t="s">
        <v>103</v>
      </c>
      <c r="M1588" s="112"/>
      <c r="N1588" s="112"/>
      <c r="O1588" s="112"/>
      <c r="P1588" s="109"/>
      <c r="Q1588" s="112"/>
      <c r="R1588" s="112" t="s">
        <v>9368</v>
      </c>
      <c r="S1588" s="112"/>
      <c r="AD1588" s="123">
        <f t="shared" si="214"/>
        <v>1</v>
      </c>
      <c r="AE1588" s="112" t="e">
        <f t="shared" si="215"/>
        <v>#VALUE!</v>
      </c>
      <c r="AF1588" s="112" t="e">
        <f t="shared" si="216"/>
        <v>#VALUE!</v>
      </c>
      <c r="AG1588" s="112" t="e">
        <f t="shared" si="217"/>
        <v>#VALUE!</v>
      </c>
      <c r="AH1588" s="112" t="e">
        <f t="shared" si="218"/>
        <v>#VALUE!</v>
      </c>
      <c r="AI1588" s="112" t="e">
        <f t="shared" si="219"/>
        <v>#VALUE!</v>
      </c>
      <c r="AJ1588" s="112" t="e">
        <f t="shared" si="220"/>
        <v>#VALUE!</v>
      </c>
      <c r="AK1588" s="112" t="e">
        <f t="shared" si="221"/>
        <v>#VALUE!</v>
      </c>
    </row>
    <row r="1589" spans="1:37" ht="55.25" customHeight="1" x14ac:dyDescent="0.2">
      <c r="A1589" s="90">
        <v>20191220</v>
      </c>
      <c r="B1589" s="91">
        <v>43817</v>
      </c>
      <c r="C1589" s="159" t="s">
        <v>9398</v>
      </c>
      <c r="D1589" s="145"/>
      <c r="E1589" s="34"/>
      <c r="F1589" s="145" t="s">
        <v>9397</v>
      </c>
      <c r="G1589" s="34"/>
      <c r="H1589" s="34"/>
      <c r="I1589" s="34"/>
      <c r="J1589" s="34"/>
      <c r="K1589" s="34"/>
      <c r="L1589" s="122" t="s">
        <v>103</v>
      </c>
      <c r="M1589" s="29"/>
      <c r="N1589" s="29"/>
      <c r="O1589" s="29"/>
      <c r="P1589" s="30"/>
      <c r="Q1589" s="29"/>
      <c r="R1589" s="112" t="s">
        <v>9368</v>
      </c>
      <c r="S1589" s="34"/>
      <c r="AD1589" s="84">
        <f t="shared" si="214"/>
        <v>1</v>
      </c>
      <c r="AE1589" s="34" t="e">
        <f t="shared" si="215"/>
        <v>#VALUE!</v>
      </c>
      <c r="AF1589" s="34" t="e">
        <f t="shared" si="216"/>
        <v>#VALUE!</v>
      </c>
      <c r="AG1589" s="34" t="e">
        <f t="shared" si="217"/>
        <v>#VALUE!</v>
      </c>
      <c r="AH1589" s="34" t="e">
        <f t="shared" si="218"/>
        <v>#VALUE!</v>
      </c>
      <c r="AI1589" s="34" t="e">
        <f t="shared" si="219"/>
        <v>#VALUE!</v>
      </c>
      <c r="AJ1589" s="34" t="e">
        <f t="shared" si="220"/>
        <v>#VALUE!</v>
      </c>
      <c r="AK1589" s="34" t="e">
        <f t="shared" si="221"/>
        <v>#VALUE!</v>
      </c>
    </row>
    <row r="1590" spans="1:37" ht="55.25" customHeight="1" x14ac:dyDescent="0.2">
      <c r="A1590" s="90">
        <v>20191221</v>
      </c>
      <c r="B1590" s="91">
        <v>43817</v>
      </c>
      <c r="C1590" s="163" t="s">
        <v>9399</v>
      </c>
      <c r="D1590" s="145"/>
      <c r="E1590" s="34"/>
      <c r="F1590" s="34"/>
      <c r="G1590" s="34"/>
      <c r="H1590" s="34"/>
      <c r="I1590" s="34"/>
      <c r="J1590" s="34"/>
      <c r="K1590" s="34"/>
      <c r="L1590" s="122" t="s">
        <v>103</v>
      </c>
      <c r="M1590" s="29"/>
      <c r="N1590" s="29"/>
      <c r="O1590" s="29"/>
      <c r="P1590" s="30"/>
      <c r="Q1590" s="29"/>
      <c r="R1590" s="112" t="s">
        <v>9368</v>
      </c>
      <c r="S1590" s="34"/>
      <c r="AD1590" s="84">
        <f t="shared" si="214"/>
        <v>1</v>
      </c>
      <c r="AE1590" s="34" t="e">
        <f t="shared" si="215"/>
        <v>#VALUE!</v>
      </c>
      <c r="AF1590" s="34" t="e">
        <f t="shared" si="216"/>
        <v>#VALUE!</v>
      </c>
      <c r="AG1590" s="34" t="e">
        <f t="shared" si="217"/>
        <v>#VALUE!</v>
      </c>
      <c r="AH1590" s="34" t="e">
        <f t="shared" si="218"/>
        <v>#VALUE!</v>
      </c>
      <c r="AI1590" s="34" t="e">
        <f t="shared" si="219"/>
        <v>#VALUE!</v>
      </c>
      <c r="AJ1590" s="34" t="e">
        <f t="shared" si="220"/>
        <v>#VALUE!</v>
      </c>
      <c r="AK1590" s="34" t="e">
        <f t="shared" si="221"/>
        <v>#VALUE!</v>
      </c>
    </row>
    <row r="1591" spans="1:37" s="113" customFormat="1" ht="55.25" customHeight="1" x14ac:dyDescent="0.2">
      <c r="A1591" s="90">
        <v>20191222</v>
      </c>
      <c r="B1591" s="91">
        <v>43817</v>
      </c>
      <c r="C1591" s="159" t="s">
        <v>9400</v>
      </c>
      <c r="D1591" s="145"/>
      <c r="E1591" s="112"/>
      <c r="F1591" s="159" t="s">
        <v>9401</v>
      </c>
      <c r="G1591" s="159" t="s">
        <v>9402</v>
      </c>
      <c r="H1591" s="112"/>
      <c r="I1591" s="112"/>
      <c r="J1591" s="112"/>
      <c r="K1591" s="112"/>
      <c r="L1591" s="122"/>
      <c r="M1591" s="146" t="s">
        <v>9403</v>
      </c>
      <c r="N1591" s="146" t="s">
        <v>9404</v>
      </c>
      <c r="O1591" s="112"/>
      <c r="P1591" s="109"/>
      <c r="Q1591" s="112"/>
      <c r="R1591" s="112" t="s">
        <v>9368</v>
      </c>
      <c r="S1591" s="112"/>
      <c r="AD1591" s="123" t="e">
        <f t="shared" si="214"/>
        <v>#VALUE!</v>
      </c>
      <c r="AE1591" s="112" t="e">
        <f t="shared" si="215"/>
        <v>#VALUE!</v>
      </c>
      <c r="AF1591" s="112">
        <f t="shared" si="216"/>
        <v>89</v>
      </c>
      <c r="AG1591" s="112" t="e">
        <f t="shared" si="217"/>
        <v>#VALUE!</v>
      </c>
      <c r="AH1591" s="112" t="e">
        <f t="shared" si="218"/>
        <v>#VALUE!</v>
      </c>
      <c r="AI1591" s="112" t="e">
        <f t="shared" si="219"/>
        <v>#VALUE!</v>
      </c>
      <c r="AJ1591" s="112" t="e">
        <f t="shared" si="220"/>
        <v>#VALUE!</v>
      </c>
      <c r="AK1591" s="112" t="e">
        <f t="shared" si="221"/>
        <v>#VALUE!</v>
      </c>
    </row>
    <row r="1592" spans="1:37" ht="55.25" customHeight="1" x14ac:dyDescent="0.2">
      <c r="A1592" s="90">
        <v>20191223</v>
      </c>
      <c r="B1592" s="91">
        <v>43817</v>
      </c>
      <c r="C1592" s="142" t="s">
        <v>9405</v>
      </c>
      <c r="D1592" s="145"/>
      <c r="E1592" s="34"/>
      <c r="F1592" s="34"/>
      <c r="G1592" s="142"/>
      <c r="H1592" s="34"/>
      <c r="I1592" s="34"/>
      <c r="J1592" s="34"/>
      <c r="K1592" s="34"/>
      <c r="L1592" s="122" t="s">
        <v>103</v>
      </c>
      <c r="M1592" s="29"/>
      <c r="N1592" s="142"/>
      <c r="O1592" s="29"/>
      <c r="P1592" s="30"/>
      <c r="Q1592" s="29"/>
      <c r="R1592" s="112" t="s">
        <v>9368</v>
      </c>
      <c r="S1592" s="34"/>
      <c r="AD1592" s="84">
        <f t="shared" si="214"/>
        <v>1</v>
      </c>
      <c r="AE1592" s="34" t="e">
        <f t="shared" si="215"/>
        <v>#VALUE!</v>
      </c>
      <c r="AF1592" s="34" t="e">
        <f t="shared" si="216"/>
        <v>#VALUE!</v>
      </c>
      <c r="AG1592" s="34" t="e">
        <f t="shared" si="217"/>
        <v>#VALUE!</v>
      </c>
      <c r="AH1592" s="34" t="e">
        <f t="shared" si="218"/>
        <v>#VALUE!</v>
      </c>
      <c r="AI1592" s="34" t="e">
        <f t="shared" si="219"/>
        <v>#VALUE!</v>
      </c>
      <c r="AJ1592" s="34" t="e">
        <f t="shared" si="220"/>
        <v>#VALUE!</v>
      </c>
      <c r="AK1592" s="34" t="e">
        <f t="shared" si="221"/>
        <v>#VALUE!</v>
      </c>
    </row>
    <row r="1593" spans="1:37" ht="55.25" customHeight="1" x14ac:dyDescent="0.2">
      <c r="A1593" s="90">
        <v>20191224</v>
      </c>
      <c r="B1593" s="91">
        <v>43817</v>
      </c>
      <c r="C1593" s="164" t="s">
        <v>9406</v>
      </c>
      <c r="D1593" s="145" t="s">
        <v>9409</v>
      </c>
      <c r="E1593" s="164" t="s">
        <v>9410</v>
      </c>
      <c r="F1593" s="164" t="s">
        <v>9407</v>
      </c>
      <c r="G1593" s="164" t="s">
        <v>9408</v>
      </c>
      <c r="H1593" s="34"/>
      <c r="I1593" s="34"/>
      <c r="J1593" s="34"/>
      <c r="K1593" s="34"/>
      <c r="L1593" s="48"/>
      <c r="M1593" s="145" t="s">
        <v>9412</v>
      </c>
      <c r="N1593" s="146" t="s">
        <v>9411</v>
      </c>
      <c r="O1593" s="29"/>
      <c r="P1593" s="29"/>
      <c r="Q1593" s="29"/>
      <c r="R1593" s="112" t="s">
        <v>9368</v>
      </c>
      <c r="S1593" s="34"/>
      <c r="AD1593" s="84" t="e">
        <f t="shared" si="214"/>
        <v>#VALUE!</v>
      </c>
      <c r="AE1593" s="34">
        <f t="shared" si="215"/>
        <v>416</v>
      </c>
      <c r="AF1593" s="34" t="e">
        <f t="shared" si="216"/>
        <v>#VALUE!</v>
      </c>
      <c r="AG1593" s="34" t="e">
        <f t="shared" si="217"/>
        <v>#VALUE!</v>
      </c>
      <c r="AH1593" s="34" t="e">
        <f t="shared" si="218"/>
        <v>#VALUE!</v>
      </c>
      <c r="AI1593" s="34" t="e">
        <f t="shared" si="219"/>
        <v>#VALUE!</v>
      </c>
      <c r="AJ1593" s="34" t="e">
        <f t="shared" si="220"/>
        <v>#VALUE!</v>
      </c>
      <c r="AK1593" s="34" t="e">
        <f t="shared" si="221"/>
        <v>#VALUE!</v>
      </c>
    </row>
    <row r="1594" spans="1:37" ht="55.25" customHeight="1" x14ac:dyDescent="0.15">
      <c r="A1594" s="90">
        <v>20191225</v>
      </c>
      <c r="B1594" s="91">
        <v>43817</v>
      </c>
      <c r="C1594" s="144" t="s">
        <v>9413</v>
      </c>
      <c r="D1594" s="145"/>
      <c r="E1594" s="34"/>
      <c r="F1594" s="34"/>
      <c r="G1594" s="34"/>
      <c r="H1594" s="34"/>
      <c r="I1594" s="34"/>
      <c r="J1594" s="34"/>
      <c r="K1594" s="165"/>
      <c r="L1594" s="122" t="s">
        <v>103</v>
      </c>
      <c r="M1594" s="29"/>
      <c r="N1594" s="142"/>
      <c r="O1594" s="29"/>
      <c r="P1594" s="30"/>
      <c r="Q1594" s="29"/>
      <c r="R1594" s="112" t="s">
        <v>9368</v>
      </c>
      <c r="S1594" s="34"/>
      <c r="AD1594" s="84">
        <f t="shared" si="214"/>
        <v>1</v>
      </c>
      <c r="AE1594" s="34" t="e">
        <f t="shared" si="215"/>
        <v>#VALUE!</v>
      </c>
      <c r="AF1594" s="34" t="e">
        <f t="shared" si="216"/>
        <v>#VALUE!</v>
      </c>
      <c r="AG1594" s="34" t="e">
        <f t="shared" si="217"/>
        <v>#VALUE!</v>
      </c>
      <c r="AH1594" s="34" t="e">
        <f t="shared" si="218"/>
        <v>#VALUE!</v>
      </c>
      <c r="AI1594" s="34" t="e">
        <f t="shared" si="219"/>
        <v>#VALUE!</v>
      </c>
      <c r="AJ1594" s="34" t="e">
        <f t="shared" si="220"/>
        <v>#VALUE!</v>
      </c>
      <c r="AK1594" s="34" t="e">
        <f t="shared" si="221"/>
        <v>#VALUE!</v>
      </c>
    </row>
    <row r="1595" spans="1:37" ht="55.25" customHeight="1" x14ac:dyDescent="0.2">
      <c r="A1595" s="90">
        <v>20191226</v>
      </c>
      <c r="B1595" s="91">
        <v>43817</v>
      </c>
      <c r="C1595" s="144" t="s">
        <v>9414</v>
      </c>
      <c r="D1595" s="145"/>
      <c r="E1595" s="164"/>
      <c r="F1595" s="34"/>
      <c r="G1595" s="34"/>
      <c r="H1595" s="34"/>
      <c r="I1595" s="34"/>
      <c r="J1595" s="34"/>
      <c r="K1595" s="34"/>
      <c r="L1595" s="122" t="s">
        <v>103</v>
      </c>
      <c r="M1595" s="29"/>
      <c r="N1595" s="29"/>
      <c r="O1595" s="29"/>
      <c r="P1595" s="30"/>
      <c r="Q1595" s="29"/>
      <c r="R1595" s="112"/>
      <c r="S1595" s="34"/>
      <c r="AD1595" s="84">
        <f t="shared" si="214"/>
        <v>1</v>
      </c>
      <c r="AE1595" s="34" t="e">
        <f t="shared" si="215"/>
        <v>#VALUE!</v>
      </c>
      <c r="AF1595" s="34" t="e">
        <f t="shared" si="216"/>
        <v>#VALUE!</v>
      </c>
      <c r="AG1595" s="34" t="e">
        <f t="shared" si="217"/>
        <v>#VALUE!</v>
      </c>
      <c r="AH1595" s="34" t="e">
        <f t="shared" si="218"/>
        <v>#VALUE!</v>
      </c>
      <c r="AI1595" s="34" t="e">
        <f t="shared" si="219"/>
        <v>#VALUE!</v>
      </c>
      <c r="AJ1595" s="34" t="e">
        <f t="shared" si="220"/>
        <v>#VALUE!</v>
      </c>
      <c r="AK1595" s="34" t="e">
        <f t="shared" si="221"/>
        <v>#VALUE!</v>
      </c>
    </row>
    <row r="1596" spans="1:37" ht="55.25" customHeight="1" x14ac:dyDescent="0.2">
      <c r="A1596" s="90">
        <v>20191227</v>
      </c>
      <c r="B1596" s="91">
        <v>43817</v>
      </c>
      <c r="C1596" s="144" t="s">
        <v>9415</v>
      </c>
      <c r="D1596" s="145"/>
      <c r="E1596" s="34"/>
      <c r="F1596" s="34"/>
      <c r="G1596" s="34"/>
      <c r="H1596" s="34"/>
      <c r="I1596" s="34"/>
      <c r="J1596" s="34"/>
      <c r="K1596" s="34"/>
      <c r="L1596" s="122" t="s">
        <v>103</v>
      </c>
      <c r="M1596" s="29"/>
      <c r="N1596" s="29"/>
      <c r="O1596" s="29"/>
      <c r="P1596" s="30"/>
      <c r="Q1596" s="29"/>
      <c r="R1596" s="112"/>
      <c r="S1596" s="34"/>
      <c r="AD1596" s="84">
        <f t="shared" si="214"/>
        <v>1</v>
      </c>
      <c r="AE1596" s="34" t="e">
        <f t="shared" si="215"/>
        <v>#VALUE!</v>
      </c>
      <c r="AF1596" s="34" t="e">
        <f t="shared" si="216"/>
        <v>#VALUE!</v>
      </c>
      <c r="AG1596" s="34" t="e">
        <f t="shared" si="217"/>
        <v>#VALUE!</v>
      </c>
      <c r="AH1596" s="34" t="e">
        <f t="shared" si="218"/>
        <v>#VALUE!</v>
      </c>
      <c r="AI1596" s="34" t="e">
        <f t="shared" si="219"/>
        <v>#VALUE!</v>
      </c>
      <c r="AJ1596" s="34" t="e">
        <f t="shared" si="220"/>
        <v>#VALUE!</v>
      </c>
      <c r="AK1596" s="34" t="e">
        <f t="shared" si="221"/>
        <v>#VALUE!</v>
      </c>
    </row>
    <row r="1597" spans="1:37" ht="55.25" customHeight="1" x14ac:dyDescent="0.2">
      <c r="A1597" s="90">
        <v>20191228</v>
      </c>
      <c r="B1597" s="91">
        <v>43817</v>
      </c>
      <c r="C1597" s="144" t="s">
        <v>9416</v>
      </c>
      <c r="D1597" s="145"/>
      <c r="E1597" s="34"/>
      <c r="F1597" s="34"/>
      <c r="G1597" s="34"/>
      <c r="H1597" s="34"/>
      <c r="I1597" s="34"/>
      <c r="J1597" s="34"/>
      <c r="K1597" s="34"/>
      <c r="L1597" s="122" t="s">
        <v>103</v>
      </c>
      <c r="M1597" s="29"/>
      <c r="N1597" s="29"/>
      <c r="O1597" s="29"/>
      <c r="P1597" s="30"/>
      <c r="Q1597" s="29"/>
      <c r="R1597" s="112"/>
      <c r="S1597" s="34"/>
      <c r="AD1597" s="84">
        <f t="shared" si="214"/>
        <v>1</v>
      </c>
      <c r="AE1597" s="34" t="e">
        <f t="shared" si="215"/>
        <v>#VALUE!</v>
      </c>
      <c r="AF1597" s="34" t="e">
        <f t="shared" si="216"/>
        <v>#VALUE!</v>
      </c>
      <c r="AG1597" s="34" t="e">
        <f t="shared" si="217"/>
        <v>#VALUE!</v>
      </c>
      <c r="AH1597" s="34" t="e">
        <f t="shared" si="218"/>
        <v>#VALUE!</v>
      </c>
      <c r="AI1597" s="34" t="e">
        <f t="shared" si="219"/>
        <v>#VALUE!</v>
      </c>
      <c r="AJ1597" s="34" t="e">
        <f t="shared" si="220"/>
        <v>#VALUE!</v>
      </c>
      <c r="AK1597" s="34" t="e">
        <f t="shared" si="221"/>
        <v>#VALUE!</v>
      </c>
    </row>
    <row r="1598" spans="1:37" ht="55.25" customHeight="1" x14ac:dyDescent="0.2">
      <c r="A1598" s="90">
        <v>20191229</v>
      </c>
      <c r="B1598" s="91">
        <v>43817</v>
      </c>
      <c r="C1598" s="144" t="s">
        <v>9417</v>
      </c>
      <c r="D1598" s="34"/>
      <c r="E1598" s="34"/>
      <c r="F1598" s="144" t="s">
        <v>9418</v>
      </c>
      <c r="G1598" s="144" t="s">
        <v>9419</v>
      </c>
      <c r="H1598" s="34"/>
      <c r="I1598" s="34"/>
      <c r="J1598" s="34"/>
      <c r="K1598" s="34"/>
      <c r="L1598" s="122" t="s">
        <v>103</v>
      </c>
      <c r="M1598" s="29"/>
      <c r="N1598" s="29"/>
      <c r="O1598" s="29"/>
      <c r="P1598" s="30"/>
      <c r="Q1598" s="29"/>
      <c r="R1598" s="112"/>
      <c r="S1598" s="34"/>
      <c r="AD1598" s="84">
        <f t="shared" si="214"/>
        <v>1</v>
      </c>
      <c r="AE1598" s="34" t="e">
        <f t="shared" si="215"/>
        <v>#VALUE!</v>
      </c>
      <c r="AF1598" s="34" t="e">
        <f t="shared" si="216"/>
        <v>#VALUE!</v>
      </c>
      <c r="AG1598" s="34" t="e">
        <f t="shared" si="217"/>
        <v>#VALUE!</v>
      </c>
      <c r="AH1598" s="34" t="e">
        <f t="shared" si="218"/>
        <v>#VALUE!</v>
      </c>
      <c r="AI1598" s="34" t="e">
        <f t="shared" si="219"/>
        <v>#VALUE!</v>
      </c>
      <c r="AJ1598" s="34" t="e">
        <f t="shared" si="220"/>
        <v>#VALUE!</v>
      </c>
      <c r="AK1598" s="34" t="e">
        <f t="shared" si="221"/>
        <v>#VALUE!</v>
      </c>
    </row>
    <row r="1599" spans="1:37" ht="55.25" customHeight="1" x14ac:dyDescent="0.2">
      <c r="A1599" s="90">
        <v>20191230</v>
      </c>
      <c r="B1599" s="91">
        <v>43817</v>
      </c>
      <c r="C1599" s="144" t="s">
        <v>9420</v>
      </c>
      <c r="D1599" s="34"/>
      <c r="E1599" s="34"/>
      <c r="F1599" s="34"/>
      <c r="G1599" s="34"/>
      <c r="H1599" s="34"/>
      <c r="I1599" s="34"/>
      <c r="J1599" s="34"/>
      <c r="K1599" s="34"/>
      <c r="L1599" s="122" t="s">
        <v>103</v>
      </c>
      <c r="M1599" s="29"/>
      <c r="N1599" s="29"/>
      <c r="O1599" s="29"/>
      <c r="P1599" s="30"/>
      <c r="Q1599" s="29"/>
      <c r="R1599" s="112"/>
      <c r="S1599" s="34"/>
      <c r="AD1599" s="84">
        <f t="shared" si="214"/>
        <v>1</v>
      </c>
      <c r="AE1599" s="34" t="e">
        <f t="shared" si="215"/>
        <v>#VALUE!</v>
      </c>
      <c r="AF1599" s="34" t="e">
        <f t="shared" si="216"/>
        <v>#VALUE!</v>
      </c>
      <c r="AG1599" s="34" t="e">
        <f t="shared" si="217"/>
        <v>#VALUE!</v>
      </c>
      <c r="AH1599" s="34" t="e">
        <f t="shared" si="218"/>
        <v>#VALUE!</v>
      </c>
      <c r="AI1599" s="34" t="e">
        <f t="shared" si="219"/>
        <v>#VALUE!</v>
      </c>
      <c r="AJ1599" s="34" t="e">
        <f t="shared" si="220"/>
        <v>#VALUE!</v>
      </c>
      <c r="AK1599" s="34" t="e">
        <f t="shared" si="221"/>
        <v>#VALUE!</v>
      </c>
    </row>
    <row r="1600" spans="1:37" ht="55.25" customHeight="1" x14ac:dyDescent="0.2">
      <c r="A1600" s="90">
        <v>20191231</v>
      </c>
      <c r="B1600" s="91">
        <v>43817</v>
      </c>
      <c r="C1600" s="144" t="s">
        <v>9421</v>
      </c>
      <c r="D1600" s="34"/>
      <c r="E1600" s="34"/>
      <c r="F1600" s="34"/>
      <c r="G1600" s="34"/>
      <c r="H1600" s="34"/>
      <c r="I1600" s="34"/>
      <c r="J1600" s="34"/>
      <c r="K1600" s="34"/>
      <c r="L1600" s="122" t="s">
        <v>103</v>
      </c>
      <c r="M1600" s="29"/>
      <c r="N1600" s="29"/>
      <c r="O1600" s="29"/>
      <c r="P1600" s="30"/>
      <c r="Q1600" s="29"/>
      <c r="R1600" s="112"/>
      <c r="S1600" s="34"/>
      <c r="AD1600" s="84">
        <f t="shared" si="214"/>
        <v>1</v>
      </c>
      <c r="AE1600" s="34" t="e">
        <f t="shared" si="215"/>
        <v>#VALUE!</v>
      </c>
      <c r="AF1600" s="34" t="e">
        <f t="shared" si="216"/>
        <v>#VALUE!</v>
      </c>
      <c r="AG1600" s="34" t="e">
        <f t="shared" si="217"/>
        <v>#VALUE!</v>
      </c>
      <c r="AH1600" s="34" t="e">
        <f t="shared" si="218"/>
        <v>#VALUE!</v>
      </c>
      <c r="AI1600" s="34" t="e">
        <f t="shared" si="219"/>
        <v>#VALUE!</v>
      </c>
      <c r="AJ1600" s="34" t="e">
        <f t="shared" si="220"/>
        <v>#VALUE!</v>
      </c>
      <c r="AK1600" s="34" t="e">
        <f t="shared" si="221"/>
        <v>#VALUE!</v>
      </c>
    </row>
    <row r="1601" spans="1:37" ht="55.25" customHeight="1" x14ac:dyDescent="0.2">
      <c r="A1601" s="90">
        <v>20191232</v>
      </c>
      <c r="B1601" s="91">
        <v>43817</v>
      </c>
      <c r="C1601" s="142" t="s">
        <v>9422</v>
      </c>
      <c r="D1601" s="34"/>
      <c r="E1601" s="34"/>
      <c r="F1601" s="34"/>
      <c r="G1601" s="34"/>
      <c r="H1601" s="34"/>
      <c r="I1601" s="34"/>
      <c r="J1601" s="34"/>
      <c r="K1601" s="34"/>
      <c r="L1601" s="122" t="s">
        <v>103</v>
      </c>
      <c r="M1601" s="29"/>
      <c r="N1601" s="29"/>
      <c r="O1601" s="29"/>
      <c r="P1601" s="30"/>
      <c r="Q1601" s="29"/>
      <c r="R1601" s="112"/>
      <c r="S1601" s="34"/>
      <c r="AD1601" s="84">
        <f t="shared" si="214"/>
        <v>1</v>
      </c>
      <c r="AE1601" s="34" t="e">
        <f t="shared" si="215"/>
        <v>#VALUE!</v>
      </c>
      <c r="AF1601" s="34" t="e">
        <f t="shared" si="216"/>
        <v>#VALUE!</v>
      </c>
      <c r="AG1601" s="34" t="e">
        <f t="shared" si="217"/>
        <v>#VALUE!</v>
      </c>
      <c r="AH1601" s="34" t="e">
        <f t="shared" si="218"/>
        <v>#VALUE!</v>
      </c>
      <c r="AI1601" s="34" t="e">
        <f t="shared" si="219"/>
        <v>#VALUE!</v>
      </c>
      <c r="AJ1601" s="34" t="e">
        <f t="shared" si="220"/>
        <v>#VALUE!</v>
      </c>
      <c r="AK1601" s="34" t="e">
        <f t="shared" si="221"/>
        <v>#VALUE!</v>
      </c>
    </row>
    <row r="1602" spans="1:37" ht="55.25" customHeight="1" x14ac:dyDescent="0.2">
      <c r="A1602" s="90">
        <v>20191233</v>
      </c>
      <c r="B1602" s="91">
        <v>43817</v>
      </c>
      <c r="C1602" s="142" t="s">
        <v>9426</v>
      </c>
      <c r="D1602" s="34"/>
      <c r="E1602" s="34"/>
      <c r="F1602" s="34"/>
      <c r="G1602" s="34"/>
      <c r="H1602" s="34"/>
      <c r="I1602" s="34"/>
      <c r="J1602" s="34"/>
      <c r="K1602" s="34"/>
      <c r="L1602" s="122" t="s">
        <v>103</v>
      </c>
      <c r="M1602" s="29"/>
      <c r="N1602" s="29"/>
      <c r="O1602" s="29"/>
      <c r="P1602" s="30"/>
      <c r="Q1602" s="29"/>
      <c r="R1602" s="112"/>
      <c r="S1602" s="34"/>
      <c r="AD1602" s="84">
        <f t="shared" si="214"/>
        <v>1</v>
      </c>
      <c r="AE1602" s="34" t="e">
        <f t="shared" si="215"/>
        <v>#VALUE!</v>
      </c>
      <c r="AF1602" s="34" t="e">
        <f t="shared" si="216"/>
        <v>#VALUE!</v>
      </c>
      <c r="AG1602" s="34" t="e">
        <f t="shared" si="217"/>
        <v>#VALUE!</v>
      </c>
      <c r="AH1602" s="34" t="e">
        <f t="shared" si="218"/>
        <v>#VALUE!</v>
      </c>
      <c r="AI1602" s="34" t="e">
        <f t="shared" si="219"/>
        <v>#VALUE!</v>
      </c>
      <c r="AJ1602" s="34" t="e">
        <f t="shared" si="220"/>
        <v>#VALUE!</v>
      </c>
      <c r="AK1602" s="34" t="e">
        <f t="shared" si="221"/>
        <v>#VALUE!</v>
      </c>
    </row>
    <row r="1603" spans="1:37" ht="55.25" customHeight="1" x14ac:dyDescent="0.2">
      <c r="A1603" s="90">
        <v>20191234</v>
      </c>
      <c r="B1603" s="91">
        <v>43817</v>
      </c>
      <c r="C1603" s="142" t="s">
        <v>9427</v>
      </c>
      <c r="D1603" s="34"/>
      <c r="E1603" s="34"/>
      <c r="F1603" s="34"/>
      <c r="G1603" s="34"/>
      <c r="H1603" s="34"/>
      <c r="I1603" s="34"/>
      <c r="J1603" s="34"/>
      <c r="K1603" s="34"/>
      <c r="L1603" s="122" t="s">
        <v>103</v>
      </c>
      <c r="M1603" s="29"/>
      <c r="N1603" s="29"/>
      <c r="O1603" s="29"/>
      <c r="P1603" s="30"/>
      <c r="Q1603" s="29"/>
      <c r="R1603" s="112"/>
      <c r="S1603" s="34"/>
      <c r="AD1603" s="84">
        <f t="shared" si="214"/>
        <v>1</v>
      </c>
      <c r="AE1603" s="34" t="e">
        <f t="shared" si="215"/>
        <v>#VALUE!</v>
      </c>
      <c r="AF1603" s="34" t="e">
        <f t="shared" si="216"/>
        <v>#VALUE!</v>
      </c>
      <c r="AG1603" s="34" t="e">
        <f t="shared" si="217"/>
        <v>#VALUE!</v>
      </c>
      <c r="AH1603" s="34" t="e">
        <f t="shared" si="218"/>
        <v>#VALUE!</v>
      </c>
      <c r="AI1603" s="34" t="e">
        <f t="shared" si="219"/>
        <v>#VALUE!</v>
      </c>
      <c r="AJ1603" s="34" t="e">
        <f t="shared" si="220"/>
        <v>#VALUE!</v>
      </c>
      <c r="AK1603" s="34" t="e">
        <f t="shared" si="221"/>
        <v>#VALUE!</v>
      </c>
    </row>
    <row r="1604" spans="1:37" ht="55.25" customHeight="1" x14ac:dyDescent="0.2">
      <c r="A1604" s="90">
        <v>20191235</v>
      </c>
      <c r="B1604" s="91">
        <v>43817</v>
      </c>
      <c r="C1604" s="142" t="s">
        <v>9428</v>
      </c>
      <c r="D1604" s="34"/>
      <c r="E1604" s="34"/>
      <c r="F1604" s="34"/>
      <c r="G1604" s="34"/>
      <c r="H1604" s="34"/>
      <c r="I1604" s="34"/>
      <c r="J1604" s="34"/>
      <c r="K1604" s="34"/>
      <c r="L1604" s="122" t="s">
        <v>103</v>
      </c>
      <c r="M1604" s="29"/>
      <c r="N1604" s="29"/>
      <c r="O1604" s="29"/>
      <c r="P1604" s="30"/>
      <c r="Q1604" s="29"/>
      <c r="R1604" s="112"/>
      <c r="S1604" s="34"/>
      <c r="AD1604" s="84">
        <f t="shared" si="214"/>
        <v>1</v>
      </c>
      <c r="AE1604" s="34" t="e">
        <f t="shared" si="215"/>
        <v>#VALUE!</v>
      </c>
      <c r="AF1604" s="34" t="e">
        <f t="shared" si="216"/>
        <v>#VALUE!</v>
      </c>
      <c r="AG1604" s="34" t="e">
        <f t="shared" si="217"/>
        <v>#VALUE!</v>
      </c>
      <c r="AH1604" s="34" t="e">
        <f t="shared" si="218"/>
        <v>#VALUE!</v>
      </c>
      <c r="AI1604" s="34" t="e">
        <f t="shared" si="219"/>
        <v>#VALUE!</v>
      </c>
      <c r="AJ1604" s="34" t="e">
        <f t="shared" si="220"/>
        <v>#VALUE!</v>
      </c>
      <c r="AK1604" s="34" t="e">
        <f t="shared" si="221"/>
        <v>#VALUE!</v>
      </c>
    </row>
    <row r="1605" spans="1:37" ht="55.25" customHeight="1" x14ac:dyDescent="0.2">
      <c r="A1605" s="90">
        <v>20191236</v>
      </c>
      <c r="B1605" s="91">
        <v>43817</v>
      </c>
      <c r="C1605" s="142" t="s">
        <v>9429</v>
      </c>
      <c r="D1605" s="34"/>
      <c r="E1605" s="34"/>
      <c r="F1605" s="145" t="s">
        <v>9430</v>
      </c>
      <c r="G1605" s="164" t="s">
        <v>9431</v>
      </c>
      <c r="H1605" s="34"/>
      <c r="I1605" s="34"/>
      <c r="J1605" s="34"/>
      <c r="K1605" s="34"/>
      <c r="L1605" s="122" t="s">
        <v>103</v>
      </c>
      <c r="M1605" s="29"/>
      <c r="N1605" s="29"/>
      <c r="O1605" s="29"/>
      <c r="P1605" s="30"/>
      <c r="Q1605" s="29"/>
      <c r="R1605" s="112"/>
      <c r="S1605" s="34"/>
      <c r="AD1605" s="84">
        <f t="shared" si="214"/>
        <v>1</v>
      </c>
      <c r="AE1605" s="34" t="e">
        <f t="shared" si="215"/>
        <v>#VALUE!</v>
      </c>
      <c r="AF1605" s="34" t="e">
        <f t="shared" si="216"/>
        <v>#VALUE!</v>
      </c>
      <c r="AG1605" s="34" t="e">
        <f t="shared" si="217"/>
        <v>#VALUE!</v>
      </c>
      <c r="AH1605" s="34" t="e">
        <f t="shared" si="218"/>
        <v>#VALUE!</v>
      </c>
      <c r="AI1605" s="34" t="e">
        <f t="shared" si="219"/>
        <v>#VALUE!</v>
      </c>
      <c r="AJ1605" s="34" t="e">
        <f t="shared" si="220"/>
        <v>#VALUE!</v>
      </c>
      <c r="AK1605" s="34" t="e">
        <f t="shared" si="221"/>
        <v>#VALUE!</v>
      </c>
    </row>
    <row r="1606" spans="1:37" ht="55.25" customHeight="1" x14ac:dyDescent="0.2">
      <c r="A1606" s="90">
        <v>20191237</v>
      </c>
      <c r="B1606" s="91">
        <v>43817</v>
      </c>
      <c r="C1606" s="142" t="s">
        <v>9432</v>
      </c>
      <c r="D1606" s="34"/>
      <c r="E1606" s="34"/>
      <c r="F1606" s="34"/>
      <c r="G1606" s="34"/>
      <c r="H1606" s="34"/>
      <c r="I1606" s="34"/>
      <c r="J1606" s="34"/>
      <c r="K1606" s="34"/>
      <c r="L1606" s="122" t="s">
        <v>103</v>
      </c>
      <c r="M1606" s="29"/>
      <c r="N1606" s="29"/>
      <c r="O1606" s="29"/>
      <c r="P1606" s="30"/>
      <c r="Q1606" s="29"/>
      <c r="R1606" s="112"/>
      <c r="S1606" s="34"/>
      <c r="AD1606" s="84">
        <f t="shared" si="214"/>
        <v>1</v>
      </c>
      <c r="AE1606" s="34" t="e">
        <f t="shared" si="215"/>
        <v>#VALUE!</v>
      </c>
      <c r="AF1606" s="34" t="e">
        <f t="shared" si="216"/>
        <v>#VALUE!</v>
      </c>
      <c r="AG1606" s="34" t="e">
        <f t="shared" si="217"/>
        <v>#VALUE!</v>
      </c>
      <c r="AH1606" s="34" t="e">
        <f t="shared" si="218"/>
        <v>#VALUE!</v>
      </c>
      <c r="AI1606" s="34" t="e">
        <f t="shared" si="219"/>
        <v>#VALUE!</v>
      </c>
      <c r="AJ1606" s="34" t="e">
        <f t="shared" si="220"/>
        <v>#VALUE!</v>
      </c>
      <c r="AK1606" s="34" t="e">
        <f t="shared" si="221"/>
        <v>#VALUE!</v>
      </c>
    </row>
    <row r="1607" spans="1:37" ht="55.25" customHeight="1" x14ac:dyDescent="0.2">
      <c r="A1607" s="50"/>
      <c r="B1607" s="50"/>
      <c r="C1607" s="34"/>
      <c r="D1607" s="34"/>
      <c r="E1607" s="34"/>
      <c r="F1607" s="34"/>
      <c r="G1607" s="34"/>
      <c r="H1607" s="34"/>
      <c r="I1607" s="34"/>
      <c r="J1607" s="34"/>
      <c r="K1607" s="34"/>
      <c r="L1607" s="103"/>
      <c r="M1607" s="29"/>
      <c r="N1607" s="29"/>
      <c r="O1607" s="29"/>
      <c r="P1607" s="30"/>
      <c r="Q1607" s="29"/>
      <c r="R1607" s="112"/>
      <c r="S1607" s="34"/>
      <c r="AD1607" s="84" t="e">
        <f t="shared" si="214"/>
        <v>#VALUE!</v>
      </c>
      <c r="AE1607" s="34" t="e">
        <f t="shared" si="215"/>
        <v>#VALUE!</v>
      </c>
      <c r="AF1607" s="34" t="e">
        <f t="shared" si="216"/>
        <v>#VALUE!</v>
      </c>
      <c r="AG1607" s="34" t="e">
        <f t="shared" si="217"/>
        <v>#VALUE!</v>
      </c>
      <c r="AH1607" s="34" t="e">
        <f t="shared" si="218"/>
        <v>#VALUE!</v>
      </c>
      <c r="AI1607" s="34" t="e">
        <f t="shared" si="219"/>
        <v>#VALUE!</v>
      </c>
      <c r="AJ1607" s="34" t="e">
        <f t="shared" si="220"/>
        <v>#VALUE!</v>
      </c>
      <c r="AK1607" s="34" t="e">
        <f t="shared" si="221"/>
        <v>#VALUE!</v>
      </c>
    </row>
    <row r="1608" spans="1:37" ht="55.25" customHeight="1" x14ac:dyDescent="0.2">
      <c r="A1608" s="50"/>
      <c r="B1608" s="50"/>
      <c r="C1608" s="34"/>
      <c r="D1608" s="34"/>
      <c r="E1608" s="34"/>
      <c r="F1608" s="34"/>
      <c r="G1608" s="34"/>
      <c r="H1608" s="34"/>
      <c r="I1608" s="34"/>
      <c r="J1608" s="34"/>
      <c r="K1608" s="34"/>
      <c r="L1608" s="103"/>
      <c r="M1608" s="29"/>
      <c r="N1608" s="29"/>
      <c r="O1608" s="29"/>
      <c r="P1608" s="30"/>
      <c r="Q1608" s="29"/>
      <c r="R1608" s="112"/>
      <c r="S1608" s="34"/>
      <c r="AD1608" s="84" t="e">
        <f t="shared" si="214"/>
        <v>#VALUE!</v>
      </c>
      <c r="AE1608" s="34" t="e">
        <f t="shared" si="215"/>
        <v>#VALUE!</v>
      </c>
      <c r="AF1608" s="34" t="e">
        <f t="shared" si="216"/>
        <v>#VALUE!</v>
      </c>
      <c r="AG1608" s="34" t="e">
        <f t="shared" si="217"/>
        <v>#VALUE!</v>
      </c>
      <c r="AH1608" s="34" t="e">
        <f t="shared" si="218"/>
        <v>#VALUE!</v>
      </c>
      <c r="AI1608" s="34" t="e">
        <f t="shared" si="219"/>
        <v>#VALUE!</v>
      </c>
      <c r="AJ1608" s="34" t="e">
        <f t="shared" si="220"/>
        <v>#VALUE!</v>
      </c>
      <c r="AK1608" s="34" t="e">
        <f t="shared" si="221"/>
        <v>#VALUE!</v>
      </c>
    </row>
    <row r="1609" spans="1:37" ht="55.25" customHeight="1" x14ac:dyDescent="0.2">
      <c r="A1609" s="50"/>
      <c r="B1609" s="50"/>
      <c r="C1609" s="34"/>
      <c r="D1609" s="34"/>
      <c r="E1609" s="34"/>
      <c r="F1609" s="34"/>
      <c r="G1609" s="34"/>
      <c r="H1609" s="34"/>
      <c r="I1609" s="34"/>
      <c r="J1609" s="34"/>
      <c r="K1609" s="34"/>
      <c r="L1609" s="103"/>
      <c r="M1609" s="29"/>
      <c r="N1609" s="29"/>
      <c r="O1609" s="29"/>
      <c r="P1609" s="30"/>
      <c r="Q1609" s="29"/>
      <c r="R1609" s="112"/>
      <c r="S1609" s="34"/>
      <c r="AD1609" s="84" t="e">
        <f t="shared" si="214"/>
        <v>#VALUE!</v>
      </c>
      <c r="AE1609" s="34" t="e">
        <f t="shared" si="215"/>
        <v>#VALUE!</v>
      </c>
      <c r="AF1609" s="34" t="e">
        <f t="shared" si="216"/>
        <v>#VALUE!</v>
      </c>
      <c r="AG1609" s="34" t="e">
        <f t="shared" si="217"/>
        <v>#VALUE!</v>
      </c>
      <c r="AH1609" s="34" t="e">
        <f t="shared" si="218"/>
        <v>#VALUE!</v>
      </c>
      <c r="AI1609" s="34" t="e">
        <f t="shared" si="219"/>
        <v>#VALUE!</v>
      </c>
      <c r="AJ1609" s="34" t="e">
        <f t="shared" si="220"/>
        <v>#VALUE!</v>
      </c>
      <c r="AK1609" s="34" t="e">
        <f t="shared" si="221"/>
        <v>#VALUE!</v>
      </c>
    </row>
    <row r="1610" spans="1:37" ht="55.25" customHeight="1" x14ac:dyDescent="0.2">
      <c r="A1610" s="50"/>
      <c r="B1610" s="50"/>
      <c r="C1610" s="34"/>
      <c r="D1610" s="34"/>
      <c r="E1610" s="34"/>
      <c r="F1610" s="34"/>
      <c r="G1610" s="34"/>
      <c r="H1610" s="34"/>
      <c r="I1610" s="34"/>
      <c r="J1610" s="34"/>
      <c r="K1610" s="34"/>
      <c r="L1610" s="103"/>
      <c r="M1610" s="29"/>
      <c r="N1610" s="29"/>
      <c r="O1610" s="29"/>
      <c r="P1610" s="30"/>
      <c r="Q1610" s="29"/>
      <c r="R1610" s="112"/>
      <c r="S1610" s="34"/>
      <c r="AD1610" s="84" t="e">
        <f t="shared" si="214"/>
        <v>#VALUE!</v>
      </c>
      <c r="AE1610" s="34" t="e">
        <f t="shared" si="215"/>
        <v>#VALUE!</v>
      </c>
      <c r="AF1610" s="34" t="e">
        <f t="shared" si="216"/>
        <v>#VALUE!</v>
      </c>
      <c r="AG1610" s="34" t="e">
        <f t="shared" si="217"/>
        <v>#VALUE!</v>
      </c>
      <c r="AH1610" s="34" t="e">
        <f t="shared" si="218"/>
        <v>#VALUE!</v>
      </c>
      <c r="AI1610" s="34" t="e">
        <f t="shared" si="219"/>
        <v>#VALUE!</v>
      </c>
      <c r="AJ1610" s="34" t="e">
        <f t="shared" si="220"/>
        <v>#VALUE!</v>
      </c>
      <c r="AK1610" s="34" t="e">
        <f t="shared" si="221"/>
        <v>#VALUE!</v>
      </c>
    </row>
    <row r="1611" spans="1:37" ht="55.25" customHeight="1" x14ac:dyDescent="0.2">
      <c r="A1611" s="50"/>
      <c r="B1611" s="50"/>
      <c r="C1611" s="34"/>
      <c r="D1611" s="34"/>
      <c r="E1611" s="34"/>
      <c r="F1611" s="34"/>
      <c r="G1611" s="34"/>
      <c r="H1611" s="34"/>
      <c r="I1611" s="34"/>
      <c r="J1611" s="34"/>
      <c r="K1611" s="34"/>
      <c r="L1611" s="103"/>
      <c r="M1611" s="29"/>
      <c r="N1611" s="29"/>
      <c r="O1611" s="29"/>
      <c r="P1611" s="30"/>
      <c r="Q1611" s="29"/>
      <c r="R1611" s="112"/>
      <c r="S1611" s="34"/>
      <c r="AD1611" s="84" t="e">
        <f t="shared" si="214"/>
        <v>#VALUE!</v>
      </c>
      <c r="AE1611" s="34" t="e">
        <f t="shared" si="215"/>
        <v>#VALUE!</v>
      </c>
      <c r="AF1611" s="34" t="e">
        <f t="shared" si="216"/>
        <v>#VALUE!</v>
      </c>
      <c r="AG1611" s="34" t="e">
        <f t="shared" si="217"/>
        <v>#VALUE!</v>
      </c>
      <c r="AH1611" s="34" t="e">
        <f t="shared" si="218"/>
        <v>#VALUE!</v>
      </c>
      <c r="AI1611" s="34" t="e">
        <f t="shared" si="219"/>
        <v>#VALUE!</v>
      </c>
      <c r="AJ1611" s="34" t="e">
        <f t="shared" si="220"/>
        <v>#VALUE!</v>
      </c>
      <c r="AK1611" s="34" t="e">
        <f t="shared" si="221"/>
        <v>#VALUE!</v>
      </c>
    </row>
    <row r="1612" spans="1:37" ht="55.25" customHeight="1" x14ac:dyDescent="0.2">
      <c r="A1612" s="50"/>
      <c r="B1612" s="50"/>
      <c r="C1612" s="34"/>
      <c r="D1612" s="34"/>
      <c r="E1612" s="34"/>
      <c r="F1612" s="34"/>
      <c r="G1612" s="34"/>
      <c r="H1612" s="34"/>
      <c r="I1612" s="34"/>
      <c r="J1612" s="34"/>
      <c r="K1612" s="34"/>
      <c r="L1612" s="103"/>
      <c r="M1612" s="29"/>
      <c r="N1612" s="29"/>
      <c r="O1612" s="29"/>
      <c r="P1612" s="30"/>
      <c r="Q1612" s="29"/>
      <c r="R1612" s="112"/>
      <c r="S1612" s="34"/>
      <c r="AD1612" s="84" t="e">
        <f t="shared" si="214"/>
        <v>#VALUE!</v>
      </c>
      <c r="AE1612" s="34" t="e">
        <f t="shared" si="215"/>
        <v>#VALUE!</v>
      </c>
      <c r="AF1612" s="34" t="e">
        <f t="shared" si="216"/>
        <v>#VALUE!</v>
      </c>
      <c r="AG1612" s="34" t="e">
        <f t="shared" si="217"/>
        <v>#VALUE!</v>
      </c>
      <c r="AH1612" s="34" t="e">
        <f t="shared" si="218"/>
        <v>#VALUE!</v>
      </c>
      <c r="AI1612" s="34" t="e">
        <f t="shared" si="219"/>
        <v>#VALUE!</v>
      </c>
      <c r="AJ1612" s="34" t="e">
        <f t="shared" si="220"/>
        <v>#VALUE!</v>
      </c>
      <c r="AK1612" s="34" t="e">
        <f t="shared" si="221"/>
        <v>#VALUE!</v>
      </c>
    </row>
    <row r="1613" spans="1:37" ht="55.25" customHeight="1" x14ac:dyDescent="0.2">
      <c r="A1613" s="50"/>
      <c r="B1613" s="50"/>
      <c r="C1613" s="34"/>
      <c r="D1613" s="34"/>
      <c r="E1613" s="34"/>
      <c r="F1613" s="34"/>
      <c r="G1613" s="34"/>
      <c r="H1613" s="34"/>
      <c r="I1613" s="34"/>
      <c r="J1613" s="34"/>
      <c r="K1613" s="34"/>
      <c r="L1613" s="103"/>
      <c r="M1613" s="29"/>
      <c r="N1613" s="29"/>
      <c r="O1613" s="29"/>
      <c r="P1613" s="30"/>
      <c r="Q1613" s="29"/>
      <c r="R1613" s="112"/>
      <c r="S1613" s="34"/>
      <c r="AD1613" s="84" t="e">
        <f t="shared" si="214"/>
        <v>#VALUE!</v>
      </c>
      <c r="AE1613" s="34" t="e">
        <f t="shared" si="215"/>
        <v>#VALUE!</v>
      </c>
      <c r="AF1613" s="34" t="e">
        <f t="shared" si="216"/>
        <v>#VALUE!</v>
      </c>
      <c r="AG1613" s="34" t="e">
        <f t="shared" si="217"/>
        <v>#VALUE!</v>
      </c>
      <c r="AH1613" s="34" t="e">
        <f t="shared" si="218"/>
        <v>#VALUE!</v>
      </c>
      <c r="AI1613" s="34" t="e">
        <f t="shared" si="219"/>
        <v>#VALUE!</v>
      </c>
      <c r="AJ1613" s="34" t="e">
        <f t="shared" si="220"/>
        <v>#VALUE!</v>
      </c>
      <c r="AK1613" s="34" t="e">
        <f t="shared" si="221"/>
        <v>#VALUE!</v>
      </c>
    </row>
    <row r="1614" spans="1:37" ht="55.25" customHeight="1" x14ac:dyDescent="0.2">
      <c r="A1614" s="50"/>
      <c r="B1614" s="50"/>
      <c r="C1614" s="34"/>
      <c r="D1614" s="34"/>
      <c r="E1614" s="34"/>
      <c r="F1614" s="34"/>
      <c r="G1614" s="34"/>
      <c r="H1614" s="34"/>
      <c r="I1614" s="34"/>
      <c r="J1614" s="34"/>
      <c r="K1614" s="34"/>
      <c r="L1614" s="103"/>
      <c r="M1614" s="29"/>
      <c r="N1614" s="29"/>
      <c r="O1614" s="29"/>
      <c r="P1614" s="30"/>
      <c r="Q1614" s="29"/>
      <c r="R1614" s="112"/>
      <c r="S1614" s="34"/>
      <c r="AD1614" s="84" t="e">
        <f t="shared" ref="AD1614:AD1646" si="222">SEARCH("unanimité",L1614,1)</f>
        <v>#VALUE!</v>
      </c>
      <c r="AE1614" s="34" t="e">
        <f t="shared" ref="AE1614:AE1646" si="223">SEARCH("PONSOLE",M1614,1)</f>
        <v>#VALUE!</v>
      </c>
      <c r="AF1614" s="34" t="e">
        <f t="shared" ref="AF1614:AF1646" si="224">SEARCH("PONSOLE",N1614,1)</f>
        <v>#VALUE!</v>
      </c>
      <c r="AG1614" s="34" t="e">
        <f t="shared" ref="AG1614:AG1646" si="225">SEARCH("PONSOLE",O1614,1)</f>
        <v>#VALUE!</v>
      </c>
      <c r="AH1614" s="34" t="e">
        <f t="shared" ref="AH1614:AH1646" si="226">SEARCH("pas de vote",P1614,1)</f>
        <v>#VALUE!</v>
      </c>
      <c r="AI1614" s="34" t="e">
        <f t="shared" ref="AI1614:AI1646" si="227">SEARCH("PONSOLE",Q1614,1)</f>
        <v>#VALUE!</v>
      </c>
      <c r="AJ1614" s="34" t="e">
        <f t="shared" ref="AJ1614:AJ1646" si="228">SEARCH("PONSOLE",R1614,1)</f>
        <v>#VALUE!</v>
      </c>
      <c r="AK1614" s="34" t="e">
        <f t="shared" ref="AK1614:AK1646" si="229">SEARCH("PONSOLE",S1614,1)</f>
        <v>#VALUE!</v>
      </c>
    </row>
    <row r="1615" spans="1:37" ht="55.25" customHeight="1" x14ac:dyDescent="0.2">
      <c r="A1615" s="50"/>
      <c r="B1615" s="50"/>
      <c r="C1615" s="34"/>
      <c r="D1615" s="34"/>
      <c r="E1615" s="34"/>
      <c r="F1615" s="34"/>
      <c r="G1615" s="34"/>
      <c r="H1615" s="34"/>
      <c r="I1615" s="34"/>
      <c r="J1615" s="34"/>
      <c r="K1615" s="34"/>
      <c r="L1615" s="103"/>
      <c r="M1615" s="29"/>
      <c r="N1615" s="29"/>
      <c r="O1615" s="29"/>
      <c r="P1615" s="30"/>
      <c r="Q1615" s="29"/>
      <c r="R1615" s="112"/>
      <c r="S1615" s="34"/>
      <c r="AD1615" s="84" t="e">
        <f t="shared" si="222"/>
        <v>#VALUE!</v>
      </c>
      <c r="AE1615" s="34" t="e">
        <f t="shared" si="223"/>
        <v>#VALUE!</v>
      </c>
      <c r="AF1615" s="34" t="e">
        <f t="shared" si="224"/>
        <v>#VALUE!</v>
      </c>
      <c r="AG1615" s="34" t="e">
        <f t="shared" si="225"/>
        <v>#VALUE!</v>
      </c>
      <c r="AH1615" s="34" t="e">
        <f t="shared" si="226"/>
        <v>#VALUE!</v>
      </c>
      <c r="AI1615" s="34" t="e">
        <f t="shared" si="227"/>
        <v>#VALUE!</v>
      </c>
      <c r="AJ1615" s="34" t="e">
        <f t="shared" si="228"/>
        <v>#VALUE!</v>
      </c>
      <c r="AK1615" s="34" t="e">
        <f t="shared" si="229"/>
        <v>#VALUE!</v>
      </c>
    </row>
    <row r="1616" spans="1:37" ht="55.25" customHeight="1" x14ac:dyDescent="0.2">
      <c r="A1616" s="50"/>
      <c r="B1616" s="50"/>
      <c r="C1616" s="34"/>
      <c r="D1616" s="34"/>
      <c r="E1616" s="34"/>
      <c r="F1616" s="34"/>
      <c r="G1616" s="34"/>
      <c r="H1616" s="34"/>
      <c r="I1616" s="34"/>
      <c r="J1616" s="34"/>
      <c r="K1616" s="34"/>
      <c r="L1616" s="103"/>
      <c r="M1616" s="29"/>
      <c r="N1616" s="29"/>
      <c r="O1616" s="29"/>
      <c r="P1616" s="30"/>
      <c r="Q1616" s="29"/>
      <c r="R1616" s="112"/>
      <c r="S1616" s="34"/>
      <c r="AD1616" s="84" t="e">
        <f t="shared" si="222"/>
        <v>#VALUE!</v>
      </c>
      <c r="AE1616" s="34" t="e">
        <f t="shared" si="223"/>
        <v>#VALUE!</v>
      </c>
      <c r="AF1616" s="34" t="e">
        <f t="shared" si="224"/>
        <v>#VALUE!</v>
      </c>
      <c r="AG1616" s="34" t="e">
        <f t="shared" si="225"/>
        <v>#VALUE!</v>
      </c>
      <c r="AH1616" s="34" t="e">
        <f t="shared" si="226"/>
        <v>#VALUE!</v>
      </c>
      <c r="AI1616" s="34" t="e">
        <f t="shared" si="227"/>
        <v>#VALUE!</v>
      </c>
      <c r="AJ1616" s="34" t="e">
        <f t="shared" si="228"/>
        <v>#VALUE!</v>
      </c>
      <c r="AK1616" s="34" t="e">
        <f t="shared" si="229"/>
        <v>#VALUE!</v>
      </c>
    </row>
    <row r="1617" spans="1:37" ht="55.25" customHeight="1" x14ac:dyDescent="0.2">
      <c r="A1617" s="50"/>
      <c r="B1617" s="50"/>
      <c r="C1617" s="34"/>
      <c r="D1617" s="34"/>
      <c r="E1617" s="34"/>
      <c r="F1617" s="34"/>
      <c r="G1617" s="34"/>
      <c r="H1617" s="34"/>
      <c r="I1617" s="34"/>
      <c r="J1617" s="34"/>
      <c r="K1617" s="34"/>
      <c r="L1617" s="103"/>
      <c r="M1617" s="29"/>
      <c r="N1617" s="29"/>
      <c r="O1617" s="29"/>
      <c r="P1617" s="30"/>
      <c r="Q1617" s="29"/>
      <c r="R1617" s="112"/>
      <c r="S1617" s="34"/>
      <c r="AD1617" s="84" t="e">
        <f t="shared" si="222"/>
        <v>#VALUE!</v>
      </c>
      <c r="AE1617" s="34" t="e">
        <f t="shared" si="223"/>
        <v>#VALUE!</v>
      </c>
      <c r="AF1617" s="34" t="e">
        <f t="shared" si="224"/>
        <v>#VALUE!</v>
      </c>
      <c r="AG1617" s="34" t="e">
        <f t="shared" si="225"/>
        <v>#VALUE!</v>
      </c>
      <c r="AH1617" s="34" t="e">
        <f t="shared" si="226"/>
        <v>#VALUE!</v>
      </c>
      <c r="AI1617" s="34" t="e">
        <f t="shared" si="227"/>
        <v>#VALUE!</v>
      </c>
      <c r="AJ1617" s="34" t="e">
        <f t="shared" si="228"/>
        <v>#VALUE!</v>
      </c>
      <c r="AK1617" s="34" t="e">
        <f t="shared" si="229"/>
        <v>#VALUE!</v>
      </c>
    </row>
    <row r="1618" spans="1:37" ht="55.25" customHeight="1" x14ac:dyDescent="0.2">
      <c r="A1618" s="50"/>
      <c r="B1618" s="50"/>
      <c r="C1618" s="34"/>
      <c r="D1618" s="34"/>
      <c r="E1618" s="34"/>
      <c r="F1618" s="34"/>
      <c r="G1618" s="34"/>
      <c r="H1618" s="34"/>
      <c r="I1618" s="34"/>
      <c r="J1618" s="34"/>
      <c r="K1618" s="34"/>
      <c r="L1618" s="103"/>
      <c r="M1618" s="29"/>
      <c r="N1618" s="29"/>
      <c r="O1618" s="29"/>
      <c r="P1618" s="30"/>
      <c r="Q1618" s="29"/>
      <c r="R1618" s="112"/>
      <c r="S1618" s="34"/>
      <c r="AD1618" s="84" t="e">
        <f t="shared" si="222"/>
        <v>#VALUE!</v>
      </c>
      <c r="AE1618" s="34" t="e">
        <f t="shared" si="223"/>
        <v>#VALUE!</v>
      </c>
      <c r="AF1618" s="34" t="e">
        <f t="shared" si="224"/>
        <v>#VALUE!</v>
      </c>
      <c r="AG1618" s="34" t="e">
        <f t="shared" si="225"/>
        <v>#VALUE!</v>
      </c>
      <c r="AH1618" s="34" t="e">
        <f t="shared" si="226"/>
        <v>#VALUE!</v>
      </c>
      <c r="AI1618" s="34" t="e">
        <f t="shared" si="227"/>
        <v>#VALUE!</v>
      </c>
      <c r="AJ1618" s="34" t="e">
        <f t="shared" si="228"/>
        <v>#VALUE!</v>
      </c>
      <c r="AK1618" s="34" t="e">
        <f t="shared" si="229"/>
        <v>#VALUE!</v>
      </c>
    </row>
    <row r="1619" spans="1:37" ht="55.25" customHeight="1" x14ac:dyDescent="0.2">
      <c r="A1619" s="50"/>
      <c r="B1619" s="50"/>
      <c r="C1619" s="34"/>
      <c r="D1619" s="34"/>
      <c r="E1619" s="34"/>
      <c r="F1619" s="34"/>
      <c r="G1619" s="34"/>
      <c r="H1619" s="34"/>
      <c r="I1619" s="34"/>
      <c r="J1619" s="34"/>
      <c r="K1619" s="34"/>
      <c r="L1619" s="103"/>
      <c r="M1619" s="29"/>
      <c r="N1619" s="29"/>
      <c r="O1619" s="29"/>
      <c r="P1619" s="30"/>
      <c r="Q1619" s="29"/>
      <c r="R1619" s="112"/>
      <c r="S1619" s="34"/>
      <c r="AD1619" s="84" t="e">
        <f t="shared" si="222"/>
        <v>#VALUE!</v>
      </c>
      <c r="AE1619" s="34" t="e">
        <f t="shared" si="223"/>
        <v>#VALUE!</v>
      </c>
      <c r="AF1619" s="34" t="e">
        <f t="shared" si="224"/>
        <v>#VALUE!</v>
      </c>
      <c r="AG1619" s="34" t="e">
        <f t="shared" si="225"/>
        <v>#VALUE!</v>
      </c>
      <c r="AH1619" s="34" t="e">
        <f t="shared" si="226"/>
        <v>#VALUE!</v>
      </c>
      <c r="AI1619" s="34" t="e">
        <f t="shared" si="227"/>
        <v>#VALUE!</v>
      </c>
      <c r="AJ1619" s="34" t="e">
        <f t="shared" si="228"/>
        <v>#VALUE!</v>
      </c>
      <c r="AK1619" s="34" t="e">
        <f t="shared" si="229"/>
        <v>#VALUE!</v>
      </c>
    </row>
    <row r="1620" spans="1:37" ht="55.25" customHeight="1" x14ac:dyDescent="0.2">
      <c r="A1620" s="50"/>
      <c r="B1620" s="50"/>
      <c r="C1620" s="34"/>
      <c r="D1620" s="34"/>
      <c r="E1620" s="34"/>
      <c r="F1620" s="34"/>
      <c r="G1620" s="34"/>
      <c r="H1620" s="34"/>
      <c r="I1620" s="34"/>
      <c r="J1620" s="34"/>
      <c r="K1620" s="34"/>
      <c r="L1620" s="103"/>
      <c r="M1620" s="29"/>
      <c r="N1620" s="29"/>
      <c r="O1620" s="29"/>
      <c r="P1620" s="30"/>
      <c r="Q1620" s="29"/>
      <c r="R1620" s="112"/>
      <c r="S1620" s="34"/>
      <c r="AD1620" s="84" t="e">
        <f t="shared" si="222"/>
        <v>#VALUE!</v>
      </c>
      <c r="AE1620" s="34" t="e">
        <f t="shared" si="223"/>
        <v>#VALUE!</v>
      </c>
      <c r="AF1620" s="34" t="e">
        <f t="shared" si="224"/>
        <v>#VALUE!</v>
      </c>
      <c r="AG1620" s="34" t="e">
        <f t="shared" si="225"/>
        <v>#VALUE!</v>
      </c>
      <c r="AH1620" s="34" t="e">
        <f t="shared" si="226"/>
        <v>#VALUE!</v>
      </c>
      <c r="AI1620" s="34" t="e">
        <f t="shared" si="227"/>
        <v>#VALUE!</v>
      </c>
      <c r="AJ1620" s="34" t="e">
        <f t="shared" si="228"/>
        <v>#VALUE!</v>
      </c>
      <c r="AK1620" s="34" t="e">
        <f t="shared" si="229"/>
        <v>#VALUE!</v>
      </c>
    </row>
    <row r="1621" spans="1:37" ht="55.25" customHeight="1" x14ac:dyDescent="0.2">
      <c r="A1621" s="50"/>
      <c r="B1621" s="50"/>
      <c r="C1621" s="34"/>
      <c r="D1621" s="34"/>
      <c r="E1621" s="34"/>
      <c r="F1621" s="34"/>
      <c r="G1621" s="34"/>
      <c r="H1621" s="34"/>
      <c r="I1621" s="34"/>
      <c r="J1621" s="34"/>
      <c r="K1621" s="34"/>
      <c r="L1621" s="103"/>
      <c r="M1621" s="29"/>
      <c r="N1621" s="29"/>
      <c r="O1621" s="29"/>
      <c r="P1621" s="30"/>
      <c r="Q1621" s="29"/>
      <c r="R1621" s="112"/>
      <c r="S1621" s="34"/>
      <c r="AD1621" s="84" t="e">
        <f t="shared" si="222"/>
        <v>#VALUE!</v>
      </c>
      <c r="AE1621" s="34" t="e">
        <f t="shared" si="223"/>
        <v>#VALUE!</v>
      </c>
      <c r="AF1621" s="34" t="e">
        <f t="shared" si="224"/>
        <v>#VALUE!</v>
      </c>
      <c r="AG1621" s="34" t="e">
        <f t="shared" si="225"/>
        <v>#VALUE!</v>
      </c>
      <c r="AH1621" s="34" t="e">
        <f t="shared" si="226"/>
        <v>#VALUE!</v>
      </c>
      <c r="AI1621" s="34" t="e">
        <f t="shared" si="227"/>
        <v>#VALUE!</v>
      </c>
      <c r="AJ1621" s="34" t="e">
        <f t="shared" si="228"/>
        <v>#VALUE!</v>
      </c>
      <c r="AK1621" s="34" t="e">
        <f t="shared" si="229"/>
        <v>#VALUE!</v>
      </c>
    </row>
    <row r="1622" spans="1:37" ht="55.25" customHeight="1" x14ac:dyDescent="0.2">
      <c r="A1622" s="50"/>
      <c r="B1622" s="50"/>
      <c r="C1622" s="34"/>
      <c r="D1622" s="34"/>
      <c r="E1622" s="34"/>
      <c r="F1622" s="34"/>
      <c r="G1622" s="34"/>
      <c r="H1622" s="34"/>
      <c r="I1622" s="34"/>
      <c r="J1622" s="34"/>
      <c r="K1622" s="34"/>
      <c r="L1622" s="103"/>
      <c r="M1622" s="29"/>
      <c r="N1622" s="29"/>
      <c r="O1622" s="29"/>
      <c r="P1622" s="30"/>
      <c r="Q1622" s="29"/>
      <c r="R1622" s="112"/>
      <c r="S1622" s="34"/>
      <c r="AD1622" s="84" t="e">
        <f t="shared" si="222"/>
        <v>#VALUE!</v>
      </c>
      <c r="AE1622" s="34" t="e">
        <f t="shared" si="223"/>
        <v>#VALUE!</v>
      </c>
      <c r="AF1622" s="34" t="e">
        <f t="shared" si="224"/>
        <v>#VALUE!</v>
      </c>
      <c r="AG1622" s="34" t="e">
        <f t="shared" si="225"/>
        <v>#VALUE!</v>
      </c>
      <c r="AH1622" s="34" t="e">
        <f t="shared" si="226"/>
        <v>#VALUE!</v>
      </c>
      <c r="AI1622" s="34" t="e">
        <f t="shared" si="227"/>
        <v>#VALUE!</v>
      </c>
      <c r="AJ1622" s="34" t="e">
        <f t="shared" si="228"/>
        <v>#VALUE!</v>
      </c>
      <c r="AK1622" s="34" t="e">
        <f t="shared" si="229"/>
        <v>#VALUE!</v>
      </c>
    </row>
    <row r="1623" spans="1:37" ht="55.25" customHeight="1" x14ac:dyDescent="0.2">
      <c r="A1623" s="50"/>
      <c r="B1623" s="50"/>
      <c r="C1623" s="34"/>
      <c r="D1623" s="34"/>
      <c r="E1623" s="34"/>
      <c r="F1623" s="34"/>
      <c r="G1623" s="34"/>
      <c r="H1623" s="34"/>
      <c r="I1623" s="34"/>
      <c r="J1623" s="34"/>
      <c r="K1623" s="34"/>
      <c r="L1623" s="103"/>
      <c r="M1623" s="29"/>
      <c r="N1623" s="29"/>
      <c r="O1623" s="29"/>
      <c r="P1623" s="30"/>
      <c r="Q1623" s="29"/>
      <c r="R1623" s="112"/>
      <c r="S1623" s="34"/>
      <c r="AD1623" s="84" t="e">
        <f t="shared" si="222"/>
        <v>#VALUE!</v>
      </c>
      <c r="AE1623" s="34" t="e">
        <f t="shared" si="223"/>
        <v>#VALUE!</v>
      </c>
      <c r="AF1623" s="34" t="e">
        <f t="shared" si="224"/>
        <v>#VALUE!</v>
      </c>
      <c r="AG1623" s="34" t="e">
        <f t="shared" si="225"/>
        <v>#VALUE!</v>
      </c>
      <c r="AH1623" s="34" t="e">
        <f t="shared" si="226"/>
        <v>#VALUE!</v>
      </c>
      <c r="AI1623" s="34" t="e">
        <f t="shared" si="227"/>
        <v>#VALUE!</v>
      </c>
      <c r="AJ1623" s="34" t="e">
        <f t="shared" si="228"/>
        <v>#VALUE!</v>
      </c>
      <c r="AK1623" s="34" t="e">
        <f t="shared" si="229"/>
        <v>#VALUE!</v>
      </c>
    </row>
    <row r="1624" spans="1:37" ht="55.25" customHeight="1" x14ac:dyDescent="0.2">
      <c r="A1624" s="50"/>
      <c r="B1624" s="50"/>
      <c r="C1624" s="34"/>
      <c r="D1624" s="34"/>
      <c r="E1624" s="34"/>
      <c r="F1624" s="34"/>
      <c r="G1624" s="34"/>
      <c r="H1624" s="34"/>
      <c r="I1624" s="34"/>
      <c r="J1624" s="34"/>
      <c r="K1624" s="34"/>
      <c r="L1624" s="103"/>
      <c r="M1624" s="29"/>
      <c r="N1624" s="29"/>
      <c r="O1624" s="29"/>
      <c r="P1624" s="30"/>
      <c r="Q1624" s="29"/>
      <c r="R1624" s="112"/>
      <c r="S1624" s="34"/>
      <c r="AD1624" s="84" t="e">
        <f t="shared" si="222"/>
        <v>#VALUE!</v>
      </c>
      <c r="AE1624" s="34" t="e">
        <f t="shared" si="223"/>
        <v>#VALUE!</v>
      </c>
      <c r="AF1624" s="34" t="e">
        <f t="shared" si="224"/>
        <v>#VALUE!</v>
      </c>
      <c r="AG1624" s="34" t="e">
        <f t="shared" si="225"/>
        <v>#VALUE!</v>
      </c>
      <c r="AH1624" s="34" t="e">
        <f t="shared" si="226"/>
        <v>#VALUE!</v>
      </c>
      <c r="AI1624" s="34" t="e">
        <f t="shared" si="227"/>
        <v>#VALUE!</v>
      </c>
      <c r="AJ1624" s="34" t="e">
        <f t="shared" si="228"/>
        <v>#VALUE!</v>
      </c>
      <c r="AK1624" s="34" t="e">
        <f t="shared" si="229"/>
        <v>#VALUE!</v>
      </c>
    </row>
    <row r="1625" spans="1:37" ht="55.25" customHeight="1" x14ac:dyDescent="0.2">
      <c r="A1625" s="50"/>
      <c r="B1625" s="50"/>
      <c r="C1625" s="34"/>
      <c r="D1625" s="34"/>
      <c r="E1625" s="34"/>
      <c r="F1625" s="34"/>
      <c r="G1625" s="34"/>
      <c r="H1625" s="34"/>
      <c r="I1625" s="34"/>
      <c r="J1625" s="34"/>
      <c r="K1625" s="34"/>
      <c r="L1625" s="103"/>
      <c r="M1625" s="29"/>
      <c r="N1625" s="29"/>
      <c r="O1625" s="29"/>
      <c r="P1625" s="30"/>
      <c r="Q1625" s="29"/>
      <c r="R1625" s="112"/>
      <c r="S1625" s="34"/>
      <c r="AD1625" s="84" t="e">
        <f t="shared" si="222"/>
        <v>#VALUE!</v>
      </c>
      <c r="AE1625" s="34" t="e">
        <f t="shared" si="223"/>
        <v>#VALUE!</v>
      </c>
      <c r="AF1625" s="34" t="e">
        <f t="shared" si="224"/>
        <v>#VALUE!</v>
      </c>
      <c r="AG1625" s="34" t="e">
        <f t="shared" si="225"/>
        <v>#VALUE!</v>
      </c>
      <c r="AH1625" s="34" t="e">
        <f t="shared" si="226"/>
        <v>#VALUE!</v>
      </c>
      <c r="AI1625" s="34" t="e">
        <f t="shared" si="227"/>
        <v>#VALUE!</v>
      </c>
      <c r="AJ1625" s="34" t="e">
        <f t="shared" si="228"/>
        <v>#VALUE!</v>
      </c>
      <c r="AK1625" s="34" t="e">
        <f t="shared" si="229"/>
        <v>#VALUE!</v>
      </c>
    </row>
    <row r="1626" spans="1:37" ht="55.25" customHeight="1" x14ac:dyDescent="0.2">
      <c r="A1626" s="50"/>
      <c r="B1626" s="50"/>
      <c r="C1626" s="34"/>
      <c r="D1626" s="34"/>
      <c r="E1626" s="34"/>
      <c r="F1626" s="34"/>
      <c r="G1626" s="34"/>
      <c r="H1626" s="34"/>
      <c r="I1626" s="34"/>
      <c r="J1626" s="34"/>
      <c r="K1626" s="34"/>
      <c r="L1626" s="103"/>
      <c r="M1626" s="29"/>
      <c r="N1626" s="29"/>
      <c r="O1626" s="29"/>
      <c r="P1626" s="30"/>
      <c r="Q1626" s="29"/>
      <c r="R1626" s="112"/>
      <c r="S1626" s="34"/>
      <c r="AD1626" s="84" t="e">
        <f t="shared" si="222"/>
        <v>#VALUE!</v>
      </c>
      <c r="AE1626" s="34" t="e">
        <f t="shared" si="223"/>
        <v>#VALUE!</v>
      </c>
      <c r="AF1626" s="34" t="e">
        <f t="shared" si="224"/>
        <v>#VALUE!</v>
      </c>
      <c r="AG1626" s="34" t="e">
        <f t="shared" si="225"/>
        <v>#VALUE!</v>
      </c>
      <c r="AH1626" s="34" t="e">
        <f t="shared" si="226"/>
        <v>#VALUE!</v>
      </c>
      <c r="AI1626" s="34" t="e">
        <f t="shared" si="227"/>
        <v>#VALUE!</v>
      </c>
      <c r="AJ1626" s="34" t="e">
        <f t="shared" si="228"/>
        <v>#VALUE!</v>
      </c>
      <c r="AK1626" s="34" t="e">
        <f t="shared" si="229"/>
        <v>#VALUE!</v>
      </c>
    </row>
    <row r="1627" spans="1:37" ht="55.25" customHeight="1" x14ac:dyDescent="0.2">
      <c r="A1627" s="50"/>
      <c r="B1627" s="50"/>
      <c r="C1627" s="34"/>
      <c r="D1627" s="34"/>
      <c r="E1627" s="34"/>
      <c r="F1627" s="34"/>
      <c r="G1627" s="34"/>
      <c r="H1627" s="34"/>
      <c r="I1627" s="34"/>
      <c r="J1627" s="34"/>
      <c r="K1627" s="34"/>
      <c r="L1627" s="103"/>
      <c r="M1627" s="29"/>
      <c r="N1627" s="29"/>
      <c r="O1627" s="29"/>
      <c r="P1627" s="30"/>
      <c r="Q1627" s="29"/>
      <c r="R1627" s="112"/>
      <c r="S1627" s="34"/>
      <c r="AD1627" s="84" t="e">
        <f t="shared" si="222"/>
        <v>#VALUE!</v>
      </c>
      <c r="AE1627" s="34" t="e">
        <f t="shared" si="223"/>
        <v>#VALUE!</v>
      </c>
      <c r="AF1627" s="34" t="e">
        <f t="shared" si="224"/>
        <v>#VALUE!</v>
      </c>
      <c r="AG1627" s="34" t="e">
        <f t="shared" si="225"/>
        <v>#VALUE!</v>
      </c>
      <c r="AH1627" s="34" t="e">
        <f t="shared" si="226"/>
        <v>#VALUE!</v>
      </c>
      <c r="AI1627" s="34" t="e">
        <f t="shared" si="227"/>
        <v>#VALUE!</v>
      </c>
      <c r="AJ1627" s="34" t="e">
        <f t="shared" si="228"/>
        <v>#VALUE!</v>
      </c>
      <c r="AK1627" s="34" t="e">
        <f t="shared" si="229"/>
        <v>#VALUE!</v>
      </c>
    </row>
    <row r="1628" spans="1:37" ht="55.25" customHeight="1" x14ac:dyDescent="0.2">
      <c r="A1628" s="50"/>
      <c r="B1628" s="50"/>
      <c r="C1628" s="34"/>
      <c r="D1628" s="34"/>
      <c r="E1628" s="34"/>
      <c r="F1628" s="34"/>
      <c r="G1628" s="34"/>
      <c r="H1628" s="34"/>
      <c r="I1628" s="34"/>
      <c r="J1628" s="34"/>
      <c r="K1628" s="34"/>
      <c r="L1628" s="103"/>
      <c r="M1628" s="29"/>
      <c r="N1628" s="29"/>
      <c r="O1628" s="29"/>
      <c r="P1628" s="30"/>
      <c r="Q1628" s="29"/>
      <c r="R1628" s="112"/>
      <c r="S1628" s="34"/>
      <c r="AD1628" s="84" t="e">
        <f t="shared" si="222"/>
        <v>#VALUE!</v>
      </c>
      <c r="AE1628" s="34" t="e">
        <f t="shared" si="223"/>
        <v>#VALUE!</v>
      </c>
      <c r="AF1628" s="34" t="e">
        <f t="shared" si="224"/>
        <v>#VALUE!</v>
      </c>
      <c r="AG1628" s="34" t="e">
        <f t="shared" si="225"/>
        <v>#VALUE!</v>
      </c>
      <c r="AH1628" s="34" t="e">
        <f t="shared" si="226"/>
        <v>#VALUE!</v>
      </c>
      <c r="AI1628" s="34" t="e">
        <f t="shared" si="227"/>
        <v>#VALUE!</v>
      </c>
      <c r="AJ1628" s="34" t="e">
        <f t="shared" si="228"/>
        <v>#VALUE!</v>
      </c>
      <c r="AK1628" s="34" t="e">
        <f t="shared" si="229"/>
        <v>#VALUE!</v>
      </c>
    </row>
    <row r="1629" spans="1:37" ht="55.25" customHeight="1" x14ac:dyDescent="0.2">
      <c r="A1629" s="50"/>
      <c r="B1629" s="50"/>
      <c r="C1629" s="34"/>
      <c r="D1629" s="34"/>
      <c r="E1629" s="34"/>
      <c r="F1629" s="34"/>
      <c r="G1629" s="34"/>
      <c r="H1629" s="34"/>
      <c r="I1629" s="34"/>
      <c r="J1629" s="34"/>
      <c r="K1629" s="34"/>
      <c r="L1629" s="103"/>
      <c r="M1629" s="29"/>
      <c r="N1629" s="29"/>
      <c r="O1629" s="29"/>
      <c r="P1629" s="30"/>
      <c r="Q1629" s="29"/>
      <c r="R1629" s="112"/>
      <c r="S1629" s="34"/>
      <c r="AD1629" s="84" t="e">
        <f t="shared" si="222"/>
        <v>#VALUE!</v>
      </c>
      <c r="AE1629" s="34" t="e">
        <f t="shared" si="223"/>
        <v>#VALUE!</v>
      </c>
      <c r="AF1629" s="34" t="e">
        <f t="shared" si="224"/>
        <v>#VALUE!</v>
      </c>
      <c r="AG1629" s="34" t="e">
        <f t="shared" si="225"/>
        <v>#VALUE!</v>
      </c>
      <c r="AH1629" s="34" t="e">
        <f t="shared" si="226"/>
        <v>#VALUE!</v>
      </c>
      <c r="AI1629" s="34" t="e">
        <f t="shared" si="227"/>
        <v>#VALUE!</v>
      </c>
      <c r="AJ1629" s="34" t="e">
        <f t="shared" si="228"/>
        <v>#VALUE!</v>
      </c>
      <c r="AK1629" s="34" t="e">
        <f t="shared" si="229"/>
        <v>#VALUE!</v>
      </c>
    </row>
    <row r="1630" spans="1:37" ht="55.25" customHeight="1" x14ac:dyDescent="0.2">
      <c r="A1630" s="50"/>
      <c r="B1630" s="50"/>
      <c r="C1630" s="34"/>
      <c r="D1630" s="34"/>
      <c r="E1630" s="34"/>
      <c r="F1630" s="34"/>
      <c r="G1630" s="34"/>
      <c r="H1630" s="34"/>
      <c r="I1630" s="34"/>
      <c r="J1630" s="34"/>
      <c r="K1630" s="34"/>
      <c r="L1630" s="103"/>
      <c r="M1630" s="29"/>
      <c r="N1630" s="29"/>
      <c r="O1630" s="29"/>
      <c r="P1630" s="30"/>
      <c r="Q1630" s="29"/>
      <c r="R1630" s="112"/>
      <c r="S1630" s="34"/>
      <c r="AD1630" s="84" t="e">
        <f t="shared" si="222"/>
        <v>#VALUE!</v>
      </c>
      <c r="AE1630" s="34" t="e">
        <f t="shared" si="223"/>
        <v>#VALUE!</v>
      </c>
      <c r="AF1630" s="34" t="e">
        <f t="shared" si="224"/>
        <v>#VALUE!</v>
      </c>
      <c r="AG1630" s="34" t="e">
        <f t="shared" si="225"/>
        <v>#VALUE!</v>
      </c>
      <c r="AH1630" s="34" t="e">
        <f t="shared" si="226"/>
        <v>#VALUE!</v>
      </c>
      <c r="AI1630" s="34" t="e">
        <f t="shared" si="227"/>
        <v>#VALUE!</v>
      </c>
      <c r="AJ1630" s="34" t="e">
        <f t="shared" si="228"/>
        <v>#VALUE!</v>
      </c>
      <c r="AK1630" s="34" t="e">
        <f t="shared" si="229"/>
        <v>#VALUE!</v>
      </c>
    </row>
    <row r="1631" spans="1:37" ht="55.25" customHeight="1" x14ac:dyDescent="0.2">
      <c r="A1631" s="50"/>
      <c r="B1631" s="50"/>
      <c r="C1631" s="34"/>
      <c r="D1631" s="34"/>
      <c r="E1631" s="34"/>
      <c r="F1631" s="34"/>
      <c r="G1631" s="34"/>
      <c r="H1631" s="34"/>
      <c r="I1631" s="34"/>
      <c r="J1631" s="34"/>
      <c r="K1631" s="34"/>
      <c r="L1631" s="103"/>
      <c r="M1631" s="29"/>
      <c r="N1631" s="29"/>
      <c r="O1631" s="29"/>
      <c r="P1631" s="30"/>
      <c r="Q1631" s="29"/>
      <c r="R1631" s="112"/>
      <c r="S1631" s="34"/>
      <c r="AD1631" s="84" t="e">
        <f t="shared" si="222"/>
        <v>#VALUE!</v>
      </c>
      <c r="AE1631" s="34" t="e">
        <f t="shared" si="223"/>
        <v>#VALUE!</v>
      </c>
      <c r="AF1631" s="34" t="e">
        <f t="shared" si="224"/>
        <v>#VALUE!</v>
      </c>
      <c r="AG1631" s="34" t="e">
        <f t="shared" si="225"/>
        <v>#VALUE!</v>
      </c>
      <c r="AH1631" s="34" t="e">
        <f t="shared" si="226"/>
        <v>#VALUE!</v>
      </c>
      <c r="AI1631" s="34" t="e">
        <f t="shared" si="227"/>
        <v>#VALUE!</v>
      </c>
      <c r="AJ1631" s="34" t="e">
        <f t="shared" si="228"/>
        <v>#VALUE!</v>
      </c>
      <c r="AK1631" s="34" t="e">
        <f t="shared" si="229"/>
        <v>#VALUE!</v>
      </c>
    </row>
    <row r="1632" spans="1:37" ht="55.25" customHeight="1" x14ac:dyDescent="0.2">
      <c r="A1632" s="50"/>
      <c r="B1632" s="50"/>
      <c r="C1632" s="34"/>
      <c r="D1632" s="34"/>
      <c r="E1632" s="34"/>
      <c r="F1632" s="34"/>
      <c r="G1632" s="34"/>
      <c r="H1632" s="34"/>
      <c r="I1632" s="34"/>
      <c r="J1632" s="34"/>
      <c r="K1632" s="34"/>
      <c r="L1632" s="103"/>
      <c r="M1632" s="29"/>
      <c r="N1632" s="29"/>
      <c r="O1632" s="29"/>
      <c r="P1632" s="30"/>
      <c r="Q1632" s="29"/>
      <c r="R1632" s="112"/>
      <c r="S1632" s="34"/>
      <c r="AD1632" s="84" t="e">
        <f t="shared" si="222"/>
        <v>#VALUE!</v>
      </c>
      <c r="AE1632" s="34" t="e">
        <f t="shared" si="223"/>
        <v>#VALUE!</v>
      </c>
      <c r="AF1632" s="34" t="e">
        <f t="shared" si="224"/>
        <v>#VALUE!</v>
      </c>
      <c r="AG1632" s="34" t="e">
        <f t="shared" si="225"/>
        <v>#VALUE!</v>
      </c>
      <c r="AH1632" s="34" t="e">
        <f t="shared" si="226"/>
        <v>#VALUE!</v>
      </c>
      <c r="AI1632" s="34" t="e">
        <f t="shared" si="227"/>
        <v>#VALUE!</v>
      </c>
      <c r="AJ1632" s="34" t="e">
        <f t="shared" si="228"/>
        <v>#VALUE!</v>
      </c>
      <c r="AK1632" s="34" t="e">
        <f t="shared" si="229"/>
        <v>#VALUE!</v>
      </c>
    </row>
    <row r="1633" spans="1:37" ht="55.25" customHeight="1" x14ac:dyDescent="0.2">
      <c r="A1633" s="50"/>
      <c r="B1633" s="50"/>
      <c r="C1633" s="34"/>
      <c r="D1633" s="34"/>
      <c r="E1633" s="34"/>
      <c r="F1633" s="34"/>
      <c r="G1633" s="34"/>
      <c r="H1633" s="34"/>
      <c r="I1633" s="34"/>
      <c r="J1633" s="34"/>
      <c r="K1633" s="34"/>
      <c r="L1633" s="103"/>
      <c r="M1633" s="29"/>
      <c r="N1633" s="29"/>
      <c r="O1633" s="29"/>
      <c r="P1633" s="30"/>
      <c r="Q1633" s="29"/>
      <c r="R1633" s="112"/>
      <c r="S1633" s="34"/>
      <c r="AD1633" s="84" t="e">
        <f t="shared" si="222"/>
        <v>#VALUE!</v>
      </c>
      <c r="AE1633" s="34" t="e">
        <f t="shared" si="223"/>
        <v>#VALUE!</v>
      </c>
      <c r="AF1633" s="34" t="e">
        <f t="shared" si="224"/>
        <v>#VALUE!</v>
      </c>
      <c r="AG1633" s="34" t="e">
        <f t="shared" si="225"/>
        <v>#VALUE!</v>
      </c>
      <c r="AH1633" s="34" t="e">
        <f t="shared" si="226"/>
        <v>#VALUE!</v>
      </c>
      <c r="AI1633" s="34" t="e">
        <f t="shared" si="227"/>
        <v>#VALUE!</v>
      </c>
      <c r="AJ1633" s="34" t="e">
        <f t="shared" si="228"/>
        <v>#VALUE!</v>
      </c>
      <c r="AK1633" s="34" t="e">
        <f t="shared" si="229"/>
        <v>#VALUE!</v>
      </c>
    </row>
    <row r="1634" spans="1:37" ht="55.25" customHeight="1" x14ac:dyDescent="0.2">
      <c r="A1634" s="50"/>
      <c r="B1634" s="50"/>
      <c r="C1634" s="34"/>
      <c r="D1634" s="34"/>
      <c r="E1634" s="34"/>
      <c r="F1634" s="34"/>
      <c r="G1634" s="34"/>
      <c r="H1634" s="34"/>
      <c r="I1634" s="34"/>
      <c r="J1634" s="34"/>
      <c r="K1634" s="34"/>
      <c r="L1634" s="103"/>
      <c r="M1634" s="29"/>
      <c r="N1634" s="29"/>
      <c r="O1634" s="29"/>
      <c r="P1634" s="30"/>
      <c r="Q1634" s="29"/>
      <c r="R1634" s="112"/>
      <c r="S1634" s="34"/>
      <c r="AD1634" s="84" t="e">
        <f t="shared" si="222"/>
        <v>#VALUE!</v>
      </c>
      <c r="AE1634" s="34" t="e">
        <f t="shared" si="223"/>
        <v>#VALUE!</v>
      </c>
      <c r="AF1634" s="34" t="e">
        <f t="shared" si="224"/>
        <v>#VALUE!</v>
      </c>
      <c r="AG1634" s="34" t="e">
        <f t="shared" si="225"/>
        <v>#VALUE!</v>
      </c>
      <c r="AH1634" s="34" t="e">
        <f t="shared" si="226"/>
        <v>#VALUE!</v>
      </c>
      <c r="AI1634" s="34" t="e">
        <f t="shared" si="227"/>
        <v>#VALUE!</v>
      </c>
      <c r="AJ1634" s="34" t="e">
        <f t="shared" si="228"/>
        <v>#VALUE!</v>
      </c>
      <c r="AK1634" s="34" t="e">
        <f t="shared" si="229"/>
        <v>#VALUE!</v>
      </c>
    </row>
    <row r="1635" spans="1:37" ht="55.25" customHeight="1" x14ac:dyDescent="0.2">
      <c r="A1635" s="50"/>
      <c r="B1635" s="50"/>
      <c r="C1635" s="34"/>
      <c r="D1635" s="34"/>
      <c r="E1635" s="34"/>
      <c r="F1635" s="34"/>
      <c r="G1635" s="34"/>
      <c r="H1635" s="34"/>
      <c r="I1635" s="34"/>
      <c r="J1635" s="34"/>
      <c r="K1635" s="34"/>
      <c r="L1635" s="103"/>
      <c r="M1635" s="29"/>
      <c r="N1635" s="29"/>
      <c r="O1635" s="29"/>
      <c r="P1635" s="30"/>
      <c r="Q1635" s="29"/>
      <c r="R1635" s="112"/>
      <c r="S1635" s="34"/>
      <c r="AD1635" s="84" t="e">
        <f t="shared" si="222"/>
        <v>#VALUE!</v>
      </c>
      <c r="AE1635" s="34" t="e">
        <f t="shared" si="223"/>
        <v>#VALUE!</v>
      </c>
      <c r="AF1635" s="34" t="e">
        <f t="shared" si="224"/>
        <v>#VALUE!</v>
      </c>
      <c r="AG1635" s="34" t="e">
        <f t="shared" si="225"/>
        <v>#VALUE!</v>
      </c>
      <c r="AH1635" s="34" t="e">
        <f t="shared" si="226"/>
        <v>#VALUE!</v>
      </c>
      <c r="AI1635" s="34" t="e">
        <f t="shared" si="227"/>
        <v>#VALUE!</v>
      </c>
      <c r="AJ1635" s="34" t="e">
        <f t="shared" si="228"/>
        <v>#VALUE!</v>
      </c>
      <c r="AK1635" s="34" t="e">
        <f t="shared" si="229"/>
        <v>#VALUE!</v>
      </c>
    </row>
    <row r="1636" spans="1:37" ht="55.25" customHeight="1" x14ac:dyDescent="0.2">
      <c r="A1636" s="50"/>
      <c r="B1636" s="50"/>
      <c r="C1636" s="34"/>
      <c r="D1636" s="34"/>
      <c r="E1636" s="34"/>
      <c r="F1636" s="34"/>
      <c r="G1636" s="34"/>
      <c r="H1636" s="34"/>
      <c r="I1636" s="34"/>
      <c r="J1636" s="34"/>
      <c r="K1636" s="34"/>
      <c r="L1636" s="103"/>
      <c r="M1636" s="29"/>
      <c r="N1636" s="29"/>
      <c r="O1636" s="29"/>
      <c r="P1636" s="30"/>
      <c r="Q1636" s="29"/>
      <c r="R1636" s="112"/>
      <c r="S1636" s="34"/>
      <c r="AD1636" s="84" t="e">
        <f t="shared" si="222"/>
        <v>#VALUE!</v>
      </c>
      <c r="AE1636" s="34" t="e">
        <f t="shared" si="223"/>
        <v>#VALUE!</v>
      </c>
      <c r="AF1636" s="34" t="e">
        <f t="shared" si="224"/>
        <v>#VALUE!</v>
      </c>
      <c r="AG1636" s="34" t="e">
        <f t="shared" si="225"/>
        <v>#VALUE!</v>
      </c>
      <c r="AH1636" s="34" t="e">
        <f t="shared" si="226"/>
        <v>#VALUE!</v>
      </c>
      <c r="AI1636" s="34" t="e">
        <f t="shared" si="227"/>
        <v>#VALUE!</v>
      </c>
      <c r="AJ1636" s="34" t="e">
        <f t="shared" si="228"/>
        <v>#VALUE!</v>
      </c>
      <c r="AK1636" s="34" t="e">
        <f t="shared" si="229"/>
        <v>#VALUE!</v>
      </c>
    </row>
    <row r="1637" spans="1:37" ht="55.25" customHeight="1" x14ac:dyDescent="0.2">
      <c r="A1637" s="50"/>
      <c r="B1637" s="50"/>
      <c r="C1637" s="34"/>
      <c r="D1637" s="34"/>
      <c r="E1637" s="34"/>
      <c r="F1637" s="34"/>
      <c r="G1637" s="34"/>
      <c r="H1637" s="34"/>
      <c r="I1637" s="34"/>
      <c r="J1637" s="34"/>
      <c r="K1637" s="34"/>
      <c r="L1637" s="103"/>
      <c r="M1637" s="29"/>
      <c r="N1637" s="29"/>
      <c r="O1637" s="29"/>
      <c r="P1637" s="30"/>
      <c r="Q1637" s="29"/>
      <c r="R1637" s="112"/>
      <c r="S1637" s="34"/>
      <c r="AD1637" s="84" t="e">
        <f t="shared" si="222"/>
        <v>#VALUE!</v>
      </c>
      <c r="AE1637" s="34" t="e">
        <f t="shared" si="223"/>
        <v>#VALUE!</v>
      </c>
      <c r="AF1637" s="34" t="e">
        <f t="shared" si="224"/>
        <v>#VALUE!</v>
      </c>
      <c r="AG1637" s="34" t="e">
        <f t="shared" si="225"/>
        <v>#VALUE!</v>
      </c>
      <c r="AH1637" s="34" t="e">
        <f t="shared" si="226"/>
        <v>#VALUE!</v>
      </c>
      <c r="AI1637" s="34" t="e">
        <f t="shared" si="227"/>
        <v>#VALUE!</v>
      </c>
      <c r="AJ1637" s="34" t="e">
        <f t="shared" si="228"/>
        <v>#VALUE!</v>
      </c>
      <c r="AK1637" s="34" t="e">
        <f t="shared" si="229"/>
        <v>#VALUE!</v>
      </c>
    </row>
    <row r="1638" spans="1:37" ht="55.25" customHeight="1" x14ac:dyDescent="0.2">
      <c r="A1638" s="50"/>
      <c r="B1638" s="50"/>
      <c r="C1638" s="34"/>
      <c r="D1638" s="34"/>
      <c r="E1638" s="34"/>
      <c r="F1638" s="34"/>
      <c r="G1638" s="34"/>
      <c r="H1638" s="34"/>
      <c r="I1638" s="34"/>
      <c r="J1638" s="34"/>
      <c r="K1638" s="34"/>
      <c r="L1638" s="103"/>
      <c r="M1638" s="29"/>
      <c r="N1638" s="29"/>
      <c r="O1638" s="29"/>
      <c r="P1638" s="30"/>
      <c r="Q1638" s="29"/>
      <c r="R1638" s="112"/>
      <c r="S1638" s="34"/>
      <c r="AD1638" s="84" t="e">
        <f t="shared" si="222"/>
        <v>#VALUE!</v>
      </c>
      <c r="AE1638" s="34" t="e">
        <f t="shared" si="223"/>
        <v>#VALUE!</v>
      </c>
      <c r="AF1638" s="34" t="e">
        <f t="shared" si="224"/>
        <v>#VALUE!</v>
      </c>
      <c r="AG1638" s="34" t="e">
        <f t="shared" si="225"/>
        <v>#VALUE!</v>
      </c>
      <c r="AH1638" s="34" t="e">
        <f t="shared" si="226"/>
        <v>#VALUE!</v>
      </c>
      <c r="AI1638" s="34" t="e">
        <f t="shared" si="227"/>
        <v>#VALUE!</v>
      </c>
      <c r="AJ1638" s="34" t="e">
        <f t="shared" si="228"/>
        <v>#VALUE!</v>
      </c>
      <c r="AK1638" s="34" t="e">
        <f t="shared" si="229"/>
        <v>#VALUE!</v>
      </c>
    </row>
    <row r="1639" spans="1:37" ht="55.25" customHeight="1" x14ac:dyDescent="0.2">
      <c r="A1639" s="50"/>
      <c r="B1639" s="50"/>
      <c r="C1639" s="34"/>
      <c r="D1639" s="34"/>
      <c r="E1639" s="34"/>
      <c r="F1639" s="34"/>
      <c r="G1639" s="34"/>
      <c r="H1639" s="34"/>
      <c r="I1639" s="34"/>
      <c r="J1639" s="34"/>
      <c r="K1639" s="34"/>
      <c r="L1639" s="103"/>
      <c r="M1639" s="29"/>
      <c r="N1639" s="29"/>
      <c r="O1639" s="29"/>
      <c r="P1639" s="30"/>
      <c r="Q1639" s="29"/>
      <c r="R1639" s="112"/>
      <c r="S1639" s="34"/>
      <c r="AD1639" s="84" t="e">
        <f t="shared" si="222"/>
        <v>#VALUE!</v>
      </c>
      <c r="AE1639" s="34" t="e">
        <f t="shared" si="223"/>
        <v>#VALUE!</v>
      </c>
      <c r="AF1639" s="34" t="e">
        <f t="shared" si="224"/>
        <v>#VALUE!</v>
      </c>
      <c r="AG1639" s="34" t="e">
        <f t="shared" si="225"/>
        <v>#VALUE!</v>
      </c>
      <c r="AH1639" s="34" t="e">
        <f t="shared" si="226"/>
        <v>#VALUE!</v>
      </c>
      <c r="AI1639" s="34" t="e">
        <f t="shared" si="227"/>
        <v>#VALUE!</v>
      </c>
      <c r="AJ1639" s="34" t="e">
        <f t="shared" si="228"/>
        <v>#VALUE!</v>
      </c>
      <c r="AK1639" s="34" t="e">
        <f t="shared" si="229"/>
        <v>#VALUE!</v>
      </c>
    </row>
    <row r="1640" spans="1:37" ht="55.25" customHeight="1" x14ac:dyDescent="0.2">
      <c r="A1640" s="50"/>
      <c r="B1640" s="50"/>
      <c r="C1640" s="34"/>
      <c r="D1640" s="34"/>
      <c r="E1640" s="34"/>
      <c r="F1640" s="34"/>
      <c r="G1640" s="34"/>
      <c r="H1640" s="34"/>
      <c r="I1640" s="34"/>
      <c r="J1640" s="34"/>
      <c r="K1640" s="34"/>
      <c r="L1640" s="103"/>
      <c r="M1640" s="29"/>
      <c r="N1640" s="29"/>
      <c r="O1640" s="29"/>
      <c r="P1640" s="30"/>
      <c r="Q1640" s="29"/>
      <c r="R1640" s="112"/>
      <c r="S1640" s="34"/>
      <c r="AD1640" s="84" t="e">
        <f t="shared" si="222"/>
        <v>#VALUE!</v>
      </c>
      <c r="AE1640" s="34" t="e">
        <f t="shared" si="223"/>
        <v>#VALUE!</v>
      </c>
      <c r="AF1640" s="34" t="e">
        <f t="shared" si="224"/>
        <v>#VALUE!</v>
      </c>
      <c r="AG1640" s="34" t="e">
        <f t="shared" si="225"/>
        <v>#VALUE!</v>
      </c>
      <c r="AH1640" s="34" t="e">
        <f t="shared" si="226"/>
        <v>#VALUE!</v>
      </c>
      <c r="AI1640" s="34" t="e">
        <f t="shared" si="227"/>
        <v>#VALUE!</v>
      </c>
      <c r="AJ1640" s="34" t="e">
        <f t="shared" si="228"/>
        <v>#VALUE!</v>
      </c>
      <c r="AK1640" s="34" t="e">
        <f t="shared" si="229"/>
        <v>#VALUE!</v>
      </c>
    </row>
    <row r="1641" spans="1:37" ht="55.25" customHeight="1" x14ac:dyDescent="0.2">
      <c r="A1641" s="50"/>
      <c r="B1641" s="50"/>
      <c r="C1641" s="34"/>
      <c r="D1641" s="34"/>
      <c r="E1641" s="34"/>
      <c r="F1641" s="34"/>
      <c r="G1641" s="34"/>
      <c r="H1641" s="34"/>
      <c r="I1641" s="34"/>
      <c r="J1641" s="34"/>
      <c r="K1641" s="34"/>
      <c r="L1641" s="103"/>
      <c r="M1641" s="29"/>
      <c r="N1641" s="29"/>
      <c r="O1641" s="29"/>
      <c r="P1641" s="30"/>
      <c r="Q1641" s="29"/>
      <c r="R1641" s="112"/>
      <c r="S1641" s="34"/>
      <c r="AD1641" s="84" t="e">
        <f t="shared" si="222"/>
        <v>#VALUE!</v>
      </c>
      <c r="AE1641" s="34" t="e">
        <f t="shared" si="223"/>
        <v>#VALUE!</v>
      </c>
      <c r="AF1641" s="34" t="e">
        <f t="shared" si="224"/>
        <v>#VALUE!</v>
      </c>
      <c r="AG1641" s="34" t="e">
        <f t="shared" si="225"/>
        <v>#VALUE!</v>
      </c>
      <c r="AH1641" s="34" t="e">
        <f t="shared" si="226"/>
        <v>#VALUE!</v>
      </c>
      <c r="AI1641" s="34" t="e">
        <f t="shared" si="227"/>
        <v>#VALUE!</v>
      </c>
      <c r="AJ1641" s="34" t="e">
        <f t="shared" si="228"/>
        <v>#VALUE!</v>
      </c>
      <c r="AK1641" s="34" t="e">
        <f t="shared" si="229"/>
        <v>#VALUE!</v>
      </c>
    </row>
    <row r="1642" spans="1:37" ht="55.25" customHeight="1" x14ac:dyDescent="0.2">
      <c r="A1642" s="50"/>
      <c r="B1642" s="50"/>
      <c r="C1642" s="34"/>
      <c r="D1642" s="34"/>
      <c r="E1642" s="34"/>
      <c r="F1642" s="34"/>
      <c r="G1642" s="34"/>
      <c r="H1642" s="34"/>
      <c r="I1642" s="34"/>
      <c r="J1642" s="34"/>
      <c r="K1642" s="34"/>
      <c r="L1642" s="103"/>
      <c r="M1642" s="29"/>
      <c r="N1642" s="29"/>
      <c r="O1642" s="29"/>
      <c r="P1642" s="30"/>
      <c r="Q1642" s="29"/>
      <c r="R1642" s="112"/>
      <c r="S1642" s="34"/>
      <c r="AD1642" s="84" t="e">
        <f t="shared" si="222"/>
        <v>#VALUE!</v>
      </c>
      <c r="AE1642" s="34" t="e">
        <f t="shared" si="223"/>
        <v>#VALUE!</v>
      </c>
      <c r="AF1642" s="34" t="e">
        <f t="shared" si="224"/>
        <v>#VALUE!</v>
      </c>
      <c r="AG1642" s="34" t="e">
        <f t="shared" si="225"/>
        <v>#VALUE!</v>
      </c>
      <c r="AH1642" s="34" t="e">
        <f t="shared" si="226"/>
        <v>#VALUE!</v>
      </c>
      <c r="AI1642" s="34" t="e">
        <f t="shared" si="227"/>
        <v>#VALUE!</v>
      </c>
      <c r="AJ1642" s="34" t="e">
        <f t="shared" si="228"/>
        <v>#VALUE!</v>
      </c>
      <c r="AK1642" s="34" t="e">
        <f t="shared" si="229"/>
        <v>#VALUE!</v>
      </c>
    </row>
    <row r="1643" spans="1:37" ht="55.25" customHeight="1" x14ac:dyDescent="0.2">
      <c r="A1643" s="50"/>
      <c r="B1643" s="50"/>
      <c r="C1643" s="34"/>
      <c r="D1643" s="34"/>
      <c r="E1643" s="34"/>
      <c r="F1643" s="34"/>
      <c r="G1643" s="34"/>
      <c r="H1643" s="34"/>
      <c r="I1643" s="34"/>
      <c r="J1643" s="34"/>
      <c r="K1643" s="34"/>
      <c r="L1643" s="103"/>
      <c r="M1643" s="29"/>
      <c r="N1643" s="29"/>
      <c r="O1643" s="29"/>
      <c r="P1643" s="30"/>
      <c r="Q1643" s="29"/>
      <c r="R1643" s="112"/>
      <c r="S1643" s="34"/>
      <c r="AD1643" s="84" t="e">
        <f t="shared" si="222"/>
        <v>#VALUE!</v>
      </c>
      <c r="AE1643" s="34" t="e">
        <f t="shared" si="223"/>
        <v>#VALUE!</v>
      </c>
      <c r="AF1643" s="34" t="e">
        <f t="shared" si="224"/>
        <v>#VALUE!</v>
      </c>
      <c r="AG1643" s="34" t="e">
        <f t="shared" si="225"/>
        <v>#VALUE!</v>
      </c>
      <c r="AH1643" s="34" t="e">
        <f t="shared" si="226"/>
        <v>#VALUE!</v>
      </c>
      <c r="AI1643" s="34" t="e">
        <f t="shared" si="227"/>
        <v>#VALUE!</v>
      </c>
      <c r="AJ1643" s="34" t="e">
        <f t="shared" si="228"/>
        <v>#VALUE!</v>
      </c>
      <c r="AK1643" s="34" t="e">
        <f t="shared" si="229"/>
        <v>#VALUE!</v>
      </c>
    </row>
    <row r="1644" spans="1:37" ht="55.25" customHeight="1" x14ac:dyDescent="0.2">
      <c r="A1644" s="50"/>
      <c r="B1644" s="50"/>
      <c r="C1644" s="34"/>
      <c r="D1644" s="34"/>
      <c r="E1644" s="34"/>
      <c r="F1644" s="34"/>
      <c r="G1644" s="34"/>
      <c r="H1644" s="34"/>
      <c r="I1644" s="34"/>
      <c r="J1644" s="34"/>
      <c r="K1644" s="34"/>
      <c r="L1644" s="103"/>
      <c r="M1644" s="29"/>
      <c r="N1644" s="29"/>
      <c r="O1644" s="29"/>
      <c r="P1644" s="30"/>
      <c r="Q1644" s="29"/>
      <c r="R1644" s="112"/>
      <c r="S1644" s="34"/>
      <c r="AD1644" s="84" t="e">
        <f t="shared" si="222"/>
        <v>#VALUE!</v>
      </c>
      <c r="AE1644" s="34" t="e">
        <f t="shared" si="223"/>
        <v>#VALUE!</v>
      </c>
      <c r="AF1644" s="34" t="e">
        <f t="shared" si="224"/>
        <v>#VALUE!</v>
      </c>
      <c r="AG1644" s="34" t="e">
        <f t="shared" si="225"/>
        <v>#VALUE!</v>
      </c>
      <c r="AH1644" s="34" t="e">
        <f t="shared" si="226"/>
        <v>#VALUE!</v>
      </c>
      <c r="AI1644" s="34" t="e">
        <f t="shared" si="227"/>
        <v>#VALUE!</v>
      </c>
      <c r="AJ1644" s="34" t="e">
        <f t="shared" si="228"/>
        <v>#VALUE!</v>
      </c>
      <c r="AK1644" s="34" t="e">
        <f t="shared" si="229"/>
        <v>#VALUE!</v>
      </c>
    </row>
    <row r="1645" spans="1:37" ht="55.25" customHeight="1" x14ac:dyDescent="0.2">
      <c r="A1645" s="50"/>
      <c r="B1645" s="50"/>
      <c r="C1645" s="34"/>
      <c r="D1645" s="34"/>
      <c r="E1645" s="34"/>
      <c r="F1645" s="34"/>
      <c r="G1645" s="34"/>
      <c r="H1645" s="34"/>
      <c r="I1645" s="34"/>
      <c r="J1645" s="34"/>
      <c r="K1645" s="34"/>
      <c r="L1645" s="103"/>
      <c r="M1645" s="29"/>
      <c r="N1645" s="29"/>
      <c r="O1645" s="29"/>
      <c r="P1645" s="30"/>
      <c r="Q1645" s="29"/>
      <c r="R1645" s="112"/>
      <c r="S1645" s="34"/>
      <c r="AD1645" s="84" t="e">
        <f t="shared" si="222"/>
        <v>#VALUE!</v>
      </c>
      <c r="AE1645" s="34" t="e">
        <f t="shared" si="223"/>
        <v>#VALUE!</v>
      </c>
      <c r="AF1645" s="34" t="e">
        <f t="shared" si="224"/>
        <v>#VALUE!</v>
      </c>
      <c r="AG1645" s="34" t="e">
        <f t="shared" si="225"/>
        <v>#VALUE!</v>
      </c>
      <c r="AH1645" s="34" t="e">
        <f t="shared" si="226"/>
        <v>#VALUE!</v>
      </c>
      <c r="AI1645" s="34" t="e">
        <f t="shared" si="227"/>
        <v>#VALUE!</v>
      </c>
      <c r="AJ1645" s="34" t="e">
        <f t="shared" si="228"/>
        <v>#VALUE!</v>
      </c>
      <c r="AK1645" s="34" t="e">
        <f t="shared" si="229"/>
        <v>#VALUE!</v>
      </c>
    </row>
    <row r="1646" spans="1:37" ht="55.25" customHeight="1" x14ac:dyDescent="0.2">
      <c r="A1646" s="50"/>
      <c r="B1646" s="50"/>
      <c r="C1646" s="34"/>
      <c r="D1646" s="34"/>
      <c r="E1646" s="34"/>
      <c r="F1646" s="34"/>
      <c r="G1646" s="34"/>
      <c r="H1646" s="34"/>
      <c r="I1646" s="34"/>
      <c r="J1646" s="34"/>
      <c r="K1646" s="34"/>
      <c r="L1646" s="103"/>
      <c r="M1646" s="29"/>
      <c r="N1646" s="29"/>
      <c r="O1646" s="29"/>
      <c r="P1646" s="30"/>
      <c r="Q1646" s="29"/>
      <c r="R1646" s="112"/>
      <c r="S1646" s="34"/>
      <c r="AD1646" s="84" t="e">
        <f t="shared" si="222"/>
        <v>#VALUE!</v>
      </c>
      <c r="AE1646" s="34" t="e">
        <f t="shared" si="223"/>
        <v>#VALUE!</v>
      </c>
      <c r="AF1646" s="34" t="e">
        <f t="shared" si="224"/>
        <v>#VALUE!</v>
      </c>
      <c r="AG1646" s="34" t="e">
        <f t="shared" si="225"/>
        <v>#VALUE!</v>
      </c>
      <c r="AH1646" s="34" t="e">
        <f t="shared" si="226"/>
        <v>#VALUE!</v>
      </c>
      <c r="AI1646" s="34" t="e">
        <f t="shared" si="227"/>
        <v>#VALUE!</v>
      </c>
      <c r="AJ1646" s="34" t="e">
        <f t="shared" si="228"/>
        <v>#VALUE!</v>
      </c>
      <c r="AK1646" s="34" t="e">
        <f t="shared" si="229"/>
        <v>#VALUE!</v>
      </c>
    </row>
    <row r="1647" spans="1:37" ht="55.25" customHeight="1" x14ac:dyDescent="0.2">
      <c r="A1647" s="50"/>
      <c r="B1647" s="50"/>
      <c r="C1647" s="34"/>
      <c r="D1647" s="34"/>
      <c r="E1647" s="34"/>
      <c r="F1647" s="34"/>
      <c r="G1647" s="34"/>
      <c r="H1647" s="34"/>
      <c r="I1647" s="34"/>
      <c r="J1647" s="34"/>
      <c r="K1647" s="34"/>
      <c r="L1647" s="103"/>
      <c r="M1647" s="29"/>
      <c r="N1647" s="29"/>
      <c r="O1647" s="29"/>
      <c r="P1647" s="30"/>
      <c r="Q1647" s="29"/>
      <c r="R1647" s="112"/>
      <c r="S1647" s="34"/>
      <c r="AD1647" s="84" t="e">
        <f t="shared" ref="AD1647:AD1710" si="230">SEARCH("unanimité",L1647,1)</f>
        <v>#VALUE!</v>
      </c>
      <c r="AE1647" s="34" t="e">
        <f t="shared" ref="AE1647:AE1710" si="231">SEARCH("PONSOLE",M1647,1)</f>
        <v>#VALUE!</v>
      </c>
      <c r="AF1647" s="34" t="e">
        <f t="shared" ref="AF1647:AF1710" si="232">SEARCH("PONSOLE",N1647,1)</f>
        <v>#VALUE!</v>
      </c>
      <c r="AG1647" s="34" t="e">
        <f t="shared" ref="AG1647:AG1710" si="233">SEARCH("PONSOLE",O1647,1)</f>
        <v>#VALUE!</v>
      </c>
      <c r="AH1647" s="34" t="e">
        <f t="shared" ref="AH1647:AH1710" si="234">SEARCH("pas de vote",P1647,1)</f>
        <v>#VALUE!</v>
      </c>
      <c r="AI1647" s="34" t="e">
        <f t="shared" ref="AI1647:AI1710" si="235">SEARCH("PONSOLE",Q1647,1)</f>
        <v>#VALUE!</v>
      </c>
      <c r="AJ1647" s="34" t="e">
        <f t="shared" ref="AJ1647:AJ1710" si="236">SEARCH("PONSOLE",R1647,1)</f>
        <v>#VALUE!</v>
      </c>
      <c r="AK1647" s="34" t="e">
        <f t="shared" ref="AK1647:AK1710" si="237">SEARCH("PONSOLE",S1647,1)</f>
        <v>#VALUE!</v>
      </c>
    </row>
    <row r="1648" spans="1:37" ht="55.25" customHeight="1" x14ac:dyDescent="0.2">
      <c r="A1648" s="50"/>
      <c r="B1648" s="50"/>
      <c r="C1648" s="34"/>
      <c r="D1648" s="34"/>
      <c r="E1648" s="34"/>
      <c r="F1648" s="34"/>
      <c r="G1648" s="34"/>
      <c r="H1648" s="34"/>
      <c r="I1648" s="34"/>
      <c r="J1648" s="34"/>
      <c r="K1648" s="34"/>
      <c r="L1648" s="103"/>
      <c r="M1648" s="29"/>
      <c r="N1648" s="29"/>
      <c r="O1648" s="29"/>
      <c r="P1648" s="30"/>
      <c r="Q1648" s="29"/>
      <c r="R1648" s="112"/>
      <c r="S1648" s="34"/>
      <c r="AD1648" s="84" t="e">
        <f t="shared" si="230"/>
        <v>#VALUE!</v>
      </c>
      <c r="AE1648" s="34" t="e">
        <f t="shared" si="231"/>
        <v>#VALUE!</v>
      </c>
      <c r="AF1648" s="34" t="e">
        <f t="shared" si="232"/>
        <v>#VALUE!</v>
      </c>
      <c r="AG1648" s="34" t="e">
        <f t="shared" si="233"/>
        <v>#VALUE!</v>
      </c>
      <c r="AH1648" s="34" t="e">
        <f t="shared" si="234"/>
        <v>#VALUE!</v>
      </c>
      <c r="AI1648" s="34" t="e">
        <f t="shared" si="235"/>
        <v>#VALUE!</v>
      </c>
      <c r="AJ1648" s="34" t="e">
        <f t="shared" si="236"/>
        <v>#VALUE!</v>
      </c>
      <c r="AK1648" s="34" t="e">
        <f t="shared" si="237"/>
        <v>#VALUE!</v>
      </c>
    </row>
    <row r="1649" spans="1:37" ht="55.25" customHeight="1" x14ac:dyDescent="0.2">
      <c r="A1649" s="50"/>
      <c r="B1649" s="50"/>
      <c r="C1649" s="34"/>
      <c r="D1649" s="34"/>
      <c r="E1649" s="34"/>
      <c r="F1649" s="34"/>
      <c r="G1649" s="34"/>
      <c r="H1649" s="34"/>
      <c r="I1649" s="34"/>
      <c r="J1649" s="34"/>
      <c r="K1649" s="34"/>
      <c r="L1649" s="103"/>
      <c r="M1649" s="29"/>
      <c r="N1649" s="29"/>
      <c r="O1649" s="29"/>
      <c r="P1649" s="30"/>
      <c r="Q1649" s="29"/>
      <c r="R1649" s="112"/>
      <c r="S1649" s="34"/>
      <c r="AD1649" s="84" t="e">
        <f t="shared" si="230"/>
        <v>#VALUE!</v>
      </c>
      <c r="AE1649" s="34" t="e">
        <f t="shared" si="231"/>
        <v>#VALUE!</v>
      </c>
      <c r="AF1649" s="34" t="e">
        <f t="shared" si="232"/>
        <v>#VALUE!</v>
      </c>
      <c r="AG1649" s="34" t="e">
        <f t="shared" si="233"/>
        <v>#VALUE!</v>
      </c>
      <c r="AH1649" s="34" t="e">
        <f t="shared" si="234"/>
        <v>#VALUE!</v>
      </c>
      <c r="AI1649" s="34" t="e">
        <f t="shared" si="235"/>
        <v>#VALUE!</v>
      </c>
      <c r="AJ1649" s="34" t="e">
        <f t="shared" si="236"/>
        <v>#VALUE!</v>
      </c>
      <c r="AK1649" s="34" t="e">
        <f t="shared" si="237"/>
        <v>#VALUE!</v>
      </c>
    </row>
    <row r="1650" spans="1:37" ht="55.25" customHeight="1" x14ac:dyDescent="0.2">
      <c r="A1650" s="50"/>
      <c r="B1650" s="50"/>
      <c r="C1650" s="34"/>
      <c r="D1650" s="34"/>
      <c r="E1650" s="34"/>
      <c r="F1650" s="34"/>
      <c r="G1650" s="34"/>
      <c r="H1650" s="34"/>
      <c r="I1650" s="34"/>
      <c r="J1650" s="34"/>
      <c r="K1650" s="34"/>
      <c r="L1650" s="103"/>
      <c r="M1650" s="29"/>
      <c r="N1650" s="29"/>
      <c r="O1650" s="29"/>
      <c r="P1650" s="30"/>
      <c r="Q1650" s="29"/>
      <c r="R1650" s="112"/>
      <c r="S1650" s="34"/>
      <c r="AD1650" s="84" t="e">
        <f t="shared" si="230"/>
        <v>#VALUE!</v>
      </c>
      <c r="AE1650" s="34" t="e">
        <f t="shared" si="231"/>
        <v>#VALUE!</v>
      </c>
      <c r="AF1650" s="34" t="e">
        <f t="shared" si="232"/>
        <v>#VALUE!</v>
      </c>
      <c r="AG1650" s="34" t="e">
        <f t="shared" si="233"/>
        <v>#VALUE!</v>
      </c>
      <c r="AH1650" s="34" t="e">
        <f t="shared" si="234"/>
        <v>#VALUE!</v>
      </c>
      <c r="AI1650" s="34" t="e">
        <f t="shared" si="235"/>
        <v>#VALUE!</v>
      </c>
      <c r="AJ1650" s="34" t="e">
        <f t="shared" si="236"/>
        <v>#VALUE!</v>
      </c>
      <c r="AK1650" s="34" t="e">
        <f t="shared" si="237"/>
        <v>#VALUE!</v>
      </c>
    </row>
    <row r="1651" spans="1:37" ht="55.25" customHeight="1" x14ac:dyDescent="0.2">
      <c r="A1651" s="50"/>
      <c r="B1651" s="50"/>
      <c r="C1651" s="34"/>
      <c r="D1651" s="34"/>
      <c r="E1651" s="34"/>
      <c r="F1651" s="34"/>
      <c r="G1651" s="34"/>
      <c r="H1651" s="34"/>
      <c r="I1651" s="34"/>
      <c r="J1651" s="34"/>
      <c r="K1651" s="34"/>
      <c r="L1651" s="103"/>
      <c r="M1651" s="29"/>
      <c r="N1651" s="29"/>
      <c r="O1651" s="29"/>
      <c r="P1651" s="30"/>
      <c r="Q1651" s="29"/>
      <c r="R1651" s="112"/>
      <c r="S1651" s="34"/>
      <c r="AD1651" s="84" t="e">
        <f t="shared" si="230"/>
        <v>#VALUE!</v>
      </c>
      <c r="AE1651" s="34" t="e">
        <f t="shared" si="231"/>
        <v>#VALUE!</v>
      </c>
      <c r="AF1651" s="34" t="e">
        <f t="shared" si="232"/>
        <v>#VALUE!</v>
      </c>
      <c r="AG1651" s="34" t="e">
        <f t="shared" si="233"/>
        <v>#VALUE!</v>
      </c>
      <c r="AH1651" s="34" t="e">
        <f t="shared" si="234"/>
        <v>#VALUE!</v>
      </c>
      <c r="AI1651" s="34" t="e">
        <f t="shared" si="235"/>
        <v>#VALUE!</v>
      </c>
      <c r="AJ1651" s="34" t="e">
        <f t="shared" si="236"/>
        <v>#VALUE!</v>
      </c>
      <c r="AK1651" s="34" t="e">
        <f t="shared" si="237"/>
        <v>#VALUE!</v>
      </c>
    </row>
    <row r="1652" spans="1:37" ht="55.25" customHeight="1" x14ac:dyDescent="0.2">
      <c r="A1652" s="50"/>
      <c r="B1652" s="50"/>
      <c r="C1652" s="34"/>
      <c r="D1652" s="34"/>
      <c r="E1652" s="34"/>
      <c r="F1652" s="34"/>
      <c r="G1652" s="34"/>
      <c r="H1652" s="34"/>
      <c r="I1652" s="34"/>
      <c r="J1652" s="34"/>
      <c r="K1652" s="34"/>
      <c r="L1652" s="103"/>
      <c r="M1652" s="29"/>
      <c r="N1652" s="29"/>
      <c r="O1652" s="29"/>
      <c r="P1652" s="30"/>
      <c r="Q1652" s="29"/>
      <c r="R1652" s="112"/>
      <c r="S1652" s="34"/>
      <c r="AD1652" s="84" t="e">
        <f t="shared" si="230"/>
        <v>#VALUE!</v>
      </c>
      <c r="AE1652" s="34" t="e">
        <f t="shared" si="231"/>
        <v>#VALUE!</v>
      </c>
      <c r="AF1652" s="34" t="e">
        <f t="shared" si="232"/>
        <v>#VALUE!</v>
      </c>
      <c r="AG1652" s="34" t="e">
        <f t="shared" si="233"/>
        <v>#VALUE!</v>
      </c>
      <c r="AH1652" s="34" t="e">
        <f t="shared" si="234"/>
        <v>#VALUE!</v>
      </c>
      <c r="AI1652" s="34" t="e">
        <f t="shared" si="235"/>
        <v>#VALUE!</v>
      </c>
      <c r="AJ1652" s="34" t="e">
        <f t="shared" si="236"/>
        <v>#VALUE!</v>
      </c>
      <c r="AK1652" s="34" t="e">
        <f t="shared" si="237"/>
        <v>#VALUE!</v>
      </c>
    </row>
    <row r="1653" spans="1:37" ht="55.25" customHeight="1" x14ac:dyDescent="0.2">
      <c r="A1653" s="50"/>
      <c r="B1653" s="50"/>
      <c r="C1653" s="34"/>
      <c r="D1653" s="34"/>
      <c r="E1653" s="34"/>
      <c r="F1653" s="34"/>
      <c r="G1653" s="34"/>
      <c r="H1653" s="34"/>
      <c r="I1653" s="34"/>
      <c r="J1653" s="34"/>
      <c r="K1653" s="34"/>
      <c r="L1653" s="103"/>
      <c r="M1653" s="29"/>
      <c r="N1653" s="29"/>
      <c r="O1653" s="29"/>
      <c r="P1653" s="30"/>
      <c r="Q1653" s="29"/>
      <c r="R1653" s="112"/>
      <c r="S1653" s="34"/>
      <c r="AD1653" s="84" t="e">
        <f t="shared" si="230"/>
        <v>#VALUE!</v>
      </c>
      <c r="AE1653" s="34" t="e">
        <f t="shared" si="231"/>
        <v>#VALUE!</v>
      </c>
      <c r="AF1653" s="34" t="e">
        <f t="shared" si="232"/>
        <v>#VALUE!</v>
      </c>
      <c r="AG1653" s="34" t="e">
        <f t="shared" si="233"/>
        <v>#VALUE!</v>
      </c>
      <c r="AH1653" s="34" t="e">
        <f t="shared" si="234"/>
        <v>#VALUE!</v>
      </c>
      <c r="AI1653" s="34" t="e">
        <f t="shared" si="235"/>
        <v>#VALUE!</v>
      </c>
      <c r="AJ1653" s="34" t="e">
        <f t="shared" si="236"/>
        <v>#VALUE!</v>
      </c>
      <c r="AK1653" s="34" t="e">
        <f t="shared" si="237"/>
        <v>#VALUE!</v>
      </c>
    </row>
    <row r="1654" spans="1:37" ht="55.25" customHeight="1" x14ac:dyDescent="0.2">
      <c r="A1654" s="50"/>
      <c r="B1654" s="50"/>
      <c r="C1654" s="34"/>
      <c r="D1654" s="34"/>
      <c r="E1654" s="34"/>
      <c r="F1654" s="34"/>
      <c r="G1654" s="34"/>
      <c r="H1654" s="34"/>
      <c r="I1654" s="34"/>
      <c r="J1654" s="34"/>
      <c r="K1654" s="34"/>
      <c r="L1654" s="103"/>
      <c r="M1654" s="29"/>
      <c r="N1654" s="29"/>
      <c r="O1654" s="29"/>
      <c r="P1654" s="30"/>
      <c r="Q1654" s="29"/>
      <c r="R1654" s="112"/>
      <c r="S1654" s="34"/>
      <c r="AD1654" s="84" t="e">
        <f t="shared" si="230"/>
        <v>#VALUE!</v>
      </c>
      <c r="AE1654" s="34" t="e">
        <f t="shared" si="231"/>
        <v>#VALUE!</v>
      </c>
      <c r="AF1654" s="34" t="e">
        <f t="shared" si="232"/>
        <v>#VALUE!</v>
      </c>
      <c r="AG1654" s="34" t="e">
        <f t="shared" si="233"/>
        <v>#VALUE!</v>
      </c>
      <c r="AH1654" s="34" t="e">
        <f t="shared" si="234"/>
        <v>#VALUE!</v>
      </c>
      <c r="AI1654" s="34" t="e">
        <f t="shared" si="235"/>
        <v>#VALUE!</v>
      </c>
      <c r="AJ1654" s="34" t="e">
        <f t="shared" si="236"/>
        <v>#VALUE!</v>
      </c>
      <c r="AK1654" s="34" t="e">
        <f t="shared" si="237"/>
        <v>#VALUE!</v>
      </c>
    </row>
    <row r="1655" spans="1:37" ht="55.25" customHeight="1" x14ac:dyDescent="0.2">
      <c r="A1655" s="50"/>
      <c r="B1655" s="50"/>
      <c r="C1655" s="34"/>
      <c r="D1655" s="34"/>
      <c r="E1655" s="34"/>
      <c r="F1655" s="34"/>
      <c r="G1655" s="34"/>
      <c r="H1655" s="34"/>
      <c r="I1655" s="34"/>
      <c r="J1655" s="34"/>
      <c r="K1655" s="34"/>
      <c r="L1655" s="103"/>
      <c r="M1655" s="29"/>
      <c r="N1655" s="29"/>
      <c r="O1655" s="29"/>
      <c r="P1655" s="30"/>
      <c r="Q1655" s="29"/>
      <c r="R1655" s="112"/>
      <c r="S1655" s="34"/>
      <c r="AD1655" s="84" t="e">
        <f t="shared" si="230"/>
        <v>#VALUE!</v>
      </c>
      <c r="AE1655" s="34" t="e">
        <f t="shared" si="231"/>
        <v>#VALUE!</v>
      </c>
      <c r="AF1655" s="34" t="e">
        <f t="shared" si="232"/>
        <v>#VALUE!</v>
      </c>
      <c r="AG1655" s="34" t="e">
        <f t="shared" si="233"/>
        <v>#VALUE!</v>
      </c>
      <c r="AH1655" s="34" t="e">
        <f t="shared" si="234"/>
        <v>#VALUE!</v>
      </c>
      <c r="AI1655" s="34" t="e">
        <f t="shared" si="235"/>
        <v>#VALUE!</v>
      </c>
      <c r="AJ1655" s="34" t="e">
        <f t="shared" si="236"/>
        <v>#VALUE!</v>
      </c>
      <c r="AK1655" s="34" t="e">
        <f t="shared" si="237"/>
        <v>#VALUE!</v>
      </c>
    </row>
    <row r="1656" spans="1:37" ht="55.25" customHeight="1" x14ac:dyDescent="0.2">
      <c r="A1656" s="50"/>
      <c r="B1656" s="50"/>
      <c r="C1656" s="34"/>
      <c r="D1656" s="34"/>
      <c r="E1656" s="34"/>
      <c r="F1656" s="34"/>
      <c r="G1656" s="34"/>
      <c r="H1656" s="34"/>
      <c r="I1656" s="34"/>
      <c r="J1656" s="34"/>
      <c r="K1656" s="34"/>
      <c r="L1656" s="103"/>
      <c r="M1656" s="29"/>
      <c r="N1656" s="29"/>
      <c r="O1656" s="29"/>
      <c r="P1656" s="30"/>
      <c r="Q1656" s="29"/>
      <c r="R1656" s="112"/>
      <c r="S1656" s="34"/>
      <c r="AD1656" s="84" t="e">
        <f t="shared" si="230"/>
        <v>#VALUE!</v>
      </c>
      <c r="AE1656" s="34" t="e">
        <f t="shared" si="231"/>
        <v>#VALUE!</v>
      </c>
      <c r="AF1656" s="34" t="e">
        <f t="shared" si="232"/>
        <v>#VALUE!</v>
      </c>
      <c r="AG1656" s="34" t="e">
        <f t="shared" si="233"/>
        <v>#VALUE!</v>
      </c>
      <c r="AH1656" s="34" t="e">
        <f t="shared" si="234"/>
        <v>#VALUE!</v>
      </c>
      <c r="AI1656" s="34" t="e">
        <f t="shared" si="235"/>
        <v>#VALUE!</v>
      </c>
      <c r="AJ1656" s="34" t="e">
        <f t="shared" si="236"/>
        <v>#VALUE!</v>
      </c>
      <c r="AK1656" s="34" t="e">
        <f t="shared" si="237"/>
        <v>#VALUE!</v>
      </c>
    </row>
    <row r="1657" spans="1:37" ht="55.25" customHeight="1" x14ac:dyDescent="0.2">
      <c r="A1657" s="50"/>
      <c r="B1657" s="50"/>
      <c r="C1657" s="34"/>
      <c r="D1657" s="34"/>
      <c r="E1657" s="34"/>
      <c r="F1657" s="34"/>
      <c r="G1657" s="34"/>
      <c r="H1657" s="34"/>
      <c r="I1657" s="34"/>
      <c r="J1657" s="34"/>
      <c r="K1657" s="34"/>
      <c r="L1657" s="103"/>
      <c r="M1657" s="29"/>
      <c r="N1657" s="29"/>
      <c r="O1657" s="29"/>
      <c r="P1657" s="30"/>
      <c r="Q1657" s="29"/>
      <c r="R1657" s="112"/>
      <c r="S1657" s="34"/>
      <c r="AD1657" s="84" t="e">
        <f t="shared" si="230"/>
        <v>#VALUE!</v>
      </c>
      <c r="AE1657" s="34" t="e">
        <f t="shared" si="231"/>
        <v>#VALUE!</v>
      </c>
      <c r="AF1657" s="34" t="e">
        <f t="shared" si="232"/>
        <v>#VALUE!</v>
      </c>
      <c r="AG1657" s="34" t="e">
        <f t="shared" si="233"/>
        <v>#VALUE!</v>
      </c>
      <c r="AH1657" s="34" t="e">
        <f t="shared" si="234"/>
        <v>#VALUE!</v>
      </c>
      <c r="AI1657" s="34" t="e">
        <f t="shared" si="235"/>
        <v>#VALUE!</v>
      </c>
      <c r="AJ1657" s="34" t="e">
        <f t="shared" si="236"/>
        <v>#VALUE!</v>
      </c>
      <c r="AK1657" s="34" t="e">
        <f t="shared" si="237"/>
        <v>#VALUE!</v>
      </c>
    </row>
    <row r="1658" spans="1:37" ht="55.25" customHeight="1" x14ac:dyDescent="0.2">
      <c r="A1658" s="50"/>
      <c r="B1658" s="50"/>
      <c r="C1658" s="34"/>
      <c r="D1658" s="34"/>
      <c r="E1658" s="34"/>
      <c r="F1658" s="34"/>
      <c r="G1658" s="34"/>
      <c r="H1658" s="34"/>
      <c r="I1658" s="34"/>
      <c r="J1658" s="34"/>
      <c r="K1658" s="34"/>
      <c r="L1658" s="103"/>
      <c r="M1658" s="29"/>
      <c r="N1658" s="29"/>
      <c r="O1658" s="29"/>
      <c r="P1658" s="30"/>
      <c r="Q1658" s="29"/>
      <c r="R1658" s="112"/>
      <c r="S1658" s="34"/>
      <c r="AD1658" s="84" t="e">
        <f t="shared" si="230"/>
        <v>#VALUE!</v>
      </c>
      <c r="AE1658" s="34" t="e">
        <f t="shared" si="231"/>
        <v>#VALUE!</v>
      </c>
      <c r="AF1658" s="34" t="e">
        <f t="shared" si="232"/>
        <v>#VALUE!</v>
      </c>
      <c r="AG1658" s="34" t="e">
        <f t="shared" si="233"/>
        <v>#VALUE!</v>
      </c>
      <c r="AH1658" s="34" t="e">
        <f t="shared" si="234"/>
        <v>#VALUE!</v>
      </c>
      <c r="AI1658" s="34" t="e">
        <f t="shared" si="235"/>
        <v>#VALUE!</v>
      </c>
      <c r="AJ1658" s="34" t="e">
        <f t="shared" si="236"/>
        <v>#VALUE!</v>
      </c>
      <c r="AK1658" s="34" t="e">
        <f t="shared" si="237"/>
        <v>#VALUE!</v>
      </c>
    </row>
    <row r="1659" spans="1:37" ht="55.25" customHeight="1" x14ac:dyDescent="0.2">
      <c r="A1659" s="50"/>
      <c r="B1659" s="50"/>
      <c r="C1659" s="34"/>
      <c r="D1659" s="34"/>
      <c r="E1659" s="34"/>
      <c r="F1659" s="34"/>
      <c r="G1659" s="34"/>
      <c r="H1659" s="34"/>
      <c r="I1659" s="34"/>
      <c r="J1659" s="34"/>
      <c r="K1659" s="34"/>
      <c r="L1659" s="103"/>
      <c r="M1659" s="29"/>
      <c r="N1659" s="29"/>
      <c r="O1659" s="29"/>
      <c r="P1659" s="30"/>
      <c r="Q1659" s="29"/>
      <c r="R1659" s="112"/>
      <c r="S1659" s="34"/>
      <c r="AD1659" s="84" t="e">
        <f t="shared" si="230"/>
        <v>#VALUE!</v>
      </c>
      <c r="AE1659" s="34" t="e">
        <f t="shared" si="231"/>
        <v>#VALUE!</v>
      </c>
      <c r="AF1659" s="34" t="e">
        <f t="shared" si="232"/>
        <v>#VALUE!</v>
      </c>
      <c r="AG1659" s="34" t="e">
        <f t="shared" si="233"/>
        <v>#VALUE!</v>
      </c>
      <c r="AH1659" s="34" t="e">
        <f t="shared" si="234"/>
        <v>#VALUE!</v>
      </c>
      <c r="AI1659" s="34" t="e">
        <f t="shared" si="235"/>
        <v>#VALUE!</v>
      </c>
      <c r="AJ1659" s="34" t="e">
        <f t="shared" si="236"/>
        <v>#VALUE!</v>
      </c>
      <c r="AK1659" s="34" t="e">
        <f t="shared" si="237"/>
        <v>#VALUE!</v>
      </c>
    </row>
    <row r="1660" spans="1:37" ht="55.25" customHeight="1" x14ac:dyDescent="0.2">
      <c r="A1660" s="50"/>
      <c r="B1660" s="50"/>
      <c r="C1660" s="34"/>
      <c r="D1660" s="34"/>
      <c r="E1660" s="34"/>
      <c r="F1660" s="34"/>
      <c r="G1660" s="34"/>
      <c r="H1660" s="34"/>
      <c r="I1660" s="34"/>
      <c r="J1660" s="34"/>
      <c r="K1660" s="34"/>
      <c r="L1660" s="103"/>
      <c r="M1660" s="29"/>
      <c r="N1660" s="29"/>
      <c r="O1660" s="29"/>
      <c r="P1660" s="30"/>
      <c r="Q1660" s="29"/>
      <c r="R1660" s="112"/>
      <c r="S1660" s="34"/>
      <c r="AD1660" s="84" t="e">
        <f t="shared" si="230"/>
        <v>#VALUE!</v>
      </c>
      <c r="AE1660" s="34" t="e">
        <f t="shared" si="231"/>
        <v>#VALUE!</v>
      </c>
      <c r="AF1660" s="34" t="e">
        <f t="shared" si="232"/>
        <v>#VALUE!</v>
      </c>
      <c r="AG1660" s="34" t="e">
        <f t="shared" si="233"/>
        <v>#VALUE!</v>
      </c>
      <c r="AH1660" s="34" t="e">
        <f t="shared" si="234"/>
        <v>#VALUE!</v>
      </c>
      <c r="AI1660" s="34" t="e">
        <f t="shared" si="235"/>
        <v>#VALUE!</v>
      </c>
      <c r="AJ1660" s="34" t="e">
        <f t="shared" si="236"/>
        <v>#VALUE!</v>
      </c>
      <c r="AK1660" s="34" t="e">
        <f t="shared" si="237"/>
        <v>#VALUE!</v>
      </c>
    </row>
    <row r="1661" spans="1:37" ht="55.25" customHeight="1" x14ac:dyDescent="0.2">
      <c r="A1661" s="50"/>
      <c r="B1661" s="50"/>
      <c r="C1661" s="34"/>
      <c r="D1661" s="34"/>
      <c r="E1661" s="34"/>
      <c r="F1661" s="34"/>
      <c r="G1661" s="34"/>
      <c r="H1661" s="34"/>
      <c r="I1661" s="34"/>
      <c r="J1661" s="34"/>
      <c r="K1661" s="34"/>
      <c r="L1661" s="103"/>
      <c r="M1661" s="29"/>
      <c r="N1661" s="29"/>
      <c r="O1661" s="29"/>
      <c r="P1661" s="30"/>
      <c r="Q1661" s="29"/>
      <c r="R1661" s="112"/>
      <c r="S1661" s="34"/>
      <c r="AD1661" s="84" t="e">
        <f t="shared" si="230"/>
        <v>#VALUE!</v>
      </c>
      <c r="AE1661" s="34" t="e">
        <f t="shared" si="231"/>
        <v>#VALUE!</v>
      </c>
      <c r="AF1661" s="34" t="e">
        <f t="shared" si="232"/>
        <v>#VALUE!</v>
      </c>
      <c r="AG1661" s="34" t="e">
        <f t="shared" si="233"/>
        <v>#VALUE!</v>
      </c>
      <c r="AH1661" s="34" t="e">
        <f t="shared" si="234"/>
        <v>#VALUE!</v>
      </c>
      <c r="AI1661" s="34" t="e">
        <f t="shared" si="235"/>
        <v>#VALUE!</v>
      </c>
      <c r="AJ1661" s="34" t="e">
        <f t="shared" si="236"/>
        <v>#VALUE!</v>
      </c>
      <c r="AK1661" s="34" t="e">
        <f t="shared" si="237"/>
        <v>#VALUE!</v>
      </c>
    </row>
    <row r="1662" spans="1:37" ht="55.25" customHeight="1" x14ac:dyDescent="0.2">
      <c r="A1662" s="50"/>
      <c r="B1662" s="50"/>
      <c r="C1662" s="34"/>
      <c r="D1662" s="34"/>
      <c r="E1662" s="34"/>
      <c r="F1662" s="34"/>
      <c r="G1662" s="34"/>
      <c r="H1662" s="34"/>
      <c r="I1662" s="34"/>
      <c r="J1662" s="34"/>
      <c r="K1662" s="34"/>
      <c r="L1662" s="103"/>
      <c r="M1662" s="29"/>
      <c r="N1662" s="29"/>
      <c r="O1662" s="29"/>
      <c r="P1662" s="30"/>
      <c r="Q1662" s="29"/>
      <c r="R1662" s="112"/>
      <c r="S1662" s="34"/>
      <c r="AD1662" s="84" t="e">
        <f t="shared" si="230"/>
        <v>#VALUE!</v>
      </c>
      <c r="AE1662" s="34" t="e">
        <f t="shared" si="231"/>
        <v>#VALUE!</v>
      </c>
      <c r="AF1662" s="34" t="e">
        <f t="shared" si="232"/>
        <v>#VALUE!</v>
      </c>
      <c r="AG1662" s="34" t="e">
        <f t="shared" si="233"/>
        <v>#VALUE!</v>
      </c>
      <c r="AH1662" s="34" t="e">
        <f t="shared" si="234"/>
        <v>#VALUE!</v>
      </c>
      <c r="AI1662" s="34" t="e">
        <f t="shared" si="235"/>
        <v>#VALUE!</v>
      </c>
      <c r="AJ1662" s="34" t="e">
        <f t="shared" si="236"/>
        <v>#VALUE!</v>
      </c>
      <c r="AK1662" s="34" t="e">
        <f t="shared" si="237"/>
        <v>#VALUE!</v>
      </c>
    </row>
    <row r="1663" spans="1:37" ht="55.25" customHeight="1" x14ac:dyDescent="0.2">
      <c r="A1663" s="50"/>
      <c r="B1663" s="50"/>
      <c r="C1663" s="34"/>
      <c r="D1663" s="34"/>
      <c r="E1663" s="34"/>
      <c r="F1663" s="34"/>
      <c r="G1663" s="34"/>
      <c r="H1663" s="34"/>
      <c r="I1663" s="34"/>
      <c r="J1663" s="34"/>
      <c r="K1663" s="34"/>
      <c r="L1663" s="103"/>
      <c r="M1663" s="29"/>
      <c r="N1663" s="29"/>
      <c r="O1663" s="29"/>
      <c r="P1663" s="30"/>
      <c r="Q1663" s="29"/>
      <c r="R1663" s="112"/>
      <c r="S1663" s="34"/>
      <c r="AD1663" s="84" t="e">
        <f t="shared" si="230"/>
        <v>#VALUE!</v>
      </c>
      <c r="AE1663" s="34" t="e">
        <f t="shared" si="231"/>
        <v>#VALUE!</v>
      </c>
      <c r="AF1663" s="34" t="e">
        <f t="shared" si="232"/>
        <v>#VALUE!</v>
      </c>
      <c r="AG1663" s="34" t="e">
        <f t="shared" si="233"/>
        <v>#VALUE!</v>
      </c>
      <c r="AH1663" s="34" t="e">
        <f t="shared" si="234"/>
        <v>#VALUE!</v>
      </c>
      <c r="AI1663" s="34" t="e">
        <f t="shared" si="235"/>
        <v>#VALUE!</v>
      </c>
      <c r="AJ1663" s="34" t="e">
        <f t="shared" si="236"/>
        <v>#VALUE!</v>
      </c>
      <c r="AK1663" s="34" t="e">
        <f t="shared" si="237"/>
        <v>#VALUE!</v>
      </c>
    </row>
    <row r="1664" spans="1:37" ht="55.25" customHeight="1" x14ac:dyDescent="0.2">
      <c r="A1664" s="50"/>
      <c r="B1664" s="50"/>
      <c r="C1664" s="34"/>
      <c r="D1664" s="34"/>
      <c r="E1664" s="34"/>
      <c r="F1664" s="34"/>
      <c r="G1664" s="34"/>
      <c r="H1664" s="34"/>
      <c r="I1664" s="34"/>
      <c r="J1664" s="34"/>
      <c r="K1664" s="34"/>
      <c r="L1664" s="103"/>
      <c r="M1664" s="29"/>
      <c r="N1664" s="29"/>
      <c r="O1664" s="29"/>
      <c r="P1664" s="30"/>
      <c r="Q1664" s="29"/>
      <c r="R1664" s="112"/>
      <c r="S1664" s="34"/>
      <c r="AD1664" s="84" t="e">
        <f t="shared" si="230"/>
        <v>#VALUE!</v>
      </c>
      <c r="AE1664" s="34" t="e">
        <f t="shared" si="231"/>
        <v>#VALUE!</v>
      </c>
      <c r="AF1664" s="34" t="e">
        <f t="shared" si="232"/>
        <v>#VALUE!</v>
      </c>
      <c r="AG1664" s="34" t="e">
        <f t="shared" si="233"/>
        <v>#VALUE!</v>
      </c>
      <c r="AH1664" s="34" t="e">
        <f t="shared" si="234"/>
        <v>#VALUE!</v>
      </c>
      <c r="AI1664" s="34" t="e">
        <f t="shared" si="235"/>
        <v>#VALUE!</v>
      </c>
      <c r="AJ1664" s="34" t="e">
        <f t="shared" si="236"/>
        <v>#VALUE!</v>
      </c>
      <c r="AK1664" s="34" t="e">
        <f t="shared" si="237"/>
        <v>#VALUE!</v>
      </c>
    </row>
    <row r="1665" spans="1:37" ht="55.25" customHeight="1" x14ac:dyDescent="0.2">
      <c r="A1665" s="50"/>
      <c r="B1665" s="50"/>
      <c r="C1665" s="34"/>
      <c r="D1665" s="34"/>
      <c r="E1665" s="34"/>
      <c r="F1665" s="34"/>
      <c r="G1665" s="34"/>
      <c r="H1665" s="34"/>
      <c r="I1665" s="34"/>
      <c r="J1665" s="34"/>
      <c r="K1665" s="34"/>
      <c r="L1665" s="103"/>
      <c r="M1665" s="29"/>
      <c r="N1665" s="29"/>
      <c r="O1665" s="29"/>
      <c r="P1665" s="30"/>
      <c r="Q1665" s="29"/>
      <c r="R1665" s="112"/>
      <c r="S1665" s="34"/>
      <c r="AD1665" s="84" t="e">
        <f t="shared" si="230"/>
        <v>#VALUE!</v>
      </c>
      <c r="AE1665" s="34" t="e">
        <f t="shared" si="231"/>
        <v>#VALUE!</v>
      </c>
      <c r="AF1665" s="34" t="e">
        <f t="shared" si="232"/>
        <v>#VALUE!</v>
      </c>
      <c r="AG1665" s="34" t="e">
        <f t="shared" si="233"/>
        <v>#VALUE!</v>
      </c>
      <c r="AH1665" s="34" t="e">
        <f t="shared" si="234"/>
        <v>#VALUE!</v>
      </c>
      <c r="AI1665" s="34" t="e">
        <f t="shared" si="235"/>
        <v>#VALUE!</v>
      </c>
      <c r="AJ1665" s="34" t="e">
        <f t="shared" si="236"/>
        <v>#VALUE!</v>
      </c>
      <c r="AK1665" s="34" t="e">
        <f t="shared" si="237"/>
        <v>#VALUE!</v>
      </c>
    </row>
    <row r="1666" spans="1:37" ht="55.25" customHeight="1" x14ac:dyDescent="0.2">
      <c r="A1666" s="50"/>
      <c r="B1666" s="50"/>
      <c r="C1666" s="34"/>
      <c r="D1666" s="34"/>
      <c r="E1666" s="34"/>
      <c r="F1666" s="34"/>
      <c r="G1666" s="34"/>
      <c r="H1666" s="34"/>
      <c r="I1666" s="34"/>
      <c r="J1666" s="34"/>
      <c r="K1666" s="34"/>
      <c r="L1666" s="103"/>
      <c r="M1666" s="29"/>
      <c r="N1666" s="29"/>
      <c r="O1666" s="29"/>
      <c r="P1666" s="30"/>
      <c r="Q1666" s="29"/>
      <c r="R1666" s="112"/>
      <c r="S1666" s="34"/>
      <c r="AD1666" s="84" t="e">
        <f t="shared" si="230"/>
        <v>#VALUE!</v>
      </c>
      <c r="AE1666" s="34" t="e">
        <f t="shared" si="231"/>
        <v>#VALUE!</v>
      </c>
      <c r="AF1666" s="34" t="e">
        <f t="shared" si="232"/>
        <v>#VALUE!</v>
      </c>
      <c r="AG1666" s="34" t="e">
        <f t="shared" si="233"/>
        <v>#VALUE!</v>
      </c>
      <c r="AH1666" s="34" t="e">
        <f t="shared" si="234"/>
        <v>#VALUE!</v>
      </c>
      <c r="AI1666" s="34" t="e">
        <f t="shared" si="235"/>
        <v>#VALUE!</v>
      </c>
      <c r="AJ1666" s="34" t="e">
        <f t="shared" si="236"/>
        <v>#VALUE!</v>
      </c>
      <c r="AK1666" s="34" t="e">
        <f t="shared" si="237"/>
        <v>#VALUE!</v>
      </c>
    </row>
    <row r="1667" spans="1:37" ht="55.25" customHeight="1" x14ac:dyDescent="0.2">
      <c r="A1667" s="50"/>
      <c r="B1667" s="50"/>
      <c r="C1667" s="34"/>
      <c r="D1667" s="34"/>
      <c r="E1667" s="34"/>
      <c r="F1667" s="34"/>
      <c r="G1667" s="34"/>
      <c r="H1667" s="34"/>
      <c r="I1667" s="34"/>
      <c r="J1667" s="34"/>
      <c r="K1667" s="34"/>
      <c r="L1667" s="103"/>
      <c r="M1667" s="29"/>
      <c r="N1667" s="29"/>
      <c r="O1667" s="29"/>
      <c r="P1667" s="30"/>
      <c r="Q1667" s="29"/>
      <c r="R1667" s="112"/>
      <c r="S1667" s="34"/>
      <c r="AD1667" s="84" t="e">
        <f t="shared" si="230"/>
        <v>#VALUE!</v>
      </c>
      <c r="AE1667" s="34" t="e">
        <f t="shared" si="231"/>
        <v>#VALUE!</v>
      </c>
      <c r="AF1667" s="34" t="e">
        <f t="shared" si="232"/>
        <v>#VALUE!</v>
      </c>
      <c r="AG1667" s="34" t="e">
        <f t="shared" si="233"/>
        <v>#VALUE!</v>
      </c>
      <c r="AH1667" s="34" t="e">
        <f t="shared" si="234"/>
        <v>#VALUE!</v>
      </c>
      <c r="AI1667" s="34" t="e">
        <f t="shared" si="235"/>
        <v>#VALUE!</v>
      </c>
      <c r="AJ1667" s="34" t="e">
        <f t="shared" si="236"/>
        <v>#VALUE!</v>
      </c>
      <c r="AK1667" s="34" t="e">
        <f t="shared" si="237"/>
        <v>#VALUE!</v>
      </c>
    </row>
    <row r="1668" spans="1:37" ht="55.25" customHeight="1" x14ac:dyDescent="0.2">
      <c r="A1668" s="50"/>
      <c r="B1668" s="50"/>
      <c r="C1668" s="34"/>
      <c r="D1668" s="34"/>
      <c r="E1668" s="34"/>
      <c r="F1668" s="34"/>
      <c r="G1668" s="34"/>
      <c r="H1668" s="34"/>
      <c r="I1668" s="34"/>
      <c r="J1668" s="34"/>
      <c r="K1668" s="34"/>
      <c r="L1668" s="103"/>
      <c r="M1668" s="29"/>
      <c r="N1668" s="29"/>
      <c r="O1668" s="29"/>
      <c r="P1668" s="30"/>
      <c r="Q1668" s="29"/>
      <c r="R1668" s="112"/>
      <c r="S1668" s="34"/>
      <c r="AD1668" s="84" t="e">
        <f t="shared" si="230"/>
        <v>#VALUE!</v>
      </c>
      <c r="AE1668" s="34" t="e">
        <f t="shared" si="231"/>
        <v>#VALUE!</v>
      </c>
      <c r="AF1668" s="34" t="e">
        <f t="shared" si="232"/>
        <v>#VALUE!</v>
      </c>
      <c r="AG1668" s="34" t="e">
        <f t="shared" si="233"/>
        <v>#VALUE!</v>
      </c>
      <c r="AH1668" s="34" t="e">
        <f t="shared" si="234"/>
        <v>#VALUE!</v>
      </c>
      <c r="AI1668" s="34" t="e">
        <f t="shared" si="235"/>
        <v>#VALUE!</v>
      </c>
      <c r="AJ1668" s="34" t="e">
        <f t="shared" si="236"/>
        <v>#VALUE!</v>
      </c>
      <c r="AK1668" s="34" t="e">
        <f t="shared" si="237"/>
        <v>#VALUE!</v>
      </c>
    </row>
    <row r="1669" spans="1:37" ht="55.25" customHeight="1" x14ac:dyDescent="0.2">
      <c r="A1669" s="50"/>
      <c r="B1669" s="50"/>
      <c r="C1669" s="34"/>
      <c r="D1669" s="34"/>
      <c r="E1669" s="34"/>
      <c r="F1669" s="34"/>
      <c r="G1669" s="34"/>
      <c r="H1669" s="34"/>
      <c r="I1669" s="34"/>
      <c r="J1669" s="34"/>
      <c r="K1669" s="34"/>
      <c r="L1669" s="103"/>
      <c r="M1669" s="29"/>
      <c r="N1669" s="29"/>
      <c r="O1669" s="29"/>
      <c r="P1669" s="30"/>
      <c r="Q1669" s="29"/>
      <c r="R1669" s="112"/>
      <c r="S1669" s="34"/>
      <c r="AD1669" s="84" t="e">
        <f t="shared" si="230"/>
        <v>#VALUE!</v>
      </c>
      <c r="AE1669" s="34" t="e">
        <f t="shared" si="231"/>
        <v>#VALUE!</v>
      </c>
      <c r="AF1669" s="34" t="e">
        <f t="shared" si="232"/>
        <v>#VALUE!</v>
      </c>
      <c r="AG1669" s="34" t="e">
        <f t="shared" si="233"/>
        <v>#VALUE!</v>
      </c>
      <c r="AH1669" s="34" t="e">
        <f t="shared" si="234"/>
        <v>#VALUE!</v>
      </c>
      <c r="AI1669" s="34" t="e">
        <f t="shared" si="235"/>
        <v>#VALUE!</v>
      </c>
      <c r="AJ1669" s="34" t="e">
        <f t="shared" si="236"/>
        <v>#VALUE!</v>
      </c>
      <c r="AK1669" s="34" t="e">
        <f t="shared" si="237"/>
        <v>#VALUE!</v>
      </c>
    </row>
    <row r="1670" spans="1:37" ht="55.25" customHeight="1" x14ac:dyDescent="0.2">
      <c r="A1670" s="50"/>
      <c r="B1670" s="50"/>
      <c r="C1670" s="34"/>
      <c r="D1670" s="34"/>
      <c r="E1670" s="34"/>
      <c r="F1670" s="34"/>
      <c r="G1670" s="34"/>
      <c r="H1670" s="34"/>
      <c r="I1670" s="34"/>
      <c r="J1670" s="34"/>
      <c r="K1670" s="34"/>
      <c r="L1670" s="103"/>
      <c r="M1670" s="29"/>
      <c r="N1670" s="29"/>
      <c r="O1670" s="29"/>
      <c r="P1670" s="30"/>
      <c r="Q1670" s="29"/>
      <c r="R1670" s="112"/>
      <c r="S1670" s="34"/>
      <c r="AD1670" s="84" t="e">
        <f t="shared" si="230"/>
        <v>#VALUE!</v>
      </c>
      <c r="AE1670" s="34" t="e">
        <f t="shared" si="231"/>
        <v>#VALUE!</v>
      </c>
      <c r="AF1670" s="34" t="e">
        <f t="shared" si="232"/>
        <v>#VALUE!</v>
      </c>
      <c r="AG1670" s="34" t="e">
        <f t="shared" si="233"/>
        <v>#VALUE!</v>
      </c>
      <c r="AH1670" s="34" t="e">
        <f t="shared" si="234"/>
        <v>#VALUE!</v>
      </c>
      <c r="AI1670" s="34" t="e">
        <f t="shared" si="235"/>
        <v>#VALUE!</v>
      </c>
      <c r="AJ1670" s="34" t="e">
        <f t="shared" si="236"/>
        <v>#VALUE!</v>
      </c>
      <c r="AK1670" s="34" t="e">
        <f t="shared" si="237"/>
        <v>#VALUE!</v>
      </c>
    </row>
    <row r="1671" spans="1:37" ht="55.25" customHeight="1" x14ac:dyDescent="0.2">
      <c r="A1671" s="50"/>
      <c r="B1671" s="50"/>
      <c r="C1671" s="34"/>
      <c r="D1671" s="34"/>
      <c r="E1671" s="34"/>
      <c r="F1671" s="34"/>
      <c r="G1671" s="34"/>
      <c r="H1671" s="34"/>
      <c r="I1671" s="34"/>
      <c r="J1671" s="34"/>
      <c r="K1671" s="34"/>
      <c r="L1671" s="103"/>
      <c r="M1671" s="29"/>
      <c r="N1671" s="29"/>
      <c r="O1671" s="29"/>
      <c r="P1671" s="30"/>
      <c r="Q1671" s="29"/>
      <c r="R1671" s="112"/>
      <c r="S1671" s="34"/>
      <c r="AD1671" s="84" t="e">
        <f t="shared" si="230"/>
        <v>#VALUE!</v>
      </c>
      <c r="AE1671" s="34" t="e">
        <f t="shared" si="231"/>
        <v>#VALUE!</v>
      </c>
      <c r="AF1671" s="34" t="e">
        <f t="shared" si="232"/>
        <v>#VALUE!</v>
      </c>
      <c r="AG1671" s="34" t="e">
        <f t="shared" si="233"/>
        <v>#VALUE!</v>
      </c>
      <c r="AH1671" s="34" t="e">
        <f t="shared" si="234"/>
        <v>#VALUE!</v>
      </c>
      <c r="AI1671" s="34" t="e">
        <f t="shared" si="235"/>
        <v>#VALUE!</v>
      </c>
      <c r="AJ1671" s="34" t="e">
        <f t="shared" si="236"/>
        <v>#VALUE!</v>
      </c>
      <c r="AK1671" s="34" t="e">
        <f t="shared" si="237"/>
        <v>#VALUE!</v>
      </c>
    </row>
    <row r="1672" spans="1:37" ht="55.25" customHeight="1" x14ac:dyDescent="0.2">
      <c r="A1672" s="50"/>
      <c r="B1672" s="50"/>
      <c r="C1672" s="34"/>
      <c r="D1672" s="34"/>
      <c r="E1672" s="34"/>
      <c r="F1672" s="34"/>
      <c r="G1672" s="34"/>
      <c r="H1672" s="34"/>
      <c r="I1672" s="34"/>
      <c r="J1672" s="34"/>
      <c r="K1672" s="34"/>
      <c r="L1672" s="103"/>
      <c r="M1672" s="29"/>
      <c r="N1672" s="29"/>
      <c r="O1672" s="29"/>
      <c r="P1672" s="30"/>
      <c r="Q1672" s="29"/>
      <c r="R1672" s="112"/>
      <c r="S1672" s="34"/>
      <c r="AD1672" s="84" t="e">
        <f t="shared" si="230"/>
        <v>#VALUE!</v>
      </c>
      <c r="AE1672" s="34" t="e">
        <f t="shared" si="231"/>
        <v>#VALUE!</v>
      </c>
      <c r="AF1672" s="34" t="e">
        <f t="shared" si="232"/>
        <v>#VALUE!</v>
      </c>
      <c r="AG1672" s="34" t="e">
        <f t="shared" si="233"/>
        <v>#VALUE!</v>
      </c>
      <c r="AH1672" s="34" t="e">
        <f t="shared" si="234"/>
        <v>#VALUE!</v>
      </c>
      <c r="AI1672" s="34" t="e">
        <f t="shared" si="235"/>
        <v>#VALUE!</v>
      </c>
      <c r="AJ1672" s="34" t="e">
        <f t="shared" si="236"/>
        <v>#VALUE!</v>
      </c>
      <c r="AK1672" s="34" t="e">
        <f t="shared" si="237"/>
        <v>#VALUE!</v>
      </c>
    </row>
    <row r="1673" spans="1:37" ht="55.25" customHeight="1" x14ac:dyDescent="0.2">
      <c r="A1673" s="50"/>
      <c r="B1673" s="50"/>
      <c r="C1673" s="34"/>
      <c r="D1673" s="34"/>
      <c r="E1673" s="34"/>
      <c r="F1673" s="34"/>
      <c r="G1673" s="34"/>
      <c r="H1673" s="34"/>
      <c r="I1673" s="34"/>
      <c r="J1673" s="34"/>
      <c r="K1673" s="34"/>
      <c r="L1673" s="103"/>
      <c r="M1673" s="29"/>
      <c r="N1673" s="29"/>
      <c r="O1673" s="29"/>
      <c r="P1673" s="30"/>
      <c r="Q1673" s="29"/>
      <c r="R1673" s="112"/>
      <c r="S1673" s="34"/>
      <c r="AD1673" s="84" t="e">
        <f t="shared" si="230"/>
        <v>#VALUE!</v>
      </c>
      <c r="AE1673" s="34" t="e">
        <f t="shared" si="231"/>
        <v>#VALUE!</v>
      </c>
      <c r="AF1673" s="34" t="e">
        <f t="shared" si="232"/>
        <v>#VALUE!</v>
      </c>
      <c r="AG1673" s="34" t="e">
        <f t="shared" si="233"/>
        <v>#VALUE!</v>
      </c>
      <c r="AH1673" s="34" t="e">
        <f t="shared" si="234"/>
        <v>#VALUE!</v>
      </c>
      <c r="AI1673" s="34" t="e">
        <f t="shared" si="235"/>
        <v>#VALUE!</v>
      </c>
      <c r="AJ1673" s="34" t="e">
        <f t="shared" si="236"/>
        <v>#VALUE!</v>
      </c>
      <c r="AK1673" s="34" t="e">
        <f t="shared" si="237"/>
        <v>#VALUE!</v>
      </c>
    </row>
    <row r="1674" spans="1:37" ht="55.25" customHeight="1" x14ac:dyDescent="0.2">
      <c r="A1674" s="50"/>
      <c r="B1674" s="50"/>
      <c r="C1674" s="34"/>
      <c r="D1674" s="34"/>
      <c r="E1674" s="34"/>
      <c r="F1674" s="34"/>
      <c r="G1674" s="34"/>
      <c r="H1674" s="34"/>
      <c r="I1674" s="34"/>
      <c r="J1674" s="34"/>
      <c r="K1674" s="34"/>
      <c r="L1674" s="103"/>
      <c r="M1674" s="29"/>
      <c r="N1674" s="29"/>
      <c r="O1674" s="29"/>
      <c r="P1674" s="30"/>
      <c r="Q1674" s="29"/>
      <c r="R1674" s="112"/>
      <c r="S1674" s="34"/>
      <c r="AD1674" s="84" t="e">
        <f t="shared" si="230"/>
        <v>#VALUE!</v>
      </c>
      <c r="AE1674" s="34" t="e">
        <f t="shared" si="231"/>
        <v>#VALUE!</v>
      </c>
      <c r="AF1674" s="34" t="e">
        <f t="shared" si="232"/>
        <v>#VALUE!</v>
      </c>
      <c r="AG1674" s="34" t="e">
        <f t="shared" si="233"/>
        <v>#VALUE!</v>
      </c>
      <c r="AH1674" s="34" t="e">
        <f t="shared" si="234"/>
        <v>#VALUE!</v>
      </c>
      <c r="AI1674" s="34" t="e">
        <f t="shared" si="235"/>
        <v>#VALUE!</v>
      </c>
      <c r="AJ1674" s="34" t="e">
        <f t="shared" si="236"/>
        <v>#VALUE!</v>
      </c>
      <c r="AK1674" s="34" t="e">
        <f t="shared" si="237"/>
        <v>#VALUE!</v>
      </c>
    </row>
    <row r="1675" spans="1:37" ht="55.25" customHeight="1" x14ac:dyDescent="0.2">
      <c r="A1675" s="50"/>
      <c r="B1675" s="50"/>
      <c r="C1675" s="34"/>
      <c r="D1675" s="34"/>
      <c r="E1675" s="34"/>
      <c r="F1675" s="34"/>
      <c r="G1675" s="34"/>
      <c r="H1675" s="34"/>
      <c r="I1675" s="34"/>
      <c r="J1675" s="34"/>
      <c r="K1675" s="34"/>
      <c r="L1675" s="103"/>
      <c r="M1675" s="29"/>
      <c r="N1675" s="29"/>
      <c r="O1675" s="29"/>
      <c r="P1675" s="30"/>
      <c r="Q1675" s="29"/>
      <c r="R1675" s="112"/>
      <c r="S1675" s="34"/>
      <c r="AD1675" s="84" t="e">
        <f t="shared" si="230"/>
        <v>#VALUE!</v>
      </c>
      <c r="AE1675" s="34" t="e">
        <f t="shared" si="231"/>
        <v>#VALUE!</v>
      </c>
      <c r="AF1675" s="34" t="e">
        <f t="shared" si="232"/>
        <v>#VALUE!</v>
      </c>
      <c r="AG1675" s="34" t="e">
        <f t="shared" si="233"/>
        <v>#VALUE!</v>
      </c>
      <c r="AH1675" s="34" t="e">
        <f t="shared" si="234"/>
        <v>#VALUE!</v>
      </c>
      <c r="AI1675" s="34" t="e">
        <f t="shared" si="235"/>
        <v>#VALUE!</v>
      </c>
      <c r="AJ1675" s="34" t="e">
        <f t="shared" si="236"/>
        <v>#VALUE!</v>
      </c>
      <c r="AK1675" s="34" t="e">
        <f t="shared" si="237"/>
        <v>#VALUE!</v>
      </c>
    </row>
    <row r="1676" spans="1:37" ht="55.25" customHeight="1" x14ac:dyDescent="0.2">
      <c r="A1676" s="50"/>
      <c r="B1676" s="50"/>
      <c r="C1676" s="34"/>
      <c r="D1676" s="34"/>
      <c r="E1676" s="34"/>
      <c r="F1676" s="34"/>
      <c r="G1676" s="34"/>
      <c r="H1676" s="34"/>
      <c r="I1676" s="34"/>
      <c r="J1676" s="34"/>
      <c r="K1676" s="34"/>
      <c r="L1676" s="103"/>
      <c r="M1676" s="29"/>
      <c r="N1676" s="29"/>
      <c r="O1676" s="29"/>
      <c r="P1676" s="30"/>
      <c r="Q1676" s="29"/>
      <c r="R1676" s="112"/>
      <c r="S1676" s="34"/>
      <c r="AD1676" s="84" t="e">
        <f t="shared" si="230"/>
        <v>#VALUE!</v>
      </c>
      <c r="AE1676" s="34" t="e">
        <f t="shared" si="231"/>
        <v>#VALUE!</v>
      </c>
      <c r="AF1676" s="34" t="e">
        <f t="shared" si="232"/>
        <v>#VALUE!</v>
      </c>
      <c r="AG1676" s="34" t="e">
        <f t="shared" si="233"/>
        <v>#VALUE!</v>
      </c>
      <c r="AH1676" s="34" t="e">
        <f t="shared" si="234"/>
        <v>#VALUE!</v>
      </c>
      <c r="AI1676" s="34" t="e">
        <f t="shared" si="235"/>
        <v>#VALUE!</v>
      </c>
      <c r="AJ1676" s="34" t="e">
        <f t="shared" si="236"/>
        <v>#VALUE!</v>
      </c>
      <c r="AK1676" s="34" t="e">
        <f t="shared" si="237"/>
        <v>#VALUE!</v>
      </c>
    </row>
    <row r="1677" spans="1:37" ht="55.25" customHeight="1" x14ac:dyDescent="0.2">
      <c r="A1677" s="50"/>
      <c r="B1677" s="50"/>
      <c r="C1677" s="34"/>
      <c r="D1677" s="34"/>
      <c r="E1677" s="34"/>
      <c r="F1677" s="34"/>
      <c r="G1677" s="34"/>
      <c r="H1677" s="34"/>
      <c r="I1677" s="34"/>
      <c r="J1677" s="34"/>
      <c r="K1677" s="34"/>
      <c r="L1677" s="103"/>
      <c r="M1677" s="29"/>
      <c r="N1677" s="29"/>
      <c r="O1677" s="29"/>
      <c r="P1677" s="30"/>
      <c r="Q1677" s="29"/>
      <c r="R1677" s="112"/>
      <c r="S1677" s="34"/>
      <c r="AD1677" s="84" t="e">
        <f t="shared" si="230"/>
        <v>#VALUE!</v>
      </c>
      <c r="AE1677" s="34" t="e">
        <f t="shared" si="231"/>
        <v>#VALUE!</v>
      </c>
      <c r="AF1677" s="34" t="e">
        <f t="shared" si="232"/>
        <v>#VALUE!</v>
      </c>
      <c r="AG1677" s="34" t="e">
        <f t="shared" si="233"/>
        <v>#VALUE!</v>
      </c>
      <c r="AH1677" s="34" t="e">
        <f t="shared" si="234"/>
        <v>#VALUE!</v>
      </c>
      <c r="AI1677" s="34" t="e">
        <f t="shared" si="235"/>
        <v>#VALUE!</v>
      </c>
      <c r="AJ1677" s="34" t="e">
        <f t="shared" si="236"/>
        <v>#VALUE!</v>
      </c>
      <c r="AK1677" s="34" t="e">
        <f t="shared" si="237"/>
        <v>#VALUE!</v>
      </c>
    </row>
    <row r="1678" spans="1:37" ht="55.25" customHeight="1" x14ac:dyDescent="0.2">
      <c r="A1678" s="50"/>
      <c r="B1678" s="50"/>
      <c r="C1678" s="34"/>
      <c r="D1678" s="34"/>
      <c r="E1678" s="34"/>
      <c r="F1678" s="34"/>
      <c r="G1678" s="34"/>
      <c r="H1678" s="34"/>
      <c r="I1678" s="34"/>
      <c r="J1678" s="34"/>
      <c r="K1678" s="34"/>
      <c r="L1678" s="103"/>
      <c r="M1678" s="29"/>
      <c r="N1678" s="29"/>
      <c r="O1678" s="29"/>
      <c r="P1678" s="30"/>
      <c r="Q1678" s="29"/>
      <c r="R1678" s="112"/>
      <c r="S1678" s="34"/>
      <c r="AD1678" s="84" t="e">
        <f t="shared" si="230"/>
        <v>#VALUE!</v>
      </c>
      <c r="AE1678" s="34" t="e">
        <f t="shared" si="231"/>
        <v>#VALUE!</v>
      </c>
      <c r="AF1678" s="34" t="e">
        <f t="shared" si="232"/>
        <v>#VALUE!</v>
      </c>
      <c r="AG1678" s="34" t="e">
        <f t="shared" si="233"/>
        <v>#VALUE!</v>
      </c>
      <c r="AH1678" s="34" t="e">
        <f t="shared" si="234"/>
        <v>#VALUE!</v>
      </c>
      <c r="AI1678" s="34" t="e">
        <f t="shared" si="235"/>
        <v>#VALUE!</v>
      </c>
      <c r="AJ1678" s="34" t="e">
        <f t="shared" si="236"/>
        <v>#VALUE!</v>
      </c>
      <c r="AK1678" s="34" t="e">
        <f t="shared" si="237"/>
        <v>#VALUE!</v>
      </c>
    </row>
    <row r="1679" spans="1:37" ht="55.25" customHeight="1" x14ac:dyDescent="0.2">
      <c r="A1679" s="50"/>
      <c r="B1679" s="50"/>
      <c r="C1679" s="34"/>
      <c r="D1679" s="34"/>
      <c r="E1679" s="34"/>
      <c r="F1679" s="34"/>
      <c r="G1679" s="34"/>
      <c r="H1679" s="34"/>
      <c r="I1679" s="34"/>
      <c r="J1679" s="34"/>
      <c r="K1679" s="34"/>
      <c r="L1679" s="103"/>
      <c r="M1679" s="29"/>
      <c r="N1679" s="29"/>
      <c r="O1679" s="29"/>
      <c r="P1679" s="30"/>
      <c r="Q1679" s="29"/>
      <c r="R1679" s="112"/>
      <c r="S1679" s="34"/>
      <c r="AD1679" s="84" t="e">
        <f t="shared" si="230"/>
        <v>#VALUE!</v>
      </c>
      <c r="AE1679" s="34" t="e">
        <f t="shared" si="231"/>
        <v>#VALUE!</v>
      </c>
      <c r="AF1679" s="34" t="e">
        <f t="shared" si="232"/>
        <v>#VALUE!</v>
      </c>
      <c r="AG1679" s="34" t="e">
        <f t="shared" si="233"/>
        <v>#VALUE!</v>
      </c>
      <c r="AH1679" s="34" t="e">
        <f t="shared" si="234"/>
        <v>#VALUE!</v>
      </c>
      <c r="AI1679" s="34" t="e">
        <f t="shared" si="235"/>
        <v>#VALUE!</v>
      </c>
      <c r="AJ1679" s="34" t="e">
        <f t="shared" si="236"/>
        <v>#VALUE!</v>
      </c>
      <c r="AK1679" s="34" t="e">
        <f t="shared" si="237"/>
        <v>#VALUE!</v>
      </c>
    </row>
    <row r="1680" spans="1:37" ht="55.25" customHeight="1" x14ac:dyDescent="0.2">
      <c r="A1680" s="50"/>
      <c r="B1680" s="50"/>
      <c r="C1680" s="34"/>
      <c r="D1680" s="34"/>
      <c r="E1680" s="34"/>
      <c r="F1680" s="34"/>
      <c r="G1680" s="34"/>
      <c r="H1680" s="34"/>
      <c r="I1680" s="34"/>
      <c r="J1680" s="34"/>
      <c r="K1680" s="34"/>
      <c r="L1680" s="103"/>
      <c r="M1680" s="29"/>
      <c r="N1680" s="29"/>
      <c r="O1680" s="29"/>
      <c r="P1680" s="30"/>
      <c r="Q1680" s="29"/>
      <c r="R1680" s="112"/>
      <c r="S1680" s="34"/>
      <c r="AD1680" s="84" t="e">
        <f t="shared" si="230"/>
        <v>#VALUE!</v>
      </c>
      <c r="AE1680" s="34" t="e">
        <f t="shared" si="231"/>
        <v>#VALUE!</v>
      </c>
      <c r="AF1680" s="34" t="e">
        <f t="shared" si="232"/>
        <v>#VALUE!</v>
      </c>
      <c r="AG1680" s="34" t="e">
        <f t="shared" si="233"/>
        <v>#VALUE!</v>
      </c>
      <c r="AH1680" s="34" t="e">
        <f t="shared" si="234"/>
        <v>#VALUE!</v>
      </c>
      <c r="AI1680" s="34" t="e">
        <f t="shared" si="235"/>
        <v>#VALUE!</v>
      </c>
      <c r="AJ1680" s="34" t="e">
        <f t="shared" si="236"/>
        <v>#VALUE!</v>
      </c>
      <c r="AK1680" s="34" t="e">
        <f t="shared" si="237"/>
        <v>#VALUE!</v>
      </c>
    </row>
    <row r="1681" spans="1:37" ht="55.25" customHeight="1" x14ac:dyDescent="0.2">
      <c r="A1681" s="50"/>
      <c r="B1681" s="50"/>
      <c r="C1681" s="34"/>
      <c r="D1681" s="34"/>
      <c r="E1681" s="34"/>
      <c r="F1681" s="34"/>
      <c r="G1681" s="34"/>
      <c r="H1681" s="34"/>
      <c r="I1681" s="34"/>
      <c r="J1681" s="34"/>
      <c r="K1681" s="34"/>
      <c r="L1681" s="103"/>
      <c r="M1681" s="29"/>
      <c r="N1681" s="29"/>
      <c r="O1681" s="29"/>
      <c r="P1681" s="30"/>
      <c r="Q1681" s="29"/>
      <c r="R1681" s="112"/>
      <c r="S1681" s="34"/>
      <c r="AD1681" s="84" t="e">
        <f t="shared" si="230"/>
        <v>#VALUE!</v>
      </c>
      <c r="AE1681" s="34" t="e">
        <f t="shared" si="231"/>
        <v>#VALUE!</v>
      </c>
      <c r="AF1681" s="34" t="e">
        <f t="shared" si="232"/>
        <v>#VALUE!</v>
      </c>
      <c r="AG1681" s="34" t="e">
        <f t="shared" si="233"/>
        <v>#VALUE!</v>
      </c>
      <c r="AH1681" s="34" t="e">
        <f t="shared" si="234"/>
        <v>#VALUE!</v>
      </c>
      <c r="AI1681" s="34" t="e">
        <f t="shared" si="235"/>
        <v>#VALUE!</v>
      </c>
      <c r="AJ1681" s="34" t="e">
        <f t="shared" si="236"/>
        <v>#VALUE!</v>
      </c>
      <c r="AK1681" s="34" t="e">
        <f t="shared" si="237"/>
        <v>#VALUE!</v>
      </c>
    </row>
    <row r="1682" spans="1:37" ht="55.25" customHeight="1" x14ac:dyDescent="0.2">
      <c r="A1682" s="50"/>
      <c r="B1682" s="50"/>
      <c r="C1682" s="34"/>
      <c r="D1682" s="34"/>
      <c r="E1682" s="34"/>
      <c r="F1682" s="34"/>
      <c r="G1682" s="34"/>
      <c r="H1682" s="34"/>
      <c r="I1682" s="34"/>
      <c r="J1682" s="34"/>
      <c r="K1682" s="34"/>
      <c r="L1682" s="103"/>
      <c r="M1682" s="29"/>
      <c r="N1682" s="29"/>
      <c r="O1682" s="29"/>
      <c r="P1682" s="30"/>
      <c r="Q1682" s="29"/>
      <c r="R1682" s="112"/>
      <c r="S1682" s="34"/>
      <c r="AD1682" s="84" t="e">
        <f t="shared" si="230"/>
        <v>#VALUE!</v>
      </c>
      <c r="AE1682" s="34" t="e">
        <f t="shared" si="231"/>
        <v>#VALUE!</v>
      </c>
      <c r="AF1682" s="34" t="e">
        <f t="shared" si="232"/>
        <v>#VALUE!</v>
      </c>
      <c r="AG1682" s="34" t="e">
        <f t="shared" si="233"/>
        <v>#VALUE!</v>
      </c>
      <c r="AH1682" s="34" t="e">
        <f t="shared" si="234"/>
        <v>#VALUE!</v>
      </c>
      <c r="AI1682" s="34" t="e">
        <f t="shared" si="235"/>
        <v>#VALUE!</v>
      </c>
      <c r="AJ1682" s="34" t="e">
        <f t="shared" si="236"/>
        <v>#VALUE!</v>
      </c>
      <c r="AK1682" s="34" t="e">
        <f t="shared" si="237"/>
        <v>#VALUE!</v>
      </c>
    </row>
    <row r="1683" spans="1:37" ht="55.25" customHeight="1" x14ac:dyDescent="0.2">
      <c r="A1683" s="50"/>
      <c r="B1683" s="50"/>
      <c r="C1683" s="34"/>
      <c r="D1683" s="34"/>
      <c r="E1683" s="34"/>
      <c r="F1683" s="34"/>
      <c r="G1683" s="34"/>
      <c r="H1683" s="34"/>
      <c r="I1683" s="34"/>
      <c r="J1683" s="34"/>
      <c r="K1683" s="34"/>
      <c r="L1683" s="103"/>
      <c r="M1683" s="29"/>
      <c r="N1683" s="29"/>
      <c r="O1683" s="29"/>
      <c r="P1683" s="30"/>
      <c r="Q1683" s="29"/>
      <c r="R1683" s="112"/>
      <c r="S1683" s="34"/>
      <c r="AD1683" s="84" t="e">
        <f t="shared" si="230"/>
        <v>#VALUE!</v>
      </c>
      <c r="AE1683" s="34" t="e">
        <f t="shared" si="231"/>
        <v>#VALUE!</v>
      </c>
      <c r="AF1683" s="34" t="e">
        <f t="shared" si="232"/>
        <v>#VALUE!</v>
      </c>
      <c r="AG1683" s="34" t="e">
        <f t="shared" si="233"/>
        <v>#VALUE!</v>
      </c>
      <c r="AH1683" s="34" t="e">
        <f t="shared" si="234"/>
        <v>#VALUE!</v>
      </c>
      <c r="AI1683" s="34" t="e">
        <f t="shared" si="235"/>
        <v>#VALUE!</v>
      </c>
      <c r="AJ1683" s="34" t="e">
        <f t="shared" si="236"/>
        <v>#VALUE!</v>
      </c>
      <c r="AK1683" s="34" t="e">
        <f t="shared" si="237"/>
        <v>#VALUE!</v>
      </c>
    </row>
    <row r="1684" spans="1:37" ht="55.25" customHeight="1" x14ac:dyDescent="0.2">
      <c r="A1684" s="50"/>
      <c r="B1684" s="50"/>
      <c r="C1684" s="34"/>
      <c r="D1684" s="34"/>
      <c r="E1684" s="34"/>
      <c r="F1684" s="34"/>
      <c r="G1684" s="34"/>
      <c r="H1684" s="34"/>
      <c r="I1684" s="34"/>
      <c r="J1684" s="34"/>
      <c r="K1684" s="34"/>
      <c r="L1684" s="103"/>
      <c r="M1684" s="29"/>
      <c r="N1684" s="29"/>
      <c r="O1684" s="29"/>
      <c r="P1684" s="30"/>
      <c r="Q1684" s="29"/>
      <c r="R1684" s="112"/>
      <c r="S1684" s="34"/>
      <c r="AD1684" s="84" t="e">
        <f t="shared" si="230"/>
        <v>#VALUE!</v>
      </c>
      <c r="AE1684" s="34" t="e">
        <f t="shared" si="231"/>
        <v>#VALUE!</v>
      </c>
      <c r="AF1684" s="34" t="e">
        <f t="shared" si="232"/>
        <v>#VALUE!</v>
      </c>
      <c r="AG1684" s="34" t="e">
        <f t="shared" si="233"/>
        <v>#VALUE!</v>
      </c>
      <c r="AH1684" s="34" t="e">
        <f t="shared" si="234"/>
        <v>#VALUE!</v>
      </c>
      <c r="AI1684" s="34" t="e">
        <f t="shared" si="235"/>
        <v>#VALUE!</v>
      </c>
      <c r="AJ1684" s="34" t="e">
        <f t="shared" si="236"/>
        <v>#VALUE!</v>
      </c>
      <c r="AK1684" s="34" t="e">
        <f t="shared" si="237"/>
        <v>#VALUE!</v>
      </c>
    </row>
    <row r="1685" spans="1:37" ht="55.25" customHeight="1" x14ac:dyDescent="0.2">
      <c r="A1685" s="50"/>
      <c r="B1685" s="50"/>
      <c r="C1685" s="34"/>
      <c r="D1685" s="34"/>
      <c r="E1685" s="34"/>
      <c r="F1685" s="34"/>
      <c r="G1685" s="34"/>
      <c r="H1685" s="34"/>
      <c r="I1685" s="34"/>
      <c r="J1685" s="34"/>
      <c r="K1685" s="34"/>
      <c r="L1685" s="103"/>
      <c r="M1685" s="29"/>
      <c r="N1685" s="29"/>
      <c r="O1685" s="29"/>
      <c r="P1685" s="30"/>
      <c r="Q1685" s="29"/>
      <c r="R1685" s="112"/>
      <c r="S1685" s="34"/>
      <c r="AD1685" s="84" t="e">
        <f t="shared" si="230"/>
        <v>#VALUE!</v>
      </c>
      <c r="AE1685" s="34" t="e">
        <f t="shared" si="231"/>
        <v>#VALUE!</v>
      </c>
      <c r="AF1685" s="34" t="e">
        <f t="shared" si="232"/>
        <v>#VALUE!</v>
      </c>
      <c r="AG1685" s="34" t="e">
        <f t="shared" si="233"/>
        <v>#VALUE!</v>
      </c>
      <c r="AH1685" s="34" t="e">
        <f t="shared" si="234"/>
        <v>#VALUE!</v>
      </c>
      <c r="AI1685" s="34" t="e">
        <f t="shared" si="235"/>
        <v>#VALUE!</v>
      </c>
      <c r="AJ1685" s="34" t="e">
        <f t="shared" si="236"/>
        <v>#VALUE!</v>
      </c>
      <c r="AK1685" s="34" t="e">
        <f t="shared" si="237"/>
        <v>#VALUE!</v>
      </c>
    </row>
    <row r="1686" spans="1:37" ht="55.25" customHeight="1" x14ac:dyDescent="0.2">
      <c r="A1686" s="50"/>
      <c r="B1686" s="50"/>
      <c r="C1686" s="34"/>
      <c r="D1686" s="34"/>
      <c r="E1686" s="34"/>
      <c r="F1686" s="34"/>
      <c r="G1686" s="34"/>
      <c r="H1686" s="34"/>
      <c r="I1686" s="34"/>
      <c r="J1686" s="34"/>
      <c r="K1686" s="34"/>
      <c r="L1686" s="103"/>
      <c r="M1686" s="29"/>
      <c r="N1686" s="29"/>
      <c r="O1686" s="29"/>
      <c r="P1686" s="30"/>
      <c r="Q1686" s="29"/>
      <c r="R1686" s="112"/>
      <c r="S1686" s="34"/>
      <c r="AD1686" s="84" t="e">
        <f t="shared" si="230"/>
        <v>#VALUE!</v>
      </c>
      <c r="AE1686" s="34" t="e">
        <f t="shared" si="231"/>
        <v>#VALUE!</v>
      </c>
      <c r="AF1686" s="34" t="e">
        <f t="shared" si="232"/>
        <v>#VALUE!</v>
      </c>
      <c r="AG1686" s="34" t="e">
        <f t="shared" si="233"/>
        <v>#VALUE!</v>
      </c>
      <c r="AH1686" s="34" t="e">
        <f t="shared" si="234"/>
        <v>#VALUE!</v>
      </c>
      <c r="AI1686" s="34" t="e">
        <f t="shared" si="235"/>
        <v>#VALUE!</v>
      </c>
      <c r="AJ1686" s="34" t="e">
        <f t="shared" si="236"/>
        <v>#VALUE!</v>
      </c>
      <c r="AK1686" s="34" t="e">
        <f t="shared" si="237"/>
        <v>#VALUE!</v>
      </c>
    </row>
    <row r="1687" spans="1:37" ht="55.25" customHeight="1" x14ac:dyDescent="0.2">
      <c r="A1687" s="50"/>
      <c r="B1687" s="50"/>
      <c r="C1687" s="34"/>
      <c r="D1687" s="34"/>
      <c r="E1687" s="34"/>
      <c r="F1687" s="34"/>
      <c r="G1687" s="34"/>
      <c r="H1687" s="34"/>
      <c r="I1687" s="34"/>
      <c r="J1687" s="34"/>
      <c r="K1687" s="34"/>
      <c r="L1687" s="103"/>
      <c r="M1687" s="29"/>
      <c r="N1687" s="29"/>
      <c r="O1687" s="29"/>
      <c r="P1687" s="30"/>
      <c r="Q1687" s="29"/>
      <c r="R1687" s="112"/>
      <c r="S1687" s="34"/>
      <c r="AD1687" s="84" t="e">
        <f t="shared" si="230"/>
        <v>#VALUE!</v>
      </c>
      <c r="AE1687" s="34" t="e">
        <f t="shared" si="231"/>
        <v>#VALUE!</v>
      </c>
      <c r="AF1687" s="34" t="e">
        <f t="shared" si="232"/>
        <v>#VALUE!</v>
      </c>
      <c r="AG1687" s="34" t="e">
        <f t="shared" si="233"/>
        <v>#VALUE!</v>
      </c>
      <c r="AH1687" s="34" t="e">
        <f t="shared" si="234"/>
        <v>#VALUE!</v>
      </c>
      <c r="AI1687" s="34" t="e">
        <f t="shared" si="235"/>
        <v>#VALUE!</v>
      </c>
      <c r="AJ1687" s="34" t="e">
        <f t="shared" si="236"/>
        <v>#VALUE!</v>
      </c>
      <c r="AK1687" s="34" t="e">
        <f t="shared" si="237"/>
        <v>#VALUE!</v>
      </c>
    </row>
    <row r="1688" spans="1:37" ht="55.25" customHeight="1" x14ac:dyDescent="0.2">
      <c r="A1688" s="50"/>
      <c r="B1688" s="50"/>
      <c r="C1688" s="34"/>
      <c r="D1688" s="34"/>
      <c r="E1688" s="34"/>
      <c r="F1688" s="34"/>
      <c r="G1688" s="34"/>
      <c r="H1688" s="34"/>
      <c r="I1688" s="34"/>
      <c r="J1688" s="34"/>
      <c r="K1688" s="34"/>
      <c r="L1688" s="103"/>
      <c r="M1688" s="29"/>
      <c r="N1688" s="29"/>
      <c r="O1688" s="29"/>
      <c r="P1688" s="30"/>
      <c r="Q1688" s="29"/>
      <c r="R1688" s="112"/>
      <c r="S1688" s="34"/>
      <c r="AD1688" s="84" t="e">
        <f t="shared" si="230"/>
        <v>#VALUE!</v>
      </c>
      <c r="AE1688" s="34" t="e">
        <f t="shared" si="231"/>
        <v>#VALUE!</v>
      </c>
      <c r="AF1688" s="34" t="e">
        <f t="shared" si="232"/>
        <v>#VALUE!</v>
      </c>
      <c r="AG1688" s="34" t="e">
        <f t="shared" si="233"/>
        <v>#VALUE!</v>
      </c>
      <c r="AH1688" s="34" t="e">
        <f t="shared" si="234"/>
        <v>#VALUE!</v>
      </c>
      <c r="AI1688" s="34" t="e">
        <f t="shared" si="235"/>
        <v>#VALUE!</v>
      </c>
      <c r="AJ1688" s="34" t="e">
        <f t="shared" si="236"/>
        <v>#VALUE!</v>
      </c>
      <c r="AK1688" s="34" t="e">
        <f t="shared" si="237"/>
        <v>#VALUE!</v>
      </c>
    </row>
    <row r="1689" spans="1:37" ht="55.25" customHeight="1" x14ac:dyDescent="0.2">
      <c r="A1689" s="50"/>
      <c r="B1689" s="50"/>
      <c r="C1689" s="34"/>
      <c r="D1689" s="34"/>
      <c r="E1689" s="34"/>
      <c r="F1689" s="34"/>
      <c r="G1689" s="34"/>
      <c r="H1689" s="34"/>
      <c r="I1689" s="34"/>
      <c r="J1689" s="34"/>
      <c r="K1689" s="34"/>
      <c r="L1689" s="103"/>
      <c r="M1689" s="29"/>
      <c r="N1689" s="29"/>
      <c r="O1689" s="29"/>
      <c r="P1689" s="30"/>
      <c r="Q1689" s="29"/>
      <c r="R1689" s="112"/>
      <c r="S1689" s="34"/>
      <c r="AD1689" s="84" t="e">
        <f t="shared" si="230"/>
        <v>#VALUE!</v>
      </c>
      <c r="AE1689" s="34" t="e">
        <f t="shared" si="231"/>
        <v>#VALUE!</v>
      </c>
      <c r="AF1689" s="34" t="e">
        <f t="shared" si="232"/>
        <v>#VALUE!</v>
      </c>
      <c r="AG1689" s="34" t="e">
        <f t="shared" si="233"/>
        <v>#VALUE!</v>
      </c>
      <c r="AH1689" s="34" t="e">
        <f t="shared" si="234"/>
        <v>#VALUE!</v>
      </c>
      <c r="AI1689" s="34" t="e">
        <f t="shared" si="235"/>
        <v>#VALUE!</v>
      </c>
      <c r="AJ1689" s="34" t="e">
        <f t="shared" si="236"/>
        <v>#VALUE!</v>
      </c>
      <c r="AK1689" s="34" t="e">
        <f t="shared" si="237"/>
        <v>#VALUE!</v>
      </c>
    </row>
    <row r="1690" spans="1:37" ht="55.25" customHeight="1" x14ac:dyDescent="0.2">
      <c r="A1690" s="50"/>
      <c r="B1690" s="50"/>
      <c r="C1690" s="34"/>
      <c r="D1690" s="34"/>
      <c r="E1690" s="34"/>
      <c r="F1690" s="34"/>
      <c r="G1690" s="34"/>
      <c r="H1690" s="34"/>
      <c r="I1690" s="34"/>
      <c r="J1690" s="34"/>
      <c r="K1690" s="34"/>
      <c r="L1690" s="103"/>
      <c r="M1690" s="29"/>
      <c r="N1690" s="29"/>
      <c r="O1690" s="29"/>
      <c r="P1690" s="30"/>
      <c r="Q1690" s="29"/>
      <c r="R1690" s="112"/>
      <c r="S1690" s="34"/>
      <c r="AD1690" s="84" t="e">
        <f t="shared" si="230"/>
        <v>#VALUE!</v>
      </c>
      <c r="AE1690" s="34" t="e">
        <f t="shared" si="231"/>
        <v>#VALUE!</v>
      </c>
      <c r="AF1690" s="34" t="e">
        <f t="shared" si="232"/>
        <v>#VALUE!</v>
      </c>
      <c r="AG1690" s="34" t="e">
        <f t="shared" si="233"/>
        <v>#VALUE!</v>
      </c>
      <c r="AH1690" s="34" t="e">
        <f t="shared" si="234"/>
        <v>#VALUE!</v>
      </c>
      <c r="AI1690" s="34" t="e">
        <f t="shared" si="235"/>
        <v>#VALUE!</v>
      </c>
      <c r="AJ1690" s="34" t="e">
        <f t="shared" si="236"/>
        <v>#VALUE!</v>
      </c>
      <c r="AK1690" s="34" t="e">
        <f t="shared" si="237"/>
        <v>#VALUE!</v>
      </c>
    </row>
    <row r="1691" spans="1:37" ht="55.25" customHeight="1" x14ac:dyDescent="0.2">
      <c r="A1691" s="50"/>
      <c r="B1691" s="50"/>
      <c r="C1691" s="34"/>
      <c r="D1691" s="34"/>
      <c r="E1691" s="34"/>
      <c r="F1691" s="34"/>
      <c r="G1691" s="34"/>
      <c r="H1691" s="34"/>
      <c r="I1691" s="34"/>
      <c r="J1691" s="34"/>
      <c r="K1691" s="34"/>
      <c r="L1691" s="103"/>
      <c r="M1691" s="29"/>
      <c r="N1691" s="29"/>
      <c r="O1691" s="29"/>
      <c r="P1691" s="30"/>
      <c r="Q1691" s="29"/>
      <c r="R1691" s="112"/>
      <c r="S1691" s="34"/>
      <c r="AD1691" s="84" t="e">
        <f t="shared" si="230"/>
        <v>#VALUE!</v>
      </c>
      <c r="AE1691" s="34" t="e">
        <f t="shared" si="231"/>
        <v>#VALUE!</v>
      </c>
      <c r="AF1691" s="34" t="e">
        <f t="shared" si="232"/>
        <v>#VALUE!</v>
      </c>
      <c r="AG1691" s="34" t="e">
        <f t="shared" si="233"/>
        <v>#VALUE!</v>
      </c>
      <c r="AH1691" s="34" t="e">
        <f t="shared" si="234"/>
        <v>#VALUE!</v>
      </c>
      <c r="AI1691" s="34" t="e">
        <f t="shared" si="235"/>
        <v>#VALUE!</v>
      </c>
      <c r="AJ1691" s="34" t="e">
        <f t="shared" si="236"/>
        <v>#VALUE!</v>
      </c>
      <c r="AK1691" s="34" t="e">
        <f t="shared" si="237"/>
        <v>#VALUE!</v>
      </c>
    </row>
    <row r="1692" spans="1:37" ht="55.25" customHeight="1" x14ac:dyDescent="0.2">
      <c r="A1692" s="50"/>
      <c r="B1692" s="50"/>
      <c r="C1692" s="34"/>
      <c r="D1692" s="34"/>
      <c r="E1692" s="34"/>
      <c r="F1692" s="34"/>
      <c r="G1692" s="34"/>
      <c r="H1692" s="34"/>
      <c r="I1692" s="34"/>
      <c r="J1692" s="34"/>
      <c r="K1692" s="34"/>
      <c r="L1692" s="103"/>
      <c r="M1692" s="29"/>
      <c r="N1692" s="29"/>
      <c r="O1692" s="29"/>
      <c r="P1692" s="30"/>
      <c r="Q1692" s="29"/>
      <c r="R1692" s="112"/>
      <c r="S1692" s="34"/>
      <c r="AD1692" s="84" t="e">
        <f t="shared" si="230"/>
        <v>#VALUE!</v>
      </c>
      <c r="AE1692" s="34" t="e">
        <f t="shared" si="231"/>
        <v>#VALUE!</v>
      </c>
      <c r="AF1692" s="34" t="e">
        <f t="shared" si="232"/>
        <v>#VALUE!</v>
      </c>
      <c r="AG1692" s="34" t="e">
        <f t="shared" si="233"/>
        <v>#VALUE!</v>
      </c>
      <c r="AH1692" s="34" t="e">
        <f t="shared" si="234"/>
        <v>#VALUE!</v>
      </c>
      <c r="AI1692" s="34" t="e">
        <f t="shared" si="235"/>
        <v>#VALUE!</v>
      </c>
      <c r="AJ1692" s="34" t="e">
        <f t="shared" si="236"/>
        <v>#VALUE!</v>
      </c>
      <c r="AK1692" s="34" t="e">
        <f t="shared" si="237"/>
        <v>#VALUE!</v>
      </c>
    </row>
    <row r="1693" spans="1:37" ht="55.25" customHeight="1" x14ac:dyDescent="0.2">
      <c r="A1693" s="50"/>
      <c r="B1693" s="50"/>
      <c r="C1693" s="34"/>
      <c r="D1693" s="34"/>
      <c r="E1693" s="34"/>
      <c r="F1693" s="34"/>
      <c r="G1693" s="34"/>
      <c r="H1693" s="34"/>
      <c r="I1693" s="34"/>
      <c r="J1693" s="34"/>
      <c r="K1693" s="34"/>
      <c r="L1693" s="103"/>
      <c r="M1693" s="29"/>
      <c r="N1693" s="29"/>
      <c r="O1693" s="29"/>
      <c r="P1693" s="30"/>
      <c r="Q1693" s="29"/>
      <c r="R1693" s="112"/>
      <c r="S1693" s="34"/>
      <c r="AD1693" s="84" t="e">
        <f t="shared" si="230"/>
        <v>#VALUE!</v>
      </c>
      <c r="AE1693" s="34" t="e">
        <f t="shared" si="231"/>
        <v>#VALUE!</v>
      </c>
      <c r="AF1693" s="34" t="e">
        <f t="shared" si="232"/>
        <v>#VALUE!</v>
      </c>
      <c r="AG1693" s="34" t="e">
        <f t="shared" si="233"/>
        <v>#VALUE!</v>
      </c>
      <c r="AH1693" s="34" t="e">
        <f t="shared" si="234"/>
        <v>#VALUE!</v>
      </c>
      <c r="AI1693" s="34" t="e">
        <f t="shared" si="235"/>
        <v>#VALUE!</v>
      </c>
      <c r="AJ1693" s="34" t="e">
        <f t="shared" si="236"/>
        <v>#VALUE!</v>
      </c>
      <c r="AK1693" s="34" t="e">
        <f t="shared" si="237"/>
        <v>#VALUE!</v>
      </c>
    </row>
    <row r="1694" spans="1:37" ht="55.25" customHeight="1" x14ac:dyDescent="0.2">
      <c r="A1694" s="50"/>
      <c r="B1694" s="50"/>
      <c r="C1694" s="34"/>
      <c r="D1694" s="34"/>
      <c r="E1694" s="34"/>
      <c r="F1694" s="34"/>
      <c r="G1694" s="34"/>
      <c r="H1694" s="34"/>
      <c r="I1694" s="34"/>
      <c r="J1694" s="34"/>
      <c r="K1694" s="34"/>
      <c r="L1694" s="103"/>
      <c r="M1694" s="29"/>
      <c r="N1694" s="29"/>
      <c r="O1694" s="29"/>
      <c r="P1694" s="30"/>
      <c r="Q1694" s="29"/>
      <c r="R1694" s="112"/>
      <c r="S1694" s="34"/>
      <c r="AD1694" s="84" t="e">
        <f t="shared" si="230"/>
        <v>#VALUE!</v>
      </c>
      <c r="AE1694" s="34" t="e">
        <f t="shared" si="231"/>
        <v>#VALUE!</v>
      </c>
      <c r="AF1694" s="34" t="e">
        <f t="shared" si="232"/>
        <v>#VALUE!</v>
      </c>
      <c r="AG1694" s="34" t="e">
        <f t="shared" si="233"/>
        <v>#VALUE!</v>
      </c>
      <c r="AH1694" s="34" t="e">
        <f t="shared" si="234"/>
        <v>#VALUE!</v>
      </c>
      <c r="AI1694" s="34" t="e">
        <f t="shared" si="235"/>
        <v>#VALUE!</v>
      </c>
      <c r="AJ1694" s="34" t="e">
        <f t="shared" si="236"/>
        <v>#VALUE!</v>
      </c>
      <c r="AK1694" s="34" t="e">
        <f t="shared" si="237"/>
        <v>#VALUE!</v>
      </c>
    </row>
    <row r="1695" spans="1:37" ht="55.25" customHeight="1" x14ac:dyDescent="0.2">
      <c r="A1695" s="50"/>
      <c r="B1695" s="50"/>
      <c r="C1695" s="34"/>
      <c r="D1695" s="34"/>
      <c r="E1695" s="34"/>
      <c r="F1695" s="34"/>
      <c r="G1695" s="34"/>
      <c r="H1695" s="34"/>
      <c r="I1695" s="34"/>
      <c r="J1695" s="34"/>
      <c r="K1695" s="34"/>
      <c r="L1695" s="103"/>
      <c r="M1695" s="29"/>
      <c r="N1695" s="29"/>
      <c r="O1695" s="29"/>
      <c r="P1695" s="30"/>
      <c r="Q1695" s="29"/>
      <c r="R1695" s="112"/>
      <c r="S1695" s="34"/>
      <c r="AD1695" s="84" t="e">
        <f t="shared" si="230"/>
        <v>#VALUE!</v>
      </c>
      <c r="AE1695" s="34" t="e">
        <f t="shared" si="231"/>
        <v>#VALUE!</v>
      </c>
      <c r="AF1695" s="34" t="e">
        <f t="shared" si="232"/>
        <v>#VALUE!</v>
      </c>
      <c r="AG1695" s="34" t="e">
        <f t="shared" si="233"/>
        <v>#VALUE!</v>
      </c>
      <c r="AH1695" s="34" t="e">
        <f t="shared" si="234"/>
        <v>#VALUE!</v>
      </c>
      <c r="AI1695" s="34" t="e">
        <f t="shared" si="235"/>
        <v>#VALUE!</v>
      </c>
      <c r="AJ1695" s="34" t="e">
        <f t="shared" si="236"/>
        <v>#VALUE!</v>
      </c>
      <c r="AK1695" s="34" t="e">
        <f t="shared" si="237"/>
        <v>#VALUE!</v>
      </c>
    </row>
    <row r="1696" spans="1:37" ht="55.25" customHeight="1" x14ac:dyDescent="0.2">
      <c r="A1696" s="50"/>
      <c r="B1696" s="50"/>
      <c r="C1696" s="34"/>
      <c r="D1696" s="34"/>
      <c r="E1696" s="34"/>
      <c r="F1696" s="34"/>
      <c r="G1696" s="34"/>
      <c r="H1696" s="34"/>
      <c r="I1696" s="34"/>
      <c r="J1696" s="34"/>
      <c r="K1696" s="34"/>
      <c r="L1696" s="103"/>
      <c r="M1696" s="29"/>
      <c r="N1696" s="29"/>
      <c r="O1696" s="29"/>
      <c r="P1696" s="30"/>
      <c r="Q1696" s="29"/>
      <c r="R1696" s="112"/>
      <c r="S1696" s="34"/>
      <c r="AD1696" s="84" t="e">
        <f t="shared" si="230"/>
        <v>#VALUE!</v>
      </c>
      <c r="AE1696" s="34" t="e">
        <f t="shared" si="231"/>
        <v>#VALUE!</v>
      </c>
      <c r="AF1696" s="34" t="e">
        <f t="shared" si="232"/>
        <v>#VALUE!</v>
      </c>
      <c r="AG1696" s="34" t="e">
        <f t="shared" si="233"/>
        <v>#VALUE!</v>
      </c>
      <c r="AH1696" s="34" t="e">
        <f t="shared" si="234"/>
        <v>#VALUE!</v>
      </c>
      <c r="AI1696" s="34" t="e">
        <f t="shared" si="235"/>
        <v>#VALUE!</v>
      </c>
      <c r="AJ1696" s="34" t="e">
        <f t="shared" si="236"/>
        <v>#VALUE!</v>
      </c>
      <c r="AK1696" s="34" t="e">
        <f t="shared" si="237"/>
        <v>#VALUE!</v>
      </c>
    </row>
    <row r="1697" spans="1:37" ht="55.25" customHeight="1" x14ac:dyDescent="0.2">
      <c r="A1697" s="50"/>
      <c r="B1697" s="50"/>
      <c r="C1697" s="34"/>
      <c r="D1697" s="34"/>
      <c r="E1697" s="34"/>
      <c r="F1697" s="34"/>
      <c r="G1697" s="34"/>
      <c r="H1697" s="34"/>
      <c r="I1697" s="34"/>
      <c r="J1697" s="34"/>
      <c r="K1697" s="34"/>
      <c r="L1697" s="103"/>
      <c r="M1697" s="29"/>
      <c r="N1697" s="29"/>
      <c r="O1697" s="29"/>
      <c r="P1697" s="30"/>
      <c r="Q1697" s="29"/>
      <c r="R1697" s="112"/>
      <c r="S1697" s="34"/>
      <c r="AD1697" s="84" t="e">
        <f t="shared" si="230"/>
        <v>#VALUE!</v>
      </c>
      <c r="AE1697" s="34" t="e">
        <f t="shared" si="231"/>
        <v>#VALUE!</v>
      </c>
      <c r="AF1697" s="34" t="e">
        <f t="shared" si="232"/>
        <v>#VALUE!</v>
      </c>
      <c r="AG1697" s="34" t="e">
        <f t="shared" si="233"/>
        <v>#VALUE!</v>
      </c>
      <c r="AH1697" s="34" t="e">
        <f t="shared" si="234"/>
        <v>#VALUE!</v>
      </c>
      <c r="AI1697" s="34" t="e">
        <f t="shared" si="235"/>
        <v>#VALUE!</v>
      </c>
      <c r="AJ1697" s="34" t="e">
        <f t="shared" si="236"/>
        <v>#VALUE!</v>
      </c>
      <c r="AK1697" s="34" t="e">
        <f t="shared" si="237"/>
        <v>#VALUE!</v>
      </c>
    </row>
    <row r="1698" spans="1:37" ht="55.25" customHeight="1" x14ac:dyDescent="0.2">
      <c r="A1698" s="50"/>
      <c r="B1698" s="50"/>
      <c r="C1698" s="34"/>
      <c r="D1698" s="34"/>
      <c r="E1698" s="34"/>
      <c r="F1698" s="34"/>
      <c r="G1698" s="34"/>
      <c r="H1698" s="34"/>
      <c r="I1698" s="34"/>
      <c r="J1698" s="34"/>
      <c r="K1698" s="34"/>
      <c r="L1698" s="103"/>
      <c r="M1698" s="29"/>
      <c r="N1698" s="29"/>
      <c r="O1698" s="29"/>
      <c r="P1698" s="30"/>
      <c r="Q1698" s="29"/>
      <c r="R1698" s="112"/>
      <c r="S1698" s="34"/>
      <c r="AD1698" s="84" t="e">
        <f t="shared" si="230"/>
        <v>#VALUE!</v>
      </c>
      <c r="AE1698" s="34" t="e">
        <f t="shared" si="231"/>
        <v>#VALUE!</v>
      </c>
      <c r="AF1698" s="34" t="e">
        <f t="shared" si="232"/>
        <v>#VALUE!</v>
      </c>
      <c r="AG1698" s="34" t="e">
        <f t="shared" si="233"/>
        <v>#VALUE!</v>
      </c>
      <c r="AH1698" s="34" t="e">
        <f t="shared" si="234"/>
        <v>#VALUE!</v>
      </c>
      <c r="AI1698" s="34" t="e">
        <f t="shared" si="235"/>
        <v>#VALUE!</v>
      </c>
      <c r="AJ1698" s="34" t="e">
        <f t="shared" si="236"/>
        <v>#VALUE!</v>
      </c>
      <c r="AK1698" s="34" t="e">
        <f t="shared" si="237"/>
        <v>#VALUE!</v>
      </c>
    </row>
    <row r="1699" spans="1:37" ht="55.25" customHeight="1" x14ac:dyDescent="0.2">
      <c r="A1699" s="50"/>
      <c r="B1699" s="50"/>
      <c r="C1699" s="34"/>
      <c r="D1699" s="34"/>
      <c r="E1699" s="34"/>
      <c r="F1699" s="34"/>
      <c r="G1699" s="34"/>
      <c r="H1699" s="34"/>
      <c r="I1699" s="34"/>
      <c r="J1699" s="34"/>
      <c r="K1699" s="34"/>
      <c r="L1699" s="103"/>
      <c r="M1699" s="29"/>
      <c r="N1699" s="29"/>
      <c r="O1699" s="29"/>
      <c r="P1699" s="30"/>
      <c r="Q1699" s="29"/>
      <c r="R1699" s="112"/>
      <c r="S1699" s="34"/>
      <c r="AD1699" s="84" t="e">
        <f t="shared" si="230"/>
        <v>#VALUE!</v>
      </c>
      <c r="AE1699" s="34" t="e">
        <f t="shared" si="231"/>
        <v>#VALUE!</v>
      </c>
      <c r="AF1699" s="34" t="e">
        <f t="shared" si="232"/>
        <v>#VALUE!</v>
      </c>
      <c r="AG1699" s="34" t="e">
        <f t="shared" si="233"/>
        <v>#VALUE!</v>
      </c>
      <c r="AH1699" s="34" t="e">
        <f t="shared" si="234"/>
        <v>#VALUE!</v>
      </c>
      <c r="AI1699" s="34" t="e">
        <f t="shared" si="235"/>
        <v>#VALUE!</v>
      </c>
      <c r="AJ1699" s="34" t="e">
        <f t="shared" si="236"/>
        <v>#VALUE!</v>
      </c>
      <c r="AK1699" s="34" t="e">
        <f t="shared" si="237"/>
        <v>#VALUE!</v>
      </c>
    </row>
    <row r="1700" spans="1:37" ht="55.25" customHeight="1" x14ac:dyDescent="0.2">
      <c r="A1700" s="50"/>
      <c r="B1700" s="50"/>
      <c r="C1700" s="34"/>
      <c r="D1700" s="34"/>
      <c r="E1700" s="34"/>
      <c r="F1700" s="34"/>
      <c r="G1700" s="34"/>
      <c r="H1700" s="34"/>
      <c r="I1700" s="34"/>
      <c r="J1700" s="34"/>
      <c r="K1700" s="34"/>
      <c r="L1700" s="103"/>
      <c r="M1700" s="29"/>
      <c r="N1700" s="29"/>
      <c r="O1700" s="29"/>
      <c r="P1700" s="30"/>
      <c r="Q1700" s="29"/>
      <c r="R1700" s="112"/>
      <c r="S1700" s="34"/>
      <c r="AD1700" s="84" t="e">
        <f t="shared" si="230"/>
        <v>#VALUE!</v>
      </c>
      <c r="AE1700" s="34" t="e">
        <f t="shared" si="231"/>
        <v>#VALUE!</v>
      </c>
      <c r="AF1700" s="34" t="e">
        <f t="shared" si="232"/>
        <v>#VALUE!</v>
      </c>
      <c r="AG1700" s="34" t="e">
        <f t="shared" si="233"/>
        <v>#VALUE!</v>
      </c>
      <c r="AH1700" s="34" t="e">
        <f t="shared" si="234"/>
        <v>#VALUE!</v>
      </c>
      <c r="AI1700" s="34" t="e">
        <f t="shared" si="235"/>
        <v>#VALUE!</v>
      </c>
      <c r="AJ1700" s="34" t="e">
        <f t="shared" si="236"/>
        <v>#VALUE!</v>
      </c>
      <c r="AK1700" s="34" t="e">
        <f t="shared" si="237"/>
        <v>#VALUE!</v>
      </c>
    </row>
    <row r="1701" spans="1:37" ht="55.25" customHeight="1" x14ac:dyDescent="0.2">
      <c r="A1701" s="50"/>
      <c r="B1701" s="50"/>
      <c r="C1701" s="34"/>
      <c r="D1701" s="34"/>
      <c r="E1701" s="34"/>
      <c r="F1701" s="34"/>
      <c r="G1701" s="34"/>
      <c r="H1701" s="34"/>
      <c r="I1701" s="34"/>
      <c r="J1701" s="34"/>
      <c r="K1701" s="34"/>
      <c r="L1701" s="103"/>
      <c r="M1701" s="29"/>
      <c r="N1701" s="29"/>
      <c r="O1701" s="29"/>
      <c r="P1701" s="30"/>
      <c r="Q1701" s="29"/>
      <c r="R1701" s="112"/>
      <c r="S1701" s="34"/>
      <c r="AD1701" s="84" t="e">
        <f t="shared" si="230"/>
        <v>#VALUE!</v>
      </c>
      <c r="AE1701" s="34" t="e">
        <f t="shared" si="231"/>
        <v>#VALUE!</v>
      </c>
      <c r="AF1701" s="34" t="e">
        <f t="shared" si="232"/>
        <v>#VALUE!</v>
      </c>
      <c r="AG1701" s="34" t="e">
        <f t="shared" si="233"/>
        <v>#VALUE!</v>
      </c>
      <c r="AH1701" s="34" t="e">
        <f t="shared" si="234"/>
        <v>#VALUE!</v>
      </c>
      <c r="AI1701" s="34" t="e">
        <f t="shared" si="235"/>
        <v>#VALUE!</v>
      </c>
      <c r="AJ1701" s="34" t="e">
        <f t="shared" si="236"/>
        <v>#VALUE!</v>
      </c>
      <c r="AK1701" s="34" t="e">
        <f t="shared" si="237"/>
        <v>#VALUE!</v>
      </c>
    </row>
    <row r="1702" spans="1:37" ht="55.25" customHeight="1" x14ac:dyDescent="0.2">
      <c r="A1702" s="50"/>
      <c r="B1702" s="50"/>
      <c r="C1702" s="34"/>
      <c r="D1702" s="34"/>
      <c r="E1702" s="34"/>
      <c r="F1702" s="34"/>
      <c r="G1702" s="34"/>
      <c r="H1702" s="34"/>
      <c r="I1702" s="34"/>
      <c r="J1702" s="34"/>
      <c r="K1702" s="34"/>
      <c r="L1702" s="103"/>
      <c r="M1702" s="29"/>
      <c r="N1702" s="29"/>
      <c r="O1702" s="29"/>
      <c r="P1702" s="30"/>
      <c r="Q1702" s="29"/>
      <c r="R1702" s="112"/>
      <c r="S1702" s="34"/>
      <c r="AD1702" s="84" t="e">
        <f t="shared" si="230"/>
        <v>#VALUE!</v>
      </c>
      <c r="AE1702" s="34" t="e">
        <f t="shared" si="231"/>
        <v>#VALUE!</v>
      </c>
      <c r="AF1702" s="34" t="e">
        <f t="shared" si="232"/>
        <v>#VALUE!</v>
      </c>
      <c r="AG1702" s="34" t="e">
        <f t="shared" si="233"/>
        <v>#VALUE!</v>
      </c>
      <c r="AH1702" s="34" t="e">
        <f t="shared" si="234"/>
        <v>#VALUE!</v>
      </c>
      <c r="AI1702" s="34" t="e">
        <f t="shared" si="235"/>
        <v>#VALUE!</v>
      </c>
      <c r="AJ1702" s="34" t="e">
        <f t="shared" si="236"/>
        <v>#VALUE!</v>
      </c>
      <c r="AK1702" s="34" t="e">
        <f t="shared" si="237"/>
        <v>#VALUE!</v>
      </c>
    </row>
    <row r="1703" spans="1:37" ht="55.25" customHeight="1" x14ac:dyDescent="0.2">
      <c r="A1703" s="50"/>
      <c r="B1703" s="50"/>
      <c r="C1703" s="34"/>
      <c r="D1703" s="34"/>
      <c r="E1703" s="34"/>
      <c r="F1703" s="34"/>
      <c r="G1703" s="34"/>
      <c r="H1703" s="34"/>
      <c r="I1703" s="34"/>
      <c r="J1703" s="34"/>
      <c r="K1703" s="34"/>
      <c r="L1703" s="103"/>
      <c r="M1703" s="29"/>
      <c r="N1703" s="29"/>
      <c r="O1703" s="29"/>
      <c r="P1703" s="30"/>
      <c r="Q1703" s="29"/>
      <c r="R1703" s="112"/>
      <c r="S1703" s="34"/>
      <c r="AD1703" s="84" t="e">
        <f t="shared" si="230"/>
        <v>#VALUE!</v>
      </c>
      <c r="AE1703" s="34" t="e">
        <f t="shared" si="231"/>
        <v>#VALUE!</v>
      </c>
      <c r="AF1703" s="34" t="e">
        <f t="shared" si="232"/>
        <v>#VALUE!</v>
      </c>
      <c r="AG1703" s="34" t="e">
        <f t="shared" si="233"/>
        <v>#VALUE!</v>
      </c>
      <c r="AH1703" s="34" t="e">
        <f t="shared" si="234"/>
        <v>#VALUE!</v>
      </c>
      <c r="AI1703" s="34" t="e">
        <f t="shared" si="235"/>
        <v>#VALUE!</v>
      </c>
      <c r="AJ1703" s="34" t="e">
        <f t="shared" si="236"/>
        <v>#VALUE!</v>
      </c>
      <c r="AK1703" s="34" t="e">
        <f t="shared" si="237"/>
        <v>#VALUE!</v>
      </c>
    </row>
    <row r="1704" spans="1:37" ht="55.25" customHeight="1" x14ac:dyDescent="0.2">
      <c r="A1704" s="50"/>
      <c r="B1704" s="50"/>
      <c r="C1704" s="34"/>
      <c r="D1704" s="34"/>
      <c r="E1704" s="34"/>
      <c r="F1704" s="34"/>
      <c r="G1704" s="34"/>
      <c r="H1704" s="34"/>
      <c r="I1704" s="34"/>
      <c r="J1704" s="34"/>
      <c r="K1704" s="34"/>
      <c r="L1704" s="103"/>
      <c r="M1704" s="29"/>
      <c r="N1704" s="29"/>
      <c r="O1704" s="29"/>
      <c r="P1704" s="30"/>
      <c r="Q1704" s="29"/>
      <c r="R1704" s="112"/>
      <c r="S1704" s="34"/>
      <c r="AD1704" s="84" t="e">
        <f t="shared" si="230"/>
        <v>#VALUE!</v>
      </c>
      <c r="AE1704" s="34" t="e">
        <f t="shared" si="231"/>
        <v>#VALUE!</v>
      </c>
      <c r="AF1704" s="34" t="e">
        <f t="shared" si="232"/>
        <v>#VALUE!</v>
      </c>
      <c r="AG1704" s="34" t="e">
        <f t="shared" si="233"/>
        <v>#VALUE!</v>
      </c>
      <c r="AH1704" s="34" t="e">
        <f t="shared" si="234"/>
        <v>#VALUE!</v>
      </c>
      <c r="AI1704" s="34" t="e">
        <f t="shared" si="235"/>
        <v>#VALUE!</v>
      </c>
      <c r="AJ1704" s="34" t="e">
        <f t="shared" si="236"/>
        <v>#VALUE!</v>
      </c>
      <c r="AK1704" s="34" t="e">
        <f t="shared" si="237"/>
        <v>#VALUE!</v>
      </c>
    </row>
    <row r="1705" spans="1:37" ht="55.25" customHeight="1" x14ac:dyDescent="0.2">
      <c r="A1705" s="50"/>
      <c r="B1705" s="50"/>
      <c r="C1705" s="34"/>
      <c r="D1705" s="34"/>
      <c r="E1705" s="34"/>
      <c r="F1705" s="34"/>
      <c r="G1705" s="34"/>
      <c r="H1705" s="34"/>
      <c r="I1705" s="34"/>
      <c r="J1705" s="34"/>
      <c r="K1705" s="34"/>
      <c r="L1705" s="103"/>
      <c r="M1705" s="29"/>
      <c r="N1705" s="29"/>
      <c r="O1705" s="29"/>
      <c r="P1705" s="30"/>
      <c r="Q1705" s="29"/>
      <c r="R1705" s="112"/>
      <c r="S1705" s="34"/>
      <c r="AD1705" s="84" t="e">
        <f t="shared" si="230"/>
        <v>#VALUE!</v>
      </c>
      <c r="AE1705" s="34" t="e">
        <f t="shared" si="231"/>
        <v>#VALUE!</v>
      </c>
      <c r="AF1705" s="34" t="e">
        <f t="shared" si="232"/>
        <v>#VALUE!</v>
      </c>
      <c r="AG1705" s="34" t="e">
        <f t="shared" si="233"/>
        <v>#VALUE!</v>
      </c>
      <c r="AH1705" s="34" t="e">
        <f t="shared" si="234"/>
        <v>#VALUE!</v>
      </c>
      <c r="AI1705" s="34" t="e">
        <f t="shared" si="235"/>
        <v>#VALUE!</v>
      </c>
      <c r="AJ1705" s="34" t="e">
        <f t="shared" si="236"/>
        <v>#VALUE!</v>
      </c>
      <c r="AK1705" s="34" t="e">
        <f t="shared" si="237"/>
        <v>#VALUE!</v>
      </c>
    </row>
    <row r="1706" spans="1:37" ht="55.25" customHeight="1" x14ac:dyDescent="0.2">
      <c r="A1706" s="50"/>
      <c r="B1706" s="50"/>
      <c r="C1706" s="34"/>
      <c r="D1706" s="34"/>
      <c r="E1706" s="34"/>
      <c r="F1706" s="34"/>
      <c r="G1706" s="34"/>
      <c r="H1706" s="34"/>
      <c r="I1706" s="34"/>
      <c r="J1706" s="34"/>
      <c r="K1706" s="34"/>
      <c r="L1706" s="103"/>
      <c r="M1706" s="29"/>
      <c r="N1706" s="29"/>
      <c r="O1706" s="29"/>
      <c r="P1706" s="30"/>
      <c r="Q1706" s="29"/>
      <c r="R1706" s="112"/>
      <c r="S1706" s="34"/>
      <c r="AD1706" s="84" t="e">
        <f t="shared" si="230"/>
        <v>#VALUE!</v>
      </c>
      <c r="AE1706" s="34" t="e">
        <f t="shared" si="231"/>
        <v>#VALUE!</v>
      </c>
      <c r="AF1706" s="34" t="e">
        <f t="shared" si="232"/>
        <v>#VALUE!</v>
      </c>
      <c r="AG1706" s="34" t="e">
        <f t="shared" si="233"/>
        <v>#VALUE!</v>
      </c>
      <c r="AH1706" s="34" t="e">
        <f t="shared" si="234"/>
        <v>#VALUE!</v>
      </c>
      <c r="AI1706" s="34" t="e">
        <f t="shared" si="235"/>
        <v>#VALUE!</v>
      </c>
      <c r="AJ1706" s="34" t="e">
        <f t="shared" si="236"/>
        <v>#VALUE!</v>
      </c>
      <c r="AK1706" s="34" t="e">
        <f t="shared" si="237"/>
        <v>#VALUE!</v>
      </c>
    </row>
    <row r="1707" spans="1:37" ht="55.25" customHeight="1" x14ac:dyDescent="0.2">
      <c r="A1707" s="50"/>
      <c r="B1707" s="50"/>
      <c r="C1707" s="34"/>
      <c r="D1707" s="34"/>
      <c r="E1707" s="34"/>
      <c r="F1707" s="34"/>
      <c r="G1707" s="34"/>
      <c r="H1707" s="34"/>
      <c r="I1707" s="34"/>
      <c r="J1707" s="34"/>
      <c r="K1707" s="34"/>
      <c r="L1707" s="103"/>
      <c r="M1707" s="29"/>
      <c r="N1707" s="29"/>
      <c r="O1707" s="29"/>
      <c r="P1707" s="30"/>
      <c r="Q1707" s="29"/>
      <c r="R1707" s="112"/>
      <c r="S1707" s="34"/>
      <c r="AD1707" s="84" t="e">
        <f t="shared" si="230"/>
        <v>#VALUE!</v>
      </c>
      <c r="AE1707" s="34" t="e">
        <f t="shared" si="231"/>
        <v>#VALUE!</v>
      </c>
      <c r="AF1707" s="34" t="e">
        <f t="shared" si="232"/>
        <v>#VALUE!</v>
      </c>
      <c r="AG1707" s="34" t="e">
        <f t="shared" si="233"/>
        <v>#VALUE!</v>
      </c>
      <c r="AH1707" s="34" t="e">
        <f t="shared" si="234"/>
        <v>#VALUE!</v>
      </c>
      <c r="AI1707" s="34" t="e">
        <f t="shared" si="235"/>
        <v>#VALUE!</v>
      </c>
      <c r="AJ1707" s="34" t="e">
        <f t="shared" si="236"/>
        <v>#VALUE!</v>
      </c>
      <c r="AK1707" s="34" t="e">
        <f t="shared" si="237"/>
        <v>#VALUE!</v>
      </c>
    </row>
    <row r="1708" spans="1:37" ht="55.25" customHeight="1" x14ac:dyDescent="0.2">
      <c r="A1708" s="50"/>
      <c r="B1708" s="50"/>
      <c r="C1708" s="34"/>
      <c r="D1708" s="34"/>
      <c r="E1708" s="34"/>
      <c r="F1708" s="34"/>
      <c r="G1708" s="34"/>
      <c r="H1708" s="34"/>
      <c r="I1708" s="34"/>
      <c r="J1708" s="34"/>
      <c r="K1708" s="34"/>
      <c r="L1708" s="103"/>
      <c r="M1708" s="29"/>
      <c r="N1708" s="29"/>
      <c r="O1708" s="29"/>
      <c r="P1708" s="30"/>
      <c r="Q1708" s="29"/>
      <c r="R1708" s="112"/>
      <c r="S1708" s="34"/>
      <c r="AD1708" s="84" t="e">
        <f t="shared" si="230"/>
        <v>#VALUE!</v>
      </c>
      <c r="AE1708" s="34" t="e">
        <f t="shared" si="231"/>
        <v>#VALUE!</v>
      </c>
      <c r="AF1708" s="34" t="e">
        <f t="shared" si="232"/>
        <v>#VALUE!</v>
      </c>
      <c r="AG1708" s="34" t="e">
        <f t="shared" si="233"/>
        <v>#VALUE!</v>
      </c>
      <c r="AH1708" s="34" t="e">
        <f t="shared" si="234"/>
        <v>#VALUE!</v>
      </c>
      <c r="AI1708" s="34" t="e">
        <f t="shared" si="235"/>
        <v>#VALUE!</v>
      </c>
      <c r="AJ1708" s="34" t="e">
        <f t="shared" si="236"/>
        <v>#VALUE!</v>
      </c>
      <c r="AK1708" s="34" t="e">
        <f t="shared" si="237"/>
        <v>#VALUE!</v>
      </c>
    </row>
    <row r="1709" spans="1:37" ht="55.25" customHeight="1" x14ac:dyDescent="0.2">
      <c r="A1709" s="50"/>
      <c r="B1709" s="50"/>
      <c r="C1709" s="34"/>
      <c r="D1709" s="34"/>
      <c r="E1709" s="34"/>
      <c r="F1709" s="34"/>
      <c r="G1709" s="34"/>
      <c r="H1709" s="34"/>
      <c r="I1709" s="34"/>
      <c r="J1709" s="34"/>
      <c r="K1709" s="34"/>
      <c r="L1709" s="103"/>
      <c r="M1709" s="29"/>
      <c r="N1709" s="29"/>
      <c r="O1709" s="29"/>
      <c r="P1709" s="30"/>
      <c r="Q1709" s="29"/>
      <c r="R1709" s="112"/>
      <c r="S1709" s="34"/>
      <c r="AD1709" s="84" t="e">
        <f t="shared" si="230"/>
        <v>#VALUE!</v>
      </c>
      <c r="AE1709" s="34" t="e">
        <f t="shared" si="231"/>
        <v>#VALUE!</v>
      </c>
      <c r="AF1709" s="34" t="e">
        <f t="shared" si="232"/>
        <v>#VALUE!</v>
      </c>
      <c r="AG1709" s="34" t="e">
        <f t="shared" si="233"/>
        <v>#VALUE!</v>
      </c>
      <c r="AH1709" s="34" t="e">
        <f t="shared" si="234"/>
        <v>#VALUE!</v>
      </c>
      <c r="AI1709" s="34" t="e">
        <f t="shared" si="235"/>
        <v>#VALUE!</v>
      </c>
      <c r="AJ1709" s="34" t="e">
        <f t="shared" si="236"/>
        <v>#VALUE!</v>
      </c>
      <c r="AK1709" s="34" t="e">
        <f t="shared" si="237"/>
        <v>#VALUE!</v>
      </c>
    </row>
    <row r="1710" spans="1:37" ht="55.25" customHeight="1" x14ac:dyDescent="0.2">
      <c r="A1710" s="50"/>
      <c r="B1710" s="50"/>
      <c r="C1710" s="34"/>
      <c r="D1710" s="34"/>
      <c r="E1710" s="34"/>
      <c r="F1710" s="34"/>
      <c r="G1710" s="34"/>
      <c r="H1710" s="34"/>
      <c r="I1710" s="34"/>
      <c r="J1710" s="34"/>
      <c r="K1710" s="34"/>
      <c r="L1710" s="103"/>
      <c r="M1710" s="29"/>
      <c r="N1710" s="29"/>
      <c r="O1710" s="29"/>
      <c r="P1710" s="30"/>
      <c r="Q1710" s="29"/>
      <c r="R1710" s="112"/>
      <c r="S1710" s="34"/>
      <c r="AD1710" s="84" t="e">
        <f t="shared" si="230"/>
        <v>#VALUE!</v>
      </c>
      <c r="AE1710" s="34" t="e">
        <f t="shared" si="231"/>
        <v>#VALUE!</v>
      </c>
      <c r="AF1710" s="34" t="e">
        <f t="shared" si="232"/>
        <v>#VALUE!</v>
      </c>
      <c r="AG1710" s="34" t="e">
        <f t="shared" si="233"/>
        <v>#VALUE!</v>
      </c>
      <c r="AH1710" s="34" t="e">
        <f t="shared" si="234"/>
        <v>#VALUE!</v>
      </c>
      <c r="AI1710" s="34" t="e">
        <f t="shared" si="235"/>
        <v>#VALUE!</v>
      </c>
      <c r="AJ1710" s="34" t="e">
        <f t="shared" si="236"/>
        <v>#VALUE!</v>
      </c>
      <c r="AK1710" s="34" t="e">
        <f t="shared" si="237"/>
        <v>#VALUE!</v>
      </c>
    </row>
    <row r="1711" spans="1:37" ht="55.25" customHeight="1" x14ac:dyDescent="0.2">
      <c r="A1711" s="50"/>
      <c r="B1711" s="50"/>
      <c r="C1711" s="34"/>
      <c r="D1711" s="34"/>
      <c r="E1711" s="34"/>
      <c r="F1711" s="34"/>
      <c r="G1711" s="34"/>
      <c r="H1711" s="34"/>
      <c r="I1711" s="34"/>
      <c r="J1711" s="34"/>
      <c r="K1711" s="34"/>
      <c r="L1711" s="103"/>
      <c r="M1711" s="29"/>
      <c r="N1711" s="29"/>
      <c r="O1711" s="29"/>
      <c r="P1711" s="30"/>
      <c r="Q1711" s="29"/>
      <c r="R1711" s="112"/>
      <c r="S1711" s="34"/>
      <c r="AD1711" s="84" t="e">
        <f t="shared" ref="AD1711:AD1774" si="238">SEARCH("unanimité",L1711,1)</f>
        <v>#VALUE!</v>
      </c>
      <c r="AE1711" s="34" t="e">
        <f t="shared" ref="AE1711:AE1774" si="239">SEARCH("PONSOLE",M1711,1)</f>
        <v>#VALUE!</v>
      </c>
      <c r="AF1711" s="34" t="e">
        <f t="shared" ref="AF1711:AF1774" si="240">SEARCH("PONSOLE",N1711,1)</f>
        <v>#VALUE!</v>
      </c>
      <c r="AG1711" s="34" t="e">
        <f t="shared" ref="AG1711:AG1774" si="241">SEARCH("PONSOLE",O1711,1)</f>
        <v>#VALUE!</v>
      </c>
      <c r="AH1711" s="34" t="e">
        <f t="shared" ref="AH1711:AH1774" si="242">SEARCH("pas de vote",P1711,1)</f>
        <v>#VALUE!</v>
      </c>
      <c r="AI1711" s="34" t="e">
        <f t="shared" ref="AI1711:AI1774" si="243">SEARCH("PONSOLE",Q1711,1)</f>
        <v>#VALUE!</v>
      </c>
      <c r="AJ1711" s="34" t="e">
        <f t="shared" ref="AJ1711:AJ1774" si="244">SEARCH("PONSOLE",R1711,1)</f>
        <v>#VALUE!</v>
      </c>
      <c r="AK1711" s="34" t="e">
        <f t="shared" ref="AK1711:AK1774" si="245">SEARCH("PONSOLE",S1711,1)</f>
        <v>#VALUE!</v>
      </c>
    </row>
    <row r="1712" spans="1:37" ht="55.25" customHeight="1" x14ac:dyDescent="0.2">
      <c r="A1712" s="50"/>
      <c r="B1712" s="50"/>
      <c r="C1712" s="34"/>
      <c r="D1712" s="34"/>
      <c r="E1712" s="34"/>
      <c r="F1712" s="34"/>
      <c r="G1712" s="34"/>
      <c r="H1712" s="34"/>
      <c r="I1712" s="34"/>
      <c r="J1712" s="34"/>
      <c r="K1712" s="34"/>
      <c r="L1712" s="103"/>
      <c r="M1712" s="29"/>
      <c r="N1712" s="29"/>
      <c r="O1712" s="29"/>
      <c r="P1712" s="30"/>
      <c r="Q1712" s="29"/>
      <c r="R1712" s="112"/>
      <c r="S1712" s="34"/>
      <c r="AD1712" s="84" t="e">
        <f t="shared" si="238"/>
        <v>#VALUE!</v>
      </c>
      <c r="AE1712" s="34" t="e">
        <f t="shared" si="239"/>
        <v>#VALUE!</v>
      </c>
      <c r="AF1712" s="34" t="e">
        <f t="shared" si="240"/>
        <v>#VALUE!</v>
      </c>
      <c r="AG1712" s="34" t="e">
        <f t="shared" si="241"/>
        <v>#VALUE!</v>
      </c>
      <c r="AH1712" s="34" t="e">
        <f t="shared" si="242"/>
        <v>#VALUE!</v>
      </c>
      <c r="AI1712" s="34" t="e">
        <f t="shared" si="243"/>
        <v>#VALUE!</v>
      </c>
      <c r="AJ1712" s="34" t="e">
        <f t="shared" si="244"/>
        <v>#VALUE!</v>
      </c>
      <c r="AK1712" s="34" t="e">
        <f t="shared" si="245"/>
        <v>#VALUE!</v>
      </c>
    </row>
    <row r="1713" spans="1:37" ht="55.25" customHeight="1" x14ac:dyDescent="0.2">
      <c r="A1713" s="50"/>
      <c r="B1713" s="50"/>
      <c r="C1713" s="34"/>
      <c r="D1713" s="34"/>
      <c r="E1713" s="34"/>
      <c r="F1713" s="34"/>
      <c r="G1713" s="34"/>
      <c r="H1713" s="34"/>
      <c r="I1713" s="34"/>
      <c r="J1713" s="34"/>
      <c r="K1713" s="34"/>
      <c r="L1713" s="103"/>
      <c r="M1713" s="29"/>
      <c r="N1713" s="29"/>
      <c r="O1713" s="29"/>
      <c r="P1713" s="30"/>
      <c r="Q1713" s="29"/>
      <c r="R1713" s="112"/>
      <c r="S1713" s="34"/>
      <c r="AD1713" s="84" t="e">
        <f t="shared" si="238"/>
        <v>#VALUE!</v>
      </c>
      <c r="AE1713" s="34" t="e">
        <f t="shared" si="239"/>
        <v>#VALUE!</v>
      </c>
      <c r="AF1713" s="34" t="e">
        <f t="shared" si="240"/>
        <v>#VALUE!</v>
      </c>
      <c r="AG1713" s="34" t="e">
        <f t="shared" si="241"/>
        <v>#VALUE!</v>
      </c>
      <c r="AH1713" s="34" t="e">
        <f t="shared" si="242"/>
        <v>#VALUE!</v>
      </c>
      <c r="AI1713" s="34" t="e">
        <f t="shared" si="243"/>
        <v>#VALUE!</v>
      </c>
      <c r="AJ1713" s="34" t="e">
        <f t="shared" si="244"/>
        <v>#VALUE!</v>
      </c>
      <c r="AK1713" s="34" t="e">
        <f t="shared" si="245"/>
        <v>#VALUE!</v>
      </c>
    </row>
    <row r="1714" spans="1:37" ht="55.25" customHeight="1" x14ac:dyDescent="0.2">
      <c r="A1714" s="50"/>
      <c r="B1714" s="50"/>
      <c r="C1714" s="34"/>
      <c r="D1714" s="34"/>
      <c r="E1714" s="34"/>
      <c r="F1714" s="34"/>
      <c r="G1714" s="34"/>
      <c r="H1714" s="34"/>
      <c r="I1714" s="34"/>
      <c r="J1714" s="34"/>
      <c r="K1714" s="34"/>
      <c r="L1714" s="103"/>
      <c r="M1714" s="29"/>
      <c r="N1714" s="29"/>
      <c r="O1714" s="29"/>
      <c r="P1714" s="30"/>
      <c r="Q1714" s="29"/>
      <c r="R1714" s="112"/>
      <c r="S1714" s="34"/>
      <c r="AD1714" s="84" t="e">
        <f t="shared" si="238"/>
        <v>#VALUE!</v>
      </c>
      <c r="AE1714" s="34" t="e">
        <f t="shared" si="239"/>
        <v>#VALUE!</v>
      </c>
      <c r="AF1714" s="34" t="e">
        <f t="shared" si="240"/>
        <v>#VALUE!</v>
      </c>
      <c r="AG1714" s="34" t="e">
        <f t="shared" si="241"/>
        <v>#VALUE!</v>
      </c>
      <c r="AH1714" s="34" t="e">
        <f t="shared" si="242"/>
        <v>#VALUE!</v>
      </c>
      <c r="AI1714" s="34" t="e">
        <f t="shared" si="243"/>
        <v>#VALUE!</v>
      </c>
      <c r="AJ1714" s="34" t="e">
        <f t="shared" si="244"/>
        <v>#VALUE!</v>
      </c>
      <c r="AK1714" s="34" t="e">
        <f t="shared" si="245"/>
        <v>#VALUE!</v>
      </c>
    </row>
    <row r="1715" spans="1:37" ht="55.25" customHeight="1" x14ac:dyDescent="0.2">
      <c r="A1715" s="50"/>
      <c r="B1715" s="50"/>
      <c r="C1715" s="34"/>
      <c r="D1715" s="34"/>
      <c r="E1715" s="34"/>
      <c r="F1715" s="34"/>
      <c r="G1715" s="34"/>
      <c r="H1715" s="34"/>
      <c r="I1715" s="34"/>
      <c r="J1715" s="34"/>
      <c r="K1715" s="34"/>
      <c r="L1715" s="103"/>
      <c r="M1715" s="29"/>
      <c r="N1715" s="29"/>
      <c r="O1715" s="29"/>
      <c r="P1715" s="30"/>
      <c r="Q1715" s="29"/>
      <c r="R1715" s="112"/>
      <c r="S1715" s="34"/>
      <c r="AD1715" s="84" t="e">
        <f t="shared" si="238"/>
        <v>#VALUE!</v>
      </c>
      <c r="AE1715" s="34" t="e">
        <f t="shared" si="239"/>
        <v>#VALUE!</v>
      </c>
      <c r="AF1715" s="34" t="e">
        <f t="shared" si="240"/>
        <v>#VALUE!</v>
      </c>
      <c r="AG1715" s="34" t="e">
        <f t="shared" si="241"/>
        <v>#VALUE!</v>
      </c>
      <c r="AH1715" s="34" t="e">
        <f t="shared" si="242"/>
        <v>#VALUE!</v>
      </c>
      <c r="AI1715" s="34" t="e">
        <f t="shared" si="243"/>
        <v>#VALUE!</v>
      </c>
      <c r="AJ1715" s="34" t="e">
        <f t="shared" si="244"/>
        <v>#VALUE!</v>
      </c>
      <c r="AK1715" s="34" t="e">
        <f t="shared" si="245"/>
        <v>#VALUE!</v>
      </c>
    </row>
    <row r="1716" spans="1:37" ht="55.25" customHeight="1" x14ac:dyDescent="0.2">
      <c r="A1716" s="50"/>
      <c r="B1716" s="50"/>
      <c r="C1716" s="34"/>
      <c r="D1716" s="34"/>
      <c r="E1716" s="34"/>
      <c r="F1716" s="34"/>
      <c r="G1716" s="34"/>
      <c r="H1716" s="34"/>
      <c r="I1716" s="34"/>
      <c r="J1716" s="34"/>
      <c r="K1716" s="34"/>
      <c r="L1716" s="103"/>
      <c r="M1716" s="29"/>
      <c r="N1716" s="29"/>
      <c r="O1716" s="29"/>
      <c r="P1716" s="30"/>
      <c r="Q1716" s="29"/>
      <c r="R1716" s="112"/>
      <c r="S1716" s="34"/>
      <c r="AD1716" s="84" t="e">
        <f t="shared" si="238"/>
        <v>#VALUE!</v>
      </c>
      <c r="AE1716" s="34" t="e">
        <f t="shared" si="239"/>
        <v>#VALUE!</v>
      </c>
      <c r="AF1716" s="34" t="e">
        <f t="shared" si="240"/>
        <v>#VALUE!</v>
      </c>
      <c r="AG1716" s="34" t="e">
        <f t="shared" si="241"/>
        <v>#VALUE!</v>
      </c>
      <c r="AH1716" s="34" t="e">
        <f t="shared" si="242"/>
        <v>#VALUE!</v>
      </c>
      <c r="AI1716" s="34" t="e">
        <f t="shared" si="243"/>
        <v>#VALUE!</v>
      </c>
      <c r="AJ1716" s="34" t="e">
        <f t="shared" si="244"/>
        <v>#VALUE!</v>
      </c>
      <c r="AK1716" s="34" t="e">
        <f t="shared" si="245"/>
        <v>#VALUE!</v>
      </c>
    </row>
    <row r="1717" spans="1:37" ht="55.25" customHeight="1" x14ac:dyDescent="0.2">
      <c r="A1717" s="50"/>
      <c r="B1717" s="50"/>
      <c r="C1717" s="34"/>
      <c r="D1717" s="34"/>
      <c r="E1717" s="34"/>
      <c r="F1717" s="34"/>
      <c r="G1717" s="34"/>
      <c r="H1717" s="34"/>
      <c r="I1717" s="34"/>
      <c r="J1717" s="34"/>
      <c r="K1717" s="34"/>
      <c r="L1717" s="103"/>
      <c r="M1717" s="29"/>
      <c r="N1717" s="29"/>
      <c r="O1717" s="29"/>
      <c r="P1717" s="30"/>
      <c r="Q1717" s="29"/>
      <c r="R1717" s="112"/>
      <c r="S1717" s="34"/>
      <c r="AD1717" s="84" t="e">
        <f t="shared" si="238"/>
        <v>#VALUE!</v>
      </c>
      <c r="AE1717" s="34" t="e">
        <f t="shared" si="239"/>
        <v>#VALUE!</v>
      </c>
      <c r="AF1717" s="34" t="e">
        <f t="shared" si="240"/>
        <v>#VALUE!</v>
      </c>
      <c r="AG1717" s="34" t="e">
        <f t="shared" si="241"/>
        <v>#VALUE!</v>
      </c>
      <c r="AH1717" s="34" t="e">
        <f t="shared" si="242"/>
        <v>#VALUE!</v>
      </c>
      <c r="AI1717" s="34" t="e">
        <f t="shared" si="243"/>
        <v>#VALUE!</v>
      </c>
      <c r="AJ1717" s="34" t="e">
        <f t="shared" si="244"/>
        <v>#VALUE!</v>
      </c>
      <c r="AK1717" s="34" t="e">
        <f t="shared" si="245"/>
        <v>#VALUE!</v>
      </c>
    </row>
    <row r="1718" spans="1:37" ht="55.25" customHeight="1" x14ac:dyDescent="0.2">
      <c r="A1718" s="50"/>
      <c r="B1718" s="50"/>
      <c r="C1718" s="34"/>
      <c r="D1718" s="34"/>
      <c r="E1718" s="34"/>
      <c r="F1718" s="34"/>
      <c r="G1718" s="34"/>
      <c r="H1718" s="34"/>
      <c r="I1718" s="34"/>
      <c r="J1718" s="34"/>
      <c r="K1718" s="34"/>
      <c r="L1718" s="103"/>
      <c r="M1718" s="29"/>
      <c r="N1718" s="29"/>
      <c r="O1718" s="29"/>
      <c r="P1718" s="30"/>
      <c r="Q1718" s="29"/>
      <c r="R1718" s="112"/>
      <c r="S1718" s="34"/>
      <c r="AD1718" s="84" t="e">
        <f t="shared" si="238"/>
        <v>#VALUE!</v>
      </c>
      <c r="AE1718" s="34" t="e">
        <f t="shared" si="239"/>
        <v>#VALUE!</v>
      </c>
      <c r="AF1718" s="34" t="e">
        <f t="shared" si="240"/>
        <v>#VALUE!</v>
      </c>
      <c r="AG1718" s="34" t="e">
        <f t="shared" si="241"/>
        <v>#VALUE!</v>
      </c>
      <c r="AH1718" s="34" t="e">
        <f t="shared" si="242"/>
        <v>#VALUE!</v>
      </c>
      <c r="AI1718" s="34" t="e">
        <f t="shared" si="243"/>
        <v>#VALUE!</v>
      </c>
      <c r="AJ1718" s="34" t="e">
        <f t="shared" si="244"/>
        <v>#VALUE!</v>
      </c>
      <c r="AK1718" s="34" t="e">
        <f t="shared" si="245"/>
        <v>#VALUE!</v>
      </c>
    </row>
    <row r="1719" spans="1:37" ht="55.25" customHeight="1" x14ac:dyDescent="0.2">
      <c r="A1719" s="50"/>
      <c r="B1719" s="50"/>
      <c r="C1719" s="34"/>
      <c r="D1719" s="34"/>
      <c r="E1719" s="34"/>
      <c r="F1719" s="34"/>
      <c r="G1719" s="34"/>
      <c r="H1719" s="34"/>
      <c r="I1719" s="34"/>
      <c r="J1719" s="34"/>
      <c r="K1719" s="34"/>
      <c r="L1719" s="103"/>
      <c r="M1719" s="29"/>
      <c r="N1719" s="29"/>
      <c r="O1719" s="29"/>
      <c r="P1719" s="30"/>
      <c r="Q1719" s="29"/>
      <c r="R1719" s="112"/>
      <c r="S1719" s="34"/>
      <c r="AD1719" s="84" t="e">
        <f t="shared" si="238"/>
        <v>#VALUE!</v>
      </c>
      <c r="AE1719" s="34" t="e">
        <f t="shared" si="239"/>
        <v>#VALUE!</v>
      </c>
      <c r="AF1719" s="34" t="e">
        <f t="shared" si="240"/>
        <v>#VALUE!</v>
      </c>
      <c r="AG1719" s="34" t="e">
        <f t="shared" si="241"/>
        <v>#VALUE!</v>
      </c>
      <c r="AH1719" s="34" t="e">
        <f t="shared" si="242"/>
        <v>#VALUE!</v>
      </c>
      <c r="AI1719" s="34" t="e">
        <f t="shared" si="243"/>
        <v>#VALUE!</v>
      </c>
      <c r="AJ1719" s="34" t="e">
        <f t="shared" si="244"/>
        <v>#VALUE!</v>
      </c>
      <c r="AK1719" s="34" t="e">
        <f t="shared" si="245"/>
        <v>#VALUE!</v>
      </c>
    </row>
    <row r="1720" spans="1:37" ht="55.25" customHeight="1" x14ac:dyDescent="0.2">
      <c r="A1720" s="50"/>
      <c r="B1720" s="50"/>
      <c r="C1720" s="34"/>
      <c r="D1720" s="34"/>
      <c r="E1720" s="34"/>
      <c r="F1720" s="34"/>
      <c r="G1720" s="34"/>
      <c r="H1720" s="34"/>
      <c r="I1720" s="34"/>
      <c r="J1720" s="34"/>
      <c r="K1720" s="34"/>
      <c r="L1720" s="103"/>
      <c r="M1720" s="29"/>
      <c r="N1720" s="29"/>
      <c r="O1720" s="29"/>
      <c r="P1720" s="30"/>
      <c r="Q1720" s="29"/>
      <c r="R1720" s="112"/>
      <c r="S1720" s="34"/>
      <c r="AD1720" s="84" t="e">
        <f t="shared" si="238"/>
        <v>#VALUE!</v>
      </c>
      <c r="AE1720" s="34" t="e">
        <f t="shared" si="239"/>
        <v>#VALUE!</v>
      </c>
      <c r="AF1720" s="34" t="e">
        <f t="shared" si="240"/>
        <v>#VALUE!</v>
      </c>
      <c r="AG1720" s="34" t="e">
        <f t="shared" si="241"/>
        <v>#VALUE!</v>
      </c>
      <c r="AH1720" s="34" t="e">
        <f t="shared" si="242"/>
        <v>#VALUE!</v>
      </c>
      <c r="AI1720" s="34" t="e">
        <f t="shared" si="243"/>
        <v>#VALUE!</v>
      </c>
      <c r="AJ1720" s="34" t="e">
        <f t="shared" si="244"/>
        <v>#VALUE!</v>
      </c>
      <c r="AK1720" s="34" t="e">
        <f t="shared" si="245"/>
        <v>#VALUE!</v>
      </c>
    </row>
    <row r="1721" spans="1:37" ht="55.25" customHeight="1" x14ac:dyDescent="0.2">
      <c r="A1721" s="50"/>
      <c r="B1721" s="50"/>
      <c r="C1721" s="34"/>
      <c r="D1721" s="34"/>
      <c r="E1721" s="34"/>
      <c r="F1721" s="34"/>
      <c r="G1721" s="34"/>
      <c r="H1721" s="34"/>
      <c r="I1721" s="34"/>
      <c r="J1721" s="34"/>
      <c r="K1721" s="34"/>
      <c r="L1721" s="103"/>
      <c r="M1721" s="29"/>
      <c r="N1721" s="29"/>
      <c r="O1721" s="29"/>
      <c r="P1721" s="30"/>
      <c r="Q1721" s="29"/>
      <c r="R1721" s="112"/>
      <c r="S1721" s="34"/>
      <c r="AD1721" s="84" t="e">
        <f t="shared" si="238"/>
        <v>#VALUE!</v>
      </c>
      <c r="AE1721" s="34" t="e">
        <f t="shared" si="239"/>
        <v>#VALUE!</v>
      </c>
      <c r="AF1721" s="34" t="e">
        <f t="shared" si="240"/>
        <v>#VALUE!</v>
      </c>
      <c r="AG1721" s="34" t="e">
        <f t="shared" si="241"/>
        <v>#VALUE!</v>
      </c>
      <c r="AH1721" s="34" t="e">
        <f t="shared" si="242"/>
        <v>#VALUE!</v>
      </c>
      <c r="AI1721" s="34" t="e">
        <f t="shared" si="243"/>
        <v>#VALUE!</v>
      </c>
      <c r="AJ1721" s="34" t="e">
        <f t="shared" si="244"/>
        <v>#VALUE!</v>
      </c>
      <c r="AK1721" s="34" t="e">
        <f t="shared" si="245"/>
        <v>#VALUE!</v>
      </c>
    </row>
    <row r="1722" spans="1:37" ht="55.25" customHeight="1" x14ac:dyDescent="0.2">
      <c r="A1722" s="50"/>
      <c r="B1722" s="50"/>
      <c r="C1722" s="34"/>
      <c r="D1722" s="34"/>
      <c r="E1722" s="34"/>
      <c r="F1722" s="34"/>
      <c r="G1722" s="34"/>
      <c r="H1722" s="34"/>
      <c r="I1722" s="34"/>
      <c r="J1722" s="34"/>
      <c r="K1722" s="34"/>
      <c r="L1722" s="103"/>
      <c r="M1722" s="29"/>
      <c r="N1722" s="29"/>
      <c r="O1722" s="29"/>
      <c r="P1722" s="30"/>
      <c r="Q1722" s="29"/>
      <c r="R1722" s="112"/>
      <c r="S1722" s="34"/>
      <c r="AD1722" s="84" t="e">
        <f t="shared" si="238"/>
        <v>#VALUE!</v>
      </c>
      <c r="AE1722" s="34" t="e">
        <f t="shared" si="239"/>
        <v>#VALUE!</v>
      </c>
      <c r="AF1722" s="34" t="e">
        <f t="shared" si="240"/>
        <v>#VALUE!</v>
      </c>
      <c r="AG1722" s="34" t="e">
        <f t="shared" si="241"/>
        <v>#VALUE!</v>
      </c>
      <c r="AH1722" s="34" t="e">
        <f t="shared" si="242"/>
        <v>#VALUE!</v>
      </c>
      <c r="AI1722" s="34" t="e">
        <f t="shared" si="243"/>
        <v>#VALUE!</v>
      </c>
      <c r="AJ1722" s="34" t="e">
        <f t="shared" si="244"/>
        <v>#VALUE!</v>
      </c>
      <c r="AK1722" s="34" t="e">
        <f t="shared" si="245"/>
        <v>#VALUE!</v>
      </c>
    </row>
    <row r="1723" spans="1:37" ht="55.25" customHeight="1" x14ac:dyDescent="0.2">
      <c r="A1723" s="50"/>
      <c r="B1723" s="50"/>
      <c r="C1723" s="34"/>
      <c r="D1723" s="34"/>
      <c r="E1723" s="34"/>
      <c r="F1723" s="34"/>
      <c r="G1723" s="34"/>
      <c r="H1723" s="34"/>
      <c r="I1723" s="34"/>
      <c r="J1723" s="34"/>
      <c r="K1723" s="34"/>
      <c r="L1723" s="103"/>
      <c r="M1723" s="29"/>
      <c r="N1723" s="29"/>
      <c r="O1723" s="29"/>
      <c r="P1723" s="30"/>
      <c r="Q1723" s="29"/>
      <c r="R1723" s="112"/>
      <c r="S1723" s="34"/>
      <c r="AD1723" s="84" t="e">
        <f t="shared" si="238"/>
        <v>#VALUE!</v>
      </c>
      <c r="AE1723" s="34" t="e">
        <f t="shared" si="239"/>
        <v>#VALUE!</v>
      </c>
      <c r="AF1723" s="34" t="e">
        <f t="shared" si="240"/>
        <v>#VALUE!</v>
      </c>
      <c r="AG1723" s="34" t="e">
        <f t="shared" si="241"/>
        <v>#VALUE!</v>
      </c>
      <c r="AH1723" s="34" t="e">
        <f t="shared" si="242"/>
        <v>#VALUE!</v>
      </c>
      <c r="AI1723" s="34" t="e">
        <f t="shared" si="243"/>
        <v>#VALUE!</v>
      </c>
      <c r="AJ1723" s="34" t="e">
        <f t="shared" si="244"/>
        <v>#VALUE!</v>
      </c>
      <c r="AK1723" s="34" t="e">
        <f t="shared" si="245"/>
        <v>#VALUE!</v>
      </c>
    </row>
    <row r="1724" spans="1:37" ht="55.25" customHeight="1" x14ac:dyDescent="0.2">
      <c r="A1724" s="50"/>
      <c r="B1724" s="50"/>
      <c r="C1724" s="34"/>
      <c r="D1724" s="34"/>
      <c r="E1724" s="34"/>
      <c r="F1724" s="34"/>
      <c r="G1724" s="34"/>
      <c r="H1724" s="34"/>
      <c r="I1724" s="34"/>
      <c r="J1724" s="34"/>
      <c r="K1724" s="34"/>
      <c r="L1724" s="103"/>
      <c r="M1724" s="29"/>
      <c r="N1724" s="29"/>
      <c r="O1724" s="29"/>
      <c r="P1724" s="30"/>
      <c r="Q1724" s="29"/>
      <c r="R1724" s="112"/>
      <c r="S1724" s="34"/>
      <c r="AD1724" s="84" t="e">
        <f t="shared" si="238"/>
        <v>#VALUE!</v>
      </c>
      <c r="AE1724" s="34" t="e">
        <f t="shared" si="239"/>
        <v>#VALUE!</v>
      </c>
      <c r="AF1724" s="34" t="e">
        <f t="shared" si="240"/>
        <v>#VALUE!</v>
      </c>
      <c r="AG1724" s="34" t="e">
        <f t="shared" si="241"/>
        <v>#VALUE!</v>
      </c>
      <c r="AH1724" s="34" t="e">
        <f t="shared" si="242"/>
        <v>#VALUE!</v>
      </c>
      <c r="AI1724" s="34" t="e">
        <f t="shared" si="243"/>
        <v>#VALUE!</v>
      </c>
      <c r="AJ1724" s="34" t="e">
        <f t="shared" si="244"/>
        <v>#VALUE!</v>
      </c>
      <c r="AK1724" s="34" t="e">
        <f t="shared" si="245"/>
        <v>#VALUE!</v>
      </c>
    </row>
    <row r="1725" spans="1:37" ht="55.25" customHeight="1" x14ac:dyDescent="0.2">
      <c r="A1725" s="50"/>
      <c r="B1725" s="50"/>
      <c r="C1725" s="34"/>
      <c r="D1725" s="34"/>
      <c r="E1725" s="34"/>
      <c r="F1725" s="34"/>
      <c r="G1725" s="34"/>
      <c r="H1725" s="34"/>
      <c r="I1725" s="34"/>
      <c r="J1725" s="34"/>
      <c r="K1725" s="34"/>
      <c r="L1725" s="103"/>
      <c r="M1725" s="29"/>
      <c r="N1725" s="29"/>
      <c r="O1725" s="29"/>
      <c r="P1725" s="30"/>
      <c r="Q1725" s="29"/>
      <c r="R1725" s="112"/>
      <c r="S1725" s="34"/>
      <c r="AD1725" s="84" t="e">
        <f t="shared" si="238"/>
        <v>#VALUE!</v>
      </c>
      <c r="AE1725" s="34" t="e">
        <f t="shared" si="239"/>
        <v>#VALUE!</v>
      </c>
      <c r="AF1725" s="34" t="e">
        <f t="shared" si="240"/>
        <v>#VALUE!</v>
      </c>
      <c r="AG1725" s="34" t="e">
        <f t="shared" si="241"/>
        <v>#VALUE!</v>
      </c>
      <c r="AH1725" s="34" t="e">
        <f t="shared" si="242"/>
        <v>#VALUE!</v>
      </c>
      <c r="AI1725" s="34" t="e">
        <f t="shared" si="243"/>
        <v>#VALUE!</v>
      </c>
      <c r="AJ1725" s="34" t="e">
        <f t="shared" si="244"/>
        <v>#VALUE!</v>
      </c>
      <c r="AK1725" s="34" t="e">
        <f t="shared" si="245"/>
        <v>#VALUE!</v>
      </c>
    </row>
    <row r="1726" spans="1:37" ht="55.25" customHeight="1" x14ac:dyDescent="0.2">
      <c r="A1726" s="50"/>
      <c r="B1726" s="50"/>
      <c r="C1726" s="34"/>
      <c r="D1726" s="34"/>
      <c r="E1726" s="34"/>
      <c r="F1726" s="34"/>
      <c r="G1726" s="34"/>
      <c r="H1726" s="34"/>
      <c r="I1726" s="34"/>
      <c r="J1726" s="34"/>
      <c r="K1726" s="34"/>
      <c r="L1726" s="103"/>
      <c r="M1726" s="29"/>
      <c r="N1726" s="29"/>
      <c r="O1726" s="29"/>
      <c r="P1726" s="30"/>
      <c r="Q1726" s="29"/>
      <c r="R1726" s="112"/>
      <c r="S1726" s="34"/>
      <c r="AD1726" s="84" t="e">
        <f t="shared" si="238"/>
        <v>#VALUE!</v>
      </c>
      <c r="AE1726" s="34" t="e">
        <f t="shared" si="239"/>
        <v>#VALUE!</v>
      </c>
      <c r="AF1726" s="34" t="e">
        <f t="shared" si="240"/>
        <v>#VALUE!</v>
      </c>
      <c r="AG1726" s="34" t="e">
        <f t="shared" si="241"/>
        <v>#VALUE!</v>
      </c>
      <c r="AH1726" s="34" t="e">
        <f t="shared" si="242"/>
        <v>#VALUE!</v>
      </c>
      <c r="AI1726" s="34" t="e">
        <f t="shared" si="243"/>
        <v>#VALUE!</v>
      </c>
      <c r="AJ1726" s="34" t="e">
        <f t="shared" si="244"/>
        <v>#VALUE!</v>
      </c>
      <c r="AK1726" s="34" t="e">
        <f t="shared" si="245"/>
        <v>#VALUE!</v>
      </c>
    </row>
    <row r="1727" spans="1:37" ht="55.25" customHeight="1" x14ac:dyDescent="0.2">
      <c r="A1727" s="50"/>
      <c r="B1727" s="50"/>
      <c r="C1727" s="34"/>
      <c r="D1727" s="34"/>
      <c r="E1727" s="34"/>
      <c r="F1727" s="34"/>
      <c r="G1727" s="34"/>
      <c r="H1727" s="34"/>
      <c r="I1727" s="34"/>
      <c r="J1727" s="34"/>
      <c r="K1727" s="34"/>
      <c r="L1727" s="103"/>
      <c r="M1727" s="29"/>
      <c r="N1727" s="29"/>
      <c r="O1727" s="29"/>
      <c r="P1727" s="30"/>
      <c r="Q1727" s="29"/>
      <c r="R1727" s="112"/>
      <c r="S1727" s="34"/>
      <c r="AD1727" s="84" t="e">
        <f t="shared" si="238"/>
        <v>#VALUE!</v>
      </c>
      <c r="AE1727" s="34" t="e">
        <f t="shared" si="239"/>
        <v>#VALUE!</v>
      </c>
      <c r="AF1727" s="34" t="e">
        <f t="shared" si="240"/>
        <v>#VALUE!</v>
      </c>
      <c r="AG1727" s="34" t="e">
        <f t="shared" si="241"/>
        <v>#VALUE!</v>
      </c>
      <c r="AH1727" s="34" t="e">
        <f t="shared" si="242"/>
        <v>#VALUE!</v>
      </c>
      <c r="AI1727" s="34" t="e">
        <f t="shared" si="243"/>
        <v>#VALUE!</v>
      </c>
      <c r="AJ1727" s="34" t="e">
        <f t="shared" si="244"/>
        <v>#VALUE!</v>
      </c>
      <c r="AK1727" s="34" t="e">
        <f t="shared" si="245"/>
        <v>#VALUE!</v>
      </c>
    </row>
    <row r="1728" spans="1:37" ht="55.25" customHeight="1" x14ac:dyDescent="0.2">
      <c r="A1728" s="50"/>
      <c r="B1728" s="50"/>
      <c r="C1728" s="34"/>
      <c r="D1728" s="34"/>
      <c r="E1728" s="34"/>
      <c r="F1728" s="34"/>
      <c r="G1728" s="34"/>
      <c r="H1728" s="34"/>
      <c r="I1728" s="34"/>
      <c r="J1728" s="34"/>
      <c r="K1728" s="34"/>
      <c r="L1728" s="103"/>
      <c r="M1728" s="29"/>
      <c r="N1728" s="29"/>
      <c r="O1728" s="29"/>
      <c r="P1728" s="30"/>
      <c r="Q1728" s="29"/>
      <c r="R1728" s="112"/>
      <c r="S1728" s="34"/>
      <c r="AD1728" s="84" t="e">
        <f t="shared" si="238"/>
        <v>#VALUE!</v>
      </c>
      <c r="AE1728" s="34" t="e">
        <f t="shared" si="239"/>
        <v>#VALUE!</v>
      </c>
      <c r="AF1728" s="34" t="e">
        <f t="shared" si="240"/>
        <v>#VALUE!</v>
      </c>
      <c r="AG1728" s="34" t="e">
        <f t="shared" si="241"/>
        <v>#VALUE!</v>
      </c>
      <c r="AH1728" s="34" t="e">
        <f t="shared" si="242"/>
        <v>#VALUE!</v>
      </c>
      <c r="AI1728" s="34" t="e">
        <f t="shared" si="243"/>
        <v>#VALUE!</v>
      </c>
      <c r="AJ1728" s="34" t="e">
        <f t="shared" si="244"/>
        <v>#VALUE!</v>
      </c>
      <c r="AK1728" s="34" t="e">
        <f t="shared" si="245"/>
        <v>#VALUE!</v>
      </c>
    </row>
    <row r="1729" spans="1:37" ht="55.25" customHeight="1" x14ac:dyDescent="0.2">
      <c r="A1729" s="50"/>
      <c r="B1729" s="50"/>
      <c r="C1729" s="34"/>
      <c r="D1729" s="34"/>
      <c r="E1729" s="34"/>
      <c r="F1729" s="34"/>
      <c r="G1729" s="34"/>
      <c r="H1729" s="34"/>
      <c r="I1729" s="34"/>
      <c r="J1729" s="34"/>
      <c r="K1729" s="34"/>
      <c r="L1729" s="103"/>
      <c r="M1729" s="29"/>
      <c r="N1729" s="29"/>
      <c r="O1729" s="29"/>
      <c r="P1729" s="30"/>
      <c r="Q1729" s="29"/>
      <c r="R1729" s="112"/>
      <c r="S1729" s="34"/>
      <c r="AD1729" s="84" t="e">
        <f t="shared" si="238"/>
        <v>#VALUE!</v>
      </c>
      <c r="AE1729" s="34" t="e">
        <f t="shared" si="239"/>
        <v>#VALUE!</v>
      </c>
      <c r="AF1729" s="34" t="e">
        <f t="shared" si="240"/>
        <v>#VALUE!</v>
      </c>
      <c r="AG1729" s="34" t="e">
        <f t="shared" si="241"/>
        <v>#VALUE!</v>
      </c>
      <c r="AH1729" s="34" t="e">
        <f t="shared" si="242"/>
        <v>#VALUE!</v>
      </c>
      <c r="AI1729" s="34" t="e">
        <f t="shared" si="243"/>
        <v>#VALUE!</v>
      </c>
      <c r="AJ1729" s="34" t="e">
        <f t="shared" si="244"/>
        <v>#VALUE!</v>
      </c>
      <c r="AK1729" s="34" t="e">
        <f t="shared" si="245"/>
        <v>#VALUE!</v>
      </c>
    </row>
    <row r="1730" spans="1:37" ht="55.25" customHeight="1" x14ac:dyDescent="0.2">
      <c r="A1730" s="50"/>
      <c r="B1730" s="50"/>
      <c r="C1730" s="34"/>
      <c r="D1730" s="34"/>
      <c r="E1730" s="34"/>
      <c r="F1730" s="34"/>
      <c r="G1730" s="34"/>
      <c r="H1730" s="34"/>
      <c r="I1730" s="34"/>
      <c r="J1730" s="34"/>
      <c r="K1730" s="34"/>
      <c r="L1730" s="103"/>
      <c r="M1730" s="29"/>
      <c r="N1730" s="29"/>
      <c r="O1730" s="29"/>
      <c r="P1730" s="30"/>
      <c r="Q1730" s="29"/>
      <c r="R1730" s="112"/>
      <c r="S1730" s="34"/>
      <c r="AD1730" s="84" t="e">
        <f t="shared" si="238"/>
        <v>#VALUE!</v>
      </c>
      <c r="AE1730" s="34" t="e">
        <f t="shared" si="239"/>
        <v>#VALUE!</v>
      </c>
      <c r="AF1730" s="34" t="e">
        <f t="shared" si="240"/>
        <v>#VALUE!</v>
      </c>
      <c r="AG1730" s="34" t="e">
        <f t="shared" si="241"/>
        <v>#VALUE!</v>
      </c>
      <c r="AH1730" s="34" t="e">
        <f t="shared" si="242"/>
        <v>#VALUE!</v>
      </c>
      <c r="AI1730" s="34" t="e">
        <f t="shared" si="243"/>
        <v>#VALUE!</v>
      </c>
      <c r="AJ1730" s="34" t="e">
        <f t="shared" si="244"/>
        <v>#VALUE!</v>
      </c>
      <c r="AK1730" s="34" t="e">
        <f t="shared" si="245"/>
        <v>#VALUE!</v>
      </c>
    </row>
    <row r="1731" spans="1:37" ht="55.25" customHeight="1" x14ac:dyDescent="0.2">
      <c r="A1731" s="50"/>
      <c r="B1731" s="50"/>
      <c r="C1731" s="34"/>
      <c r="D1731" s="34"/>
      <c r="E1731" s="34"/>
      <c r="F1731" s="34"/>
      <c r="G1731" s="34"/>
      <c r="H1731" s="34"/>
      <c r="I1731" s="34"/>
      <c r="J1731" s="34"/>
      <c r="K1731" s="34"/>
      <c r="L1731" s="103"/>
      <c r="M1731" s="29"/>
      <c r="N1731" s="29"/>
      <c r="O1731" s="29"/>
      <c r="P1731" s="30"/>
      <c r="Q1731" s="29"/>
      <c r="R1731" s="112"/>
      <c r="S1731" s="34"/>
      <c r="AD1731" s="84" t="e">
        <f t="shared" si="238"/>
        <v>#VALUE!</v>
      </c>
      <c r="AE1731" s="34" t="e">
        <f t="shared" si="239"/>
        <v>#VALUE!</v>
      </c>
      <c r="AF1731" s="34" t="e">
        <f t="shared" si="240"/>
        <v>#VALUE!</v>
      </c>
      <c r="AG1731" s="34" t="e">
        <f t="shared" si="241"/>
        <v>#VALUE!</v>
      </c>
      <c r="AH1731" s="34" t="e">
        <f t="shared" si="242"/>
        <v>#VALUE!</v>
      </c>
      <c r="AI1731" s="34" t="e">
        <f t="shared" si="243"/>
        <v>#VALUE!</v>
      </c>
      <c r="AJ1731" s="34" t="e">
        <f t="shared" si="244"/>
        <v>#VALUE!</v>
      </c>
      <c r="AK1731" s="34" t="e">
        <f t="shared" si="245"/>
        <v>#VALUE!</v>
      </c>
    </row>
    <row r="1732" spans="1:37" ht="55.25" customHeight="1" x14ac:dyDescent="0.2">
      <c r="A1732" s="50"/>
      <c r="B1732" s="50"/>
      <c r="C1732" s="34"/>
      <c r="D1732" s="34"/>
      <c r="E1732" s="34"/>
      <c r="F1732" s="34"/>
      <c r="G1732" s="34"/>
      <c r="H1732" s="34"/>
      <c r="I1732" s="34"/>
      <c r="J1732" s="34"/>
      <c r="K1732" s="34"/>
      <c r="L1732" s="103"/>
      <c r="M1732" s="29"/>
      <c r="N1732" s="29"/>
      <c r="O1732" s="29"/>
      <c r="P1732" s="30"/>
      <c r="Q1732" s="29"/>
      <c r="R1732" s="112"/>
      <c r="S1732" s="34"/>
      <c r="AD1732" s="84" t="e">
        <f t="shared" si="238"/>
        <v>#VALUE!</v>
      </c>
      <c r="AE1732" s="34" t="e">
        <f t="shared" si="239"/>
        <v>#VALUE!</v>
      </c>
      <c r="AF1732" s="34" t="e">
        <f t="shared" si="240"/>
        <v>#VALUE!</v>
      </c>
      <c r="AG1732" s="34" t="e">
        <f t="shared" si="241"/>
        <v>#VALUE!</v>
      </c>
      <c r="AH1732" s="34" t="e">
        <f t="shared" si="242"/>
        <v>#VALUE!</v>
      </c>
      <c r="AI1732" s="34" t="e">
        <f t="shared" si="243"/>
        <v>#VALUE!</v>
      </c>
      <c r="AJ1732" s="34" t="e">
        <f t="shared" si="244"/>
        <v>#VALUE!</v>
      </c>
      <c r="AK1732" s="34" t="e">
        <f t="shared" si="245"/>
        <v>#VALUE!</v>
      </c>
    </row>
    <row r="1733" spans="1:37" ht="55.25" customHeight="1" x14ac:dyDescent="0.2">
      <c r="A1733" s="50"/>
      <c r="B1733" s="50"/>
      <c r="C1733" s="34"/>
      <c r="D1733" s="34"/>
      <c r="E1733" s="34"/>
      <c r="F1733" s="34"/>
      <c r="G1733" s="34"/>
      <c r="H1733" s="34"/>
      <c r="I1733" s="34"/>
      <c r="J1733" s="34"/>
      <c r="K1733" s="34"/>
      <c r="L1733" s="103"/>
      <c r="M1733" s="29"/>
      <c r="N1733" s="29"/>
      <c r="O1733" s="29"/>
      <c r="P1733" s="30"/>
      <c r="Q1733" s="29"/>
      <c r="R1733" s="112"/>
      <c r="S1733" s="34"/>
      <c r="AD1733" s="84" t="e">
        <f t="shared" si="238"/>
        <v>#VALUE!</v>
      </c>
      <c r="AE1733" s="34" t="e">
        <f t="shared" si="239"/>
        <v>#VALUE!</v>
      </c>
      <c r="AF1733" s="34" t="e">
        <f t="shared" si="240"/>
        <v>#VALUE!</v>
      </c>
      <c r="AG1733" s="34" t="e">
        <f t="shared" si="241"/>
        <v>#VALUE!</v>
      </c>
      <c r="AH1733" s="34" t="e">
        <f t="shared" si="242"/>
        <v>#VALUE!</v>
      </c>
      <c r="AI1733" s="34" t="e">
        <f t="shared" si="243"/>
        <v>#VALUE!</v>
      </c>
      <c r="AJ1733" s="34" t="e">
        <f t="shared" si="244"/>
        <v>#VALUE!</v>
      </c>
      <c r="AK1733" s="34" t="e">
        <f t="shared" si="245"/>
        <v>#VALUE!</v>
      </c>
    </row>
    <row r="1734" spans="1:37" ht="55.25" customHeight="1" x14ac:dyDescent="0.2">
      <c r="A1734" s="50"/>
      <c r="B1734" s="50"/>
      <c r="C1734" s="34"/>
      <c r="D1734" s="34"/>
      <c r="E1734" s="34"/>
      <c r="F1734" s="34"/>
      <c r="G1734" s="34"/>
      <c r="H1734" s="34"/>
      <c r="I1734" s="34"/>
      <c r="J1734" s="34"/>
      <c r="K1734" s="34"/>
      <c r="L1734" s="103"/>
      <c r="M1734" s="29"/>
      <c r="N1734" s="29"/>
      <c r="O1734" s="29"/>
      <c r="P1734" s="30"/>
      <c r="Q1734" s="29"/>
      <c r="R1734" s="112"/>
      <c r="S1734" s="34"/>
      <c r="AD1734" s="84" t="e">
        <f t="shared" si="238"/>
        <v>#VALUE!</v>
      </c>
      <c r="AE1734" s="34" t="e">
        <f t="shared" si="239"/>
        <v>#VALUE!</v>
      </c>
      <c r="AF1734" s="34" t="e">
        <f t="shared" si="240"/>
        <v>#VALUE!</v>
      </c>
      <c r="AG1734" s="34" t="e">
        <f t="shared" si="241"/>
        <v>#VALUE!</v>
      </c>
      <c r="AH1734" s="34" t="e">
        <f t="shared" si="242"/>
        <v>#VALUE!</v>
      </c>
      <c r="AI1734" s="34" t="e">
        <f t="shared" si="243"/>
        <v>#VALUE!</v>
      </c>
      <c r="AJ1734" s="34" t="e">
        <f t="shared" si="244"/>
        <v>#VALUE!</v>
      </c>
      <c r="AK1734" s="34" t="e">
        <f t="shared" si="245"/>
        <v>#VALUE!</v>
      </c>
    </row>
    <row r="1735" spans="1:37" ht="55.25" customHeight="1" x14ac:dyDescent="0.2">
      <c r="A1735" s="50"/>
      <c r="B1735" s="50"/>
      <c r="C1735" s="34"/>
      <c r="D1735" s="34"/>
      <c r="E1735" s="34"/>
      <c r="F1735" s="34"/>
      <c r="G1735" s="34"/>
      <c r="H1735" s="34"/>
      <c r="I1735" s="34"/>
      <c r="J1735" s="34"/>
      <c r="K1735" s="34"/>
      <c r="L1735" s="103"/>
      <c r="M1735" s="29"/>
      <c r="N1735" s="29"/>
      <c r="O1735" s="29"/>
      <c r="P1735" s="30"/>
      <c r="Q1735" s="29"/>
      <c r="R1735" s="112"/>
      <c r="S1735" s="34"/>
      <c r="AD1735" s="84" t="e">
        <f t="shared" si="238"/>
        <v>#VALUE!</v>
      </c>
      <c r="AE1735" s="34" t="e">
        <f t="shared" si="239"/>
        <v>#VALUE!</v>
      </c>
      <c r="AF1735" s="34" t="e">
        <f t="shared" si="240"/>
        <v>#VALUE!</v>
      </c>
      <c r="AG1735" s="34" t="e">
        <f t="shared" si="241"/>
        <v>#VALUE!</v>
      </c>
      <c r="AH1735" s="34" t="e">
        <f t="shared" si="242"/>
        <v>#VALUE!</v>
      </c>
      <c r="AI1735" s="34" t="e">
        <f t="shared" si="243"/>
        <v>#VALUE!</v>
      </c>
      <c r="AJ1735" s="34" t="e">
        <f t="shared" si="244"/>
        <v>#VALUE!</v>
      </c>
      <c r="AK1735" s="34" t="e">
        <f t="shared" si="245"/>
        <v>#VALUE!</v>
      </c>
    </row>
    <row r="1736" spans="1:37" ht="55.25" customHeight="1" x14ac:dyDescent="0.2">
      <c r="A1736" s="50"/>
      <c r="B1736" s="50"/>
      <c r="C1736" s="34"/>
      <c r="D1736" s="34"/>
      <c r="E1736" s="34"/>
      <c r="F1736" s="34"/>
      <c r="G1736" s="34"/>
      <c r="H1736" s="34"/>
      <c r="I1736" s="34"/>
      <c r="J1736" s="34"/>
      <c r="K1736" s="34"/>
      <c r="L1736" s="103"/>
      <c r="M1736" s="29"/>
      <c r="N1736" s="29"/>
      <c r="O1736" s="29"/>
      <c r="P1736" s="30"/>
      <c r="Q1736" s="29"/>
      <c r="R1736" s="112"/>
      <c r="S1736" s="34"/>
      <c r="AD1736" s="84" t="e">
        <f t="shared" si="238"/>
        <v>#VALUE!</v>
      </c>
      <c r="AE1736" s="34" t="e">
        <f t="shared" si="239"/>
        <v>#VALUE!</v>
      </c>
      <c r="AF1736" s="34" t="e">
        <f t="shared" si="240"/>
        <v>#VALUE!</v>
      </c>
      <c r="AG1736" s="34" t="e">
        <f t="shared" si="241"/>
        <v>#VALUE!</v>
      </c>
      <c r="AH1736" s="34" t="e">
        <f t="shared" si="242"/>
        <v>#VALUE!</v>
      </c>
      <c r="AI1736" s="34" t="e">
        <f t="shared" si="243"/>
        <v>#VALUE!</v>
      </c>
      <c r="AJ1736" s="34" t="e">
        <f t="shared" si="244"/>
        <v>#VALUE!</v>
      </c>
      <c r="AK1736" s="34" t="e">
        <f t="shared" si="245"/>
        <v>#VALUE!</v>
      </c>
    </row>
    <row r="1737" spans="1:37" ht="55.25" customHeight="1" x14ac:dyDescent="0.2">
      <c r="A1737" s="50"/>
      <c r="B1737" s="50"/>
      <c r="C1737" s="34"/>
      <c r="D1737" s="34"/>
      <c r="E1737" s="34"/>
      <c r="F1737" s="34"/>
      <c r="G1737" s="34"/>
      <c r="H1737" s="34"/>
      <c r="I1737" s="34"/>
      <c r="J1737" s="34"/>
      <c r="K1737" s="34"/>
      <c r="L1737" s="103"/>
      <c r="M1737" s="29"/>
      <c r="N1737" s="29"/>
      <c r="O1737" s="29"/>
      <c r="P1737" s="30"/>
      <c r="Q1737" s="29"/>
      <c r="R1737" s="112"/>
      <c r="S1737" s="34"/>
      <c r="AD1737" s="84" t="e">
        <f t="shared" si="238"/>
        <v>#VALUE!</v>
      </c>
      <c r="AE1737" s="34" t="e">
        <f t="shared" si="239"/>
        <v>#VALUE!</v>
      </c>
      <c r="AF1737" s="34" t="e">
        <f t="shared" si="240"/>
        <v>#VALUE!</v>
      </c>
      <c r="AG1737" s="34" t="e">
        <f t="shared" si="241"/>
        <v>#VALUE!</v>
      </c>
      <c r="AH1737" s="34" t="e">
        <f t="shared" si="242"/>
        <v>#VALUE!</v>
      </c>
      <c r="AI1737" s="34" t="e">
        <f t="shared" si="243"/>
        <v>#VALUE!</v>
      </c>
      <c r="AJ1737" s="34" t="e">
        <f t="shared" si="244"/>
        <v>#VALUE!</v>
      </c>
      <c r="AK1737" s="34" t="e">
        <f t="shared" si="245"/>
        <v>#VALUE!</v>
      </c>
    </row>
    <row r="1738" spans="1:37" ht="55.25" customHeight="1" x14ac:dyDescent="0.2">
      <c r="A1738" s="50"/>
      <c r="B1738" s="50"/>
      <c r="C1738" s="34"/>
      <c r="D1738" s="34"/>
      <c r="E1738" s="34"/>
      <c r="F1738" s="34"/>
      <c r="G1738" s="34"/>
      <c r="H1738" s="34"/>
      <c r="I1738" s="34"/>
      <c r="J1738" s="34"/>
      <c r="K1738" s="34"/>
      <c r="L1738" s="103"/>
      <c r="M1738" s="29"/>
      <c r="N1738" s="29"/>
      <c r="O1738" s="29"/>
      <c r="P1738" s="30"/>
      <c r="Q1738" s="29"/>
      <c r="R1738" s="112"/>
      <c r="S1738" s="34"/>
      <c r="AD1738" s="84" t="e">
        <f t="shared" si="238"/>
        <v>#VALUE!</v>
      </c>
      <c r="AE1738" s="34" t="e">
        <f t="shared" si="239"/>
        <v>#VALUE!</v>
      </c>
      <c r="AF1738" s="34" t="e">
        <f t="shared" si="240"/>
        <v>#VALUE!</v>
      </c>
      <c r="AG1738" s="34" t="e">
        <f t="shared" si="241"/>
        <v>#VALUE!</v>
      </c>
      <c r="AH1738" s="34" t="e">
        <f t="shared" si="242"/>
        <v>#VALUE!</v>
      </c>
      <c r="AI1738" s="34" t="e">
        <f t="shared" si="243"/>
        <v>#VALUE!</v>
      </c>
      <c r="AJ1738" s="34" t="e">
        <f t="shared" si="244"/>
        <v>#VALUE!</v>
      </c>
      <c r="AK1738" s="34" t="e">
        <f t="shared" si="245"/>
        <v>#VALUE!</v>
      </c>
    </row>
    <row r="1739" spans="1:37" ht="55.25" customHeight="1" x14ac:dyDescent="0.2">
      <c r="A1739" s="50"/>
      <c r="B1739" s="50"/>
      <c r="C1739" s="34"/>
      <c r="D1739" s="34"/>
      <c r="E1739" s="34"/>
      <c r="F1739" s="34"/>
      <c r="G1739" s="34"/>
      <c r="H1739" s="34"/>
      <c r="I1739" s="34"/>
      <c r="J1739" s="34"/>
      <c r="K1739" s="34"/>
      <c r="L1739" s="103"/>
      <c r="M1739" s="29"/>
      <c r="N1739" s="29"/>
      <c r="O1739" s="29"/>
      <c r="P1739" s="30"/>
      <c r="Q1739" s="29"/>
      <c r="R1739" s="112"/>
      <c r="S1739" s="34"/>
      <c r="AD1739" s="84" t="e">
        <f t="shared" si="238"/>
        <v>#VALUE!</v>
      </c>
      <c r="AE1739" s="34" t="e">
        <f t="shared" si="239"/>
        <v>#VALUE!</v>
      </c>
      <c r="AF1739" s="34" t="e">
        <f t="shared" si="240"/>
        <v>#VALUE!</v>
      </c>
      <c r="AG1739" s="34" t="e">
        <f t="shared" si="241"/>
        <v>#VALUE!</v>
      </c>
      <c r="AH1739" s="34" t="e">
        <f t="shared" si="242"/>
        <v>#VALUE!</v>
      </c>
      <c r="AI1739" s="34" t="e">
        <f t="shared" si="243"/>
        <v>#VALUE!</v>
      </c>
      <c r="AJ1739" s="34" t="e">
        <f t="shared" si="244"/>
        <v>#VALUE!</v>
      </c>
      <c r="AK1739" s="34" t="e">
        <f t="shared" si="245"/>
        <v>#VALUE!</v>
      </c>
    </row>
    <row r="1740" spans="1:37" ht="55.25" customHeight="1" x14ac:dyDescent="0.2">
      <c r="A1740" s="50"/>
      <c r="B1740" s="50"/>
      <c r="C1740" s="34"/>
      <c r="D1740" s="34"/>
      <c r="E1740" s="34"/>
      <c r="F1740" s="34"/>
      <c r="G1740" s="34"/>
      <c r="H1740" s="34"/>
      <c r="I1740" s="34"/>
      <c r="J1740" s="34"/>
      <c r="K1740" s="34"/>
      <c r="L1740" s="103"/>
      <c r="M1740" s="29"/>
      <c r="N1740" s="29"/>
      <c r="O1740" s="29"/>
      <c r="P1740" s="30"/>
      <c r="Q1740" s="29"/>
      <c r="R1740" s="112"/>
      <c r="S1740" s="34"/>
      <c r="AD1740" s="84" t="e">
        <f t="shared" si="238"/>
        <v>#VALUE!</v>
      </c>
      <c r="AE1740" s="34" t="e">
        <f t="shared" si="239"/>
        <v>#VALUE!</v>
      </c>
      <c r="AF1740" s="34" t="e">
        <f t="shared" si="240"/>
        <v>#VALUE!</v>
      </c>
      <c r="AG1740" s="34" t="e">
        <f t="shared" si="241"/>
        <v>#VALUE!</v>
      </c>
      <c r="AH1740" s="34" t="e">
        <f t="shared" si="242"/>
        <v>#VALUE!</v>
      </c>
      <c r="AI1740" s="34" t="e">
        <f t="shared" si="243"/>
        <v>#VALUE!</v>
      </c>
      <c r="AJ1740" s="34" t="e">
        <f t="shared" si="244"/>
        <v>#VALUE!</v>
      </c>
      <c r="AK1740" s="34" t="e">
        <f t="shared" si="245"/>
        <v>#VALUE!</v>
      </c>
    </row>
    <row r="1741" spans="1:37" ht="55.25" customHeight="1" x14ac:dyDescent="0.2">
      <c r="A1741" s="50"/>
      <c r="B1741" s="50"/>
      <c r="C1741" s="34"/>
      <c r="D1741" s="34"/>
      <c r="E1741" s="34"/>
      <c r="F1741" s="34"/>
      <c r="G1741" s="34"/>
      <c r="H1741" s="34"/>
      <c r="I1741" s="34"/>
      <c r="J1741" s="34"/>
      <c r="K1741" s="34"/>
      <c r="L1741" s="103"/>
      <c r="M1741" s="29"/>
      <c r="N1741" s="29"/>
      <c r="O1741" s="29"/>
      <c r="P1741" s="30"/>
      <c r="Q1741" s="29"/>
      <c r="R1741" s="112"/>
      <c r="S1741" s="34"/>
      <c r="AD1741" s="84" t="e">
        <f t="shared" si="238"/>
        <v>#VALUE!</v>
      </c>
      <c r="AE1741" s="34" t="e">
        <f t="shared" si="239"/>
        <v>#VALUE!</v>
      </c>
      <c r="AF1741" s="34" t="e">
        <f t="shared" si="240"/>
        <v>#VALUE!</v>
      </c>
      <c r="AG1741" s="34" t="e">
        <f t="shared" si="241"/>
        <v>#VALUE!</v>
      </c>
      <c r="AH1741" s="34" t="e">
        <f t="shared" si="242"/>
        <v>#VALUE!</v>
      </c>
      <c r="AI1741" s="34" t="e">
        <f t="shared" si="243"/>
        <v>#VALUE!</v>
      </c>
      <c r="AJ1741" s="34" t="e">
        <f t="shared" si="244"/>
        <v>#VALUE!</v>
      </c>
      <c r="AK1741" s="34" t="e">
        <f t="shared" si="245"/>
        <v>#VALUE!</v>
      </c>
    </row>
    <row r="1742" spans="1:37" ht="55.25" customHeight="1" x14ac:dyDescent="0.2">
      <c r="A1742" s="50"/>
      <c r="B1742" s="50"/>
      <c r="C1742" s="34"/>
      <c r="D1742" s="34"/>
      <c r="E1742" s="34"/>
      <c r="F1742" s="34"/>
      <c r="G1742" s="34"/>
      <c r="H1742" s="34"/>
      <c r="I1742" s="34"/>
      <c r="J1742" s="34"/>
      <c r="K1742" s="34"/>
      <c r="L1742" s="103"/>
      <c r="M1742" s="29"/>
      <c r="N1742" s="29"/>
      <c r="O1742" s="29"/>
      <c r="P1742" s="30"/>
      <c r="Q1742" s="29"/>
      <c r="R1742" s="112"/>
      <c r="S1742" s="34"/>
      <c r="AD1742" s="84" t="e">
        <f t="shared" si="238"/>
        <v>#VALUE!</v>
      </c>
      <c r="AE1742" s="34" t="e">
        <f t="shared" si="239"/>
        <v>#VALUE!</v>
      </c>
      <c r="AF1742" s="34" t="e">
        <f t="shared" si="240"/>
        <v>#VALUE!</v>
      </c>
      <c r="AG1742" s="34" t="e">
        <f t="shared" si="241"/>
        <v>#VALUE!</v>
      </c>
      <c r="AH1742" s="34" t="e">
        <f t="shared" si="242"/>
        <v>#VALUE!</v>
      </c>
      <c r="AI1742" s="34" t="e">
        <f t="shared" si="243"/>
        <v>#VALUE!</v>
      </c>
      <c r="AJ1742" s="34" t="e">
        <f t="shared" si="244"/>
        <v>#VALUE!</v>
      </c>
      <c r="AK1742" s="34" t="e">
        <f t="shared" si="245"/>
        <v>#VALUE!</v>
      </c>
    </row>
    <row r="1743" spans="1:37" ht="55.25" customHeight="1" x14ac:dyDescent="0.2">
      <c r="A1743" s="50"/>
      <c r="B1743" s="50"/>
      <c r="C1743" s="34"/>
      <c r="D1743" s="34"/>
      <c r="E1743" s="34"/>
      <c r="F1743" s="34"/>
      <c r="G1743" s="34"/>
      <c r="H1743" s="34"/>
      <c r="I1743" s="34"/>
      <c r="J1743" s="34"/>
      <c r="K1743" s="34"/>
      <c r="L1743" s="103"/>
      <c r="M1743" s="29"/>
      <c r="N1743" s="29"/>
      <c r="O1743" s="29"/>
      <c r="P1743" s="30"/>
      <c r="Q1743" s="29"/>
      <c r="R1743" s="112"/>
      <c r="S1743" s="34"/>
      <c r="AD1743" s="84" t="e">
        <f t="shared" si="238"/>
        <v>#VALUE!</v>
      </c>
      <c r="AE1743" s="34" t="e">
        <f t="shared" si="239"/>
        <v>#VALUE!</v>
      </c>
      <c r="AF1743" s="34" t="e">
        <f t="shared" si="240"/>
        <v>#VALUE!</v>
      </c>
      <c r="AG1743" s="34" t="e">
        <f t="shared" si="241"/>
        <v>#VALUE!</v>
      </c>
      <c r="AH1743" s="34" t="e">
        <f t="shared" si="242"/>
        <v>#VALUE!</v>
      </c>
      <c r="AI1743" s="34" t="e">
        <f t="shared" si="243"/>
        <v>#VALUE!</v>
      </c>
      <c r="AJ1743" s="34" t="e">
        <f t="shared" si="244"/>
        <v>#VALUE!</v>
      </c>
      <c r="AK1743" s="34" t="e">
        <f t="shared" si="245"/>
        <v>#VALUE!</v>
      </c>
    </row>
    <row r="1744" spans="1:37" ht="55.25" customHeight="1" x14ac:dyDescent="0.2">
      <c r="A1744" s="50"/>
      <c r="B1744" s="50"/>
      <c r="C1744" s="34"/>
      <c r="D1744" s="34"/>
      <c r="E1744" s="34"/>
      <c r="F1744" s="34"/>
      <c r="G1744" s="34"/>
      <c r="H1744" s="34"/>
      <c r="I1744" s="34"/>
      <c r="J1744" s="34"/>
      <c r="K1744" s="34"/>
      <c r="L1744" s="103"/>
      <c r="M1744" s="29"/>
      <c r="N1744" s="29"/>
      <c r="O1744" s="29"/>
      <c r="P1744" s="30"/>
      <c r="Q1744" s="29"/>
      <c r="R1744" s="112"/>
      <c r="S1744" s="34"/>
      <c r="AD1744" s="84" t="e">
        <f t="shared" si="238"/>
        <v>#VALUE!</v>
      </c>
      <c r="AE1744" s="34" t="e">
        <f t="shared" si="239"/>
        <v>#VALUE!</v>
      </c>
      <c r="AF1744" s="34" t="e">
        <f t="shared" si="240"/>
        <v>#VALUE!</v>
      </c>
      <c r="AG1744" s="34" t="e">
        <f t="shared" si="241"/>
        <v>#VALUE!</v>
      </c>
      <c r="AH1744" s="34" t="e">
        <f t="shared" si="242"/>
        <v>#VALUE!</v>
      </c>
      <c r="AI1744" s="34" t="e">
        <f t="shared" si="243"/>
        <v>#VALUE!</v>
      </c>
      <c r="AJ1744" s="34" t="e">
        <f t="shared" si="244"/>
        <v>#VALUE!</v>
      </c>
      <c r="AK1744" s="34" t="e">
        <f t="shared" si="245"/>
        <v>#VALUE!</v>
      </c>
    </row>
    <row r="1745" spans="1:37" ht="55.25" customHeight="1" x14ac:dyDescent="0.2">
      <c r="A1745" s="50"/>
      <c r="B1745" s="50"/>
      <c r="C1745" s="34"/>
      <c r="D1745" s="34"/>
      <c r="E1745" s="34"/>
      <c r="F1745" s="34"/>
      <c r="G1745" s="34"/>
      <c r="H1745" s="34"/>
      <c r="I1745" s="34"/>
      <c r="J1745" s="34"/>
      <c r="K1745" s="34"/>
      <c r="L1745" s="103"/>
      <c r="M1745" s="29"/>
      <c r="N1745" s="29"/>
      <c r="O1745" s="29"/>
      <c r="P1745" s="30"/>
      <c r="Q1745" s="29"/>
      <c r="R1745" s="112"/>
      <c r="S1745" s="34"/>
      <c r="AD1745" s="84" t="e">
        <f t="shared" si="238"/>
        <v>#VALUE!</v>
      </c>
      <c r="AE1745" s="34" t="e">
        <f t="shared" si="239"/>
        <v>#VALUE!</v>
      </c>
      <c r="AF1745" s="34" t="e">
        <f t="shared" si="240"/>
        <v>#VALUE!</v>
      </c>
      <c r="AG1745" s="34" t="e">
        <f t="shared" si="241"/>
        <v>#VALUE!</v>
      </c>
      <c r="AH1745" s="34" t="e">
        <f t="shared" si="242"/>
        <v>#VALUE!</v>
      </c>
      <c r="AI1745" s="34" t="e">
        <f t="shared" si="243"/>
        <v>#VALUE!</v>
      </c>
      <c r="AJ1745" s="34" t="e">
        <f t="shared" si="244"/>
        <v>#VALUE!</v>
      </c>
      <c r="AK1745" s="34" t="e">
        <f t="shared" si="245"/>
        <v>#VALUE!</v>
      </c>
    </row>
    <row r="1746" spans="1:37" ht="55.25" customHeight="1" x14ac:dyDescent="0.2">
      <c r="A1746" s="50"/>
      <c r="B1746" s="50"/>
      <c r="C1746" s="34"/>
      <c r="D1746" s="34"/>
      <c r="E1746" s="34"/>
      <c r="F1746" s="34"/>
      <c r="G1746" s="34"/>
      <c r="H1746" s="34"/>
      <c r="I1746" s="34"/>
      <c r="J1746" s="34"/>
      <c r="K1746" s="34"/>
      <c r="L1746" s="103"/>
      <c r="M1746" s="29"/>
      <c r="N1746" s="29"/>
      <c r="O1746" s="29"/>
      <c r="P1746" s="30"/>
      <c r="Q1746" s="29"/>
      <c r="R1746" s="112"/>
      <c r="S1746" s="34"/>
      <c r="AD1746" s="84" t="e">
        <f t="shared" si="238"/>
        <v>#VALUE!</v>
      </c>
      <c r="AE1746" s="34" t="e">
        <f t="shared" si="239"/>
        <v>#VALUE!</v>
      </c>
      <c r="AF1746" s="34" t="e">
        <f t="shared" si="240"/>
        <v>#VALUE!</v>
      </c>
      <c r="AG1746" s="34" t="e">
        <f t="shared" si="241"/>
        <v>#VALUE!</v>
      </c>
      <c r="AH1746" s="34" t="e">
        <f t="shared" si="242"/>
        <v>#VALUE!</v>
      </c>
      <c r="AI1746" s="34" t="e">
        <f t="shared" si="243"/>
        <v>#VALUE!</v>
      </c>
      <c r="AJ1746" s="34" t="e">
        <f t="shared" si="244"/>
        <v>#VALUE!</v>
      </c>
      <c r="AK1746" s="34" t="e">
        <f t="shared" si="245"/>
        <v>#VALUE!</v>
      </c>
    </row>
    <row r="1747" spans="1:37" ht="55.25" customHeight="1" x14ac:dyDescent="0.2">
      <c r="A1747" s="50"/>
      <c r="B1747" s="50"/>
      <c r="C1747" s="34"/>
      <c r="D1747" s="34"/>
      <c r="E1747" s="34"/>
      <c r="F1747" s="34"/>
      <c r="G1747" s="34"/>
      <c r="H1747" s="34"/>
      <c r="I1747" s="34"/>
      <c r="J1747" s="34"/>
      <c r="K1747" s="34"/>
      <c r="L1747" s="103"/>
      <c r="M1747" s="29"/>
      <c r="N1747" s="29"/>
      <c r="O1747" s="29"/>
      <c r="P1747" s="30"/>
      <c r="Q1747" s="29"/>
      <c r="R1747" s="112"/>
      <c r="S1747" s="34"/>
      <c r="AD1747" s="84" t="e">
        <f t="shared" si="238"/>
        <v>#VALUE!</v>
      </c>
      <c r="AE1747" s="34" t="e">
        <f t="shared" si="239"/>
        <v>#VALUE!</v>
      </c>
      <c r="AF1747" s="34" t="e">
        <f t="shared" si="240"/>
        <v>#VALUE!</v>
      </c>
      <c r="AG1747" s="34" t="e">
        <f t="shared" si="241"/>
        <v>#VALUE!</v>
      </c>
      <c r="AH1747" s="34" t="e">
        <f t="shared" si="242"/>
        <v>#VALUE!</v>
      </c>
      <c r="AI1747" s="34" t="e">
        <f t="shared" si="243"/>
        <v>#VALUE!</v>
      </c>
      <c r="AJ1747" s="34" t="e">
        <f t="shared" si="244"/>
        <v>#VALUE!</v>
      </c>
      <c r="AK1747" s="34" t="e">
        <f t="shared" si="245"/>
        <v>#VALUE!</v>
      </c>
    </row>
    <row r="1748" spans="1:37" ht="55.25" customHeight="1" x14ac:dyDescent="0.2">
      <c r="A1748" s="50"/>
      <c r="B1748" s="50"/>
      <c r="C1748" s="34"/>
      <c r="D1748" s="34"/>
      <c r="E1748" s="34"/>
      <c r="F1748" s="34"/>
      <c r="G1748" s="34"/>
      <c r="H1748" s="34"/>
      <c r="I1748" s="34"/>
      <c r="J1748" s="34"/>
      <c r="K1748" s="34"/>
      <c r="L1748" s="103"/>
      <c r="M1748" s="29"/>
      <c r="N1748" s="29"/>
      <c r="O1748" s="29"/>
      <c r="P1748" s="30"/>
      <c r="Q1748" s="29"/>
      <c r="R1748" s="112"/>
      <c r="S1748" s="34"/>
      <c r="AD1748" s="84" t="e">
        <f t="shared" si="238"/>
        <v>#VALUE!</v>
      </c>
      <c r="AE1748" s="34" t="e">
        <f t="shared" si="239"/>
        <v>#VALUE!</v>
      </c>
      <c r="AF1748" s="34" t="e">
        <f t="shared" si="240"/>
        <v>#VALUE!</v>
      </c>
      <c r="AG1748" s="34" t="e">
        <f t="shared" si="241"/>
        <v>#VALUE!</v>
      </c>
      <c r="AH1748" s="34" t="e">
        <f t="shared" si="242"/>
        <v>#VALUE!</v>
      </c>
      <c r="AI1748" s="34" t="e">
        <f t="shared" si="243"/>
        <v>#VALUE!</v>
      </c>
      <c r="AJ1748" s="34" t="e">
        <f t="shared" si="244"/>
        <v>#VALUE!</v>
      </c>
      <c r="AK1748" s="34" t="e">
        <f t="shared" si="245"/>
        <v>#VALUE!</v>
      </c>
    </row>
    <row r="1749" spans="1:37" ht="55.25" customHeight="1" x14ac:dyDescent="0.2">
      <c r="A1749" s="50"/>
      <c r="B1749" s="50"/>
      <c r="C1749" s="34"/>
      <c r="D1749" s="34"/>
      <c r="E1749" s="34"/>
      <c r="F1749" s="34"/>
      <c r="G1749" s="34"/>
      <c r="H1749" s="34"/>
      <c r="I1749" s="34"/>
      <c r="J1749" s="34"/>
      <c r="K1749" s="34"/>
      <c r="L1749" s="103"/>
      <c r="M1749" s="29"/>
      <c r="N1749" s="29"/>
      <c r="O1749" s="29"/>
      <c r="P1749" s="30"/>
      <c r="Q1749" s="29"/>
      <c r="R1749" s="112"/>
      <c r="S1749" s="34"/>
      <c r="AD1749" s="84" t="e">
        <f t="shared" si="238"/>
        <v>#VALUE!</v>
      </c>
      <c r="AE1749" s="34" t="e">
        <f t="shared" si="239"/>
        <v>#VALUE!</v>
      </c>
      <c r="AF1749" s="34" t="e">
        <f t="shared" si="240"/>
        <v>#VALUE!</v>
      </c>
      <c r="AG1749" s="34" t="e">
        <f t="shared" si="241"/>
        <v>#VALUE!</v>
      </c>
      <c r="AH1749" s="34" t="e">
        <f t="shared" si="242"/>
        <v>#VALUE!</v>
      </c>
      <c r="AI1749" s="34" t="e">
        <f t="shared" si="243"/>
        <v>#VALUE!</v>
      </c>
      <c r="AJ1749" s="34" t="e">
        <f t="shared" si="244"/>
        <v>#VALUE!</v>
      </c>
      <c r="AK1749" s="34" t="e">
        <f t="shared" si="245"/>
        <v>#VALUE!</v>
      </c>
    </row>
    <row r="1750" spans="1:37" ht="55.25" customHeight="1" x14ac:dyDescent="0.2">
      <c r="A1750" s="50"/>
      <c r="B1750" s="50"/>
      <c r="C1750" s="34"/>
      <c r="D1750" s="34"/>
      <c r="E1750" s="34"/>
      <c r="F1750" s="34"/>
      <c r="G1750" s="34"/>
      <c r="H1750" s="34"/>
      <c r="I1750" s="34"/>
      <c r="J1750" s="34"/>
      <c r="K1750" s="34"/>
      <c r="L1750" s="103"/>
      <c r="M1750" s="29"/>
      <c r="N1750" s="29"/>
      <c r="O1750" s="29"/>
      <c r="P1750" s="30"/>
      <c r="Q1750" s="29"/>
      <c r="R1750" s="112"/>
      <c r="S1750" s="34"/>
      <c r="AD1750" s="84" t="e">
        <f t="shared" si="238"/>
        <v>#VALUE!</v>
      </c>
      <c r="AE1750" s="34" t="e">
        <f t="shared" si="239"/>
        <v>#VALUE!</v>
      </c>
      <c r="AF1750" s="34" t="e">
        <f t="shared" si="240"/>
        <v>#VALUE!</v>
      </c>
      <c r="AG1750" s="34" t="e">
        <f t="shared" si="241"/>
        <v>#VALUE!</v>
      </c>
      <c r="AH1750" s="34" t="e">
        <f t="shared" si="242"/>
        <v>#VALUE!</v>
      </c>
      <c r="AI1750" s="34" t="e">
        <f t="shared" si="243"/>
        <v>#VALUE!</v>
      </c>
      <c r="AJ1750" s="34" t="e">
        <f t="shared" si="244"/>
        <v>#VALUE!</v>
      </c>
      <c r="AK1750" s="34" t="e">
        <f t="shared" si="245"/>
        <v>#VALUE!</v>
      </c>
    </row>
    <row r="1751" spans="1:37" ht="55.25" customHeight="1" x14ac:dyDescent="0.2">
      <c r="A1751" s="50"/>
      <c r="B1751" s="50"/>
      <c r="C1751" s="34"/>
      <c r="D1751" s="34"/>
      <c r="E1751" s="34"/>
      <c r="F1751" s="34"/>
      <c r="G1751" s="34"/>
      <c r="H1751" s="34"/>
      <c r="I1751" s="34"/>
      <c r="J1751" s="34"/>
      <c r="K1751" s="34"/>
      <c r="L1751" s="103"/>
      <c r="M1751" s="29"/>
      <c r="N1751" s="29"/>
      <c r="O1751" s="29"/>
      <c r="P1751" s="30"/>
      <c r="Q1751" s="29"/>
      <c r="R1751" s="112"/>
      <c r="S1751" s="34"/>
      <c r="AD1751" s="84" t="e">
        <f t="shared" si="238"/>
        <v>#VALUE!</v>
      </c>
      <c r="AE1751" s="34" t="e">
        <f t="shared" si="239"/>
        <v>#VALUE!</v>
      </c>
      <c r="AF1751" s="34" t="e">
        <f t="shared" si="240"/>
        <v>#VALUE!</v>
      </c>
      <c r="AG1751" s="34" t="e">
        <f t="shared" si="241"/>
        <v>#VALUE!</v>
      </c>
      <c r="AH1751" s="34" t="e">
        <f t="shared" si="242"/>
        <v>#VALUE!</v>
      </c>
      <c r="AI1751" s="34" t="e">
        <f t="shared" si="243"/>
        <v>#VALUE!</v>
      </c>
      <c r="AJ1751" s="34" t="e">
        <f t="shared" si="244"/>
        <v>#VALUE!</v>
      </c>
      <c r="AK1751" s="34" t="e">
        <f t="shared" si="245"/>
        <v>#VALUE!</v>
      </c>
    </row>
    <row r="1752" spans="1:37" ht="55.25" customHeight="1" x14ac:dyDescent="0.2">
      <c r="A1752" s="50"/>
      <c r="B1752" s="50"/>
      <c r="C1752" s="34"/>
      <c r="D1752" s="34"/>
      <c r="E1752" s="34"/>
      <c r="F1752" s="34"/>
      <c r="G1752" s="34"/>
      <c r="H1752" s="34"/>
      <c r="I1752" s="34"/>
      <c r="J1752" s="34"/>
      <c r="K1752" s="34"/>
      <c r="L1752" s="103"/>
      <c r="M1752" s="29"/>
      <c r="N1752" s="29"/>
      <c r="O1752" s="29"/>
      <c r="P1752" s="30"/>
      <c r="Q1752" s="29"/>
      <c r="R1752" s="112"/>
      <c r="S1752" s="34"/>
      <c r="AD1752" s="84" t="e">
        <f t="shared" si="238"/>
        <v>#VALUE!</v>
      </c>
      <c r="AE1752" s="34" t="e">
        <f t="shared" si="239"/>
        <v>#VALUE!</v>
      </c>
      <c r="AF1752" s="34" t="e">
        <f t="shared" si="240"/>
        <v>#VALUE!</v>
      </c>
      <c r="AG1752" s="34" t="e">
        <f t="shared" si="241"/>
        <v>#VALUE!</v>
      </c>
      <c r="AH1752" s="34" t="e">
        <f t="shared" si="242"/>
        <v>#VALUE!</v>
      </c>
      <c r="AI1752" s="34" t="e">
        <f t="shared" si="243"/>
        <v>#VALUE!</v>
      </c>
      <c r="AJ1752" s="34" t="e">
        <f t="shared" si="244"/>
        <v>#VALUE!</v>
      </c>
      <c r="AK1752" s="34" t="e">
        <f t="shared" si="245"/>
        <v>#VALUE!</v>
      </c>
    </row>
    <row r="1753" spans="1:37" ht="55.25" customHeight="1" x14ac:dyDescent="0.2">
      <c r="A1753" s="50"/>
      <c r="B1753" s="50"/>
      <c r="C1753" s="34"/>
      <c r="D1753" s="34"/>
      <c r="E1753" s="34"/>
      <c r="F1753" s="34"/>
      <c r="G1753" s="34"/>
      <c r="H1753" s="34"/>
      <c r="I1753" s="34"/>
      <c r="J1753" s="34"/>
      <c r="K1753" s="34"/>
      <c r="L1753" s="103"/>
      <c r="M1753" s="29"/>
      <c r="N1753" s="29"/>
      <c r="O1753" s="29"/>
      <c r="P1753" s="30"/>
      <c r="Q1753" s="29"/>
      <c r="R1753" s="112"/>
      <c r="S1753" s="34"/>
      <c r="AD1753" s="84" t="e">
        <f t="shared" si="238"/>
        <v>#VALUE!</v>
      </c>
      <c r="AE1753" s="34" t="e">
        <f t="shared" si="239"/>
        <v>#VALUE!</v>
      </c>
      <c r="AF1753" s="34" t="e">
        <f t="shared" si="240"/>
        <v>#VALUE!</v>
      </c>
      <c r="AG1753" s="34" t="e">
        <f t="shared" si="241"/>
        <v>#VALUE!</v>
      </c>
      <c r="AH1753" s="34" t="e">
        <f t="shared" si="242"/>
        <v>#VALUE!</v>
      </c>
      <c r="AI1753" s="34" t="e">
        <f t="shared" si="243"/>
        <v>#VALUE!</v>
      </c>
      <c r="AJ1753" s="34" t="e">
        <f t="shared" si="244"/>
        <v>#VALUE!</v>
      </c>
      <c r="AK1753" s="34" t="e">
        <f t="shared" si="245"/>
        <v>#VALUE!</v>
      </c>
    </row>
    <row r="1754" spans="1:37" ht="55.25" customHeight="1" x14ac:dyDescent="0.2">
      <c r="A1754" s="50"/>
      <c r="B1754" s="50"/>
      <c r="C1754" s="34"/>
      <c r="D1754" s="34"/>
      <c r="E1754" s="34"/>
      <c r="F1754" s="34"/>
      <c r="G1754" s="34"/>
      <c r="H1754" s="34"/>
      <c r="I1754" s="34"/>
      <c r="J1754" s="34"/>
      <c r="K1754" s="34"/>
      <c r="L1754" s="103"/>
      <c r="M1754" s="29"/>
      <c r="N1754" s="29"/>
      <c r="O1754" s="29"/>
      <c r="P1754" s="30"/>
      <c r="Q1754" s="29"/>
      <c r="R1754" s="112"/>
      <c r="S1754" s="34"/>
      <c r="AD1754" s="84" t="e">
        <f t="shared" si="238"/>
        <v>#VALUE!</v>
      </c>
      <c r="AE1754" s="34" t="e">
        <f t="shared" si="239"/>
        <v>#VALUE!</v>
      </c>
      <c r="AF1754" s="34" t="e">
        <f t="shared" si="240"/>
        <v>#VALUE!</v>
      </c>
      <c r="AG1754" s="34" t="e">
        <f t="shared" si="241"/>
        <v>#VALUE!</v>
      </c>
      <c r="AH1754" s="34" t="e">
        <f t="shared" si="242"/>
        <v>#VALUE!</v>
      </c>
      <c r="AI1754" s="34" t="e">
        <f t="shared" si="243"/>
        <v>#VALUE!</v>
      </c>
      <c r="AJ1754" s="34" t="e">
        <f t="shared" si="244"/>
        <v>#VALUE!</v>
      </c>
      <c r="AK1754" s="34" t="e">
        <f t="shared" si="245"/>
        <v>#VALUE!</v>
      </c>
    </row>
    <row r="1755" spans="1:37" ht="55.25" customHeight="1" x14ac:dyDescent="0.2">
      <c r="A1755" s="50"/>
      <c r="B1755" s="50"/>
      <c r="C1755" s="34"/>
      <c r="D1755" s="34"/>
      <c r="E1755" s="34"/>
      <c r="F1755" s="34"/>
      <c r="G1755" s="34"/>
      <c r="H1755" s="34"/>
      <c r="I1755" s="34"/>
      <c r="J1755" s="34"/>
      <c r="K1755" s="34"/>
      <c r="L1755" s="103"/>
      <c r="M1755" s="29"/>
      <c r="N1755" s="29"/>
      <c r="O1755" s="29"/>
      <c r="P1755" s="30"/>
      <c r="Q1755" s="29"/>
      <c r="R1755" s="112"/>
      <c r="S1755" s="34"/>
      <c r="AD1755" s="84" t="e">
        <f t="shared" si="238"/>
        <v>#VALUE!</v>
      </c>
      <c r="AE1755" s="34" t="e">
        <f t="shared" si="239"/>
        <v>#VALUE!</v>
      </c>
      <c r="AF1755" s="34" t="e">
        <f t="shared" si="240"/>
        <v>#VALUE!</v>
      </c>
      <c r="AG1755" s="34" t="e">
        <f t="shared" si="241"/>
        <v>#VALUE!</v>
      </c>
      <c r="AH1755" s="34" t="e">
        <f t="shared" si="242"/>
        <v>#VALUE!</v>
      </c>
      <c r="AI1755" s="34" t="e">
        <f t="shared" si="243"/>
        <v>#VALUE!</v>
      </c>
      <c r="AJ1755" s="34" t="e">
        <f t="shared" si="244"/>
        <v>#VALUE!</v>
      </c>
      <c r="AK1755" s="34" t="e">
        <f t="shared" si="245"/>
        <v>#VALUE!</v>
      </c>
    </row>
    <row r="1756" spans="1:37" ht="55.25" customHeight="1" x14ac:dyDescent="0.2">
      <c r="A1756" s="50"/>
      <c r="B1756" s="50"/>
      <c r="C1756" s="34"/>
      <c r="D1756" s="34"/>
      <c r="E1756" s="34"/>
      <c r="F1756" s="34"/>
      <c r="G1756" s="34"/>
      <c r="H1756" s="34"/>
      <c r="I1756" s="34"/>
      <c r="J1756" s="34"/>
      <c r="K1756" s="34"/>
      <c r="L1756" s="103"/>
      <c r="M1756" s="29"/>
      <c r="N1756" s="29"/>
      <c r="O1756" s="29"/>
      <c r="P1756" s="30"/>
      <c r="Q1756" s="29"/>
      <c r="R1756" s="112"/>
      <c r="S1756" s="34"/>
      <c r="AD1756" s="84" t="e">
        <f t="shared" si="238"/>
        <v>#VALUE!</v>
      </c>
      <c r="AE1756" s="34" t="e">
        <f t="shared" si="239"/>
        <v>#VALUE!</v>
      </c>
      <c r="AF1756" s="34" t="e">
        <f t="shared" si="240"/>
        <v>#VALUE!</v>
      </c>
      <c r="AG1756" s="34" t="e">
        <f t="shared" si="241"/>
        <v>#VALUE!</v>
      </c>
      <c r="AH1756" s="34" t="e">
        <f t="shared" si="242"/>
        <v>#VALUE!</v>
      </c>
      <c r="AI1756" s="34" t="e">
        <f t="shared" si="243"/>
        <v>#VALUE!</v>
      </c>
      <c r="AJ1756" s="34" t="e">
        <f t="shared" si="244"/>
        <v>#VALUE!</v>
      </c>
      <c r="AK1756" s="34" t="e">
        <f t="shared" si="245"/>
        <v>#VALUE!</v>
      </c>
    </row>
    <row r="1757" spans="1:37" ht="55.25" customHeight="1" x14ac:dyDescent="0.2">
      <c r="A1757" s="50"/>
      <c r="B1757" s="50"/>
      <c r="C1757" s="34"/>
      <c r="D1757" s="34"/>
      <c r="E1757" s="34"/>
      <c r="F1757" s="34"/>
      <c r="G1757" s="34"/>
      <c r="H1757" s="34"/>
      <c r="I1757" s="34"/>
      <c r="J1757" s="34"/>
      <c r="K1757" s="34"/>
      <c r="L1757" s="103"/>
      <c r="M1757" s="29"/>
      <c r="N1757" s="29"/>
      <c r="O1757" s="29"/>
      <c r="P1757" s="30"/>
      <c r="Q1757" s="29"/>
      <c r="R1757" s="112"/>
      <c r="S1757" s="34"/>
      <c r="AD1757" s="84" t="e">
        <f t="shared" si="238"/>
        <v>#VALUE!</v>
      </c>
      <c r="AE1757" s="34" t="e">
        <f t="shared" si="239"/>
        <v>#VALUE!</v>
      </c>
      <c r="AF1757" s="34" t="e">
        <f t="shared" si="240"/>
        <v>#VALUE!</v>
      </c>
      <c r="AG1757" s="34" t="e">
        <f t="shared" si="241"/>
        <v>#VALUE!</v>
      </c>
      <c r="AH1757" s="34" t="e">
        <f t="shared" si="242"/>
        <v>#VALUE!</v>
      </c>
      <c r="AI1757" s="34" t="e">
        <f t="shared" si="243"/>
        <v>#VALUE!</v>
      </c>
      <c r="AJ1757" s="34" t="e">
        <f t="shared" si="244"/>
        <v>#VALUE!</v>
      </c>
      <c r="AK1757" s="34" t="e">
        <f t="shared" si="245"/>
        <v>#VALUE!</v>
      </c>
    </row>
    <row r="1758" spans="1:37" ht="55.25" customHeight="1" x14ac:dyDescent="0.2">
      <c r="A1758" s="50"/>
      <c r="B1758" s="50"/>
      <c r="C1758" s="34"/>
      <c r="D1758" s="34"/>
      <c r="E1758" s="34"/>
      <c r="F1758" s="34"/>
      <c r="G1758" s="34"/>
      <c r="H1758" s="34"/>
      <c r="I1758" s="34"/>
      <c r="J1758" s="34"/>
      <c r="K1758" s="34"/>
      <c r="L1758" s="103"/>
      <c r="M1758" s="29"/>
      <c r="N1758" s="29"/>
      <c r="O1758" s="29"/>
      <c r="P1758" s="30"/>
      <c r="Q1758" s="29"/>
      <c r="R1758" s="112"/>
      <c r="S1758" s="34"/>
      <c r="AD1758" s="84" t="e">
        <f t="shared" si="238"/>
        <v>#VALUE!</v>
      </c>
      <c r="AE1758" s="34" t="e">
        <f t="shared" si="239"/>
        <v>#VALUE!</v>
      </c>
      <c r="AF1758" s="34" t="e">
        <f t="shared" si="240"/>
        <v>#VALUE!</v>
      </c>
      <c r="AG1758" s="34" t="e">
        <f t="shared" si="241"/>
        <v>#VALUE!</v>
      </c>
      <c r="AH1758" s="34" t="e">
        <f t="shared" si="242"/>
        <v>#VALUE!</v>
      </c>
      <c r="AI1758" s="34" t="e">
        <f t="shared" si="243"/>
        <v>#VALUE!</v>
      </c>
      <c r="AJ1758" s="34" t="e">
        <f t="shared" si="244"/>
        <v>#VALUE!</v>
      </c>
      <c r="AK1758" s="34" t="e">
        <f t="shared" si="245"/>
        <v>#VALUE!</v>
      </c>
    </row>
    <row r="1759" spans="1:37" ht="55.25" customHeight="1" x14ac:dyDescent="0.2">
      <c r="A1759" s="50"/>
      <c r="B1759" s="50"/>
      <c r="C1759" s="34"/>
      <c r="D1759" s="34"/>
      <c r="E1759" s="34"/>
      <c r="F1759" s="34"/>
      <c r="G1759" s="34"/>
      <c r="H1759" s="34"/>
      <c r="I1759" s="34"/>
      <c r="J1759" s="34"/>
      <c r="K1759" s="34"/>
      <c r="L1759" s="103"/>
      <c r="M1759" s="29"/>
      <c r="N1759" s="29"/>
      <c r="O1759" s="29"/>
      <c r="P1759" s="30"/>
      <c r="Q1759" s="29"/>
      <c r="R1759" s="112"/>
      <c r="S1759" s="34"/>
      <c r="AD1759" s="84" t="e">
        <f t="shared" si="238"/>
        <v>#VALUE!</v>
      </c>
      <c r="AE1759" s="34" t="e">
        <f t="shared" si="239"/>
        <v>#VALUE!</v>
      </c>
      <c r="AF1759" s="34" t="e">
        <f t="shared" si="240"/>
        <v>#VALUE!</v>
      </c>
      <c r="AG1759" s="34" t="e">
        <f t="shared" si="241"/>
        <v>#VALUE!</v>
      </c>
      <c r="AH1759" s="34" t="e">
        <f t="shared" si="242"/>
        <v>#VALUE!</v>
      </c>
      <c r="AI1759" s="34" t="e">
        <f t="shared" si="243"/>
        <v>#VALUE!</v>
      </c>
      <c r="AJ1759" s="34" t="e">
        <f t="shared" si="244"/>
        <v>#VALUE!</v>
      </c>
      <c r="AK1759" s="34" t="e">
        <f t="shared" si="245"/>
        <v>#VALUE!</v>
      </c>
    </row>
    <row r="1760" spans="1:37" ht="55.25" customHeight="1" x14ac:dyDescent="0.2">
      <c r="A1760" s="50"/>
      <c r="B1760" s="50"/>
      <c r="C1760" s="34"/>
      <c r="D1760" s="34"/>
      <c r="E1760" s="34"/>
      <c r="F1760" s="34"/>
      <c r="G1760" s="34"/>
      <c r="H1760" s="34"/>
      <c r="I1760" s="34"/>
      <c r="J1760" s="34"/>
      <c r="K1760" s="34"/>
      <c r="L1760" s="103"/>
      <c r="M1760" s="29"/>
      <c r="N1760" s="29"/>
      <c r="O1760" s="29"/>
      <c r="P1760" s="30"/>
      <c r="Q1760" s="29"/>
      <c r="R1760" s="112"/>
      <c r="S1760" s="34"/>
      <c r="AD1760" s="84" t="e">
        <f t="shared" si="238"/>
        <v>#VALUE!</v>
      </c>
      <c r="AE1760" s="34" t="e">
        <f t="shared" si="239"/>
        <v>#VALUE!</v>
      </c>
      <c r="AF1760" s="34" t="e">
        <f t="shared" si="240"/>
        <v>#VALUE!</v>
      </c>
      <c r="AG1760" s="34" t="e">
        <f t="shared" si="241"/>
        <v>#VALUE!</v>
      </c>
      <c r="AH1760" s="34" t="e">
        <f t="shared" si="242"/>
        <v>#VALUE!</v>
      </c>
      <c r="AI1760" s="34" t="e">
        <f t="shared" si="243"/>
        <v>#VALUE!</v>
      </c>
      <c r="AJ1760" s="34" t="e">
        <f t="shared" si="244"/>
        <v>#VALUE!</v>
      </c>
      <c r="AK1760" s="34" t="e">
        <f t="shared" si="245"/>
        <v>#VALUE!</v>
      </c>
    </row>
    <row r="1761" spans="1:37" ht="55.25" customHeight="1" x14ac:dyDescent="0.2">
      <c r="A1761" s="50"/>
      <c r="B1761" s="50"/>
      <c r="C1761" s="34"/>
      <c r="D1761" s="34"/>
      <c r="E1761" s="34"/>
      <c r="F1761" s="34"/>
      <c r="G1761" s="34"/>
      <c r="H1761" s="34"/>
      <c r="I1761" s="34"/>
      <c r="J1761" s="34"/>
      <c r="K1761" s="34"/>
      <c r="L1761" s="103"/>
      <c r="M1761" s="29"/>
      <c r="N1761" s="29"/>
      <c r="O1761" s="29"/>
      <c r="P1761" s="30"/>
      <c r="Q1761" s="29"/>
      <c r="R1761" s="112"/>
      <c r="S1761" s="34"/>
      <c r="AD1761" s="84" t="e">
        <f t="shared" si="238"/>
        <v>#VALUE!</v>
      </c>
      <c r="AE1761" s="34" t="e">
        <f t="shared" si="239"/>
        <v>#VALUE!</v>
      </c>
      <c r="AF1761" s="34" t="e">
        <f t="shared" si="240"/>
        <v>#VALUE!</v>
      </c>
      <c r="AG1761" s="34" t="e">
        <f t="shared" si="241"/>
        <v>#VALUE!</v>
      </c>
      <c r="AH1761" s="34" t="e">
        <f t="shared" si="242"/>
        <v>#VALUE!</v>
      </c>
      <c r="AI1761" s="34" t="e">
        <f t="shared" si="243"/>
        <v>#VALUE!</v>
      </c>
      <c r="AJ1761" s="34" t="e">
        <f t="shared" si="244"/>
        <v>#VALUE!</v>
      </c>
      <c r="AK1761" s="34" t="e">
        <f t="shared" si="245"/>
        <v>#VALUE!</v>
      </c>
    </row>
    <row r="1762" spans="1:37" ht="55.25" customHeight="1" x14ac:dyDescent="0.2">
      <c r="A1762" s="50"/>
      <c r="B1762" s="50"/>
      <c r="C1762" s="34"/>
      <c r="D1762" s="34"/>
      <c r="E1762" s="34"/>
      <c r="F1762" s="34"/>
      <c r="G1762" s="34"/>
      <c r="H1762" s="34"/>
      <c r="I1762" s="34"/>
      <c r="J1762" s="34"/>
      <c r="K1762" s="34"/>
      <c r="L1762" s="103"/>
      <c r="M1762" s="29"/>
      <c r="N1762" s="29"/>
      <c r="O1762" s="29"/>
      <c r="P1762" s="30"/>
      <c r="Q1762" s="29"/>
      <c r="R1762" s="112"/>
      <c r="S1762" s="34"/>
      <c r="AD1762" s="84" t="e">
        <f t="shared" si="238"/>
        <v>#VALUE!</v>
      </c>
      <c r="AE1762" s="34" t="e">
        <f t="shared" si="239"/>
        <v>#VALUE!</v>
      </c>
      <c r="AF1762" s="34" t="e">
        <f t="shared" si="240"/>
        <v>#VALUE!</v>
      </c>
      <c r="AG1762" s="34" t="e">
        <f t="shared" si="241"/>
        <v>#VALUE!</v>
      </c>
      <c r="AH1762" s="34" t="e">
        <f t="shared" si="242"/>
        <v>#VALUE!</v>
      </c>
      <c r="AI1762" s="34" t="e">
        <f t="shared" si="243"/>
        <v>#VALUE!</v>
      </c>
      <c r="AJ1762" s="34" t="e">
        <f t="shared" si="244"/>
        <v>#VALUE!</v>
      </c>
      <c r="AK1762" s="34" t="e">
        <f t="shared" si="245"/>
        <v>#VALUE!</v>
      </c>
    </row>
    <row r="1763" spans="1:37" ht="55.25" customHeight="1" x14ac:dyDescent="0.2">
      <c r="A1763" s="50"/>
      <c r="B1763" s="50"/>
      <c r="C1763" s="34"/>
      <c r="D1763" s="34"/>
      <c r="E1763" s="34"/>
      <c r="F1763" s="34"/>
      <c r="G1763" s="34"/>
      <c r="H1763" s="34"/>
      <c r="I1763" s="34"/>
      <c r="J1763" s="34"/>
      <c r="K1763" s="34"/>
      <c r="L1763" s="103"/>
      <c r="M1763" s="29"/>
      <c r="N1763" s="29"/>
      <c r="O1763" s="29"/>
      <c r="P1763" s="30"/>
      <c r="Q1763" s="29"/>
      <c r="R1763" s="112"/>
      <c r="S1763" s="34"/>
      <c r="AD1763" s="84" t="e">
        <f t="shared" si="238"/>
        <v>#VALUE!</v>
      </c>
      <c r="AE1763" s="34" t="e">
        <f t="shared" si="239"/>
        <v>#VALUE!</v>
      </c>
      <c r="AF1763" s="34" t="e">
        <f t="shared" si="240"/>
        <v>#VALUE!</v>
      </c>
      <c r="AG1763" s="34" t="e">
        <f t="shared" si="241"/>
        <v>#VALUE!</v>
      </c>
      <c r="AH1763" s="34" t="e">
        <f t="shared" si="242"/>
        <v>#VALUE!</v>
      </c>
      <c r="AI1763" s="34" t="e">
        <f t="shared" si="243"/>
        <v>#VALUE!</v>
      </c>
      <c r="AJ1763" s="34" t="e">
        <f t="shared" si="244"/>
        <v>#VALUE!</v>
      </c>
      <c r="AK1763" s="34" t="e">
        <f t="shared" si="245"/>
        <v>#VALUE!</v>
      </c>
    </row>
    <row r="1764" spans="1:37" ht="55.25" customHeight="1" x14ac:dyDescent="0.2">
      <c r="A1764" s="50"/>
      <c r="B1764" s="50"/>
      <c r="C1764" s="34"/>
      <c r="D1764" s="34"/>
      <c r="E1764" s="34"/>
      <c r="F1764" s="34"/>
      <c r="G1764" s="34"/>
      <c r="H1764" s="34"/>
      <c r="I1764" s="34"/>
      <c r="J1764" s="34"/>
      <c r="K1764" s="34"/>
      <c r="L1764" s="103"/>
      <c r="M1764" s="29"/>
      <c r="N1764" s="29"/>
      <c r="O1764" s="29"/>
      <c r="P1764" s="30"/>
      <c r="Q1764" s="29"/>
      <c r="R1764" s="112"/>
      <c r="S1764" s="34"/>
      <c r="AD1764" s="84" t="e">
        <f t="shared" si="238"/>
        <v>#VALUE!</v>
      </c>
      <c r="AE1764" s="34" t="e">
        <f t="shared" si="239"/>
        <v>#VALUE!</v>
      </c>
      <c r="AF1764" s="34" t="e">
        <f t="shared" si="240"/>
        <v>#VALUE!</v>
      </c>
      <c r="AG1764" s="34" t="e">
        <f t="shared" si="241"/>
        <v>#VALUE!</v>
      </c>
      <c r="AH1764" s="34" t="e">
        <f t="shared" si="242"/>
        <v>#VALUE!</v>
      </c>
      <c r="AI1764" s="34" t="e">
        <f t="shared" si="243"/>
        <v>#VALUE!</v>
      </c>
      <c r="AJ1764" s="34" t="e">
        <f t="shared" si="244"/>
        <v>#VALUE!</v>
      </c>
      <c r="AK1764" s="34" t="e">
        <f t="shared" si="245"/>
        <v>#VALUE!</v>
      </c>
    </row>
    <row r="1765" spans="1:37" ht="55.25" customHeight="1" x14ac:dyDescent="0.2">
      <c r="A1765" s="50"/>
      <c r="B1765" s="50"/>
      <c r="C1765" s="34"/>
      <c r="D1765" s="34"/>
      <c r="E1765" s="34"/>
      <c r="F1765" s="34"/>
      <c r="G1765" s="34"/>
      <c r="H1765" s="34"/>
      <c r="I1765" s="34"/>
      <c r="J1765" s="34"/>
      <c r="K1765" s="34"/>
      <c r="L1765" s="103"/>
      <c r="M1765" s="29"/>
      <c r="N1765" s="29"/>
      <c r="O1765" s="29"/>
      <c r="P1765" s="30"/>
      <c r="Q1765" s="29"/>
      <c r="R1765" s="112"/>
      <c r="S1765" s="34"/>
      <c r="AD1765" s="84" t="e">
        <f t="shared" si="238"/>
        <v>#VALUE!</v>
      </c>
      <c r="AE1765" s="34" t="e">
        <f t="shared" si="239"/>
        <v>#VALUE!</v>
      </c>
      <c r="AF1765" s="34" t="e">
        <f t="shared" si="240"/>
        <v>#VALUE!</v>
      </c>
      <c r="AG1765" s="34" t="e">
        <f t="shared" si="241"/>
        <v>#VALUE!</v>
      </c>
      <c r="AH1765" s="34" t="e">
        <f t="shared" si="242"/>
        <v>#VALUE!</v>
      </c>
      <c r="AI1765" s="34" t="e">
        <f t="shared" si="243"/>
        <v>#VALUE!</v>
      </c>
      <c r="AJ1765" s="34" t="e">
        <f t="shared" si="244"/>
        <v>#VALUE!</v>
      </c>
      <c r="AK1765" s="34" t="e">
        <f t="shared" si="245"/>
        <v>#VALUE!</v>
      </c>
    </row>
    <row r="1766" spans="1:37" ht="55.25" customHeight="1" x14ac:dyDescent="0.2">
      <c r="A1766" s="50"/>
      <c r="B1766" s="50"/>
      <c r="C1766" s="34"/>
      <c r="D1766" s="34"/>
      <c r="E1766" s="34"/>
      <c r="F1766" s="34"/>
      <c r="G1766" s="34"/>
      <c r="H1766" s="34"/>
      <c r="I1766" s="34"/>
      <c r="J1766" s="34"/>
      <c r="K1766" s="34"/>
      <c r="L1766" s="103"/>
      <c r="M1766" s="29"/>
      <c r="N1766" s="29"/>
      <c r="O1766" s="29"/>
      <c r="P1766" s="30"/>
      <c r="Q1766" s="29"/>
      <c r="R1766" s="112"/>
      <c r="S1766" s="34"/>
      <c r="AD1766" s="84" t="e">
        <f t="shared" si="238"/>
        <v>#VALUE!</v>
      </c>
      <c r="AE1766" s="34" t="e">
        <f t="shared" si="239"/>
        <v>#VALUE!</v>
      </c>
      <c r="AF1766" s="34" t="e">
        <f t="shared" si="240"/>
        <v>#VALUE!</v>
      </c>
      <c r="AG1766" s="34" t="e">
        <f t="shared" si="241"/>
        <v>#VALUE!</v>
      </c>
      <c r="AH1766" s="34" t="e">
        <f t="shared" si="242"/>
        <v>#VALUE!</v>
      </c>
      <c r="AI1766" s="34" t="e">
        <f t="shared" si="243"/>
        <v>#VALUE!</v>
      </c>
      <c r="AJ1766" s="34" t="e">
        <f t="shared" si="244"/>
        <v>#VALUE!</v>
      </c>
      <c r="AK1766" s="34" t="e">
        <f t="shared" si="245"/>
        <v>#VALUE!</v>
      </c>
    </row>
    <row r="1767" spans="1:37" ht="55.25" customHeight="1" x14ac:dyDescent="0.2">
      <c r="A1767" s="50"/>
      <c r="B1767" s="50"/>
      <c r="C1767" s="34"/>
      <c r="D1767" s="34"/>
      <c r="E1767" s="34"/>
      <c r="F1767" s="34"/>
      <c r="G1767" s="34"/>
      <c r="H1767" s="34"/>
      <c r="I1767" s="34"/>
      <c r="J1767" s="34"/>
      <c r="K1767" s="34"/>
      <c r="L1767" s="103"/>
      <c r="M1767" s="29"/>
      <c r="N1767" s="29"/>
      <c r="O1767" s="29"/>
      <c r="P1767" s="30"/>
      <c r="Q1767" s="29"/>
      <c r="R1767" s="112"/>
      <c r="S1767" s="34"/>
      <c r="AD1767" s="84" t="e">
        <f t="shared" si="238"/>
        <v>#VALUE!</v>
      </c>
      <c r="AE1767" s="34" t="e">
        <f t="shared" si="239"/>
        <v>#VALUE!</v>
      </c>
      <c r="AF1767" s="34" t="e">
        <f t="shared" si="240"/>
        <v>#VALUE!</v>
      </c>
      <c r="AG1767" s="34" t="e">
        <f t="shared" si="241"/>
        <v>#VALUE!</v>
      </c>
      <c r="AH1767" s="34" t="e">
        <f t="shared" si="242"/>
        <v>#VALUE!</v>
      </c>
      <c r="AI1767" s="34" t="e">
        <f t="shared" si="243"/>
        <v>#VALUE!</v>
      </c>
      <c r="AJ1767" s="34" t="e">
        <f t="shared" si="244"/>
        <v>#VALUE!</v>
      </c>
      <c r="AK1767" s="34" t="e">
        <f t="shared" si="245"/>
        <v>#VALUE!</v>
      </c>
    </row>
    <row r="1768" spans="1:37" ht="55.25" customHeight="1" x14ac:dyDescent="0.2">
      <c r="A1768" s="50"/>
      <c r="B1768" s="50"/>
      <c r="C1768" s="34"/>
      <c r="D1768" s="34"/>
      <c r="E1768" s="34"/>
      <c r="F1768" s="34"/>
      <c r="G1768" s="34"/>
      <c r="H1768" s="34"/>
      <c r="I1768" s="34"/>
      <c r="J1768" s="34"/>
      <c r="K1768" s="34"/>
      <c r="L1768" s="103"/>
      <c r="M1768" s="29"/>
      <c r="N1768" s="29"/>
      <c r="O1768" s="29"/>
      <c r="P1768" s="30"/>
      <c r="Q1768" s="29"/>
      <c r="R1768" s="112"/>
      <c r="S1768" s="34"/>
      <c r="AD1768" s="84" t="e">
        <f t="shared" si="238"/>
        <v>#VALUE!</v>
      </c>
      <c r="AE1768" s="34" t="e">
        <f t="shared" si="239"/>
        <v>#VALUE!</v>
      </c>
      <c r="AF1768" s="34" t="e">
        <f t="shared" si="240"/>
        <v>#VALUE!</v>
      </c>
      <c r="AG1768" s="34" t="e">
        <f t="shared" si="241"/>
        <v>#VALUE!</v>
      </c>
      <c r="AH1768" s="34" t="e">
        <f t="shared" si="242"/>
        <v>#VALUE!</v>
      </c>
      <c r="AI1768" s="34" t="e">
        <f t="shared" si="243"/>
        <v>#VALUE!</v>
      </c>
      <c r="AJ1768" s="34" t="e">
        <f t="shared" si="244"/>
        <v>#VALUE!</v>
      </c>
      <c r="AK1768" s="34" t="e">
        <f t="shared" si="245"/>
        <v>#VALUE!</v>
      </c>
    </row>
    <row r="1769" spans="1:37" ht="55.25" customHeight="1" x14ac:dyDescent="0.2">
      <c r="A1769" s="50"/>
      <c r="B1769" s="50"/>
      <c r="C1769" s="34"/>
      <c r="D1769" s="34"/>
      <c r="E1769" s="34"/>
      <c r="F1769" s="34"/>
      <c r="G1769" s="34"/>
      <c r="H1769" s="34"/>
      <c r="I1769" s="34"/>
      <c r="J1769" s="34"/>
      <c r="K1769" s="34"/>
      <c r="L1769" s="103"/>
      <c r="M1769" s="29"/>
      <c r="N1769" s="29"/>
      <c r="O1769" s="29"/>
      <c r="P1769" s="30"/>
      <c r="Q1769" s="29"/>
      <c r="R1769" s="112"/>
      <c r="S1769" s="34"/>
      <c r="AD1769" s="84" t="e">
        <f t="shared" si="238"/>
        <v>#VALUE!</v>
      </c>
      <c r="AE1769" s="34" t="e">
        <f t="shared" si="239"/>
        <v>#VALUE!</v>
      </c>
      <c r="AF1769" s="34" t="e">
        <f t="shared" si="240"/>
        <v>#VALUE!</v>
      </c>
      <c r="AG1769" s="34" t="e">
        <f t="shared" si="241"/>
        <v>#VALUE!</v>
      </c>
      <c r="AH1769" s="34" t="e">
        <f t="shared" si="242"/>
        <v>#VALUE!</v>
      </c>
      <c r="AI1769" s="34" t="e">
        <f t="shared" si="243"/>
        <v>#VALUE!</v>
      </c>
      <c r="AJ1769" s="34" t="e">
        <f t="shared" si="244"/>
        <v>#VALUE!</v>
      </c>
      <c r="AK1769" s="34" t="e">
        <f t="shared" si="245"/>
        <v>#VALUE!</v>
      </c>
    </row>
    <row r="1770" spans="1:37" ht="55.25" customHeight="1" x14ac:dyDescent="0.2">
      <c r="A1770" s="50"/>
      <c r="B1770" s="50"/>
      <c r="C1770" s="34"/>
      <c r="D1770" s="34"/>
      <c r="E1770" s="34"/>
      <c r="F1770" s="34"/>
      <c r="G1770" s="34"/>
      <c r="H1770" s="34"/>
      <c r="I1770" s="34"/>
      <c r="J1770" s="34"/>
      <c r="K1770" s="34"/>
      <c r="L1770" s="103"/>
      <c r="M1770" s="29"/>
      <c r="N1770" s="29"/>
      <c r="O1770" s="29"/>
      <c r="P1770" s="30"/>
      <c r="Q1770" s="29"/>
      <c r="R1770" s="112"/>
      <c r="S1770" s="34"/>
      <c r="AD1770" s="84" t="e">
        <f t="shared" si="238"/>
        <v>#VALUE!</v>
      </c>
      <c r="AE1770" s="34" t="e">
        <f t="shared" si="239"/>
        <v>#VALUE!</v>
      </c>
      <c r="AF1770" s="34" t="e">
        <f t="shared" si="240"/>
        <v>#VALUE!</v>
      </c>
      <c r="AG1770" s="34" t="e">
        <f t="shared" si="241"/>
        <v>#VALUE!</v>
      </c>
      <c r="AH1770" s="34" t="e">
        <f t="shared" si="242"/>
        <v>#VALUE!</v>
      </c>
      <c r="AI1770" s="34" t="e">
        <f t="shared" si="243"/>
        <v>#VALUE!</v>
      </c>
      <c r="AJ1770" s="34" t="e">
        <f t="shared" si="244"/>
        <v>#VALUE!</v>
      </c>
      <c r="AK1770" s="34" t="e">
        <f t="shared" si="245"/>
        <v>#VALUE!</v>
      </c>
    </row>
    <row r="1771" spans="1:37" ht="55.25" customHeight="1" x14ac:dyDescent="0.2">
      <c r="A1771" s="50"/>
      <c r="B1771" s="50"/>
      <c r="C1771" s="34"/>
      <c r="D1771" s="34"/>
      <c r="E1771" s="34"/>
      <c r="F1771" s="34"/>
      <c r="G1771" s="34"/>
      <c r="H1771" s="34"/>
      <c r="I1771" s="34"/>
      <c r="J1771" s="34"/>
      <c r="K1771" s="34"/>
      <c r="L1771" s="103"/>
      <c r="M1771" s="29"/>
      <c r="N1771" s="29"/>
      <c r="O1771" s="29"/>
      <c r="P1771" s="30"/>
      <c r="Q1771" s="29"/>
      <c r="R1771" s="112"/>
      <c r="S1771" s="34"/>
      <c r="AD1771" s="84" t="e">
        <f t="shared" si="238"/>
        <v>#VALUE!</v>
      </c>
      <c r="AE1771" s="34" t="e">
        <f t="shared" si="239"/>
        <v>#VALUE!</v>
      </c>
      <c r="AF1771" s="34" t="e">
        <f t="shared" si="240"/>
        <v>#VALUE!</v>
      </c>
      <c r="AG1771" s="34" t="e">
        <f t="shared" si="241"/>
        <v>#VALUE!</v>
      </c>
      <c r="AH1771" s="34" t="e">
        <f t="shared" si="242"/>
        <v>#VALUE!</v>
      </c>
      <c r="AI1771" s="34" t="e">
        <f t="shared" si="243"/>
        <v>#VALUE!</v>
      </c>
      <c r="AJ1771" s="34" t="e">
        <f t="shared" si="244"/>
        <v>#VALUE!</v>
      </c>
      <c r="AK1771" s="34" t="e">
        <f t="shared" si="245"/>
        <v>#VALUE!</v>
      </c>
    </row>
    <row r="1772" spans="1:37" ht="55.25" customHeight="1" x14ac:dyDescent="0.2">
      <c r="A1772" s="50"/>
      <c r="B1772" s="50"/>
      <c r="C1772" s="34"/>
      <c r="D1772" s="34"/>
      <c r="E1772" s="34"/>
      <c r="F1772" s="34"/>
      <c r="G1772" s="34"/>
      <c r="H1772" s="34"/>
      <c r="I1772" s="34"/>
      <c r="J1772" s="34"/>
      <c r="K1772" s="34"/>
      <c r="L1772" s="103"/>
      <c r="M1772" s="29"/>
      <c r="N1772" s="29"/>
      <c r="O1772" s="29"/>
      <c r="P1772" s="30"/>
      <c r="Q1772" s="29"/>
      <c r="R1772" s="112"/>
      <c r="S1772" s="34"/>
      <c r="AD1772" s="84" t="e">
        <f t="shared" si="238"/>
        <v>#VALUE!</v>
      </c>
      <c r="AE1772" s="34" t="e">
        <f t="shared" si="239"/>
        <v>#VALUE!</v>
      </c>
      <c r="AF1772" s="34" t="e">
        <f t="shared" si="240"/>
        <v>#VALUE!</v>
      </c>
      <c r="AG1772" s="34" t="e">
        <f t="shared" si="241"/>
        <v>#VALUE!</v>
      </c>
      <c r="AH1772" s="34" t="e">
        <f t="shared" si="242"/>
        <v>#VALUE!</v>
      </c>
      <c r="AI1772" s="34" t="e">
        <f t="shared" si="243"/>
        <v>#VALUE!</v>
      </c>
      <c r="AJ1772" s="34" t="e">
        <f t="shared" si="244"/>
        <v>#VALUE!</v>
      </c>
      <c r="AK1772" s="34" t="e">
        <f t="shared" si="245"/>
        <v>#VALUE!</v>
      </c>
    </row>
    <row r="1773" spans="1:37" ht="55.25" customHeight="1" x14ac:dyDescent="0.2">
      <c r="A1773" s="50"/>
      <c r="B1773" s="50"/>
      <c r="C1773" s="34"/>
      <c r="D1773" s="34"/>
      <c r="E1773" s="34"/>
      <c r="F1773" s="34"/>
      <c r="G1773" s="34"/>
      <c r="H1773" s="34"/>
      <c r="I1773" s="34"/>
      <c r="J1773" s="34"/>
      <c r="K1773" s="34"/>
      <c r="L1773" s="103"/>
      <c r="M1773" s="29"/>
      <c r="N1773" s="29"/>
      <c r="O1773" s="29"/>
      <c r="P1773" s="30"/>
      <c r="Q1773" s="29"/>
      <c r="R1773" s="112"/>
      <c r="S1773" s="34"/>
      <c r="AD1773" s="84" t="e">
        <f t="shared" si="238"/>
        <v>#VALUE!</v>
      </c>
      <c r="AE1773" s="34" t="e">
        <f t="shared" si="239"/>
        <v>#VALUE!</v>
      </c>
      <c r="AF1773" s="34" t="e">
        <f t="shared" si="240"/>
        <v>#VALUE!</v>
      </c>
      <c r="AG1773" s="34" t="e">
        <f t="shared" si="241"/>
        <v>#VALUE!</v>
      </c>
      <c r="AH1773" s="34" t="e">
        <f t="shared" si="242"/>
        <v>#VALUE!</v>
      </c>
      <c r="AI1773" s="34" t="e">
        <f t="shared" si="243"/>
        <v>#VALUE!</v>
      </c>
      <c r="AJ1773" s="34" t="e">
        <f t="shared" si="244"/>
        <v>#VALUE!</v>
      </c>
      <c r="AK1773" s="34" t="e">
        <f t="shared" si="245"/>
        <v>#VALUE!</v>
      </c>
    </row>
    <row r="1774" spans="1:37" ht="55.25" customHeight="1" x14ac:dyDescent="0.2">
      <c r="A1774" s="50"/>
      <c r="B1774" s="50"/>
      <c r="C1774" s="34"/>
      <c r="D1774" s="34"/>
      <c r="E1774" s="34"/>
      <c r="F1774" s="34"/>
      <c r="G1774" s="34"/>
      <c r="H1774" s="34"/>
      <c r="I1774" s="34"/>
      <c r="J1774" s="34"/>
      <c r="K1774" s="34"/>
      <c r="L1774" s="103"/>
      <c r="M1774" s="29"/>
      <c r="N1774" s="29"/>
      <c r="O1774" s="29"/>
      <c r="P1774" s="30"/>
      <c r="Q1774" s="29"/>
      <c r="R1774" s="112"/>
      <c r="S1774" s="34"/>
      <c r="AD1774" s="84" t="e">
        <f t="shared" si="238"/>
        <v>#VALUE!</v>
      </c>
      <c r="AE1774" s="34" t="e">
        <f t="shared" si="239"/>
        <v>#VALUE!</v>
      </c>
      <c r="AF1774" s="34" t="e">
        <f t="shared" si="240"/>
        <v>#VALUE!</v>
      </c>
      <c r="AG1774" s="34" t="e">
        <f t="shared" si="241"/>
        <v>#VALUE!</v>
      </c>
      <c r="AH1774" s="34" t="e">
        <f t="shared" si="242"/>
        <v>#VALUE!</v>
      </c>
      <c r="AI1774" s="34" t="e">
        <f t="shared" si="243"/>
        <v>#VALUE!</v>
      </c>
      <c r="AJ1774" s="34" t="e">
        <f t="shared" si="244"/>
        <v>#VALUE!</v>
      </c>
      <c r="AK1774" s="34" t="e">
        <f t="shared" si="245"/>
        <v>#VALUE!</v>
      </c>
    </row>
    <row r="1775" spans="1:37" ht="55.25" customHeight="1" x14ac:dyDescent="0.2">
      <c r="A1775" s="50"/>
      <c r="B1775" s="50"/>
      <c r="C1775" s="34"/>
      <c r="D1775" s="34"/>
      <c r="E1775" s="34"/>
      <c r="F1775" s="34"/>
      <c r="G1775" s="34"/>
      <c r="H1775" s="34"/>
      <c r="I1775" s="34"/>
      <c r="J1775" s="34"/>
      <c r="K1775" s="34"/>
      <c r="L1775" s="103"/>
      <c r="M1775" s="29"/>
      <c r="N1775" s="29"/>
      <c r="O1775" s="29"/>
      <c r="P1775" s="30"/>
      <c r="Q1775" s="29"/>
      <c r="R1775" s="112"/>
      <c r="S1775" s="34"/>
      <c r="AD1775" s="84" t="e">
        <f t="shared" ref="AD1775:AD1838" si="246">SEARCH("unanimité",L1775,1)</f>
        <v>#VALUE!</v>
      </c>
      <c r="AE1775" s="34" t="e">
        <f t="shared" ref="AE1775:AE1838" si="247">SEARCH("PONSOLE",M1775,1)</f>
        <v>#VALUE!</v>
      </c>
      <c r="AF1775" s="34" t="e">
        <f t="shared" ref="AF1775:AF1838" si="248">SEARCH("PONSOLE",N1775,1)</f>
        <v>#VALUE!</v>
      </c>
      <c r="AG1775" s="34" t="e">
        <f t="shared" ref="AG1775:AG1838" si="249">SEARCH("PONSOLE",O1775,1)</f>
        <v>#VALUE!</v>
      </c>
      <c r="AH1775" s="34" t="e">
        <f t="shared" ref="AH1775:AH1838" si="250">SEARCH("pas de vote",P1775,1)</f>
        <v>#VALUE!</v>
      </c>
      <c r="AI1775" s="34" t="e">
        <f t="shared" ref="AI1775:AI1838" si="251">SEARCH("PONSOLE",Q1775,1)</f>
        <v>#VALUE!</v>
      </c>
      <c r="AJ1775" s="34" t="e">
        <f t="shared" ref="AJ1775:AJ1838" si="252">SEARCH("PONSOLE",R1775,1)</f>
        <v>#VALUE!</v>
      </c>
      <c r="AK1775" s="34" t="e">
        <f t="shared" ref="AK1775:AK1838" si="253">SEARCH("PONSOLE",S1775,1)</f>
        <v>#VALUE!</v>
      </c>
    </row>
    <row r="1776" spans="1:37" ht="55.25" customHeight="1" x14ac:dyDescent="0.2">
      <c r="A1776" s="50"/>
      <c r="B1776" s="50"/>
      <c r="C1776" s="34"/>
      <c r="D1776" s="34"/>
      <c r="E1776" s="34"/>
      <c r="F1776" s="34"/>
      <c r="G1776" s="34"/>
      <c r="H1776" s="34"/>
      <c r="I1776" s="34"/>
      <c r="J1776" s="34"/>
      <c r="K1776" s="34"/>
      <c r="L1776" s="103"/>
      <c r="M1776" s="29"/>
      <c r="N1776" s="29"/>
      <c r="O1776" s="29"/>
      <c r="P1776" s="30"/>
      <c r="Q1776" s="29"/>
      <c r="R1776" s="112"/>
      <c r="S1776" s="34"/>
      <c r="AD1776" s="84" t="e">
        <f t="shared" si="246"/>
        <v>#VALUE!</v>
      </c>
      <c r="AE1776" s="34" t="e">
        <f t="shared" si="247"/>
        <v>#VALUE!</v>
      </c>
      <c r="AF1776" s="34" t="e">
        <f t="shared" si="248"/>
        <v>#VALUE!</v>
      </c>
      <c r="AG1776" s="34" t="e">
        <f t="shared" si="249"/>
        <v>#VALUE!</v>
      </c>
      <c r="AH1776" s="34" t="e">
        <f t="shared" si="250"/>
        <v>#VALUE!</v>
      </c>
      <c r="AI1776" s="34" t="e">
        <f t="shared" si="251"/>
        <v>#VALUE!</v>
      </c>
      <c r="AJ1776" s="34" t="e">
        <f t="shared" si="252"/>
        <v>#VALUE!</v>
      </c>
      <c r="AK1776" s="34" t="e">
        <f t="shared" si="253"/>
        <v>#VALUE!</v>
      </c>
    </row>
    <row r="1777" spans="1:37" ht="55.25" customHeight="1" x14ac:dyDescent="0.2">
      <c r="A1777" s="50"/>
      <c r="B1777" s="50"/>
      <c r="C1777" s="34"/>
      <c r="D1777" s="34"/>
      <c r="E1777" s="34"/>
      <c r="F1777" s="34"/>
      <c r="G1777" s="34"/>
      <c r="H1777" s="34"/>
      <c r="I1777" s="34"/>
      <c r="J1777" s="34"/>
      <c r="K1777" s="34"/>
      <c r="L1777" s="103"/>
      <c r="M1777" s="29"/>
      <c r="N1777" s="29"/>
      <c r="O1777" s="29"/>
      <c r="P1777" s="30"/>
      <c r="Q1777" s="29"/>
      <c r="R1777" s="112"/>
      <c r="S1777" s="34"/>
      <c r="AD1777" s="84" t="e">
        <f t="shared" si="246"/>
        <v>#VALUE!</v>
      </c>
      <c r="AE1777" s="34" t="e">
        <f t="shared" si="247"/>
        <v>#VALUE!</v>
      </c>
      <c r="AF1777" s="34" t="e">
        <f t="shared" si="248"/>
        <v>#VALUE!</v>
      </c>
      <c r="AG1777" s="34" t="e">
        <f t="shared" si="249"/>
        <v>#VALUE!</v>
      </c>
      <c r="AH1777" s="34" t="e">
        <f t="shared" si="250"/>
        <v>#VALUE!</v>
      </c>
      <c r="AI1777" s="34" t="e">
        <f t="shared" si="251"/>
        <v>#VALUE!</v>
      </c>
      <c r="AJ1777" s="34" t="e">
        <f t="shared" si="252"/>
        <v>#VALUE!</v>
      </c>
      <c r="AK1777" s="34" t="e">
        <f t="shared" si="253"/>
        <v>#VALUE!</v>
      </c>
    </row>
    <row r="1778" spans="1:37" ht="55.25" customHeight="1" x14ac:dyDescent="0.2">
      <c r="A1778" s="50"/>
      <c r="B1778" s="50"/>
      <c r="C1778" s="34"/>
      <c r="D1778" s="34"/>
      <c r="E1778" s="34"/>
      <c r="F1778" s="34"/>
      <c r="G1778" s="34"/>
      <c r="H1778" s="34"/>
      <c r="I1778" s="34"/>
      <c r="J1778" s="34"/>
      <c r="K1778" s="34"/>
      <c r="L1778" s="103"/>
      <c r="M1778" s="29"/>
      <c r="N1778" s="29"/>
      <c r="O1778" s="29"/>
      <c r="P1778" s="30"/>
      <c r="Q1778" s="29"/>
      <c r="R1778" s="112"/>
      <c r="S1778" s="34"/>
      <c r="AD1778" s="84" t="e">
        <f t="shared" si="246"/>
        <v>#VALUE!</v>
      </c>
      <c r="AE1778" s="34" t="e">
        <f t="shared" si="247"/>
        <v>#VALUE!</v>
      </c>
      <c r="AF1778" s="34" t="e">
        <f t="shared" si="248"/>
        <v>#VALUE!</v>
      </c>
      <c r="AG1778" s="34" t="e">
        <f t="shared" si="249"/>
        <v>#VALUE!</v>
      </c>
      <c r="AH1778" s="34" t="e">
        <f t="shared" si="250"/>
        <v>#VALUE!</v>
      </c>
      <c r="AI1778" s="34" t="e">
        <f t="shared" si="251"/>
        <v>#VALUE!</v>
      </c>
      <c r="AJ1778" s="34" t="e">
        <f t="shared" si="252"/>
        <v>#VALUE!</v>
      </c>
      <c r="AK1778" s="34" t="e">
        <f t="shared" si="253"/>
        <v>#VALUE!</v>
      </c>
    </row>
    <row r="1779" spans="1:37" ht="55.25" customHeight="1" x14ac:dyDescent="0.2">
      <c r="A1779" s="50"/>
      <c r="B1779" s="50"/>
      <c r="C1779" s="34"/>
      <c r="D1779" s="34"/>
      <c r="E1779" s="34"/>
      <c r="F1779" s="34"/>
      <c r="G1779" s="34"/>
      <c r="H1779" s="34"/>
      <c r="I1779" s="34"/>
      <c r="J1779" s="34"/>
      <c r="K1779" s="34"/>
      <c r="L1779" s="103"/>
      <c r="M1779" s="29"/>
      <c r="N1779" s="29"/>
      <c r="O1779" s="29"/>
      <c r="P1779" s="30"/>
      <c r="Q1779" s="29"/>
      <c r="R1779" s="112"/>
      <c r="S1779" s="34"/>
      <c r="AD1779" s="84" t="e">
        <f t="shared" si="246"/>
        <v>#VALUE!</v>
      </c>
      <c r="AE1779" s="34" t="e">
        <f t="shared" si="247"/>
        <v>#VALUE!</v>
      </c>
      <c r="AF1779" s="34" t="e">
        <f t="shared" si="248"/>
        <v>#VALUE!</v>
      </c>
      <c r="AG1779" s="34" t="e">
        <f t="shared" si="249"/>
        <v>#VALUE!</v>
      </c>
      <c r="AH1779" s="34" t="e">
        <f t="shared" si="250"/>
        <v>#VALUE!</v>
      </c>
      <c r="AI1779" s="34" t="e">
        <f t="shared" si="251"/>
        <v>#VALUE!</v>
      </c>
      <c r="AJ1779" s="34" t="e">
        <f t="shared" si="252"/>
        <v>#VALUE!</v>
      </c>
      <c r="AK1779" s="34" t="e">
        <f t="shared" si="253"/>
        <v>#VALUE!</v>
      </c>
    </row>
    <row r="1780" spans="1:37" ht="55.25" customHeight="1" x14ac:dyDescent="0.2">
      <c r="A1780" s="50"/>
      <c r="B1780" s="50"/>
      <c r="C1780" s="34"/>
      <c r="D1780" s="34"/>
      <c r="E1780" s="34"/>
      <c r="F1780" s="34"/>
      <c r="G1780" s="34"/>
      <c r="H1780" s="34"/>
      <c r="I1780" s="34"/>
      <c r="J1780" s="34"/>
      <c r="K1780" s="34"/>
      <c r="L1780" s="103"/>
      <c r="M1780" s="29"/>
      <c r="N1780" s="29"/>
      <c r="O1780" s="29"/>
      <c r="P1780" s="30"/>
      <c r="Q1780" s="29"/>
      <c r="R1780" s="112"/>
      <c r="S1780" s="34"/>
      <c r="AD1780" s="84" t="e">
        <f t="shared" si="246"/>
        <v>#VALUE!</v>
      </c>
      <c r="AE1780" s="34" t="e">
        <f t="shared" si="247"/>
        <v>#VALUE!</v>
      </c>
      <c r="AF1780" s="34" t="e">
        <f t="shared" si="248"/>
        <v>#VALUE!</v>
      </c>
      <c r="AG1780" s="34" t="e">
        <f t="shared" si="249"/>
        <v>#VALUE!</v>
      </c>
      <c r="AH1780" s="34" t="e">
        <f t="shared" si="250"/>
        <v>#VALUE!</v>
      </c>
      <c r="AI1780" s="34" t="e">
        <f t="shared" si="251"/>
        <v>#VALUE!</v>
      </c>
      <c r="AJ1780" s="34" t="e">
        <f t="shared" si="252"/>
        <v>#VALUE!</v>
      </c>
      <c r="AK1780" s="34" t="e">
        <f t="shared" si="253"/>
        <v>#VALUE!</v>
      </c>
    </row>
    <row r="1781" spans="1:37" ht="55.25" customHeight="1" x14ac:dyDescent="0.2">
      <c r="A1781" s="50"/>
      <c r="B1781" s="50"/>
      <c r="C1781" s="34"/>
      <c r="D1781" s="34"/>
      <c r="E1781" s="34"/>
      <c r="F1781" s="34"/>
      <c r="G1781" s="34"/>
      <c r="H1781" s="34"/>
      <c r="I1781" s="34"/>
      <c r="J1781" s="34"/>
      <c r="K1781" s="34"/>
      <c r="L1781" s="103"/>
      <c r="M1781" s="29"/>
      <c r="N1781" s="29"/>
      <c r="O1781" s="29"/>
      <c r="P1781" s="30"/>
      <c r="Q1781" s="29"/>
      <c r="R1781" s="112"/>
      <c r="S1781" s="34"/>
      <c r="AD1781" s="84" t="e">
        <f t="shared" si="246"/>
        <v>#VALUE!</v>
      </c>
      <c r="AE1781" s="34" t="e">
        <f t="shared" si="247"/>
        <v>#VALUE!</v>
      </c>
      <c r="AF1781" s="34" t="e">
        <f t="shared" si="248"/>
        <v>#VALUE!</v>
      </c>
      <c r="AG1781" s="34" t="e">
        <f t="shared" si="249"/>
        <v>#VALUE!</v>
      </c>
      <c r="AH1781" s="34" t="e">
        <f t="shared" si="250"/>
        <v>#VALUE!</v>
      </c>
      <c r="AI1781" s="34" t="e">
        <f t="shared" si="251"/>
        <v>#VALUE!</v>
      </c>
      <c r="AJ1781" s="34" t="e">
        <f t="shared" si="252"/>
        <v>#VALUE!</v>
      </c>
      <c r="AK1781" s="34" t="e">
        <f t="shared" si="253"/>
        <v>#VALUE!</v>
      </c>
    </row>
    <row r="1782" spans="1:37" ht="55.25" customHeight="1" x14ac:dyDescent="0.2">
      <c r="A1782" s="50"/>
      <c r="B1782" s="50"/>
      <c r="C1782" s="34"/>
      <c r="D1782" s="34"/>
      <c r="E1782" s="34"/>
      <c r="F1782" s="34"/>
      <c r="G1782" s="34"/>
      <c r="H1782" s="34"/>
      <c r="I1782" s="34"/>
      <c r="J1782" s="34"/>
      <c r="K1782" s="34"/>
      <c r="L1782" s="103"/>
      <c r="M1782" s="29"/>
      <c r="N1782" s="29"/>
      <c r="O1782" s="29"/>
      <c r="P1782" s="30"/>
      <c r="Q1782" s="29"/>
      <c r="R1782" s="112"/>
      <c r="S1782" s="34"/>
      <c r="AD1782" s="84" t="e">
        <f t="shared" si="246"/>
        <v>#VALUE!</v>
      </c>
      <c r="AE1782" s="34" t="e">
        <f t="shared" si="247"/>
        <v>#VALUE!</v>
      </c>
      <c r="AF1782" s="34" t="e">
        <f t="shared" si="248"/>
        <v>#VALUE!</v>
      </c>
      <c r="AG1782" s="34" t="e">
        <f t="shared" si="249"/>
        <v>#VALUE!</v>
      </c>
      <c r="AH1782" s="34" t="e">
        <f t="shared" si="250"/>
        <v>#VALUE!</v>
      </c>
      <c r="AI1782" s="34" t="e">
        <f t="shared" si="251"/>
        <v>#VALUE!</v>
      </c>
      <c r="AJ1782" s="34" t="e">
        <f t="shared" si="252"/>
        <v>#VALUE!</v>
      </c>
      <c r="AK1782" s="34" t="e">
        <f t="shared" si="253"/>
        <v>#VALUE!</v>
      </c>
    </row>
    <row r="1783" spans="1:37" ht="55.25" customHeight="1" x14ac:dyDescent="0.2">
      <c r="A1783" s="50"/>
      <c r="B1783" s="50"/>
      <c r="C1783" s="34"/>
      <c r="D1783" s="34"/>
      <c r="E1783" s="34"/>
      <c r="F1783" s="34"/>
      <c r="G1783" s="34"/>
      <c r="H1783" s="34"/>
      <c r="I1783" s="34"/>
      <c r="J1783" s="34"/>
      <c r="K1783" s="34"/>
      <c r="L1783" s="103"/>
      <c r="M1783" s="29"/>
      <c r="N1783" s="29"/>
      <c r="O1783" s="29"/>
      <c r="P1783" s="30"/>
      <c r="Q1783" s="29"/>
      <c r="R1783" s="112"/>
      <c r="S1783" s="34"/>
      <c r="AD1783" s="84" t="e">
        <f t="shared" si="246"/>
        <v>#VALUE!</v>
      </c>
      <c r="AE1783" s="34" t="e">
        <f t="shared" si="247"/>
        <v>#VALUE!</v>
      </c>
      <c r="AF1783" s="34" t="e">
        <f t="shared" si="248"/>
        <v>#VALUE!</v>
      </c>
      <c r="AG1783" s="34" t="e">
        <f t="shared" si="249"/>
        <v>#VALUE!</v>
      </c>
      <c r="AH1783" s="34" t="e">
        <f t="shared" si="250"/>
        <v>#VALUE!</v>
      </c>
      <c r="AI1783" s="34" t="e">
        <f t="shared" si="251"/>
        <v>#VALUE!</v>
      </c>
      <c r="AJ1783" s="34" t="e">
        <f t="shared" si="252"/>
        <v>#VALUE!</v>
      </c>
      <c r="AK1783" s="34" t="e">
        <f t="shared" si="253"/>
        <v>#VALUE!</v>
      </c>
    </row>
    <row r="1784" spans="1:37" ht="55.25" customHeight="1" x14ac:dyDescent="0.2">
      <c r="A1784" s="50"/>
      <c r="B1784" s="50"/>
      <c r="C1784" s="34"/>
      <c r="D1784" s="34"/>
      <c r="E1784" s="34"/>
      <c r="F1784" s="34"/>
      <c r="G1784" s="34"/>
      <c r="H1784" s="34"/>
      <c r="I1784" s="34"/>
      <c r="J1784" s="34"/>
      <c r="K1784" s="34"/>
      <c r="L1784" s="103"/>
      <c r="M1784" s="29"/>
      <c r="N1784" s="29"/>
      <c r="O1784" s="29"/>
      <c r="P1784" s="30"/>
      <c r="Q1784" s="29"/>
      <c r="R1784" s="112"/>
      <c r="S1784" s="34"/>
      <c r="AD1784" s="84" t="e">
        <f t="shared" si="246"/>
        <v>#VALUE!</v>
      </c>
      <c r="AE1784" s="34" t="e">
        <f t="shared" si="247"/>
        <v>#VALUE!</v>
      </c>
      <c r="AF1784" s="34" t="e">
        <f t="shared" si="248"/>
        <v>#VALUE!</v>
      </c>
      <c r="AG1784" s="34" t="e">
        <f t="shared" si="249"/>
        <v>#VALUE!</v>
      </c>
      <c r="AH1784" s="34" t="e">
        <f t="shared" si="250"/>
        <v>#VALUE!</v>
      </c>
      <c r="AI1784" s="34" t="e">
        <f t="shared" si="251"/>
        <v>#VALUE!</v>
      </c>
      <c r="AJ1784" s="34" t="e">
        <f t="shared" si="252"/>
        <v>#VALUE!</v>
      </c>
      <c r="AK1784" s="34" t="e">
        <f t="shared" si="253"/>
        <v>#VALUE!</v>
      </c>
    </row>
    <row r="1785" spans="1:37" ht="55.25" customHeight="1" x14ac:dyDescent="0.2">
      <c r="A1785" s="50"/>
      <c r="B1785" s="50"/>
      <c r="C1785" s="34"/>
      <c r="D1785" s="34"/>
      <c r="E1785" s="34"/>
      <c r="F1785" s="34"/>
      <c r="G1785" s="34"/>
      <c r="H1785" s="34"/>
      <c r="I1785" s="34"/>
      <c r="J1785" s="34"/>
      <c r="K1785" s="34"/>
      <c r="L1785" s="103"/>
      <c r="M1785" s="29"/>
      <c r="N1785" s="29"/>
      <c r="O1785" s="29"/>
      <c r="P1785" s="30"/>
      <c r="Q1785" s="29"/>
      <c r="R1785" s="112"/>
      <c r="S1785" s="34"/>
      <c r="AD1785" s="84" t="e">
        <f t="shared" si="246"/>
        <v>#VALUE!</v>
      </c>
      <c r="AE1785" s="34" t="e">
        <f t="shared" si="247"/>
        <v>#VALUE!</v>
      </c>
      <c r="AF1785" s="34" t="e">
        <f t="shared" si="248"/>
        <v>#VALUE!</v>
      </c>
      <c r="AG1785" s="34" t="e">
        <f t="shared" si="249"/>
        <v>#VALUE!</v>
      </c>
      <c r="AH1785" s="34" t="e">
        <f t="shared" si="250"/>
        <v>#VALUE!</v>
      </c>
      <c r="AI1785" s="34" t="e">
        <f t="shared" si="251"/>
        <v>#VALUE!</v>
      </c>
      <c r="AJ1785" s="34" t="e">
        <f t="shared" si="252"/>
        <v>#VALUE!</v>
      </c>
      <c r="AK1785" s="34" t="e">
        <f t="shared" si="253"/>
        <v>#VALUE!</v>
      </c>
    </row>
    <row r="1786" spans="1:37" ht="55.25" customHeight="1" x14ac:dyDescent="0.2">
      <c r="A1786" s="50"/>
      <c r="B1786" s="50"/>
      <c r="C1786" s="34"/>
      <c r="D1786" s="34"/>
      <c r="E1786" s="34"/>
      <c r="F1786" s="34"/>
      <c r="G1786" s="34"/>
      <c r="H1786" s="34"/>
      <c r="I1786" s="34"/>
      <c r="J1786" s="34"/>
      <c r="K1786" s="34"/>
      <c r="L1786" s="103"/>
      <c r="M1786" s="29"/>
      <c r="N1786" s="29"/>
      <c r="O1786" s="29"/>
      <c r="P1786" s="30"/>
      <c r="Q1786" s="29"/>
      <c r="R1786" s="112"/>
      <c r="S1786" s="34"/>
      <c r="AD1786" s="84" t="e">
        <f t="shared" si="246"/>
        <v>#VALUE!</v>
      </c>
      <c r="AE1786" s="34" t="e">
        <f t="shared" si="247"/>
        <v>#VALUE!</v>
      </c>
      <c r="AF1786" s="34" t="e">
        <f t="shared" si="248"/>
        <v>#VALUE!</v>
      </c>
      <c r="AG1786" s="34" t="e">
        <f t="shared" si="249"/>
        <v>#VALUE!</v>
      </c>
      <c r="AH1786" s="34" t="e">
        <f t="shared" si="250"/>
        <v>#VALUE!</v>
      </c>
      <c r="AI1786" s="34" t="e">
        <f t="shared" si="251"/>
        <v>#VALUE!</v>
      </c>
      <c r="AJ1786" s="34" t="e">
        <f t="shared" si="252"/>
        <v>#VALUE!</v>
      </c>
      <c r="AK1786" s="34" t="e">
        <f t="shared" si="253"/>
        <v>#VALUE!</v>
      </c>
    </row>
    <row r="1787" spans="1:37" ht="55.25" customHeight="1" x14ac:dyDescent="0.2">
      <c r="A1787" s="50"/>
      <c r="B1787" s="50"/>
      <c r="C1787" s="34"/>
      <c r="D1787" s="34"/>
      <c r="E1787" s="34"/>
      <c r="F1787" s="34"/>
      <c r="G1787" s="34"/>
      <c r="H1787" s="34"/>
      <c r="I1787" s="34"/>
      <c r="J1787" s="34"/>
      <c r="K1787" s="34"/>
      <c r="L1787" s="103"/>
      <c r="M1787" s="29"/>
      <c r="N1787" s="29"/>
      <c r="O1787" s="29"/>
      <c r="P1787" s="30"/>
      <c r="Q1787" s="29"/>
      <c r="R1787" s="112"/>
      <c r="S1787" s="34"/>
      <c r="AD1787" s="84" t="e">
        <f t="shared" si="246"/>
        <v>#VALUE!</v>
      </c>
      <c r="AE1787" s="34" t="e">
        <f t="shared" si="247"/>
        <v>#VALUE!</v>
      </c>
      <c r="AF1787" s="34" t="e">
        <f t="shared" si="248"/>
        <v>#VALUE!</v>
      </c>
      <c r="AG1787" s="34" t="e">
        <f t="shared" si="249"/>
        <v>#VALUE!</v>
      </c>
      <c r="AH1787" s="34" t="e">
        <f t="shared" si="250"/>
        <v>#VALUE!</v>
      </c>
      <c r="AI1787" s="34" t="e">
        <f t="shared" si="251"/>
        <v>#VALUE!</v>
      </c>
      <c r="AJ1787" s="34" t="e">
        <f t="shared" si="252"/>
        <v>#VALUE!</v>
      </c>
      <c r="AK1787" s="34" t="e">
        <f t="shared" si="253"/>
        <v>#VALUE!</v>
      </c>
    </row>
    <row r="1788" spans="1:37" ht="55.25" customHeight="1" x14ac:dyDescent="0.2">
      <c r="A1788" s="50"/>
      <c r="B1788" s="50"/>
      <c r="C1788" s="34"/>
      <c r="D1788" s="34"/>
      <c r="E1788" s="34"/>
      <c r="F1788" s="34"/>
      <c r="G1788" s="34"/>
      <c r="H1788" s="34"/>
      <c r="I1788" s="34"/>
      <c r="J1788" s="34"/>
      <c r="K1788" s="34"/>
      <c r="L1788" s="103"/>
      <c r="M1788" s="29"/>
      <c r="N1788" s="29"/>
      <c r="O1788" s="29"/>
      <c r="P1788" s="30"/>
      <c r="Q1788" s="29"/>
      <c r="R1788" s="112"/>
      <c r="S1788" s="34"/>
      <c r="AD1788" s="84" t="e">
        <f t="shared" si="246"/>
        <v>#VALUE!</v>
      </c>
      <c r="AE1788" s="34" t="e">
        <f t="shared" si="247"/>
        <v>#VALUE!</v>
      </c>
      <c r="AF1788" s="34" t="e">
        <f t="shared" si="248"/>
        <v>#VALUE!</v>
      </c>
      <c r="AG1788" s="34" t="e">
        <f t="shared" si="249"/>
        <v>#VALUE!</v>
      </c>
      <c r="AH1788" s="34" t="e">
        <f t="shared" si="250"/>
        <v>#VALUE!</v>
      </c>
      <c r="AI1788" s="34" t="e">
        <f t="shared" si="251"/>
        <v>#VALUE!</v>
      </c>
      <c r="AJ1788" s="34" t="e">
        <f t="shared" si="252"/>
        <v>#VALUE!</v>
      </c>
      <c r="AK1788" s="34" t="e">
        <f t="shared" si="253"/>
        <v>#VALUE!</v>
      </c>
    </row>
    <row r="1789" spans="1:37" ht="55.25" customHeight="1" x14ac:dyDescent="0.2">
      <c r="A1789" s="50"/>
      <c r="B1789" s="50"/>
      <c r="C1789" s="34"/>
      <c r="D1789" s="34"/>
      <c r="E1789" s="34"/>
      <c r="F1789" s="34"/>
      <c r="G1789" s="34"/>
      <c r="H1789" s="34"/>
      <c r="I1789" s="34"/>
      <c r="J1789" s="34"/>
      <c r="K1789" s="34"/>
      <c r="L1789" s="103"/>
      <c r="M1789" s="29"/>
      <c r="N1789" s="29"/>
      <c r="O1789" s="29"/>
      <c r="P1789" s="30"/>
      <c r="Q1789" s="29"/>
      <c r="R1789" s="112"/>
      <c r="S1789" s="34"/>
      <c r="AD1789" s="84" t="e">
        <f t="shared" si="246"/>
        <v>#VALUE!</v>
      </c>
      <c r="AE1789" s="34" t="e">
        <f t="shared" si="247"/>
        <v>#VALUE!</v>
      </c>
      <c r="AF1789" s="34" t="e">
        <f t="shared" si="248"/>
        <v>#VALUE!</v>
      </c>
      <c r="AG1789" s="34" t="e">
        <f t="shared" si="249"/>
        <v>#VALUE!</v>
      </c>
      <c r="AH1789" s="34" t="e">
        <f t="shared" si="250"/>
        <v>#VALUE!</v>
      </c>
      <c r="AI1789" s="34" t="e">
        <f t="shared" si="251"/>
        <v>#VALUE!</v>
      </c>
      <c r="AJ1789" s="34" t="e">
        <f t="shared" si="252"/>
        <v>#VALUE!</v>
      </c>
      <c r="AK1789" s="34" t="e">
        <f t="shared" si="253"/>
        <v>#VALUE!</v>
      </c>
    </row>
    <row r="1790" spans="1:37" ht="55.25" customHeight="1" x14ac:dyDescent="0.2">
      <c r="A1790" s="50"/>
      <c r="B1790" s="50"/>
      <c r="C1790" s="34"/>
      <c r="D1790" s="34"/>
      <c r="E1790" s="34"/>
      <c r="F1790" s="34"/>
      <c r="G1790" s="34"/>
      <c r="H1790" s="34"/>
      <c r="I1790" s="34"/>
      <c r="J1790" s="34"/>
      <c r="K1790" s="34"/>
      <c r="L1790" s="103"/>
      <c r="M1790" s="29"/>
      <c r="N1790" s="29"/>
      <c r="O1790" s="29"/>
      <c r="P1790" s="30"/>
      <c r="Q1790" s="29"/>
      <c r="R1790" s="112"/>
      <c r="S1790" s="34"/>
      <c r="AD1790" s="84" t="e">
        <f t="shared" si="246"/>
        <v>#VALUE!</v>
      </c>
      <c r="AE1790" s="34" t="e">
        <f t="shared" si="247"/>
        <v>#VALUE!</v>
      </c>
      <c r="AF1790" s="34" t="e">
        <f t="shared" si="248"/>
        <v>#VALUE!</v>
      </c>
      <c r="AG1790" s="34" t="e">
        <f t="shared" si="249"/>
        <v>#VALUE!</v>
      </c>
      <c r="AH1790" s="34" t="e">
        <f t="shared" si="250"/>
        <v>#VALUE!</v>
      </c>
      <c r="AI1790" s="34" t="e">
        <f t="shared" si="251"/>
        <v>#VALUE!</v>
      </c>
      <c r="AJ1790" s="34" t="e">
        <f t="shared" si="252"/>
        <v>#VALUE!</v>
      </c>
      <c r="AK1790" s="34" t="e">
        <f t="shared" si="253"/>
        <v>#VALUE!</v>
      </c>
    </row>
    <row r="1791" spans="1:37" ht="55.25" customHeight="1" x14ac:dyDescent="0.2">
      <c r="A1791" s="50"/>
      <c r="B1791" s="50"/>
      <c r="C1791" s="34"/>
      <c r="D1791" s="34"/>
      <c r="E1791" s="34"/>
      <c r="F1791" s="34"/>
      <c r="G1791" s="34"/>
      <c r="H1791" s="34"/>
      <c r="I1791" s="34"/>
      <c r="J1791" s="34"/>
      <c r="K1791" s="34"/>
      <c r="L1791" s="103"/>
      <c r="M1791" s="29"/>
      <c r="N1791" s="29"/>
      <c r="O1791" s="29"/>
      <c r="P1791" s="30"/>
      <c r="Q1791" s="29"/>
      <c r="R1791" s="112"/>
      <c r="S1791" s="34"/>
      <c r="AD1791" s="84" t="e">
        <f t="shared" si="246"/>
        <v>#VALUE!</v>
      </c>
      <c r="AE1791" s="34" t="e">
        <f t="shared" si="247"/>
        <v>#VALUE!</v>
      </c>
      <c r="AF1791" s="34" t="e">
        <f t="shared" si="248"/>
        <v>#VALUE!</v>
      </c>
      <c r="AG1791" s="34" t="e">
        <f t="shared" si="249"/>
        <v>#VALUE!</v>
      </c>
      <c r="AH1791" s="34" t="e">
        <f t="shared" si="250"/>
        <v>#VALUE!</v>
      </c>
      <c r="AI1791" s="34" t="e">
        <f t="shared" si="251"/>
        <v>#VALUE!</v>
      </c>
      <c r="AJ1791" s="34" t="e">
        <f t="shared" si="252"/>
        <v>#VALUE!</v>
      </c>
      <c r="AK1791" s="34" t="e">
        <f t="shared" si="253"/>
        <v>#VALUE!</v>
      </c>
    </row>
    <row r="1792" spans="1:37" ht="55.25" customHeight="1" x14ac:dyDescent="0.2">
      <c r="A1792" s="50"/>
      <c r="B1792" s="50"/>
      <c r="C1792" s="34"/>
      <c r="D1792" s="34"/>
      <c r="E1792" s="34"/>
      <c r="F1792" s="34"/>
      <c r="G1792" s="34"/>
      <c r="H1792" s="34"/>
      <c r="I1792" s="34"/>
      <c r="J1792" s="34"/>
      <c r="K1792" s="34"/>
      <c r="L1792" s="103"/>
      <c r="M1792" s="29"/>
      <c r="N1792" s="29"/>
      <c r="O1792" s="29"/>
      <c r="P1792" s="30"/>
      <c r="Q1792" s="29"/>
      <c r="R1792" s="112"/>
      <c r="S1792" s="34"/>
      <c r="AD1792" s="84" t="e">
        <f t="shared" si="246"/>
        <v>#VALUE!</v>
      </c>
      <c r="AE1792" s="34" t="e">
        <f t="shared" si="247"/>
        <v>#VALUE!</v>
      </c>
      <c r="AF1792" s="34" t="e">
        <f t="shared" si="248"/>
        <v>#VALUE!</v>
      </c>
      <c r="AG1792" s="34" t="e">
        <f t="shared" si="249"/>
        <v>#VALUE!</v>
      </c>
      <c r="AH1792" s="34" t="e">
        <f t="shared" si="250"/>
        <v>#VALUE!</v>
      </c>
      <c r="AI1792" s="34" t="e">
        <f t="shared" si="251"/>
        <v>#VALUE!</v>
      </c>
      <c r="AJ1792" s="34" t="e">
        <f t="shared" si="252"/>
        <v>#VALUE!</v>
      </c>
      <c r="AK1792" s="34" t="e">
        <f t="shared" si="253"/>
        <v>#VALUE!</v>
      </c>
    </row>
    <row r="1793" spans="1:37" ht="55.25" customHeight="1" x14ac:dyDescent="0.2">
      <c r="A1793" s="50"/>
      <c r="B1793" s="50"/>
      <c r="C1793" s="34"/>
      <c r="D1793" s="34"/>
      <c r="E1793" s="34"/>
      <c r="F1793" s="34"/>
      <c r="G1793" s="34"/>
      <c r="H1793" s="34"/>
      <c r="I1793" s="34"/>
      <c r="J1793" s="34"/>
      <c r="K1793" s="34"/>
      <c r="L1793" s="103"/>
      <c r="M1793" s="29"/>
      <c r="N1793" s="29"/>
      <c r="O1793" s="29"/>
      <c r="P1793" s="30"/>
      <c r="Q1793" s="29"/>
      <c r="R1793" s="112"/>
      <c r="S1793" s="34"/>
      <c r="AD1793" s="84" t="e">
        <f t="shared" si="246"/>
        <v>#VALUE!</v>
      </c>
      <c r="AE1793" s="34" t="e">
        <f t="shared" si="247"/>
        <v>#VALUE!</v>
      </c>
      <c r="AF1793" s="34" t="e">
        <f t="shared" si="248"/>
        <v>#VALUE!</v>
      </c>
      <c r="AG1793" s="34" t="e">
        <f t="shared" si="249"/>
        <v>#VALUE!</v>
      </c>
      <c r="AH1793" s="34" t="e">
        <f t="shared" si="250"/>
        <v>#VALUE!</v>
      </c>
      <c r="AI1793" s="34" t="e">
        <f t="shared" si="251"/>
        <v>#VALUE!</v>
      </c>
      <c r="AJ1793" s="34" t="e">
        <f t="shared" si="252"/>
        <v>#VALUE!</v>
      </c>
      <c r="AK1793" s="34" t="e">
        <f t="shared" si="253"/>
        <v>#VALUE!</v>
      </c>
    </row>
    <row r="1794" spans="1:37" ht="55.25" customHeight="1" x14ac:dyDescent="0.2">
      <c r="A1794" s="50"/>
      <c r="B1794" s="50"/>
      <c r="C1794" s="34"/>
      <c r="D1794" s="34"/>
      <c r="E1794" s="34"/>
      <c r="F1794" s="34"/>
      <c r="G1794" s="34"/>
      <c r="H1794" s="34"/>
      <c r="I1794" s="34"/>
      <c r="J1794" s="34"/>
      <c r="K1794" s="34"/>
      <c r="L1794" s="103"/>
      <c r="M1794" s="29"/>
      <c r="N1794" s="29"/>
      <c r="O1794" s="29"/>
      <c r="P1794" s="30"/>
      <c r="Q1794" s="29"/>
      <c r="R1794" s="112"/>
      <c r="S1794" s="34"/>
      <c r="AD1794" s="84" t="e">
        <f t="shared" si="246"/>
        <v>#VALUE!</v>
      </c>
      <c r="AE1794" s="34" t="e">
        <f t="shared" si="247"/>
        <v>#VALUE!</v>
      </c>
      <c r="AF1794" s="34" t="e">
        <f t="shared" si="248"/>
        <v>#VALUE!</v>
      </c>
      <c r="AG1794" s="34" t="e">
        <f t="shared" si="249"/>
        <v>#VALUE!</v>
      </c>
      <c r="AH1794" s="34" t="e">
        <f t="shared" si="250"/>
        <v>#VALUE!</v>
      </c>
      <c r="AI1794" s="34" t="e">
        <f t="shared" si="251"/>
        <v>#VALUE!</v>
      </c>
      <c r="AJ1794" s="34" t="e">
        <f t="shared" si="252"/>
        <v>#VALUE!</v>
      </c>
      <c r="AK1794" s="34" t="e">
        <f t="shared" si="253"/>
        <v>#VALUE!</v>
      </c>
    </row>
    <row r="1795" spans="1:37" ht="55.25" customHeight="1" x14ac:dyDescent="0.2">
      <c r="A1795" s="50"/>
      <c r="B1795" s="50"/>
      <c r="C1795" s="34"/>
      <c r="D1795" s="34"/>
      <c r="E1795" s="34"/>
      <c r="F1795" s="34"/>
      <c r="G1795" s="34"/>
      <c r="H1795" s="34"/>
      <c r="I1795" s="34"/>
      <c r="J1795" s="34"/>
      <c r="K1795" s="34"/>
      <c r="L1795" s="103"/>
      <c r="M1795" s="29"/>
      <c r="N1795" s="29"/>
      <c r="O1795" s="29"/>
      <c r="P1795" s="30"/>
      <c r="Q1795" s="29"/>
      <c r="R1795" s="112"/>
      <c r="S1795" s="34"/>
      <c r="AD1795" s="84" t="e">
        <f t="shared" si="246"/>
        <v>#VALUE!</v>
      </c>
      <c r="AE1795" s="34" t="e">
        <f t="shared" si="247"/>
        <v>#VALUE!</v>
      </c>
      <c r="AF1795" s="34" t="e">
        <f t="shared" si="248"/>
        <v>#VALUE!</v>
      </c>
      <c r="AG1795" s="34" t="e">
        <f t="shared" si="249"/>
        <v>#VALUE!</v>
      </c>
      <c r="AH1795" s="34" t="e">
        <f t="shared" si="250"/>
        <v>#VALUE!</v>
      </c>
      <c r="AI1795" s="34" t="e">
        <f t="shared" si="251"/>
        <v>#VALUE!</v>
      </c>
      <c r="AJ1795" s="34" t="e">
        <f t="shared" si="252"/>
        <v>#VALUE!</v>
      </c>
      <c r="AK1795" s="34" t="e">
        <f t="shared" si="253"/>
        <v>#VALUE!</v>
      </c>
    </row>
    <row r="1796" spans="1:37" ht="55.25" customHeight="1" x14ac:dyDescent="0.2">
      <c r="A1796" s="50"/>
      <c r="B1796" s="50"/>
      <c r="C1796" s="34"/>
      <c r="D1796" s="34"/>
      <c r="E1796" s="34"/>
      <c r="F1796" s="34"/>
      <c r="G1796" s="34"/>
      <c r="H1796" s="34"/>
      <c r="I1796" s="34"/>
      <c r="J1796" s="34"/>
      <c r="K1796" s="34"/>
      <c r="L1796" s="103"/>
      <c r="M1796" s="29"/>
      <c r="N1796" s="29"/>
      <c r="O1796" s="29"/>
      <c r="P1796" s="30"/>
      <c r="Q1796" s="29"/>
      <c r="R1796" s="112"/>
      <c r="S1796" s="34"/>
      <c r="AD1796" s="84" t="e">
        <f t="shared" si="246"/>
        <v>#VALUE!</v>
      </c>
      <c r="AE1796" s="34" t="e">
        <f t="shared" si="247"/>
        <v>#VALUE!</v>
      </c>
      <c r="AF1796" s="34" t="e">
        <f t="shared" si="248"/>
        <v>#VALUE!</v>
      </c>
      <c r="AG1796" s="34" t="e">
        <f t="shared" si="249"/>
        <v>#VALUE!</v>
      </c>
      <c r="AH1796" s="34" t="e">
        <f t="shared" si="250"/>
        <v>#VALUE!</v>
      </c>
      <c r="AI1796" s="34" t="e">
        <f t="shared" si="251"/>
        <v>#VALUE!</v>
      </c>
      <c r="AJ1796" s="34" t="e">
        <f t="shared" si="252"/>
        <v>#VALUE!</v>
      </c>
      <c r="AK1796" s="34" t="e">
        <f t="shared" si="253"/>
        <v>#VALUE!</v>
      </c>
    </row>
    <row r="1797" spans="1:37" ht="55.25" customHeight="1" x14ac:dyDescent="0.2">
      <c r="A1797" s="50"/>
      <c r="B1797" s="50"/>
      <c r="C1797" s="34"/>
      <c r="D1797" s="34"/>
      <c r="E1797" s="34"/>
      <c r="F1797" s="34"/>
      <c r="G1797" s="34"/>
      <c r="H1797" s="34"/>
      <c r="I1797" s="34"/>
      <c r="J1797" s="34"/>
      <c r="K1797" s="34"/>
      <c r="L1797" s="103"/>
      <c r="M1797" s="29"/>
      <c r="N1797" s="29"/>
      <c r="O1797" s="29"/>
      <c r="P1797" s="30"/>
      <c r="Q1797" s="29"/>
      <c r="R1797" s="112"/>
      <c r="S1797" s="34"/>
      <c r="AD1797" s="84" t="e">
        <f t="shared" si="246"/>
        <v>#VALUE!</v>
      </c>
      <c r="AE1797" s="34" t="e">
        <f t="shared" si="247"/>
        <v>#VALUE!</v>
      </c>
      <c r="AF1797" s="34" t="e">
        <f t="shared" si="248"/>
        <v>#VALUE!</v>
      </c>
      <c r="AG1797" s="34" t="e">
        <f t="shared" si="249"/>
        <v>#VALUE!</v>
      </c>
      <c r="AH1797" s="34" t="e">
        <f t="shared" si="250"/>
        <v>#VALUE!</v>
      </c>
      <c r="AI1797" s="34" t="e">
        <f t="shared" si="251"/>
        <v>#VALUE!</v>
      </c>
      <c r="AJ1797" s="34" t="e">
        <f t="shared" si="252"/>
        <v>#VALUE!</v>
      </c>
      <c r="AK1797" s="34" t="e">
        <f t="shared" si="253"/>
        <v>#VALUE!</v>
      </c>
    </row>
    <row r="1798" spans="1:37" ht="55.25" customHeight="1" x14ac:dyDescent="0.2">
      <c r="A1798" s="50"/>
      <c r="B1798" s="50"/>
      <c r="C1798" s="34"/>
      <c r="D1798" s="34"/>
      <c r="E1798" s="34"/>
      <c r="F1798" s="34"/>
      <c r="G1798" s="34"/>
      <c r="H1798" s="34"/>
      <c r="I1798" s="34"/>
      <c r="J1798" s="34"/>
      <c r="K1798" s="34"/>
      <c r="L1798" s="103"/>
      <c r="M1798" s="29"/>
      <c r="N1798" s="29"/>
      <c r="O1798" s="29"/>
      <c r="P1798" s="30"/>
      <c r="Q1798" s="29"/>
      <c r="R1798" s="112"/>
      <c r="S1798" s="34"/>
      <c r="AD1798" s="84" t="e">
        <f t="shared" si="246"/>
        <v>#VALUE!</v>
      </c>
      <c r="AE1798" s="34" t="e">
        <f t="shared" si="247"/>
        <v>#VALUE!</v>
      </c>
      <c r="AF1798" s="34" t="e">
        <f t="shared" si="248"/>
        <v>#VALUE!</v>
      </c>
      <c r="AG1798" s="34" t="e">
        <f t="shared" si="249"/>
        <v>#VALUE!</v>
      </c>
      <c r="AH1798" s="34" t="e">
        <f t="shared" si="250"/>
        <v>#VALUE!</v>
      </c>
      <c r="AI1798" s="34" t="e">
        <f t="shared" si="251"/>
        <v>#VALUE!</v>
      </c>
      <c r="AJ1798" s="34" t="e">
        <f t="shared" si="252"/>
        <v>#VALUE!</v>
      </c>
      <c r="AK1798" s="34" t="e">
        <f t="shared" si="253"/>
        <v>#VALUE!</v>
      </c>
    </row>
    <row r="1799" spans="1:37" ht="55.25" customHeight="1" x14ac:dyDescent="0.2">
      <c r="A1799" s="50"/>
      <c r="B1799" s="50"/>
      <c r="C1799" s="34"/>
      <c r="D1799" s="34"/>
      <c r="E1799" s="34"/>
      <c r="F1799" s="34"/>
      <c r="G1799" s="34"/>
      <c r="H1799" s="34"/>
      <c r="I1799" s="34"/>
      <c r="J1799" s="34"/>
      <c r="K1799" s="34"/>
      <c r="L1799" s="103"/>
      <c r="M1799" s="29"/>
      <c r="N1799" s="29"/>
      <c r="O1799" s="29"/>
      <c r="P1799" s="30"/>
      <c r="Q1799" s="29"/>
      <c r="R1799" s="112"/>
      <c r="S1799" s="34"/>
      <c r="AD1799" s="84" t="e">
        <f t="shared" si="246"/>
        <v>#VALUE!</v>
      </c>
      <c r="AE1799" s="34" t="e">
        <f t="shared" si="247"/>
        <v>#VALUE!</v>
      </c>
      <c r="AF1799" s="34" t="e">
        <f t="shared" si="248"/>
        <v>#VALUE!</v>
      </c>
      <c r="AG1799" s="34" t="e">
        <f t="shared" si="249"/>
        <v>#VALUE!</v>
      </c>
      <c r="AH1799" s="34" t="e">
        <f t="shared" si="250"/>
        <v>#VALUE!</v>
      </c>
      <c r="AI1799" s="34" t="e">
        <f t="shared" si="251"/>
        <v>#VALUE!</v>
      </c>
      <c r="AJ1799" s="34" t="e">
        <f t="shared" si="252"/>
        <v>#VALUE!</v>
      </c>
      <c r="AK1799" s="34" t="e">
        <f t="shared" si="253"/>
        <v>#VALUE!</v>
      </c>
    </row>
    <row r="1800" spans="1:37" ht="55.25" customHeight="1" x14ac:dyDescent="0.2">
      <c r="A1800" s="50"/>
      <c r="B1800" s="50"/>
      <c r="C1800" s="34"/>
      <c r="D1800" s="34"/>
      <c r="E1800" s="34"/>
      <c r="F1800" s="34"/>
      <c r="G1800" s="34"/>
      <c r="H1800" s="34"/>
      <c r="I1800" s="34"/>
      <c r="J1800" s="34"/>
      <c r="K1800" s="34"/>
      <c r="L1800" s="103"/>
      <c r="M1800" s="29"/>
      <c r="N1800" s="29"/>
      <c r="O1800" s="29"/>
      <c r="P1800" s="30"/>
      <c r="Q1800" s="29"/>
      <c r="R1800" s="112"/>
      <c r="S1800" s="34"/>
      <c r="AD1800" s="84" t="e">
        <f t="shared" si="246"/>
        <v>#VALUE!</v>
      </c>
      <c r="AE1800" s="34" t="e">
        <f t="shared" si="247"/>
        <v>#VALUE!</v>
      </c>
      <c r="AF1800" s="34" t="e">
        <f t="shared" si="248"/>
        <v>#VALUE!</v>
      </c>
      <c r="AG1800" s="34" t="e">
        <f t="shared" si="249"/>
        <v>#VALUE!</v>
      </c>
      <c r="AH1800" s="34" t="e">
        <f t="shared" si="250"/>
        <v>#VALUE!</v>
      </c>
      <c r="AI1800" s="34" t="e">
        <f t="shared" si="251"/>
        <v>#VALUE!</v>
      </c>
      <c r="AJ1800" s="34" t="e">
        <f t="shared" si="252"/>
        <v>#VALUE!</v>
      </c>
      <c r="AK1800" s="34" t="e">
        <f t="shared" si="253"/>
        <v>#VALUE!</v>
      </c>
    </row>
    <row r="1801" spans="1:37" ht="55.25" customHeight="1" x14ac:dyDescent="0.2">
      <c r="A1801" s="50"/>
      <c r="B1801" s="50"/>
      <c r="C1801" s="34"/>
      <c r="D1801" s="34"/>
      <c r="E1801" s="34"/>
      <c r="F1801" s="34"/>
      <c r="G1801" s="34"/>
      <c r="H1801" s="34"/>
      <c r="I1801" s="34"/>
      <c r="J1801" s="34"/>
      <c r="K1801" s="34"/>
      <c r="L1801" s="103"/>
      <c r="M1801" s="29"/>
      <c r="N1801" s="29"/>
      <c r="O1801" s="29"/>
      <c r="P1801" s="30"/>
      <c r="Q1801" s="29"/>
      <c r="R1801" s="112"/>
      <c r="S1801" s="34"/>
      <c r="AD1801" s="84" t="e">
        <f t="shared" si="246"/>
        <v>#VALUE!</v>
      </c>
      <c r="AE1801" s="34" t="e">
        <f t="shared" si="247"/>
        <v>#VALUE!</v>
      </c>
      <c r="AF1801" s="34" t="e">
        <f t="shared" si="248"/>
        <v>#VALUE!</v>
      </c>
      <c r="AG1801" s="34" t="e">
        <f t="shared" si="249"/>
        <v>#VALUE!</v>
      </c>
      <c r="AH1801" s="34" t="e">
        <f t="shared" si="250"/>
        <v>#VALUE!</v>
      </c>
      <c r="AI1801" s="34" t="e">
        <f t="shared" si="251"/>
        <v>#VALUE!</v>
      </c>
      <c r="AJ1801" s="34" t="e">
        <f t="shared" si="252"/>
        <v>#VALUE!</v>
      </c>
      <c r="AK1801" s="34" t="e">
        <f t="shared" si="253"/>
        <v>#VALUE!</v>
      </c>
    </row>
    <row r="1802" spans="1:37" ht="55.25" customHeight="1" x14ac:dyDescent="0.2">
      <c r="A1802" s="50"/>
      <c r="B1802" s="50"/>
      <c r="C1802" s="34"/>
      <c r="D1802" s="34"/>
      <c r="E1802" s="34"/>
      <c r="F1802" s="34"/>
      <c r="G1802" s="34"/>
      <c r="H1802" s="34"/>
      <c r="I1802" s="34"/>
      <c r="J1802" s="34"/>
      <c r="K1802" s="34"/>
      <c r="L1802" s="103"/>
      <c r="M1802" s="29"/>
      <c r="N1802" s="29"/>
      <c r="O1802" s="29"/>
      <c r="P1802" s="30"/>
      <c r="Q1802" s="29"/>
      <c r="R1802" s="112"/>
      <c r="S1802" s="34"/>
      <c r="AD1802" s="84" t="e">
        <f t="shared" si="246"/>
        <v>#VALUE!</v>
      </c>
      <c r="AE1802" s="34" t="e">
        <f t="shared" si="247"/>
        <v>#VALUE!</v>
      </c>
      <c r="AF1802" s="34" t="e">
        <f t="shared" si="248"/>
        <v>#VALUE!</v>
      </c>
      <c r="AG1802" s="34" t="e">
        <f t="shared" si="249"/>
        <v>#VALUE!</v>
      </c>
      <c r="AH1802" s="34" t="e">
        <f t="shared" si="250"/>
        <v>#VALUE!</v>
      </c>
      <c r="AI1802" s="34" t="e">
        <f t="shared" si="251"/>
        <v>#VALUE!</v>
      </c>
      <c r="AJ1802" s="34" t="e">
        <f t="shared" si="252"/>
        <v>#VALUE!</v>
      </c>
      <c r="AK1802" s="34" t="e">
        <f t="shared" si="253"/>
        <v>#VALUE!</v>
      </c>
    </row>
    <row r="1803" spans="1:37" ht="55.25" customHeight="1" x14ac:dyDescent="0.2">
      <c r="A1803" s="50"/>
      <c r="B1803" s="50"/>
      <c r="C1803" s="34"/>
      <c r="D1803" s="34"/>
      <c r="E1803" s="34"/>
      <c r="F1803" s="34"/>
      <c r="G1803" s="34"/>
      <c r="H1803" s="34"/>
      <c r="I1803" s="34"/>
      <c r="J1803" s="34"/>
      <c r="K1803" s="34"/>
      <c r="L1803" s="103"/>
      <c r="M1803" s="29"/>
      <c r="N1803" s="29"/>
      <c r="O1803" s="29"/>
      <c r="P1803" s="30"/>
      <c r="Q1803" s="29"/>
      <c r="R1803" s="112"/>
      <c r="S1803" s="34"/>
      <c r="AD1803" s="84" t="e">
        <f t="shared" si="246"/>
        <v>#VALUE!</v>
      </c>
      <c r="AE1803" s="34" t="e">
        <f t="shared" si="247"/>
        <v>#VALUE!</v>
      </c>
      <c r="AF1803" s="34" t="e">
        <f t="shared" si="248"/>
        <v>#VALUE!</v>
      </c>
      <c r="AG1803" s="34" t="e">
        <f t="shared" si="249"/>
        <v>#VALUE!</v>
      </c>
      <c r="AH1803" s="34" t="e">
        <f t="shared" si="250"/>
        <v>#VALUE!</v>
      </c>
      <c r="AI1803" s="34" t="e">
        <f t="shared" si="251"/>
        <v>#VALUE!</v>
      </c>
      <c r="AJ1803" s="34" t="e">
        <f t="shared" si="252"/>
        <v>#VALUE!</v>
      </c>
      <c r="AK1803" s="34" t="e">
        <f t="shared" si="253"/>
        <v>#VALUE!</v>
      </c>
    </row>
    <row r="1804" spans="1:37" ht="55.25" customHeight="1" x14ac:dyDescent="0.2">
      <c r="A1804" s="50"/>
      <c r="B1804" s="50"/>
      <c r="C1804" s="34"/>
      <c r="D1804" s="34"/>
      <c r="E1804" s="34"/>
      <c r="F1804" s="34"/>
      <c r="G1804" s="34"/>
      <c r="H1804" s="34"/>
      <c r="I1804" s="34"/>
      <c r="J1804" s="34"/>
      <c r="K1804" s="34"/>
      <c r="L1804" s="103"/>
      <c r="M1804" s="29"/>
      <c r="N1804" s="29"/>
      <c r="O1804" s="29"/>
      <c r="P1804" s="30"/>
      <c r="Q1804" s="29"/>
      <c r="R1804" s="112"/>
      <c r="S1804" s="34"/>
      <c r="AD1804" s="84" t="e">
        <f t="shared" si="246"/>
        <v>#VALUE!</v>
      </c>
      <c r="AE1804" s="34" t="e">
        <f t="shared" si="247"/>
        <v>#VALUE!</v>
      </c>
      <c r="AF1804" s="34" t="e">
        <f t="shared" si="248"/>
        <v>#VALUE!</v>
      </c>
      <c r="AG1804" s="34" t="e">
        <f t="shared" si="249"/>
        <v>#VALUE!</v>
      </c>
      <c r="AH1804" s="34" t="e">
        <f t="shared" si="250"/>
        <v>#VALUE!</v>
      </c>
      <c r="AI1804" s="34" t="e">
        <f t="shared" si="251"/>
        <v>#VALUE!</v>
      </c>
      <c r="AJ1804" s="34" t="e">
        <f t="shared" si="252"/>
        <v>#VALUE!</v>
      </c>
      <c r="AK1804" s="34" t="e">
        <f t="shared" si="253"/>
        <v>#VALUE!</v>
      </c>
    </row>
    <row r="1805" spans="1:37" ht="55.25" customHeight="1" x14ac:dyDescent="0.2">
      <c r="A1805" s="50"/>
      <c r="B1805" s="50"/>
      <c r="C1805" s="34"/>
      <c r="D1805" s="34"/>
      <c r="E1805" s="34"/>
      <c r="F1805" s="34"/>
      <c r="G1805" s="34"/>
      <c r="H1805" s="34"/>
      <c r="I1805" s="34"/>
      <c r="J1805" s="34"/>
      <c r="K1805" s="34"/>
      <c r="L1805" s="103"/>
      <c r="M1805" s="29"/>
      <c r="N1805" s="29"/>
      <c r="O1805" s="29"/>
      <c r="P1805" s="30"/>
      <c r="Q1805" s="29"/>
      <c r="R1805" s="112"/>
      <c r="S1805" s="34"/>
      <c r="AD1805" s="84" t="e">
        <f t="shared" si="246"/>
        <v>#VALUE!</v>
      </c>
      <c r="AE1805" s="34" t="e">
        <f t="shared" si="247"/>
        <v>#VALUE!</v>
      </c>
      <c r="AF1805" s="34" t="e">
        <f t="shared" si="248"/>
        <v>#VALUE!</v>
      </c>
      <c r="AG1805" s="34" t="e">
        <f t="shared" si="249"/>
        <v>#VALUE!</v>
      </c>
      <c r="AH1805" s="34" t="e">
        <f t="shared" si="250"/>
        <v>#VALUE!</v>
      </c>
      <c r="AI1805" s="34" t="e">
        <f t="shared" si="251"/>
        <v>#VALUE!</v>
      </c>
      <c r="AJ1805" s="34" t="e">
        <f t="shared" si="252"/>
        <v>#VALUE!</v>
      </c>
      <c r="AK1805" s="34" t="e">
        <f t="shared" si="253"/>
        <v>#VALUE!</v>
      </c>
    </row>
    <row r="1806" spans="1:37" ht="55.25" customHeight="1" x14ac:dyDescent="0.2">
      <c r="A1806" s="50"/>
      <c r="B1806" s="50"/>
      <c r="C1806" s="34"/>
      <c r="D1806" s="34"/>
      <c r="E1806" s="34"/>
      <c r="F1806" s="34"/>
      <c r="G1806" s="34"/>
      <c r="H1806" s="34"/>
      <c r="I1806" s="34"/>
      <c r="J1806" s="34"/>
      <c r="K1806" s="34"/>
      <c r="L1806" s="103"/>
      <c r="M1806" s="29"/>
      <c r="N1806" s="29"/>
      <c r="O1806" s="29"/>
      <c r="P1806" s="30"/>
      <c r="Q1806" s="29"/>
      <c r="R1806" s="112"/>
      <c r="S1806" s="34"/>
      <c r="AD1806" s="84" t="e">
        <f t="shared" si="246"/>
        <v>#VALUE!</v>
      </c>
      <c r="AE1806" s="34" t="e">
        <f t="shared" si="247"/>
        <v>#VALUE!</v>
      </c>
      <c r="AF1806" s="34" t="e">
        <f t="shared" si="248"/>
        <v>#VALUE!</v>
      </c>
      <c r="AG1806" s="34" t="e">
        <f t="shared" si="249"/>
        <v>#VALUE!</v>
      </c>
      <c r="AH1806" s="34" t="e">
        <f t="shared" si="250"/>
        <v>#VALUE!</v>
      </c>
      <c r="AI1806" s="34" t="e">
        <f t="shared" si="251"/>
        <v>#VALUE!</v>
      </c>
      <c r="AJ1806" s="34" t="e">
        <f t="shared" si="252"/>
        <v>#VALUE!</v>
      </c>
      <c r="AK1806" s="34" t="e">
        <f t="shared" si="253"/>
        <v>#VALUE!</v>
      </c>
    </row>
    <row r="1807" spans="1:37" ht="55.25" customHeight="1" x14ac:dyDescent="0.2">
      <c r="A1807" s="50"/>
      <c r="B1807" s="50"/>
      <c r="C1807" s="34"/>
      <c r="D1807" s="34"/>
      <c r="E1807" s="34"/>
      <c r="F1807" s="34"/>
      <c r="G1807" s="34"/>
      <c r="H1807" s="34"/>
      <c r="I1807" s="34"/>
      <c r="J1807" s="34"/>
      <c r="K1807" s="34"/>
      <c r="L1807" s="103"/>
      <c r="M1807" s="29"/>
      <c r="N1807" s="29"/>
      <c r="O1807" s="29"/>
      <c r="P1807" s="30"/>
      <c r="Q1807" s="29"/>
      <c r="R1807" s="112"/>
      <c r="S1807" s="34"/>
      <c r="AD1807" s="84" t="e">
        <f t="shared" si="246"/>
        <v>#VALUE!</v>
      </c>
      <c r="AE1807" s="34" t="e">
        <f t="shared" si="247"/>
        <v>#VALUE!</v>
      </c>
      <c r="AF1807" s="34" t="e">
        <f t="shared" si="248"/>
        <v>#VALUE!</v>
      </c>
      <c r="AG1807" s="34" t="e">
        <f t="shared" si="249"/>
        <v>#VALUE!</v>
      </c>
      <c r="AH1807" s="34" t="e">
        <f t="shared" si="250"/>
        <v>#VALUE!</v>
      </c>
      <c r="AI1807" s="34" t="e">
        <f t="shared" si="251"/>
        <v>#VALUE!</v>
      </c>
      <c r="AJ1807" s="34" t="e">
        <f t="shared" si="252"/>
        <v>#VALUE!</v>
      </c>
      <c r="AK1807" s="34" t="e">
        <f t="shared" si="253"/>
        <v>#VALUE!</v>
      </c>
    </row>
    <row r="1808" spans="1:37" ht="55.25" customHeight="1" x14ac:dyDescent="0.2">
      <c r="A1808" s="50"/>
      <c r="B1808" s="50"/>
      <c r="C1808" s="34"/>
      <c r="D1808" s="34"/>
      <c r="E1808" s="34"/>
      <c r="F1808" s="34"/>
      <c r="G1808" s="34"/>
      <c r="H1808" s="34"/>
      <c r="I1808" s="34"/>
      <c r="J1808" s="34"/>
      <c r="K1808" s="34"/>
      <c r="L1808" s="103"/>
      <c r="M1808" s="29"/>
      <c r="N1808" s="29"/>
      <c r="O1808" s="29"/>
      <c r="P1808" s="30"/>
      <c r="Q1808" s="29"/>
      <c r="R1808" s="112"/>
      <c r="S1808" s="34"/>
      <c r="AD1808" s="84" t="e">
        <f t="shared" si="246"/>
        <v>#VALUE!</v>
      </c>
      <c r="AE1808" s="34" t="e">
        <f t="shared" si="247"/>
        <v>#VALUE!</v>
      </c>
      <c r="AF1808" s="34" t="e">
        <f t="shared" si="248"/>
        <v>#VALUE!</v>
      </c>
      <c r="AG1808" s="34" t="e">
        <f t="shared" si="249"/>
        <v>#VALUE!</v>
      </c>
      <c r="AH1808" s="34" t="e">
        <f t="shared" si="250"/>
        <v>#VALUE!</v>
      </c>
      <c r="AI1808" s="34" t="e">
        <f t="shared" si="251"/>
        <v>#VALUE!</v>
      </c>
      <c r="AJ1808" s="34" t="e">
        <f t="shared" si="252"/>
        <v>#VALUE!</v>
      </c>
      <c r="AK1808" s="34" t="e">
        <f t="shared" si="253"/>
        <v>#VALUE!</v>
      </c>
    </row>
    <row r="1809" spans="1:37" ht="55.25" customHeight="1" x14ac:dyDescent="0.2">
      <c r="A1809" s="50"/>
      <c r="B1809" s="50"/>
      <c r="C1809" s="34"/>
      <c r="D1809" s="34"/>
      <c r="E1809" s="34"/>
      <c r="F1809" s="34"/>
      <c r="G1809" s="34"/>
      <c r="H1809" s="34"/>
      <c r="I1809" s="34"/>
      <c r="J1809" s="34"/>
      <c r="K1809" s="34"/>
      <c r="L1809" s="103"/>
      <c r="M1809" s="29"/>
      <c r="N1809" s="29"/>
      <c r="O1809" s="29"/>
      <c r="P1809" s="30"/>
      <c r="Q1809" s="29"/>
      <c r="R1809" s="112"/>
      <c r="S1809" s="34"/>
      <c r="AD1809" s="84" t="e">
        <f t="shared" si="246"/>
        <v>#VALUE!</v>
      </c>
      <c r="AE1809" s="34" t="e">
        <f t="shared" si="247"/>
        <v>#VALUE!</v>
      </c>
      <c r="AF1809" s="34" t="e">
        <f t="shared" si="248"/>
        <v>#VALUE!</v>
      </c>
      <c r="AG1809" s="34" t="e">
        <f t="shared" si="249"/>
        <v>#VALUE!</v>
      </c>
      <c r="AH1809" s="34" t="e">
        <f t="shared" si="250"/>
        <v>#VALUE!</v>
      </c>
      <c r="AI1809" s="34" t="e">
        <f t="shared" si="251"/>
        <v>#VALUE!</v>
      </c>
      <c r="AJ1809" s="34" t="e">
        <f t="shared" si="252"/>
        <v>#VALUE!</v>
      </c>
      <c r="AK1809" s="34" t="e">
        <f t="shared" si="253"/>
        <v>#VALUE!</v>
      </c>
    </row>
    <row r="1810" spans="1:37" ht="55.25" customHeight="1" x14ac:dyDescent="0.2">
      <c r="A1810" s="50"/>
      <c r="B1810" s="50"/>
      <c r="C1810" s="34"/>
      <c r="D1810" s="34"/>
      <c r="E1810" s="34"/>
      <c r="F1810" s="34"/>
      <c r="G1810" s="34"/>
      <c r="H1810" s="34"/>
      <c r="I1810" s="34"/>
      <c r="J1810" s="34"/>
      <c r="K1810" s="34"/>
      <c r="L1810" s="103"/>
      <c r="M1810" s="29"/>
      <c r="N1810" s="29"/>
      <c r="O1810" s="29"/>
      <c r="P1810" s="30"/>
      <c r="Q1810" s="29"/>
      <c r="R1810" s="112"/>
      <c r="S1810" s="34"/>
      <c r="AD1810" s="84" t="e">
        <f t="shared" si="246"/>
        <v>#VALUE!</v>
      </c>
      <c r="AE1810" s="34" t="e">
        <f t="shared" si="247"/>
        <v>#VALUE!</v>
      </c>
      <c r="AF1810" s="34" t="e">
        <f t="shared" si="248"/>
        <v>#VALUE!</v>
      </c>
      <c r="AG1810" s="34" t="e">
        <f t="shared" si="249"/>
        <v>#VALUE!</v>
      </c>
      <c r="AH1810" s="34" t="e">
        <f t="shared" si="250"/>
        <v>#VALUE!</v>
      </c>
      <c r="AI1810" s="34" t="e">
        <f t="shared" si="251"/>
        <v>#VALUE!</v>
      </c>
      <c r="AJ1810" s="34" t="e">
        <f t="shared" si="252"/>
        <v>#VALUE!</v>
      </c>
      <c r="AK1810" s="34" t="e">
        <f t="shared" si="253"/>
        <v>#VALUE!</v>
      </c>
    </row>
    <row r="1811" spans="1:37" ht="55.25" customHeight="1" x14ac:dyDescent="0.2">
      <c r="A1811" s="50"/>
      <c r="B1811" s="50"/>
      <c r="C1811" s="34"/>
      <c r="D1811" s="34"/>
      <c r="E1811" s="34"/>
      <c r="F1811" s="34"/>
      <c r="G1811" s="34"/>
      <c r="H1811" s="34"/>
      <c r="I1811" s="34"/>
      <c r="J1811" s="34"/>
      <c r="K1811" s="34"/>
      <c r="L1811" s="103"/>
      <c r="M1811" s="29"/>
      <c r="N1811" s="29"/>
      <c r="O1811" s="29"/>
      <c r="P1811" s="30"/>
      <c r="Q1811" s="29"/>
      <c r="R1811" s="112"/>
      <c r="S1811" s="34"/>
      <c r="AD1811" s="84" t="e">
        <f t="shared" si="246"/>
        <v>#VALUE!</v>
      </c>
      <c r="AE1811" s="34" t="e">
        <f t="shared" si="247"/>
        <v>#VALUE!</v>
      </c>
      <c r="AF1811" s="34" t="e">
        <f t="shared" si="248"/>
        <v>#VALUE!</v>
      </c>
      <c r="AG1811" s="34" t="e">
        <f t="shared" si="249"/>
        <v>#VALUE!</v>
      </c>
      <c r="AH1811" s="34" t="e">
        <f t="shared" si="250"/>
        <v>#VALUE!</v>
      </c>
      <c r="AI1811" s="34" t="e">
        <f t="shared" si="251"/>
        <v>#VALUE!</v>
      </c>
      <c r="AJ1811" s="34" t="e">
        <f t="shared" si="252"/>
        <v>#VALUE!</v>
      </c>
      <c r="AK1811" s="34" t="e">
        <f t="shared" si="253"/>
        <v>#VALUE!</v>
      </c>
    </row>
    <row r="1812" spans="1:37" ht="55.25" customHeight="1" x14ac:dyDescent="0.2">
      <c r="A1812" s="50"/>
      <c r="B1812" s="50"/>
      <c r="C1812" s="34"/>
      <c r="D1812" s="34"/>
      <c r="E1812" s="34"/>
      <c r="F1812" s="34"/>
      <c r="G1812" s="34"/>
      <c r="H1812" s="34"/>
      <c r="I1812" s="34"/>
      <c r="J1812" s="34"/>
      <c r="K1812" s="34"/>
      <c r="L1812" s="103"/>
      <c r="M1812" s="29"/>
      <c r="N1812" s="29"/>
      <c r="O1812" s="29"/>
      <c r="P1812" s="30"/>
      <c r="Q1812" s="29"/>
      <c r="R1812" s="112"/>
      <c r="S1812" s="34"/>
      <c r="AD1812" s="84" t="e">
        <f t="shared" si="246"/>
        <v>#VALUE!</v>
      </c>
      <c r="AE1812" s="34" t="e">
        <f t="shared" si="247"/>
        <v>#VALUE!</v>
      </c>
      <c r="AF1812" s="34" t="e">
        <f t="shared" si="248"/>
        <v>#VALUE!</v>
      </c>
      <c r="AG1812" s="34" t="e">
        <f t="shared" si="249"/>
        <v>#VALUE!</v>
      </c>
      <c r="AH1812" s="34" t="e">
        <f t="shared" si="250"/>
        <v>#VALUE!</v>
      </c>
      <c r="AI1812" s="34" t="e">
        <f t="shared" si="251"/>
        <v>#VALUE!</v>
      </c>
      <c r="AJ1812" s="34" t="e">
        <f t="shared" si="252"/>
        <v>#VALUE!</v>
      </c>
      <c r="AK1812" s="34" t="e">
        <f t="shared" si="253"/>
        <v>#VALUE!</v>
      </c>
    </row>
    <row r="1813" spans="1:37" ht="55.25" customHeight="1" x14ac:dyDescent="0.2">
      <c r="A1813" s="50"/>
      <c r="B1813" s="50"/>
      <c r="C1813" s="34"/>
      <c r="D1813" s="34"/>
      <c r="E1813" s="34"/>
      <c r="F1813" s="34"/>
      <c r="G1813" s="34"/>
      <c r="H1813" s="34"/>
      <c r="I1813" s="34"/>
      <c r="J1813" s="34"/>
      <c r="K1813" s="34"/>
      <c r="L1813" s="103"/>
      <c r="M1813" s="29"/>
      <c r="N1813" s="29"/>
      <c r="O1813" s="29"/>
      <c r="P1813" s="30"/>
      <c r="Q1813" s="29"/>
      <c r="R1813" s="112"/>
      <c r="S1813" s="34"/>
      <c r="AD1813" s="84" t="e">
        <f t="shared" si="246"/>
        <v>#VALUE!</v>
      </c>
      <c r="AE1813" s="34" t="e">
        <f t="shared" si="247"/>
        <v>#VALUE!</v>
      </c>
      <c r="AF1813" s="34" t="e">
        <f t="shared" si="248"/>
        <v>#VALUE!</v>
      </c>
      <c r="AG1813" s="34" t="e">
        <f t="shared" si="249"/>
        <v>#VALUE!</v>
      </c>
      <c r="AH1813" s="34" t="e">
        <f t="shared" si="250"/>
        <v>#VALUE!</v>
      </c>
      <c r="AI1813" s="34" t="e">
        <f t="shared" si="251"/>
        <v>#VALUE!</v>
      </c>
      <c r="AJ1813" s="34" t="e">
        <f t="shared" si="252"/>
        <v>#VALUE!</v>
      </c>
      <c r="AK1813" s="34" t="e">
        <f t="shared" si="253"/>
        <v>#VALUE!</v>
      </c>
    </row>
    <row r="1814" spans="1:37" ht="55.25" customHeight="1" x14ac:dyDescent="0.2">
      <c r="A1814" s="50"/>
      <c r="B1814" s="50"/>
      <c r="C1814" s="34"/>
      <c r="D1814" s="34"/>
      <c r="E1814" s="34"/>
      <c r="F1814" s="34"/>
      <c r="G1814" s="34"/>
      <c r="H1814" s="34"/>
      <c r="I1814" s="34"/>
      <c r="J1814" s="34"/>
      <c r="K1814" s="34"/>
      <c r="L1814" s="103"/>
      <c r="M1814" s="29"/>
      <c r="N1814" s="29"/>
      <c r="O1814" s="29"/>
      <c r="P1814" s="30"/>
      <c r="Q1814" s="29"/>
      <c r="R1814" s="112"/>
      <c r="S1814" s="34"/>
      <c r="AD1814" s="84" t="e">
        <f t="shared" si="246"/>
        <v>#VALUE!</v>
      </c>
      <c r="AE1814" s="34" t="e">
        <f t="shared" si="247"/>
        <v>#VALUE!</v>
      </c>
      <c r="AF1814" s="34" t="e">
        <f t="shared" si="248"/>
        <v>#VALUE!</v>
      </c>
      <c r="AG1814" s="34" t="e">
        <f t="shared" si="249"/>
        <v>#VALUE!</v>
      </c>
      <c r="AH1814" s="34" t="e">
        <f t="shared" si="250"/>
        <v>#VALUE!</v>
      </c>
      <c r="AI1814" s="34" t="e">
        <f t="shared" si="251"/>
        <v>#VALUE!</v>
      </c>
      <c r="AJ1814" s="34" t="e">
        <f t="shared" si="252"/>
        <v>#VALUE!</v>
      </c>
      <c r="AK1814" s="34" t="e">
        <f t="shared" si="253"/>
        <v>#VALUE!</v>
      </c>
    </row>
    <row r="1815" spans="1:37" ht="55.25" customHeight="1" x14ac:dyDescent="0.2">
      <c r="A1815" s="50"/>
      <c r="B1815" s="50"/>
      <c r="C1815" s="34"/>
      <c r="D1815" s="34"/>
      <c r="E1815" s="34"/>
      <c r="F1815" s="34"/>
      <c r="G1815" s="34"/>
      <c r="H1815" s="34"/>
      <c r="I1815" s="34"/>
      <c r="J1815" s="34"/>
      <c r="K1815" s="34"/>
      <c r="L1815" s="103"/>
      <c r="M1815" s="29"/>
      <c r="N1815" s="29"/>
      <c r="O1815" s="29"/>
      <c r="P1815" s="30"/>
      <c r="Q1815" s="29"/>
      <c r="R1815" s="112"/>
      <c r="S1815" s="34"/>
      <c r="AD1815" s="84" t="e">
        <f t="shared" si="246"/>
        <v>#VALUE!</v>
      </c>
      <c r="AE1815" s="34" t="e">
        <f t="shared" si="247"/>
        <v>#VALUE!</v>
      </c>
      <c r="AF1815" s="34" t="e">
        <f t="shared" si="248"/>
        <v>#VALUE!</v>
      </c>
      <c r="AG1815" s="34" t="e">
        <f t="shared" si="249"/>
        <v>#VALUE!</v>
      </c>
      <c r="AH1815" s="34" t="e">
        <f t="shared" si="250"/>
        <v>#VALUE!</v>
      </c>
      <c r="AI1815" s="34" t="e">
        <f t="shared" si="251"/>
        <v>#VALUE!</v>
      </c>
      <c r="AJ1815" s="34" t="e">
        <f t="shared" si="252"/>
        <v>#VALUE!</v>
      </c>
      <c r="AK1815" s="34" t="e">
        <f t="shared" si="253"/>
        <v>#VALUE!</v>
      </c>
    </row>
    <row r="1816" spans="1:37" ht="55.25" customHeight="1" x14ac:dyDescent="0.2">
      <c r="A1816" s="50"/>
      <c r="B1816" s="50"/>
      <c r="C1816" s="34"/>
      <c r="D1816" s="34"/>
      <c r="E1816" s="34"/>
      <c r="F1816" s="34"/>
      <c r="G1816" s="34"/>
      <c r="H1816" s="34"/>
      <c r="I1816" s="34"/>
      <c r="J1816" s="34"/>
      <c r="K1816" s="34"/>
      <c r="L1816" s="103"/>
      <c r="M1816" s="29"/>
      <c r="N1816" s="29"/>
      <c r="O1816" s="29"/>
      <c r="P1816" s="30"/>
      <c r="Q1816" s="29"/>
      <c r="R1816" s="112"/>
      <c r="S1816" s="34"/>
      <c r="AD1816" s="84" t="e">
        <f t="shared" si="246"/>
        <v>#VALUE!</v>
      </c>
      <c r="AE1816" s="34" t="e">
        <f t="shared" si="247"/>
        <v>#VALUE!</v>
      </c>
      <c r="AF1816" s="34" t="e">
        <f t="shared" si="248"/>
        <v>#VALUE!</v>
      </c>
      <c r="AG1816" s="34" t="e">
        <f t="shared" si="249"/>
        <v>#VALUE!</v>
      </c>
      <c r="AH1816" s="34" t="e">
        <f t="shared" si="250"/>
        <v>#VALUE!</v>
      </c>
      <c r="AI1816" s="34" t="e">
        <f t="shared" si="251"/>
        <v>#VALUE!</v>
      </c>
      <c r="AJ1816" s="34" t="e">
        <f t="shared" si="252"/>
        <v>#VALUE!</v>
      </c>
      <c r="AK1816" s="34" t="e">
        <f t="shared" si="253"/>
        <v>#VALUE!</v>
      </c>
    </row>
    <row r="1817" spans="1:37" ht="55.25" customHeight="1" x14ac:dyDescent="0.2">
      <c r="A1817" s="50"/>
      <c r="B1817" s="50"/>
      <c r="C1817" s="34"/>
      <c r="D1817" s="34"/>
      <c r="E1817" s="34"/>
      <c r="F1817" s="34"/>
      <c r="G1817" s="34"/>
      <c r="H1817" s="34"/>
      <c r="I1817" s="34"/>
      <c r="J1817" s="34"/>
      <c r="K1817" s="34"/>
      <c r="L1817" s="103"/>
      <c r="M1817" s="29"/>
      <c r="N1817" s="29"/>
      <c r="O1817" s="29"/>
      <c r="P1817" s="30"/>
      <c r="Q1817" s="29"/>
      <c r="R1817" s="112"/>
      <c r="S1817" s="34"/>
      <c r="AD1817" s="84" t="e">
        <f t="shared" si="246"/>
        <v>#VALUE!</v>
      </c>
      <c r="AE1817" s="34" t="e">
        <f t="shared" si="247"/>
        <v>#VALUE!</v>
      </c>
      <c r="AF1817" s="34" t="e">
        <f t="shared" si="248"/>
        <v>#VALUE!</v>
      </c>
      <c r="AG1817" s="34" t="e">
        <f t="shared" si="249"/>
        <v>#VALUE!</v>
      </c>
      <c r="AH1817" s="34" t="e">
        <f t="shared" si="250"/>
        <v>#VALUE!</v>
      </c>
      <c r="AI1817" s="34" t="e">
        <f t="shared" si="251"/>
        <v>#VALUE!</v>
      </c>
      <c r="AJ1817" s="34" t="e">
        <f t="shared" si="252"/>
        <v>#VALUE!</v>
      </c>
      <c r="AK1817" s="34" t="e">
        <f t="shared" si="253"/>
        <v>#VALUE!</v>
      </c>
    </row>
    <row r="1818" spans="1:37" ht="55.25" customHeight="1" x14ac:dyDescent="0.2">
      <c r="A1818" s="50"/>
      <c r="B1818" s="50"/>
      <c r="C1818" s="34"/>
      <c r="D1818" s="34"/>
      <c r="E1818" s="34"/>
      <c r="F1818" s="34"/>
      <c r="G1818" s="34"/>
      <c r="H1818" s="34"/>
      <c r="I1818" s="34"/>
      <c r="J1818" s="34"/>
      <c r="K1818" s="34"/>
      <c r="L1818" s="103"/>
      <c r="M1818" s="29"/>
      <c r="N1818" s="29"/>
      <c r="O1818" s="29"/>
      <c r="P1818" s="30"/>
      <c r="Q1818" s="29"/>
      <c r="R1818" s="112"/>
      <c r="S1818" s="34"/>
      <c r="AD1818" s="84" t="e">
        <f t="shared" si="246"/>
        <v>#VALUE!</v>
      </c>
      <c r="AE1818" s="34" t="e">
        <f t="shared" si="247"/>
        <v>#VALUE!</v>
      </c>
      <c r="AF1818" s="34" t="e">
        <f t="shared" si="248"/>
        <v>#VALUE!</v>
      </c>
      <c r="AG1818" s="34" t="e">
        <f t="shared" si="249"/>
        <v>#VALUE!</v>
      </c>
      <c r="AH1818" s="34" t="e">
        <f t="shared" si="250"/>
        <v>#VALUE!</v>
      </c>
      <c r="AI1818" s="34" t="e">
        <f t="shared" si="251"/>
        <v>#VALUE!</v>
      </c>
      <c r="AJ1818" s="34" t="e">
        <f t="shared" si="252"/>
        <v>#VALUE!</v>
      </c>
      <c r="AK1818" s="34" t="e">
        <f t="shared" si="253"/>
        <v>#VALUE!</v>
      </c>
    </row>
    <row r="1819" spans="1:37" ht="55.25" customHeight="1" x14ac:dyDescent="0.2">
      <c r="A1819" s="50"/>
      <c r="B1819" s="50"/>
      <c r="C1819" s="34"/>
      <c r="D1819" s="34"/>
      <c r="E1819" s="34"/>
      <c r="F1819" s="34"/>
      <c r="G1819" s="34"/>
      <c r="H1819" s="34"/>
      <c r="I1819" s="34"/>
      <c r="J1819" s="34"/>
      <c r="K1819" s="34"/>
      <c r="L1819" s="103"/>
      <c r="M1819" s="29"/>
      <c r="N1819" s="29"/>
      <c r="O1819" s="29"/>
      <c r="P1819" s="30"/>
      <c r="Q1819" s="29"/>
      <c r="R1819" s="112"/>
      <c r="S1819" s="34"/>
      <c r="AD1819" s="84" t="e">
        <f t="shared" si="246"/>
        <v>#VALUE!</v>
      </c>
      <c r="AE1819" s="34" t="e">
        <f t="shared" si="247"/>
        <v>#VALUE!</v>
      </c>
      <c r="AF1819" s="34" t="e">
        <f t="shared" si="248"/>
        <v>#VALUE!</v>
      </c>
      <c r="AG1819" s="34" t="e">
        <f t="shared" si="249"/>
        <v>#VALUE!</v>
      </c>
      <c r="AH1819" s="34" t="e">
        <f t="shared" si="250"/>
        <v>#VALUE!</v>
      </c>
      <c r="AI1819" s="34" t="e">
        <f t="shared" si="251"/>
        <v>#VALUE!</v>
      </c>
      <c r="AJ1819" s="34" t="e">
        <f t="shared" si="252"/>
        <v>#VALUE!</v>
      </c>
      <c r="AK1819" s="34" t="e">
        <f t="shared" si="253"/>
        <v>#VALUE!</v>
      </c>
    </row>
    <row r="1820" spans="1:37" ht="55.25" customHeight="1" x14ac:dyDescent="0.2">
      <c r="A1820" s="50"/>
      <c r="B1820" s="50"/>
      <c r="C1820" s="34"/>
      <c r="D1820" s="34"/>
      <c r="E1820" s="34"/>
      <c r="F1820" s="34"/>
      <c r="G1820" s="34"/>
      <c r="H1820" s="34"/>
      <c r="I1820" s="34"/>
      <c r="J1820" s="34"/>
      <c r="K1820" s="34"/>
      <c r="L1820" s="103"/>
      <c r="M1820" s="29"/>
      <c r="N1820" s="29"/>
      <c r="O1820" s="29"/>
      <c r="P1820" s="30"/>
      <c r="Q1820" s="29"/>
      <c r="R1820" s="112"/>
      <c r="S1820" s="34"/>
      <c r="AD1820" s="84" t="e">
        <f t="shared" si="246"/>
        <v>#VALUE!</v>
      </c>
      <c r="AE1820" s="34" t="e">
        <f t="shared" si="247"/>
        <v>#VALUE!</v>
      </c>
      <c r="AF1820" s="34" t="e">
        <f t="shared" si="248"/>
        <v>#VALUE!</v>
      </c>
      <c r="AG1820" s="34" t="e">
        <f t="shared" si="249"/>
        <v>#VALUE!</v>
      </c>
      <c r="AH1820" s="34" t="e">
        <f t="shared" si="250"/>
        <v>#VALUE!</v>
      </c>
      <c r="AI1820" s="34" t="e">
        <f t="shared" si="251"/>
        <v>#VALUE!</v>
      </c>
      <c r="AJ1820" s="34" t="e">
        <f t="shared" si="252"/>
        <v>#VALUE!</v>
      </c>
      <c r="AK1820" s="34" t="e">
        <f t="shared" si="253"/>
        <v>#VALUE!</v>
      </c>
    </row>
    <row r="1821" spans="1:37" ht="55.25" customHeight="1" x14ac:dyDescent="0.2">
      <c r="A1821" s="50"/>
      <c r="B1821" s="50"/>
      <c r="C1821" s="34"/>
      <c r="D1821" s="34"/>
      <c r="E1821" s="34"/>
      <c r="F1821" s="34"/>
      <c r="G1821" s="34"/>
      <c r="H1821" s="34"/>
      <c r="I1821" s="34"/>
      <c r="J1821" s="34"/>
      <c r="K1821" s="34"/>
      <c r="L1821" s="103"/>
      <c r="M1821" s="29"/>
      <c r="N1821" s="29"/>
      <c r="O1821" s="29"/>
      <c r="P1821" s="30"/>
      <c r="Q1821" s="29"/>
      <c r="R1821" s="112"/>
      <c r="S1821" s="34"/>
      <c r="AD1821" s="84" t="e">
        <f t="shared" si="246"/>
        <v>#VALUE!</v>
      </c>
      <c r="AE1821" s="34" t="e">
        <f t="shared" si="247"/>
        <v>#VALUE!</v>
      </c>
      <c r="AF1821" s="34" t="e">
        <f t="shared" si="248"/>
        <v>#VALUE!</v>
      </c>
      <c r="AG1821" s="34" t="e">
        <f t="shared" si="249"/>
        <v>#VALUE!</v>
      </c>
      <c r="AH1821" s="34" t="e">
        <f t="shared" si="250"/>
        <v>#VALUE!</v>
      </c>
      <c r="AI1821" s="34" t="e">
        <f t="shared" si="251"/>
        <v>#VALUE!</v>
      </c>
      <c r="AJ1821" s="34" t="e">
        <f t="shared" si="252"/>
        <v>#VALUE!</v>
      </c>
      <c r="AK1821" s="34" t="e">
        <f t="shared" si="253"/>
        <v>#VALUE!</v>
      </c>
    </row>
    <row r="1822" spans="1:37" ht="55.25" customHeight="1" x14ac:dyDescent="0.2">
      <c r="A1822" s="50"/>
      <c r="B1822" s="50"/>
      <c r="C1822" s="34"/>
      <c r="D1822" s="34"/>
      <c r="E1822" s="34"/>
      <c r="F1822" s="34"/>
      <c r="G1822" s="34"/>
      <c r="H1822" s="34"/>
      <c r="I1822" s="34"/>
      <c r="J1822" s="34"/>
      <c r="K1822" s="34"/>
      <c r="L1822" s="103"/>
      <c r="M1822" s="29"/>
      <c r="N1822" s="29"/>
      <c r="O1822" s="29"/>
      <c r="P1822" s="30"/>
      <c r="Q1822" s="29"/>
      <c r="R1822" s="112"/>
      <c r="S1822" s="34"/>
      <c r="AD1822" s="84" t="e">
        <f t="shared" si="246"/>
        <v>#VALUE!</v>
      </c>
      <c r="AE1822" s="34" t="e">
        <f t="shared" si="247"/>
        <v>#VALUE!</v>
      </c>
      <c r="AF1822" s="34" t="e">
        <f t="shared" si="248"/>
        <v>#VALUE!</v>
      </c>
      <c r="AG1822" s="34" t="e">
        <f t="shared" si="249"/>
        <v>#VALUE!</v>
      </c>
      <c r="AH1822" s="34" t="e">
        <f t="shared" si="250"/>
        <v>#VALUE!</v>
      </c>
      <c r="AI1822" s="34" t="e">
        <f t="shared" si="251"/>
        <v>#VALUE!</v>
      </c>
      <c r="AJ1822" s="34" t="e">
        <f t="shared" si="252"/>
        <v>#VALUE!</v>
      </c>
      <c r="AK1822" s="34" t="e">
        <f t="shared" si="253"/>
        <v>#VALUE!</v>
      </c>
    </row>
    <row r="1823" spans="1:37" ht="55.25" customHeight="1" x14ac:dyDescent="0.2">
      <c r="A1823" s="50"/>
      <c r="B1823" s="50"/>
      <c r="C1823" s="34"/>
      <c r="D1823" s="34"/>
      <c r="E1823" s="34"/>
      <c r="F1823" s="34"/>
      <c r="G1823" s="34"/>
      <c r="H1823" s="34"/>
      <c r="I1823" s="34"/>
      <c r="J1823" s="34"/>
      <c r="K1823" s="34"/>
      <c r="L1823" s="103"/>
      <c r="M1823" s="29"/>
      <c r="N1823" s="29"/>
      <c r="O1823" s="29"/>
      <c r="P1823" s="30"/>
      <c r="Q1823" s="29"/>
      <c r="R1823" s="112"/>
      <c r="S1823" s="34"/>
      <c r="AD1823" s="84" t="e">
        <f t="shared" si="246"/>
        <v>#VALUE!</v>
      </c>
      <c r="AE1823" s="34" t="e">
        <f t="shared" si="247"/>
        <v>#VALUE!</v>
      </c>
      <c r="AF1823" s="34" t="e">
        <f t="shared" si="248"/>
        <v>#VALUE!</v>
      </c>
      <c r="AG1823" s="34" t="e">
        <f t="shared" si="249"/>
        <v>#VALUE!</v>
      </c>
      <c r="AH1823" s="34" t="e">
        <f t="shared" si="250"/>
        <v>#VALUE!</v>
      </c>
      <c r="AI1823" s="34" t="e">
        <f t="shared" si="251"/>
        <v>#VALUE!</v>
      </c>
      <c r="AJ1823" s="34" t="e">
        <f t="shared" si="252"/>
        <v>#VALUE!</v>
      </c>
      <c r="AK1823" s="34" t="e">
        <f t="shared" si="253"/>
        <v>#VALUE!</v>
      </c>
    </row>
    <row r="1824" spans="1:37" ht="55.25" customHeight="1" x14ac:dyDescent="0.2">
      <c r="A1824" s="50"/>
      <c r="B1824" s="50"/>
      <c r="C1824" s="34"/>
      <c r="D1824" s="34"/>
      <c r="E1824" s="34"/>
      <c r="F1824" s="34"/>
      <c r="G1824" s="34"/>
      <c r="H1824" s="34"/>
      <c r="I1824" s="34"/>
      <c r="J1824" s="34"/>
      <c r="K1824" s="34"/>
      <c r="L1824" s="103"/>
      <c r="M1824" s="29"/>
      <c r="N1824" s="29"/>
      <c r="O1824" s="29"/>
      <c r="P1824" s="30"/>
      <c r="Q1824" s="29"/>
      <c r="R1824" s="112"/>
      <c r="S1824" s="34"/>
      <c r="AD1824" s="84" t="e">
        <f t="shared" si="246"/>
        <v>#VALUE!</v>
      </c>
      <c r="AE1824" s="34" t="e">
        <f t="shared" si="247"/>
        <v>#VALUE!</v>
      </c>
      <c r="AF1824" s="34" t="e">
        <f t="shared" si="248"/>
        <v>#VALUE!</v>
      </c>
      <c r="AG1824" s="34" t="e">
        <f t="shared" si="249"/>
        <v>#VALUE!</v>
      </c>
      <c r="AH1824" s="34" t="e">
        <f t="shared" si="250"/>
        <v>#VALUE!</v>
      </c>
      <c r="AI1824" s="34" t="e">
        <f t="shared" si="251"/>
        <v>#VALUE!</v>
      </c>
      <c r="AJ1824" s="34" t="e">
        <f t="shared" si="252"/>
        <v>#VALUE!</v>
      </c>
      <c r="AK1824" s="34" t="e">
        <f t="shared" si="253"/>
        <v>#VALUE!</v>
      </c>
    </row>
    <row r="1825" spans="1:37" ht="55.25" customHeight="1" x14ac:dyDescent="0.2">
      <c r="A1825" s="50"/>
      <c r="B1825" s="50"/>
      <c r="C1825" s="34"/>
      <c r="D1825" s="34"/>
      <c r="E1825" s="34"/>
      <c r="F1825" s="34"/>
      <c r="G1825" s="34"/>
      <c r="H1825" s="34"/>
      <c r="I1825" s="34"/>
      <c r="J1825" s="34"/>
      <c r="K1825" s="34"/>
      <c r="L1825" s="103"/>
      <c r="M1825" s="29"/>
      <c r="N1825" s="29"/>
      <c r="O1825" s="29"/>
      <c r="P1825" s="30"/>
      <c r="Q1825" s="29"/>
      <c r="R1825" s="112"/>
      <c r="S1825" s="34"/>
      <c r="AD1825" s="84" t="e">
        <f t="shared" si="246"/>
        <v>#VALUE!</v>
      </c>
      <c r="AE1825" s="34" t="e">
        <f t="shared" si="247"/>
        <v>#VALUE!</v>
      </c>
      <c r="AF1825" s="34" t="e">
        <f t="shared" si="248"/>
        <v>#VALUE!</v>
      </c>
      <c r="AG1825" s="34" t="e">
        <f t="shared" si="249"/>
        <v>#VALUE!</v>
      </c>
      <c r="AH1825" s="34" t="e">
        <f t="shared" si="250"/>
        <v>#VALUE!</v>
      </c>
      <c r="AI1825" s="34" t="e">
        <f t="shared" si="251"/>
        <v>#VALUE!</v>
      </c>
      <c r="AJ1825" s="34" t="e">
        <f t="shared" si="252"/>
        <v>#VALUE!</v>
      </c>
      <c r="AK1825" s="34" t="e">
        <f t="shared" si="253"/>
        <v>#VALUE!</v>
      </c>
    </row>
    <row r="1826" spans="1:37" ht="55.25" customHeight="1" x14ac:dyDescent="0.2">
      <c r="A1826" s="50"/>
      <c r="B1826" s="50"/>
      <c r="C1826" s="34"/>
      <c r="D1826" s="34"/>
      <c r="E1826" s="34"/>
      <c r="F1826" s="34"/>
      <c r="G1826" s="34"/>
      <c r="H1826" s="34"/>
      <c r="I1826" s="34"/>
      <c r="J1826" s="34"/>
      <c r="K1826" s="34"/>
      <c r="L1826" s="103"/>
      <c r="M1826" s="29"/>
      <c r="N1826" s="29"/>
      <c r="O1826" s="29"/>
      <c r="P1826" s="30"/>
      <c r="Q1826" s="29"/>
      <c r="R1826" s="112"/>
      <c r="S1826" s="34"/>
      <c r="AD1826" s="84" t="e">
        <f t="shared" si="246"/>
        <v>#VALUE!</v>
      </c>
      <c r="AE1826" s="34" t="e">
        <f t="shared" si="247"/>
        <v>#VALUE!</v>
      </c>
      <c r="AF1826" s="34" t="e">
        <f t="shared" si="248"/>
        <v>#VALUE!</v>
      </c>
      <c r="AG1826" s="34" t="e">
        <f t="shared" si="249"/>
        <v>#VALUE!</v>
      </c>
      <c r="AH1826" s="34" t="e">
        <f t="shared" si="250"/>
        <v>#VALUE!</v>
      </c>
      <c r="AI1826" s="34" t="e">
        <f t="shared" si="251"/>
        <v>#VALUE!</v>
      </c>
      <c r="AJ1826" s="34" t="e">
        <f t="shared" si="252"/>
        <v>#VALUE!</v>
      </c>
      <c r="AK1826" s="34" t="e">
        <f t="shared" si="253"/>
        <v>#VALUE!</v>
      </c>
    </row>
    <row r="1827" spans="1:37" ht="55.25" customHeight="1" x14ac:dyDescent="0.2">
      <c r="A1827" s="50"/>
      <c r="B1827" s="50"/>
      <c r="C1827" s="34"/>
      <c r="D1827" s="34"/>
      <c r="E1827" s="34"/>
      <c r="F1827" s="34"/>
      <c r="G1827" s="34"/>
      <c r="H1827" s="34"/>
      <c r="I1827" s="34"/>
      <c r="J1827" s="34"/>
      <c r="K1827" s="34"/>
      <c r="L1827" s="103"/>
      <c r="M1827" s="29"/>
      <c r="N1827" s="29"/>
      <c r="O1827" s="29"/>
      <c r="P1827" s="30"/>
      <c r="Q1827" s="29"/>
      <c r="R1827" s="112"/>
      <c r="S1827" s="34"/>
      <c r="AD1827" s="84" t="e">
        <f t="shared" si="246"/>
        <v>#VALUE!</v>
      </c>
      <c r="AE1827" s="34" t="e">
        <f t="shared" si="247"/>
        <v>#VALUE!</v>
      </c>
      <c r="AF1827" s="34" t="e">
        <f t="shared" si="248"/>
        <v>#VALUE!</v>
      </c>
      <c r="AG1827" s="34" t="e">
        <f t="shared" si="249"/>
        <v>#VALUE!</v>
      </c>
      <c r="AH1827" s="34" t="e">
        <f t="shared" si="250"/>
        <v>#VALUE!</v>
      </c>
      <c r="AI1827" s="34" t="e">
        <f t="shared" si="251"/>
        <v>#VALUE!</v>
      </c>
      <c r="AJ1827" s="34" t="e">
        <f t="shared" si="252"/>
        <v>#VALUE!</v>
      </c>
      <c r="AK1827" s="34" t="e">
        <f t="shared" si="253"/>
        <v>#VALUE!</v>
      </c>
    </row>
    <row r="1828" spans="1:37" ht="55.25" customHeight="1" x14ac:dyDescent="0.2">
      <c r="A1828" s="50"/>
      <c r="B1828" s="50"/>
      <c r="C1828" s="34"/>
      <c r="D1828" s="34"/>
      <c r="E1828" s="34"/>
      <c r="F1828" s="34"/>
      <c r="G1828" s="34"/>
      <c r="H1828" s="34"/>
      <c r="I1828" s="34"/>
      <c r="J1828" s="34"/>
      <c r="K1828" s="34"/>
      <c r="L1828" s="103"/>
      <c r="M1828" s="29"/>
      <c r="N1828" s="29"/>
      <c r="O1828" s="29"/>
      <c r="P1828" s="30"/>
      <c r="Q1828" s="29"/>
      <c r="R1828" s="112"/>
      <c r="S1828" s="34"/>
      <c r="AD1828" s="84" t="e">
        <f t="shared" si="246"/>
        <v>#VALUE!</v>
      </c>
      <c r="AE1828" s="34" t="e">
        <f t="shared" si="247"/>
        <v>#VALUE!</v>
      </c>
      <c r="AF1828" s="34" t="e">
        <f t="shared" si="248"/>
        <v>#VALUE!</v>
      </c>
      <c r="AG1828" s="34" t="e">
        <f t="shared" si="249"/>
        <v>#VALUE!</v>
      </c>
      <c r="AH1828" s="34" t="e">
        <f t="shared" si="250"/>
        <v>#VALUE!</v>
      </c>
      <c r="AI1828" s="34" t="e">
        <f t="shared" si="251"/>
        <v>#VALUE!</v>
      </c>
      <c r="AJ1828" s="34" t="e">
        <f t="shared" si="252"/>
        <v>#VALUE!</v>
      </c>
      <c r="AK1828" s="34" t="e">
        <f t="shared" si="253"/>
        <v>#VALUE!</v>
      </c>
    </row>
    <row r="1829" spans="1:37" ht="55.25" customHeight="1" x14ac:dyDescent="0.2">
      <c r="A1829" s="50"/>
      <c r="B1829" s="50"/>
      <c r="C1829" s="34"/>
      <c r="D1829" s="34"/>
      <c r="E1829" s="34"/>
      <c r="F1829" s="34"/>
      <c r="G1829" s="34"/>
      <c r="H1829" s="34"/>
      <c r="I1829" s="34"/>
      <c r="J1829" s="34"/>
      <c r="K1829" s="34"/>
      <c r="L1829" s="103"/>
      <c r="M1829" s="29"/>
      <c r="N1829" s="29"/>
      <c r="O1829" s="29"/>
      <c r="P1829" s="30"/>
      <c r="Q1829" s="29"/>
      <c r="R1829" s="112"/>
      <c r="S1829" s="34"/>
      <c r="AD1829" s="84" t="e">
        <f t="shared" si="246"/>
        <v>#VALUE!</v>
      </c>
      <c r="AE1829" s="34" t="e">
        <f t="shared" si="247"/>
        <v>#VALUE!</v>
      </c>
      <c r="AF1829" s="34" t="e">
        <f t="shared" si="248"/>
        <v>#VALUE!</v>
      </c>
      <c r="AG1829" s="34" t="e">
        <f t="shared" si="249"/>
        <v>#VALUE!</v>
      </c>
      <c r="AH1829" s="34" t="e">
        <f t="shared" si="250"/>
        <v>#VALUE!</v>
      </c>
      <c r="AI1829" s="34" t="e">
        <f t="shared" si="251"/>
        <v>#VALUE!</v>
      </c>
      <c r="AJ1829" s="34" t="e">
        <f t="shared" si="252"/>
        <v>#VALUE!</v>
      </c>
      <c r="AK1829" s="34" t="e">
        <f t="shared" si="253"/>
        <v>#VALUE!</v>
      </c>
    </row>
    <row r="1830" spans="1:37" ht="55.25" customHeight="1" x14ac:dyDescent="0.2">
      <c r="A1830" s="50"/>
      <c r="B1830" s="50"/>
      <c r="C1830" s="34"/>
      <c r="D1830" s="34"/>
      <c r="E1830" s="34"/>
      <c r="F1830" s="34"/>
      <c r="G1830" s="34"/>
      <c r="H1830" s="34"/>
      <c r="I1830" s="34"/>
      <c r="J1830" s="34"/>
      <c r="K1830" s="34"/>
      <c r="L1830" s="103"/>
      <c r="M1830" s="29"/>
      <c r="N1830" s="29"/>
      <c r="O1830" s="29"/>
      <c r="P1830" s="30"/>
      <c r="Q1830" s="29"/>
      <c r="R1830" s="112"/>
      <c r="S1830" s="34"/>
      <c r="AD1830" s="84" t="e">
        <f t="shared" si="246"/>
        <v>#VALUE!</v>
      </c>
      <c r="AE1830" s="34" t="e">
        <f t="shared" si="247"/>
        <v>#VALUE!</v>
      </c>
      <c r="AF1830" s="34" t="e">
        <f t="shared" si="248"/>
        <v>#VALUE!</v>
      </c>
      <c r="AG1830" s="34" t="e">
        <f t="shared" si="249"/>
        <v>#VALUE!</v>
      </c>
      <c r="AH1830" s="34" t="e">
        <f t="shared" si="250"/>
        <v>#VALUE!</v>
      </c>
      <c r="AI1830" s="34" t="e">
        <f t="shared" si="251"/>
        <v>#VALUE!</v>
      </c>
      <c r="AJ1830" s="34" t="e">
        <f t="shared" si="252"/>
        <v>#VALUE!</v>
      </c>
      <c r="AK1830" s="34" t="e">
        <f t="shared" si="253"/>
        <v>#VALUE!</v>
      </c>
    </row>
    <row r="1831" spans="1:37" ht="55.25" customHeight="1" x14ac:dyDescent="0.2">
      <c r="A1831" s="50"/>
      <c r="B1831" s="50"/>
      <c r="C1831" s="34"/>
      <c r="D1831" s="34"/>
      <c r="E1831" s="34"/>
      <c r="F1831" s="34"/>
      <c r="G1831" s="34"/>
      <c r="H1831" s="34"/>
      <c r="I1831" s="34"/>
      <c r="J1831" s="34"/>
      <c r="K1831" s="34"/>
      <c r="L1831" s="103"/>
      <c r="M1831" s="29"/>
      <c r="N1831" s="29"/>
      <c r="O1831" s="29"/>
      <c r="P1831" s="30"/>
      <c r="Q1831" s="29"/>
      <c r="R1831" s="112"/>
      <c r="S1831" s="34"/>
      <c r="AD1831" s="84" t="e">
        <f t="shared" si="246"/>
        <v>#VALUE!</v>
      </c>
      <c r="AE1831" s="34" t="e">
        <f t="shared" si="247"/>
        <v>#VALUE!</v>
      </c>
      <c r="AF1831" s="34" t="e">
        <f t="shared" si="248"/>
        <v>#VALUE!</v>
      </c>
      <c r="AG1831" s="34" t="e">
        <f t="shared" si="249"/>
        <v>#VALUE!</v>
      </c>
      <c r="AH1831" s="34" t="e">
        <f t="shared" si="250"/>
        <v>#VALUE!</v>
      </c>
      <c r="AI1831" s="34" t="e">
        <f t="shared" si="251"/>
        <v>#VALUE!</v>
      </c>
      <c r="AJ1831" s="34" t="e">
        <f t="shared" si="252"/>
        <v>#VALUE!</v>
      </c>
      <c r="AK1831" s="34" t="e">
        <f t="shared" si="253"/>
        <v>#VALUE!</v>
      </c>
    </row>
    <row r="1832" spans="1:37" ht="55.25" customHeight="1" x14ac:dyDescent="0.2">
      <c r="A1832" s="50"/>
      <c r="B1832" s="50"/>
      <c r="C1832" s="34"/>
      <c r="D1832" s="34"/>
      <c r="E1832" s="34"/>
      <c r="F1832" s="34"/>
      <c r="G1832" s="34"/>
      <c r="H1832" s="34"/>
      <c r="I1832" s="34"/>
      <c r="J1832" s="34"/>
      <c r="K1832" s="34"/>
      <c r="L1832" s="103"/>
      <c r="M1832" s="29"/>
      <c r="N1832" s="29"/>
      <c r="O1832" s="29"/>
      <c r="P1832" s="30"/>
      <c r="Q1832" s="29"/>
      <c r="R1832" s="112"/>
      <c r="S1832" s="34"/>
      <c r="AD1832" s="84" t="e">
        <f t="shared" si="246"/>
        <v>#VALUE!</v>
      </c>
      <c r="AE1832" s="34" t="e">
        <f t="shared" si="247"/>
        <v>#VALUE!</v>
      </c>
      <c r="AF1832" s="34" t="e">
        <f t="shared" si="248"/>
        <v>#VALUE!</v>
      </c>
      <c r="AG1832" s="34" t="e">
        <f t="shared" si="249"/>
        <v>#VALUE!</v>
      </c>
      <c r="AH1832" s="34" t="e">
        <f t="shared" si="250"/>
        <v>#VALUE!</v>
      </c>
      <c r="AI1832" s="34" t="e">
        <f t="shared" si="251"/>
        <v>#VALUE!</v>
      </c>
      <c r="AJ1832" s="34" t="e">
        <f t="shared" si="252"/>
        <v>#VALUE!</v>
      </c>
      <c r="AK1832" s="34" t="e">
        <f t="shared" si="253"/>
        <v>#VALUE!</v>
      </c>
    </row>
    <row r="1833" spans="1:37" ht="55.25" customHeight="1" x14ac:dyDescent="0.2">
      <c r="A1833" s="50"/>
      <c r="B1833" s="50"/>
      <c r="C1833" s="34"/>
      <c r="D1833" s="34"/>
      <c r="E1833" s="34"/>
      <c r="F1833" s="34"/>
      <c r="G1833" s="34"/>
      <c r="H1833" s="34"/>
      <c r="I1833" s="34"/>
      <c r="J1833" s="34"/>
      <c r="K1833" s="34"/>
      <c r="L1833" s="103"/>
      <c r="M1833" s="29"/>
      <c r="N1833" s="29"/>
      <c r="O1833" s="29"/>
      <c r="P1833" s="30"/>
      <c r="Q1833" s="29"/>
      <c r="R1833" s="112"/>
      <c r="S1833" s="34"/>
      <c r="AD1833" s="84" t="e">
        <f t="shared" si="246"/>
        <v>#VALUE!</v>
      </c>
      <c r="AE1833" s="34" t="e">
        <f t="shared" si="247"/>
        <v>#VALUE!</v>
      </c>
      <c r="AF1833" s="34" t="e">
        <f t="shared" si="248"/>
        <v>#VALUE!</v>
      </c>
      <c r="AG1833" s="34" t="e">
        <f t="shared" si="249"/>
        <v>#VALUE!</v>
      </c>
      <c r="AH1833" s="34" t="e">
        <f t="shared" si="250"/>
        <v>#VALUE!</v>
      </c>
      <c r="AI1833" s="34" t="e">
        <f t="shared" si="251"/>
        <v>#VALUE!</v>
      </c>
      <c r="AJ1833" s="34" t="e">
        <f t="shared" si="252"/>
        <v>#VALUE!</v>
      </c>
      <c r="AK1833" s="34" t="e">
        <f t="shared" si="253"/>
        <v>#VALUE!</v>
      </c>
    </row>
    <row r="1834" spans="1:37" ht="55.25" customHeight="1" x14ac:dyDescent="0.2">
      <c r="A1834" s="50"/>
      <c r="B1834" s="50"/>
      <c r="C1834" s="34"/>
      <c r="D1834" s="34"/>
      <c r="E1834" s="34"/>
      <c r="F1834" s="34"/>
      <c r="G1834" s="34"/>
      <c r="H1834" s="34"/>
      <c r="I1834" s="34"/>
      <c r="J1834" s="34"/>
      <c r="K1834" s="34"/>
      <c r="L1834" s="103"/>
      <c r="M1834" s="29"/>
      <c r="N1834" s="29"/>
      <c r="O1834" s="29"/>
      <c r="P1834" s="30"/>
      <c r="Q1834" s="29"/>
      <c r="R1834" s="112"/>
      <c r="S1834" s="34"/>
      <c r="AD1834" s="84" t="e">
        <f t="shared" si="246"/>
        <v>#VALUE!</v>
      </c>
      <c r="AE1834" s="34" t="e">
        <f t="shared" si="247"/>
        <v>#VALUE!</v>
      </c>
      <c r="AF1834" s="34" t="e">
        <f t="shared" si="248"/>
        <v>#VALUE!</v>
      </c>
      <c r="AG1834" s="34" t="e">
        <f t="shared" si="249"/>
        <v>#VALUE!</v>
      </c>
      <c r="AH1834" s="34" t="e">
        <f t="shared" si="250"/>
        <v>#VALUE!</v>
      </c>
      <c r="AI1834" s="34" t="e">
        <f t="shared" si="251"/>
        <v>#VALUE!</v>
      </c>
      <c r="AJ1834" s="34" t="e">
        <f t="shared" si="252"/>
        <v>#VALUE!</v>
      </c>
      <c r="AK1834" s="34" t="e">
        <f t="shared" si="253"/>
        <v>#VALUE!</v>
      </c>
    </row>
    <row r="1835" spans="1:37" ht="55.25" customHeight="1" x14ac:dyDescent="0.2">
      <c r="A1835" s="50"/>
      <c r="B1835" s="50"/>
      <c r="C1835" s="34"/>
      <c r="D1835" s="34"/>
      <c r="E1835" s="34"/>
      <c r="F1835" s="34"/>
      <c r="G1835" s="34"/>
      <c r="H1835" s="34"/>
      <c r="I1835" s="34"/>
      <c r="J1835" s="34"/>
      <c r="K1835" s="34"/>
      <c r="L1835" s="103"/>
      <c r="M1835" s="29"/>
      <c r="N1835" s="29"/>
      <c r="O1835" s="29"/>
      <c r="P1835" s="30"/>
      <c r="Q1835" s="29"/>
      <c r="R1835" s="112"/>
      <c r="S1835" s="34"/>
      <c r="AD1835" s="84" t="e">
        <f t="shared" si="246"/>
        <v>#VALUE!</v>
      </c>
      <c r="AE1835" s="34" t="e">
        <f t="shared" si="247"/>
        <v>#VALUE!</v>
      </c>
      <c r="AF1835" s="34" t="e">
        <f t="shared" si="248"/>
        <v>#VALUE!</v>
      </c>
      <c r="AG1835" s="34" t="e">
        <f t="shared" si="249"/>
        <v>#VALUE!</v>
      </c>
      <c r="AH1835" s="34" t="e">
        <f t="shared" si="250"/>
        <v>#VALUE!</v>
      </c>
      <c r="AI1835" s="34" t="e">
        <f t="shared" si="251"/>
        <v>#VALUE!</v>
      </c>
      <c r="AJ1835" s="34" t="e">
        <f t="shared" si="252"/>
        <v>#VALUE!</v>
      </c>
      <c r="AK1835" s="34" t="e">
        <f t="shared" si="253"/>
        <v>#VALUE!</v>
      </c>
    </row>
    <row r="1836" spans="1:37" ht="55.25" customHeight="1" x14ac:dyDescent="0.2">
      <c r="A1836" s="50"/>
      <c r="B1836" s="50"/>
      <c r="C1836" s="34"/>
      <c r="D1836" s="34"/>
      <c r="E1836" s="34"/>
      <c r="F1836" s="34"/>
      <c r="G1836" s="34"/>
      <c r="H1836" s="34"/>
      <c r="I1836" s="34"/>
      <c r="J1836" s="34"/>
      <c r="K1836" s="34"/>
      <c r="L1836" s="103"/>
      <c r="M1836" s="29"/>
      <c r="N1836" s="29"/>
      <c r="O1836" s="29"/>
      <c r="P1836" s="30"/>
      <c r="Q1836" s="29"/>
      <c r="R1836" s="112"/>
      <c r="S1836" s="34"/>
      <c r="AD1836" s="84" t="e">
        <f t="shared" si="246"/>
        <v>#VALUE!</v>
      </c>
      <c r="AE1836" s="34" t="e">
        <f t="shared" si="247"/>
        <v>#VALUE!</v>
      </c>
      <c r="AF1836" s="34" t="e">
        <f t="shared" si="248"/>
        <v>#VALUE!</v>
      </c>
      <c r="AG1836" s="34" t="e">
        <f t="shared" si="249"/>
        <v>#VALUE!</v>
      </c>
      <c r="AH1836" s="34" t="e">
        <f t="shared" si="250"/>
        <v>#VALUE!</v>
      </c>
      <c r="AI1836" s="34" t="e">
        <f t="shared" si="251"/>
        <v>#VALUE!</v>
      </c>
      <c r="AJ1836" s="34" t="e">
        <f t="shared" si="252"/>
        <v>#VALUE!</v>
      </c>
      <c r="AK1836" s="34" t="e">
        <f t="shared" si="253"/>
        <v>#VALUE!</v>
      </c>
    </row>
    <row r="1837" spans="1:37" ht="55.25" customHeight="1" x14ac:dyDescent="0.2">
      <c r="A1837" s="50"/>
      <c r="B1837" s="50"/>
      <c r="C1837" s="34"/>
      <c r="D1837" s="34"/>
      <c r="E1837" s="34"/>
      <c r="F1837" s="34"/>
      <c r="G1837" s="34"/>
      <c r="H1837" s="34"/>
      <c r="I1837" s="34"/>
      <c r="J1837" s="34"/>
      <c r="K1837" s="34"/>
      <c r="L1837" s="103"/>
      <c r="M1837" s="29"/>
      <c r="N1837" s="29"/>
      <c r="O1837" s="29"/>
      <c r="P1837" s="30"/>
      <c r="Q1837" s="29"/>
      <c r="R1837" s="112"/>
      <c r="S1837" s="34"/>
      <c r="AD1837" s="84" t="e">
        <f t="shared" si="246"/>
        <v>#VALUE!</v>
      </c>
      <c r="AE1837" s="34" t="e">
        <f t="shared" si="247"/>
        <v>#VALUE!</v>
      </c>
      <c r="AF1837" s="34" t="e">
        <f t="shared" si="248"/>
        <v>#VALUE!</v>
      </c>
      <c r="AG1837" s="34" t="e">
        <f t="shared" si="249"/>
        <v>#VALUE!</v>
      </c>
      <c r="AH1837" s="34" t="e">
        <f t="shared" si="250"/>
        <v>#VALUE!</v>
      </c>
      <c r="AI1837" s="34" t="e">
        <f t="shared" si="251"/>
        <v>#VALUE!</v>
      </c>
      <c r="AJ1837" s="34" t="e">
        <f t="shared" si="252"/>
        <v>#VALUE!</v>
      </c>
      <c r="AK1837" s="34" t="e">
        <f t="shared" si="253"/>
        <v>#VALUE!</v>
      </c>
    </row>
    <row r="1838" spans="1:37" ht="55.25" customHeight="1" x14ac:dyDescent="0.2">
      <c r="A1838" s="50"/>
      <c r="B1838" s="50"/>
      <c r="C1838" s="34"/>
      <c r="D1838" s="34"/>
      <c r="E1838" s="34"/>
      <c r="F1838" s="34"/>
      <c r="G1838" s="34"/>
      <c r="H1838" s="34"/>
      <c r="I1838" s="34"/>
      <c r="J1838" s="34"/>
      <c r="K1838" s="34"/>
      <c r="L1838" s="103"/>
      <c r="M1838" s="29"/>
      <c r="N1838" s="29"/>
      <c r="O1838" s="29"/>
      <c r="P1838" s="30"/>
      <c r="Q1838" s="29"/>
      <c r="R1838" s="112"/>
      <c r="S1838" s="34"/>
      <c r="AD1838" s="84" t="e">
        <f t="shared" si="246"/>
        <v>#VALUE!</v>
      </c>
      <c r="AE1838" s="34" t="e">
        <f t="shared" si="247"/>
        <v>#VALUE!</v>
      </c>
      <c r="AF1838" s="34" t="e">
        <f t="shared" si="248"/>
        <v>#VALUE!</v>
      </c>
      <c r="AG1838" s="34" t="e">
        <f t="shared" si="249"/>
        <v>#VALUE!</v>
      </c>
      <c r="AH1838" s="34" t="e">
        <f t="shared" si="250"/>
        <v>#VALUE!</v>
      </c>
      <c r="AI1838" s="34" t="e">
        <f t="shared" si="251"/>
        <v>#VALUE!</v>
      </c>
      <c r="AJ1838" s="34" t="e">
        <f t="shared" si="252"/>
        <v>#VALUE!</v>
      </c>
      <c r="AK1838" s="34" t="e">
        <f t="shared" si="253"/>
        <v>#VALUE!</v>
      </c>
    </row>
    <row r="1839" spans="1:37" ht="55.25" customHeight="1" x14ac:dyDescent="0.2">
      <c r="A1839" s="50"/>
      <c r="B1839" s="50"/>
      <c r="C1839" s="34"/>
      <c r="D1839" s="34"/>
      <c r="E1839" s="34"/>
      <c r="F1839" s="34"/>
      <c r="G1839" s="34"/>
      <c r="H1839" s="34"/>
      <c r="I1839" s="34"/>
      <c r="J1839" s="34"/>
      <c r="K1839" s="34"/>
      <c r="L1839" s="103"/>
      <c r="M1839" s="29"/>
      <c r="N1839" s="29"/>
      <c r="O1839" s="29"/>
      <c r="P1839" s="30"/>
      <c r="Q1839" s="29"/>
      <c r="R1839" s="112"/>
      <c r="S1839" s="34"/>
      <c r="AD1839" s="84" t="e">
        <f t="shared" ref="AD1839:AD1902" si="254">SEARCH("unanimité",L1839,1)</f>
        <v>#VALUE!</v>
      </c>
      <c r="AE1839" s="34" t="e">
        <f t="shared" ref="AE1839:AE1902" si="255">SEARCH("PONSOLE",M1839,1)</f>
        <v>#VALUE!</v>
      </c>
      <c r="AF1839" s="34" t="e">
        <f t="shared" ref="AF1839:AF1902" si="256">SEARCH("PONSOLE",N1839,1)</f>
        <v>#VALUE!</v>
      </c>
      <c r="AG1839" s="34" t="e">
        <f t="shared" ref="AG1839:AG1902" si="257">SEARCH("PONSOLE",O1839,1)</f>
        <v>#VALUE!</v>
      </c>
      <c r="AH1839" s="34" t="e">
        <f t="shared" ref="AH1839:AH1902" si="258">SEARCH("pas de vote",P1839,1)</f>
        <v>#VALUE!</v>
      </c>
      <c r="AI1839" s="34" t="e">
        <f t="shared" ref="AI1839:AI1902" si="259">SEARCH("PONSOLE",Q1839,1)</f>
        <v>#VALUE!</v>
      </c>
      <c r="AJ1839" s="34" t="e">
        <f t="shared" ref="AJ1839:AJ1902" si="260">SEARCH("PONSOLE",R1839,1)</f>
        <v>#VALUE!</v>
      </c>
      <c r="AK1839" s="34" t="e">
        <f t="shared" ref="AK1839:AK1902" si="261">SEARCH("PONSOLE",S1839,1)</f>
        <v>#VALUE!</v>
      </c>
    </row>
    <row r="1840" spans="1:37" ht="55.25" customHeight="1" x14ac:dyDescent="0.2">
      <c r="A1840" s="50"/>
      <c r="B1840" s="50"/>
      <c r="C1840" s="34"/>
      <c r="D1840" s="34"/>
      <c r="E1840" s="34"/>
      <c r="F1840" s="34"/>
      <c r="G1840" s="34"/>
      <c r="H1840" s="34"/>
      <c r="I1840" s="34"/>
      <c r="J1840" s="34"/>
      <c r="K1840" s="34"/>
      <c r="L1840" s="103"/>
      <c r="M1840" s="29"/>
      <c r="N1840" s="29"/>
      <c r="O1840" s="29"/>
      <c r="P1840" s="30"/>
      <c r="Q1840" s="29"/>
      <c r="R1840" s="112"/>
      <c r="S1840" s="34"/>
      <c r="AD1840" s="84" t="e">
        <f t="shared" si="254"/>
        <v>#VALUE!</v>
      </c>
      <c r="AE1840" s="34" t="e">
        <f t="shared" si="255"/>
        <v>#VALUE!</v>
      </c>
      <c r="AF1840" s="34" t="e">
        <f t="shared" si="256"/>
        <v>#VALUE!</v>
      </c>
      <c r="AG1840" s="34" t="e">
        <f t="shared" si="257"/>
        <v>#VALUE!</v>
      </c>
      <c r="AH1840" s="34" t="e">
        <f t="shared" si="258"/>
        <v>#VALUE!</v>
      </c>
      <c r="AI1840" s="34" t="e">
        <f t="shared" si="259"/>
        <v>#VALUE!</v>
      </c>
      <c r="AJ1840" s="34" t="e">
        <f t="shared" si="260"/>
        <v>#VALUE!</v>
      </c>
      <c r="AK1840" s="34" t="e">
        <f t="shared" si="261"/>
        <v>#VALUE!</v>
      </c>
    </row>
    <row r="1841" spans="1:37" ht="55.25" customHeight="1" x14ac:dyDescent="0.2">
      <c r="A1841" s="50"/>
      <c r="B1841" s="50"/>
      <c r="C1841" s="34"/>
      <c r="D1841" s="34"/>
      <c r="E1841" s="34"/>
      <c r="F1841" s="34"/>
      <c r="G1841" s="34"/>
      <c r="H1841" s="34"/>
      <c r="I1841" s="34"/>
      <c r="J1841" s="34"/>
      <c r="K1841" s="34"/>
      <c r="L1841" s="103"/>
      <c r="M1841" s="29"/>
      <c r="N1841" s="29"/>
      <c r="O1841" s="29"/>
      <c r="P1841" s="30"/>
      <c r="Q1841" s="29"/>
      <c r="R1841" s="112"/>
      <c r="S1841" s="34"/>
      <c r="AD1841" s="84" t="e">
        <f t="shared" si="254"/>
        <v>#VALUE!</v>
      </c>
      <c r="AE1841" s="34" t="e">
        <f t="shared" si="255"/>
        <v>#VALUE!</v>
      </c>
      <c r="AF1841" s="34" t="e">
        <f t="shared" si="256"/>
        <v>#VALUE!</v>
      </c>
      <c r="AG1841" s="34" t="e">
        <f t="shared" si="257"/>
        <v>#VALUE!</v>
      </c>
      <c r="AH1841" s="34" t="e">
        <f t="shared" si="258"/>
        <v>#VALUE!</v>
      </c>
      <c r="AI1841" s="34" t="e">
        <f t="shared" si="259"/>
        <v>#VALUE!</v>
      </c>
      <c r="AJ1841" s="34" t="e">
        <f t="shared" si="260"/>
        <v>#VALUE!</v>
      </c>
      <c r="AK1841" s="34" t="e">
        <f t="shared" si="261"/>
        <v>#VALUE!</v>
      </c>
    </row>
    <row r="1842" spans="1:37" ht="55.25" customHeight="1" x14ac:dyDescent="0.2">
      <c r="A1842" s="50"/>
      <c r="B1842" s="50"/>
      <c r="C1842" s="34"/>
      <c r="D1842" s="34"/>
      <c r="E1842" s="34"/>
      <c r="F1842" s="34"/>
      <c r="G1842" s="34"/>
      <c r="H1842" s="34"/>
      <c r="I1842" s="34"/>
      <c r="J1842" s="34"/>
      <c r="K1842" s="34"/>
      <c r="L1842" s="103"/>
      <c r="M1842" s="29"/>
      <c r="N1842" s="29"/>
      <c r="O1842" s="29"/>
      <c r="P1842" s="30"/>
      <c r="Q1842" s="29"/>
      <c r="R1842" s="112"/>
      <c r="S1842" s="34"/>
      <c r="AD1842" s="84" t="e">
        <f t="shared" si="254"/>
        <v>#VALUE!</v>
      </c>
      <c r="AE1842" s="34" t="e">
        <f t="shared" si="255"/>
        <v>#VALUE!</v>
      </c>
      <c r="AF1842" s="34" t="e">
        <f t="shared" si="256"/>
        <v>#VALUE!</v>
      </c>
      <c r="AG1842" s="34" t="e">
        <f t="shared" si="257"/>
        <v>#VALUE!</v>
      </c>
      <c r="AH1842" s="34" t="e">
        <f t="shared" si="258"/>
        <v>#VALUE!</v>
      </c>
      <c r="AI1842" s="34" t="e">
        <f t="shared" si="259"/>
        <v>#VALUE!</v>
      </c>
      <c r="AJ1842" s="34" t="e">
        <f t="shared" si="260"/>
        <v>#VALUE!</v>
      </c>
      <c r="AK1842" s="34" t="e">
        <f t="shared" si="261"/>
        <v>#VALUE!</v>
      </c>
    </row>
    <row r="1843" spans="1:37" ht="55.25" customHeight="1" x14ac:dyDescent="0.2">
      <c r="A1843" s="50"/>
      <c r="B1843" s="50"/>
      <c r="C1843" s="34"/>
      <c r="D1843" s="34"/>
      <c r="E1843" s="34"/>
      <c r="F1843" s="34"/>
      <c r="G1843" s="34"/>
      <c r="H1843" s="34"/>
      <c r="I1843" s="34"/>
      <c r="J1843" s="34"/>
      <c r="K1843" s="34"/>
      <c r="L1843" s="103"/>
      <c r="M1843" s="29"/>
      <c r="N1843" s="29"/>
      <c r="O1843" s="29"/>
      <c r="P1843" s="30"/>
      <c r="Q1843" s="29"/>
      <c r="R1843" s="112"/>
      <c r="S1843" s="34"/>
      <c r="AD1843" s="84" t="e">
        <f t="shared" si="254"/>
        <v>#VALUE!</v>
      </c>
      <c r="AE1843" s="34" t="e">
        <f t="shared" si="255"/>
        <v>#VALUE!</v>
      </c>
      <c r="AF1843" s="34" t="e">
        <f t="shared" si="256"/>
        <v>#VALUE!</v>
      </c>
      <c r="AG1843" s="34" t="e">
        <f t="shared" si="257"/>
        <v>#VALUE!</v>
      </c>
      <c r="AH1843" s="34" t="e">
        <f t="shared" si="258"/>
        <v>#VALUE!</v>
      </c>
      <c r="AI1843" s="34" t="e">
        <f t="shared" si="259"/>
        <v>#VALUE!</v>
      </c>
      <c r="AJ1843" s="34" t="e">
        <f t="shared" si="260"/>
        <v>#VALUE!</v>
      </c>
      <c r="AK1843" s="34" t="e">
        <f t="shared" si="261"/>
        <v>#VALUE!</v>
      </c>
    </row>
    <row r="1844" spans="1:37" ht="55.25" customHeight="1" x14ac:dyDescent="0.2">
      <c r="A1844" s="50"/>
      <c r="B1844" s="50"/>
      <c r="C1844" s="34"/>
      <c r="D1844" s="34"/>
      <c r="E1844" s="34"/>
      <c r="F1844" s="34"/>
      <c r="G1844" s="34"/>
      <c r="H1844" s="34"/>
      <c r="I1844" s="34"/>
      <c r="J1844" s="34"/>
      <c r="K1844" s="34"/>
      <c r="L1844" s="103"/>
      <c r="M1844" s="29"/>
      <c r="N1844" s="29"/>
      <c r="O1844" s="29"/>
      <c r="P1844" s="30"/>
      <c r="Q1844" s="29"/>
      <c r="R1844" s="112"/>
      <c r="S1844" s="34"/>
      <c r="AD1844" s="84" t="e">
        <f t="shared" si="254"/>
        <v>#VALUE!</v>
      </c>
      <c r="AE1844" s="34" t="e">
        <f t="shared" si="255"/>
        <v>#VALUE!</v>
      </c>
      <c r="AF1844" s="34" t="e">
        <f t="shared" si="256"/>
        <v>#VALUE!</v>
      </c>
      <c r="AG1844" s="34" t="e">
        <f t="shared" si="257"/>
        <v>#VALUE!</v>
      </c>
      <c r="AH1844" s="34" t="e">
        <f t="shared" si="258"/>
        <v>#VALUE!</v>
      </c>
      <c r="AI1844" s="34" t="e">
        <f t="shared" si="259"/>
        <v>#VALUE!</v>
      </c>
      <c r="AJ1844" s="34" t="e">
        <f t="shared" si="260"/>
        <v>#VALUE!</v>
      </c>
      <c r="AK1844" s="34" t="e">
        <f t="shared" si="261"/>
        <v>#VALUE!</v>
      </c>
    </row>
    <row r="1845" spans="1:37" ht="55.25" customHeight="1" x14ac:dyDescent="0.2">
      <c r="A1845" s="50"/>
      <c r="B1845" s="50"/>
      <c r="C1845" s="34"/>
      <c r="D1845" s="34"/>
      <c r="E1845" s="34"/>
      <c r="F1845" s="34"/>
      <c r="G1845" s="34"/>
      <c r="H1845" s="34"/>
      <c r="I1845" s="34"/>
      <c r="J1845" s="34"/>
      <c r="K1845" s="34"/>
      <c r="L1845" s="103"/>
      <c r="M1845" s="29"/>
      <c r="N1845" s="29"/>
      <c r="O1845" s="29"/>
      <c r="P1845" s="30"/>
      <c r="Q1845" s="29"/>
      <c r="R1845" s="112"/>
      <c r="S1845" s="34"/>
      <c r="AD1845" s="84" t="e">
        <f t="shared" si="254"/>
        <v>#VALUE!</v>
      </c>
      <c r="AE1845" s="34" t="e">
        <f t="shared" si="255"/>
        <v>#VALUE!</v>
      </c>
      <c r="AF1845" s="34" t="e">
        <f t="shared" si="256"/>
        <v>#VALUE!</v>
      </c>
      <c r="AG1845" s="34" t="e">
        <f t="shared" si="257"/>
        <v>#VALUE!</v>
      </c>
      <c r="AH1845" s="34" t="e">
        <f t="shared" si="258"/>
        <v>#VALUE!</v>
      </c>
      <c r="AI1845" s="34" t="e">
        <f t="shared" si="259"/>
        <v>#VALUE!</v>
      </c>
      <c r="AJ1845" s="34" t="e">
        <f t="shared" si="260"/>
        <v>#VALUE!</v>
      </c>
      <c r="AK1845" s="34" t="e">
        <f t="shared" si="261"/>
        <v>#VALUE!</v>
      </c>
    </row>
    <row r="1846" spans="1:37" ht="55.25" customHeight="1" x14ac:dyDescent="0.2">
      <c r="A1846" s="50"/>
      <c r="B1846" s="50"/>
      <c r="C1846" s="34"/>
      <c r="D1846" s="34"/>
      <c r="E1846" s="34"/>
      <c r="F1846" s="34"/>
      <c r="G1846" s="34"/>
      <c r="H1846" s="34"/>
      <c r="I1846" s="34"/>
      <c r="J1846" s="34"/>
      <c r="K1846" s="34"/>
      <c r="L1846" s="103"/>
      <c r="M1846" s="29"/>
      <c r="N1846" s="29"/>
      <c r="O1846" s="29"/>
      <c r="P1846" s="30"/>
      <c r="Q1846" s="29"/>
      <c r="R1846" s="112"/>
      <c r="S1846" s="34"/>
      <c r="AD1846" s="84" t="e">
        <f t="shared" si="254"/>
        <v>#VALUE!</v>
      </c>
      <c r="AE1846" s="34" t="e">
        <f t="shared" si="255"/>
        <v>#VALUE!</v>
      </c>
      <c r="AF1846" s="34" t="e">
        <f t="shared" si="256"/>
        <v>#VALUE!</v>
      </c>
      <c r="AG1846" s="34" t="e">
        <f t="shared" si="257"/>
        <v>#VALUE!</v>
      </c>
      <c r="AH1846" s="34" t="e">
        <f t="shared" si="258"/>
        <v>#VALUE!</v>
      </c>
      <c r="AI1846" s="34" t="e">
        <f t="shared" si="259"/>
        <v>#VALUE!</v>
      </c>
      <c r="AJ1846" s="34" t="e">
        <f t="shared" si="260"/>
        <v>#VALUE!</v>
      </c>
      <c r="AK1846" s="34" t="e">
        <f t="shared" si="261"/>
        <v>#VALUE!</v>
      </c>
    </row>
    <row r="1847" spans="1:37" ht="55.25" customHeight="1" x14ac:dyDescent="0.2">
      <c r="A1847" s="50"/>
      <c r="B1847" s="50"/>
      <c r="C1847" s="34"/>
      <c r="D1847" s="34"/>
      <c r="E1847" s="34"/>
      <c r="F1847" s="34"/>
      <c r="G1847" s="34"/>
      <c r="H1847" s="34"/>
      <c r="I1847" s="34"/>
      <c r="J1847" s="34"/>
      <c r="K1847" s="34"/>
      <c r="L1847" s="103"/>
      <c r="M1847" s="29"/>
      <c r="N1847" s="29"/>
      <c r="O1847" s="29"/>
      <c r="P1847" s="30"/>
      <c r="Q1847" s="29"/>
      <c r="R1847" s="112"/>
      <c r="S1847" s="34"/>
      <c r="AD1847" s="84" t="e">
        <f t="shared" si="254"/>
        <v>#VALUE!</v>
      </c>
      <c r="AE1847" s="34" t="e">
        <f t="shared" si="255"/>
        <v>#VALUE!</v>
      </c>
      <c r="AF1847" s="34" t="e">
        <f t="shared" si="256"/>
        <v>#VALUE!</v>
      </c>
      <c r="AG1847" s="34" t="e">
        <f t="shared" si="257"/>
        <v>#VALUE!</v>
      </c>
      <c r="AH1847" s="34" t="e">
        <f t="shared" si="258"/>
        <v>#VALUE!</v>
      </c>
      <c r="AI1847" s="34" t="e">
        <f t="shared" si="259"/>
        <v>#VALUE!</v>
      </c>
      <c r="AJ1847" s="34" t="e">
        <f t="shared" si="260"/>
        <v>#VALUE!</v>
      </c>
      <c r="AK1847" s="34" t="e">
        <f t="shared" si="261"/>
        <v>#VALUE!</v>
      </c>
    </row>
    <row r="1848" spans="1:37" ht="55.25" customHeight="1" x14ac:dyDescent="0.2">
      <c r="A1848" s="50"/>
      <c r="B1848" s="50"/>
      <c r="C1848" s="34"/>
      <c r="D1848" s="34"/>
      <c r="E1848" s="34"/>
      <c r="F1848" s="34"/>
      <c r="G1848" s="34"/>
      <c r="H1848" s="34"/>
      <c r="I1848" s="34"/>
      <c r="J1848" s="34"/>
      <c r="K1848" s="34"/>
      <c r="L1848" s="103"/>
      <c r="M1848" s="29"/>
      <c r="N1848" s="29"/>
      <c r="O1848" s="29"/>
      <c r="P1848" s="30"/>
      <c r="Q1848" s="29"/>
      <c r="R1848" s="112"/>
      <c r="S1848" s="34"/>
      <c r="AD1848" s="84" t="e">
        <f t="shared" si="254"/>
        <v>#VALUE!</v>
      </c>
      <c r="AE1848" s="34" t="e">
        <f t="shared" si="255"/>
        <v>#VALUE!</v>
      </c>
      <c r="AF1848" s="34" t="e">
        <f t="shared" si="256"/>
        <v>#VALUE!</v>
      </c>
      <c r="AG1848" s="34" t="e">
        <f t="shared" si="257"/>
        <v>#VALUE!</v>
      </c>
      <c r="AH1848" s="34" t="e">
        <f t="shared" si="258"/>
        <v>#VALUE!</v>
      </c>
      <c r="AI1848" s="34" t="e">
        <f t="shared" si="259"/>
        <v>#VALUE!</v>
      </c>
      <c r="AJ1848" s="34" t="e">
        <f t="shared" si="260"/>
        <v>#VALUE!</v>
      </c>
      <c r="AK1848" s="34" t="e">
        <f t="shared" si="261"/>
        <v>#VALUE!</v>
      </c>
    </row>
    <row r="1849" spans="1:37" ht="55.25" customHeight="1" x14ac:dyDescent="0.2">
      <c r="A1849" s="50"/>
      <c r="B1849" s="50"/>
      <c r="C1849" s="34"/>
      <c r="D1849" s="34"/>
      <c r="E1849" s="34"/>
      <c r="F1849" s="34"/>
      <c r="G1849" s="34"/>
      <c r="H1849" s="34"/>
      <c r="I1849" s="34"/>
      <c r="J1849" s="34"/>
      <c r="K1849" s="34"/>
      <c r="L1849" s="103"/>
      <c r="M1849" s="29"/>
      <c r="N1849" s="29"/>
      <c r="O1849" s="29"/>
      <c r="P1849" s="30"/>
      <c r="Q1849" s="29"/>
      <c r="R1849" s="112"/>
      <c r="S1849" s="34"/>
      <c r="AD1849" s="84" t="e">
        <f t="shared" si="254"/>
        <v>#VALUE!</v>
      </c>
      <c r="AE1849" s="34" t="e">
        <f t="shared" si="255"/>
        <v>#VALUE!</v>
      </c>
      <c r="AF1849" s="34" t="e">
        <f t="shared" si="256"/>
        <v>#VALUE!</v>
      </c>
      <c r="AG1849" s="34" t="e">
        <f t="shared" si="257"/>
        <v>#VALUE!</v>
      </c>
      <c r="AH1849" s="34" t="e">
        <f t="shared" si="258"/>
        <v>#VALUE!</v>
      </c>
      <c r="AI1849" s="34" t="e">
        <f t="shared" si="259"/>
        <v>#VALUE!</v>
      </c>
      <c r="AJ1849" s="34" t="e">
        <f t="shared" si="260"/>
        <v>#VALUE!</v>
      </c>
      <c r="AK1849" s="34" t="e">
        <f t="shared" si="261"/>
        <v>#VALUE!</v>
      </c>
    </row>
    <row r="1850" spans="1:37" ht="55.25" customHeight="1" x14ac:dyDescent="0.2">
      <c r="A1850" s="50"/>
      <c r="B1850" s="50"/>
      <c r="C1850" s="34"/>
      <c r="D1850" s="34"/>
      <c r="E1850" s="34"/>
      <c r="F1850" s="34"/>
      <c r="G1850" s="34"/>
      <c r="H1850" s="34"/>
      <c r="I1850" s="34"/>
      <c r="J1850" s="34"/>
      <c r="K1850" s="34"/>
      <c r="L1850" s="103"/>
      <c r="M1850" s="29"/>
      <c r="N1850" s="29"/>
      <c r="O1850" s="29"/>
      <c r="P1850" s="30"/>
      <c r="Q1850" s="29"/>
      <c r="R1850" s="112"/>
      <c r="S1850" s="34"/>
      <c r="AD1850" s="84" t="e">
        <f t="shared" si="254"/>
        <v>#VALUE!</v>
      </c>
      <c r="AE1850" s="34" t="e">
        <f t="shared" si="255"/>
        <v>#VALUE!</v>
      </c>
      <c r="AF1850" s="34" t="e">
        <f t="shared" si="256"/>
        <v>#VALUE!</v>
      </c>
      <c r="AG1850" s="34" t="e">
        <f t="shared" si="257"/>
        <v>#VALUE!</v>
      </c>
      <c r="AH1850" s="34" t="e">
        <f t="shared" si="258"/>
        <v>#VALUE!</v>
      </c>
      <c r="AI1850" s="34" t="e">
        <f t="shared" si="259"/>
        <v>#VALUE!</v>
      </c>
      <c r="AJ1850" s="34" t="e">
        <f t="shared" si="260"/>
        <v>#VALUE!</v>
      </c>
      <c r="AK1850" s="34" t="e">
        <f t="shared" si="261"/>
        <v>#VALUE!</v>
      </c>
    </row>
    <row r="1851" spans="1:37" ht="55.25" customHeight="1" x14ac:dyDescent="0.2">
      <c r="A1851" s="50"/>
      <c r="B1851" s="50"/>
      <c r="C1851" s="34"/>
      <c r="D1851" s="34"/>
      <c r="E1851" s="34"/>
      <c r="F1851" s="34"/>
      <c r="G1851" s="34"/>
      <c r="H1851" s="34"/>
      <c r="I1851" s="34"/>
      <c r="J1851" s="34"/>
      <c r="K1851" s="34"/>
      <c r="L1851" s="103"/>
      <c r="M1851" s="29"/>
      <c r="N1851" s="29"/>
      <c r="O1851" s="29"/>
      <c r="P1851" s="30"/>
      <c r="Q1851" s="29"/>
      <c r="R1851" s="112"/>
      <c r="S1851" s="34"/>
      <c r="AD1851" s="84" t="e">
        <f t="shared" si="254"/>
        <v>#VALUE!</v>
      </c>
      <c r="AE1851" s="34" t="e">
        <f t="shared" si="255"/>
        <v>#VALUE!</v>
      </c>
      <c r="AF1851" s="34" t="e">
        <f t="shared" si="256"/>
        <v>#VALUE!</v>
      </c>
      <c r="AG1851" s="34" t="e">
        <f t="shared" si="257"/>
        <v>#VALUE!</v>
      </c>
      <c r="AH1851" s="34" t="e">
        <f t="shared" si="258"/>
        <v>#VALUE!</v>
      </c>
      <c r="AI1851" s="34" t="e">
        <f t="shared" si="259"/>
        <v>#VALUE!</v>
      </c>
      <c r="AJ1851" s="34" t="e">
        <f t="shared" si="260"/>
        <v>#VALUE!</v>
      </c>
      <c r="AK1851" s="34" t="e">
        <f t="shared" si="261"/>
        <v>#VALUE!</v>
      </c>
    </row>
    <row r="1852" spans="1:37" ht="55.25" customHeight="1" x14ac:dyDescent="0.2">
      <c r="A1852" s="50"/>
      <c r="B1852" s="50"/>
      <c r="C1852" s="34"/>
      <c r="D1852" s="34"/>
      <c r="E1852" s="34"/>
      <c r="F1852" s="34"/>
      <c r="G1852" s="34"/>
      <c r="H1852" s="34"/>
      <c r="I1852" s="34"/>
      <c r="J1852" s="34"/>
      <c r="K1852" s="34"/>
      <c r="L1852" s="103"/>
      <c r="M1852" s="29"/>
      <c r="N1852" s="29"/>
      <c r="O1852" s="29"/>
      <c r="P1852" s="30"/>
      <c r="Q1852" s="29"/>
      <c r="R1852" s="112"/>
      <c r="S1852" s="34"/>
      <c r="AD1852" s="84" t="e">
        <f t="shared" si="254"/>
        <v>#VALUE!</v>
      </c>
      <c r="AE1852" s="34" t="e">
        <f t="shared" si="255"/>
        <v>#VALUE!</v>
      </c>
      <c r="AF1852" s="34" t="e">
        <f t="shared" si="256"/>
        <v>#VALUE!</v>
      </c>
      <c r="AG1852" s="34" t="e">
        <f t="shared" si="257"/>
        <v>#VALUE!</v>
      </c>
      <c r="AH1852" s="34" t="e">
        <f t="shared" si="258"/>
        <v>#VALUE!</v>
      </c>
      <c r="AI1852" s="34" t="e">
        <f t="shared" si="259"/>
        <v>#VALUE!</v>
      </c>
      <c r="AJ1852" s="34" t="e">
        <f t="shared" si="260"/>
        <v>#VALUE!</v>
      </c>
      <c r="AK1852" s="34" t="e">
        <f t="shared" si="261"/>
        <v>#VALUE!</v>
      </c>
    </row>
    <row r="1853" spans="1:37" ht="55.25" customHeight="1" x14ac:dyDescent="0.2">
      <c r="A1853" s="50"/>
      <c r="B1853" s="50"/>
      <c r="C1853" s="34"/>
      <c r="D1853" s="34"/>
      <c r="E1853" s="34"/>
      <c r="F1853" s="34"/>
      <c r="G1853" s="34"/>
      <c r="H1853" s="34"/>
      <c r="I1853" s="34"/>
      <c r="J1853" s="34"/>
      <c r="K1853" s="34"/>
      <c r="L1853" s="103"/>
      <c r="M1853" s="29"/>
      <c r="N1853" s="29"/>
      <c r="O1853" s="29"/>
      <c r="P1853" s="30"/>
      <c r="Q1853" s="29"/>
      <c r="R1853" s="112"/>
      <c r="S1853" s="34"/>
      <c r="AD1853" s="84" t="e">
        <f t="shared" si="254"/>
        <v>#VALUE!</v>
      </c>
      <c r="AE1853" s="34" t="e">
        <f t="shared" si="255"/>
        <v>#VALUE!</v>
      </c>
      <c r="AF1853" s="34" t="e">
        <f t="shared" si="256"/>
        <v>#VALUE!</v>
      </c>
      <c r="AG1853" s="34" t="e">
        <f t="shared" si="257"/>
        <v>#VALUE!</v>
      </c>
      <c r="AH1853" s="34" t="e">
        <f t="shared" si="258"/>
        <v>#VALUE!</v>
      </c>
      <c r="AI1853" s="34" t="e">
        <f t="shared" si="259"/>
        <v>#VALUE!</v>
      </c>
      <c r="AJ1853" s="34" t="e">
        <f t="shared" si="260"/>
        <v>#VALUE!</v>
      </c>
      <c r="AK1853" s="34" t="e">
        <f t="shared" si="261"/>
        <v>#VALUE!</v>
      </c>
    </row>
    <row r="1854" spans="1:37" ht="55.25" customHeight="1" x14ac:dyDescent="0.2">
      <c r="A1854" s="50"/>
      <c r="B1854" s="50"/>
      <c r="C1854" s="34"/>
      <c r="D1854" s="34"/>
      <c r="E1854" s="34"/>
      <c r="F1854" s="34"/>
      <c r="G1854" s="34"/>
      <c r="H1854" s="34"/>
      <c r="I1854" s="34"/>
      <c r="J1854" s="34"/>
      <c r="K1854" s="34"/>
      <c r="L1854" s="103"/>
      <c r="M1854" s="29"/>
      <c r="N1854" s="29"/>
      <c r="O1854" s="29"/>
      <c r="P1854" s="30"/>
      <c r="Q1854" s="29"/>
      <c r="R1854" s="112"/>
      <c r="S1854" s="34"/>
      <c r="AD1854" s="84" t="e">
        <f t="shared" si="254"/>
        <v>#VALUE!</v>
      </c>
      <c r="AE1854" s="34" t="e">
        <f t="shared" si="255"/>
        <v>#VALUE!</v>
      </c>
      <c r="AF1854" s="34" t="e">
        <f t="shared" si="256"/>
        <v>#VALUE!</v>
      </c>
      <c r="AG1854" s="34" t="e">
        <f t="shared" si="257"/>
        <v>#VALUE!</v>
      </c>
      <c r="AH1854" s="34" t="e">
        <f t="shared" si="258"/>
        <v>#VALUE!</v>
      </c>
      <c r="AI1854" s="34" t="e">
        <f t="shared" si="259"/>
        <v>#VALUE!</v>
      </c>
      <c r="AJ1854" s="34" t="e">
        <f t="shared" si="260"/>
        <v>#VALUE!</v>
      </c>
      <c r="AK1854" s="34" t="e">
        <f t="shared" si="261"/>
        <v>#VALUE!</v>
      </c>
    </row>
    <row r="1855" spans="1:37" ht="55.25" customHeight="1" x14ac:dyDescent="0.2">
      <c r="A1855" s="50"/>
      <c r="B1855" s="50"/>
      <c r="C1855" s="34"/>
      <c r="D1855" s="34"/>
      <c r="E1855" s="34"/>
      <c r="F1855" s="34"/>
      <c r="G1855" s="34"/>
      <c r="H1855" s="34"/>
      <c r="I1855" s="34"/>
      <c r="J1855" s="34"/>
      <c r="K1855" s="34"/>
      <c r="L1855" s="103"/>
      <c r="M1855" s="29"/>
      <c r="N1855" s="29"/>
      <c r="O1855" s="29"/>
      <c r="P1855" s="30"/>
      <c r="Q1855" s="29"/>
      <c r="R1855" s="112"/>
      <c r="S1855" s="34"/>
      <c r="AD1855" s="84" t="e">
        <f t="shared" si="254"/>
        <v>#VALUE!</v>
      </c>
      <c r="AE1855" s="34" t="e">
        <f t="shared" si="255"/>
        <v>#VALUE!</v>
      </c>
      <c r="AF1855" s="34" t="e">
        <f t="shared" si="256"/>
        <v>#VALUE!</v>
      </c>
      <c r="AG1855" s="34" t="e">
        <f t="shared" si="257"/>
        <v>#VALUE!</v>
      </c>
      <c r="AH1855" s="34" t="e">
        <f t="shared" si="258"/>
        <v>#VALUE!</v>
      </c>
      <c r="AI1855" s="34" t="e">
        <f t="shared" si="259"/>
        <v>#VALUE!</v>
      </c>
      <c r="AJ1855" s="34" t="e">
        <f t="shared" si="260"/>
        <v>#VALUE!</v>
      </c>
      <c r="AK1855" s="34" t="e">
        <f t="shared" si="261"/>
        <v>#VALUE!</v>
      </c>
    </row>
    <row r="1856" spans="1:37" ht="55.25" customHeight="1" x14ac:dyDescent="0.2">
      <c r="A1856" s="50"/>
      <c r="B1856" s="50"/>
      <c r="C1856" s="34"/>
      <c r="D1856" s="34"/>
      <c r="E1856" s="34"/>
      <c r="F1856" s="34"/>
      <c r="G1856" s="34"/>
      <c r="H1856" s="34"/>
      <c r="I1856" s="34"/>
      <c r="J1856" s="34"/>
      <c r="K1856" s="34"/>
      <c r="L1856" s="103"/>
      <c r="M1856" s="29"/>
      <c r="N1856" s="29"/>
      <c r="O1856" s="29"/>
      <c r="P1856" s="30"/>
      <c r="Q1856" s="29"/>
      <c r="R1856" s="112"/>
      <c r="S1856" s="34"/>
      <c r="AD1856" s="84" t="e">
        <f t="shared" si="254"/>
        <v>#VALUE!</v>
      </c>
      <c r="AE1856" s="34" t="e">
        <f t="shared" si="255"/>
        <v>#VALUE!</v>
      </c>
      <c r="AF1856" s="34" t="e">
        <f t="shared" si="256"/>
        <v>#VALUE!</v>
      </c>
      <c r="AG1856" s="34" t="e">
        <f t="shared" si="257"/>
        <v>#VALUE!</v>
      </c>
      <c r="AH1856" s="34" t="e">
        <f t="shared" si="258"/>
        <v>#VALUE!</v>
      </c>
      <c r="AI1856" s="34" t="e">
        <f t="shared" si="259"/>
        <v>#VALUE!</v>
      </c>
      <c r="AJ1856" s="34" t="e">
        <f t="shared" si="260"/>
        <v>#VALUE!</v>
      </c>
      <c r="AK1856" s="34" t="e">
        <f t="shared" si="261"/>
        <v>#VALUE!</v>
      </c>
    </row>
    <row r="1857" spans="1:37" ht="55.25" customHeight="1" x14ac:dyDescent="0.2">
      <c r="A1857" s="50"/>
      <c r="B1857" s="50"/>
      <c r="C1857" s="34"/>
      <c r="D1857" s="34"/>
      <c r="E1857" s="34"/>
      <c r="F1857" s="34"/>
      <c r="G1857" s="34"/>
      <c r="H1857" s="34"/>
      <c r="I1857" s="34"/>
      <c r="J1857" s="34"/>
      <c r="K1857" s="34"/>
      <c r="L1857" s="103"/>
      <c r="M1857" s="29"/>
      <c r="N1857" s="29"/>
      <c r="O1857" s="29"/>
      <c r="P1857" s="30"/>
      <c r="Q1857" s="29"/>
      <c r="R1857" s="112"/>
      <c r="S1857" s="34"/>
      <c r="AD1857" s="84" t="e">
        <f t="shared" si="254"/>
        <v>#VALUE!</v>
      </c>
      <c r="AE1857" s="34" t="e">
        <f t="shared" si="255"/>
        <v>#VALUE!</v>
      </c>
      <c r="AF1857" s="34" t="e">
        <f t="shared" si="256"/>
        <v>#VALUE!</v>
      </c>
      <c r="AG1857" s="34" t="e">
        <f t="shared" si="257"/>
        <v>#VALUE!</v>
      </c>
      <c r="AH1857" s="34" t="e">
        <f t="shared" si="258"/>
        <v>#VALUE!</v>
      </c>
      <c r="AI1857" s="34" t="e">
        <f t="shared" si="259"/>
        <v>#VALUE!</v>
      </c>
      <c r="AJ1857" s="34" t="e">
        <f t="shared" si="260"/>
        <v>#VALUE!</v>
      </c>
      <c r="AK1857" s="34" t="e">
        <f t="shared" si="261"/>
        <v>#VALUE!</v>
      </c>
    </row>
    <row r="1858" spans="1:37" ht="55.25" customHeight="1" x14ac:dyDescent="0.2">
      <c r="A1858" s="50"/>
      <c r="B1858" s="50"/>
      <c r="C1858" s="34"/>
      <c r="D1858" s="34"/>
      <c r="E1858" s="34"/>
      <c r="F1858" s="34"/>
      <c r="G1858" s="34"/>
      <c r="H1858" s="34"/>
      <c r="I1858" s="34"/>
      <c r="J1858" s="34"/>
      <c r="K1858" s="34"/>
      <c r="L1858" s="103"/>
      <c r="M1858" s="29"/>
      <c r="N1858" s="29"/>
      <c r="O1858" s="29"/>
      <c r="P1858" s="30"/>
      <c r="Q1858" s="29"/>
      <c r="R1858" s="112"/>
      <c r="S1858" s="34"/>
      <c r="AD1858" s="84" t="e">
        <f t="shared" si="254"/>
        <v>#VALUE!</v>
      </c>
      <c r="AE1858" s="34" t="e">
        <f t="shared" si="255"/>
        <v>#VALUE!</v>
      </c>
      <c r="AF1858" s="34" t="e">
        <f t="shared" si="256"/>
        <v>#VALUE!</v>
      </c>
      <c r="AG1858" s="34" t="e">
        <f t="shared" si="257"/>
        <v>#VALUE!</v>
      </c>
      <c r="AH1858" s="34" t="e">
        <f t="shared" si="258"/>
        <v>#VALUE!</v>
      </c>
      <c r="AI1858" s="34" t="e">
        <f t="shared" si="259"/>
        <v>#VALUE!</v>
      </c>
      <c r="AJ1858" s="34" t="e">
        <f t="shared" si="260"/>
        <v>#VALUE!</v>
      </c>
      <c r="AK1858" s="34" t="e">
        <f t="shared" si="261"/>
        <v>#VALUE!</v>
      </c>
    </row>
    <row r="1859" spans="1:37" ht="55.25" customHeight="1" x14ac:dyDescent="0.2">
      <c r="A1859" s="50"/>
      <c r="B1859" s="50"/>
      <c r="C1859" s="34"/>
      <c r="D1859" s="34"/>
      <c r="E1859" s="34"/>
      <c r="F1859" s="34"/>
      <c r="G1859" s="34"/>
      <c r="H1859" s="34"/>
      <c r="I1859" s="34"/>
      <c r="J1859" s="34"/>
      <c r="K1859" s="34"/>
      <c r="L1859" s="103"/>
      <c r="M1859" s="29"/>
      <c r="N1859" s="29"/>
      <c r="O1859" s="29"/>
      <c r="P1859" s="30"/>
      <c r="Q1859" s="29"/>
      <c r="R1859" s="112"/>
      <c r="S1859" s="34"/>
      <c r="AD1859" s="84" t="e">
        <f t="shared" si="254"/>
        <v>#VALUE!</v>
      </c>
      <c r="AE1859" s="34" t="e">
        <f t="shared" si="255"/>
        <v>#VALUE!</v>
      </c>
      <c r="AF1859" s="34" t="e">
        <f t="shared" si="256"/>
        <v>#VALUE!</v>
      </c>
      <c r="AG1859" s="34" t="e">
        <f t="shared" si="257"/>
        <v>#VALUE!</v>
      </c>
      <c r="AH1859" s="34" t="e">
        <f t="shared" si="258"/>
        <v>#VALUE!</v>
      </c>
      <c r="AI1859" s="34" t="e">
        <f t="shared" si="259"/>
        <v>#VALUE!</v>
      </c>
      <c r="AJ1859" s="34" t="e">
        <f t="shared" si="260"/>
        <v>#VALUE!</v>
      </c>
      <c r="AK1859" s="34" t="e">
        <f t="shared" si="261"/>
        <v>#VALUE!</v>
      </c>
    </row>
    <row r="1860" spans="1:37" ht="55.25" customHeight="1" x14ac:dyDescent="0.2">
      <c r="A1860" s="50"/>
      <c r="B1860" s="50"/>
      <c r="C1860" s="34"/>
      <c r="D1860" s="34"/>
      <c r="E1860" s="34"/>
      <c r="F1860" s="34"/>
      <c r="G1860" s="34"/>
      <c r="H1860" s="34"/>
      <c r="I1860" s="34"/>
      <c r="J1860" s="34"/>
      <c r="K1860" s="34"/>
      <c r="L1860" s="103"/>
      <c r="M1860" s="29"/>
      <c r="N1860" s="29"/>
      <c r="O1860" s="29"/>
      <c r="P1860" s="30"/>
      <c r="Q1860" s="29"/>
      <c r="R1860" s="112"/>
      <c r="S1860" s="34"/>
      <c r="AD1860" s="84" t="e">
        <f t="shared" si="254"/>
        <v>#VALUE!</v>
      </c>
      <c r="AE1860" s="34" t="e">
        <f t="shared" si="255"/>
        <v>#VALUE!</v>
      </c>
      <c r="AF1860" s="34" t="e">
        <f t="shared" si="256"/>
        <v>#VALUE!</v>
      </c>
      <c r="AG1860" s="34" t="e">
        <f t="shared" si="257"/>
        <v>#VALUE!</v>
      </c>
      <c r="AH1860" s="34" t="e">
        <f t="shared" si="258"/>
        <v>#VALUE!</v>
      </c>
      <c r="AI1860" s="34" t="e">
        <f t="shared" si="259"/>
        <v>#VALUE!</v>
      </c>
      <c r="AJ1860" s="34" t="e">
        <f t="shared" si="260"/>
        <v>#VALUE!</v>
      </c>
      <c r="AK1860" s="34" t="e">
        <f t="shared" si="261"/>
        <v>#VALUE!</v>
      </c>
    </row>
    <row r="1861" spans="1:37" ht="55.25" customHeight="1" x14ac:dyDescent="0.2">
      <c r="A1861" s="50"/>
      <c r="B1861" s="50"/>
      <c r="C1861" s="34"/>
      <c r="D1861" s="34"/>
      <c r="E1861" s="34"/>
      <c r="F1861" s="34"/>
      <c r="G1861" s="34"/>
      <c r="H1861" s="34"/>
      <c r="I1861" s="34"/>
      <c r="J1861" s="34"/>
      <c r="K1861" s="34"/>
      <c r="L1861" s="103"/>
      <c r="M1861" s="29"/>
      <c r="N1861" s="29"/>
      <c r="O1861" s="29"/>
      <c r="P1861" s="30"/>
      <c r="Q1861" s="29"/>
      <c r="R1861" s="112"/>
      <c r="S1861" s="34"/>
      <c r="AD1861" s="84" t="e">
        <f t="shared" si="254"/>
        <v>#VALUE!</v>
      </c>
      <c r="AE1861" s="34" t="e">
        <f t="shared" si="255"/>
        <v>#VALUE!</v>
      </c>
      <c r="AF1861" s="34" t="e">
        <f t="shared" si="256"/>
        <v>#VALUE!</v>
      </c>
      <c r="AG1861" s="34" t="e">
        <f t="shared" si="257"/>
        <v>#VALUE!</v>
      </c>
      <c r="AH1861" s="34" t="e">
        <f t="shared" si="258"/>
        <v>#VALUE!</v>
      </c>
      <c r="AI1861" s="34" t="e">
        <f t="shared" si="259"/>
        <v>#VALUE!</v>
      </c>
      <c r="AJ1861" s="34" t="e">
        <f t="shared" si="260"/>
        <v>#VALUE!</v>
      </c>
      <c r="AK1861" s="34" t="e">
        <f t="shared" si="261"/>
        <v>#VALUE!</v>
      </c>
    </row>
    <row r="1862" spans="1:37" ht="55.25" customHeight="1" x14ac:dyDescent="0.2">
      <c r="A1862" s="50"/>
      <c r="B1862" s="50"/>
      <c r="C1862" s="34"/>
      <c r="D1862" s="34"/>
      <c r="E1862" s="34"/>
      <c r="F1862" s="34"/>
      <c r="G1862" s="34"/>
      <c r="H1862" s="34"/>
      <c r="I1862" s="34"/>
      <c r="J1862" s="34"/>
      <c r="K1862" s="34"/>
      <c r="L1862" s="103"/>
      <c r="M1862" s="29"/>
      <c r="N1862" s="29"/>
      <c r="O1862" s="29"/>
      <c r="P1862" s="30"/>
      <c r="Q1862" s="29"/>
      <c r="R1862" s="112"/>
      <c r="S1862" s="34"/>
      <c r="AD1862" s="84" t="e">
        <f t="shared" si="254"/>
        <v>#VALUE!</v>
      </c>
      <c r="AE1862" s="34" t="e">
        <f t="shared" si="255"/>
        <v>#VALUE!</v>
      </c>
      <c r="AF1862" s="34" t="e">
        <f t="shared" si="256"/>
        <v>#VALUE!</v>
      </c>
      <c r="AG1862" s="34" t="e">
        <f t="shared" si="257"/>
        <v>#VALUE!</v>
      </c>
      <c r="AH1862" s="34" t="e">
        <f t="shared" si="258"/>
        <v>#VALUE!</v>
      </c>
      <c r="AI1862" s="34" t="e">
        <f t="shared" si="259"/>
        <v>#VALUE!</v>
      </c>
      <c r="AJ1862" s="34" t="e">
        <f t="shared" si="260"/>
        <v>#VALUE!</v>
      </c>
      <c r="AK1862" s="34" t="e">
        <f t="shared" si="261"/>
        <v>#VALUE!</v>
      </c>
    </row>
    <row r="1863" spans="1:37" ht="55.25" customHeight="1" x14ac:dyDescent="0.2">
      <c r="A1863" s="50"/>
      <c r="B1863" s="50"/>
      <c r="C1863" s="34"/>
      <c r="D1863" s="34"/>
      <c r="E1863" s="34"/>
      <c r="F1863" s="34"/>
      <c r="G1863" s="34"/>
      <c r="H1863" s="34"/>
      <c r="I1863" s="34"/>
      <c r="J1863" s="34"/>
      <c r="K1863" s="34"/>
      <c r="L1863" s="103"/>
      <c r="M1863" s="29"/>
      <c r="N1863" s="29"/>
      <c r="O1863" s="29"/>
      <c r="P1863" s="30"/>
      <c r="Q1863" s="29"/>
      <c r="R1863" s="112"/>
      <c r="S1863" s="34"/>
      <c r="AD1863" s="84" t="e">
        <f t="shared" si="254"/>
        <v>#VALUE!</v>
      </c>
      <c r="AE1863" s="34" t="e">
        <f t="shared" si="255"/>
        <v>#VALUE!</v>
      </c>
      <c r="AF1863" s="34" t="e">
        <f t="shared" si="256"/>
        <v>#VALUE!</v>
      </c>
      <c r="AG1863" s="34" t="e">
        <f t="shared" si="257"/>
        <v>#VALUE!</v>
      </c>
      <c r="AH1863" s="34" t="e">
        <f t="shared" si="258"/>
        <v>#VALUE!</v>
      </c>
      <c r="AI1863" s="34" t="e">
        <f t="shared" si="259"/>
        <v>#VALUE!</v>
      </c>
      <c r="AJ1863" s="34" t="e">
        <f t="shared" si="260"/>
        <v>#VALUE!</v>
      </c>
      <c r="AK1863" s="34" t="e">
        <f t="shared" si="261"/>
        <v>#VALUE!</v>
      </c>
    </row>
    <row r="1864" spans="1:37" ht="55.25" customHeight="1" x14ac:dyDescent="0.2">
      <c r="A1864" s="50"/>
      <c r="B1864" s="50"/>
      <c r="C1864" s="34"/>
      <c r="D1864" s="34"/>
      <c r="E1864" s="34"/>
      <c r="F1864" s="34"/>
      <c r="G1864" s="34"/>
      <c r="H1864" s="34"/>
      <c r="I1864" s="34"/>
      <c r="J1864" s="34"/>
      <c r="K1864" s="34"/>
      <c r="L1864" s="103"/>
      <c r="M1864" s="29"/>
      <c r="N1864" s="29"/>
      <c r="O1864" s="29"/>
      <c r="P1864" s="30"/>
      <c r="Q1864" s="29"/>
      <c r="R1864" s="112"/>
      <c r="S1864" s="34"/>
      <c r="AD1864" s="84" t="e">
        <f t="shared" si="254"/>
        <v>#VALUE!</v>
      </c>
      <c r="AE1864" s="34" t="e">
        <f t="shared" si="255"/>
        <v>#VALUE!</v>
      </c>
      <c r="AF1864" s="34" t="e">
        <f t="shared" si="256"/>
        <v>#VALUE!</v>
      </c>
      <c r="AG1864" s="34" t="e">
        <f t="shared" si="257"/>
        <v>#VALUE!</v>
      </c>
      <c r="AH1864" s="34" t="e">
        <f t="shared" si="258"/>
        <v>#VALUE!</v>
      </c>
      <c r="AI1864" s="34" t="e">
        <f t="shared" si="259"/>
        <v>#VALUE!</v>
      </c>
      <c r="AJ1864" s="34" t="e">
        <f t="shared" si="260"/>
        <v>#VALUE!</v>
      </c>
      <c r="AK1864" s="34" t="e">
        <f t="shared" si="261"/>
        <v>#VALUE!</v>
      </c>
    </row>
    <row r="1865" spans="1:37" ht="55.25" customHeight="1" x14ac:dyDescent="0.2">
      <c r="A1865" s="50"/>
      <c r="B1865" s="50"/>
      <c r="C1865" s="34"/>
      <c r="D1865" s="34"/>
      <c r="E1865" s="34"/>
      <c r="F1865" s="34"/>
      <c r="G1865" s="34"/>
      <c r="H1865" s="34"/>
      <c r="I1865" s="34"/>
      <c r="J1865" s="34"/>
      <c r="K1865" s="34"/>
      <c r="L1865" s="103"/>
      <c r="M1865" s="29"/>
      <c r="N1865" s="29"/>
      <c r="O1865" s="29"/>
      <c r="P1865" s="30"/>
      <c r="Q1865" s="29"/>
      <c r="R1865" s="112"/>
      <c r="S1865" s="34"/>
      <c r="AD1865" s="84" t="e">
        <f t="shared" si="254"/>
        <v>#VALUE!</v>
      </c>
      <c r="AE1865" s="34" t="e">
        <f t="shared" si="255"/>
        <v>#VALUE!</v>
      </c>
      <c r="AF1865" s="34" t="e">
        <f t="shared" si="256"/>
        <v>#VALUE!</v>
      </c>
      <c r="AG1865" s="34" t="e">
        <f t="shared" si="257"/>
        <v>#VALUE!</v>
      </c>
      <c r="AH1865" s="34" t="e">
        <f t="shared" si="258"/>
        <v>#VALUE!</v>
      </c>
      <c r="AI1865" s="34" t="e">
        <f t="shared" si="259"/>
        <v>#VALUE!</v>
      </c>
      <c r="AJ1865" s="34" t="e">
        <f t="shared" si="260"/>
        <v>#VALUE!</v>
      </c>
      <c r="AK1865" s="34" t="e">
        <f t="shared" si="261"/>
        <v>#VALUE!</v>
      </c>
    </row>
    <row r="1866" spans="1:37" ht="55.25" customHeight="1" x14ac:dyDescent="0.2">
      <c r="A1866" s="50"/>
      <c r="B1866" s="50"/>
      <c r="C1866" s="34"/>
      <c r="D1866" s="34"/>
      <c r="E1866" s="34"/>
      <c r="F1866" s="34"/>
      <c r="G1866" s="34"/>
      <c r="H1866" s="34"/>
      <c r="I1866" s="34"/>
      <c r="J1866" s="34"/>
      <c r="K1866" s="34"/>
      <c r="L1866" s="103"/>
      <c r="M1866" s="29"/>
      <c r="N1866" s="29"/>
      <c r="O1866" s="29"/>
      <c r="P1866" s="30"/>
      <c r="Q1866" s="29"/>
      <c r="R1866" s="112"/>
      <c r="S1866" s="34"/>
      <c r="AD1866" s="84" t="e">
        <f t="shared" si="254"/>
        <v>#VALUE!</v>
      </c>
      <c r="AE1866" s="34" t="e">
        <f t="shared" si="255"/>
        <v>#VALUE!</v>
      </c>
      <c r="AF1866" s="34" t="e">
        <f t="shared" si="256"/>
        <v>#VALUE!</v>
      </c>
      <c r="AG1866" s="34" t="e">
        <f t="shared" si="257"/>
        <v>#VALUE!</v>
      </c>
      <c r="AH1866" s="34" t="e">
        <f t="shared" si="258"/>
        <v>#VALUE!</v>
      </c>
      <c r="AI1866" s="34" t="e">
        <f t="shared" si="259"/>
        <v>#VALUE!</v>
      </c>
      <c r="AJ1866" s="34" t="e">
        <f t="shared" si="260"/>
        <v>#VALUE!</v>
      </c>
      <c r="AK1866" s="34" t="e">
        <f t="shared" si="261"/>
        <v>#VALUE!</v>
      </c>
    </row>
    <row r="1867" spans="1:37" ht="55.25" customHeight="1" x14ac:dyDescent="0.2">
      <c r="A1867" s="50"/>
      <c r="B1867" s="50"/>
      <c r="C1867" s="34"/>
      <c r="D1867" s="34"/>
      <c r="E1867" s="34"/>
      <c r="F1867" s="34"/>
      <c r="G1867" s="34"/>
      <c r="H1867" s="34"/>
      <c r="I1867" s="34"/>
      <c r="J1867" s="34"/>
      <c r="K1867" s="34"/>
      <c r="L1867" s="103"/>
      <c r="M1867" s="29"/>
      <c r="N1867" s="29"/>
      <c r="O1867" s="29"/>
      <c r="P1867" s="30"/>
      <c r="Q1867" s="29"/>
      <c r="R1867" s="112"/>
      <c r="S1867" s="34"/>
      <c r="AD1867" s="84" t="e">
        <f t="shared" si="254"/>
        <v>#VALUE!</v>
      </c>
      <c r="AE1867" s="34" t="e">
        <f t="shared" si="255"/>
        <v>#VALUE!</v>
      </c>
      <c r="AF1867" s="34" t="e">
        <f t="shared" si="256"/>
        <v>#VALUE!</v>
      </c>
      <c r="AG1867" s="34" t="e">
        <f t="shared" si="257"/>
        <v>#VALUE!</v>
      </c>
      <c r="AH1867" s="34" t="e">
        <f t="shared" si="258"/>
        <v>#VALUE!</v>
      </c>
      <c r="AI1867" s="34" t="e">
        <f t="shared" si="259"/>
        <v>#VALUE!</v>
      </c>
      <c r="AJ1867" s="34" t="e">
        <f t="shared" si="260"/>
        <v>#VALUE!</v>
      </c>
      <c r="AK1867" s="34" t="e">
        <f t="shared" si="261"/>
        <v>#VALUE!</v>
      </c>
    </row>
    <row r="1868" spans="1:37" ht="55.25" customHeight="1" x14ac:dyDescent="0.2">
      <c r="A1868" s="50"/>
      <c r="B1868" s="50"/>
      <c r="C1868" s="34"/>
      <c r="D1868" s="34"/>
      <c r="E1868" s="34"/>
      <c r="F1868" s="34"/>
      <c r="G1868" s="34"/>
      <c r="H1868" s="34"/>
      <c r="I1868" s="34"/>
      <c r="J1868" s="34"/>
      <c r="K1868" s="34"/>
      <c r="L1868" s="103"/>
      <c r="M1868" s="29"/>
      <c r="N1868" s="29"/>
      <c r="O1868" s="29"/>
      <c r="P1868" s="30"/>
      <c r="Q1868" s="29"/>
      <c r="R1868" s="112"/>
      <c r="S1868" s="34"/>
      <c r="AD1868" s="84" t="e">
        <f t="shared" si="254"/>
        <v>#VALUE!</v>
      </c>
      <c r="AE1868" s="34" t="e">
        <f t="shared" si="255"/>
        <v>#VALUE!</v>
      </c>
      <c r="AF1868" s="34" t="e">
        <f t="shared" si="256"/>
        <v>#VALUE!</v>
      </c>
      <c r="AG1868" s="34" t="e">
        <f t="shared" si="257"/>
        <v>#VALUE!</v>
      </c>
      <c r="AH1868" s="34" t="e">
        <f t="shared" si="258"/>
        <v>#VALUE!</v>
      </c>
      <c r="AI1868" s="34" t="e">
        <f t="shared" si="259"/>
        <v>#VALUE!</v>
      </c>
      <c r="AJ1868" s="34" t="e">
        <f t="shared" si="260"/>
        <v>#VALUE!</v>
      </c>
      <c r="AK1868" s="34" t="e">
        <f t="shared" si="261"/>
        <v>#VALUE!</v>
      </c>
    </row>
    <row r="1869" spans="1:37" ht="55.25" customHeight="1" x14ac:dyDescent="0.2">
      <c r="A1869" s="50"/>
      <c r="B1869" s="50"/>
      <c r="C1869" s="34"/>
      <c r="D1869" s="34"/>
      <c r="E1869" s="34"/>
      <c r="F1869" s="34"/>
      <c r="G1869" s="34"/>
      <c r="H1869" s="34"/>
      <c r="I1869" s="34"/>
      <c r="J1869" s="34"/>
      <c r="K1869" s="34"/>
      <c r="L1869" s="103"/>
      <c r="M1869" s="29"/>
      <c r="N1869" s="29"/>
      <c r="O1869" s="29"/>
      <c r="P1869" s="30"/>
      <c r="Q1869" s="29"/>
      <c r="R1869" s="112"/>
      <c r="S1869" s="34"/>
      <c r="AD1869" s="84" t="e">
        <f t="shared" si="254"/>
        <v>#VALUE!</v>
      </c>
      <c r="AE1869" s="34" t="e">
        <f t="shared" si="255"/>
        <v>#VALUE!</v>
      </c>
      <c r="AF1869" s="34" t="e">
        <f t="shared" si="256"/>
        <v>#VALUE!</v>
      </c>
      <c r="AG1869" s="34" t="e">
        <f t="shared" si="257"/>
        <v>#VALUE!</v>
      </c>
      <c r="AH1869" s="34" t="e">
        <f t="shared" si="258"/>
        <v>#VALUE!</v>
      </c>
      <c r="AI1869" s="34" t="e">
        <f t="shared" si="259"/>
        <v>#VALUE!</v>
      </c>
      <c r="AJ1869" s="34" t="e">
        <f t="shared" si="260"/>
        <v>#VALUE!</v>
      </c>
      <c r="AK1869" s="34" t="e">
        <f t="shared" si="261"/>
        <v>#VALUE!</v>
      </c>
    </row>
    <row r="1870" spans="1:37" ht="55.25" customHeight="1" x14ac:dyDescent="0.2">
      <c r="A1870" s="50"/>
      <c r="B1870" s="50"/>
      <c r="C1870" s="34"/>
      <c r="D1870" s="34"/>
      <c r="E1870" s="34"/>
      <c r="F1870" s="34"/>
      <c r="G1870" s="34"/>
      <c r="H1870" s="34"/>
      <c r="I1870" s="34"/>
      <c r="J1870" s="34"/>
      <c r="K1870" s="34"/>
      <c r="L1870" s="103"/>
      <c r="M1870" s="29"/>
      <c r="N1870" s="29"/>
      <c r="O1870" s="29"/>
      <c r="P1870" s="30"/>
      <c r="Q1870" s="29"/>
      <c r="R1870" s="112"/>
      <c r="S1870" s="34"/>
      <c r="AD1870" s="84" t="e">
        <f t="shared" si="254"/>
        <v>#VALUE!</v>
      </c>
      <c r="AE1870" s="34" t="e">
        <f t="shared" si="255"/>
        <v>#VALUE!</v>
      </c>
      <c r="AF1870" s="34" t="e">
        <f t="shared" si="256"/>
        <v>#VALUE!</v>
      </c>
      <c r="AG1870" s="34" t="e">
        <f t="shared" si="257"/>
        <v>#VALUE!</v>
      </c>
      <c r="AH1870" s="34" t="e">
        <f t="shared" si="258"/>
        <v>#VALUE!</v>
      </c>
      <c r="AI1870" s="34" t="e">
        <f t="shared" si="259"/>
        <v>#VALUE!</v>
      </c>
      <c r="AJ1870" s="34" t="e">
        <f t="shared" si="260"/>
        <v>#VALUE!</v>
      </c>
      <c r="AK1870" s="34" t="e">
        <f t="shared" si="261"/>
        <v>#VALUE!</v>
      </c>
    </row>
    <row r="1871" spans="1:37" ht="55.25" customHeight="1" x14ac:dyDescent="0.2">
      <c r="A1871" s="50"/>
      <c r="B1871" s="50"/>
      <c r="C1871" s="34"/>
      <c r="D1871" s="34"/>
      <c r="E1871" s="34"/>
      <c r="F1871" s="34"/>
      <c r="G1871" s="34"/>
      <c r="H1871" s="34"/>
      <c r="I1871" s="34"/>
      <c r="J1871" s="34"/>
      <c r="K1871" s="34"/>
      <c r="L1871" s="103"/>
      <c r="M1871" s="29"/>
      <c r="N1871" s="29"/>
      <c r="O1871" s="29"/>
      <c r="P1871" s="30"/>
      <c r="Q1871" s="29"/>
      <c r="R1871" s="112"/>
      <c r="S1871" s="34"/>
      <c r="AD1871" s="84" t="e">
        <f t="shared" si="254"/>
        <v>#VALUE!</v>
      </c>
      <c r="AE1871" s="34" t="e">
        <f t="shared" si="255"/>
        <v>#VALUE!</v>
      </c>
      <c r="AF1871" s="34" t="e">
        <f t="shared" si="256"/>
        <v>#VALUE!</v>
      </c>
      <c r="AG1871" s="34" t="e">
        <f t="shared" si="257"/>
        <v>#VALUE!</v>
      </c>
      <c r="AH1871" s="34" t="e">
        <f t="shared" si="258"/>
        <v>#VALUE!</v>
      </c>
      <c r="AI1871" s="34" t="e">
        <f t="shared" si="259"/>
        <v>#VALUE!</v>
      </c>
      <c r="AJ1871" s="34" t="e">
        <f t="shared" si="260"/>
        <v>#VALUE!</v>
      </c>
      <c r="AK1871" s="34" t="e">
        <f t="shared" si="261"/>
        <v>#VALUE!</v>
      </c>
    </row>
    <row r="1872" spans="1:37" ht="55.25" customHeight="1" x14ac:dyDescent="0.2">
      <c r="A1872" s="50"/>
      <c r="B1872" s="50"/>
      <c r="C1872" s="34"/>
      <c r="D1872" s="34"/>
      <c r="E1872" s="34"/>
      <c r="F1872" s="34"/>
      <c r="G1872" s="34"/>
      <c r="H1872" s="34"/>
      <c r="I1872" s="34"/>
      <c r="J1872" s="34"/>
      <c r="K1872" s="34"/>
      <c r="L1872" s="103"/>
      <c r="M1872" s="29"/>
      <c r="N1872" s="29"/>
      <c r="O1872" s="29"/>
      <c r="P1872" s="30"/>
      <c r="Q1872" s="29"/>
      <c r="R1872" s="112"/>
      <c r="S1872" s="34"/>
      <c r="AD1872" s="84" t="e">
        <f t="shared" si="254"/>
        <v>#VALUE!</v>
      </c>
      <c r="AE1872" s="34" t="e">
        <f t="shared" si="255"/>
        <v>#VALUE!</v>
      </c>
      <c r="AF1872" s="34" t="e">
        <f t="shared" si="256"/>
        <v>#VALUE!</v>
      </c>
      <c r="AG1872" s="34" t="e">
        <f t="shared" si="257"/>
        <v>#VALUE!</v>
      </c>
      <c r="AH1872" s="34" t="e">
        <f t="shared" si="258"/>
        <v>#VALUE!</v>
      </c>
      <c r="AI1872" s="34" t="e">
        <f t="shared" si="259"/>
        <v>#VALUE!</v>
      </c>
      <c r="AJ1872" s="34" t="e">
        <f t="shared" si="260"/>
        <v>#VALUE!</v>
      </c>
      <c r="AK1872" s="34" t="e">
        <f t="shared" si="261"/>
        <v>#VALUE!</v>
      </c>
    </row>
    <row r="1873" spans="1:37" ht="55.25" customHeight="1" x14ac:dyDescent="0.2">
      <c r="A1873" s="50"/>
      <c r="B1873" s="50"/>
      <c r="C1873" s="34"/>
      <c r="D1873" s="34"/>
      <c r="E1873" s="34"/>
      <c r="F1873" s="34"/>
      <c r="G1873" s="34"/>
      <c r="H1873" s="34"/>
      <c r="I1873" s="34"/>
      <c r="J1873" s="34"/>
      <c r="K1873" s="34"/>
      <c r="L1873" s="103"/>
      <c r="M1873" s="29"/>
      <c r="N1873" s="29"/>
      <c r="O1873" s="29"/>
      <c r="P1873" s="30"/>
      <c r="Q1873" s="29"/>
      <c r="R1873" s="112"/>
      <c r="S1873" s="34"/>
      <c r="AD1873" s="84" t="e">
        <f t="shared" si="254"/>
        <v>#VALUE!</v>
      </c>
      <c r="AE1873" s="34" t="e">
        <f t="shared" si="255"/>
        <v>#VALUE!</v>
      </c>
      <c r="AF1873" s="34" t="e">
        <f t="shared" si="256"/>
        <v>#VALUE!</v>
      </c>
      <c r="AG1873" s="34" t="e">
        <f t="shared" si="257"/>
        <v>#VALUE!</v>
      </c>
      <c r="AH1873" s="34" t="e">
        <f t="shared" si="258"/>
        <v>#VALUE!</v>
      </c>
      <c r="AI1873" s="34" t="e">
        <f t="shared" si="259"/>
        <v>#VALUE!</v>
      </c>
      <c r="AJ1873" s="34" t="e">
        <f t="shared" si="260"/>
        <v>#VALUE!</v>
      </c>
      <c r="AK1873" s="34" t="e">
        <f t="shared" si="261"/>
        <v>#VALUE!</v>
      </c>
    </row>
    <row r="1874" spans="1:37" ht="55.25" customHeight="1" x14ac:dyDescent="0.2">
      <c r="A1874" s="50"/>
      <c r="B1874" s="50"/>
      <c r="C1874" s="34"/>
      <c r="D1874" s="34"/>
      <c r="E1874" s="34"/>
      <c r="F1874" s="34"/>
      <c r="G1874" s="34"/>
      <c r="H1874" s="34"/>
      <c r="I1874" s="34"/>
      <c r="J1874" s="34"/>
      <c r="K1874" s="34"/>
      <c r="L1874" s="103"/>
      <c r="M1874" s="29"/>
      <c r="N1874" s="29"/>
      <c r="O1874" s="29"/>
      <c r="P1874" s="30"/>
      <c r="Q1874" s="29"/>
      <c r="R1874" s="112"/>
      <c r="S1874" s="34"/>
      <c r="AD1874" s="84" t="e">
        <f t="shared" si="254"/>
        <v>#VALUE!</v>
      </c>
      <c r="AE1874" s="34" t="e">
        <f t="shared" si="255"/>
        <v>#VALUE!</v>
      </c>
      <c r="AF1874" s="34" t="e">
        <f t="shared" si="256"/>
        <v>#VALUE!</v>
      </c>
      <c r="AG1874" s="34" t="e">
        <f t="shared" si="257"/>
        <v>#VALUE!</v>
      </c>
      <c r="AH1874" s="34" t="e">
        <f t="shared" si="258"/>
        <v>#VALUE!</v>
      </c>
      <c r="AI1874" s="34" t="e">
        <f t="shared" si="259"/>
        <v>#VALUE!</v>
      </c>
      <c r="AJ1874" s="34" t="e">
        <f t="shared" si="260"/>
        <v>#VALUE!</v>
      </c>
      <c r="AK1874" s="34" t="e">
        <f t="shared" si="261"/>
        <v>#VALUE!</v>
      </c>
    </row>
    <row r="1875" spans="1:37" ht="55.25" customHeight="1" x14ac:dyDescent="0.2">
      <c r="A1875" s="50"/>
      <c r="B1875" s="50"/>
      <c r="C1875" s="34"/>
      <c r="D1875" s="34"/>
      <c r="E1875" s="34"/>
      <c r="F1875" s="34"/>
      <c r="G1875" s="34"/>
      <c r="H1875" s="34"/>
      <c r="I1875" s="34"/>
      <c r="J1875" s="34"/>
      <c r="K1875" s="34"/>
      <c r="L1875" s="103"/>
      <c r="M1875" s="29"/>
      <c r="N1875" s="29"/>
      <c r="O1875" s="29"/>
      <c r="P1875" s="30"/>
      <c r="Q1875" s="29"/>
      <c r="R1875" s="112"/>
      <c r="S1875" s="34"/>
      <c r="AD1875" s="84" t="e">
        <f t="shared" si="254"/>
        <v>#VALUE!</v>
      </c>
      <c r="AE1875" s="34" t="e">
        <f t="shared" si="255"/>
        <v>#VALUE!</v>
      </c>
      <c r="AF1875" s="34" t="e">
        <f t="shared" si="256"/>
        <v>#VALUE!</v>
      </c>
      <c r="AG1875" s="34" t="e">
        <f t="shared" si="257"/>
        <v>#VALUE!</v>
      </c>
      <c r="AH1875" s="34" t="e">
        <f t="shared" si="258"/>
        <v>#VALUE!</v>
      </c>
      <c r="AI1875" s="34" t="e">
        <f t="shared" si="259"/>
        <v>#VALUE!</v>
      </c>
      <c r="AJ1875" s="34" t="e">
        <f t="shared" si="260"/>
        <v>#VALUE!</v>
      </c>
      <c r="AK1875" s="34" t="e">
        <f t="shared" si="261"/>
        <v>#VALUE!</v>
      </c>
    </row>
    <row r="1876" spans="1:37" ht="55.25" customHeight="1" x14ac:dyDescent="0.2">
      <c r="A1876" s="50"/>
      <c r="B1876" s="50"/>
      <c r="C1876" s="34"/>
      <c r="D1876" s="34"/>
      <c r="E1876" s="34"/>
      <c r="F1876" s="34"/>
      <c r="G1876" s="34"/>
      <c r="H1876" s="34"/>
      <c r="I1876" s="34"/>
      <c r="J1876" s="34"/>
      <c r="K1876" s="34"/>
      <c r="L1876" s="103"/>
      <c r="M1876" s="29"/>
      <c r="N1876" s="29"/>
      <c r="O1876" s="29"/>
      <c r="P1876" s="30"/>
      <c r="Q1876" s="29"/>
      <c r="R1876" s="112"/>
      <c r="S1876" s="34"/>
      <c r="AD1876" s="84" t="e">
        <f t="shared" si="254"/>
        <v>#VALUE!</v>
      </c>
      <c r="AE1876" s="34" t="e">
        <f t="shared" si="255"/>
        <v>#VALUE!</v>
      </c>
      <c r="AF1876" s="34" t="e">
        <f t="shared" si="256"/>
        <v>#VALUE!</v>
      </c>
      <c r="AG1876" s="34" t="e">
        <f t="shared" si="257"/>
        <v>#VALUE!</v>
      </c>
      <c r="AH1876" s="34" t="e">
        <f t="shared" si="258"/>
        <v>#VALUE!</v>
      </c>
      <c r="AI1876" s="34" t="e">
        <f t="shared" si="259"/>
        <v>#VALUE!</v>
      </c>
      <c r="AJ1876" s="34" t="e">
        <f t="shared" si="260"/>
        <v>#VALUE!</v>
      </c>
      <c r="AK1876" s="34" t="e">
        <f t="shared" si="261"/>
        <v>#VALUE!</v>
      </c>
    </row>
    <row r="1877" spans="1:37" ht="55.25" customHeight="1" x14ac:dyDescent="0.2">
      <c r="A1877" s="50"/>
      <c r="B1877" s="50"/>
      <c r="C1877" s="34"/>
      <c r="D1877" s="34"/>
      <c r="E1877" s="34"/>
      <c r="F1877" s="34"/>
      <c r="G1877" s="34"/>
      <c r="H1877" s="34"/>
      <c r="I1877" s="34"/>
      <c r="J1877" s="34"/>
      <c r="K1877" s="34"/>
      <c r="L1877" s="103"/>
      <c r="M1877" s="29"/>
      <c r="N1877" s="29"/>
      <c r="O1877" s="29"/>
      <c r="P1877" s="30"/>
      <c r="Q1877" s="29"/>
      <c r="R1877" s="112"/>
      <c r="S1877" s="34"/>
      <c r="AD1877" s="84" t="e">
        <f t="shared" si="254"/>
        <v>#VALUE!</v>
      </c>
      <c r="AE1877" s="34" t="e">
        <f t="shared" si="255"/>
        <v>#VALUE!</v>
      </c>
      <c r="AF1877" s="34" t="e">
        <f t="shared" si="256"/>
        <v>#VALUE!</v>
      </c>
      <c r="AG1877" s="34" t="e">
        <f t="shared" si="257"/>
        <v>#VALUE!</v>
      </c>
      <c r="AH1877" s="34" t="e">
        <f t="shared" si="258"/>
        <v>#VALUE!</v>
      </c>
      <c r="AI1877" s="34" t="e">
        <f t="shared" si="259"/>
        <v>#VALUE!</v>
      </c>
      <c r="AJ1877" s="34" t="e">
        <f t="shared" si="260"/>
        <v>#VALUE!</v>
      </c>
      <c r="AK1877" s="34" t="e">
        <f t="shared" si="261"/>
        <v>#VALUE!</v>
      </c>
    </row>
    <row r="1878" spans="1:37" ht="55.25" customHeight="1" x14ac:dyDescent="0.2">
      <c r="A1878" s="50"/>
      <c r="B1878" s="50"/>
      <c r="C1878" s="34"/>
      <c r="D1878" s="34"/>
      <c r="E1878" s="34"/>
      <c r="F1878" s="34"/>
      <c r="G1878" s="34"/>
      <c r="H1878" s="34"/>
      <c r="I1878" s="34"/>
      <c r="J1878" s="34"/>
      <c r="K1878" s="34"/>
      <c r="L1878" s="103"/>
      <c r="M1878" s="29"/>
      <c r="N1878" s="29"/>
      <c r="O1878" s="29"/>
      <c r="P1878" s="30"/>
      <c r="Q1878" s="29"/>
      <c r="R1878" s="112"/>
      <c r="S1878" s="34"/>
      <c r="AD1878" s="84" t="e">
        <f t="shared" si="254"/>
        <v>#VALUE!</v>
      </c>
      <c r="AE1878" s="34" t="e">
        <f t="shared" si="255"/>
        <v>#VALUE!</v>
      </c>
      <c r="AF1878" s="34" t="e">
        <f t="shared" si="256"/>
        <v>#VALUE!</v>
      </c>
      <c r="AG1878" s="34" t="e">
        <f t="shared" si="257"/>
        <v>#VALUE!</v>
      </c>
      <c r="AH1878" s="34" t="e">
        <f t="shared" si="258"/>
        <v>#VALUE!</v>
      </c>
      <c r="AI1878" s="34" t="e">
        <f t="shared" si="259"/>
        <v>#VALUE!</v>
      </c>
      <c r="AJ1878" s="34" t="e">
        <f t="shared" si="260"/>
        <v>#VALUE!</v>
      </c>
      <c r="AK1878" s="34" t="e">
        <f t="shared" si="261"/>
        <v>#VALUE!</v>
      </c>
    </row>
    <row r="1879" spans="1:37" ht="55.25" customHeight="1" x14ac:dyDescent="0.2">
      <c r="A1879" s="50"/>
      <c r="B1879" s="50"/>
      <c r="C1879" s="34"/>
      <c r="D1879" s="34"/>
      <c r="E1879" s="34"/>
      <c r="F1879" s="34"/>
      <c r="G1879" s="34"/>
      <c r="H1879" s="34"/>
      <c r="I1879" s="34"/>
      <c r="J1879" s="34"/>
      <c r="K1879" s="34"/>
      <c r="L1879" s="103"/>
      <c r="M1879" s="29"/>
      <c r="N1879" s="29"/>
      <c r="O1879" s="29"/>
      <c r="P1879" s="30"/>
      <c r="Q1879" s="29"/>
      <c r="R1879" s="112"/>
      <c r="S1879" s="34"/>
      <c r="AD1879" s="84" t="e">
        <f t="shared" si="254"/>
        <v>#VALUE!</v>
      </c>
      <c r="AE1879" s="34" t="e">
        <f t="shared" si="255"/>
        <v>#VALUE!</v>
      </c>
      <c r="AF1879" s="34" t="e">
        <f t="shared" si="256"/>
        <v>#VALUE!</v>
      </c>
      <c r="AG1879" s="34" t="e">
        <f t="shared" si="257"/>
        <v>#VALUE!</v>
      </c>
      <c r="AH1879" s="34" t="e">
        <f t="shared" si="258"/>
        <v>#VALUE!</v>
      </c>
      <c r="AI1879" s="34" t="e">
        <f t="shared" si="259"/>
        <v>#VALUE!</v>
      </c>
      <c r="AJ1879" s="34" t="e">
        <f t="shared" si="260"/>
        <v>#VALUE!</v>
      </c>
      <c r="AK1879" s="34" t="e">
        <f t="shared" si="261"/>
        <v>#VALUE!</v>
      </c>
    </row>
    <row r="1880" spans="1:37" ht="55.25" customHeight="1" x14ac:dyDescent="0.2">
      <c r="A1880" s="50"/>
      <c r="B1880" s="50"/>
      <c r="C1880" s="34"/>
      <c r="D1880" s="34"/>
      <c r="E1880" s="34"/>
      <c r="F1880" s="34"/>
      <c r="G1880" s="34"/>
      <c r="H1880" s="34"/>
      <c r="I1880" s="34"/>
      <c r="J1880" s="34"/>
      <c r="K1880" s="34"/>
      <c r="L1880" s="103"/>
      <c r="M1880" s="29"/>
      <c r="N1880" s="29"/>
      <c r="O1880" s="29"/>
      <c r="P1880" s="30"/>
      <c r="Q1880" s="29"/>
      <c r="R1880" s="112"/>
      <c r="S1880" s="34"/>
      <c r="AD1880" s="84" t="e">
        <f t="shared" si="254"/>
        <v>#VALUE!</v>
      </c>
      <c r="AE1880" s="34" t="e">
        <f t="shared" si="255"/>
        <v>#VALUE!</v>
      </c>
      <c r="AF1880" s="34" t="e">
        <f t="shared" si="256"/>
        <v>#VALUE!</v>
      </c>
      <c r="AG1880" s="34" t="e">
        <f t="shared" si="257"/>
        <v>#VALUE!</v>
      </c>
      <c r="AH1880" s="34" t="e">
        <f t="shared" si="258"/>
        <v>#VALUE!</v>
      </c>
      <c r="AI1880" s="34" t="e">
        <f t="shared" si="259"/>
        <v>#VALUE!</v>
      </c>
      <c r="AJ1880" s="34" t="e">
        <f t="shared" si="260"/>
        <v>#VALUE!</v>
      </c>
      <c r="AK1880" s="34" t="e">
        <f t="shared" si="261"/>
        <v>#VALUE!</v>
      </c>
    </row>
    <row r="1881" spans="1:37" ht="55.25" customHeight="1" x14ac:dyDescent="0.2">
      <c r="A1881" s="50"/>
      <c r="B1881" s="50"/>
      <c r="C1881" s="34"/>
      <c r="D1881" s="34"/>
      <c r="E1881" s="34"/>
      <c r="F1881" s="34"/>
      <c r="G1881" s="34"/>
      <c r="H1881" s="34"/>
      <c r="I1881" s="34"/>
      <c r="J1881" s="34"/>
      <c r="K1881" s="34"/>
      <c r="L1881" s="103"/>
      <c r="M1881" s="29"/>
      <c r="N1881" s="29"/>
      <c r="O1881" s="29"/>
      <c r="P1881" s="30"/>
      <c r="Q1881" s="29"/>
      <c r="R1881" s="112"/>
      <c r="S1881" s="34"/>
      <c r="AD1881" s="84" t="e">
        <f t="shared" si="254"/>
        <v>#VALUE!</v>
      </c>
      <c r="AE1881" s="34" t="e">
        <f t="shared" si="255"/>
        <v>#VALUE!</v>
      </c>
      <c r="AF1881" s="34" t="e">
        <f t="shared" si="256"/>
        <v>#VALUE!</v>
      </c>
      <c r="AG1881" s="34" t="e">
        <f t="shared" si="257"/>
        <v>#VALUE!</v>
      </c>
      <c r="AH1881" s="34" t="e">
        <f t="shared" si="258"/>
        <v>#VALUE!</v>
      </c>
      <c r="AI1881" s="34" t="e">
        <f t="shared" si="259"/>
        <v>#VALUE!</v>
      </c>
      <c r="AJ1881" s="34" t="e">
        <f t="shared" si="260"/>
        <v>#VALUE!</v>
      </c>
      <c r="AK1881" s="34" t="e">
        <f t="shared" si="261"/>
        <v>#VALUE!</v>
      </c>
    </row>
    <row r="1882" spans="1:37" ht="55.25" customHeight="1" x14ac:dyDescent="0.2">
      <c r="A1882" s="50"/>
      <c r="B1882" s="50"/>
      <c r="C1882" s="34"/>
      <c r="D1882" s="34"/>
      <c r="E1882" s="34"/>
      <c r="F1882" s="34"/>
      <c r="G1882" s="34"/>
      <c r="H1882" s="34"/>
      <c r="I1882" s="34"/>
      <c r="J1882" s="34"/>
      <c r="K1882" s="34"/>
      <c r="L1882" s="103"/>
      <c r="M1882" s="29"/>
      <c r="N1882" s="29"/>
      <c r="O1882" s="29"/>
      <c r="P1882" s="30"/>
      <c r="Q1882" s="29"/>
      <c r="R1882" s="112"/>
      <c r="S1882" s="34"/>
      <c r="AD1882" s="84" t="e">
        <f t="shared" si="254"/>
        <v>#VALUE!</v>
      </c>
      <c r="AE1882" s="34" t="e">
        <f t="shared" si="255"/>
        <v>#VALUE!</v>
      </c>
      <c r="AF1882" s="34" t="e">
        <f t="shared" si="256"/>
        <v>#VALUE!</v>
      </c>
      <c r="AG1882" s="34" t="e">
        <f t="shared" si="257"/>
        <v>#VALUE!</v>
      </c>
      <c r="AH1882" s="34" t="e">
        <f t="shared" si="258"/>
        <v>#VALUE!</v>
      </c>
      <c r="AI1882" s="34" t="e">
        <f t="shared" si="259"/>
        <v>#VALUE!</v>
      </c>
      <c r="AJ1882" s="34" t="e">
        <f t="shared" si="260"/>
        <v>#VALUE!</v>
      </c>
      <c r="AK1882" s="34" t="e">
        <f t="shared" si="261"/>
        <v>#VALUE!</v>
      </c>
    </row>
    <row r="1883" spans="1:37" ht="55.25" customHeight="1" x14ac:dyDescent="0.2">
      <c r="A1883" s="50"/>
      <c r="B1883" s="50"/>
      <c r="C1883" s="34"/>
      <c r="D1883" s="34"/>
      <c r="E1883" s="34"/>
      <c r="F1883" s="34"/>
      <c r="G1883" s="34"/>
      <c r="H1883" s="34"/>
      <c r="I1883" s="34"/>
      <c r="J1883" s="34"/>
      <c r="K1883" s="34"/>
      <c r="L1883" s="103"/>
      <c r="M1883" s="29"/>
      <c r="N1883" s="29"/>
      <c r="O1883" s="29"/>
      <c r="P1883" s="30"/>
      <c r="Q1883" s="29"/>
      <c r="R1883" s="112"/>
      <c r="S1883" s="34"/>
      <c r="AD1883" s="84" t="e">
        <f t="shared" si="254"/>
        <v>#VALUE!</v>
      </c>
      <c r="AE1883" s="34" t="e">
        <f t="shared" si="255"/>
        <v>#VALUE!</v>
      </c>
      <c r="AF1883" s="34" t="e">
        <f t="shared" si="256"/>
        <v>#VALUE!</v>
      </c>
      <c r="AG1883" s="34" t="e">
        <f t="shared" si="257"/>
        <v>#VALUE!</v>
      </c>
      <c r="AH1883" s="34" t="e">
        <f t="shared" si="258"/>
        <v>#VALUE!</v>
      </c>
      <c r="AI1883" s="34" t="e">
        <f t="shared" si="259"/>
        <v>#VALUE!</v>
      </c>
      <c r="AJ1883" s="34" t="e">
        <f t="shared" si="260"/>
        <v>#VALUE!</v>
      </c>
      <c r="AK1883" s="34" t="e">
        <f t="shared" si="261"/>
        <v>#VALUE!</v>
      </c>
    </row>
    <row r="1884" spans="1:37" ht="55.25" customHeight="1" x14ac:dyDescent="0.2">
      <c r="A1884" s="50"/>
      <c r="B1884" s="50"/>
      <c r="C1884" s="34"/>
      <c r="D1884" s="34"/>
      <c r="E1884" s="34"/>
      <c r="F1884" s="34"/>
      <c r="G1884" s="34"/>
      <c r="H1884" s="34"/>
      <c r="I1884" s="34"/>
      <c r="J1884" s="34"/>
      <c r="K1884" s="34"/>
      <c r="L1884" s="103"/>
      <c r="M1884" s="29"/>
      <c r="N1884" s="29"/>
      <c r="O1884" s="29"/>
      <c r="P1884" s="30"/>
      <c r="Q1884" s="29"/>
      <c r="R1884" s="112"/>
      <c r="S1884" s="34"/>
      <c r="AD1884" s="84" t="e">
        <f t="shared" si="254"/>
        <v>#VALUE!</v>
      </c>
      <c r="AE1884" s="34" t="e">
        <f t="shared" si="255"/>
        <v>#VALUE!</v>
      </c>
      <c r="AF1884" s="34" t="e">
        <f t="shared" si="256"/>
        <v>#VALUE!</v>
      </c>
      <c r="AG1884" s="34" t="e">
        <f t="shared" si="257"/>
        <v>#VALUE!</v>
      </c>
      <c r="AH1884" s="34" t="e">
        <f t="shared" si="258"/>
        <v>#VALUE!</v>
      </c>
      <c r="AI1884" s="34" t="e">
        <f t="shared" si="259"/>
        <v>#VALUE!</v>
      </c>
      <c r="AJ1884" s="34" t="e">
        <f t="shared" si="260"/>
        <v>#VALUE!</v>
      </c>
      <c r="AK1884" s="34" t="e">
        <f t="shared" si="261"/>
        <v>#VALUE!</v>
      </c>
    </row>
    <row r="1885" spans="1:37" ht="55.25" customHeight="1" x14ac:dyDescent="0.2">
      <c r="A1885" s="50"/>
      <c r="B1885" s="50"/>
      <c r="C1885" s="34"/>
      <c r="D1885" s="34"/>
      <c r="E1885" s="34"/>
      <c r="F1885" s="34"/>
      <c r="G1885" s="34"/>
      <c r="H1885" s="34"/>
      <c r="I1885" s="34"/>
      <c r="J1885" s="34"/>
      <c r="K1885" s="34"/>
      <c r="L1885" s="103"/>
      <c r="M1885" s="29"/>
      <c r="N1885" s="29"/>
      <c r="O1885" s="29"/>
      <c r="P1885" s="30"/>
      <c r="Q1885" s="29"/>
      <c r="R1885" s="112"/>
      <c r="S1885" s="34"/>
      <c r="AD1885" s="84" t="e">
        <f t="shared" si="254"/>
        <v>#VALUE!</v>
      </c>
      <c r="AE1885" s="34" t="e">
        <f t="shared" si="255"/>
        <v>#VALUE!</v>
      </c>
      <c r="AF1885" s="34" t="e">
        <f t="shared" si="256"/>
        <v>#VALUE!</v>
      </c>
      <c r="AG1885" s="34" t="e">
        <f t="shared" si="257"/>
        <v>#VALUE!</v>
      </c>
      <c r="AH1885" s="34" t="e">
        <f t="shared" si="258"/>
        <v>#VALUE!</v>
      </c>
      <c r="AI1885" s="34" t="e">
        <f t="shared" si="259"/>
        <v>#VALUE!</v>
      </c>
      <c r="AJ1885" s="34" t="e">
        <f t="shared" si="260"/>
        <v>#VALUE!</v>
      </c>
      <c r="AK1885" s="34" t="e">
        <f t="shared" si="261"/>
        <v>#VALUE!</v>
      </c>
    </row>
    <row r="1886" spans="1:37" ht="55.25" customHeight="1" x14ac:dyDescent="0.2">
      <c r="A1886" s="50"/>
      <c r="B1886" s="50"/>
      <c r="C1886" s="34"/>
      <c r="D1886" s="34"/>
      <c r="E1886" s="34"/>
      <c r="F1886" s="34"/>
      <c r="G1886" s="34"/>
      <c r="H1886" s="34"/>
      <c r="I1886" s="34"/>
      <c r="J1886" s="34"/>
      <c r="K1886" s="34"/>
      <c r="L1886" s="103"/>
      <c r="M1886" s="29"/>
      <c r="N1886" s="29"/>
      <c r="O1886" s="29"/>
      <c r="P1886" s="30"/>
      <c r="Q1886" s="29"/>
      <c r="R1886" s="112"/>
      <c r="S1886" s="34"/>
      <c r="AD1886" s="84" t="e">
        <f t="shared" si="254"/>
        <v>#VALUE!</v>
      </c>
      <c r="AE1886" s="34" t="e">
        <f t="shared" si="255"/>
        <v>#VALUE!</v>
      </c>
      <c r="AF1886" s="34" t="e">
        <f t="shared" si="256"/>
        <v>#VALUE!</v>
      </c>
      <c r="AG1886" s="34" t="e">
        <f t="shared" si="257"/>
        <v>#VALUE!</v>
      </c>
      <c r="AH1886" s="34" t="e">
        <f t="shared" si="258"/>
        <v>#VALUE!</v>
      </c>
      <c r="AI1886" s="34" t="e">
        <f t="shared" si="259"/>
        <v>#VALUE!</v>
      </c>
      <c r="AJ1886" s="34" t="e">
        <f t="shared" si="260"/>
        <v>#VALUE!</v>
      </c>
      <c r="AK1886" s="34" t="e">
        <f t="shared" si="261"/>
        <v>#VALUE!</v>
      </c>
    </row>
    <row r="1887" spans="1:37" ht="55.25" customHeight="1" x14ac:dyDescent="0.2">
      <c r="A1887" s="50"/>
      <c r="B1887" s="50"/>
      <c r="C1887" s="34"/>
      <c r="D1887" s="34"/>
      <c r="E1887" s="34"/>
      <c r="F1887" s="34"/>
      <c r="G1887" s="34"/>
      <c r="H1887" s="34"/>
      <c r="I1887" s="34"/>
      <c r="J1887" s="34"/>
      <c r="K1887" s="34"/>
      <c r="L1887" s="103"/>
      <c r="M1887" s="29"/>
      <c r="N1887" s="29"/>
      <c r="O1887" s="29"/>
      <c r="P1887" s="30"/>
      <c r="Q1887" s="29"/>
      <c r="R1887" s="112"/>
      <c r="S1887" s="34"/>
      <c r="AD1887" s="84" t="e">
        <f t="shared" si="254"/>
        <v>#VALUE!</v>
      </c>
      <c r="AE1887" s="34" t="e">
        <f t="shared" si="255"/>
        <v>#VALUE!</v>
      </c>
      <c r="AF1887" s="34" t="e">
        <f t="shared" si="256"/>
        <v>#VALUE!</v>
      </c>
      <c r="AG1887" s="34" t="e">
        <f t="shared" si="257"/>
        <v>#VALUE!</v>
      </c>
      <c r="AH1887" s="34" t="e">
        <f t="shared" si="258"/>
        <v>#VALUE!</v>
      </c>
      <c r="AI1887" s="34" t="e">
        <f t="shared" si="259"/>
        <v>#VALUE!</v>
      </c>
      <c r="AJ1887" s="34" t="e">
        <f t="shared" si="260"/>
        <v>#VALUE!</v>
      </c>
      <c r="AK1887" s="34" t="e">
        <f t="shared" si="261"/>
        <v>#VALUE!</v>
      </c>
    </row>
    <row r="1888" spans="1:37" ht="55.25" customHeight="1" x14ac:dyDescent="0.2">
      <c r="A1888" s="50"/>
      <c r="B1888" s="50"/>
      <c r="C1888" s="34"/>
      <c r="D1888" s="34"/>
      <c r="E1888" s="34"/>
      <c r="F1888" s="34"/>
      <c r="G1888" s="34"/>
      <c r="H1888" s="34"/>
      <c r="I1888" s="34"/>
      <c r="J1888" s="34"/>
      <c r="K1888" s="34"/>
      <c r="L1888" s="103"/>
      <c r="M1888" s="29"/>
      <c r="N1888" s="29"/>
      <c r="O1888" s="29"/>
      <c r="P1888" s="30"/>
      <c r="Q1888" s="29"/>
      <c r="R1888" s="112"/>
      <c r="S1888" s="34"/>
      <c r="AD1888" s="84" t="e">
        <f t="shared" si="254"/>
        <v>#VALUE!</v>
      </c>
      <c r="AE1888" s="34" t="e">
        <f t="shared" si="255"/>
        <v>#VALUE!</v>
      </c>
      <c r="AF1888" s="34" t="e">
        <f t="shared" si="256"/>
        <v>#VALUE!</v>
      </c>
      <c r="AG1888" s="34" t="e">
        <f t="shared" si="257"/>
        <v>#VALUE!</v>
      </c>
      <c r="AH1888" s="34" t="e">
        <f t="shared" si="258"/>
        <v>#VALUE!</v>
      </c>
      <c r="AI1888" s="34" t="e">
        <f t="shared" si="259"/>
        <v>#VALUE!</v>
      </c>
      <c r="AJ1888" s="34" t="e">
        <f t="shared" si="260"/>
        <v>#VALUE!</v>
      </c>
      <c r="AK1888" s="34" t="e">
        <f t="shared" si="261"/>
        <v>#VALUE!</v>
      </c>
    </row>
    <row r="1889" spans="1:37" ht="55.25" customHeight="1" x14ac:dyDescent="0.2">
      <c r="A1889" s="50"/>
      <c r="B1889" s="50"/>
      <c r="C1889" s="34"/>
      <c r="D1889" s="34"/>
      <c r="E1889" s="34"/>
      <c r="F1889" s="34"/>
      <c r="G1889" s="34"/>
      <c r="H1889" s="34"/>
      <c r="I1889" s="34"/>
      <c r="J1889" s="34"/>
      <c r="K1889" s="34"/>
      <c r="L1889" s="103"/>
      <c r="M1889" s="29"/>
      <c r="N1889" s="29"/>
      <c r="O1889" s="29"/>
      <c r="P1889" s="30"/>
      <c r="Q1889" s="29"/>
      <c r="R1889" s="112"/>
      <c r="S1889" s="34"/>
      <c r="AD1889" s="84" t="e">
        <f t="shared" si="254"/>
        <v>#VALUE!</v>
      </c>
      <c r="AE1889" s="34" t="e">
        <f t="shared" si="255"/>
        <v>#VALUE!</v>
      </c>
      <c r="AF1889" s="34" t="e">
        <f t="shared" si="256"/>
        <v>#VALUE!</v>
      </c>
      <c r="AG1889" s="34" t="e">
        <f t="shared" si="257"/>
        <v>#VALUE!</v>
      </c>
      <c r="AH1889" s="34" t="e">
        <f t="shared" si="258"/>
        <v>#VALUE!</v>
      </c>
      <c r="AI1889" s="34" t="e">
        <f t="shared" si="259"/>
        <v>#VALUE!</v>
      </c>
      <c r="AJ1889" s="34" t="e">
        <f t="shared" si="260"/>
        <v>#VALUE!</v>
      </c>
      <c r="AK1889" s="34" t="e">
        <f t="shared" si="261"/>
        <v>#VALUE!</v>
      </c>
    </row>
    <row r="1890" spans="1:37" ht="55.25" customHeight="1" x14ac:dyDescent="0.2">
      <c r="A1890" s="50"/>
      <c r="B1890" s="50"/>
      <c r="C1890" s="34"/>
      <c r="D1890" s="34"/>
      <c r="E1890" s="34"/>
      <c r="F1890" s="34"/>
      <c r="G1890" s="34"/>
      <c r="H1890" s="34"/>
      <c r="I1890" s="34"/>
      <c r="J1890" s="34"/>
      <c r="K1890" s="34"/>
      <c r="L1890" s="103"/>
      <c r="M1890" s="29"/>
      <c r="N1890" s="29"/>
      <c r="O1890" s="29"/>
      <c r="P1890" s="30"/>
      <c r="Q1890" s="29"/>
      <c r="R1890" s="112"/>
      <c r="S1890" s="34"/>
      <c r="AD1890" s="84" t="e">
        <f t="shared" si="254"/>
        <v>#VALUE!</v>
      </c>
      <c r="AE1890" s="34" t="e">
        <f t="shared" si="255"/>
        <v>#VALUE!</v>
      </c>
      <c r="AF1890" s="34" t="e">
        <f t="shared" si="256"/>
        <v>#VALUE!</v>
      </c>
      <c r="AG1890" s="34" t="e">
        <f t="shared" si="257"/>
        <v>#VALUE!</v>
      </c>
      <c r="AH1890" s="34" t="e">
        <f t="shared" si="258"/>
        <v>#VALUE!</v>
      </c>
      <c r="AI1890" s="34" t="e">
        <f t="shared" si="259"/>
        <v>#VALUE!</v>
      </c>
      <c r="AJ1890" s="34" t="e">
        <f t="shared" si="260"/>
        <v>#VALUE!</v>
      </c>
      <c r="AK1890" s="34" t="e">
        <f t="shared" si="261"/>
        <v>#VALUE!</v>
      </c>
    </row>
    <row r="1891" spans="1:37" ht="55.25" customHeight="1" x14ac:dyDescent="0.2">
      <c r="A1891" s="50"/>
      <c r="B1891" s="50"/>
      <c r="C1891" s="34"/>
      <c r="D1891" s="34"/>
      <c r="E1891" s="34"/>
      <c r="F1891" s="34"/>
      <c r="G1891" s="34"/>
      <c r="H1891" s="34"/>
      <c r="I1891" s="34"/>
      <c r="J1891" s="34"/>
      <c r="K1891" s="34"/>
      <c r="L1891" s="103"/>
      <c r="M1891" s="29"/>
      <c r="N1891" s="29"/>
      <c r="O1891" s="29"/>
      <c r="P1891" s="30"/>
      <c r="Q1891" s="29"/>
      <c r="R1891" s="112"/>
      <c r="S1891" s="34"/>
      <c r="AD1891" s="84" t="e">
        <f t="shared" si="254"/>
        <v>#VALUE!</v>
      </c>
      <c r="AE1891" s="34" t="e">
        <f t="shared" si="255"/>
        <v>#VALUE!</v>
      </c>
      <c r="AF1891" s="34" t="e">
        <f t="shared" si="256"/>
        <v>#VALUE!</v>
      </c>
      <c r="AG1891" s="34" t="e">
        <f t="shared" si="257"/>
        <v>#VALUE!</v>
      </c>
      <c r="AH1891" s="34" t="e">
        <f t="shared" si="258"/>
        <v>#VALUE!</v>
      </c>
      <c r="AI1891" s="34" t="e">
        <f t="shared" si="259"/>
        <v>#VALUE!</v>
      </c>
      <c r="AJ1891" s="34" t="e">
        <f t="shared" si="260"/>
        <v>#VALUE!</v>
      </c>
      <c r="AK1891" s="34" t="e">
        <f t="shared" si="261"/>
        <v>#VALUE!</v>
      </c>
    </row>
    <row r="1892" spans="1:37" ht="55.25" customHeight="1" x14ac:dyDescent="0.2">
      <c r="A1892" s="50"/>
      <c r="B1892" s="50"/>
      <c r="C1892" s="34"/>
      <c r="D1892" s="34"/>
      <c r="E1892" s="34"/>
      <c r="F1892" s="34"/>
      <c r="G1892" s="34"/>
      <c r="H1892" s="34"/>
      <c r="I1892" s="34"/>
      <c r="J1892" s="34"/>
      <c r="K1892" s="34"/>
      <c r="L1892" s="103"/>
      <c r="M1892" s="29"/>
      <c r="N1892" s="29"/>
      <c r="O1892" s="29"/>
      <c r="P1892" s="30"/>
      <c r="Q1892" s="29"/>
      <c r="R1892" s="112"/>
      <c r="S1892" s="34"/>
      <c r="AD1892" s="84" t="e">
        <f t="shared" si="254"/>
        <v>#VALUE!</v>
      </c>
      <c r="AE1892" s="34" t="e">
        <f t="shared" si="255"/>
        <v>#VALUE!</v>
      </c>
      <c r="AF1892" s="34" t="e">
        <f t="shared" si="256"/>
        <v>#VALUE!</v>
      </c>
      <c r="AG1892" s="34" t="e">
        <f t="shared" si="257"/>
        <v>#VALUE!</v>
      </c>
      <c r="AH1892" s="34" t="e">
        <f t="shared" si="258"/>
        <v>#VALUE!</v>
      </c>
      <c r="AI1892" s="34" t="e">
        <f t="shared" si="259"/>
        <v>#VALUE!</v>
      </c>
      <c r="AJ1892" s="34" t="e">
        <f t="shared" si="260"/>
        <v>#VALUE!</v>
      </c>
      <c r="AK1892" s="34" t="e">
        <f t="shared" si="261"/>
        <v>#VALUE!</v>
      </c>
    </row>
    <row r="1893" spans="1:37" ht="55.25" customHeight="1" x14ac:dyDescent="0.2">
      <c r="A1893" s="50"/>
      <c r="B1893" s="50"/>
      <c r="C1893" s="34"/>
      <c r="D1893" s="34"/>
      <c r="E1893" s="34"/>
      <c r="F1893" s="34"/>
      <c r="G1893" s="34"/>
      <c r="H1893" s="34"/>
      <c r="I1893" s="34"/>
      <c r="J1893" s="34"/>
      <c r="K1893" s="34"/>
      <c r="L1893" s="103"/>
      <c r="M1893" s="29"/>
      <c r="N1893" s="29"/>
      <c r="O1893" s="29"/>
      <c r="P1893" s="30"/>
      <c r="Q1893" s="29"/>
      <c r="R1893" s="112"/>
      <c r="S1893" s="34"/>
      <c r="AD1893" s="84" t="e">
        <f t="shared" si="254"/>
        <v>#VALUE!</v>
      </c>
      <c r="AE1893" s="34" t="e">
        <f t="shared" si="255"/>
        <v>#VALUE!</v>
      </c>
      <c r="AF1893" s="34" t="e">
        <f t="shared" si="256"/>
        <v>#VALUE!</v>
      </c>
      <c r="AG1893" s="34" t="e">
        <f t="shared" si="257"/>
        <v>#VALUE!</v>
      </c>
      <c r="AH1893" s="34" t="e">
        <f t="shared" si="258"/>
        <v>#VALUE!</v>
      </c>
      <c r="AI1893" s="34" t="e">
        <f t="shared" si="259"/>
        <v>#VALUE!</v>
      </c>
      <c r="AJ1893" s="34" t="e">
        <f t="shared" si="260"/>
        <v>#VALUE!</v>
      </c>
      <c r="AK1893" s="34" t="e">
        <f t="shared" si="261"/>
        <v>#VALUE!</v>
      </c>
    </row>
    <row r="1894" spans="1:37" ht="55.25" customHeight="1" x14ac:dyDescent="0.2">
      <c r="A1894" s="50"/>
      <c r="B1894" s="50"/>
      <c r="C1894" s="34"/>
      <c r="D1894" s="34"/>
      <c r="E1894" s="34"/>
      <c r="F1894" s="34"/>
      <c r="G1894" s="34"/>
      <c r="H1894" s="34"/>
      <c r="I1894" s="34"/>
      <c r="J1894" s="34"/>
      <c r="K1894" s="34"/>
      <c r="L1894" s="103"/>
      <c r="M1894" s="29"/>
      <c r="N1894" s="29"/>
      <c r="O1894" s="29"/>
      <c r="P1894" s="30"/>
      <c r="Q1894" s="29"/>
      <c r="R1894" s="112"/>
      <c r="S1894" s="34"/>
      <c r="AD1894" s="84" t="e">
        <f t="shared" si="254"/>
        <v>#VALUE!</v>
      </c>
      <c r="AE1894" s="34" t="e">
        <f t="shared" si="255"/>
        <v>#VALUE!</v>
      </c>
      <c r="AF1894" s="34" t="e">
        <f t="shared" si="256"/>
        <v>#VALUE!</v>
      </c>
      <c r="AG1894" s="34" t="e">
        <f t="shared" si="257"/>
        <v>#VALUE!</v>
      </c>
      <c r="AH1894" s="34" t="e">
        <f t="shared" si="258"/>
        <v>#VALUE!</v>
      </c>
      <c r="AI1894" s="34" t="e">
        <f t="shared" si="259"/>
        <v>#VALUE!</v>
      </c>
      <c r="AJ1894" s="34" t="e">
        <f t="shared" si="260"/>
        <v>#VALUE!</v>
      </c>
      <c r="AK1894" s="34" t="e">
        <f t="shared" si="261"/>
        <v>#VALUE!</v>
      </c>
    </row>
    <row r="1895" spans="1:37" ht="55.25" customHeight="1" x14ac:dyDescent="0.2">
      <c r="A1895" s="50"/>
      <c r="B1895" s="50"/>
      <c r="C1895" s="34"/>
      <c r="D1895" s="34"/>
      <c r="E1895" s="34"/>
      <c r="F1895" s="34"/>
      <c r="G1895" s="34"/>
      <c r="H1895" s="34"/>
      <c r="I1895" s="34"/>
      <c r="J1895" s="34"/>
      <c r="K1895" s="34"/>
      <c r="L1895" s="103"/>
      <c r="M1895" s="29"/>
      <c r="N1895" s="29"/>
      <c r="O1895" s="29"/>
      <c r="P1895" s="30"/>
      <c r="Q1895" s="29"/>
      <c r="R1895" s="112"/>
      <c r="S1895" s="34"/>
      <c r="AD1895" s="84" t="e">
        <f t="shared" si="254"/>
        <v>#VALUE!</v>
      </c>
      <c r="AE1895" s="34" t="e">
        <f t="shared" si="255"/>
        <v>#VALUE!</v>
      </c>
      <c r="AF1895" s="34" t="e">
        <f t="shared" si="256"/>
        <v>#VALUE!</v>
      </c>
      <c r="AG1895" s="34" t="e">
        <f t="shared" si="257"/>
        <v>#VALUE!</v>
      </c>
      <c r="AH1895" s="34" t="e">
        <f t="shared" si="258"/>
        <v>#VALUE!</v>
      </c>
      <c r="AI1895" s="34" t="e">
        <f t="shared" si="259"/>
        <v>#VALUE!</v>
      </c>
      <c r="AJ1895" s="34" t="e">
        <f t="shared" si="260"/>
        <v>#VALUE!</v>
      </c>
      <c r="AK1895" s="34" t="e">
        <f t="shared" si="261"/>
        <v>#VALUE!</v>
      </c>
    </row>
    <row r="1896" spans="1:37" ht="55.25" customHeight="1" x14ac:dyDescent="0.2">
      <c r="A1896" s="50"/>
      <c r="B1896" s="50"/>
      <c r="C1896" s="34"/>
      <c r="D1896" s="34"/>
      <c r="E1896" s="34"/>
      <c r="F1896" s="34"/>
      <c r="G1896" s="34"/>
      <c r="H1896" s="34"/>
      <c r="I1896" s="34"/>
      <c r="J1896" s="34"/>
      <c r="K1896" s="34"/>
      <c r="L1896" s="103"/>
      <c r="M1896" s="29"/>
      <c r="N1896" s="29"/>
      <c r="O1896" s="29"/>
      <c r="P1896" s="30"/>
      <c r="Q1896" s="29"/>
      <c r="R1896" s="112"/>
      <c r="S1896" s="34"/>
      <c r="AD1896" s="84" t="e">
        <f t="shared" si="254"/>
        <v>#VALUE!</v>
      </c>
      <c r="AE1896" s="34" t="e">
        <f t="shared" si="255"/>
        <v>#VALUE!</v>
      </c>
      <c r="AF1896" s="34" t="e">
        <f t="shared" si="256"/>
        <v>#VALUE!</v>
      </c>
      <c r="AG1896" s="34" t="e">
        <f t="shared" si="257"/>
        <v>#VALUE!</v>
      </c>
      <c r="AH1896" s="34" t="e">
        <f t="shared" si="258"/>
        <v>#VALUE!</v>
      </c>
      <c r="AI1896" s="34" t="e">
        <f t="shared" si="259"/>
        <v>#VALUE!</v>
      </c>
      <c r="AJ1896" s="34" t="e">
        <f t="shared" si="260"/>
        <v>#VALUE!</v>
      </c>
      <c r="AK1896" s="34" t="e">
        <f t="shared" si="261"/>
        <v>#VALUE!</v>
      </c>
    </row>
    <row r="1897" spans="1:37" ht="55.25" customHeight="1" x14ac:dyDescent="0.2">
      <c r="A1897" s="50"/>
      <c r="B1897" s="50"/>
      <c r="C1897" s="34"/>
      <c r="D1897" s="34"/>
      <c r="E1897" s="34"/>
      <c r="F1897" s="34"/>
      <c r="G1897" s="34"/>
      <c r="H1897" s="34"/>
      <c r="I1897" s="34"/>
      <c r="J1897" s="34"/>
      <c r="K1897" s="34"/>
      <c r="L1897" s="103"/>
      <c r="M1897" s="29"/>
      <c r="N1897" s="29"/>
      <c r="O1897" s="29"/>
      <c r="P1897" s="30"/>
      <c r="Q1897" s="29"/>
      <c r="R1897" s="112"/>
      <c r="S1897" s="34"/>
      <c r="AD1897" s="84" t="e">
        <f t="shared" si="254"/>
        <v>#VALUE!</v>
      </c>
      <c r="AE1897" s="34" t="e">
        <f t="shared" si="255"/>
        <v>#VALUE!</v>
      </c>
      <c r="AF1897" s="34" t="e">
        <f t="shared" si="256"/>
        <v>#VALUE!</v>
      </c>
      <c r="AG1897" s="34" t="e">
        <f t="shared" si="257"/>
        <v>#VALUE!</v>
      </c>
      <c r="AH1897" s="34" t="e">
        <f t="shared" si="258"/>
        <v>#VALUE!</v>
      </c>
      <c r="AI1897" s="34" t="e">
        <f t="shared" si="259"/>
        <v>#VALUE!</v>
      </c>
      <c r="AJ1897" s="34" t="e">
        <f t="shared" si="260"/>
        <v>#VALUE!</v>
      </c>
      <c r="AK1897" s="34" t="e">
        <f t="shared" si="261"/>
        <v>#VALUE!</v>
      </c>
    </row>
    <row r="1898" spans="1:37" ht="55.25" customHeight="1" x14ac:dyDescent="0.2">
      <c r="A1898" s="50"/>
      <c r="B1898" s="50"/>
      <c r="C1898" s="34"/>
      <c r="D1898" s="34"/>
      <c r="E1898" s="34"/>
      <c r="F1898" s="34"/>
      <c r="G1898" s="34"/>
      <c r="H1898" s="34"/>
      <c r="I1898" s="34"/>
      <c r="J1898" s="34"/>
      <c r="K1898" s="34"/>
      <c r="L1898" s="103"/>
      <c r="M1898" s="29"/>
      <c r="N1898" s="29"/>
      <c r="O1898" s="29"/>
      <c r="P1898" s="30"/>
      <c r="Q1898" s="29"/>
      <c r="R1898" s="112"/>
      <c r="S1898" s="34"/>
      <c r="AD1898" s="84" t="e">
        <f t="shared" si="254"/>
        <v>#VALUE!</v>
      </c>
      <c r="AE1898" s="34" t="e">
        <f t="shared" si="255"/>
        <v>#VALUE!</v>
      </c>
      <c r="AF1898" s="34" t="e">
        <f t="shared" si="256"/>
        <v>#VALUE!</v>
      </c>
      <c r="AG1898" s="34" t="e">
        <f t="shared" si="257"/>
        <v>#VALUE!</v>
      </c>
      <c r="AH1898" s="34" t="e">
        <f t="shared" si="258"/>
        <v>#VALUE!</v>
      </c>
      <c r="AI1898" s="34" t="e">
        <f t="shared" si="259"/>
        <v>#VALUE!</v>
      </c>
      <c r="AJ1898" s="34" t="e">
        <f t="shared" si="260"/>
        <v>#VALUE!</v>
      </c>
      <c r="AK1898" s="34" t="e">
        <f t="shared" si="261"/>
        <v>#VALUE!</v>
      </c>
    </row>
    <row r="1899" spans="1:37" ht="55.25" customHeight="1" x14ac:dyDescent="0.2">
      <c r="A1899" s="50"/>
      <c r="B1899" s="50"/>
      <c r="C1899" s="34"/>
      <c r="D1899" s="34"/>
      <c r="E1899" s="34"/>
      <c r="F1899" s="34"/>
      <c r="G1899" s="34"/>
      <c r="H1899" s="34"/>
      <c r="I1899" s="34"/>
      <c r="J1899" s="34"/>
      <c r="K1899" s="34"/>
      <c r="L1899" s="103"/>
      <c r="M1899" s="29"/>
      <c r="N1899" s="29"/>
      <c r="O1899" s="29"/>
      <c r="P1899" s="30"/>
      <c r="Q1899" s="29"/>
      <c r="R1899" s="112"/>
      <c r="S1899" s="34"/>
      <c r="AD1899" s="84" t="e">
        <f t="shared" si="254"/>
        <v>#VALUE!</v>
      </c>
      <c r="AE1899" s="34" t="e">
        <f t="shared" si="255"/>
        <v>#VALUE!</v>
      </c>
      <c r="AF1899" s="34" t="e">
        <f t="shared" si="256"/>
        <v>#VALUE!</v>
      </c>
      <c r="AG1899" s="34" t="e">
        <f t="shared" si="257"/>
        <v>#VALUE!</v>
      </c>
      <c r="AH1899" s="34" t="e">
        <f t="shared" si="258"/>
        <v>#VALUE!</v>
      </c>
      <c r="AI1899" s="34" t="e">
        <f t="shared" si="259"/>
        <v>#VALUE!</v>
      </c>
      <c r="AJ1899" s="34" t="e">
        <f t="shared" si="260"/>
        <v>#VALUE!</v>
      </c>
      <c r="AK1899" s="34" t="e">
        <f t="shared" si="261"/>
        <v>#VALUE!</v>
      </c>
    </row>
    <row r="1900" spans="1:37" ht="55.25" customHeight="1" x14ac:dyDescent="0.2">
      <c r="A1900" s="50"/>
      <c r="B1900" s="50"/>
      <c r="C1900" s="34"/>
      <c r="D1900" s="34"/>
      <c r="E1900" s="34"/>
      <c r="F1900" s="34"/>
      <c r="G1900" s="34"/>
      <c r="H1900" s="34"/>
      <c r="I1900" s="34"/>
      <c r="J1900" s="34"/>
      <c r="K1900" s="34"/>
      <c r="L1900" s="103"/>
      <c r="M1900" s="29"/>
      <c r="N1900" s="29"/>
      <c r="O1900" s="29"/>
      <c r="P1900" s="30"/>
      <c r="Q1900" s="29"/>
      <c r="R1900" s="112"/>
      <c r="S1900" s="34"/>
      <c r="AD1900" s="84" t="e">
        <f t="shared" si="254"/>
        <v>#VALUE!</v>
      </c>
      <c r="AE1900" s="34" t="e">
        <f t="shared" si="255"/>
        <v>#VALUE!</v>
      </c>
      <c r="AF1900" s="34" t="e">
        <f t="shared" si="256"/>
        <v>#VALUE!</v>
      </c>
      <c r="AG1900" s="34" t="e">
        <f t="shared" si="257"/>
        <v>#VALUE!</v>
      </c>
      <c r="AH1900" s="34" t="e">
        <f t="shared" si="258"/>
        <v>#VALUE!</v>
      </c>
      <c r="AI1900" s="34" t="e">
        <f t="shared" si="259"/>
        <v>#VALUE!</v>
      </c>
      <c r="AJ1900" s="34" t="e">
        <f t="shared" si="260"/>
        <v>#VALUE!</v>
      </c>
      <c r="AK1900" s="34" t="e">
        <f t="shared" si="261"/>
        <v>#VALUE!</v>
      </c>
    </row>
    <row r="1901" spans="1:37" ht="55.25" customHeight="1" x14ac:dyDescent="0.2">
      <c r="A1901" s="50"/>
      <c r="B1901" s="50"/>
      <c r="C1901" s="34"/>
      <c r="D1901" s="34"/>
      <c r="E1901" s="34"/>
      <c r="F1901" s="34"/>
      <c r="G1901" s="34"/>
      <c r="H1901" s="34"/>
      <c r="I1901" s="34"/>
      <c r="J1901" s="34"/>
      <c r="K1901" s="34"/>
      <c r="L1901" s="103"/>
      <c r="M1901" s="29"/>
      <c r="N1901" s="29"/>
      <c r="O1901" s="29"/>
      <c r="P1901" s="30"/>
      <c r="Q1901" s="29"/>
      <c r="R1901" s="112"/>
      <c r="S1901" s="34"/>
      <c r="AD1901" s="84" t="e">
        <f t="shared" si="254"/>
        <v>#VALUE!</v>
      </c>
      <c r="AE1901" s="34" t="e">
        <f t="shared" si="255"/>
        <v>#VALUE!</v>
      </c>
      <c r="AF1901" s="34" t="e">
        <f t="shared" si="256"/>
        <v>#VALUE!</v>
      </c>
      <c r="AG1901" s="34" t="e">
        <f t="shared" si="257"/>
        <v>#VALUE!</v>
      </c>
      <c r="AH1901" s="34" t="e">
        <f t="shared" si="258"/>
        <v>#VALUE!</v>
      </c>
      <c r="AI1901" s="34" t="e">
        <f t="shared" si="259"/>
        <v>#VALUE!</v>
      </c>
      <c r="AJ1901" s="34" t="e">
        <f t="shared" si="260"/>
        <v>#VALUE!</v>
      </c>
      <c r="AK1901" s="34" t="e">
        <f t="shared" si="261"/>
        <v>#VALUE!</v>
      </c>
    </row>
    <row r="1902" spans="1:37" ht="55.25" customHeight="1" x14ac:dyDescent="0.2">
      <c r="A1902" s="50"/>
      <c r="B1902" s="50"/>
      <c r="C1902" s="34"/>
      <c r="D1902" s="34"/>
      <c r="E1902" s="34"/>
      <c r="F1902" s="34"/>
      <c r="G1902" s="34"/>
      <c r="H1902" s="34"/>
      <c r="I1902" s="34"/>
      <c r="J1902" s="34"/>
      <c r="K1902" s="34"/>
      <c r="L1902" s="103"/>
      <c r="M1902" s="29"/>
      <c r="N1902" s="29"/>
      <c r="O1902" s="29"/>
      <c r="P1902" s="30"/>
      <c r="Q1902" s="29"/>
      <c r="R1902" s="112"/>
      <c r="S1902" s="34"/>
      <c r="AD1902" s="84" t="e">
        <f t="shared" si="254"/>
        <v>#VALUE!</v>
      </c>
      <c r="AE1902" s="34" t="e">
        <f t="shared" si="255"/>
        <v>#VALUE!</v>
      </c>
      <c r="AF1902" s="34" t="e">
        <f t="shared" si="256"/>
        <v>#VALUE!</v>
      </c>
      <c r="AG1902" s="34" t="e">
        <f t="shared" si="257"/>
        <v>#VALUE!</v>
      </c>
      <c r="AH1902" s="34" t="e">
        <f t="shared" si="258"/>
        <v>#VALUE!</v>
      </c>
      <c r="AI1902" s="34" t="e">
        <f t="shared" si="259"/>
        <v>#VALUE!</v>
      </c>
      <c r="AJ1902" s="34" t="e">
        <f t="shared" si="260"/>
        <v>#VALUE!</v>
      </c>
      <c r="AK1902" s="34" t="e">
        <f t="shared" si="261"/>
        <v>#VALUE!</v>
      </c>
    </row>
    <row r="1903" spans="1:37" ht="55.25" customHeight="1" x14ac:dyDescent="0.2">
      <c r="A1903" s="50"/>
      <c r="B1903" s="50"/>
      <c r="C1903" s="34"/>
      <c r="D1903" s="34"/>
      <c r="E1903" s="34"/>
      <c r="F1903" s="34"/>
      <c r="G1903" s="34"/>
      <c r="H1903" s="34"/>
      <c r="I1903" s="34"/>
      <c r="J1903" s="34"/>
      <c r="K1903" s="34"/>
      <c r="L1903" s="103"/>
      <c r="M1903" s="29"/>
      <c r="N1903" s="29"/>
      <c r="O1903" s="29"/>
      <c r="P1903" s="30"/>
      <c r="Q1903" s="29"/>
      <c r="R1903" s="112"/>
      <c r="S1903" s="34"/>
      <c r="AD1903" s="84" t="e">
        <f t="shared" ref="AD1903:AD1966" si="262">SEARCH("unanimité",L1903,1)</f>
        <v>#VALUE!</v>
      </c>
      <c r="AE1903" s="34" t="e">
        <f t="shared" ref="AE1903:AE1966" si="263">SEARCH("PONSOLE",M1903,1)</f>
        <v>#VALUE!</v>
      </c>
      <c r="AF1903" s="34" t="e">
        <f t="shared" ref="AF1903:AF1966" si="264">SEARCH("PONSOLE",N1903,1)</f>
        <v>#VALUE!</v>
      </c>
      <c r="AG1903" s="34" t="e">
        <f t="shared" ref="AG1903:AG1966" si="265">SEARCH("PONSOLE",O1903,1)</f>
        <v>#VALUE!</v>
      </c>
      <c r="AH1903" s="34" t="e">
        <f t="shared" ref="AH1903:AH1966" si="266">SEARCH("pas de vote",P1903,1)</f>
        <v>#VALUE!</v>
      </c>
      <c r="AI1903" s="34" t="e">
        <f t="shared" ref="AI1903:AI1966" si="267">SEARCH("PONSOLE",Q1903,1)</f>
        <v>#VALUE!</v>
      </c>
      <c r="AJ1903" s="34" t="e">
        <f t="shared" ref="AJ1903:AJ1966" si="268">SEARCH("PONSOLE",R1903,1)</f>
        <v>#VALUE!</v>
      </c>
      <c r="AK1903" s="34" t="e">
        <f t="shared" ref="AK1903:AK1966" si="269">SEARCH("PONSOLE",S1903,1)</f>
        <v>#VALUE!</v>
      </c>
    </row>
    <row r="1904" spans="1:37" ht="55.25" customHeight="1" x14ac:dyDescent="0.2">
      <c r="A1904" s="50"/>
      <c r="B1904" s="50"/>
      <c r="C1904" s="34"/>
      <c r="D1904" s="34"/>
      <c r="E1904" s="34"/>
      <c r="F1904" s="34"/>
      <c r="G1904" s="34"/>
      <c r="H1904" s="34"/>
      <c r="I1904" s="34"/>
      <c r="J1904" s="34"/>
      <c r="K1904" s="34"/>
      <c r="L1904" s="103"/>
      <c r="M1904" s="29"/>
      <c r="N1904" s="29"/>
      <c r="O1904" s="29"/>
      <c r="P1904" s="30"/>
      <c r="Q1904" s="29"/>
      <c r="R1904" s="112"/>
      <c r="S1904" s="34"/>
      <c r="AD1904" s="84" t="e">
        <f t="shared" si="262"/>
        <v>#VALUE!</v>
      </c>
      <c r="AE1904" s="34" t="e">
        <f t="shared" si="263"/>
        <v>#VALUE!</v>
      </c>
      <c r="AF1904" s="34" t="e">
        <f t="shared" si="264"/>
        <v>#VALUE!</v>
      </c>
      <c r="AG1904" s="34" t="e">
        <f t="shared" si="265"/>
        <v>#VALUE!</v>
      </c>
      <c r="AH1904" s="34" t="e">
        <f t="shared" si="266"/>
        <v>#VALUE!</v>
      </c>
      <c r="AI1904" s="34" t="e">
        <f t="shared" si="267"/>
        <v>#VALUE!</v>
      </c>
      <c r="AJ1904" s="34" t="e">
        <f t="shared" si="268"/>
        <v>#VALUE!</v>
      </c>
      <c r="AK1904" s="34" t="e">
        <f t="shared" si="269"/>
        <v>#VALUE!</v>
      </c>
    </row>
    <row r="1905" spans="1:37" ht="55.25" customHeight="1" x14ac:dyDescent="0.2">
      <c r="A1905" s="50"/>
      <c r="B1905" s="50"/>
      <c r="C1905" s="34"/>
      <c r="D1905" s="34"/>
      <c r="E1905" s="34"/>
      <c r="F1905" s="34"/>
      <c r="G1905" s="34"/>
      <c r="H1905" s="34"/>
      <c r="I1905" s="34"/>
      <c r="J1905" s="34"/>
      <c r="K1905" s="34"/>
      <c r="L1905" s="103"/>
      <c r="M1905" s="29"/>
      <c r="N1905" s="29"/>
      <c r="O1905" s="29"/>
      <c r="P1905" s="30"/>
      <c r="Q1905" s="29"/>
      <c r="R1905" s="112"/>
      <c r="S1905" s="34"/>
      <c r="AD1905" s="84" t="e">
        <f t="shared" si="262"/>
        <v>#VALUE!</v>
      </c>
      <c r="AE1905" s="34" t="e">
        <f t="shared" si="263"/>
        <v>#VALUE!</v>
      </c>
      <c r="AF1905" s="34" t="e">
        <f t="shared" si="264"/>
        <v>#VALUE!</v>
      </c>
      <c r="AG1905" s="34" t="e">
        <f t="shared" si="265"/>
        <v>#VALUE!</v>
      </c>
      <c r="AH1905" s="34" t="e">
        <f t="shared" si="266"/>
        <v>#VALUE!</v>
      </c>
      <c r="AI1905" s="34" t="e">
        <f t="shared" si="267"/>
        <v>#VALUE!</v>
      </c>
      <c r="AJ1905" s="34" t="e">
        <f t="shared" si="268"/>
        <v>#VALUE!</v>
      </c>
      <c r="AK1905" s="34" t="e">
        <f t="shared" si="269"/>
        <v>#VALUE!</v>
      </c>
    </row>
    <row r="1906" spans="1:37" ht="55.25" customHeight="1" x14ac:dyDescent="0.2">
      <c r="A1906" s="50"/>
      <c r="B1906" s="50"/>
      <c r="C1906" s="34"/>
      <c r="D1906" s="34"/>
      <c r="E1906" s="34"/>
      <c r="F1906" s="34"/>
      <c r="G1906" s="34"/>
      <c r="H1906" s="34"/>
      <c r="I1906" s="34"/>
      <c r="J1906" s="34"/>
      <c r="K1906" s="34"/>
      <c r="L1906" s="103"/>
      <c r="M1906" s="29"/>
      <c r="N1906" s="29"/>
      <c r="O1906" s="29"/>
      <c r="P1906" s="30"/>
      <c r="Q1906" s="29"/>
      <c r="R1906" s="112"/>
      <c r="S1906" s="34"/>
      <c r="AD1906" s="84" t="e">
        <f t="shared" si="262"/>
        <v>#VALUE!</v>
      </c>
      <c r="AE1906" s="34" t="e">
        <f t="shared" si="263"/>
        <v>#VALUE!</v>
      </c>
      <c r="AF1906" s="34" t="e">
        <f t="shared" si="264"/>
        <v>#VALUE!</v>
      </c>
      <c r="AG1906" s="34" t="e">
        <f t="shared" si="265"/>
        <v>#VALUE!</v>
      </c>
      <c r="AH1906" s="34" t="e">
        <f t="shared" si="266"/>
        <v>#VALUE!</v>
      </c>
      <c r="AI1906" s="34" t="e">
        <f t="shared" si="267"/>
        <v>#VALUE!</v>
      </c>
      <c r="AJ1906" s="34" t="e">
        <f t="shared" si="268"/>
        <v>#VALUE!</v>
      </c>
      <c r="AK1906" s="34" t="e">
        <f t="shared" si="269"/>
        <v>#VALUE!</v>
      </c>
    </row>
    <row r="1907" spans="1:37" ht="55.25" customHeight="1" x14ac:dyDescent="0.2">
      <c r="A1907" s="50"/>
      <c r="B1907" s="50"/>
      <c r="C1907" s="34"/>
      <c r="D1907" s="34"/>
      <c r="E1907" s="34"/>
      <c r="F1907" s="34"/>
      <c r="G1907" s="34"/>
      <c r="H1907" s="34"/>
      <c r="I1907" s="34"/>
      <c r="J1907" s="34"/>
      <c r="K1907" s="34"/>
      <c r="L1907" s="103"/>
      <c r="M1907" s="29"/>
      <c r="N1907" s="29"/>
      <c r="O1907" s="29"/>
      <c r="P1907" s="30"/>
      <c r="Q1907" s="29"/>
      <c r="R1907" s="112"/>
      <c r="S1907" s="34"/>
      <c r="AD1907" s="84" t="e">
        <f t="shared" si="262"/>
        <v>#VALUE!</v>
      </c>
      <c r="AE1907" s="34" t="e">
        <f t="shared" si="263"/>
        <v>#VALUE!</v>
      </c>
      <c r="AF1907" s="34" t="e">
        <f t="shared" si="264"/>
        <v>#VALUE!</v>
      </c>
      <c r="AG1907" s="34" t="e">
        <f t="shared" si="265"/>
        <v>#VALUE!</v>
      </c>
      <c r="AH1907" s="34" t="e">
        <f t="shared" si="266"/>
        <v>#VALUE!</v>
      </c>
      <c r="AI1907" s="34" t="e">
        <f t="shared" si="267"/>
        <v>#VALUE!</v>
      </c>
      <c r="AJ1907" s="34" t="e">
        <f t="shared" si="268"/>
        <v>#VALUE!</v>
      </c>
      <c r="AK1907" s="34" t="e">
        <f t="shared" si="269"/>
        <v>#VALUE!</v>
      </c>
    </row>
    <row r="1908" spans="1:37" ht="55.25" customHeight="1" x14ac:dyDescent="0.2">
      <c r="A1908" s="50"/>
      <c r="B1908" s="50"/>
      <c r="C1908" s="34"/>
      <c r="D1908" s="34"/>
      <c r="E1908" s="34"/>
      <c r="F1908" s="34"/>
      <c r="G1908" s="34"/>
      <c r="H1908" s="34"/>
      <c r="I1908" s="34"/>
      <c r="J1908" s="34"/>
      <c r="K1908" s="34"/>
      <c r="L1908" s="103"/>
      <c r="M1908" s="29"/>
      <c r="N1908" s="29"/>
      <c r="O1908" s="29"/>
      <c r="P1908" s="30"/>
      <c r="Q1908" s="29"/>
      <c r="R1908" s="112"/>
      <c r="S1908" s="34"/>
      <c r="AD1908" s="84" t="e">
        <f t="shared" si="262"/>
        <v>#VALUE!</v>
      </c>
      <c r="AE1908" s="34" t="e">
        <f t="shared" si="263"/>
        <v>#VALUE!</v>
      </c>
      <c r="AF1908" s="34" t="e">
        <f t="shared" si="264"/>
        <v>#VALUE!</v>
      </c>
      <c r="AG1908" s="34" t="e">
        <f t="shared" si="265"/>
        <v>#VALUE!</v>
      </c>
      <c r="AH1908" s="34" t="e">
        <f t="shared" si="266"/>
        <v>#VALUE!</v>
      </c>
      <c r="AI1908" s="34" t="e">
        <f t="shared" si="267"/>
        <v>#VALUE!</v>
      </c>
      <c r="AJ1908" s="34" t="e">
        <f t="shared" si="268"/>
        <v>#VALUE!</v>
      </c>
      <c r="AK1908" s="34" t="e">
        <f t="shared" si="269"/>
        <v>#VALUE!</v>
      </c>
    </row>
    <row r="1909" spans="1:37" ht="55.25" customHeight="1" x14ac:dyDescent="0.2">
      <c r="A1909" s="50"/>
      <c r="B1909" s="50"/>
      <c r="C1909" s="34"/>
      <c r="D1909" s="34"/>
      <c r="E1909" s="34"/>
      <c r="F1909" s="34"/>
      <c r="G1909" s="34"/>
      <c r="H1909" s="34"/>
      <c r="I1909" s="34"/>
      <c r="J1909" s="34"/>
      <c r="K1909" s="34"/>
      <c r="L1909" s="103"/>
      <c r="M1909" s="29"/>
      <c r="N1909" s="29"/>
      <c r="O1909" s="29"/>
      <c r="P1909" s="30"/>
      <c r="Q1909" s="29"/>
      <c r="R1909" s="112"/>
      <c r="S1909" s="34"/>
      <c r="AD1909" s="84" t="e">
        <f t="shared" si="262"/>
        <v>#VALUE!</v>
      </c>
      <c r="AE1909" s="34" t="e">
        <f t="shared" si="263"/>
        <v>#VALUE!</v>
      </c>
      <c r="AF1909" s="34" t="e">
        <f t="shared" si="264"/>
        <v>#VALUE!</v>
      </c>
      <c r="AG1909" s="34" t="e">
        <f t="shared" si="265"/>
        <v>#VALUE!</v>
      </c>
      <c r="AH1909" s="34" t="e">
        <f t="shared" si="266"/>
        <v>#VALUE!</v>
      </c>
      <c r="AI1909" s="34" t="e">
        <f t="shared" si="267"/>
        <v>#VALUE!</v>
      </c>
      <c r="AJ1909" s="34" t="e">
        <f t="shared" si="268"/>
        <v>#VALUE!</v>
      </c>
      <c r="AK1909" s="34" t="e">
        <f t="shared" si="269"/>
        <v>#VALUE!</v>
      </c>
    </row>
    <row r="1910" spans="1:37" ht="55.25" customHeight="1" x14ac:dyDescent="0.2">
      <c r="A1910" s="50"/>
      <c r="B1910" s="50"/>
      <c r="C1910" s="34"/>
      <c r="D1910" s="34"/>
      <c r="E1910" s="34"/>
      <c r="F1910" s="34"/>
      <c r="G1910" s="34"/>
      <c r="H1910" s="34"/>
      <c r="I1910" s="34"/>
      <c r="J1910" s="34"/>
      <c r="K1910" s="34"/>
      <c r="L1910" s="103"/>
      <c r="M1910" s="29"/>
      <c r="N1910" s="29"/>
      <c r="O1910" s="29"/>
      <c r="P1910" s="30"/>
      <c r="Q1910" s="29"/>
      <c r="R1910" s="112"/>
      <c r="S1910" s="34"/>
      <c r="AD1910" s="84" t="e">
        <f t="shared" si="262"/>
        <v>#VALUE!</v>
      </c>
      <c r="AE1910" s="34" t="e">
        <f t="shared" si="263"/>
        <v>#VALUE!</v>
      </c>
      <c r="AF1910" s="34" t="e">
        <f t="shared" si="264"/>
        <v>#VALUE!</v>
      </c>
      <c r="AG1910" s="34" t="e">
        <f t="shared" si="265"/>
        <v>#VALUE!</v>
      </c>
      <c r="AH1910" s="34" t="e">
        <f t="shared" si="266"/>
        <v>#VALUE!</v>
      </c>
      <c r="AI1910" s="34" t="e">
        <f t="shared" si="267"/>
        <v>#VALUE!</v>
      </c>
      <c r="AJ1910" s="34" t="e">
        <f t="shared" si="268"/>
        <v>#VALUE!</v>
      </c>
      <c r="AK1910" s="34" t="e">
        <f t="shared" si="269"/>
        <v>#VALUE!</v>
      </c>
    </row>
    <row r="1911" spans="1:37" ht="55.25" customHeight="1" x14ac:dyDescent="0.2">
      <c r="A1911" s="50"/>
      <c r="B1911" s="50"/>
      <c r="C1911" s="34"/>
      <c r="D1911" s="34"/>
      <c r="E1911" s="34"/>
      <c r="F1911" s="34"/>
      <c r="G1911" s="34"/>
      <c r="H1911" s="34"/>
      <c r="I1911" s="34"/>
      <c r="J1911" s="34"/>
      <c r="K1911" s="34"/>
      <c r="L1911" s="103"/>
      <c r="M1911" s="29"/>
      <c r="N1911" s="29"/>
      <c r="O1911" s="29"/>
      <c r="P1911" s="30"/>
      <c r="Q1911" s="29"/>
      <c r="R1911" s="112"/>
      <c r="S1911" s="34"/>
      <c r="AD1911" s="84" t="e">
        <f t="shared" si="262"/>
        <v>#VALUE!</v>
      </c>
      <c r="AE1911" s="34" t="e">
        <f t="shared" si="263"/>
        <v>#VALUE!</v>
      </c>
      <c r="AF1911" s="34" t="e">
        <f t="shared" si="264"/>
        <v>#VALUE!</v>
      </c>
      <c r="AG1911" s="34" t="e">
        <f t="shared" si="265"/>
        <v>#VALUE!</v>
      </c>
      <c r="AH1911" s="34" t="e">
        <f t="shared" si="266"/>
        <v>#VALUE!</v>
      </c>
      <c r="AI1911" s="34" t="e">
        <f t="shared" si="267"/>
        <v>#VALUE!</v>
      </c>
      <c r="AJ1911" s="34" t="e">
        <f t="shared" si="268"/>
        <v>#VALUE!</v>
      </c>
      <c r="AK1911" s="34" t="e">
        <f t="shared" si="269"/>
        <v>#VALUE!</v>
      </c>
    </row>
    <row r="1912" spans="1:37" ht="55.25" customHeight="1" x14ac:dyDescent="0.2">
      <c r="A1912" s="50"/>
      <c r="B1912" s="50"/>
      <c r="C1912" s="34"/>
      <c r="D1912" s="34"/>
      <c r="E1912" s="34"/>
      <c r="F1912" s="34"/>
      <c r="G1912" s="34"/>
      <c r="H1912" s="34"/>
      <c r="I1912" s="34"/>
      <c r="J1912" s="34"/>
      <c r="K1912" s="34"/>
      <c r="L1912" s="103"/>
      <c r="M1912" s="29"/>
      <c r="N1912" s="29"/>
      <c r="O1912" s="29"/>
      <c r="P1912" s="30"/>
      <c r="Q1912" s="29"/>
      <c r="R1912" s="112"/>
      <c r="S1912" s="34"/>
      <c r="AD1912" s="84" t="e">
        <f t="shared" si="262"/>
        <v>#VALUE!</v>
      </c>
      <c r="AE1912" s="34" t="e">
        <f t="shared" si="263"/>
        <v>#VALUE!</v>
      </c>
      <c r="AF1912" s="34" t="e">
        <f t="shared" si="264"/>
        <v>#VALUE!</v>
      </c>
      <c r="AG1912" s="34" t="e">
        <f t="shared" si="265"/>
        <v>#VALUE!</v>
      </c>
      <c r="AH1912" s="34" t="e">
        <f t="shared" si="266"/>
        <v>#VALUE!</v>
      </c>
      <c r="AI1912" s="34" t="e">
        <f t="shared" si="267"/>
        <v>#VALUE!</v>
      </c>
      <c r="AJ1912" s="34" t="e">
        <f t="shared" si="268"/>
        <v>#VALUE!</v>
      </c>
      <c r="AK1912" s="34" t="e">
        <f t="shared" si="269"/>
        <v>#VALUE!</v>
      </c>
    </row>
    <row r="1913" spans="1:37" ht="55.25" customHeight="1" x14ac:dyDescent="0.2">
      <c r="A1913" s="50"/>
      <c r="B1913" s="50"/>
      <c r="C1913" s="34"/>
      <c r="D1913" s="34"/>
      <c r="E1913" s="34"/>
      <c r="F1913" s="34"/>
      <c r="G1913" s="34"/>
      <c r="H1913" s="34"/>
      <c r="I1913" s="34"/>
      <c r="J1913" s="34"/>
      <c r="K1913" s="34"/>
      <c r="L1913" s="103"/>
      <c r="M1913" s="29"/>
      <c r="N1913" s="29"/>
      <c r="O1913" s="29"/>
      <c r="P1913" s="30"/>
      <c r="Q1913" s="29"/>
      <c r="R1913" s="112"/>
      <c r="S1913" s="34"/>
      <c r="AD1913" s="84" t="e">
        <f t="shared" si="262"/>
        <v>#VALUE!</v>
      </c>
      <c r="AE1913" s="34" t="e">
        <f t="shared" si="263"/>
        <v>#VALUE!</v>
      </c>
      <c r="AF1913" s="34" t="e">
        <f t="shared" si="264"/>
        <v>#VALUE!</v>
      </c>
      <c r="AG1913" s="34" t="e">
        <f t="shared" si="265"/>
        <v>#VALUE!</v>
      </c>
      <c r="AH1913" s="34" t="e">
        <f t="shared" si="266"/>
        <v>#VALUE!</v>
      </c>
      <c r="AI1913" s="34" t="e">
        <f t="shared" si="267"/>
        <v>#VALUE!</v>
      </c>
      <c r="AJ1913" s="34" t="e">
        <f t="shared" si="268"/>
        <v>#VALUE!</v>
      </c>
      <c r="AK1913" s="34" t="e">
        <f t="shared" si="269"/>
        <v>#VALUE!</v>
      </c>
    </row>
    <row r="1914" spans="1:37" ht="55.25" customHeight="1" x14ac:dyDescent="0.2">
      <c r="A1914" s="50"/>
      <c r="B1914" s="50"/>
      <c r="C1914" s="34"/>
      <c r="D1914" s="34"/>
      <c r="E1914" s="34"/>
      <c r="F1914" s="34"/>
      <c r="G1914" s="34"/>
      <c r="H1914" s="34"/>
      <c r="I1914" s="34"/>
      <c r="J1914" s="34"/>
      <c r="K1914" s="34"/>
      <c r="L1914" s="103"/>
      <c r="M1914" s="29"/>
      <c r="N1914" s="29"/>
      <c r="O1914" s="29"/>
      <c r="P1914" s="30"/>
      <c r="Q1914" s="29"/>
      <c r="R1914" s="112"/>
      <c r="S1914" s="34"/>
      <c r="AD1914" s="84" t="e">
        <f t="shared" si="262"/>
        <v>#VALUE!</v>
      </c>
      <c r="AE1914" s="34" t="e">
        <f t="shared" si="263"/>
        <v>#VALUE!</v>
      </c>
      <c r="AF1914" s="34" t="e">
        <f t="shared" si="264"/>
        <v>#VALUE!</v>
      </c>
      <c r="AG1914" s="34" t="e">
        <f t="shared" si="265"/>
        <v>#VALUE!</v>
      </c>
      <c r="AH1914" s="34" t="e">
        <f t="shared" si="266"/>
        <v>#VALUE!</v>
      </c>
      <c r="AI1914" s="34" t="e">
        <f t="shared" si="267"/>
        <v>#VALUE!</v>
      </c>
      <c r="AJ1914" s="34" t="e">
        <f t="shared" si="268"/>
        <v>#VALUE!</v>
      </c>
      <c r="AK1914" s="34" t="e">
        <f t="shared" si="269"/>
        <v>#VALUE!</v>
      </c>
    </row>
    <row r="1915" spans="1:37" ht="55.25" customHeight="1" x14ac:dyDescent="0.2">
      <c r="A1915" s="50"/>
      <c r="B1915" s="50"/>
      <c r="C1915" s="34"/>
      <c r="D1915" s="34"/>
      <c r="E1915" s="34"/>
      <c r="F1915" s="34"/>
      <c r="G1915" s="34"/>
      <c r="H1915" s="34"/>
      <c r="I1915" s="34"/>
      <c r="J1915" s="34"/>
      <c r="K1915" s="34"/>
      <c r="L1915" s="103"/>
      <c r="M1915" s="29"/>
      <c r="N1915" s="29"/>
      <c r="O1915" s="29"/>
      <c r="P1915" s="30"/>
      <c r="Q1915" s="29"/>
      <c r="R1915" s="112"/>
      <c r="S1915" s="34"/>
      <c r="AD1915" s="84" t="e">
        <f t="shared" si="262"/>
        <v>#VALUE!</v>
      </c>
      <c r="AE1915" s="34" t="e">
        <f t="shared" si="263"/>
        <v>#VALUE!</v>
      </c>
      <c r="AF1915" s="34" t="e">
        <f t="shared" si="264"/>
        <v>#VALUE!</v>
      </c>
      <c r="AG1915" s="34" t="e">
        <f t="shared" si="265"/>
        <v>#VALUE!</v>
      </c>
      <c r="AH1915" s="34" t="e">
        <f t="shared" si="266"/>
        <v>#VALUE!</v>
      </c>
      <c r="AI1915" s="34" t="e">
        <f t="shared" si="267"/>
        <v>#VALUE!</v>
      </c>
      <c r="AJ1915" s="34" t="e">
        <f t="shared" si="268"/>
        <v>#VALUE!</v>
      </c>
      <c r="AK1915" s="34" t="e">
        <f t="shared" si="269"/>
        <v>#VALUE!</v>
      </c>
    </row>
    <row r="1916" spans="1:37" ht="55.25" customHeight="1" x14ac:dyDescent="0.2">
      <c r="A1916" s="50"/>
      <c r="B1916" s="50"/>
      <c r="C1916" s="34"/>
      <c r="D1916" s="34"/>
      <c r="E1916" s="34"/>
      <c r="F1916" s="34"/>
      <c r="G1916" s="34"/>
      <c r="H1916" s="34"/>
      <c r="I1916" s="34"/>
      <c r="J1916" s="34"/>
      <c r="K1916" s="34"/>
      <c r="L1916" s="103"/>
      <c r="M1916" s="29"/>
      <c r="N1916" s="29"/>
      <c r="O1916" s="29"/>
      <c r="P1916" s="30"/>
      <c r="Q1916" s="29"/>
      <c r="R1916" s="112"/>
      <c r="S1916" s="34"/>
      <c r="AD1916" s="84" t="e">
        <f t="shared" si="262"/>
        <v>#VALUE!</v>
      </c>
      <c r="AE1916" s="34" t="e">
        <f t="shared" si="263"/>
        <v>#VALUE!</v>
      </c>
      <c r="AF1916" s="34" t="e">
        <f t="shared" si="264"/>
        <v>#VALUE!</v>
      </c>
      <c r="AG1916" s="34" t="e">
        <f t="shared" si="265"/>
        <v>#VALUE!</v>
      </c>
      <c r="AH1916" s="34" t="e">
        <f t="shared" si="266"/>
        <v>#VALUE!</v>
      </c>
      <c r="AI1916" s="34" t="e">
        <f t="shared" si="267"/>
        <v>#VALUE!</v>
      </c>
      <c r="AJ1916" s="34" t="e">
        <f t="shared" si="268"/>
        <v>#VALUE!</v>
      </c>
      <c r="AK1916" s="34" t="e">
        <f t="shared" si="269"/>
        <v>#VALUE!</v>
      </c>
    </row>
    <row r="1917" spans="1:37" ht="55.25" customHeight="1" x14ac:dyDescent="0.2">
      <c r="A1917" s="50"/>
      <c r="B1917" s="50"/>
      <c r="C1917" s="34"/>
      <c r="D1917" s="34"/>
      <c r="E1917" s="34"/>
      <c r="F1917" s="34"/>
      <c r="G1917" s="34"/>
      <c r="H1917" s="34"/>
      <c r="I1917" s="34"/>
      <c r="J1917" s="34"/>
      <c r="K1917" s="34"/>
      <c r="L1917" s="103"/>
      <c r="M1917" s="29"/>
      <c r="N1917" s="29"/>
      <c r="O1917" s="29"/>
      <c r="P1917" s="30"/>
      <c r="Q1917" s="29"/>
      <c r="R1917" s="112"/>
      <c r="S1917" s="34"/>
      <c r="AD1917" s="84" t="e">
        <f t="shared" si="262"/>
        <v>#VALUE!</v>
      </c>
      <c r="AE1917" s="34" t="e">
        <f t="shared" si="263"/>
        <v>#VALUE!</v>
      </c>
      <c r="AF1917" s="34" t="e">
        <f t="shared" si="264"/>
        <v>#VALUE!</v>
      </c>
      <c r="AG1917" s="34" t="e">
        <f t="shared" si="265"/>
        <v>#VALUE!</v>
      </c>
      <c r="AH1917" s="34" t="e">
        <f t="shared" si="266"/>
        <v>#VALUE!</v>
      </c>
      <c r="AI1917" s="34" t="e">
        <f t="shared" si="267"/>
        <v>#VALUE!</v>
      </c>
      <c r="AJ1917" s="34" t="e">
        <f t="shared" si="268"/>
        <v>#VALUE!</v>
      </c>
      <c r="AK1917" s="34" t="e">
        <f t="shared" si="269"/>
        <v>#VALUE!</v>
      </c>
    </row>
    <row r="1918" spans="1:37" ht="55.25" customHeight="1" x14ac:dyDescent="0.2">
      <c r="A1918" s="50"/>
      <c r="B1918" s="50"/>
      <c r="C1918" s="34"/>
      <c r="D1918" s="34"/>
      <c r="E1918" s="34"/>
      <c r="F1918" s="34"/>
      <c r="G1918" s="34"/>
      <c r="H1918" s="34"/>
      <c r="I1918" s="34"/>
      <c r="J1918" s="34"/>
      <c r="K1918" s="34"/>
      <c r="L1918" s="103"/>
      <c r="M1918" s="29"/>
      <c r="N1918" s="29"/>
      <c r="O1918" s="29"/>
      <c r="P1918" s="30"/>
      <c r="Q1918" s="29"/>
      <c r="R1918" s="112"/>
      <c r="S1918" s="34"/>
      <c r="AD1918" s="84" t="e">
        <f t="shared" si="262"/>
        <v>#VALUE!</v>
      </c>
      <c r="AE1918" s="34" t="e">
        <f t="shared" si="263"/>
        <v>#VALUE!</v>
      </c>
      <c r="AF1918" s="34" t="e">
        <f t="shared" si="264"/>
        <v>#VALUE!</v>
      </c>
      <c r="AG1918" s="34" t="e">
        <f t="shared" si="265"/>
        <v>#VALUE!</v>
      </c>
      <c r="AH1918" s="34" t="e">
        <f t="shared" si="266"/>
        <v>#VALUE!</v>
      </c>
      <c r="AI1918" s="34" t="e">
        <f t="shared" si="267"/>
        <v>#VALUE!</v>
      </c>
      <c r="AJ1918" s="34" t="e">
        <f t="shared" si="268"/>
        <v>#VALUE!</v>
      </c>
      <c r="AK1918" s="34" t="e">
        <f t="shared" si="269"/>
        <v>#VALUE!</v>
      </c>
    </row>
    <row r="1919" spans="1:37" ht="55.25" customHeight="1" x14ac:dyDescent="0.2">
      <c r="A1919" s="50"/>
      <c r="B1919" s="50"/>
      <c r="C1919" s="34"/>
      <c r="D1919" s="34"/>
      <c r="E1919" s="34"/>
      <c r="F1919" s="34"/>
      <c r="G1919" s="34"/>
      <c r="H1919" s="34"/>
      <c r="I1919" s="34"/>
      <c r="J1919" s="34"/>
      <c r="K1919" s="34"/>
      <c r="L1919" s="103"/>
      <c r="M1919" s="29"/>
      <c r="N1919" s="29"/>
      <c r="O1919" s="29"/>
      <c r="P1919" s="30"/>
      <c r="Q1919" s="29"/>
      <c r="R1919" s="112"/>
      <c r="S1919" s="34"/>
      <c r="AD1919" s="84" t="e">
        <f t="shared" si="262"/>
        <v>#VALUE!</v>
      </c>
      <c r="AE1919" s="34" t="e">
        <f t="shared" si="263"/>
        <v>#VALUE!</v>
      </c>
      <c r="AF1919" s="34" t="e">
        <f t="shared" si="264"/>
        <v>#VALUE!</v>
      </c>
      <c r="AG1919" s="34" t="e">
        <f t="shared" si="265"/>
        <v>#VALUE!</v>
      </c>
      <c r="AH1919" s="34" t="e">
        <f t="shared" si="266"/>
        <v>#VALUE!</v>
      </c>
      <c r="AI1919" s="34" t="e">
        <f t="shared" si="267"/>
        <v>#VALUE!</v>
      </c>
      <c r="AJ1919" s="34" t="e">
        <f t="shared" si="268"/>
        <v>#VALUE!</v>
      </c>
      <c r="AK1919" s="34" t="e">
        <f t="shared" si="269"/>
        <v>#VALUE!</v>
      </c>
    </row>
    <row r="1920" spans="1:37" ht="55.25" customHeight="1" x14ac:dyDescent="0.2">
      <c r="A1920" s="50"/>
      <c r="B1920" s="50"/>
      <c r="C1920" s="34"/>
      <c r="D1920" s="34"/>
      <c r="E1920" s="34"/>
      <c r="F1920" s="34"/>
      <c r="G1920" s="34"/>
      <c r="H1920" s="34"/>
      <c r="I1920" s="34"/>
      <c r="J1920" s="34"/>
      <c r="K1920" s="34"/>
      <c r="L1920" s="103"/>
      <c r="M1920" s="29"/>
      <c r="N1920" s="29"/>
      <c r="O1920" s="29"/>
      <c r="P1920" s="30"/>
      <c r="Q1920" s="29"/>
      <c r="R1920" s="112"/>
      <c r="S1920" s="34"/>
      <c r="AD1920" s="84" t="e">
        <f t="shared" si="262"/>
        <v>#VALUE!</v>
      </c>
      <c r="AE1920" s="34" t="e">
        <f t="shared" si="263"/>
        <v>#VALUE!</v>
      </c>
      <c r="AF1920" s="34" t="e">
        <f t="shared" si="264"/>
        <v>#VALUE!</v>
      </c>
      <c r="AG1920" s="34" t="e">
        <f t="shared" si="265"/>
        <v>#VALUE!</v>
      </c>
      <c r="AH1920" s="34" t="e">
        <f t="shared" si="266"/>
        <v>#VALUE!</v>
      </c>
      <c r="AI1920" s="34" t="e">
        <f t="shared" si="267"/>
        <v>#VALUE!</v>
      </c>
      <c r="AJ1920" s="34" t="e">
        <f t="shared" si="268"/>
        <v>#VALUE!</v>
      </c>
      <c r="AK1920" s="34" t="e">
        <f t="shared" si="269"/>
        <v>#VALUE!</v>
      </c>
    </row>
    <row r="1921" spans="1:37" ht="55.25" customHeight="1" x14ac:dyDescent="0.2">
      <c r="A1921" s="50"/>
      <c r="B1921" s="50"/>
      <c r="C1921" s="34"/>
      <c r="D1921" s="34"/>
      <c r="E1921" s="34"/>
      <c r="F1921" s="34"/>
      <c r="G1921" s="34"/>
      <c r="H1921" s="34"/>
      <c r="I1921" s="34"/>
      <c r="J1921" s="34"/>
      <c r="K1921" s="34"/>
      <c r="L1921" s="103"/>
      <c r="M1921" s="29"/>
      <c r="N1921" s="29"/>
      <c r="O1921" s="29"/>
      <c r="P1921" s="30"/>
      <c r="Q1921" s="29"/>
      <c r="R1921" s="112"/>
      <c r="S1921" s="34"/>
      <c r="AD1921" s="84" t="e">
        <f t="shared" si="262"/>
        <v>#VALUE!</v>
      </c>
      <c r="AE1921" s="34" t="e">
        <f t="shared" si="263"/>
        <v>#VALUE!</v>
      </c>
      <c r="AF1921" s="34" t="e">
        <f t="shared" si="264"/>
        <v>#VALUE!</v>
      </c>
      <c r="AG1921" s="34" t="e">
        <f t="shared" si="265"/>
        <v>#VALUE!</v>
      </c>
      <c r="AH1921" s="34" t="e">
        <f t="shared" si="266"/>
        <v>#VALUE!</v>
      </c>
      <c r="AI1921" s="34" t="e">
        <f t="shared" si="267"/>
        <v>#VALUE!</v>
      </c>
      <c r="AJ1921" s="34" t="e">
        <f t="shared" si="268"/>
        <v>#VALUE!</v>
      </c>
      <c r="AK1921" s="34" t="e">
        <f t="shared" si="269"/>
        <v>#VALUE!</v>
      </c>
    </row>
    <row r="1922" spans="1:37" ht="55.25" customHeight="1" x14ac:dyDescent="0.2">
      <c r="A1922" s="50"/>
      <c r="B1922" s="50"/>
      <c r="C1922" s="34"/>
      <c r="D1922" s="34"/>
      <c r="E1922" s="34"/>
      <c r="F1922" s="34"/>
      <c r="G1922" s="34"/>
      <c r="H1922" s="34"/>
      <c r="I1922" s="34"/>
      <c r="J1922" s="34"/>
      <c r="K1922" s="34"/>
      <c r="L1922" s="103"/>
      <c r="M1922" s="29"/>
      <c r="N1922" s="29"/>
      <c r="O1922" s="29"/>
      <c r="P1922" s="30"/>
      <c r="Q1922" s="29"/>
      <c r="R1922" s="112"/>
      <c r="S1922" s="34"/>
      <c r="AD1922" s="84" t="e">
        <f t="shared" si="262"/>
        <v>#VALUE!</v>
      </c>
      <c r="AE1922" s="34" t="e">
        <f t="shared" si="263"/>
        <v>#VALUE!</v>
      </c>
      <c r="AF1922" s="34" t="e">
        <f t="shared" si="264"/>
        <v>#VALUE!</v>
      </c>
      <c r="AG1922" s="34" t="e">
        <f t="shared" si="265"/>
        <v>#VALUE!</v>
      </c>
      <c r="AH1922" s="34" t="e">
        <f t="shared" si="266"/>
        <v>#VALUE!</v>
      </c>
      <c r="AI1922" s="34" t="e">
        <f t="shared" si="267"/>
        <v>#VALUE!</v>
      </c>
      <c r="AJ1922" s="34" t="e">
        <f t="shared" si="268"/>
        <v>#VALUE!</v>
      </c>
      <c r="AK1922" s="34" t="e">
        <f t="shared" si="269"/>
        <v>#VALUE!</v>
      </c>
    </row>
    <row r="1923" spans="1:37" ht="55.25" customHeight="1" x14ac:dyDescent="0.2">
      <c r="A1923" s="50"/>
      <c r="B1923" s="50"/>
      <c r="C1923" s="34"/>
      <c r="D1923" s="34"/>
      <c r="E1923" s="34"/>
      <c r="F1923" s="34"/>
      <c r="G1923" s="34"/>
      <c r="H1923" s="34"/>
      <c r="I1923" s="34"/>
      <c r="J1923" s="34"/>
      <c r="K1923" s="34"/>
      <c r="L1923" s="103"/>
      <c r="M1923" s="29"/>
      <c r="N1923" s="29"/>
      <c r="O1923" s="29"/>
      <c r="P1923" s="30"/>
      <c r="Q1923" s="29"/>
      <c r="R1923" s="112"/>
      <c r="S1923" s="34"/>
      <c r="AD1923" s="84" t="e">
        <f t="shared" si="262"/>
        <v>#VALUE!</v>
      </c>
      <c r="AE1923" s="34" t="e">
        <f t="shared" si="263"/>
        <v>#VALUE!</v>
      </c>
      <c r="AF1923" s="34" t="e">
        <f t="shared" si="264"/>
        <v>#VALUE!</v>
      </c>
      <c r="AG1923" s="34" t="e">
        <f t="shared" si="265"/>
        <v>#VALUE!</v>
      </c>
      <c r="AH1923" s="34" t="e">
        <f t="shared" si="266"/>
        <v>#VALUE!</v>
      </c>
      <c r="AI1923" s="34" t="e">
        <f t="shared" si="267"/>
        <v>#VALUE!</v>
      </c>
      <c r="AJ1923" s="34" t="e">
        <f t="shared" si="268"/>
        <v>#VALUE!</v>
      </c>
      <c r="AK1923" s="34" t="e">
        <f t="shared" si="269"/>
        <v>#VALUE!</v>
      </c>
    </row>
    <row r="1924" spans="1:37" ht="55.25" customHeight="1" x14ac:dyDescent="0.2">
      <c r="A1924" s="50"/>
      <c r="B1924" s="50"/>
      <c r="C1924" s="34"/>
      <c r="D1924" s="34"/>
      <c r="E1924" s="34"/>
      <c r="F1924" s="34"/>
      <c r="G1924" s="34"/>
      <c r="H1924" s="34"/>
      <c r="I1924" s="34"/>
      <c r="J1924" s="34"/>
      <c r="K1924" s="34"/>
      <c r="L1924" s="103"/>
      <c r="M1924" s="29"/>
      <c r="N1924" s="29"/>
      <c r="O1924" s="29"/>
      <c r="P1924" s="30"/>
      <c r="Q1924" s="29"/>
      <c r="R1924" s="112"/>
      <c r="S1924" s="34"/>
      <c r="AD1924" s="84" t="e">
        <f t="shared" si="262"/>
        <v>#VALUE!</v>
      </c>
      <c r="AE1924" s="34" t="e">
        <f t="shared" si="263"/>
        <v>#VALUE!</v>
      </c>
      <c r="AF1924" s="34" t="e">
        <f t="shared" si="264"/>
        <v>#VALUE!</v>
      </c>
      <c r="AG1924" s="34" t="e">
        <f t="shared" si="265"/>
        <v>#VALUE!</v>
      </c>
      <c r="AH1924" s="34" t="e">
        <f t="shared" si="266"/>
        <v>#VALUE!</v>
      </c>
      <c r="AI1924" s="34" t="e">
        <f t="shared" si="267"/>
        <v>#VALUE!</v>
      </c>
      <c r="AJ1924" s="34" t="e">
        <f t="shared" si="268"/>
        <v>#VALUE!</v>
      </c>
      <c r="AK1924" s="34" t="e">
        <f t="shared" si="269"/>
        <v>#VALUE!</v>
      </c>
    </row>
    <row r="1925" spans="1:37" ht="55.25" customHeight="1" x14ac:dyDescent="0.2">
      <c r="A1925" s="50"/>
      <c r="B1925" s="50"/>
      <c r="C1925" s="34"/>
      <c r="D1925" s="34"/>
      <c r="E1925" s="34"/>
      <c r="F1925" s="34"/>
      <c r="G1925" s="34"/>
      <c r="H1925" s="34"/>
      <c r="I1925" s="34"/>
      <c r="J1925" s="34"/>
      <c r="K1925" s="34"/>
      <c r="L1925" s="103"/>
      <c r="M1925" s="29"/>
      <c r="N1925" s="29"/>
      <c r="O1925" s="29"/>
      <c r="P1925" s="30"/>
      <c r="Q1925" s="29"/>
      <c r="R1925" s="112"/>
      <c r="S1925" s="34"/>
      <c r="AD1925" s="84" t="e">
        <f t="shared" si="262"/>
        <v>#VALUE!</v>
      </c>
      <c r="AE1925" s="34" t="e">
        <f t="shared" si="263"/>
        <v>#VALUE!</v>
      </c>
      <c r="AF1925" s="34" t="e">
        <f t="shared" si="264"/>
        <v>#VALUE!</v>
      </c>
      <c r="AG1925" s="34" t="e">
        <f t="shared" si="265"/>
        <v>#VALUE!</v>
      </c>
      <c r="AH1925" s="34" t="e">
        <f t="shared" si="266"/>
        <v>#VALUE!</v>
      </c>
      <c r="AI1925" s="34" t="e">
        <f t="shared" si="267"/>
        <v>#VALUE!</v>
      </c>
      <c r="AJ1925" s="34" t="e">
        <f t="shared" si="268"/>
        <v>#VALUE!</v>
      </c>
      <c r="AK1925" s="34" t="e">
        <f t="shared" si="269"/>
        <v>#VALUE!</v>
      </c>
    </row>
    <row r="1926" spans="1:37" ht="55.25" customHeight="1" x14ac:dyDescent="0.2">
      <c r="A1926" s="50"/>
      <c r="B1926" s="50"/>
      <c r="C1926" s="34"/>
      <c r="D1926" s="34"/>
      <c r="E1926" s="34"/>
      <c r="F1926" s="34"/>
      <c r="G1926" s="34"/>
      <c r="H1926" s="34"/>
      <c r="I1926" s="34"/>
      <c r="J1926" s="34"/>
      <c r="K1926" s="34"/>
      <c r="L1926" s="103"/>
      <c r="M1926" s="29"/>
      <c r="N1926" s="29"/>
      <c r="O1926" s="29"/>
      <c r="P1926" s="30"/>
      <c r="Q1926" s="29"/>
      <c r="R1926" s="112"/>
      <c r="S1926" s="34"/>
      <c r="AD1926" s="84" t="e">
        <f t="shared" si="262"/>
        <v>#VALUE!</v>
      </c>
      <c r="AE1926" s="34" t="e">
        <f t="shared" si="263"/>
        <v>#VALUE!</v>
      </c>
      <c r="AF1926" s="34" t="e">
        <f t="shared" si="264"/>
        <v>#VALUE!</v>
      </c>
      <c r="AG1926" s="34" t="e">
        <f t="shared" si="265"/>
        <v>#VALUE!</v>
      </c>
      <c r="AH1926" s="34" t="e">
        <f t="shared" si="266"/>
        <v>#VALUE!</v>
      </c>
      <c r="AI1926" s="34" t="e">
        <f t="shared" si="267"/>
        <v>#VALUE!</v>
      </c>
      <c r="AJ1926" s="34" t="e">
        <f t="shared" si="268"/>
        <v>#VALUE!</v>
      </c>
      <c r="AK1926" s="34" t="e">
        <f t="shared" si="269"/>
        <v>#VALUE!</v>
      </c>
    </row>
    <row r="1927" spans="1:37" ht="55.25" customHeight="1" x14ac:dyDescent="0.2">
      <c r="A1927" s="50"/>
      <c r="B1927" s="50"/>
      <c r="C1927" s="34"/>
      <c r="D1927" s="34"/>
      <c r="E1927" s="34"/>
      <c r="F1927" s="34"/>
      <c r="G1927" s="34"/>
      <c r="H1927" s="34"/>
      <c r="I1927" s="34"/>
      <c r="J1927" s="34"/>
      <c r="K1927" s="34"/>
      <c r="L1927" s="103"/>
      <c r="M1927" s="29"/>
      <c r="N1927" s="29"/>
      <c r="O1927" s="29"/>
      <c r="P1927" s="30"/>
      <c r="Q1927" s="29"/>
      <c r="R1927" s="112"/>
      <c r="S1927" s="34"/>
      <c r="AD1927" s="84" t="e">
        <f t="shared" si="262"/>
        <v>#VALUE!</v>
      </c>
      <c r="AE1927" s="34" t="e">
        <f t="shared" si="263"/>
        <v>#VALUE!</v>
      </c>
      <c r="AF1927" s="34" t="e">
        <f t="shared" si="264"/>
        <v>#VALUE!</v>
      </c>
      <c r="AG1927" s="34" t="e">
        <f t="shared" si="265"/>
        <v>#VALUE!</v>
      </c>
      <c r="AH1927" s="34" t="e">
        <f t="shared" si="266"/>
        <v>#VALUE!</v>
      </c>
      <c r="AI1927" s="34" t="e">
        <f t="shared" si="267"/>
        <v>#VALUE!</v>
      </c>
      <c r="AJ1927" s="34" t="e">
        <f t="shared" si="268"/>
        <v>#VALUE!</v>
      </c>
      <c r="AK1927" s="34" t="e">
        <f t="shared" si="269"/>
        <v>#VALUE!</v>
      </c>
    </row>
    <row r="1928" spans="1:37" ht="55.25" customHeight="1" x14ac:dyDescent="0.2">
      <c r="A1928" s="50"/>
      <c r="B1928" s="50"/>
      <c r="C1928" s="34"/>
      <c r="D1928" s="34"/>
      <c r="E1928" s="34"/>
      <c r="F1928" s="34"/>
      <c r="G1928" s="34"/>
      <c r="H1928" s="34"/>
      <c r="I1928" s="34"/>
      <c r="J1928" s="34"/>
      <c r="K1928" s="34"/>
      <c r="L1928" s="103"/>
      <c r="M1928" s="29"/>
      <c r="N1928" s="29"/>
      <c r="O1928" s="29"/>
      <c r="P1928" s="30"/>
      <c r="Q1928" s="29"/>
      <c r="R1928" s="112"/>
      <c r="S1928" s="34"/>
      <c r="AD1928" s="84" t="e">
        <f t="shared" si="262"/>
        <v>#VALUE!</v>
      </c>
      <c r="AE1928" s="34" t="e">
        <f t="shared" si="263"/>
        <v>#VALUE!</v>
      </c>
      <c r="AF1928" s="34" t="e">
        <f t="shared" si="264"/>
        <v>#VALUE!</v>
      </c>
      <c r="AG1928" s="34" t="e">
        <f t="shared" si="265"/>
        <v>#VALUE!</v>
      </c>
      <c r="AH1928" s="34" t="e">
        <f t="shared" si="266"/>
        <v>#VALUE!</v>
      </c>
      <c r="AI1928" s="34" t="e">
        <f t="shared" si="267"/>
        <v>#VALUE!</v>
      </c>
      <c r="AJ1928" s="34" t="e">
        <f t="shared" si="268"/>
        <v>#VALUE!</v>
      </c>
      <c r="AK1928" s="34" t="e">
        <f t="shared" si="269"/>
        <v>#VALUE!</v>
      </c>
    </row>
    <row r="1929" spans="1:37" ht="55.25" customHeight="1" x14ac:dyDescent="0.2">
      <c r="A1929" s="50"/>
      <c r="B1929" s="50"/>
      <c r="C1929" s="34"/>
      <c r="D1929" s="34"/>
      <c r="E1929" s="34"/>
      <c r="F1929" s="34"/>
      <c r="G1929" s="34"/>
      <c r="H1929" s="34"/>
      <c r="I1929" s="34"/>
      <c r="J1929" s="34"/>
      <c r="K1929" s="34"/>
      <c r="L1929" s="103"/>
      <c r="M1929" s="29"/>
      <c r="N1929" s="29"/>
      <c r="O1929" s="29"/>
      <c r="P1929" s="30"/>
      <c r="Q1929" s="29"/>
      <c r="R1929" s="112"/>
      <c r="S1929" s="34"/>
      <c r="AD1929" s="84" t="e">
        <f t="shared" si="262"/>
        <v>#VALUE!</v>
      </c>
      <c r="AE1929" s="34" t="e">
        <f t="shared" si="263"/>
        <v>#VALUE!</v>
      </c>
      <c r="AF1929" s="34" t="e">
        <f t="shared" si="264"/>
        <v>#VALUE!</v>
      </c>
      <c r="AG1929" s="34" t="e">
        <f t="shared" si="265"/>
        <v>#VALUE!</v>
      </c>
      <c r="AH1929" s="34" t="e">
        <f t="shared" si="266"/>
        <v>#VALUE!</v>
      </c>
      <c r="AI1929" s="34" t="e">
        <f t="shared" si="267"/>
        <v>#VALUE!</v>
      </c>
      <c r="AJ1929" s="34" t="e">
        <f t="shared" si="268"/>
        <v>#VALUE!</v>
      </c>
      <c r="AK1929" s="34" t="e">
        <f t="shared" si="269"/>
        <v>#VALUE!</v>
      </c>
    </row>
    <row r="1930" spans="1:37" ht="55.25" customHeight="1" x14ac:dyDescent="0.2">
      <c r="A1930" s="50"/>
      <c r="B1930" s="50"/>
      <c r="C1930" s="34"/>
      <c r="D1930" s="34"/>
      <c r="E1930" s="34"/>
      <c r="F1930" s="34"/>
      <c r="G1930" s="34"/>
      <c r="H1930" s="34"/>
      <c r="I1930" s="34"/>
      <c r="J1930" s="34"/>
      <c r="K1930" s="34"/>
      <c r="L1930" s="103"/>
      <c r="M1930" s="29"/>
      <c r="N1930" s="29"/>
      <c r="O1930" s="29"/>
      <c r="P1930" s="30"/>
      <c r="Q1930" s="29"/>
      <c r="R1930" s="112"/>
      <c r="S1930" s="34"/>
      <c r="AD1930" s="84" t="e">
        <f t="shared" si="262"/>
        <v>#VALUE!</v>
      </c>
      <c r="AE1930" s="34" t="e">
        <f t="shared" si="263"/>
        <v>#VALUE!</v>
      </c>
      <c r="AF1930" s="34" t="e">
        <f t="shared" si="264"/>
        <v>#VALUE!</v>
      </c>
      <c r="AG1930" s="34" t="e">
        <f t="shared" si="265"/>
        <v>#VALUE!</v>
      </c>
      <c r="AH1930" s="34" t="e">
        <f t="shared" si="266"/>
        <v>#VALUE!</v>
      </c>
      <c r="AI1930" s="34" t="e">
        <f t="shared" si="267"/>
        <v>#VALUE!</v>
      </c>
      <c r="AJ1930" s="34" t="e">
        <f t="shared" si="268"/>
        <v>#VALUE!</v>
      </c>
      <c r="AK1930" s="34" t="e">
        <f t="shared" si="269"/>
        <v>#VALUE!</v>
      </c>
    </row>
    <row r="1931" spans="1:37" ht="55.25" customHeight="1" x14ac:dyDescent="0.2">
      <c r="A1931" s="50"/>
      <c r="B1931" s="50"/>
      <c r="C1931" s="34"/>
      <c r="D1931" s="34"/>
      <c r="E1931" s="34"/>
      <c r="F1931" s="34"/>
      <c r="G1931" s="34"/>
      <c r="H1931" s="34"/>
      <c r="I1931" s="34"/>
      <c r="J1931" s="34"/>
      <c r="K1931" s="34"/>
      <c r="L1931" s="103"/>
      <c r="M1931" s="29"/>
      <c r="N1931" s="29"/>
      <c r="O1931" s="29"/>
      <c r="P1931" s="30"/>
      <c r="Q1931" s="29"/>
      <c r="R1931" s="112"/>
      <c r="S1931" s="34"/>
      <c r="AD1931" s="84" t="e">
        <f t="shared" si="262"/>
        <v>#VALUE!</v>
      </c>
      <c r="AE1931" s="34" t="e">
        <f t="shared" si="263"/>
        <v>#VALUE!</v>
      </c>
      <c r="AF1931" s="34" t="e">
        <f t="shared" si="264"/>
        <v>#VALUE!</v>
      </c>
      <c r="AG1931" s="34" t="e">
        <f t="shared" si="265"/>
        <v>#VALUE!</v>
      </c>
      <c r="AH1931" s="34" t="e">
        <f t="shared" si="266"/>
        <v>#VALUE!</v>
      </c>
      <c r="AI1931" s="34" t="e">
        <f t="shared" si="267"/>
        <v>#VALUE!</v>
      </c>
      <c r="AJ1931" s="34" t="e">
        <f t="shared" si="268"/>
        <v>#VALUE!</v>
      </c>
      <c r="AK1931" s="34" t="e">
        <f t="shared" si="269"/>
        <v>#VALUE!</v>
      </c>
    </row>
    <row r="1932" spans="1:37" ht="55.25" customHeight="1" x14ac:dyDescent="0.2">
      <c r="A1932" s="50"/>
      <c r="B1932" s="50"/>
      <c r="C1932" s="34"/>
      <c r="D1932" s="34"/>
      <c r="E1932" s="34"/>
      <c r="F1932" s="34"/>
      <c r="G1932" s="34"/>
      <c r="H1932" s="34"/>
      <c r="I1932" s="34"/>
      <c r="J1932" s="34"/>
      <c r="K1932" s="34"/>
      <c r="L1932" s="103"/>
      <c r="M1932" s="29"/>
      <c r="N1932" s="29"/>
      <c r="O1932" s="29"/>
      <c r="P1932" s="30"/>
      <c r="Q1932" s="29"/>
      <c r="R1932" s="112"/>
      <c r="S1932" s="34"/>
      <c r="AD1932" s="84" t="e">
        <f t="shared" si="262"/>
        <v>#VALUE!</v>
      </c>
      <c r="AE1932" s="34" t="e">
        <f t="shared" si="263"/>
        <v>#VALUE!</v>
      </c>
      <c r="AF1932" s="34" t="e">
        <f t="shared" si="264"/>
        <v>#VALUE!</v>
      </c>
      <c r="AG1932" s="34" t="e">
        <f t="shared" si="265"/>
        <v>#VALUE!</v>
      </c>
      <c r="AH1932" s="34" t="e">
        <f t="shared" si="266"/>
        <v>#VALUE!</v>
      </c>
      <c r="AI1932" s="34" t="e">
        <f t="shared" si="267"/>
        <v>#VALUE!</v>
      </c>
      <c r="AJ1932" s="34" t="e">
        <f t="shared" si="268"/>
        <v>#VALUE!</v>
      </c>
      <c r="AK1932" s="34" t="e">
        <f t="shared" si="269"/>
        <v>#VALUE!</v>
      </c>
    </row>
    <row r="1933" spans="1:37" ht="55.25" customHeight="1" x14ac:dyDescent="0.2">
      <c r="A1933" s="50"/>
      <c r="B1933" s="50"/>
      <c r="C1933" s="34"/>
      <c r="D1933" s="34"/>
      <c r="E1933" s="34"/>
      <c r="F1933" s="34"/>
      <c r="G1933" s="34"/>
      <c r="H1933" s="34"/>
      <c r="I1933" s="34"/>
      <c r="J1933" s="34"/>
      <c r="K1933" s="34"/>
      <c r="L1933" s="103"/>
      <c r="M1933" s="29"/>
      <c r="N1933" s="29"/>
      <c r="O1933" s="29"/>
      <c r="P1933" s="30"/>
      <c r="Q1933" s="29"/>
      <c r="R1933" s="112"/>
      <c r="S1933" s="34"/>
      <c r="AD1933" s="84" t="e">
        <f t="shared" si="262"/>
        <v>#VALUE!</v>
      </c>
      <c r="AE1933" s="34" t="e">
        <f t="shared" si="263"/>
        <v>#VALUE!</v>
      </c>
      <c r="AF1933" s="34" t="e">
        <f t="shared" si="264"/>
        <v>#VALUE!</v>
      </c>
      <c r="AG1933" s="34" t="e">
        <f t="shared" si="265"/>
        <v>#VALUE!</v>
      </c>
      <c r="AH1933" s="34" t="e">
        <f t="shared" si="266"/>
        <v>#VALUE!</v>
      </c>
      <c r="AI1933" s="34" t="e">
        <f t="shared" si="267"/>
        <v>#VALUE!</v>
      </c>
      <c r="AJ1933" s="34" t="e">
        <f t="shared" si="268"/>
        <v>#VALUE!</v>
      </c>
      <c r="AK1933" s="34" t="e">
        <f t="shared" si="269"/>
        <v>#VALUE!</v>
      </c>
    </row>
    <row r="1934" spans="1:37" ht="55.25" customHeight="1" x14ac:dyDescent="0.2">
      <c r="A1934" s="50"/>
      <c r="B1934" s="50"/>
      <c r="C1934" s="34"/>
      <c r="D1934" s="34"/>
      <c r="E1934" s="34"/>
      <c r="F1934" s="34"/>
      <c r="G1934" s="34"/>
      <c r="H1934" s="34"/>
      <c r="I1934" s="34"/>
      <c r="J1934" s="34"/>
      <c r="K1934" s="34"/>
      <c r="L1934" s="103"/>
      <c r="M1934" s="29"/>
      <c r="N1934" s="29"/>
      <c r="O1934" s="29"/>
      <c r="P1934" s="30"/>
      <c r="Q1934" s="29"/>
      <c r="R1934" s="112"/>
      <c r="S1934" s="34"/>
      <c r="AD1934" s="84" t="e">
        <f t="shared" si="262"/>
        <v>#VALUE!</v>
      </c>
      <c r="AE1934" s="34" t="e">
        <f t="shared" si="263"/>
        <v>#VALUE!</v>
      </c>
      <c r="AF1934" s="34" t="e">
        <f t="shared" si="264"/>
        <v>#VALUE!</v>
      </c>
      <c r="AG1934" s="34" t="e">
        <f t="shared" si="265"/>
        <v>#VALUE!</v>
      </c>
      <c r="AH1934" s="34" t="e">
        <f t="shared" si="266"/>
        <v>#VALUE!</v>
      </c>
      <c r="AI1934" s="34" t="e">
        <f t="shared" si="267"/>
        <v>#VALUE!</v>
      </c>
      <c r="AJ1934" s="34" t="e">
        <f t="shared" si="268"/>
        <v>#VALUE!</v>
      </c>
      <c r="AK1934" s="34" t="e">
        <f t="shared" si="269"/>
        <v>#VALUE!</v>
      </c>
    </row>
    <row r="1935" spans="1:37" ht="55.25" customHeight="1" x14ac:dyDescent="0.2">
      <c r="A1935" s="50"/>
      <c r="B1935" s="50"/>
      <c r="C1935" s="34"/>
      <c r="D1935" s="34"/>
      <c r="E1935" s="34"/>
      <c r="F1935" s="34"/>
      <c r="G1935" s="34"/>
      <c r="H1935" s="34"/>
      <c r="I1935" s="34"/>
      <c r="J1935" s="34"/>
      <c r="K1935" s="34"/>
      <c r="L1935" s="103"/>
      <c r="M1935" s="29"/>
      <c r="N1935" s="29"/>
      <c r="O1935" s="29"/>
      <c r="P1935" s="30"/>
      <c r="Q1935" s="29"/>
      <c r="R1935" s="112"/>
      <c r="S1935" s="34"/>
      <c r="AD1935" s="84" t="e">
        <f t="shared" si="262"/>
        <v>#VALUE!</v>
      </c>
      <c r="AE1935" s="34" t="e">
        <f t="shared" si="263"/>
        <v>#VALUE!</v>
      </c>
      <c r="AF1935" s="34" t="e">
        <f t="shared" si="264"/>
        <v>#VALUE!</v>
      </c>
      <c r="AG1935" s="34" t="e">
        <f t="shared" si="265"/>
        <v>#VALUE!</v>
      </c>
      <c r="AH1935" s="34" t="e">
        <f t="shared" si="266"/>
        <v>#VALUE!</v>
      </c>
      <c r="AI1935" s="34" t="e">
        <f t="shared" si="267"/>
        <v>#VALUE!</v>
      </c>
      <c r="AJ1935" s="34" t="e">
        <f t="shared" si="268"/>
        <v>#VALUE!</v>
      </c>
      <c r="AK1935" s="34" t="e">
        <f t="shared" si="269"/>
        <v>#VALUE!</v>
      </c>
    </row>
    <row r="1936" spans="1:37" ht="55.25" customHeight="1" x14ac:dyDescent="0.2">
      <c r="A1936" s="50"/>
      <c r="B1936" s="50"/>
      <c r="C1936" s="34"/>
      <c r="D1936" s="34"/>
      <c r="E1936" s="34"/>
      <c r="F1936" s="34"/>
      <c r="G1936" s="34"/>
      <c r="H1936" s="34"/>
      <c r="I1936" s="34"/>
      <c r="J1936" s="34"/>
      <c r="K1936" s="34"/>
      <c r="L1936" s="103"/>
      <c r="M1936" s="29"/>
      <c r="N1936" s="29"/>
      <c r="O1936" s="29"/>
      <c r="P1936" s="30"/>
      <c r="Q1936" s="29"/>
      <c r="R1936" s="112"/>
      <c r="S1936" s="34"/>
      <c r="AD1936" s="84" t="e">
        <f t="shared" si="262"/>
        <v>#VALUE!</v>
      </c>
      <c r="AE1936" s="34" t="e">
        <f t="shared" si="263"/>
        <v>#VALUE!</v>
      </c>
      <c r="AF1936" s="34" t="e">
        <f t="shared" si="264"/>
        <v>#VALUE!</v>
      </c>
      <c r="AG1936" s="34" t="e">
        <f t="shared" si="265"/>
        <v>#VALUE!</v>
      </c>
      <c r="AH1936" s="34" t="e">
        <f t="shared" si="266"/>
        <v>#VALUE!</v>
      </c>
      <c r="AI1936" s="34" t="e">
        <f t="shared" si="267"/>
        <v>#VALUE!</v>
      </c>
      <c r="AJ1936" s="34" t="e">
        <f t="shared" si="268"/>
        <v>#VALUE!</v>
      </c>
      <c r="AK1936" s="34" t="e">
        <f t="shared" si="269"/>
        <v>#VALUE!</v>
      </c>
    </row>
    <row r="1937" spans="1:37" ht="55.25" customHeight="1" x14ac:dyDescent="0.2">
      <c r="A1937" s="50"/>
      <c r="B1937" s="50"/>
      <c r="C1937" s="34"/>
      <c r="D1937" s="34"/>
      <c r="E1937" s="34"/>
      <c r="F1937" s="34"/>
      <c r="G1937" s="34"/>
      <c r="H1937" s="34"/>
      <c r="I1937" s="34"/>
      <c r="J1937" s="34"/>
      <c r="K1937" s="34"/>
      <c r="L1937" s="103"/>
      <c r="M1937" s="29"/>
      <c r="N1937" s="29"/>
      <c r="O1937" s="29"/>
      <c r="P1937" s="30"/>
      <c r="Q1937" s="29"/>
      <c r="R1937" s="112"/>
      <c r="S1937" s="34"/>
      <c r="AD1937" s="84" t="e">
        <f t="shared" si="262"/>
        <v>#VALUE!</v>
      </c>
      <c r="AE1937" s="34" t="e">
        <f t="shared" si="263"/>
        <v>#VALUE!</v>
      </c>
      <c r="AF1937" s="34" t="e">
        <f t="shared" si="264"/>
        <v>#VALUE!</v>
      </c>
      <c r="AG1937" s="34" t="e">
        <f t="shared" si="265"/>
        <v>#VALUE!</v>
      </c>
      <c r="AH1937" s="34" t="e">
        <f t="shared" si="266"/>
        <v>#VALUE!</v>
      </c>
      <c r="AI1937" s="34" t="e">
        <f t="shared" si="267"/>
        <v>#VALUE!</v>
      </c>
      <c r="AJ1937" s="34" t="e">
        <f t="shared" si="268"/>
        <v>#VALUE!</v>
      </c>
      <c r="AK1937" s="34" t="e">
        <f t="shared" si="269"/>
        <v>#VALUE!</v>
      </c>
    </row>
    <row r="1938" spans="1:37" ht="55.25" customHeight="1" x14ac:dyDescent="0.2">
      <c r="A1938" s="50"/>
      <c r="B1938" s="50"/>
      <c r="C1938" s="34"/>
      <c r="D1938" s="34"/>
      <c r="E1938" s="34"/>
      <c r="F1938" s="34"/>
      <c r="G1938" s="34"/>
      <c r="H1938" s="34"/>
      <c r="I1938" s="34"/>
      <c r="J1938" s="34"/>
      <c r="K1938" s="34"/>
      <c r="L1938" s="103"/>
      <c r="M1938" s="29"/>
      <c r="N1938" s="29"/>
      <c r="O1938" s="29"/>
      <c r="P1938" s="30"/>
      <c r="Q1938" s="29"/>
      <c r="R1938" s="112"/>
      <c r="S1938" s="34"/>
      <c r="AD1938" s="84" t="e">
        <f t="shared" si="262"/>
        <v>#VALUE!</v>
      </c>
      <c r="AE1938" s="34" t="e">
        <f t="shared" si="263"/>
        <v>#VALUE!</v>
      </c>
      <c r="AF1938" s="34" t="e">
        <f t="shared" si="264"/>
        <v>#VALUE!</v>
      </c>
      <c r="AG1938" s="34" t="e">
        <f t="shared" si="265"/>
        <v>#VALUE!</v>
      </c>
      <c r="AH1938" s="34" t="e">
        <f t="shared" si="266"/>
        <v>#VALUE!</v>
      </c>
      <c r="AI1938" s="34" t="e">
        <f t="shared" si="267"/>
        <v>#VALUE!</v>
      </c>
      <c r="AJ1938" s="34" t="e">
        <f t="shared" si="268"/>
        <v>#VALUE!</v>
      </c>
      <c r="AK1938" s="34" t="e">
        <f t="shared" si="269"/>
        <v>#VALUE!</v>
      </c>
    </row>
    <row r="1939" spans="1:37" ht="55.25" customHeight="1" x14ac:dyDescent="0.2">
      <c r="A1939" s="50"/>
      <c r="B1939" s="50"/>
      <c r="C1939" s="34"/>
      <c r="D1939" s="34"/>
      <c r="E1939" s="34"/>
      <c r="F1939" s="34"/>
      <c r="G1939" s="34"/>
      <c r="H1939" s="34"/>
      <c r="I1939" s="34"/>
      <c r="J1939" s="34"/>
      <c r="K1939" s="34"/>
      <c r="L1939" s="103"/>
      <c r="M1939" s="29"/>
      <c r="N1939" s="29"/>
      <c r="O1939" s="29"/>
      <c r="P1939" s="30"/>
      <c r="Q1939" s="29"/>
      <c r="R1939" s="112"/>
      <c r="S1939" s="34"/>
      <c r="AD1939" s="84" t="e">
        <f t="shared" si="262"/>
        <v>#VALUE!</v>
      </c>
      <c r="AE1939" s="34" t="e">
        <f t="shared" si="263"/>
        <v>#VALUE!</v>
      </c>
      <c r="AF1939" s="34" t="e">
        <f t="shared" si="264"/>
        <v>#VALUE!</v>
      </c>
      <c r="AG1939" s="34" t="e">
        <f t="shared" si="265"/>
        <v>#VALUE!</v>
      </c>
      <c r="AH1939" s="34" t="e">
        <f t="shared" si="266"/>
        <v>#VALUE!</v>
      </c>
      <c r="AI1939" s="34" t="e">
        <f t="shared" si="267"/>
        <v>#VALUE!</v>
      </c>
      <c r="AJ1939" s="34" t="e">
        <f t="shared" si="268"/>
        <v>#VALUE!</v>
      </c>
      <c r="AK1939" s="34" t="e">
        <f t="shared" si="269"/>
        <v>#VALUE!</v>
      </c>
    </row>
    <row r="1940" spans="1:37" ht="55.25" customHeight="1" x14ac:dyDescent="0.2">
      <c r="A1940" s="50"/>
      <c r="B1940" s="50"/>
      <c r="C1940" s="34"/>
      <c r="D1940" s="34"/>
      <c r="E1940" s="34"/>
      <c r="F1940" s="34"/>
      <c r="G1940" s="34"/>
      <c r="H1940" s="34"/>
      <c r="I1940" s="34"/>
      <c r="J1940" s="34"/>
      <c r="K1940" s="34"/>
      <c r="L1940" s="103"/>
      <c r="M1940" s="29"/>
      <c r="N1940" s="29"/>
      <c r="O1940" s="29"/>
      <c r="P1940" s="30"/>
      <c r="Q1940" s="29"/>
      <c r="R1940" s="112"/>
      <c r="S1940" s="34"/>
      <c r="AD1940" s="84" t="e">
        <f t="shared" si="262"/>
        <v>#VALUE!</v>
      </c>
      <c r="AE1940" s="34" t="e">
        <f t="shared" si="263"/>
        <v>#VALUE!</v>
      </c>
      <c r="AF1940" s="34" t="e">
        <f t="shared" si="264"/>
        <v>#VALUE!</v>
      </c>
      <c r="AG1940" s="34" t="e">
        <f t="shared" si="265"/>
        <v>#VALUE!</v>
      </c>
      <c r="AH1940" s="34" t="e">
        <f t="shared" si="266"/>
        <v>#VALUE!</v>
      </c>
      <c r="AI1940" s="34" t="e">
        <f t="shared" si="267"/>
        <v>#VALUE!</v>
      </c>
      <c r="AJ1940" s="34" t="e">
        <f t="shared" si="268"/>
        <v>#VALUE!</v>
      </c>
      <c r="AK1940" s="34" t="e">
        <f t="shared" si="269"/>
        <v>#VALUE!</v>
      </c>
    </row>
    <row r="1941" spans="1:37" ht="55.25" customHeight="1" x14ac:dyDescent="0.2">
      <c r="A1941" s="50"/>
      <c r="B1941" s="50"/>
      <c r="C1941" s="34"/>
      <c r="D1941" s="34"/>
      <c r="E1941" s="34"/>
      <c r="F1941" s="34"/>
      <c r="G1941" s="34"/>
      <c r="H1941" s="34"/>
      <c r="I1941" s="34"/>
      <c r="J1941" s="34"/>
      <c r="K1941" s="34"/>
      <c r="L1941" s="103"/>
      <c r="M1941" s="29"/>
      <c r="N1941" s="29"/>
      <c r="O1941" s="29"/>
      <c r="P1941" s="30"/>
      <c r="Q1941" s="29"/>
      <c r="R1941" s="112"/>
      <c r="S1941" s="34"/>
      <c r="AD1941" s="84" t="e">
        <f t="shared" si="262"/>
        <v>#VALUE!</v>
      </c>
      <c r="AE1941" s="34" t="e">
        <f t="shared" si="263"/>
        <v>#VALUE!</v>
      </c>
      <c r="AF1941" s="34" t="e">
        <f t="shared" si="264"/>
        <v>#VALUE!</v>
      </c>
      <c r="AG1941" s="34" t="e">
        <f t="shared" si="265"/>
        <v>#VALUE!</v>
      </c>
      <c r="AH1941" s="34" t="e">
        <f t="shared" si="266"/>
        <v>#VALUE!</v>
      </c>
      <c r="AI1941" s="34" t="e">
        <f t="shared" si="267"/>
        <v>#VALUE!</v>
      </c>
      <c r="AJ1941" s="34" t="e">
        <f t="shared" si="268"/>
        <v>#VALUE!</v>
      </c>
      <c r="AK1941" s="34" t="e">
        <f t="shared" si="269"/>
        <v>#VALUE!</v>
      </c>
    </row>
    <row r="1942" spans="1:37" ht="55.25" customHeight="1" x14ac:dyDescent="0.2">
      <c r="A1942" s="50"/>
      <c r="B1942" s="50"/>
      <c r="C1942" s="34"/>
      <c r="D1942" s="34"/>
      <c r="E1942" s="34"/>
      <c r="F1942" s="34"/>
      <c r="G1942" s="34"/>
      <c r="H1942" s="34"/>
      <c r="I1942" s="34"/>
      <c r="J1942" s="34"/>
      <c r="K1942" s="34"/>
      <c r="L1942" s="103"/>
      <c r="M1942" s="29"/>
      <c r="N1942" s="29"/>
      <c r="O1942" s="29"/>
      <c r="P1942" s="30"/>
      <c r="Q1942" s="29"/>
      <c r="R1942" s="112"/>
      <c r="S1942" s="34"/>
      <c r="AD1942" s="84" t="e">
        <f t="shared" si="262"/>
        <v>#VALUE!</v>
      </c>
      <c r="AE1942" s="34" t="e">
        <f t="shared" si="263"/>
        <v>#VALUE!</v>
      </c>
      <c r="AF1942" s="34" t="e">
        <f t="shared" si="264"/>
        <v>#VALUE!</v>
      </c>
      <c r="AG1942" s="34" t="e">
        <f t="shared" si="265"/>
        <v>#VALUE!</v>
      </c>
      <c r="AH1942" s="34" t="e">
        <f t="shared" si="266"/>
        <v>#VALUE!</v>
      </c>
      <c r="AI1942" s="34" t="e">
        <f t="shared" si="267"/>
        <v>#VALUE!</v>
      </c>
      <c r="AJ1942" s="34" t="e">
        <f t="shared" si="268"/>
        <v>#VALUE!</v>
      </c>
      <c r="AK1942" s="34" t="e">
        <f t="shared" si="269"/>
        <v>#VALUE!</v>
      </c>
    </row>
    <row r="1943" spans="1:37" ht="55.25" customHeight="1" x14ac:dyDescent="0.2">
      <c r="A1943" s="50"/>
      <c r="B1943" s="50"/>
      <c r="C1943" s="34"/>
      <c r="D1943" s="34"/>
      <c r="E1943" s="34"/>
      <c r="F1943" s="34"/>
      <c r="G1943" s="34"/>
      <c r="H1943" s="34"/>
      <c r="I1943" s="34"/>
      <c r="J1943" s="34"/>
      <c r="K1943" s="34"/>
      <c r="L1943" s="103"/>
      <c r="M1943" s="29"/>
      <c r="N1943" s="29"/>
      <c r="O1943" s="29"/>
      <c r="P1943" s="30"/>
      <c r="Q1943" s="29"/>
      <c r="R1943" s="112"/>
      <c r="S1943" s="34"/>
      <c r="AD1943" s="84" t="e">
        <f t="shared" si="262"/>
        <v>#VALUE!</v>
      </c>
      <c r="AE1943" s="34" t="e">
        <f t="shared" si="263"/>
        <v>#VALUE!</v>
      </c>
      <c r="AF1943" s="34" t="e">
        <f t="shared" si="264"/>
        <v>#VALUE!</v>
      </c>
      <c r="AG1943" s="34" t="e">
        <f t="shared" si="265"/>
        <v>#VALUE!</v>
      </c>
      <c r="AH1943" s="34" t="e">
        <f t="shared" si="266"/>
        <v>#VALUE!</v>
      </c>
      <c r="AI1943" s="34" t="e">
        <f t="shared" si="267"/>
        <v>#VALUE!</v>
      </c>
      <c r="AJ1943" s="34" t="e">
        <f t="shared" si="268"/>
        <v>#VALUE!</v>
      </c>
      <c r="AK1943" s="34" t="e">
        <f t="shared" si="269"/>
        <v>#VALUE!</v>
      </c>
    </row>
    <row r="1944" spans="1:37" ht="55.25" customHeight="1" x14ac:dyDescent="0.2">
      <c r="A1944" s="50"/>
      <c r="B1944" s="50"/>
      <c r="C1944" s="34"/>
      <c r="D1944" s="34"/>
      <c r="E1944" s="34"/>
      <c r="F1944" s="34"/>
      <c r="G1944" s="34"/>
      <c r="H1944" s="34"/>
      <c r="I1944" s="34"/>
      <c r="J1944" s="34"/>
      <c r="K1944" s="34"/>
      <c r="L1944" s="103"/>
      <c r="M1944" s="29"/>
      <c r="N1944" s="29"/>
      <c r="O1944" s="29"/>
      <c r="P1944" s="30"/>
      <c r="Q1944" s="29"/>
      <c r="R1944" s="112"/>
      <c r="S1944" s="34"/>
      <c r="AD1944" s="84" t="e">
        <f t="shared" si="262"/>
        <v>#VALUE!</v>
      </c>
      <c r="AE1944" s="34" t="e">
        <f t="shared" si="263"/>
        <v>#VALUE!</v>
      </c>
      <c r="AF1944" s="34" t="e">
        <f t="shared" si="264"/>
        <v>#VALUE!</v>
      </c>
      <c r="AG1944" s="34" t="e">
        <f t="shared" si="265"/>
        <v>#VALUE!</v>
      </c>
      <c r="AH1944" s="34" t="e">
        <f t="shared" si="266"/>
        <v>#VALUE!</v>
      </c>
      <c r="AI1944" s="34" t="e">
        <f t="shared" si="267"/>
        <v>#VALUE!</v>
      </c>
      <c r="AJ1944" s="34" t="e">
        <f t="shared" si="268"/>
        <v>#VALUE!</v>
      </c>
      <c r="AK1944" s="34" t="e">
        <f t="shared" si="269"/>
        <v>#VALUE!</v>
      </c>
    </row>
    <row r="1945" spans="1:37" ht="55.25" customHeight="1" x14ac:dyDescent="0.2">
      <c r="A1945" s="50"/>
      <c r="B1945" s="50"/>
      <c r="C1945" s="34"/>
      <c r="D1945" s="34"/>
      <c r="E1945" s="34"/>
      <c r="F1945" s="34"/>
      <c r="G1945" s="34"/>
      <c r="H1945" s="34"/>
      <c r="I1945" s="34"/>
      <c r="J1945" s="34"/>
      <c r="K1945" s="34"/>
      <c r="L1945" s="103"/>
      <c r="M1945" s="29"/>
      <c r="N1945" s="29"/>
      <c r="O1945" s="29"/>
      <c r="P1945" s="30"/>
      <c r="Q1945" s="29"/>
      <c r="R1945" s="112"/>
      <c r="S1945" s="34"/>
      <c r="AD1945" s="84" t="e">
        <f t="shared" si="262"/>
        <v>#VALUE!</v>
      </c>
      <c r="AE1945" s="34" t="e">
        <f t="shared" si="263"/>
        <v>#VALUE!</v>
      </c>
      <c r="AF1945" s="34" t="e">
        <f t="shared" si="264"/>
        <v>#VALUE!</v>
      </c>
      <c r="AG1945" s="34" t="e">
        <f t="shared" si="265"/>
        <v>#VALUE!</v>
      </c>
      <c r="AH1945" s="34" t="e">
        <f t="shared" si="266"/>
        <v>#VALUE!</v>
      </c>
      <c r="AI1945" s="34" t="e">
        <f t="shared" si="267"/>
        <v>#VALUE!</v>
      </c>
      <c r="AJ1945" s="34" t="e">
        <f t="shared" si="268"/>
        <v>#VALUE!</v>
      </c>
      <c r="AK1945" s="34" t="e">
        <f t="shared" si="269"/>
        <v>#VALUE!</v>
      </c>
    </row>
    <row r="1946" spans="1:37" ht="55.25" customHeight="1" x14ac:dyDescent="0.2">
      <c r="A1946" s="50"/>
      <c r="B1946" s="50"/>
      <c r="C1946" s="34"/>
      <c r="D1946" s="34"/>
      <c r="E1946" s="34"/>
      <c r="F1946" s="34"/>
      <c r="G1946" s="34"/>
      <c r="H1946" s="34"/>
      <c r="I1946" s="34"/>
      <c r="J1946" s="34"/>
      <c r="K1946" s="34"/>
      <c r="L1946" s="103"/>
      <c r="M1946" s="29"/>
      <c r="N1946" s="29"/>
      <c r="O1946" s="29"/>
      <c r="P1946" s="30"/>
      <c r="Q1946" s="29"/>
      <c r="R1946" s="112"/>
      <c r="S1946" s="34"/>
      <c r="AD1946" s="84" t="e">
        <f t="shared" si="262"/>
        <v>#VALUE!</v>
      </c>
      <c r="AE1946" s="34" t="e">
        <f t="shared" si="263"/>
        <v>#VALUE!</v>
      </c>
      <c r="AF1946" s="34" t="e">
        <f t="shared" si="264"/>
        <v>#VALUE!</v>
      </c>
      <c r="AG1946" s="34" t="e">
        <f t="shared" si="265"/>
        <v>#VALUE!</v>
      </c>
      <c r="AH1946" s="34" t="e">
        <f t="shared" si="266"/>
        <v>#VALUE!</v>
      </c>
      <c r="AI1946" s="34" t="e">
        <f t="shared" si="267"/>
        <v>#VALUE!</v>
      </c>
      <c r="AJ1946" s="34" t="e">
        <f t="shared" si="268"/>
        <v>#VALUE!</v>
      </c>
      <c r="AK1946" s="34" t="e">
        <f t="shared" si="269"/>
        <v>#VALUE!</v>
      </c>
    </row>
    <row r="1947" spans="1:37" ht="55.25" customHeight="1" x14ac:dyDescent="0.2">
      <c r="A1947" s="50"/>
      <c r="B1947" s="50"/>
      <c r="C1947" s="34"/>
      <c r="D1947" s="34"/>
      <c r="E1947" s="34"/>
      <c r="F1947" s="34"/>
      <c r="G1947" s="34"/>
      <c r="H1947" s="34"/>
      <c r="I1947" s="34"/>
      <c r="J1947" s="34"/>
      <c r="K1947" s="34"/>
      <c r="L1947" s="103"/>
      <c r="M1947" s="29"/>
      <c r="N1947" s="29"/>
      <c r="O1947" s="29"/>
      <c r="P1947" s="30"/>
      <c r="Q1947" s="29"/>
      <c r="R1947" s="112"/>
      <c r="S1947" s="34"/>
      <c r="AD1947" s="84" t="e">
        <f t="shared" si="262"/>
        <v>#VALUE!</v>
      </c>
      <c r="AE1947" s="34" t="e">
        <f t="shared" si="263"/>
        <v>#VALUE!</v>
      </c>
      <c r="AF1947" s="34" t="e">
        <f t="shared" si="264"/>
        <v>#VALUE!</v>
      </c>
      <c r="AG1947" s="34" t="e">
        <f t="shared" si="265"/>
        <v>#VALUE!</v>
      </c>
      <c r="AH1947" s="34" t="e">
        <f t="shared" si="266"/>
        <v>#VALUE!</v>
      </c>
      <c r="AI1947" s="34" t="e">
        <f t="shared" si="267"/>
        <v>#VALUE!</v>
      </c>
      <c r="AJ1947" s="34" t="e">
        <f t="shared" si="268"/>
        <v>#VALUE!</v>
      </c>
      <c r="AK1947" s="34" t="e">
        <f t="shared" si="269"/>
        <v>#VALUE!</v>
      </c>
    </row>
    <row r="1948" spans="1:37" ht="55.25" customHeight="1" x14ac:dyDescent="0.2">
      <c r="A1948" s="50"/>
      <c r="B1948" s="50"/>
      <c r="C1948" s="34"/>
      <c r="D1948" s="34"/>
      <c r="E1948" s="34"/>
      <c r="F1948" s="34"/>
      <c r="G1948" s="34"/>
      <c r="H1948" s="34"/>
      <c r="I1948" s="34"/>
      <c r="J1948" s="34"/>
      <c r="K1948" s="34"/>
      <c r="L1948" s="103"/>
      <c r="M1948" s="29"/>
      <c r="N1948" s="29"/>
      <c r="O1948" s="29"/>
      <c r="P1948" s="30"/>
      <c r="Q1948" s="29"/>
      <c r="R1948" s="112"/>
      <c r="S1948" s="34"/>
      <c r="AD1948" s="84" t="e">
        <f t="shared" si="262"/>
        <v>#VALUE!</v>
      </c>
      <c r="AE1948" s="34" t="e">
        <f t="shared" si="263"/>
        <v>#VALUE!</v>
      </c>
      <c r="AF1948" s="34" t="e">
        <f t="shared" si="264"/>
        <v>#VALUE!</v>
      </c>
      <c r="AG1948" s="34" t="e">
        <f t="shared" si="265"/>
        <v>#VALUE!</v>
      </c>
      <c r="AH1948" s="34" t="e">
        <f t="shared" si="266"/>
        <v>#VALUE!</v>
      </c>
      <c r="AI1948" s="34" t="e">
        <f t="shared" si="267"/>
        <v>#VALUE!</v>
      </c>
      <c r="AJ1948" s="34" t="e">
        <f t="shared" si="268"/>
        <v>#VALUE!</v>
      </c>
      <c r="AK1948" s="34" t="e">
        <f t="shared" si="269"/>
        <v>#VALUE!</v>
      </c>
    </row>
    <row r="1949" spans="1:37" ht="55.25" customHeight="1" x14ac:dyDescent="0.2">
      <c r="A1949" s="50"/>
      <c r="B1949" s="50"/>
      <c r="C1949" s="34"/>
      <c r="D1949" s="34"/>
      <c r="E1949" s="34"/>
      <c r="F1949" s="34"/>
      <c r="G1949" s="34"/>
      <c r="H1949" s="34"/>
      <c r="I1949" s="34"/>
      <c r="J1949" s="34"/>
      <c r="K1949" s="34"/>
      <c r="L1949" s="103"/>
      <c r="M1949" s="29"/>
      <c r="N1949" s="29"/>
      <c r="O1949" s="29"/>
      <c r="P1949" s="30"/>
      <c r="Q1949" s="29"/>
      <c r="R1949" s="112"/>
      <c r="S1949" s="34"/>
      <c r="AD1949" s="84" t="e">
        <f t="shared" si="262"/>
        <v>#VALUE!</v>
      </c>
      <c r="AE1949" s="34" t="e">
        <f t="shared" si="263"/>
        <v>#VALUE!</v>
      </c>
      <c r="AF1949" s="34" t="e">
        <f t="shared" si="264"/>
        <v>#VALUE!</v>
      </c>
      <c r="AG1949" s="34" t="e">
        <f t="shared" si="265"/>
        <v>#VALUE!</v>
      </c>
      <c r="AH1949" s="34" t="e">
        <f t="shared" si="266"/>
        <v>#VALUE!</v>
      </c>
      <c r="AI1949" s="34" t="e">
        <f t="shared" si="267"/>
        <v>#VALUE!</v>
      </c>
      <c r="AJ1949" s="34" t="e">
        <f t="shared" si="268"/>
        <v>#VALUE!</v>
      </c>
      <c r="AK1949" s="34" t="e">
        <f t="shared" si="269"/>
        <v>#VALUE!</v>
      </c>
    </row>
    <row r="1950" spans="1:37" ht="55.25" customHeight="1" x14ac:dyDescent="0.2">
      <c r="A1950" s="50"/>
      <c r="B1950" s="50"/>
      <c r="C1950" s="34"/>
      <c r="D1950" s="34"/>
      <c r="E1950" s="34"/>
      <c r="F1950" s="34"/>
      <c r="G1950" s="34"/>
      <c r="H1950" s="34"/>
      <c r="I1950" s="34"/>
      <c r="J1950" s="34"/>
      <c r="K1950" s="34"/>
      <c r="L1950" s="103"/>
      <c r="M1950" s="29"/>
      <c r="N1950" s="29"/>
      <c r="O1950" s="29"/>
      <c r="P1950" s="30"/>
      <c r="Q1950" s="29"/>
      <c r="R1950" s="112"/>
      <c r="S1950" s="34"/>
      <c r="AD1950" s="84" t="e">
        <f t="shared" si="262"/>
        <v>#VALUE!</v>
      </c>
      <c r="AE1950" s="34" t="e">
        <f t="shared" si="263"/>
        <v>#VALUE!</v>
      </c>
      <c r="AF1950" s="34" t="e">
        <f t="shared" si="264"/>
        <v>#VALUE!</v>
      </c>
      <c r="AG1950" s="34" t="e">
        <f t="shared" si="265"/>
        <v>#VALUE!</v>
      </c>
      <c r="AH1950" s="34" t="e">
        <f t="shared" si="266"/>
        <v>#VALUE!</v>
      </c>
      <c r="AI1950" s="34" t="e">
        <f t="shared" si="267"/>
        <v>#VALUE!</v>
      </c>
      <c r="AJ1950" s="34" t="e">
        <f t="shared" si="268"/>
        <v>#VALUE!</v>
      </c>
      <c r="AK1950" s="34" t="e">
        <f t="shared" si="269"/>
        <v>#VALUE!</v>
      </c>
    </row>
    <row r="1951" spans="1:37" ht="55.25" customHeight="1" x14ac:dyDescent="0.2">
      <c r="A1951" s="50"/>
      <c r="B1951" s="50"/>
      <c r="C1951" s="34"/>
      <c r="D1951" s="34"/>
      <c r="E1951" s="34"/>
      <c r="F1951" s="34"/>
      <c r="G1951" s="34"/>
      <c r="H1951" s="34"/>
      <c r="I1951" s="34"/>
      <c r="J1951" s="34"/>
      <c r="K1951" s="34"/>
      <c r="L1951" s="103"/>
      <c r="M1951" s="29"/>
      <c r="N1951" s="29"/>
      <c r="O1951" s="29"/>
      <c r="P1951" s="30"/>
      <c r="Q1951" s="29"/>
      <c r="R1951" s="112"/>
      <c r="S1951" s="34"/>
      <c r="AD1951" s="84" t="e">
        <f t="shared" si="262"/>
        <v>#VALUE!</v>
      </c>
      <c r="AE1951" s="34" t="e">
        <f t="shared" si="263"/>
        <v>#VALUE!</v>
      </c>
      <c r="AF1951" s="34" t="e">
        <f t="shared" si="264"/>
        <v>#VALUE!</v>
      </c>
      <c r="AG1951" s="34" t="e">
        <f t="shared" si="265"/>
        <v>#VALUE!</v>
      </c>
      <c r="AH1951" s="34" t="e">
        <f t="shared" si="266"/>
        <v>#VALUE!</v>
      </c>
      <c r="AI1951" s="34" t="e">
        <f t="shared" si="267"/>
        <v>#VALUE!</v>
      </c>
      <c r="AJ1951" s="34" t="e">
        <f t="shared" si="268"/>
        <v>#VALUE!</v>
      </c>
      <c r="AK1951" s="34" t="e">
        <f t="shared" si="269"/>
        <v>#VALUE!</v>
      </c>
    </row>
    <row r="1952" spans="1:37" ht="55.25" customHeight="1" x14ac:dyDescent="0.2">
      <c r="A1952" s="50"/>
      <c r="B1952" s="50"/>
      <c r="C1952" s="34"/>
      <c r="D1952" s="34"/>
      <c r="E1952" s="34"/>
      <c r="F1952" s="34"/>
      <c r="G1952" s="34"/>
      <c r="H1952" s="34"/>
      <c r="I1952" s="34"/>
      <c r="J1952" s="34"/>
      <c r="K1952" s="34"/>
      <c r="L1952" s="103"/>
      <c r="M1952" s="29"/>
      <c r="N1952" s="29"/>
      <c r="O1952" s="29"/>
      <c r="P1952" s="30"/>
      <c r="Q1952" s="29"/>
      <c r="R1952" s="112"/>
      <c r="S1952" s="34"/>
      <c r="AD1952" s="84" t="e">
        <f t="shared" si="262"/>
        <v>#VALUE!</v>
      </c>
      <c r="AE1952" s="34" t="e">
        <f t="shared" si="263"/>
        <v>#VALUE!</v>
      </c>
      <c r="AF1952" s="34" t="e">
        <f t="shared" si="264"/>
        <v>#VALUE!</v>
      </c>
      <c r="AG1952" s="34" t="e">
        <f t="shared" si="265"/>
        <v>#VALUE!</v>
      </c>
      <c r="AH1952" s="34" t="e">
        <f t="shared" si="266"/>
        <v>#VALUE!</v>
      </c>
      <c r="AI1952" s="34" t="e">
        <f t="shared" si="267"/>
        <v>#VALUE!</v>
      </c>
      <c r="AJ1952" s="34" t="e">
        <f t="shared" si="268"/>
        <v>#VALUE!</v>
      </c>
      <c r="AK1952" s="34" t="e">
        <f t="shared" si="269"/>
        <v>#VALUE!</v>
      </c>
    </row>
    <row r="1953" spans="1:37" ht="55.25" customHeight="1" x14ac:dyDescent="0.2">
      <c r="A1953" s="50"/>
      <c r="B1953" s="50"/>
      <c r="C1953" s="34"/>
      <c r="D1953" s="34"/>
      <c r="E1953" s="34"/>
      <c r="F1953" s="34"/>
      <c r="G1953" s="34"/>
      <c r="H1953" s="34"/>
      <c r="I1953" s="34"/>
      <c r="J1953" s="34"/>
      <c r="K1953" s="34"/>
      <c r="L1953" s="103"/>
      <c r="M1953" s="29"/>
      <c r="N1953" s="29"/>
      <c r="O1953" s="29"/>
      <c r="P1953" s="30"/>
      <c r="Q1953" s="29"/>
      <c r="R1953" s="112"/>
      <c r="S1953" s="34"/>
      <c r="AD1953" s="84" t="e">
        <f t="shared" si="262"/>
        <v>#VALUE!</v>
      </c>
      <c r="AE1953" s="34" t="e">
        <f t="shared" si="263"/>
        <v>#VALUE!</v>
      </c>
      <c r="AF1953" s="34" t="e">
        <f t="shared" si="264"/>
        <v>#VALUE!</v>
      </c>
      <c r="AG1953" s="34" t="e">
        <f t="shared" si="265"/>
        <v>#VALUE!</v>
      </c>
      <c r="AH1953" s="34" t="e">
        <f t="shared" si="266"/>
        <v>#VALUE!</v>
      </c>
      <c r="AI1953" s="34" t="e">
        <f t="shared" si="267"/>
        <v>#VALUE!</v>
      </c>
      <c r="AJ1953" s="34" t="e">
        <f t="shared" si="268"/>
        <v>#VALUE!</v>
      </c>
      <c r="AK1953" s="34" t="e">
        <f t="shared" si="269"/>
        <v>#VALUE!</v>
      </c>
    </row>
    <row r="1954" spans="1:37" ht="55.25" customHeight="1" x14ac:dyDescent="0.2">
      <c r="A1954" s="50"/>
      <c r="B1954" s="50"/>
      <c r="C1954" s="34"/>
      <c r="D1954" s="34"/>
      <c r="E1954" s="34"/>
      <c r="F1954" s="34"/>
      <c r="G1954" s="34"/>
      <c r="H1954" s="34"/>
      <c r="I1954" s="34"/>
      <c r="J1954" s="34"/>
      <c r="K1954" s="34"/>
      <c r="L1954" s="103"/>
      <c r="M1954" s="29"/>
      <c r="N1954" s="29"/>
      <c r="O1954" s="29"/>
      <c r="P1954" s="30"/>
      <c r="Q1954" s="29"/>
      <c r="R1954" s="112"/>
      <c r="S1954" s="34"/>
      <c r="AD1954" s="84" t="e">
        <f t="shared" si="262"/>
        <v>#VALUE!</v>
      </c>
      <c r="AE1954" s="34" t="e">
        <f t="shared" si="263"/>
        <v>#VALUE!</v>
      </c>
      <c r="AF1954" s="34" t="e">
        <f t="shared" si="264"/>
        <v>#VALUE!</v>
      </c>
      <c r="AG1954" s="34" t="e">
        <f t="shared" si="265"/>
        <v>#VALUE!</v>
      </c>
      <c r="AH1954" s="34" t="e">
        <f t="shared" si="266"/>
        <v>#VALUE!</v>
      </c>
      <c r="AI1954" s="34" t="e">
        <f t="shared" si="267"/>
        <v>#VALUE!</v>
      </c>
      <c r="AJ1954" s="34" t="e">
        <f t="shared" si="268"/>
        <v>#VALUE!</v>
      </c>
      <c r="AK1954" s="34" t="e">
        <f t="shared" si="269"/>
        <v>#VALUE!</v>
      </c>
    </row>
    <row r="1955" spans="1:37" ht="55.25" customHeight="1" x14ac:dyDescent="0.2">
      <c r="A1955" s="50"/>
      <c r="B1955" s="50"/>
      <c r="C1955" s="34"/>
      <c r="D1955" s="34"/>
      <c r="E1955" s="34"/>
      <c r="F1955" s="34"/>
      <c r="G1955" s="34"/>
      <c r="H1955" s="34"/>
      <c r="I1955" s="34"/>
      <c r="J1955" s="34"/>
      <c r="K1955" s="34"/>
      <c r="L1955" s="103"/>
      <c r="M1955" s="29"/>
      <c r="N1955" s="29"/>
      <c r="O1955" s="29"/>
      <c r="P1955" s="30"/>
      <c r="Q1955" s="29"/>
      <c r="R1955" s="112"/>
      <c r="S1955" s="34"/>
      <c r="AD1955" s="84" t="e">
        <f t="shared" si="262"/>
        <v>#VALUE!</v>
      </c>
      <c r="AE1955" s="34" t="e">
        <f t="shared" si="263"/>
        <v>#VALUE!</v>
      </c>
      <c r="AF1955" s="34" t="e">
        <f t="shared" si="264"/>
        <v>#VALUE!</v>
      </c>
      <c r="AG1955" s="34" t="e">
        <f t="shared" si="265"/>
        <v>#VALUE!</v>
      </c>
      <c r="AH1955" s="34" t="e">
        <f t="shared" si="266"/>
        <v>#VALUE!</v>
      </c>
      <c r="AI1955" s="34" t="e">
        <f t="shared" si="267"/>
        <v>#VALUE!</v>
      </c>
      <c r="AJ1955" s="34" t="e">
        <f t="shared" si="268"/>
        <v>#VALUE!</v>
      </c>
      <c r="AK1955" s="34" t="e">
        <f t="shared" si="269"/>
        <v>#VALUE!</v>
      </c>
    </row>
    <row r="1956" spans="1:37" ht="55.25" customHeight="1" x14ac:dyDescent="0.2">
      <c r="A1956" s="50"/>
      <c r="B1956" s="50"/>
      <c r="C1956" s="34"/>
      <c r="D1956" s="34"/>
      <c r="E1956" s="34"/>
      <c r="F1956" s="34"/>
      <c r="G1956" s="34"/>
      <c r="H1956" s="34"/>
      <c r="I1956" s="34"/>
      <c r="J1956" s="34"/>
      <c r="K1956" s="34"/>
      <c r="L1956" s="103"/>
      <c r="M1956" s="29"/>
      <c r="N1956" s="29"/>
      <c r="O1956" s="29"/>
      <c r="P1956" s="30"/>
      <c r="Q1956" s="29"/>
      <c r="R1956" s="112"/>
      <c r="S1956" s="34"/>
      <c r="AD1956" s="84" t="e">
        <f t="shared" si="262"/>
        <v>#VALUE!</v>
      </c>
      <c r="AE1956" s="34" t="e">
        <f t="shared" si="263"/>
        <v>#VALUE!</v>
      </c>
      <c r="AF1956" s="34" t="e">
        <f t="shared" si="264"/>
        <v>#VALUE!</v>
      </c>
      <c r="AG1956" s="34" t="e">
        <f t="shared" si="265"/>
        <v>#VALUE!</v>
      </c>
      <c r="AH1956" s="34" t="e">
        <f t="shared" si="266"/>
        <v>#VALUE!</v>
      </c>
      <c r="AI1956" s="34" t="e">
        <f t="shared" si="267"/>
        <v>#VALUE!</v>
      </c>
      <c r="AJ1956" s="34" t="e">
        <f t="shared" si="268"/>
        <v>#VALUE!</v>
      </c>
      <c r="AK1956" s="34" t="e">
        <f t="shared" si="269"/>
        <v>#VALUE!</v>
      </c>
    </row>
    <row r="1957" spans="1:37" ht="55.25" customHeight="1" x14ac:dyDescent="0.2">
      <c r="A1957" s="50"/>
      <c r="B1957" s="50"/>
      <c r="C1957" s="34"/>
      <c r="D1957" s="34"/>
      <c r="E1957" s="34"/>
      <c r="F1957" s="34"/>
      <c r="G1957" s="34"/>
      <c r="H1957" s="34"/>
      <c r="I1957" s="34"/>
      <c r="J1957" s="34"/>
      <c r="K1957" s="34"/>
      <c r="L1957" s="103"/>
      <c r="M1957" s="29"/>
      <c r="N1957" s="29"/>
      <c r="O1957" s="29"/>
      <c r="P1957" s="30"/>
      <c r="Q1957" s="29"/>
      <c r="R1957" s="112"/>
      <c r="S1957" s="34"/>
      <c r="AD1957" s="84" t="e">
        <f t="shared" si="262"/>
        <v>#VALUE!</v>
      </c>
      <c r="AE1957" s="34" t="e">
        <f t="shared" si="263"/>
        <v>#VALUE!</v>
      </c>
      <c r="AF1957" s="34" t="e">
        <f t="shared" si="264"/>
        <v>#VALUE!</v>
      </c>
      <c r="AG1957" s="34" t="e">
        <f t="shared" si="265"/>
        <v>#VALUE!</v>
      </c>
      <c r="AH1957" s="34" t="e">
        <f t="shared" si="266"/>
        <v>#VALUE!</v>
      </c>
      <c r="AI1957" s="34" t="e">
        <f t="shared" si="267"/>
        <v>#VALUE!</v>
      </c>
      <c r="AJ1957" s="34" t="e">
        <f t="shared" si="268"/>
        <v>#VALUE!</v>
      </c>
      <c r="AK1957" s="34" t="e">
        <f t="shared" si="269"/>
        <v>#VALUE!</v>
      </c>
    </row>
    <row r="1958" spans="1:37" ht="55.25" customHeight="1" x14ac:dyDescent="0.2">
      <c r="A1958" s="50"/>
      <c r="B1958" s="50"/>
      <c r="C1958" s="34"/>
      <c r="D1958" s="34"/>
      <c r="E1958" s="34"/>
      <c r="F1958" s="34"/>
      <c r="G1958" s="34"/>
      <c r="H1958" s="34"/>
      <c r="I1958" s="34"/>
      <c r="J1958" s="34"/>
      <c r="K1958" s="34"/>
      <c r="L1958" s="103"/>
      <c r="M1958" s="29"/>
      <c r="N1958" s="29"/>
      <c r="O1958" s="29"/>
      <c r="P1958" s="30"/>
      <c r="Q1958" s="29"/>
      <c r="R1958" s="112"/>
      <c r="S1958" s="34"/>
      <c r="AD1958" s="84" t="e">
        <f t="shared" si="262"/>
        <v>#VALUE!</v>
      </c>
      <c r="AE1958" s="34" t="e">
        <f t="shared" si="263"/>
        <v>#VALUE!</v>
      </c>
      <c r="AF1958" s="34" t="e">
        <f t="shared" si="264"/>
        <v>#VALUE!</v>
      </c>
      <c r="AG1958" s="34" t="e">
        <f t="shared" si="265"/>
        <v>#VALUE!</v>
      </c>
      <c r="AH1958" s="34" t="e">
        <f t="shared" si="266"/>
        <v>#VALUE!</v>
      </c>
      <c r="AI1958" s="34" t="e">
        <f t="shared" si="267"/>
        <v>#VALUE!</v>
      </c>
      <c r="AJ1958" s="34" t="e">
        <f t="shared" si="268"/>
        <v>#VALUE!</v>
      </c>
      <c r="AK1958" s="34" t="e">
        <f t="shared" si="269"/>
        <v>#VALUE!</v>
      </c>
    </row>
    <row r="1959" spans="1:37" ht="55.25" customHeight="1" x14ac:dyDescent="0.2">
      <c r="A1959" s="50"/>
      <c r="B1959" s="50"/>
      <c r="C1959" s="34"/>
      <c r="D1959" s="34"/>
      <c r="E1959" s="34"/>
      <c r="F1959" s="34"/>
      <c r="G1959" s="34"/>
      <c r="H1959" s="34"/>
      <c r="I1959" s="34"/>
      <c r="J1959" s="34"/>
      <c r="K1959" s="34"/>
      <c r="L1959" s="103"/>
      <c r="M1959" s="29"/>
      <c r="N1959" s="29"/>
      <c r="O1959" s="29"/>
      <c r="P1959" s="30"/>
      <c r="Q1959" s="29"/>
      <c r="R1959" s="112"/>
      <c r="S1959" s="34"/>
      <c r="AD1959" s="84" t="e">
        <f t="shared" si="262"/>
        <v>#VALUE!</v>
      </c>
      <c r="AE1959" s="34" t="e">
        <f t="shared" si="263"/>
        <v>#VALUE!</v>
      </c>
      <c r="AF1959" s="34" t="e">
        <f t="shared" si="264"/>
        <v>#VALUE!</v>
      </c>
      <c r="AG1959" s="34" t="e">
        <f t="shared" si="265"/>
        <v>#VALUE!</v>
      </c>
      <c r="AH1959" s="34" t="e">
        <f t="shared" si="266"/>
        <v>#VALUE!</v>
      </c>
      <c r="AI1959" s="34" t="e">
        <f t="shared" si="267"/>
        <v>#VALUE!</v>
      </c>
      <c r="AJ1959" s="34" t="e">
        <f t="shared" si="268"/>
        <v>#VALUE!</v>
      </c>
      <c r="AK1959" s="34" t="e">
        <f t="shared" si="269"/>
        <v>#VALUE!</v>
      </c>
    </row>
    <row r="1960" spans="1:37" ht="55.25" customHeight="1" x14ac:dyDescent="0.2">
      <c r="A1960" s="50"/>
      <c r="B1960" s="50"/>
      <c r="C1960" s="34"/>
      <c r="D1960" s="34"/>
      <c r="E1960" s="34"/>
      <c r="F1960" s="34"/>
      <c r="G1960" s="34"/>
      <c r="H1960" s="34"/>
      <c r="I1960" s="34"/>
      <c r="J1960" s="34"/>
      <c r="K1960" s="34"/>
      <c r="L1960" s="103"/>
      <c r="M1960" s="29"/>
      <c r="N1960" s="29"/>
      <c r="O1960" s="29"/>
      <c r="P1960" s="30"/>
      <c r="Q1960" s="29"/>
      <c r="R1960" s="112"/>
      <c r="S1960" s="34"/>
      <c r="AD1960" s="84" t="e">
        <f t="shared" si="262"/>
        <v>#VALUE!</v>
      </c>
      <c r="AE1960" s="34" t="e">
        <f t="shared" si="263"/>
        <v>#VALUE!</v>
      </c>
      <c r="AF1960" s="34" t="e">
        <f t="shared" si="264"/>
        <v>#VALUE!</v>
      </c>
      <c r="AG1960" s="34" t="e">
        <f t="shared" si="265"/>
        <v>#VALUE!</v>
      </c>
      <c r="AH1960" s="34" t="e">
        <f t="shared" si="266"/>
        <v>#VALUE!</v>
      </c>
      <c r="AI1960" s="34" t="e">
        <f t="shared" si="267"/>
        <v>#VALUE!</v>
      </c>
      <c r="AJ1960" s="34" t="e">
        <f t="shared" si="268"/>
        <v>#VALUE!</v>
      </c>
      <c r="AK1960" s="34" t="e">
        <f t="shared" si="269"/>
        <v>#VALUE!</v>
      </c>
    </row>
    <row r="1961" spans="1:37" ht="55.25" customHeight="1" x14ac:dyDescent="0.2">
      <c r="A1961" s="50"/>
      <c r="B1961" s="50"/>
      <c r="C1961" s="34"/>
      <c r="D1961" s="34"/>
      <c r="E1961" s="34"/>
      <c r="F1961" s="34"/>
      <c r="G1961" s="34"/>
      <c r="H1961" s="34"/>
      <c r="I1961" s="34"/>
      <c r="J1961" s="34"/>
      <c r="K1961" s="34"/>
      <c r="L1961" s="103"/>
      <c r="M1961" s="29"/>
      <c r="N1961" s="29"/>
      <c r="O1961" s="29"/>
      <c r="P1961" s="30"/>
      <c r="Q1961" s="29"/>
      <c r="R1961" s="112"/>
      <c r="S1961" s="34"/>
      <c r="AD1961" s="84" t="e">
        <f t="shared" si="262"/>
        <v>#VALUE!</v>
      </c>
      <c r="AE1961" s="34" t="e">
        <f t="shared" si="263"/>
        <v>#VALUE!</v>
      </c>
      <c r="AF1961" s="34" t="e">
        <f t="shared" si="264"/>
        <v>#VALUE!</v>
      </c>
      <c r="AG1961" s="34" t="e">
        <f t="shared" si="265"/>
        <v>#VALUE!</v>
      </c>
      <c r="AH1961" s="34" t="e">
        <f t="shared" si="266"/>
        <v>#VALUE!</v>
      </c>
      <c r="AI1961" s="34" t="e">
        <f t="shared" si="267"/>
        <v>#VALUE!</v>
      </c>
      <c r="AJ1961" s="34" t="e">
        <f t="shared" si="268"/>
        <v>#VALUE!</v>
      </c>
      <c r="AK1961" s="34" t="e">
        <f t="shared" si="269"/>
        <v>#VALUE!</v>
      </c>
    </row>
    <row r="1962" spans="1:37" ht="55.25" customHeight="1" x14ac:dyDescent="0.2">
      <c r="A1962" s="50"/>
      <c r="B1962" s="50"/>
      <c r="C1962" s="34"/>
      <c r="D1962" s="34"/>
      <c r="E1962" s="34"/>
      <c r="F1962" s="34"/>
      <c r="G1962" s="34"/>
      <c r="H1962" s="34"/>
      <c r="I1962" s="34"/>
      <c r="J1962" s="34"/>
      <c r="K1962" s="34"/>
      <c r="L1962" s="103"/>
      <c r="M1962" s="29"/>
      <c r="N1962" s="29"/>
      <c r="O1962" s="29"/>
      <c r="P1962" s="30"/>
      <c r="Q1962" s="29"/>
      <c r="R1962" s="112"/>
      <c r="S1962" s="34"/>
      <c r="AD1962" s="84" t="e">
        <f t="shared" si="262"/>
        <v>#VALUE!</v>
      </c>
      <c r="AE1962" s="34" t="e">
        <f t="shared" si="263"/>
        <v>#VALUE!</v>
      </c>
      <c r="AF1962" s="34" t="e">
        <f t="shared" si="264"/>
        <v>#VALUE!</v>
      </c>
      <c r="AG1962" s="34" t="e">
        <f t="shared" si="265"/>
        <v>#VALUE!</v>
      </c>
      <c r="AH1962" s="34" t="e">
        <f t="shared" si="266"/>
        <v>#VALUE!</v>
      </c>
      <c r="AI1962" s="34" t="e">
        <f t="shared" si="267"/>
        <v>#VALUE!</v>
      </c>
      <c r="AJ1962" s="34" t="e">
        <f t="shared" si="268"/>
        <v>#VALUE!</v>
      </c>
      <c r="AK1962" s="34" t="e">
        <f t="shared" si="269"/>
        <v>#VALUE!</v>
      </c>
    </row>
    <row r="1963" spans="1:37" ht="55.25" customHeight="1" x14ac:dyDescent="0.2">
      <c r="A1963" s="50"/>
      <c r="B1963" s="50"/>
      <c r="C1963" s="34"/>
      <c r="D1963" s="34"/>
      <c r="E1963" s="34"/>
      <c r="F1963" s="34"/>
      <c r="G1963" s="34"/>
      <c r="H1963" s="34"/>
      <c r="I1963" s="34"/>
      <c r="J1963" s="34"/>
      <c r="K1963" s="34"/>
      <c r="L1963" s="103"/>
      <c r="M1963" s="29"/>
      <c r="N1963" s="29"/>
      <c r="O1963" s="29"/>
      <c r="P1963" s="30"/>
      <c r="Q1963" s="29"/>
      <c r="R1963" s="112"/>
      <c r="S1963" s="34"/>
      <c r="AD1963" s="84" t="e">
        <f t="shared" si="262"/>
        <v>#VALUE!</v>
      </c>
      <c r="AE1963" s="34" t="e">
        <f t="shared" si="263"/>
        <v>#VALUE!</v>
      </c>
      <c r="AF1963" s="34" t="e">
        <f t="shared" si="264"/>
        <v>#VALUE!</v>
      </c>
      <c r="AG1963" s="34" t="e">
        <f t="shared" si="265"/>
        <v>#VALUE!</v>
      </c>
      <c r="AH1963" s="34" t="e">
        <f t="shared" si="266"/>
        <v>#VALUE!</v>
      </c>
      <c r="AI1963" s="34" t="e">
        <f t="shared" si="267"/>
        <v>#VALUE!</v>
      </c>
      <c r="AJ1963" s="34" t="e">
        <f t="shared" si="268"/>
        <v>#VALUE!</v>
      </c>
      <c r="AK1963" s="34" t="e">
        <f t="shared" si="269"/>
        <v>#VALUE!</v>
      </c>
    </row>
    <row r="1964" spans="1:37" ht="55.25" customHeight="1" x14ac:dyDescent="0.2">
      <c r="A1964" s="50"/>
      <c r="B1964" s="50"/>
      <c r="C1964" s="34"/>
      <c r="D1964" s="34"/>
      <c r="E1964" s="34"/>
      <c r="F1964" s="34"/>
      <c r="G1964" s="34"/>
      <c r="H1964" s="34"/>
      <c r="I1964" s="34"/>
      <c r="J1964" s="34"/>
      <c r="K1964" s="34"/>
      <c r="L1964" s="103"/>
      <c r="M1964" s="29"/>
      <c r="N1964" s="29"/>
      <c r="O1964" s="29"/>
      <c r="P1964" s="30"/>
      <c r="Q1964" s="29"/>
      <c r="R1964" s="112"/>
      <c r="S1964" s="34"/>
      <c r="AD1964" s="84" t="e">
        <f t="shared" si="262"/>
        <v>#VALUE!</v>
      </c>
      <c r="AE1964" s="34" t="e">
        <f t="shared" si="263"/>
        <v>#VALUE!</v>
      </c>
      <c r="AF1964" s="34" t="e">
        <f t="shared" si="264"/>
        <v>#VALUE!</v>
      </c>
      <c r="AG1964" s="34" t="e">
        <f t="shared" si="265"/>
        <v>#VALUE!</v>
      </c>
      <c r="AH1964" s="34" t="e">
        <f t="shared" si="266"/>
        <v>#VALUE!</v>
      </c>
      <c r="AI1964" s="34" t="e">
        <f t="shared" si="267"/>
        <v>#VALUE!</v>
      </c>
      <c r="AJ1964" s="34" t="e">
        <f t="shared" si="268"/>
        <v>#VALUE!</v>
      </c>
      <c r="AK1964" s="34" t="e">
        <f t="shared" si="269"/>
        <v>#VALUE!</v>
      </c>
    </row>
    <row r="1965" spans="1:37" ht="55.25" customHeight="1" x14ac:dyDescent="0.2">
      <c r="A1965" s="50"/>
      <c r="B1965" s="50"/>
      <c r="C1965" s="34"/>
      <c r="D1965" s="34"/>
      <c r="E1965" s="34"/>
      <c r="F1965" s="34"/>
      <c r="G1965" s="34"/>
      <c r="H1965" s="34"/>
      <c r="I1965" s="34"/>
      <c r="J1965" s="34"/>
      <c r="K1965" s="34"/>
      <c r="L1965" s="103"/>
      <c r="M1965" s="29"/>
      <c r="N1965" s="29"/>
      <c r="O1965" s="29"/>
      <c r="P1965" s="30"/>
      <c r="Q1965" s="29"/>
      <c r="R1965" s="112"/>
      <c r="S1965" s="34"/>
      <c r="AD1965" s="84" t="e">
        <f t="shared" si="262"/>
        <v>#VALUE!</v>
      </c>
      <c r="AE1965" s="34" t="e">
        <f t="shared" si="263"/>
        <v>#VALUE!</v>
      </c>
      <c r="AF1965" s="34" t="e">
        <f t="shared" si="264"/>
        <v>#VALUE!</v>
      </c>
      <c r="AG1965" s="34" t="e">
        <f t="shared" si="265"/>
        <v>#VALUE!</v>
      </c>
      <c r="AH1965" s="34" t="e">
        <f t="shared" si="266"/>
        <v>#VALUE!</v>
      </c>
      <c r="AI1965" s="34" t="e">
        <f t="shared" si="267"/>
        <v>#VALUE!</v>
      </c>
      <c r="AJ1965" s="34" t="e">
        <f t="shared" si="268"/>
        <v>#VALUE!</v>
      </c>
      <c r="AK1965" s="34" t="e">
        <f t="shared" si="269"/>
        <v>#VALUE!</v>
      </c>
    </row>
    <row r="1966" spans="1:37" ht="55.25" customHeight="1" x14ac:dyDescent="0.2">
      <c r="A1966" s="50"/>
      <c r="B1966" s="50"/>
      <c r="C1966" s="34"/>
      <c r="D1966" s="34"/>
      <c r="E1966" s="34"/>
      <c r="F1966" s="34"/>
      <c r="G1966" s="34"/>
      <c r="H1966" s="34"/>
      <c r="I1966" s="34"/>
      <c r="J1966" s="34"/>
      <c r="K1966" s="34"/>
      <c r="L1966" s="103"/>
      <c r="M1966" s="29"/>
      <c r="N1966" s="29"/>
      <c r="O1966" s="29"/>
      <c r="P1966" s="30"/>
      <c r="Q1966" s="29"/>
      <c r="R1966" s="112"/>
      <c r="S1966" s="34"/>
      <c r="AD1966" s="84" t="e">
        <f t="shared" si="262"/>
        <v>#VALUE!</v>
      </c>
      <c r="AE1966" s="34" t="e">
        <f t="shared" si="263"/>
        <v>#VALUE!</v>
      </c>
      <c r="AF1966" s="34" t="e">
        <f t="shared" si="264"/>
        <v>#VALUE!</v>
      </c>
      <c r="AG1966" s="34" t="e">
        <f t="shared" si="265"/>
        <v>#VALUE!</v>
      </c>
      <c r="AH1966" s="34" t="e">
        <f t="shared" si="266"/>
        <v>#VALUE!</v>
      </c>
      <c r="AI1966" s="34" t="e">
        <f t="shared" si="267"/>
        <v>#VALUE!</v>
      </c>
      <c r="AJ1966" s="34" t="e">
        <f t="shared" si="268"/>
        <v>#VALUE!</v>
      </c>
      <c r="AK1966" s="34" t="e">
        <f t="shared" si="269"/>
        <v>#VALUE!</v>
      </c>
    </row>
    <row r="1967" spans="1:37" ht="55.25" customHeight="1" x14ac:dyDescent="0.2">
      <c r="A1967" s="50"/>
      <c r="B1967" s="50"/>
      <c r="C1967" s="34"/>
      <c r="D1967" s="34"/>
      <c r="E1967" s="34"/>
      <c r="F1967" s="34"/>
      <c r="G1967" s="34"/>
      <c r="H1967" s="34"/>
      <c r="I1967" s="34"/>
      <c r="J1967" s="34"/>
      <c r="K1967" s="34"/>
      <c r="L1967" s="103"/>
      <c r="M1967" s="29"/>
      <c r="N1967" s="29"/>
      <c r="O1967" s="29"/>
      <c r="P1967" s="30"/>
      <c r="Q1967" s="29"/>
      <c r="R1967" s="112"/>
      <c r="S1967" s="34"/>
      <c r="AD1967" s="84" t="e">
        <f t="shared" ref="AD1967:AD2030" si="270">SEARCH("unanimité",L1967,1)</f>
        <v>#VALUE!</v>
      </c>
      <c r="AE1967" s="34" t="e">
        <f t="shared" ref="AE1967:AE2030" si="271">SEARCH("PONSOLE",M1967,1)</f>
        <v>#VALUE!</v>
      </c>
      <c r="AF1967" s="34" t="e">
        <f t="shared" ref="AF1967:AF2030" si="272">SEARCH("PONSOLE",N1967,1)</f>
        <v>#VALUE!</v>
      </c>
      <c r="AG1967" s="34" t="e">
        <f t="shared" ref="AG1967:AG2030" si="273">SEARCH("PONSOLE",O1967,1)</f>
        <v>#VALUE!</v>
      </c>
      <c r="AH1967" s="34" t="e">
        <f t="shared" ref="AH1967:AH2030" si="274">SEARCH("pas de vote",P1967,1)</f>
        <v>#VALUE!</v>
      </c>
      <c r="AI1967" s="34" t="e">
        <f t="shared" ref="AI1967:AI2030" si="275">SEARCH("PONSOLE",Q1967,1)</f>
        <v>#VALUE!</v>
      </c>
      <c r="AJ1967" s="34" t="e">
        <f t="shared" ref="AJ1967:AJ2030" si="276">SEARCH("PONSOLE",R1967,1)</f>
        <v>#VALUE!</v>
      </c>
      <c r="AK1967" s="34" t="e">
        <f t="shared" ref="AK1967:AK2030" si="277">SEARCH("PONSOLE",S1967,1)</f>
        <v>#VALUE!</v>
      </c>
    </row>
    <row r="1968" spans="1:37" ht="55.25" customHeight="1" x14ac:dyDescent="0.2">
      <c r="A1968" s="50"/>
      <c r="B1968" s="50"/>
      <c r="C1968" s="34"/>
      <c r="D1968" s="34"/>
      <c r="E1968" s="34"/>
      <c r="F1968" s="34"/>
      <c r="G1968" s="34"/>
      <c r="H1968" s="34"/>
      <c r="I1968" s="34"/>
      <c r="J1968" s="34"/>
      <c r="K1968" s="34"/>
      <c r="L1968" s="103"/>
      <c r="M1968" s="29"/>
      <c r="N1968" s="29"/>
      <c r="O1968" s="29"/>
      <c r="P1968" s="30"/>
      <c r="Q1968" s="29"/>
      <c r="R1968" s="112"/>
      <c r="S1968" s="34"/>
      <c r="AD1968" s="84" t="e">
        <f t="shared" si="270"/>
        <v>#VALUE!</v>
      </c>
      <c r="AE1968" s="34" t="e">
        <f t="shared" si="271"/>
        <v>#VALUE!</v>
      </c>
      <c r="AF1968" s="34" t="e">
        <f t="shared" si="272"/>
        <v>#VALUE!</v>
      </c>
      <c r="AG1968" s="34" t="e">
        <f t="shared" si="273"/>
        <v>#VALUE!</v>
      </c>
      <c r="AH1968" s="34" t="e">
        <f t="shared" si="274"/>
        <v>#VALUE!</v>
      </c>
      <c r="AI1968" s="34" t="e">
        <f t="shared" si="275"/>
        <v>#VALUE!</v>
      </c>
      <c r="AJ1968" s="34" t="e">
        <f t="shared" si="276"/>
        <v>#VALUE!</v>
      </c>
      <c r="AK1968" s="34" t="e">
        <f t="shared" si="277"/>
        <v>#VALUE!</v>
      </c>
    </row>
    <row r="1969" spans="1:37" ht="55.25" customHeight="1" x14ac:dyDescent="0.2">
      <c r="A1969" s="50"/>
      <c r="B1969" s="50"/>
      <c r="C1969" s="34"/>
      <c r="D1969" s="34"/>
      <c r="E1969" s="34"/>
      <c r="F1969" s="34"/>
      <c r="G1969" s="34"/>
      <c r="H1969" s="34"/>
      <c r="I1969" s="34"/>
      <c r="J1969" s="34"/>
      <c r="K1969" s="34"/>
      <c r="L1969" s="103"/>
      <c r="M1969" s="29"/>
      <c r="N1969" s="29"/>
      <c r="O1969" s="29"/>
      <c r="P1969" s="30"/>
      <c r="Q1969" s="29"/>
      <c r="R1969" s="112"/>
      <c r="S1969" s="34"/>
      <c r="AD1969" s="84" t="e">
        <f t="shared" si="270"/>
        <v>#VALUE!</v>
      </c>
      <c r="AE1969" s="34" t="e">
        <f t="shared" si="271"/>
        <v>#VALUE!</v>
      </c>
      <c r="AF1969" s="34" t="e">
        <f t="shared" si="272"/>
        <v>#VALUE!</v>
      </c>
      <c r="AG1969" s="34" t="e">
        <f t="shared" si="273"/>
        <v>#VALUE!</v>
      </c>
      <c r="AH1969" s="34" t="e">
        <f t="shared" si="274"/>
        <v>#VALUE!</v>
      </c>
      <c r="AI1969" s="34" t="e">
        <f t="shared" si="275"/>
        <v>#VALUE!</v>
      </c>
      <c r="AJ1969" s="34" t="e">
        <f t="shared" si="276"/>
        <v>#VALUE!</v>
      </c>
      <c r="AK1969" s="34" t="e">
        <f t="shared" si="277"/>
        <v>#VALUE!</v>
      </c>
    </row>
    <row r="1970" spans="1:37" ht="55.25" customHeight="1" x14ac:dyDescent="0.2">
      <c r="A1970" s="50"/>
      <c r="B1970" s="50"/>
      <c r="C1970" s="34"/>
      <c r="D1970" s="34"/>
      <c r="E1970" s="34"/>
      <c r="F1970" s="34"/>
      <c r="G1970" s="34"/>
      <c r="H1970" s="34"/>
      <c r="I1970" s="34"/>
      <c r="J1970" s="34"/>
      <c r="K1970" s="34"/>
      <c r="L1970" s="103"/>
      <c r="M1970" s="29"/>
      <c r="N1970" s="29"/>
      <c r="O1970" s="29"/>
      <c r="P1970" s="30"/>
      <c r="Q1970" s="29"/>
      <c r="R1970" s="112"/>
      <c r="S1970" s="34"/>
      <c r="AD1970" s="84" t="e">
        <f t="shared" si="270"/>
        <v>#VALUE!</v>
      </c>
      <c r="AE1970" s="34" t="e">
        <f t="shared" si="271"/>
        <v>#VALUE!</v>
      </c>
      <c r="AF1970" s="34" t="e">
        <f t="shared" si="272"/>
        <v>#VALUE!</v>
      </c>
      <c r="AG1970" s="34" t="e">
        <f t="shared" si="273"/>
        <v>#VALUE!</v>
      </c>
      <c r="AH1970" s="34" t="e">
        <f t="shared" si="274"/>
        <v>#VALUE!</v>
      </c>
      <c r="AI1970" s="34" t="e">
        <f t="shared" si="275"/>
        <v>#VALUE!</v>
      </c>
      <c r="AJ1970" s="34" t="e">
        <f t="shared" si="276"/>
        <v>#VALUE!</v>
      </c>
      <c r="AK1970" s="34" t="e">
        <f t="shared" si="277"/>
        <v>#VALUE!</v>
      </c>
    </row>
    <row r="1971" spans="1:37" ht="55.25" customHeight="1" x14ac:dyDescent="0.2">
      <c r="A1971" s="50"/>
      <c r="B1971" s="50"/>
      <c r="C1971" s="34"/>
      <c r="D1971" s="34"/>
      <c r="E1971" s="34"/>
      <c r="F1971" s="34"/>
      <c r="G1971" s="34"/>
      <c r="H1971" s="34"/>
      <c r="I1971" s="34"/>
      <c r="J1971" s="34"/>
      <c r="K1971" s="34"/>
      <c r="L1971" s="103"/>
      <c r="M1971" s="29"/>
      <c r="N1971" s="29"/>
      <c r="O1971" s="29"/>
      <c r="P1971" s="30"/>
      <c r="Q1971" s="29"/>
      <c r="R1971" s="112"/>
      <c r="S1971" s="34"/>
      <c r="AD1971" s="84" t="e">
        <f t="shared" si="270"/>
        <v>#VALUE!</v>
      </c>
      <c r="AE1971" s="34" t="e">
        <f t="shared" si="271"/>
        <v>#VALUE!</v>
      </c>
      <c r="AF1971" s="34" t="e">
        <f t="shared" si="272"/>
        <v>#VALUE!</v>
      </c>
      <c r="AG1971" s="34" t="e">
        <f t="shared" si="273"/>
        <v>#VALUE!</v>
      </c>
      <c r="AH1971" s="34" t="e">
        <f t="shared" si="274"/>
        <v>#VALUE!</v>
      </c>
      <c r="AI1971" s="34" t="e">
        <f t="shared" si="275"/>
        <v>#VALUE!</v>
      </c>
      <c r="AJ1971" s="34" t="e">
        <f t="shared" si="276"/>
        <v>#VALUE!</v>
      </c>
      <c r="AK1971" s="34" t="e">
        <f t="shared" si="277"/>
        <v>#VALUE!</v>
      </c>
    </row>
    <row r="1972" spans="1:37" ht="55.25" customHeight="1" x14ac:dyDescent="0.2">
      <c r="A1972" s="50"/>
      <c r="B1972" s="50"/>
      <c r="C1972" s="34"/>
      <c r="D1972" s="34"/>
      <c r="E1972" s="34"/>
      <c r="F1972" s="34"/>
      <c r="G1972" s="34"/>
      <c r="H1972" s="34"/>
      <c r="I1972" s="34"/>
      <c r="J1972" s="34"/>
      <c r="K1972" s="34"/>
      <c r="L1972" s="103"/>
      <c r="M1972" s="29"/>
      <c r="N1972" s="29"/>
      <c r="O1972" s="29"/>
      <c r="P1972" s="30"/>
      <c r="Q1972" s="29"/>
      <c r="R1972" s="112"/>
      <c r="S1972" s="34"/>
      <c r="AD1972" s="84" t="e">
        <f t="shared" si="270"/>
        <v>#VALUE!</v>
      </c>
      <c r="AE1972" s="34" t="e">
        <f t="shared" si="271"/>
        <v>#VALUE!</v>
      </c>
      <c r="AF1972" s="34" t="e">
        <f t="shared" si="272"/>
        <v>#VALUE!</v>
      </c>
      <c r="AG1972" s="34" t="e">
        <f t="shared" si="273"/>
        <v>#VALUE!</v>
      </c>
      <c r="AH1972" s="34" t="e">
        <f t="shared" si="274"/>
        <v>#VALUE!</v>
      </c>
      <c r="AI1972" s="34" t="e">
        <f t="shared" si="275"/>
        <v>#VALUE!</v>
      </c>
      <c r="AJ1972" s="34" t="e">
        <f t="shared" si="276"/>
        <v>#VALUE!</v>
      </c>
      <c r="AK1972" s="34" t="e">
        <f t="shared" si="277"/>
        <v>#VALUE!</v>
      </c>
    </row>
    <row r="1973" spans="1:37" ht="55.25" customHeight="1" x14ac:dyDescent="0.2">
      <c r="A1973" s="50"/>
      <c r="B1973" s="50"/>
      <c r="C1973" s="34"/>
      <c r="D1973" s="34"/>
      <c r="E1973" s="34"/>
      <c r="F1973" s="34"/>
      <c r="G1973" s="34"/>
      <c r="H1973" s="34"/>
      <c r="I1973" s="34"/>
      <c r="J1973" s="34"/>
      <c r="K1973" s="34"/>
      <c r="L1973" s="103"/>
      <c r="M1973" s="29"/>
      <c r="N1973" s="29"/>
      <c r="O1973" s="29"/>
      <c r="P1973" s="30"/>
      <c r="Q1973" s="29"/>
      <c r="R1973" s="112"/>
      <c r="S1973" s="34"/>
      <c r="AD1973" s="84" t="e">
        <f t="shared" si="270"/>
        <v>#VALUE!</v>
      </c>
      <c r="AE1973" s="34" t="e">
        <f t="shared" si="271"/>
        <v>#VALUE!</v>
      </c>
      <c r="AF1973" s="34" t="e">
        <f t="shared" si="272"/>
        <v>#VALUE!</v>
      </c>
      <c r="AG1973" s="34" t="e">
        <f t="shared" si="273"/>
        <v>#VALUE!</v>
      </c>
      <c r="AH1973" s="34" t="e">
        <f t="shared" si="274"/>
        <v>#VALUE!</v>
      </c>
      <c r="AI1973" s="34" t="e">
        <f t="shared" si="275"/>
        <v>#VALUE!</v>
      </c>
      <c r="AJ1973" s="34" t="e">
        <f t="shared" si="276"/>
        <v>#VALUE!</v>
      </c>
      <c r="AK1973" s="34" t="e">
        <f t="shared" si="277"/>
        <v>#VALUE!</v>
      </c>
    </row>
    <row r="1974" spans="1:37" ht="55.25" customHeight="1" x14ac:dyDescent="0.2">
      <c r="A1974" s="50"/>
      <c r="B1974" s="50"/>
      <c r="C1974" s="34"/>
      <c r="D1974" s="34"/>
      <c r="E1974" s="34"/>
      <c r="F1974" s="34"/>
      <c r="G1974" s="34"/>
      <c r="H1974" s="34"/>
      <c r="I1974" s="34"/>
      <c r="J1974" s="34"/>
      <c r="K1974" s="34"/>
      <c r="L1974" s="103"/>
      <c r="M1974" s="29"/>
      <c r="N1974" s="29"/>
      <c r="O1974" s="29"/>
      <c r="P1974" s="30"/>
      <c r="Q1974" s="29"/>
      <c r="R1974" s="112"/>
      <c r="S1974" s="34"/>
      <c r="AD1974" s="84" t="e">
        <f t="shared" si="270"/>
        <v>#VALUE!</v>
      </c>
      <c r="AE1974" s="34" t="e">
        <f t="shared" si="271"/>
        <v>#VALUE!</v>
      </c>
      <c r="AF1974" s="34" t="e">
        <f t="shared" si="272"/>
        <v>#VALUE!</v>
      </c>
      <c r="AG1974" s="34" t="e">
        <f t="shared" si="273"/>
        <v>#VALUE!</v>
      </c>
      <c r="AH1974" s="34" t="e">
        <f t="shared" si="274"/>
        <v>#VALUE!</v>
      </c>
      <c r="AI1974" s="34" t="e">
        <f t="shared" si="275"/>
        <v>#VALUE!</v>
      </c>
      <c r="AJ1974" s="34" t="e">
        <f t="shared" si="276"/>
        <v>#VALUE!</v>
      </c>
      <c r="AK1974" s="34" t="e">
        <f t="shared" si="277"/>
        <v>#VALUE!</v>
      </c>
    </row>
    <row r="1975" spans="1:37" ht="55.25" customHeight="1" x14ac:dyDescent="0.2">
      <c r="A1975" s="50"/>
      <c r="B1975" s="50"/>
      <c r="C1975" s="34"/>
      <c r="D1975" s="34"/>
      <c r="E1975" s="34"/>
      <c r="F1975" s="34"/>
      <c r="G1975" s="34"/>
      <c r="H1975" s="34"/>
      <c r="I1975" s="34"/>
      <c r="J1975" s="34"/>
      <c r="K1975" s="34"/>
      <c r="L1975" s="103"/>
      <c r="M1975" s="29"/>
      <c r="N1975" s="29"/>
      <c r="O1975" s="29"/>
      <c r="P1975" s="30"/>
      <c r="Q1975" s="29"/>
      <c r="R1975" s="112"/>
      <c r="S1975" s="34"/>
      <c r="AD1975" s="84" t="e">
        <f t="shared" si="270"/>
        <v>#VALUE!</v>
      </c>
      <c r="AE1975" s="34" t="e">
        <f t="shared" si="271"/>
        <v>#VALUE!</v>
      </c>
      <c r="AF1975" s="34" t="e">
        <f t="shared" si="272"/>
        <v>#VALUE!</v>
      </c>
      <c r="AG1975" s="34" t="e">
        <f t="shared" si="273"/>
        <v>#VALUE!</v>
      </c>
      <c r="AH1975" s="34" t="e">
        <f t="shared" si="274"/>
        <v>#VALUE!</v>
      </c>
      <c r="AI1975" s="34" t="e">
        <f t="shared" si="275"/>
        <v>#VALUE!</v>
      </c>
      <c r="AJ1975" s="34" t="e">
        <f t="shared" si="276"/>
        <v>#VALUE!</v>
      </c>
      <c r="AK1975" s="34" t="e">
        <f t="shared" si="277"/>
        <v>#VALUE!</v>
      </c>
    </row>
    <row r="1976" spans="1:37" ht="55.25" customHeight="1" x14ac:dyDescent="0.2">
      <c r="A1976" s="50"/>
      <c r="B1976" s="50"/>
      <c r="C1976" s="34"/>
      <c r="D1976" s="34"/>
      <c r="E1976" s="34"/>
      <c r="F1976" s="34"/>
      <c r="G1976" s="34"/>
      <c r="H1976" s="34"/>
      <c r="I1976" s="34"/>
      <c r="J1976" s="34"/>
      <c r="K1976" s="34"/>
      <c r="L1976" s="103"/>
      <c r="M1976" s="29"/>
      <c r="N1976" s="29"/>
      <c r="O1976" s="29"/>
      <c r="P1976" s="30"/>
      <c r="Q1976" s="29"/>
      <c r="R1976" s="112"/>
      <c r="S1976" s="34"/>
      <c r="AD1976" s="84" t="e">
        <f t="shared" si="270"/>
        <v>#VALUE!</v>
      </c>
      <c r="AE1976" s="34" t="e">
        <f t="shared" si="271"/>
        <v>#VALUE!</v>
      </c>
      <c r="AF1976" s="34" t="e">
        <f t="shared" si="272"/>
        <v>#VALUE!</v>
      </c>
      <c r="AG1976" s="34" t="e">
        <f t="shared" si="273"/>
        <v>#VALUE!</v>
      </c>
      <c r="AH1976" s="34" t="e">
        <f t="shared" si="274"/>
        <v>#VALUE!</v>
      </c>
      <c r="AI1976" s="34" t="e">
        <f t="shared" si="275"/>
        <v>#VALUE!</v>
      </c>
      <c r="AJ1976" s="34" t="e">
        <f t="shared" si="276"/>
        <v>#VALUE!</v>
      </c>
      <c r="AK1976" s="34" t="e">
        <f t="shared" si="277"/>
        <v>#VALUE!</v>
      </c>
    </row>
    <row r="1977" spans="1:37" ht="55.25" customHeight="1" x14ac:dyDescent="0.2">
      <c r="A1977" s="50"/>
      <c r="B1977" s="50"/>
      <c r="C1977" s="34"/>
      <c r="D1977" s="34"/>
      <c r="E1977" s="34"/>
      <c r="F1977" s="34"/>
      <c r="G1977" s="34"/>
      <c r="H1977" s="34"/>
      <c r="I1977" s="34"/>
      <c r="J1977" s="34"/>
      <c r="K1977" s="34"/>
      <c r="L1977" s="103"/>
      <c r="M1977" s="29"/>
      <c r="N1977" s="29"/>
      <c r="O1977" s="29"/>
      <c r="P1977" s="30"/>
      <c r="Q1977" s="29"/>
      <c r="R1977" s="112"/>
      <c r="S1977" s="34"/>
      <c r="AD1977" s="84" t="e">
        <f t="shared" si="270"/>
        <v>#VALUE!</v>
      </c>
      <c r="AE1977" s="34" t="e">
        <f t="shared" si="271"/>
        <v>#VALUE!</v>
      </c>
      <c r="AF1977" s="34" t="e">
        <f t="shared" si="272"/>
        <v>#VALUE!</v>
      </c>
      <c r="AG1977" s="34" t="e">
        <f t="shared" si="273"/>
        <v>#VALUE!</v>
      </c>
      <c r="AH1977" s="34" t="e">
        <f t="shared" si="274"/>
        <v>#VALUE!</v>
      </c>
      <c r="AI1977" s="34" t="e">
        <f t="shared" si="275"/>
        <v>#VALUE!</v>
      </c>
      <c r="AJ1977" s="34" t="e">
        <f t="shared" si="276"/>
        <v>#VALUE!</v>
      </c>
      <c r="AK1977" s="34" t="e">
        <f t="shared" si="277"/>
        <v>#VALUE!</v>
      </c>
    </row>
    <row r="1978" spans="1:37" ht="55.25" customHeight="1" x14ac:dyDescent="0.2">
      <c r="A1978" s="50"/>
      <c r="B1978" s="50"/>
      <c r="C1978" s="34"/>
      <c r="D1978" s="34"/>
      <c r="E1978" s="34"/>
      <c r="F1978" s="34"/>
      <c r="G1978" s="34"/>
      <c r="H1978" s="34"/>
      <c r="I1978" s="34"/>
      <c r="J1978" s="34"/>
      <c r="K1978" s="34"/>
      <c r="L1978" s="103"/>
      <c r="M1978" s="29"/>
      <c r="N1978" s="29"/>
      <c r="O1978" s="29"/>
      <c r="P1978" s="30"/>
      <c r="Q1978" s="29"/>
      <c r="R1978" s="112"/>
      <c r="S1978" s="34"/>
      <c r="AD1978" s="84" t="e">
        <f t="shared" si="270"/>
        <v>#VALUE!</v>
      </c>
      <c r="AE1978" s="34" t="e">
        <f t="shared" si="271"/>
        <v>#VALUE!</v>
      </c>
      <c r="AF1978" s="34" t="e">
        <f t="shared" si="272"/>
        <v>#VALUE!</v>
      </c>
      <c r="AG1978" s="34" t="e">
        <f t="shared" si="273"/>
        <v>#VALUE!</v>
      </c>
      <c r="AH1978" s="34" t="e">
        <f t="shared" si="274"/>
        <v>#VALUE!</v>
      </c>
      <c r="AI1978" s="34" t="e">
        <f t="shared" si="275"/>
        <v>#VALUE!</v>
      </c>
      <c r="AJ1978" s="34" t="e">
        <f t="shared" si="276"/>
        <v>#VALUE!</v>
      </c>
      <c r="AK1978" s="34" t="e">
        <f t="shared" si="277"/>
        <v>#VALUE!</v>
      </c>
    </row>
    <row r="1979" spans="1:37" ht="55.25" customHeight="1" x14ac:dyDescent="0.2">
      <c r="A1979" s="50"/>
      <c r="B1979" s="50"/>
      <c r="C1979" s="34"/>
      <c r="D1979" s="34"/>
      <c r="E1979" s="34"/>
      <c r="F1979" s="34"/>
      <c r="G1979" s="34"/>
      <c r="H1979" s="34"/>
      <c r="I1979" s="34"/>
      <c r="J1979" s="34"/>
      <c r="K1979" s="34"/>
      <c r="L1979" s="103"/>
      <c r="M1979" s="29"/>
      <c r="N1979" s="29"/>
      <c r="O1979" s="29"/>
      <c r="P1979" s="30"/>
      <c r="Q1979" s="29"/>
      <c r="R1979" s="112"/>
      <c r="S1979" s="34"/>
      <c r="AD1979" s="84" t="e">
        <f t="shared" si="270"/>
        <v>#VALUE!</v>
      </c>
      <c r="AE1979" s="34" t="e">
        <f t="shared" si="271"/>
        <v>#VALUE!</v>
      </c>
      <c r="AF1979" s="34" t="e">
        <f t="shared" si="272"/>
        <v>#VALUE!</v>
      </c>
      <c r="AG1979" s="34" t="e">
        <f t="shared" si="273"/>
        <v>#VALUE!</v>
      </c>
      <c r="AH1979" s="34" t="e">
        <f t="shared" si="274"/>
        <v>#VALUE!</v>
      </c>
      <c r="AI1979" s="34" t="e">
        <f t="shared" si="275"/>
        <v>#VALUE!</v>
      </c>
      <c r="AJ1979" s="34" t="e">
        <f t="shared" si="276"/>
        <v>#VALUE!</v>
      </c>
      <c r="AK1979" s="34" t="e">
        <f t="shared" si="277"/>
        <v>#VALUE!</v>
      </c>
    </row>
    <row r="1980" spans="1:37" ht="55.25" customHeight="1" x14ac:dyDescent="0.2">
      <c r="A1980" s="50"/>
      <c r="B1980" s="50"/>
      <c r="C1980" s="34"/>
      <c r="D1980" s="34"/>
      <c r="E1980" s="34"/>
      <c r="F1980" s="34"/>
      <c r="G1980" s="34"/>
      <c r="H1980" s="34"/>
      <c r="I1980" s="34"/>
      <c r="J1980" s="34"/>
      <c r="K1980" s="34"/>
      <c r="L1980" s="103"/>
      <c r="M1980" s="29"/>
      <c r="N1980" s="29"/>
      <c r="O1980" s="29"/>
      <c r="P1980" s="30"/>
      <c r="Q1980" s="29"/>
      <c r="R1980" s="112"/>
      <c r="S1980" s="34"/>
      <c r="AD1980" s="84" t="e">
        <f t="shared" si="270"/>
        <v>#VALUE!</v>
      </c>
      <c r="AE1980" s="34" t="e">
        <f t="shared" si="271"/>
        <v>#VALUE!</v>
      </c>
      <c r="AF1980" s="34" t="e">
        <f t="shared" si="272"/>
        <v>#VALUE!</v>
      </c>
      <c r="AG1980" s="34" t="e">
        <f t="shared" si="273"/>
        <v>#VALUE!</v>
      </c>
      <c r="AH1980" s="34" t="e">
        <f t="shared" si="274"/>
        <v>#VALUE!</v>
      </c>
      <c r="AI1980" s="34" t="e">
        <f t="shared" si="275"/>
        <v>#VALUE!</v>
      </c>
      <c r="AJ1980" s="34" t="e">
        <f t="shared" si="276"/>
        <v>#VALUE!</v>
      </c>
      <c r="AK1980" s="34" t="e">
        <f t="shared" si="277"/>
        <v>#VALUE!</v>
      </c>
    </row>
    <row r="1981" spans="1:37" ht="55.25" customHeight="1" x14ac:dyDescent="0.2">
      <c r="A1981" s="50"/>
      <c r="B1981" s="50"/>
      <c r="C1981" s="34"/>
      <c r="D1981" s="34"/>
      <c r="E1981" s="34"/>
      <c r="F1981" s="34"/>
      <c r="G1981" s="34"/>
      <c r="H1981" s="34"/>
      <c r="I1981" s="34"/>
      <c r="J1981" s="34"/>
      <c r="K1981" s="34"/>
      <c r="L1981" s="103"/>
      <c r="M1981" s="29"/>
      <c r="N1981" s="29"/>
      <c r="O1981" s="29"/>
      <c r="P1981" s="30"/>
      <c r="Q1981" s="29"/>
      <c r="R1981" s="112"/>
      <c r="S1981" s="34"/>
      <c r="AD1981" s="84" t="e">
        <f t="shared" si="270"/>
        <v>#VALUE!</v>
      </c>
      <c r="AE1981" s="34" t="e">
        <f t="shared" si="271"/>
        <v>#VALUE!</v>
      </c>
      <c r="AF1981" s="34" t="e">
        <f t="shared" si="272"/>
        <v>#VALUE!</v>
      </c>
      <c r="AG1981" s="34" t="e">
        <f t="shared" si="273"/>
        <v>#VALUE!</v>
      </c>
      <c r="AH1981" s="34" t="e">
        <f t="shared" si="274"/>
        <v>#VALUE!</v>
      </c>
      <c r="AI1981" s="34" t="e">
        <f t="shared" si="275"/>
        <v>#VALUE!</v>
      </c>
      <c r="AJ1981" s="34" t="e">
        <f t="shared" si="276"/>
        <v>#VALUE!</v>
      </c>
      <c r="AK1981" s="34" t="e">
        <f t="shared" si="277"/>
        <v>#VALUE!</v>
      </c>
    </row>
    <row r="1982" spans="1:37" ht="55.25" customHeight="1" x14ac:dyDescent="0.2">
      <c r="A1982" s="50"/>
      <c r="B1982" s="50"/>
      <c r="C1982" s="34"/>
      <c r="D1982" s="34"/>
      <c r="E1982" s="34"/>
      <c r="F1982" s="34"/>
      <c r="G1982" s="34"/>
      <c r="H1982" s="34"/>
      <c r="I1982" s="34"/>
      <c r="J1982" s="34"/>
      <c r="K1982" s="34"/>
      <c r="L1982" s="103"/>
      <c r="M1982" s="29"/>
      <c r="N1982" s="29"/>
      <c r="O1982" s="29"/>
      <c r="P1982" s="30"/>
      <c r="Q1982" s="29"/>
      <c r="R1982" s="112"/>
      <c r="S1982" s="34"/>
      <c r="AD1982" s="84" t="e">
        <f t="shared" si="270"/>
        <v>#VALUE!</v>
      </c>
      <c r="AE1982" s="34" t="e">
        <f t="shared" si="271"/>
        <v>#VALUE!</v>
      </c>
      <c r="AF1982" s="34" t="e">
        <f t="shared" si="272"/>
        <v>#VALUE!</v>
      </c>
      <c r="AG1982" s="34" t="e">
        <f t="shared" si="273"/>
        <v>#VALUE!</v>
      </c>
      <c r="AH1982" s="34" t="e">
        <f t="shared" si="274"/>
        <v>#VALUE!</v>
      </c>
      <c r="AI1982" s="34" t="e">
        <f t="shared" si="275"/>
        <v>#VALUE!</v>
      </c>
      <c r="AJ1982" s="34" t="e">
        <f t="shared" si="276"/>
        <v>#VALUE!</v>
      </c>
      <c r="AK1982" s="34" t="e">
        <f t="shared" si="277"/>
        <v>#VALUE!</v>
      </c>
    </row>
    <row r="1983" spans="1:37" ht="55.25" customHeight="1" x14ac:dyDescent="0.2">
      <c r="A1983" s="50"/>
      <c r="B1983" s="50"/>
      <c r="C1983" s="34"/>
      <c r="D1983" s="34"/>
      <c r="E1983" s="34"/>
      <c r="F1983" s="34"/>
      <c r="G1983" s="34"/>
      <c r="H1983" s="34"/>
      <c r="I1983" s="34"/>
      <c r="J1983" s="34"/>
      <c r="K1983" s="34"/>
      <c r="L1983" s="103"/>
      <c r="M1983" s="29"/>
      <c r="N1983" s="29"/>
      <c r="O1983" s="29"/>
      <c r="P1983" s="30"/>
      <c r="Q1983" s="29"/>
      <c r="R1983" s="112"/>
      <c r="S1983" s="34"/>
      <c r="AD1983" s="84" t="e">
        <f t="shared" si="270"/>
        <v>#VALUE!</v>
      </c>
      <c r="AE1983" s="34" t="e">
        <f t="shared" si="271"/>
        <v>#VALUE!</v>
      </c>
      <c r="AF1983" s="34" t="e">
        <f t="shared" si="272"/>
        <v>#VALUE!</v>
      </c>
      <c r="AG1983" s="34" t="e">
        <f t="shared" si="273"/>
        <v>#VALUE!</v>
      </c>
      <c r="AH1983" s="34" t="e">
        <f t="shared" si="274"/>
        <v>#VALUE!</v>
      </c>
      <c r="AI1983" s="34" t="e">
        <f t="shared" si="275"/>
        <v>#VALUE!</v>
      </c>
      <c r="AJ1983" s="34" t="e">
        <f t="shared" si="276"/>
        <v>#VALUE!</v>
      </c>
      <c r="AK1983" s="34" t="e">
        <f t="shared" si="277"/>
        <v>#VALUE!</v>
      </c>
    </row>
    <row r="1984" spans="1:37" ht="55.25" customHeight="1" x14ac:dyDescent="0.2">
      <c r="A1984" s="50"/>
      <c r="B1984" s="50"/>
      <c r="C1984" s="34"/>
      <c r="D1984" s="34"/>
      <c r="E1984" s="34"/>
      <c r="F1984" s="34"/>
      <c r="G1984" s="34"/>
      <c r="H1984" s="34"/>
      <c r="I1984" s="34"/>
      <c r="J1984" s="34"/>
      <c r="K1984" s="34"/>
      <c r="L1984" s="103"/>
      <c r="M1984" s="29"/>
      <c r="N1984" s="29"/>
      <c r="O1984" s="29"/>
      <c r="P1984" s="30"/>
      <c r="Q1984" s="29"/>
      <c r="R1984" s="112"/>
      <c r="S1984" s="34"/>
      <c r="AD1984" s="84" t="e">
        <f t="shared" si="270"/>
        <v>#VALUE!</v>
      </c>
      <c r="AE1984" s="34" t="e">
        <f t="shared" si="271"/>
        <v>#VALUE!</v>
      </c>
      <c r="AF1984" s="34" t="e">
        <f t="shared" si="272"/>
        <v>#VALUE!</v>
      </c>
      <c r="AG1984" s="34" t="e">
        <f t="shared" si="273"/>
        <v>#VALUE!</v>
      </c>
      <c r="AH1984" s="34" t="e">
        <f t="shared" si="274"/>
        <v>#VALUE!</v>
      </c>
      <c r="AI1984" s="34" t="e">
        <f t="shared" si="275"/>
        <v>#VALUE!</v>
      </c>
      <c r="AJ1984" s="34" t="e">
        <f t="shared" si="276"/>
        <v>#VALUE!</v>
      </c>
      <c r="AK1984" s="34" t="e">
        <f t="shared" si="277"/>
        <v>#VALUE!</v>
      </c>
    </row>
    <row r="1985" spans="1:37" ht="55.25" customHeight="1" x14ac:dyDescent="0.2">
      <c r="A1985" s="50"/>
      <c r="B1985" s="50"/>
      <c r="C1985" s="34"/>
      <c r="D1985" s="34"/>
      <c r="E1985" s="34"/>
      <c r="F1985" s="34"/>
      <c r="G1985" s="34"/>
      <c r="H1985" s="34"/>
      <c r="I1985" s="34"/>
      <c r="J1985" s="34"/>
      <c r="K1985" s="34"/>
      <c r="L1985" s="103"/>
      <c r="M1985" s="29"/>
      <c r="N1985" s="29"/>
      <c r="O1985" s="29"/>
      <c r="P1985" s="30"/>
      <c r="Q1985" s="29"/>
      <c r="R1985" s="112"/>
      <c r="S1985" s="34"/>
      <c r="AD1985" s="84" t="e">
        <f t="shared" si="270"/>
        <v>#VALUE!</v>
      </c>
      <c r="AE1985" s="34" t="e">
        <f t="shared" si="271"/>
        <v>#VALUE!</v>
      </c>
      <c r="AF1985" s="34" t="e">
        <f t="shared" si="272"/>
        <v>#VALUE!</v>
      </c>
      <c r="AG1985" s="34" t="e">
        <f t="shared" si="273"/>
        <v>#VALUE!</v>
      </c>
      <c r="AH1985" s="34" t="e">
        <f t="shared" si="274"/>
        <v>#VALUE!</v>
      </c>
      <c r="AI1985" s="34" t="e">
        <f t="shared" si="275"/>
        <v>#VALUE!</v>
      </c>
      <c r="AJ1985" s="34" t="e">
        <f t="shared" si="276"/>
        <v>#VALUE!</v>
      </c>
      <c r="AK1985" s="34" t="e">
        <f t="shared" si="277"/>
        <v>#VALUE!</v>
      </c>
    </row>
    <row r="1986" spans="1:37" ht="55.25" customHeight="1" x14ac:dyDescent="0.2">
      <c r="A1986" s="50"/>
      <c r="B1986" s="50"/>
      <c r="C1986" s="34"/>
      <c r="D1986" s="34"/>
      <c r="E1986" s="34"/>
      <c r="F1986" s="34"/>
      <c r="G1986" s="34"/>
      <c r="H1986" s="34"/>
      <c r="I1986" s="34"/>
      <c r="J1986" s="34"/>
      <c r="K1986" s="34"/>
      <c r="L1986" s="103"/>
      <c r="M1986" s="29"/>
      <c r="N1986" s="29"/>
      <c r="O1986" s="29"/>
      <c r="P1986" s="30"/>
      <c r="Q1986" s="29"/>
      <c r="R1986" s="112"/>
      <c r="S1986" s="34"/>
      <c r="AD1986" s="84" t="e">
        <f t="shared" si="270"/>
        <v>#VALUE!</v>
      </c>
      <c r="AE1986" s="34" t="e">
        <f t="shared" si="271"/>
        <v>#VALUE!</v>
      </c>
      <c r="AF1986" s="34" t="e">
        <f t="shared" si="272"/>
        <v>#VALUE!</v>
      </c>
      <c r="AG1986" s="34" t="e">
        <f t="shared" si="273"/>
        <v>#VALUE!</v>
      </c>
      <c r="AH1986" s="34" t="e">
        <f t="shared" si="274"/>
        <v>#VALUE!</v>
      </c>
      <c r="AI1986" s="34" t="e">
        <f t="shared" si="275"/>
        <v>#VALUE!</v>
      </c>
      <c r="AJ1986" s="34" t="e">
        <f t="shared" si="276"/>
        <v>#VALUE!</v>
      </c>
      <c r="AK1986" s="34" t="e">
        <f t="shared" si="277"/>
        <v>#VALUE!</v>
      </c>
    </row>
    <row r="1987" spans="1:37" ht="55.25" customHeight="1" x14ac:dyDescent="0.2">
      <c r="A1987" s="50"/>
      <c r="B1987" s="50"/>
      <c r="C1987" s="34"/>
      <c r="D1987" s="34"/>
      <c r="E1987" s="34"/>
      <c r="F1987" s="34"/>
      <c r="G1987" s="34"/>
      <c r="H1987" s="34"/>
      <c r="I1987" s="34"/>
      <c r="J1987" s="34"/>
      <c r="K1987" s="34"/>
      <c r="L1987" s="103"/>
      <c r="M1987" s="29"/>
      <c r="N1987" s="29"/>
      <c r="O1987" s="29"/>
      <c r="P1987" s="30"/>
      <c r="Q1987" s="29"/>
      <c r="R1987" s="112"/>
      <c r="S1987" s="34"/>
      <c r="AD1987" s="84" t="e">
        <f t="shared" si="270"/>
        <v>#VALUE!</v>
      </c>
      <c r="AE1987" s="34" t="e">
        <f t="shared" si="271"/>
        <v>#VALUE!</v>
      </c>
      <c r="AF1987" s="34" t="e">
        <f t="shared" si="272"/>
        <v>#VALUE!</v>
      </c>
      <c r="AG1987" s="34" t="e">
        <f t="shared" si="273"/>
        <v>#VALUE!</v>
      </c>
      <c r="AH1987" s="34" t="e">
        <f t="shared" si="274"/>
        <v>#VALUE!</v>
      </c>
      <c r="AI1987" s="34" t="e">
        <f t="shared" si="275"/>
        <v>#VALUE!</v>
      </c>
      <c r="AJ1987" s="34" t="e">
        <f t="shared" si="276"/>
        <v>#VALUE!</v>
      </c>
      <c r="AK1987" s="34" t="e">
        <f t="shared" si="277"/>
        <v>#VALUE!</v>
      </c>
    </row>
    <row r="1988" spans="1:37" ht="55.25" customHeight="1" x14ac:dyDescent="0.2">
      <c r="A1988" s="50"/>
      <c r="B1988" s="50"/>
      <c r="C1988" s="34"/>
      <c r="D1988" s="34"/>
      <c r="E1988" s="34"/>
      <c r="F1988" s="34"/>
      <c r="G1988" s="34"/>
      <c r="H1988" s="34"/>
      <c r="I1988" s="34"/>
      <c r="J1988" s="34"/>
      <c r="K1988" s="34"/>
      <c r="L1988" s="103"/>
      <c r="M1988" s="29"/>
      <c r="N1988" s="29"/>
      <c r="O1988" s="29"/>
      <c r="P1988" s="30"/>
      <c r="Q1988" s="29"/>
      <c r="R1988" s="112"/>
      <c r="S1988" s="34"/>
      <c r="AD1988" s="84" t="e">
        <f t="shared" si="270"/>
        <v>#VALUE!</v>
      </c>
      <c r="AE1988" s="34" t="e">
        <f t="shared" si="271"/>
        <v>#VALUE!</v>
      </c>
      <c r="AF1988" s="34" t="e">
        <f t="shared" si="272"/>
        <v>#VALUE!</v>
      </c>
      <c r="AG1988" s="34" t="e">
        <f t="shared" si="273"/>
        <v>#VALUE!</v>
      </c>
      <c r="AH1988" s="34" t="e">
        <f t="shared" si="274"/>
        <v>#VALUE!</v>
      </c>
      <c r="AI1988" s="34" t="e">
        <f t="shared" si="275"/>
        <v>#VALUE!</v>
      </c>
      <c r="AJ1988" s="34" t="e">
        <f t="shared" si="276"/>
        <v>#VALUE!</v>
      </c>
      <c r="AK1988" s="34" t="e">
        <f t="shared" si="277"/>
        <v>#VALUE!</v>
      </c>
    </row>
    <row r="1989" spans="1:37" ht="55.25" customHeight="1" x14ac:dyDescent="0.2">
      <c r="A1989" s="50"/>
      <c r="B1989" s="50"/>
      <c r="C1989" s="34"/>
      <c r="D1989" s="34"/>
      <c r="E1989" s="34"/>
      <c r="F1989" s="34"/>
      <c r="G1989" s="34"/>
      <c r="H1989" s="34"/>
      <c r="I1989" s="34"/>
      <c r="J1989" s="34"/>
      <c r="K1989" s="34"/>
      <c r="L1989" s="103"/>
      <c r="M1989" s="29"/>
      <c r="N1989" s="29"/>
      <c r="O1989" s="29"/>
      <c r="P1989" s="30"/>
      <c r="Q1989" s="29"/>
      <c r="R1989" s="112"/>
      <c r="S1989" s="34"/>
      <c r="AD1989" s="84" t="e">
        <f t="shared" si="270"/>
        <v>#VALUE!</v>
      </c>
      <c r="AE1989" s="34" t="e">
        <f t="shared" si="271"/>
        <v>#VALUE!</v>
      </c>
      <c r="AF1989" s="34" t="e">
        <f t="shared" si="272"/>
        <v>#VALUE!</v>
      </c>
      <c r="AG1989" s="34" t="e">
        <f t="shared" si="273"/>
        <v>#VALUE!</v>
      </c>
      <c r="AH1989" s="34" t="e">
        <f t="shared" si="274"/>
        <v>#VALUE!</v>
      </c>
      <c r="AI1989" s="34" t="e">
        <f t="shared" si="275"/>
        <v>#VALUE!</v>
      </c>
      <c r="AJ1989" s="34" t="e">
        <f t="shared" si="276"/>
        <v>#VALUE!</v>
      </c>
      <c r="AK1989" s="34" t="e">
        <f t="shared" si="277"/>
        <v>#VALUE!</v>
      </c>
    </row>
    <row r="1990" spans="1:37" ht="55.25" customHeight="1" x14ac:dyDescent="0.2">
      <c r="A1990" s="50"/>
      <c r="B1990" s="50"/>
      <c r="C1990" s="34"/>
      <c r="D1990" s="34"/>
      <c r="E1990" s="34"/>
      <c r="F1990" s="34"/>
      <c r="G1990" s="34"/>
      <c r="H1990" s="34"/>
      <c r="I1990" s="34"/>
      <c r="J1990" s="34"/>
      <c r="K1990" s="34"/>
      <c r="L1990" s="103"/>
      <c r="M1990" s="29"/>
      <c r="N1990" s="29"/>
      <c r="O1990" s="29"/>
      <c r="P1990" s="30"/>
      <c r="Q1990" s="29"/>
      <c r="R1990" s="112"/>
      <c r="S1990" s="34"/>
      <c r="AD1990" s="84" t="e">
        <f t="shared" si="270"/>
        <v>#VALUE!</v>
      </c>
      <c r="AE1990" s="34" t="e">
        <f t="shared" si="271"/>
        <v>#VALUE!</v>
      </c>
      <c r="AF1990" s="34" t="e">
        <f t="shared" si="272"/>
        <v>#VALUE!</v>
      </c>
      <c r="AG1990" s="34" t="e">
        <f t="shared" si="273"/>
        <v>#VALUE!</v>
      </c>
      <c r="AH1990" s="34" t="e">
        <f t="shared" si="274"/>
        <v>#VALUE!</v>
      </c>
      <c r="AI1990" s="34" t="e">
        <f t="shared" si="275"/>
        <v>#VALUE!</v>
      </c>
      <c r="AJ1990" s="34" t="e">
        <f t="shared" si="276"/>
        <v>#VALUE!</v>
      </c>
      <c r="AK1990" s="34" t="e">
        <f t="shared" si="277"/>
        <v>#VALUE!</v>
      </c>
    </row>
    <row r="1991" spans="1:37" ht="55.25" customHeight="1" x14ac:dyDescent="0.2">
      <c r="A1991" s="50"/>
      <c r="B1991" s="50"/>
      <c r="C1991" s="34"/>
      <c r="D1991" s="34"/>
      <c r="E1991" s="34"/>
      <c r="F1991" s="34"/>
      <c r="G1991" s="34"/>
      <c r="H1991" s="34"/>
      <c r="I1991" s="34"/>
      <c r="J1991" s="34"/>
      <c r="K1991" s="34"/>
      <c r="L1991" s="103"/>
      <c r="M1991" s="29"/>
      <c r="N1991" s="29"/>
      <c r="O1991" s="29"/>
      <c r="P1991" s="30"/>
      <c r="Q1991" s="29"/>
      <c r="R1991" s="112"/>
      <c r="S1991" s="34"/>
      <c r="AD1991" s="84" t="e">
        <f t="shared" si="270"/>
        <v>#VALUE!</v>
      </c>
      <c r="AE1991" s="34" t="e">
        <f t="shared" si="271"/>
        <v>#VALUE!</v>
      </c>
      <c r="AF1991" s="34" t="e">
        <f t="shared" si="272"/>
        <v>#VALUE!</v>
      </c>
      <c r="AG1991" s="34" t="e">
        <f t="shared" si="273"/>
        <v>#VALUE!</v>
      </c>
      <c r="AH1991" s="34" t="e">
        <f t="shared" si="274"/>
        <v>#VALUE!</v>
      </c>
      <c r="AI1991" s="34" t="e">
        <f t="shared" si="275"/>
        <v>#VALUE!</v>
      </c>
      <c r="AJ1991" s="34" t="e">
        <f t="shared" si="276"/>
        <v>#VALUE!</v>
      </c>
      <c r="AK1991" s="34" t="e">
        <f t="shared" si="277"/>
        <v>#VALUE!</v>
      </c>
    </row>
    <row r="1992" spans="1:37" ht="55.25" customHeight="1" x14ac:dyDescent="0.2">
      <c r="A1992" s="50"/>
      <c r="B1992" s="50"/>
      <c r="C1992" s="34"/>
      <c r="D1992" s="34"/>
      <c r="E1992" s="34"/>
      <c r="F1992" s="34"/>
      <c r="G1992" s="34"/>
      <c r="H1992" s="34"/>
      <c r="I1992" s="34"/>
      <c r="J1992" s="34"/>
      <c r="K1992" s="34"/>
      <c r="L1992" s="103"/>
      <c r="M1992" s="29"/>
      <c r="N1992" s="29"/>
      <c r="O1992" s="29"/>
      <c r="P1992" s="30"/>
      <c r="Q1992" s="29"/>
      <c r="R1992" s="112"/>
      <c r="S1992" s="34"/>
      <c r="AD1992" s="84" t="e">
        <f t="shared" si="270"/>
        <v>#VALUE!</v>
      </c>
      <c r="AE1992" s="34" t="e">
        <f t="shared" si="271"/>
        <v>#VALUE!</v>
      </c>
      <c r="AF1992" s="34" t="e">
        <f t="shared" si="272"/>
        <v>#VALUE!</v>
      </c>
      <c r="AG1992" s="34" t="e">
        <f t="shared" si="273"/>
        <v>#VALUE!</v>
      </c>
      <c r="AH1992" s="34" t="e">
        <f t="shared" si="274"/>
        <v>#VALUE!</v>
      </c>
      <c r="AI1992" s="34" t="e">
        <f t="shared" si="275"/>
        <v>#VALUE!</v>
      </c>
      <c r="AJ1992" s="34" t="e">
        <f t="shared" si="276"/>
        <v>#VALUE!</v>
      </c>
      <c r="AK1992" s="34" t="e">
        <f t="shared" si="277"/>
        <v>#VALUE!</v>
      </c>
    </row>
    <row r="1993" spans="1:37" ht="55.25" customHeight="1" x14ac:dyDescent="0.2">
      <c r="A1993" s="50"/>
      <c r="B1993" s="50"/>
      <c r="C1993" s="34"/>
      <c r="D1993" s="34"/>
      <c r="E1993" s="34"/>
      <c r="F1993" s="34"/>
      <c r="G1993" s="34"/>
      <c r="H1993" s="34"/>
      <c r="I1993" s="34"/>
      <c r="J1993" s="34"/>
      <c r="K1993" s="34"/>
      <c r="L1993" s="103"/>
      <c r="M1993" s="29"/>
      <c r="N1993" s="29"/>
      <c r="O1993" s="29"/>
      <c r="P1993" s="30"/>
      <c r="Q1993" s="29"/>
      <c r="R1993" s="112"/>
      <c r="S1993" s="34"/>
      <c r="AD1993" s="84" t="e">
        <f t="shared" si="270"/>
        <v>#VALUE!</v>
      </c>
      <c r="AE1993" s="34" t="e">
        <f t="shared" si="271"/>
        <v>#VALUE!</v>
      </c>
      <c r="AF1993" s="34" t="e">
        <f t="shared" si="272"/>
        <v>#VALUE!</v>
      </c>
      <c r="AG1993" s="34" t="e">
        <f t="shared" si="273"/>
        <v>#VALUE!</v>
      </c>
      <c r="AH1993" s="34" t="e">
        <f t="shared" si="274"/>
        <v>#VALUE!</v>
      </c>
      <c r="AI1993" s="34" t="e">
        <f t="shared" si="275"/>
        <v>#VALUE!</v>
      </c>
      <c r="AJ1993" s="34" t="e">
        <f t="shared" si="276"/>
        <v>#VALUE!</v>
      </c>
      <c r="AK1993" s="34" t="e">
        <f t="shared" si="277"/>
        <v>#VALUE!</v>
      </c>
    </row>
    <row r="1994" spans="1:37" ht="55.25" customHeight="1" x14ac:dyDescent="0.2">
      <c r="A1994" s="50"/>
      <c r="B1994" s="50"/>
      <c r="C1994" s="34"/>
      <c r="D1994" s="34"/>
      <c r="E1994" s="34"/>
      <c r="F1994" s="34"/>
      <c r="G1994" s="34"/>
      <c r="H1994" s="34"/>
      <c r="I1994" s="34"/>
      <c r="J1994" s="34"/>
      <c r="K1994" s="34"/>
      <c r="L1994" s="103"/>
      <c r="M1994" s="29"/>
      <c r="N1994" s="29"/>
      <c r="O1994" s="29"/>
      <c r="P1994" s="30"/>
      <c r="Q1994" s="29"/>
      <c r="R1994" s="112"/>
      <c r="S1994" s="34"/>
      <c r="AD1994" s="84" t="e">
        <f t="shared" si="270"/>
        <v>#VALUE!</v>
      </c>
      <c r="AE1994" s="34" t="e">
        <f t="shared" si="271"/>
        <v>#VALUE!</v>
      </c>
      <c r="AF1994" s="34" t="e">
        <f t="shared" si="272"/>
        <v>#VALUE!</v>
      </c>
      <c r="AG1994" s="34" t="e">
        <f t="shared" si="273"/>
        <v>#VALUE!</v>
      </c>
      <c r="AH1994" s="34" t="e">
        <f t="shared" si="274"/>
        <v>#VALUE!</v>
      </c>
      <c r="AI1994" s="34" t="e">
        <f t="shared" si="275"/>
        <v>#VALUE!</v>
      </c>
      <c r="AJ1994" s="34" t="e">
        <f t="shared" si="276"/>
        <v>#VALUE!</v>
      </c>
      <c r="AK1994" s="34" t="e">
        <f t="shared" si="277"/>
        <v>#VALUE!</v>
      </c>
    </row>
    <row r="1995" spans="1:37" ht="55.25" customHeight="1" x14ac:dyDescent="0.2">
      <c r="A1995" s="50"/>
      <c r="B1995" s="50"/>
      <c r="C1995" s="34"/>
      <c r="D1995" s="34"/>
      <c r="E1995" s="34"/>
      <c r="F1995" s="34"/>
      <c r="G1995" s="34"/>
      <c r="H1995" s="34"/>
      <c r="I1995" s="34"/>
      <c r="J1995" s="34"/>
      <c r="K1995" s="34"/>
      <c r="L1995" s="103"/>
      <c r="M1995" s="29"/>
      <c r="N1995" s="29"/>
      <c r="O1995" s="29"/>
      <c r="P1995" s="30"/>
      <c r="Q1995" s="29"/>
      <c r="R1995" s="112"/>
      <c r="S1995" s="34"/>
      <c r="AD1995" s="84" t="e">
        <f t="shared" si="270"/>
        <v>#VALUE!</v>
      </c>
      <c r="AE1995" s="34" t="e">
        <f t="shared" si="271"/>
        <v>#VALUE!</v>
      </c>
      <c r="AF1995" s="34" t="e">
        <f t="shared" si="272"/>
        <v>#VALUE!</v>
      </c>
      <c r="AG1995" s="34" t="e">
        <f t="shared" si="273"/>
        <v>#VALUE!</v>
      </c>
      <c r="AH1995" s="34" t="e">
        <f t="shared" si="274"/>
        <v>#VALUE!</v>
      </c>
      <c r="AI1995" s="34" t="e">
        <f t="shared" si="275"/>
        <v>#VALUE!</v>
      </c>
      <c r="AJ1995" s="34" t="e">
        <f t="shared" si="276"/>
        <v>#VALUE!</v>
      </c>
      <c r="AK1995" s="34" t="e">
        <f t="shared" si="277"/>
        <v>#VALUE!</v>
      </c>
    </row>
    <row r="1996" spans="1:37" ht="55.25" customHeight="1" x14ac:dyDescent="0.2">
      <c r="A1996" s="50"/>
      <c r="B1996" s="50"/>
      <c r="C1996" s="34"/>
      <c r="D1996" s="34"/>
      <c r="E1996" s="34"/>
      <c r="F1996" s="34"/>
      <c r="G1996" s="34"/>
      <c r="H1996" s="34"/>
      <c r="I1996" s="34"/>
      <c r="J1996" s="34"/>
      <c r="K1996" s="34"/>
      <c r="L1996" s="103"/>
      <c r="M1996" s="29"/>
      <c r="N1996" s="29"/>
      <c r="O1996" s="29"/>
      <c r="P1996" s="30"/>
      <c r="Q1996" s="29"/>
      <c r="R1996" s="112"/>
      <c r="S1996" s="34"/>
      <c r="AD1996" s="84" t="e">
        <f t="shared" si="270"/>
        <v>#VALUE!</v>
      </c>
      <c r="AE1996" s="34" t="e">
        <f t="shared" si="271"/>
        <v>#VALUE!</v>
      </c>
      <c r="AF1996" s="34" t="e">
        <f t="shared" si="272"/>
        <v>#VALUE!</v>
      </c>
      <c r="AG1996" s="34" t="e">
        <f t="shared" si="273"/>
        <v>#VALUE!</v>
      </c>
      <c r="AH1996" s="34" t="e">
        <f t="shared" si="274"/>
        <v>#VALUE!</v>
      </c>
      <c r="AI1996" s="34" t="e">
        <f t="shared" si="275"/>
        <v>#VALUE!</v>
      </c>
      <c r="AJ1996" s="34" t="e">
        <f t="shared" si="276"/>
        <v>#VALUE!</v>
      </c>
      <c r="AK1996" s="34" t="e">
        <f t="shared" si="277"/>
        <v>#VALUE!</v>
      </c>
    </row>
    <row r="1997" spans="1:37" ht="55.25" customHeight="1" x14ac:dyDescent="0.2">
      <c r="A1997" s="50"/>
      <c r="B1997" s="50"/>
      <c r="C1997" s="34"/>
      <c r="D1997" s="34"/>
      <c r="E1997" s="34"/>
      <c r="F1997" s="34"/>
      <c r="G1997" s="34"/>
      <c r="H1997" s="34"/>
      <c r="I1997" s="34"/>
      <c r="J1997" s="34"/>
      <c r="K1997" s="34"/>
      <c r="L1997" s="103"/>
      <c r="M1997" s="29"/>
      <c r="N1997" s="29"/>
      <c r="O1997" s="29"/>
      <c r="P1997" s="30"/>
      <c r="Q1997" s="29"/>
      <c r="R1997" s="112"/>
      <c r="S1997" s="34"/>
      <c r="AD1997" s="84" t="e">
        <f t="shared" si="270"/>
        <v>#VALUE!</v>
      </c>
      <c r="AE1997" s="34" t="e">
        <f t="shared" si="271"/>
        <v>#VALUE!</v>
      </c>
      <c r="AF1997" s="34" t="e">
        <f t="shared" si="272"/>
        <v>#VALUE!</v>
      </c>
      <c r="AG1997" s="34" t="e">
        <f t="shared" si="273"/>
        <v>#VALUE!</v>
      </c>
      <c r="AH1997" s="34" t="e">
        <f t="shared" si="274"/>
        <v>#VALUE!</v>
      </c>
      <c r="AI1997" s="34" t="e">
        <f t="shared" si="275"/>
        <v>#VALUE!</v>
      </c>
      <c r="AJ1997" s="34" t="e">
        <f t="shared" si="276"/>
        <v>#VALUE!</v>
      </c>
      <c r="AK1997" s="34" t="e">
        <f t="shared" si="277"/>
        <v>#VALUE!</v>
      </c>
    </row>
    <row r="1998" spans="1:37" ht="55.25" customHeight="1" x14ac:dyDescent="0.2">
      <c r="A1998" s="50"/>
      <c r="B1998" s="50"/>
      <c r="C1998" s="34"/>
      <c r="D1998" s="34"/>
      <c r="E1998" s="34"/>
      <c r="F1998" s="34"/>
      <c r="G1998" s="34"/>
      <c r="H1998" s="34"/>
      <c r="I1998" s="34"/>
      <c r="J1998" s="34"/>
      <c r="K1998" s="34"/>
      <c r="L1998" s="103"/>
      <c r="M1998" s="29"/>
      <c r="N1998" s="29"/>
      <c r="O1998" s="29"/>
      <c r="P1998" s="30"/>
      <c r="Q1998" s="29"/>
      <c r="R1998" s="112"/>
      <c r="S1998" s="34"/>
      <c r="AD1998" s="84" t="e">
        <f t="shared" si="270"/>
        <v>#VALUE!</v>
      </c>
      <c r="AE1998" s="34" t="e">
        <f t="shared" si="271"/>
        <v>#VALUE!</v>
      </c>
      <c r="AF1998" s="34" t="e">
        <f t="shared" si="272"/>
        <v>#VALUE!</v>
      </c>
      <c r="AG1998" s="34" t="e">
        <f t="shared" si="273"/>
        <v>#VALUE!</v>
      </c>
      <c r="AH1998" s="34" t="e">
        <f t="shared" si="274"/>
        <v>#VALUE!</v>
      </c>
      <c r="AI1998" s="34" t="e">
        <f t="shared" si="275"/>
        <v>#VALUE!</v>
      </c>
      <c r="AJ1998" s="34" t="e">
        <f t="shared" si="276"/>
        <v>#VALUE!</v>
      </c>
      <c r="AK1998" s="34" t="e">
        <f t="shared" si="277"/>
        <v>#VALUE!</v>
      </c>
    </row>
    <row r="1999" spans="1:37" ht="55.25" customHeight="1" x14ac:dyDescent="0.2">
      <c r="A1999" s="50"/>
      <c r="B1999" s="50"/>
      <c r="C1999" s="34"/>
      <c r="D1999" s="34"/>
      <c r="E1999" s="34"/>
      <c r="F1999" s="34"/>
      <c r="G1999" s="34"/>
      <c r="H1999" s="34"/>
      <c r="I1999" s="34"/>
      <c r="J1999" s="34"/>
      <c r="K1999" s="34"/>
      <c r="L1999" s="103"/>
      <c r="M1999" s="29"/>
      <c r="N1999" s="29"/>
      <c r="O1999" s="29"/>
      <c r="P1999" s="30"/>
      <c r="Q1999" s="29"/>
      <c r="R1999" s="112"/>
      <c r="S1999" s="34"/>
      <c r="AD1999" s="84" t="e">
        <f t="shared" si="270"/>
        <v>#VALUE!</v>
      </c>
      <c r="AE1999" s="34" t="e">
        <f t="shared" si="271"/>
        <v>#VALUE!</v>
      </c>
      <c r="AF1999" s="34" t="e">
        <f t="shared" si="272"/>
        <v>#VALUE!</v>
      </c>
      <c r="AG1999" s="34" t="e">
        <f t="shared" si="273"/>
        <v>#VALUE!</v>
      </c>
      <c r="AH1999" s="34" t="e">
        <f t="shared" si="274"/>
        <v>#VALUE!</v>
      </c>
      <c r="AI1999" s="34" t="e">
        <f t="shared" si="275"/>
        <v>#VALUE!</v>
      </c>
      <c r="AJ1999" s="34" t="e">
        <f t="shared" si="276"/>
        <v>#VALUE!</v>
      </c>
      <c r="AK1999" s="34" t="e">
        <f t="shared" si="277"/>
        <v>#VALUE!</v>
      </c>
    </row>
    <row r="2000" spans="1:37" ht="55.25" customHeight="1" x14ac:dyDescent="0.2">
      <c r="A2000" s="50"/>
      <c r="B2000" s="50"/>
      <c r="C2000" s="34"/>
      <c r="D2000" s="34"/>
      <c r="E2000" s="34"/>
      <c r="F2000" s="34"/>
      <c r="G2000" s="34"/>
      <c r="H2000" s="34"/>
      <c r="I2000" s="34"/>
      <c r="J2000" s="34"/>
      <c r="K2000" s="34"/>
      <c r="L2000" s="103"/>
      <c r="M2000" s="29"/>
      <c r="N2000" s="29"/>
      <c r="O2000" s="29"/>
      <c r="P2000" s="30"/>
      <c r="Q2000" s="29"/>
      <c r="R2000" s="112"/>
      <c r="S2000" s="34"/>
      <c r="AD2000" s="84" t="e">
        <f t="shared" si="270"/>
        <v>#VALUE!</v>
      </c>
      <c r="AE2000" s="34" t="e">
        <f t="shared" si="271"/>
        <v>#VALUE!</v>
      </c>
      <c r="AF2000" s="34" t="e">
        <f t="shared" si="272"/>
        <v>#VALUE!</v>
      </c>
      <c r="AG2000" s="34" t="e">
        <f t="shared" si="273"/>
        <v>#VALUE!</v>
      </c>
      <c r="AH2000" s="34" t="e">
        <f t="shared" si="274"/>
        <v>#VALUE!</v>
      </c>
      <c r="AI2000" s="34" t="e">
        <f t="shared" si="275"/>
        <v>#VALUE!</v>
      </c>
      <c r="AJ2000" s="34" t="e">
        <f t="shared" si="276"/>
        <v>#VALUE!</v>
      </c>
      <c r="AK2000" s="34" t="e">
        <f t="shared" si="277"/>
        <v>#VALUE!</v>
      </c>
    </row>
    <row r="2001" spans="1:37" ht="55.25" customHeight="1" x14ac:dyDescent="0.2">
      <c r="A2001" s="50"/>
      <c r="B2001" s="50"/>
      <c r="C2001" s="34"/>
      <c r="D2001" s="34"/>
      <c r="E2001" s="34"/>
      <c r="F2001" s="34"/>
      <c r="G2001" s="34"/>
      <c r="H2001" s="34"/>
      <c r="I2001" s="34"/>
      <c r="J2001" s="34"/>
      <c r="K2001" s="34"/>
      <c r="L2001" s="103"/>
      <c r="M2001" s="29"/>
      <c r="N2001" s="29"/>
      <c r="O2001" s="29"/>
      <c r="P2001" s="30"/>
      <c r="Q2001" s="29"/>
      <c r="R2001" s="112"/>
      <c r="S2001" s="34"/>
      <c r="AD2001" s="84" t="e">
        <f t="shared" si="270"/>
        <v>#VALUE!</v>
      </c>
      <c r="AE2001" s="34" t="e">
        <f t="shared" si="271"/>
        <v>#VALUE!</v>
      </c>
      <c r="AF2001" s="34" t="e">
        <f t="shared" si="272"/>
        <v>#VALUE!</v>
      </c>
      <c r="AG2001" s="34" t="e">
        <f t="shared" si="273"/>
        <v>#VALUE!</v>
      </c>
      <c r="AH2001" s="34" t="e">
        <f t="shared" si="274"/>
        <v>#VALUE!</v>
      </c>
      <c r="AI2001" s="34" t="e">
        <f t="shared" si="275"/>
        <v>#VALUE!</v>
      </c>
      <c r="AJ2001" s="34" t="e">
        <f t="shared" si="276"/>
        <v>#VALUE!</v>
      </c>
      <c r="AK2001" s="34" t="e">
        <f t="shared" si="277"/>
        <v>#VALUE!</v>
      </c>
    </row>
    <row r="2002" spans="1:37" ht="55.25" customHeight="1" x14ac:dyDescent="0.2">
      <c r="A2002" s="50"/>
      <c r="B2002" s="50"/>
      <c r="C2002" s="34"/>
      <c r="D2002" s="34"/>
      <c r="E2002" s="34"/>
      <c r="F2002" s="34"/>
      <c r="G2002" s="34"/>
      <c r="H2002" s="34"/>
      <c r="I2002" s="34"/>
      <c r="J2002" s="34"/>
      <c r="K2002" s="34"/>
      <c r="L2002" s="103"/>
      <c r="M2002" s="29"/>
      <c r="N2002" s="29"/>
      <c r="O2002" s="29"/>
      <c r="P2002" s="30"/>
      <c r="Q2002" s="29"/>
      <c r="R2002" s="112"/>
      <c r="S2002" s="34"/>
      <c r="AD2002" s="84" t="e">
        <f t="shared" si="270"/>
        <v>#VALUE!</v>
      </c>
      <c r="AE2002" s="34" t="e">
        <f t="shared" si="271"/>
        <v>#VALUE!</v>
      </c>
      <c r="AF2002" s="34" t="e">
        <f t="shared" si="272"/>
        <v>#VALUE!</v>
      </c>
      <c r="AG2002" s="34" t="e">
        <f t="shared" si="273"/>
        <v>#VALUE!</v>
      </c>
      <c r="AH2002" s="34" t="e">
        <f t="shared" si="274"/>
        <v>#VALUE!</v>
      </c>
      <c r="AI2002" s="34" t="e">
        <f t="shared" si="275"/>
        <v>#VALUE!</v>
      </c>
      <c r="AJ2002" s="34" t="e">
        <f t="shared" si="276"/>
        <v>#VALUE!</v>
      </c>
      <c r="AK2002" s="34" t="e">
        <f t="shared" si="277"/>
        <v>#VALUE!</v>
      </c>
    </row>
    <row r="2003" spans="1:37" ht="55.25" customHeight="1" x14ac:dyDescent="0.2">
      <c r="A2003" s="50"/>
      <c r="B2003" s="50"/>
      <c r="C2003" s="34"/>
      <c r="D2003" s="34"/>
      <c r="E2003" s="34"/>
      <c r="F2003" s="34"/>
      <c r="G2003" s="34"/>
      <c r="H2003" s="34"/>
      <c r="I2003" s="34"/>
      <c r="J2003" s="34"/>
      <c r="K2003" s="34"/>
      <c r="L2003" s="103"/>
      <c r="M2003" s="29"/>
      <c r="N2003" s="29"/>
      <c r="O2003" s="29"/>
      <c r="P2003" s="30"/>
      <c r="Q2003" s="29"/>
      <c r="R2003" s="112"/>
      <c r="S2003" s="34"/>
      <c r="AD2003" s="84" t="e">
        <f t="shared" si="270"/>
        <v>#VALUE!</v>
      </c>
      <c r="AE2003" s="34" t="e">
        <f t="shared" si="271"/>
        <v>#VALUE!</v>
      </c>
      <c r="AF2003" s="34" t="e">
        <f t="shared" si="272"/>
        <v>#VALUE!</v>
      </c>
      <c r="AG2003" s="34" t="e">
        <f t="shared" si="273"/>
        <v>#VALUE!</v>
      </c>
      <c r="AH2003" s="34" t="e">
        <f t="shared" si="274"/>
        <v>#VALUE!</v>
      </c>
      <c r="AI2003" s="34" t="e">
        <f t="shared" si="275"/>
        <v>#VALUE!</v>
      </c>
      <c r="AJ2003" s="34" t="e">
        <f t="shared" si="276"/>
        <v>#VALUE!</v>
      </c>
      <c r="AK2003" s="34" t="e">
        <f t="shared" si="277"/>
        <v>#VALUE!</v>
      </c>
    </row>
    <row r="2004" spans="1:37" ht="55.25" customHeight="1" x14ac:dyDescent="0.2">
      <c r="A2004" s="50"/>
      <c r="B2004" s="50"/>
      <c r="C2004" s="34"/>
      <c r="D2004" s="34"/>
      <c r="E2004" s="34"/>
      <c r="F2004" s="34"/>
      <c r="G2004" s="34"/>
      <c r="H2004" s="34"/>
      <c r="I2004" s="34"/>
      <c r="J2004" s="34"/>
      <c r="K2004" s="34"/>
      <c r="L2004" s="103"/>
      <c r="M2004" s="29"/>
      <c r="N2004" s="29"/>
      <c r="O2004" s="29"/>
      <c r="P2004" s="30"/>
      <c r="Q2004" s="29"/>
      <c r="R2004" s="112"/>
      <c r="S2004" s="34"/>
      <c r="AD2004" s="84" t="e">
        <f t="shared" si="270"/>
        <v>#VALUE!</v>
      </c>
      <c r="AE2004" s="34" t="e">
        <f t="shared" si="271"/>
        <v>#VALUE!</v>
      </c>
      <c r="AF2004" s="34" t="e">
        <f t="shared" si="272"/>
        <v>#VALUE!</v>
      </c>
      <c r="AG2004" s="34" t="e">
        <f t="shared" si="273"/>
        <v>#VALUE!</v>
      </c>
      <c r="AH2004" s="34" t="e">
        <f t="shared" si="274"/>
        <v>#VALUE!</v>
      </c>
      <c r="AI2004" s="34" t="e">
        <f t="shared" si="275"/>
        <v>#VALUE!</v>
      </c>
      <c r="AJ2004" s="34" t="e">
        <f t="shared" si="276"/>
        <v>#VALUE!</v>
      </c>
      <c r="AK2004" s="34" t="e">
        <f t="shared" si="277"/>
        <v>#VALUE!</v>
      </c>
    </row>
    <row r="2005" spans="1:37" ht="55.25" customHeight="1" x14ac:dyDescent="0.2">
      <c r="A2005" s="50"/>
      <c r="B2005" s="50"/>
      <c r="C2005" s="34"/>
      <c r="D2005" s="34"/>
      <c r="E2005" s="34"/>
      <c r="F2005" s="34"/>
      <c r="G2005" s="34"/>
      <c r="H2005" s="34"/>
      <c r="I2005" s="34"/>
      <c r="J2005" s="34"/>
      <c r="K2005" s="34"/>
      <c r="L2005" s="103"/>
      <c r="M2005" s="29"/>
      <c r="N2005" s="29"/>
      <c r="O2005" s="29"/>
      <c r="P2005" s="30"/>
      <c r="Q2005" s="29"/>
      <c r="R2005" s="112"/>
      <c r="S2005" s="34"/>
      <c r="AD2005" s="84" t="e">
        <f t="shared" si="270"/>
        <v>#VALUE!</v>
      </c>
      <c r="AE2005" s="34" t="e">
        <f t="shared" si="271"/>
        <v>#VALUE!</v>
      </c>
      <c r="AF2005" s="34" t="e">
        <f t="shared" si="272"/>
        <v>#VALUE!</v>
      </c>
      <c r="AG2005" s="34" t="e">
        <f t="shared" si="273"/>
        <v>#VALUE!</v>
      </c>
      <c r="AH2005" s="34" t="e">
        <f t="shared" si="274"/>
        <v>#VALUE!</v>
      </c>
      <c r="AI2005" s="34" t="e">
        <f t="shared" si="275"/>
        <v>#VALUE!</v>
      </c>
      <c r="AJ2005" s="34" t="e">
        <f t="shared" si="276"/>
        <v>#VALUE!</v>
      </c>
      <c r="AK2005" s="34" t="e">
        <f t="shared" si="277"/>
        <v>#VALUE!</v>
      </c>
    </row>
    <row r="2006" spans="1:37" ht="55.25" customHeight="1" x14ac:dyDescent="0.2">
      <c r="A2006" s="50"/>
      <c r="B2006" s="50"/>
      <c r="C2006" s="34"/>
      <c r="D2006" s="34"/>
      <c r="E2006" s="34"/>
      <c r="F2006" s="34"/>
      <c r="G2006" s="34"/>
      <c r="H2006" s="34"/>
      <c r="I2006" s="34"/>
      <c r="J2006" s="34"/>
      <c r="K2006" s="34"/>
      <c r="L2006" s="103"/>
      <c r="M2006" s="29"/>
      <c r="N2006" s="29"/>
      <c r="O2006" s="29"/>
      <c r="P2006" s="30"/>
      <c r="Q2006" s="29"/>
      <c r="R2006" s="112"/>
      <c r="S2006" s="34"/>
      <c r="AD2006" s="84" t="e">
        <f t="shared" si="270"/>
        <v>#VALUE!</v>
      </c>
      <c r="AE2006" s="34" t="e">
        <f t="shared" si="271"/>
        <v>#VALUE!</v>
      </c>
      <c r="AF2006" s="34" t="e">
        <f t="shared" si="272"/>
        <v>#VALUE!</v>
      </c>
      <c r="AG2006" s="34" t="e">
        <f t="shared" si="273"/>
        <v>#VALUE!</v>
      </c>
      <c r="AH2006" s="34" t="e">
        <f t="shared" si="274"/>
        <v>#VALUE!</v>
      </c>
      <c r="AI2006" s="34" t="e">
        <f t="shared" si="275"/>
        <v>#VALUE!</v>
      </c>
      <c r="AJ2006" s="34" t="e">
        <f t="shared" si="276"/>
        <v>#VALUE!</v>
      </c>
      <c r="AK2006" s="34" t="e">
        <f t="shared" si="277"/>
        <v>#VALUE!</v>
      </c>
    </row>
    <row r="2007" spans="1:37" ht="55.25" customHeight="1" x14ac:dyDescent="0.2">
      <c r="A2007" s="50"/>
      <c r="B2007" s="50"/>
      <c r="C2007" s="34"/>
      <c r="D2007" s="34"/>
      <c r="E2007" s="34"/>
      <c r="F2007" s="34"/>
      <c r="G2007" s="34"/>
      <c r="H2007" s="34"/>
      <c r="I2007" s="34"/>
      <c r="J2007" s="34"/>
      <c r="K2007" s="34"/>
      <c r="L2007" s="103"/>
      <c r="M2007" s="29"/>
      <c r="N2007" s="29"/>
      <c r="O2007" s="29"/>
      <c r="P2007" s="30"/>
      <c r="Q2007" s="29"/>
      <c r="R2007" s="112"/>
      <c r="S2007" s="34"/>
      <c r="AD2007" s="84" t="e">
        <f t="shared" si="270"/>
        <v>#VALUE!</v>
      </c>
      <c r="AE2007" s="34" t="e">
        <f t="shared" si="271"/>
        <v>#VALUE!</v>
      </c>
      <c r="AF2007" s="34" t="e">
        <f t="shared" si="272"/>
        <v>#VALUE!</v>
      </c>
      <c r="AG2007" s="34" t="e">
        <f t="shared" si="273"/>
        <v>#VALUE!</v>
      </c>
      <c r="AH2007" s="34" t="e">
        <f t="shared" si="274"/>
        <v>#VALUE!</v>
      </c>
      <c r="AI2007" s="34" t="e">
        <f t="shared" si="275"/>
        <v>#VALUE!</v>
      </c>
      <c r="AJ2007" s="34" t="e">
        <f t="shared" si="276"/>
        <v>#VALUE!</v>
      </c>
      <c r="AK2007" s="34" t="e">
        <f t="shared" si="277"/>
        <v>#VALUE!</v>
      </c>
    </row>
    <row r="2008" spans="1:37" ht="55.25" customHeight="1" x14ac:dyDescent="0.2">
      <c r="A2008" s="50"/>
      <c r="B2008" s="50"/>
      <c r="C2008" s="34"/>
      <c r="D2008" s="34"/>
      <c r="E2008" s="34"/>
      <c r="F2008" s="34"/>
      <c r="G2008" s="34"/>
      <c r="H2008" s="34"/>
      <c r="I2008" s="34"/>
      <c r="J2008" s="34"/>
      <c r="K2008" s="34"/>
      <c r="L2008" s="103"/>
      <c r="M2008" s="29"/>
      <c r="N2008" s="29"/>
      <c r="O2008" s="29"/>
      <c r="P2008" s="30"/>
      <c r="Q2008" s="29"/>
      <c r="R2008" s="112"/>
      <c r="S2008" s="34"/>
      <c r="AD2008" s="84" t="e">
        <f t="shared" si="270"/>
        <v>#VALUE!</v>
      </c>
      <c r="AE2008" s="34" t="e">
        <f t="shared" si="271"/>
        <v>#VALUE!</v>
      </c>
      <c r="AF2008" s="34" t="e">
        <f t="shared" si="272"/>
        <v>#VALUE!</v>
      </c>
      <c r="AG2008" s="34" t="e">
        <f t="shared" si="273"/>
        <v>#VALUE!</v>
      </c>
      <c r="AH2008" s="34" t="e">
        <f t="shared" si="274"/>
        <v>#VALUE!</v>
      </c>
      <c r="AI2008" s="34" t="e">
        <f t="shared" si="275"/>
        <v>#VALUE!</v>
      </c>
      <c r="AJ2008" s="34" t="e">
        <f t="shared" si="276"/>
        <v>#VALUE!</v>
      </c>
      <c r="AK2008" s="34" t="e">
        <f t="shared" si="277"/>
        <v>#VALUE!</v>
      </c>
    </row>
    <row r="2009" spans="1:37" ht="55.25" customHeight="1" x14ac:dyDescent="0.2">
      <c r="A2009" s="50"/>
      <c r="B2009" s="50"/>
      <c r="C2009" s="34"/>
      <c r="D2009" s="34"/>
      <c r="E2009" s="34"/>
      <c r="F2009" s="34"/>
      <c r="G2009" s="34"/>
      <c r="H2009" s="34"/>
      <c r="I2009" s="34"/>
      <c r="J2009" s="34"/>
      <c r="K2009" s="34"/>
      <c r="L2009" s="103"/>
      <c r="M2009" s="29"/>
      <c r="N2009" s="29"/>
      <c r="O2009" s="29"/>
      <c r="P2009" s="30"/>
      <c r="Q2009" s="29"/>
      <c r="R2009" s="112"/>
      <c r="S2009" s="34"/>
      <c r="AD2009" s="84" t="e">
        <f t="shared" si="270"/>
        <v>#VALUE!</v>
      </c>
      <c r="AE2009" s="34" t="e">
        <f t="shared" si="271"/>
        <v>#VALUE!</v>
      </c>
      <c r="AF2009" s="34" t="e">
        <f t="shared" si="272"/>
        <v>#VALUE!</v>
      </c>
      <c r="AG2009" s="34" t="e">
        <f t="shared" si="273"/>
        <v>#VALUE!</v>
      </c>
      <c r="AH2009" s="34" t="e">
        <f t="shared" si="274"/>
        <v>#VALUE!</v>
      </c>
      <c r="AI2009" s="34" t="e">
        <f t="shared" si="275"/>
        <v>#VALUE!</v>
      </c>
      <c r="AJ2009" s="34" t="e">
        <f t="shared" si="276"/>
        <v>#VALUE!</v>
      </c>
      <c r="AK2009" s="34" t="e">
        <f t="shared" si="277"/>
        <v>#VALUE!</v>
      </c>
    </row>
    <row r="2010" spans="1:37" ht="55.25" customHeight="1" x14ac:dyDescent="0.2">
      <c r="A2010" s="50"/>
      <c r="B2010" s="50"/>
      <c r="C2010" s="34"/>
      <c r="D2010" s="34"/>
      <c r="E2010" s="34"/>
      <c r="F2010" s="34"/>
      <c r="G2010" s="34"/>
      <c r="H2010" s="34"/>
      <c r="I2010" s="34"/>
      <c r="J2010" s="34"/>
      <c r="K2010" s="34"/>
      <c r="L2010" s="103"/>
      <c r="M2010" s="29"/>
      <c r="N2010" s="29"/>
      <c r="O2010" s="29"/>
      <c r="P2010" s="30"/>
      <c r="Q2010" s="29"/>
      <c r="R2010" s="112"/>
      <c r="S2010" s="34"/>
      <c r="AD2010" s="84" t="e">
        <f t="shared" si="270"/>
        <v>#VALUE!</v>
      </c>
      <c r="AE2010" s="34" t="e">
        <f t="shared" si="271"/>
        <v>#VALUE!</v>
      </c>
      <c r="AF2010" s="34" t="e">
        <f t="shared" si="272"/>
        <v>#VALUE!</v>
      </c>
      <c r="AG2010" s="34" t="e">
        <f t="shared" si="273"/>
        <v>#VALUE!</v>
      </c>
      <c r="AH2010" s="34" t="e">
        <f t="shared" si="274"/>
        <v>#VALUE!</v>
      </c>
      <c r="AI2010" s="34" t="e">
        <f t="shared" si="275"/>
        <v>#VALUE!</v>
      </c>
      <c r="AJ2010" s="34" t="e">
        <f t="shared" si="276"/>
        <v>#VALUE!</v>
      </c>
      <c r="AK2010" s="34" t="e">
        <f t="shared" si="277"/>
        <v>#VALUE!</v>
      </c>
    </row>
    <row r="2011" spans="1:37" ht="55.25" customHeight="1" x14ac:dyDescent="0.2">
      <c r="A2011" s="50"/>
      <c r="B2011" s="50"/>
      <c r="C2011" s="34"/>
      <c r="D2011" s="34"/>
      <c r="E2011" s="34"/>
      <c r="F2011" s="34"/>
      <c r="G2011" s="34"/>
      <c r="H2011" s="34"/>
      <c r="I2011" s="34"/>
      <c r="J2011" s="34"/>
      <c r="K2011" s="34"/>
      <c r="L2011" s="103"/>
      <c r="M2011" s="29"/>
      <c r="N2011" s="29"/>
      <c r="O2011" s="29"/>
      <c r="P2011" s="30"/>
      <c r="Q2011" s="29"/>
      <c r="R2011" s="112"/>
      <c r="S2011" s="34"/>
      <c r="AD2011" s="84" t="e">
        <f t="shared" si="270"/>
        <v>#VALUE!</v>
      </c>
      <c r="AE2011" s="34" t="e">
        <f t="shared" si="271"/>
        <v>#VALUE!</v>
      </c>
      <c r="AF2011" s="34" t="e">
        <f t="shared" si="272"/>
        <v>#VALUE!</v>
      </c>
      <c r="AG2011" s="34" t="e">
        <f t="shared" si="273"/>
        <v>#VALUE!</v>
      </c>
      <c r="AH2011" s="34" t="e">
        <f t="shared" si="274"/>
        <v>#VALUE!</v>
      </c>
      <c r="AI2011" s="34" t="e">
        <f t="shared" si="275"/>
        <v>#VALUE!</v>
      </c>
      <c r="AJ2011" s="34" t="e">
        <f t="shared" si="276"/>
        <v>#VALUE!</v>
      </c>
      <c r="AK2011" s="34" t="e">
        <f t="shared" si="277"/>
        <v>#VALUE!</v>
      </c>
    </row>
    <row r="2012" spans="1:37" ht="55.25" customHeight="1" x14ac:dyDescent="0.2">
      <c r="A2012" s="50"/>
      <c r="B2012" s="50"/>
      <c r="C2012" s="34"/>
      <c r="D2012" s="34"/>
      <c r="E2012" s="34"/>
      <c r="F2012" s="34"/>
      <c r="G2012" s="34"/>
      <c r="H2012" s="34"/>
      <c r="I2012" s="34"/>
      <c r="J2012" s="34"/>
      <c r="K2012" s="34"/>
      <c r="L2012" s="103"/>
      <c r="M2012" s="29"/>
      <c r="N2012" s="29"/>
      <c r="O2012" s="29"/>
      <c r="P2012" s="30"/>
      <c r="Q2012" s="29"/>
      <c r="R2012" s="112"/>
      <c r="S2012" s="34"/>
      <c r="AD2012" s="84" t="e">
        <f t="shared" si="270"/>
        <v>#VALUE!</v>
      </c>
      <c r="AE2012" s="34" t="e">
        <f t="shared" si="271"/>
        <v>#VALUE!</v>
      </c>
      <c r="AF2012" s="34" t="e">
        <f t="shared" si="272"/>
        <v>#VALUE!</v>
      </c>
      <c r="AG2012" s="34" t="e">
        <f t="shared" si="273"/>
        <v>#VALUE!</v>
      </c>
      <c r="AH2012" s="34" t="e">
        <f t="shared" si="274"/>
        <v>#VALUE!</v>
      </c>
      <c r="AI2012" s="34" t="e">
        <f t="shared" si="275"/>
        <v>#VALUE!</v>
      </c>
      <c r="AJ2012" s="34" t="e">
        <f t="shared" si="276"/>
        <v>#VALUE!</v>
      </c>
      <c r="AK2012" s="34" t="e">
        <f t="shared" si="277"/>
        <v>#VALUE!</v>
      </c>
    </row>
    <row r="2013" spans="1:37" ht="55.25" customHeight="1" x14ac:dyDescent="0.2">
      <c r="A2013" s="50"/>
      <c r="B2013" s="50"/>
      <c r="C2013" s="34"/>
      <c r="D2013" s="34"/>
      <c r="E2013" s="34"/>
      <c r="F2013" s="34"/>
      <c r="G2013" s="34"/>
      <c r="H2013" s="34"/>
      <c r="I2013" s="34"/>
      <c r="J2013" s="34"/>
      <c r="K2013" s="34"/>
      <c r="L2013" s="103"/>
      <c r="M2013" s="29"/>
      <c r="N2013" s="29"/>
      <c r="O2013" s="29"/>
      <c r="P2013" s="30"/>
      <c r="Q2013" s="29"/>
      <c r="R2013" s="112"/>
      <c r="S2013" s="34"/>
      <c r="AD2013" s="84" t="e">
        <f t="shared" si="270"/>
        <v>#VALUE!</v>
      </c>
      <c r="AE2013" s="34" t="e">
        <f t="shared" si="271"/>
        <v>#VALUE!</v>
      </c>
      <c r="AF2013" s="34" t="e">
        <f t="shared" si="272"/>
        <v>#VALUE!</v>
      </c>
      <c r="AG2013" s="34" t="e">
        <f t="shared" si="273"/>
        <v>#VALUE!</v>
      </c>
      <c r="AH2013" s="34" t="e">
        <f t="shared" si="274"/>
        <v>#VALUE!</v>
      </c>
      <c r="AI2013" s="34" t="e">
        <f t="shared" si="275"/>
        <v>#VALUE!</v>
      </c>
      <c r="AJ2013" s="34" t="e">
        <f t="shared" si="276"/>
        <v>#VALUE!</v>
      </c>
      <c r="AK2013" s="34" t="e">
        <f t="shared" si="277"/>
        <v>#VALUE!</v>
      </c>
    </row>
    <row r="2014" spans="1:37" ht="55.25" customHeight="1" x14ac:dyDescent="0.2">
      <c r="A2014" s="50"/>
      <c r="B2014" s="50"/>
      <c r="C2014" s="34"/>
      <c r="D2014" s="34"/>
      <c r="E2014" s="34"/>
      <c r="F2014" s="34"/>
      <c r="G2014" s="34"/>
      <c r="H2014" s="34"/>
      <c r="I2014" s="34"/>
      <c r="J2014" s="34"/>
      <c r="K2014" s="34"/>
      <c r="L2014" s="103"/>
      <c r="M2014" s="29"/>
      <c r="N2014" s="29"/>
      <c r="O2014" s="29"/>
      <c r="P2014" s="30"/>
      <c r="Q2014" s="29"/>
      <c r="R2014" s="112"/>
      <c r="S2014" s="34"/>
      <c r="AD2014" s="84" t="e">
        <f t="shared" si="270"/>
        <v>#VALUE!</v>
      </c>
      <c r="AE2014" s="34" t="e">
        <f t="shared" si="271"/>
        <v>#VALUE!</v>
      </c>
      <c r="AF2014" s="34" t="e">
        <f t="shared" si="272"/>
        <v>#VALUE!</v>
      </c>
      <c r="AG2014" s="34" t="e">
        <f t="shared" si="273"/>
        <v>#VALUE!</v>
      </c>
      <c r="AH2014" s="34" t="e">
        <f t="shared" si="274"/>
        <v>#VALUE!</v>
      </c>
      <c r="AI2014" s="34" t="e">
        <f t="shared" si="275"/>
        <v>#VALUE!</v>
      </c>
      <c r="AJ2014" s="34" t="e">
        <f t="shared" si="276"/>
        <v>#VALUE!</v>
      </c>
      <c r="AK2014" s="34" t="e">
        <f t="shared" si="277"/>
        <v>#VALUE!</v>
      </c>
    </row>
    <row r="2015" spans="1:37" ht="55.25" customHeight="1" x14ac:dyDescent="0.2">
      <c r="A2015" s="50"/>
      <c r="B2015" s="50"/>
      <c r="C2015" s="34"/>
      <c r="D2015" s="34"/>
      <c r="E2015" s="34"/>
      <c r="F2015" s="34"/>
      <c r="G2015" s="34"/>
      <c r="H2015" s="34"/>
      <c r="I2015" s="34"/>
      <c r="J2015" s="34"/>
      <c r="K2015" s="34"/>
      <c r="L2015" s="103"/>
      <c r="M2015" s="29"/>
      <c r="N2015" s="29"/>
      <c r="O2015" s="29"/>
      <c r="P2015" s="30"/>
      <c r="Q2015" s="29"/>
      <c r="R2015" s="112"/>
      <c r="S2015" s="34"/>
      <c r="AD2015" s="84" t="e">
        <f t="shared" si="270"/>
        <v>#VALUE!</v>
      </c>
      <c r="AE2015" s="34" t="e">
        <f t="shared" si="271"/>
        <v>#VALUE!</v>
      </c>
      <c r="AF2015" s="34" t="e">
        <f t="shared" si="272"/>
        <v>#VALUE!</v>
      </c>
      <c r="AG2015" s="34" t="e">
        <f t="shared" si="273"/>
        <v>#VALUE!</v>
      </c>
      <c r="AH2015" s="34" t="e">
        <f t="shared" si="274"/>
        <v>#VALUE!</v>
      </c>
      <c r="AI2015" s="34" t="e">
        <f t="shared" si="275"/>
        <v>#VALUE!</v>
      </c>
      <c r="AJ2015" s="34" t="e">
        <f t="shared" si="276"/>
        <v>#VALUE!</v>
      </c>
      <c r="AK2015" s="34" t="e">
        <f t="shared" si="277"/>
        <v>#VALUE!</v>
      </c>
    </row>
    <row r="2016" spans="1:37" ht="55.25" customHeight="1" x14ac:dyDescent="0.2">
      <c r="A2016" s="50"/>
      <c r="B2016" s="50"/>
      <c r="C2016" s="34"/>
      <c r="D2016" s="34"/>
      <c r="E2016" s="34"/>
      <c r="F2016" s="34"/>
      <c r="G2016" s="34"/>
      <c r="H2016" s="34"/>
      <c r="I2016" s="34"/>
      <c r="J2016" s="34"/>
      <c r="K2016" s="34"/>
      <c r="L2016" s="103"/>
      <c r="M2016" s="29"/>
      <c r="N2016" s="29"/>
      <c r="O2016" s="29"/>
      <c r="P2016" s="30"/>
      <c r="Q2016" s="29"/>
      <c r="R2016" s="112"/>
      <c r="S2016" s="34"/>
      <c r="AD2016" s="84" t="e">
        <f t="shared" si="270"/>
        <v>#VALUE!</v>
      </c>
      <c r="AE2016" s="34" t="e">
        <f t="shared" si="271"/>
        <v>#VALUE!</v>
      </c>
      <c r="AF2016" s="34" t="e">
        <f t="shared" si="272"/>
        <v>#VALUE!</v>
      </c>
      <c r="AG2016" s="34" t="e">
        <f t="shared" si="273"/>
        <v>#VALUE!</v>
      </c>
      <c r="AH2016" s="34" t="e">
        <f t="shared" si="274"/>
        <v>#VALUE!</v>
      </c>
      <c r="AI2016" s="34" t="e">
        <f t="shared" si="275"/>
        <v>#VALUE!</v>
      </c>
      <c r="AJ2016" s="34" t="e">
        <f t="shared" si="276"/>
        <v>#VALUE!</v>
      </c>
      <c r="AK2016" s="34" t="e">
        <f t="shared" si="277"/>
        <v>#VALUE!</v>
      </c>
    </row>
    <row r="2017" spans="1:37" ht="55.25" customHeight="1" x14ac:dyDescent="0.2">
      <c r="A2017" s="50"/>
      <c r="B2017" s="50"/>
      <c r="C2017" s="34"/>
      <c r="D2017" s="34"/>
      <c r="E2017" s="34"/>
      <c r="F2017" s="34"/>
      <c r="G2017" s="34"/>
      <c r="H2017" s="34"/>
      <c r="I2017" s="34"/>
      <c r="J2017" s="34"/>
      <c r="K2017" s="34"/>
      <c r="L2017" s="103"/>
      <c r="M2017" s="29"/>
      <c r="N2017" s="29"/>
      <c r="O2017" s="29"/>
      <c r="P2017" s="30"/>
      <c r="Q2017" s="29"/>
      <c r="R2017" s="112"/>
      <c r="S2017" s="34"/>
      <c r="AD2017" s="84" t="e">
        <f t="shared" si="270"/>
        <v>#VALUE!</v>
      </c>
      <c r="AE2017" s="34" t="e">
        <f t="shared" si="271"/>
        <v>#VALUE!</v>
      </c>
      <c r="AF2017" s="34" t="e">
        <f t="shared" si="272"/>
        <v>#VALUE!</v>
      </c>
      <c r="AG2017" s="34" t="e">
        <f t="shared" si="273"/>
        <v>#VALUE!</v>
      </c>
      <c r="AH2017" s="34" t="e">
        <f t="shared" si="274"/>
        <v>#VALUE!</v>
      </c>
      <c r="AI2017" s="34" t="e">
        <f t="shared" si="275"/>
        <v>#VALUE!</v>
      </c>
      <c r="AJ2017" s="34" t="e">
        <f t="shared" si="276"/>
        <v>#VALUE!</v>
      </c>
      <c r="AK2017" s="34" t="e">
        <f t="shared" si="277"/>
        <v>#VALUE!</v>
      </c>
    </row>
    <row r="2018" spans="1:37" ht="55.25" customHeight="1" x14ac:dyDescent="0.2">
      <c r="A2018" s="50"/>
      <c r="B2018" s="50"/>
      <c r="C2018" s="34"/>
      <c r="D2018" s="34"/>
      <c r="E2018" s="34"/>
      <c r="F2018" s="34"/>
      <c r="G2018" s="34"/>
      <c r="H2018" s="34"/>
      <c r="I2018" s="34"/>
      <c r="J2018" s="34"/>
      <c r="K2018" s="34"/>
      <c r="L2018" s="103"/>
      <c r="M2018" s="29"/>
      <c r="N2018" s="29"/>
      <c r="O2018" s="29"/>
      <c r="P2018" s="30"/>
      <c r="Q2018" s="29"/>
      <c r="R2018" s="112"/>
      <c r="S2018" s="34"/>
      <c r="AD2018" s="84" t="e">
        <f t="shared" si="270"/>
        <v>#VALUE!</v>
      </c>
      <c r="AE2018" s="34" t="e">
        <f t="shared" si="271"/>
        <v>#VALUE!</v>
      </c>
      <c r="AF2018" s="34" t="e">
        <f t="shared" si="272"/>
        <v>#VALUE!</v>
      </c>
      <c r="AG2018" s="34" t="e">
        <f t="shared" si="273"/>
        <v>#VALUE!</v>
      </c>
      <c r="AH2018" s="34" t="e">
        <f t="shared" si="274"/>
        <v>#VALUE!</v>
      </c>
      <c r="AI2018" s="34" t="e">
        <f t="shared" si="275"/>
        <v>#VALUE!</v>
      </c>
      <c r="AJ2018" s="34" t="e">
        <f t="shared" si="276"/>
        <v>#VALUE!</v>
      </c>
      <c r="AK2018" s="34" t="e">
        <f t="shared" si="277"/>
        <v>#VALUE!</v>
      </c>
    </row>
    <row r="2019" spans="1:37" ht="55.25" customHeight="1" x14ac:dyDescent="0.2">
      <c r="A2019" s="50"/>
      <c r="B2019" s="50"/>
      <c r="C2019" s="34"/>
      <c r="D2019" s="34"/>
      <c r="E2019" s="34"/>
      <c r="F2019" s="34"/>
      <c r="G2019" s="34"/>
      <c r="H2019" s="34"/>
      <c r="I2019" s="34"/>
      <c r="J2019" s="34"/>
      <c r="K2019" s="34"/>
      <c r="L2019" s="103"/>
      <c r="M2019" s="29"/>
      <c r="N2019" s="29"/>
      <c r="O2019" s="29"/>
      <c r="P2019" s="30"/>
      <c r="Q2019" s="29"/>
      <c r="R2019" s="112"/>
      <c r="S2019" s="34"/>
      <c r="AD2019" s="84" t="e">
        <f t="shared" si="270"/>
        <v>#VALUE!</v>
      </c>
      <c r="AE2019" s="34" t="e">
        <f t="shared" si="271"/>
        <v>#VALUE!</v>
      </c>
      <c r="AF2019" s="34" t="e">
        <f t="shared" si="272"/>
        <v>#VALUE!</v>
      </c>
      <c r="AG2019" s="34" t="e">
        <f t="shared" si="273"/>
        <v>#VALUE!</v>
      </c>
      <c r="AH2019" s="34" t="e">
        <f t="shared" si="274"/>
        <v>#VALUE!</v>
      </c>
      <c r="AI2019" s="34" t="e">
        <f t="shared" si="275"/>
        <v>#VALUE!</v>
      </c>
      <c r="AJ2019" s="34" t="e">
        <f t="shared" si="276"/>
        <v>#VALUE!</v>
      </c>
      <c r="AK2019" s="34" t="e">
        <f t="shared" si="277"/>
        <v>#VALUE!</v>
      </c>
    </row>
    <row r="2020" spans="1:37" ht="55.25" customHeight="1" x14ac:dyDescent="0.2">
      <c r="A2020" s="50"/>
      <c r="B2020" s="50"/>
      <c r="C2020" s="34"/>
      <c r="D2020" s="34"/>
      <c r="E2020" s="34"/>
      <c r="F2020" s="34"/>
      <c r="G2020" s="34"/>
      <c r="H2020" s="34"/>
      <c r="I2020" s="34"/>
      <c r="J2020" s="34"/>
      <c r="K2020" s="34"/>
      <c r="L2020" s="103"/>
      <c r="M2020" s="29"/>
      <c r="N2020" s="29"/>
      <c r="O2020" s="29"/>
      <c r="P2020" s="30"/>
      <c r="Q2020" s="29"/>
      <c r="R2020" s="112"/>
      <c r="S2020" s="34"/>
      <c r="AD2020" s="84" t="e">
        <f t="shared" si="270"/>
        <v>#VALUE!</v>
      </c>
      <c r="AE2020" s="34" t="e">
        <f t="shared" si="271"/>
        <v>#VALUE!</v>
      </c>
      <c r="AF2020" s="34" t="e">
        <f t="shared" si="272"/>
        <v>#VALUE!</v>
      </c>
      <c r="AG2020" s="34" t="e">
        <f t="shared" si="273"/>
        <v>#VALUE!</v>
      </c>
      <c r="AH2020" s="34" t="e">
        <f t="shared" si="274"/>
        <v>#VALUE!</v>
      </c>
      <c r="AI2020" s="34" t="e">
        <f t="shared" si="275"/>
        <v>#VALUE!</v>
      </c>
      <c r="AJ2020" s="34" t="e">
        <f t="shared" si="276"/>
        <v>#VALUE!</v>
      </c>
      <c r="AK2020" s="34" t="e">
        <f t="shared" si="277"/>
        <v>#VALUE!</v>
      </c>
    </row>
    <row r="2021" spans="1:37" ht="55.25" customHeight="1" x14ac:dyDescent="0.2">
      <c r="A2021" s="50"/>
      <c r="B2021" s="50"/>
      <c r="C2021" s="34"/>
      <c r="D2021" s="34"/>
      <c r="E2021" s="34"/>
      <c r="F2021" s="34"/>
      <c r="G2021" s="34"/>
      <c r="H2021" s="34"/>
      <c r="I2021" s="34"/>
      <c r="J2021" s="34"/>
      <c r="K2021" s="34"/>
      <c r="L2021" s="103"/>
      <c r="M2021" s="29"/>
      <c r="N2021" s="29"/>
      <c r="O2021" s="29"/>
      <c r="P2021" s="30"/>
      <c r="Q2021" s="29"/>
      <c r="R2021" s="112"/>
      <c r="S2021" s="34"/>
      <c r="AD2021" s="84" t="e">
        <f t="shared" si="270"/>
        <v>#VALUE!</v>
      </c>
      <c r="AE2021" s="34" t="e">
        <f t="shared" si="271"/>
        <v>#VALUE!</v>
      </c>
      <c r="AF2021" s="34" t="e">
        <f t="shared" si="272"/>
        <v>#VALUE!</v>
      </c>
      <c r="AG2021" s="34" t="e">
        <f t="shared" si="273"/>
        <v>#VALUE!</v>
      </c>
      <c r="AH2021" s="34" t="e">
        <f t="shared" si="274"/>
        <v>#VALUE!</v>
      </c>
      <c r="AI2021" s="34" t="e">
        <f t="shared" si="275"/>
        <v>#VALUE!</v>
      </c>
      <c r="AJ2021" s="34" t="e">
        <f t="shared" si="276"/>
        <v>#VALUE!</v>
      </c>
      <c r="AK2021" s="34" t="e">
        <f t="shared" si="277"/>
        <v>#VALUE!</v>
      </c>
    </row>
    <row r="2022" spans="1:37" ht="55.25" customHeight="1" x14ac:dyDescent="0.2">
      <c r="A2022" s="50"/>
      <c r="B2022" s="50"/>
      <c r="C2022" s="34"/>
      <c r="D2022" s="34"/>
      <c r="E2022" s="34"/>
      <c r="F2022" s="34"/>
      <c r="G2022" s="34"/>
      <c r="H2022" s="34"/>
      <c r="I2022" s="34"/>
      <c r="J2022" s="34"/>
      <c r="K2022" s="34"/>
      <c r="L2022" s="103"/>
      <c r="M2022" s="29"/>
      <c r="N2022" s="29"/>
      <c r="O2022" s="29"/>
      <c r="P2022" s="30"/>
      <c r="Q2022" s="29"/>
      <c r="R2022" s="112"/>
      <c r="S2022" s="34"/>
      <c r="AD2022" s="84" t="e">
        <f t="shared" si="270"/>
        <v>#VALUE!</v>
      </c>
      <c r="AE2022" s="34" t="e">
        <f t="shared" si="271"/>
        <v>#VALUE!</v>
      </c>
      <c r="AF2022" s="34" t="e">
        <f t="shared" si="272"/>
        <v>#VALUE!</v>
      </c>
      <c r="AG2022" s="34" t="e">
        <f t="shared" si="273"/>
        <v>#VALUE!</v>
      </c>
      <c r="AH2022" s="34" t="e">
        <f t="shared" si="274"/>
        <v>#VALUE!</v>
      </c>
      <c r="AI2022" s="34" t="e">
        <f t="shared" si="275"/>
        <v>#VALUE!</v>
      </c>
      <c r="AJ2022" s="34" t="e">
        <f t="shared" si="276"/>
        <v>#VALUE!</v>
      </c>
      <c r="AK2022" s="34" t="e">
        <f t="shared" si="277"/>
        <v>#VALUE!</v>
      </c>
    </row>
    <row r="2023" spans="1:37" ht="55.25" customHeight="1" x14ac:dyDescent="0.2">
      <c r="A2023" s="50"/>
      <c r="B2023" s="50"/>
      <c r="C2023" s="34"/>
      <c r="D2023" s="34"/>
      <c r="E2023" s="34"/>
      <c r="F2023" s="34"/>
      <c r="G2023" s="34"/>
      <c r="H2023" s="34"/>
      <c r="I2023" s="34"/>
      <c r="J2023" s="34"/>
      <c r="K2023" s="34"/>
      <c r="L2023" s="103"/>
      <c r="M2023" s="29"/>
      <c r="N2023" s="29"/>
      <c r="O2023" s="29"/>
      <c r="P2023" s="30"/>
      <c r="Q2023" s="29"/>
      <c r="R2023" s="112"/>
      <c r="S2023" s="34"/>
      <c r="AD2023" s="84" t="e">
        <f t="shared" si="270"/>
        <v>#VALUE!</v>
      </c>
      <c r="AE2023" s="34" t="e">
        <f t="shared" si="271"/>
        <v>#VALUE!</v>
      </c>
      <c r="AF2023" s="34" t="e">
        <f t="shared" si="272"/>
        <v>#VALUE!</v>
      </c>
      <c r="AG2023" s="34" t="e">
        <f t="shared" si="273"/>
        <v>#VALUE!</v>
      </c>
      <c r="AH2023" s="34" t="e">
        <f t="shared" si="274"/>
        <v>#VALUE!</v>
      </c>
      <c r="AI2023" s="34" t="e">
        <f t="shared" si="275"/>
        <v>#VALUE!</v>
      </c>
      <c r="AJ2023" s="34" t="e">
        <f t="shared" si="276"/>
        <v>#VALUE!</v>
      </c>
      <c r="AK2023" s="34" t="e">
        <f t="shared" si="277"/>
        <v>#VALUE!</v>
      </c>
    </row>
    <row r="2024" spans="1:37" ht="55.25" customHeight="1" x14ac:dyDescent="0.2">
      <c r="A2024" s="50"/>
      <c r="B2024" s="50"/>
      <c r="C2024" s="34"/>
      <c r="D2024" s="34"/>
      <c r="E2024" s="34"/>
      <c r="F2024" s="34"/>
      <c r="G2024" s="34"/>
      <c r="H2024" s="34"/>
      <c r="I2024" s="34"/>
      <c r="J2024" s="34"/>
      <c r="K2024" s="34"/>
      <c r="L2024" s="103"/>
      <c r="M2024" s="29"/>
      <c r="N2024" s="29"/>
      <c r="O2024" s="29"/>
      <c r="P2024" s="30"/>
      <c r="Q2024" s="29"/>
      <c r="R2024" s="112"/>
      <c r="S2024" s="34"/>
      <c r="AD2024" s="84" t="e">
        <f t="shared" si="270"/>
        <v>#VALUE!</v>
      </c>
      <c r="AE2024" s="34" t="e">
        <f t="shared" si="271"/>
        <v>#VALUE!</v>
      </c>
      <c r="AF2024" s="34" t="e">
        <f t="shared" si="272"/>
        <v>#VALUE!</v>
      </c>
      <c r="AG2024" s="34" t="e">
        <f t="shared" si="273"/>
        <v>#VALUE!</v>
      </c>
      <c r="AH2024" s="34" t="e">
        <f t="shared" si="274"/>
        <v>#VALUE!</v>
      </c>
      <c r="AI2024" s="34" t="e">
        <f t="shared" si="275"/>
        <v>#VALUE!</v>
      </c>
      <c r="AJ2024" s="34" t="e">
        <f t="shared" si="276"/>
        <v>#VALUE!</v>
      </c>
      <c r="AK2024" s="34" t="e">
        <f t="shared" si="277"/>
        <v>#VALUE!</v>
      </c>
    </row>
    <row r="2025" spans="1:37" ht="55.25" customHeight="1" x14ac:dyDescent="0.2">
      <c r="A2025" s="50"/>
      <c r="B2025" s="50"/>
      <c r="C2025" s="34"/>
      <c r="D2025" s="34"/>
      <c r="E2025" s="34"/>
      <c r="F2025" s="34"/>
      <c r="G2025" s="34"/>
      <c r="H2025" s="34"/>
      <c r="I2025" s="34"/>
      <c r="J2025" s="34"/>
      <c r="K2025" s="34"/>
      <c r="L2025" s="103"/>
      <c r="M2025" s="29"/>
      <c r="N2025" s="29"/>
      <c r="O2025" s="29"/>
      <c r="P2025" s="30"/>
      <c r="Q2025" s="29"/>
      <c r="R2025" s="112"/>
      <c r="S2025" s="34"/>
      <c r="AD2025" s="84" t="e">
        <f t="shared" si="270"/>
        <v>#VALUE!</v>
      </c>
      <c r="AE2025" s="34" t="e">
        <f t="shared" si="271"/>
        <v>#VALUE!</v>
      </c>
      <c r="AF2025" s="34" t="e">
        <f t="shared" si="272"/>
        <v>#VALUE!</v>
      </c>
      <c r="AG2025" s="34" t="e">
        <f t="shared" si="273"/>
        <v>#VALUE!</v>
      </c>
      <c r="AH2025" s="34" t="e">
        <f t="shared" si="274"/>
        <v>#VALUE!</v>
      </c>
      <c r="AI2025" s="34" t="e">
        <f t="shared" si="275"/>
        <v>#VALUE!</v>
      </c>
      <c r="AJ2025" s="34" t="e">
        <f t="shared" si="276"/>
        <v>#VALUE!</v>
      </c>
      <c r="AK2025" s="34" t="e">
        <f t="shared" si="277"/>
        <v>#VALUE!</v>
      </c>
    </row>
    <row r="2026" spans="1:37" ht="55.25" customHeight="1" x14ac:dyDescent="0.2">
      <c r="A2026" s="50"/>
      <c r="B2026" s="50"/>
      <c r="C2026" s="34"/>
      <c r="D2026" s="34"/>
      <c r="E2026" s="34"/>
      <c r="F2026" s="34"/>
      <c r="G2026" s="34"/>
      <c r="H2026" s="34"/>
      <c r="I2026" s="34"/>
      <c r="J2026" s="34"/>
      <c r="K2026" s="34"/>
      <c r="L2026" s="103"/>
      <c r="M2026" s="29"/>
      <c r="N2026" s="29"/>
      <c r="O2026" s="29"/>
      <c r="P2026" s="30"/>
      <c r="Q2026" s="29"/>
      <c r="R2026" s="112"/>
      <c r="S2026" s="34"/>
      <c r="AD2026" s="84" t="e">
        <f t="shared" si="270"/>
        <v>#VALUE!</v>
      </c>
      <c r="AE2026" s="34" t="e">
        <f t="shared" si="271"/>
        <v>#VALUE!</v>
      </c>
      <c r="AF2026" s="34" t="e">
        <f t="shared" si="272"/>
        <v>#VALUE!</v>
      </c>
      <c r="AG2026" s="34" t="e">
        <f t="shared" si="273"/>
        <v>#VALUE!</v>
      </c>
      <c r="AH2026" s="34" t="e">
        <f t="shared" si="274"/>
        <v>#VALUE!</v>
      </c>
      <c r="AI2026" s="34" t="e">
        <f t="shared" si="275"/>
        <v>#VALUE!</v>
      </c>
      <c r="AJ2026" s="34" t="e">
        <f t="shared" si="276"/>
        <v>#VALUE!</v>
      </c>
      <c r="AK2026" s="34" t="e">
        <f t="shared" si="277"/>
        <v>#VALUE!</v>
      </c>
    </row>
    <row r="2027" spans="1:37" ht="55.25" customHeight="1" x14ac:dyDescent="0.2">
      <c r="A2027" s="50"/>
      <c r="B2027" s="50"/>
      <c r="C2027" s="34"/>
      <c r="D2027" s="34"/>
      <c r="E2027" s="34"/>
      <c r="F2027" s="34"/>
      <c r="G2027" s="34"/>
      <c r="H2027" s="34"/>
      <c r="I2027" s="34"/>
      <c r="J2027" s="34"/>
      <c r="K2027" s="34"/>
      <c r="L2027" s="103"/>
      <c r="M2027" s="29"/>
      <c r="N2027" s="29"/>
      <c r="O2027" s="29"/>
      <c r="P2027" s="30"/>
      <c r="Q2027" s="29"/>
      <c r="R2027" s="112"/>
      <c r="S2027" s="34"/>
      <c r="AD2027" s="84" t="e">
        <f t="shared" si="270"/>
        <v>#VALUE!</v>
      </c>
      <c r="AE2027" s="34" t="e">
        <f t="shared" si="271"/>
        <v>#VALUE!</v>
      </c>
      <c r="AF2027" s="34" t="e">
        <f t="shared" si="272"/>
        <v>#VALUE!</v>
      </c>
      <c r="AG2027" s="34" t="e">
        <f t="shared" si="273"/>
        <v>#VALUE!</v>
      </c>
      <c r="AH2027" s="34" t="e">
        <f t="shared" si="274"/>
        <v>#VALUE!</v>
      </c>
      <c r="AI2027" s="34" t="e">
        <f t="shared" si="275"/>
        <v>#VALUE!</v>
      </c>
      <c r="AJ2027" s="34" t="e">
        <f t="shared" si="276"/>
        <v>#VALUE!</v>
      </c>
      <c r="AK2027" s="34" t="e">
        <f t="shared" si="277"/>
        <v>#VALUE!</v>
      </c>
    </row>
    <row r="2028" spans="1:37" ht="55.25" customHeight="1" x14ac:dyDescent="0.2">
      <c r="A2028" s="50"/>
      <c r="B2028" s="50"/>
      <c r="C2028" s="34"/>
      <c r="D2028" s="34"/>
      <c r="E2028" s="34"/>
      <c r="F2028" s="34"/>
      <c r="G2028" s="34"/>
      <c r="H2028" s="34"/>
      <c r="I2028" s="34"/>
      <c r="J2028" s="34"/>
      <c r="K2028" s="34"/>
      <c r="L2028" s="103"/>
      <c r="M2028" s="29"/>
      <c r="N2028" s="29"/>
      <c r="O2028" s="29"/>
      <c r="P2028" s="30"/>
      <c r="Q2028" s="29"/>
      <c r="R2028" s="112"/>
      <c r="S2028" s="34"/>
      <c r="AD2028" s="84" t="e">
        <f t="shared" si="270"/>
        <v>#VALUE!</v>
      </c>
      <c r="AE2028" s="34" t="e">
        <f t="shared" si="271"/>
        <v>#VALUE!</v>
      </c>
      <c r="AF2028" s="34" t="e">
        <f t="shared" si="272"/>
        <v>#VALUE!</v>
      </c>
      <c r="AG2028" s="34" t="e">
        <f t="shared" si="273"/>
        <v>#VALUE!</v>
      </c>
      <c r="AH2028" s="34" t="e">
        <f t="shared" si="274"/>
        <v>#VALUE!</v>
      </c>
      <c r="AI2028" s="34" t="e">
        <f t="shared" si="275"/>
        <v>#VALUE!</v>
      </c>
      <c r="AJ2028" s="34" t="e">
        <f t="shared" si="276"/>
        <v>#VALUE!</v>
      </c>
      <c r="AK2028" s="34" t="e">
        <f t="shared" si="277"/>
        <v>#VALUE!</v>
      </c>
    </row>
    <row r="2029" spans="1:37" ht="55.25" customHeight="1" x14ac:dyDescent="0.2">
      <c r="A2029" s="50"/>
      <c r="B2029" s="50"/>
      <c r="C2029" s="34"/>
      <c r="D2029" s="34"/>
      <c r="E2029" s="34"/>
      <c r="F2029" s="34"/>
      <c r="G2029" s="34"/>
      <c r="H2029" s="34"/>
      <c r="I2029" s="34"/>
      <c r="J2029" s="34"/>
      <c r="K2029" s="34"/>
      <c r="L2029" s="103"/>
      <c r="M2029" s="29"/>
      <c r="N2029" s="29"/>
      <c r="O2029" s="29"/>
      <c r="P2029" s="30"/>
      <c r="Q2029" s="29"/>
      <c r="R2029" s="112"/>
      <c r="S2029" s="34"/>
      <c r="AD2029" s="84" t="e">
        <f t="shared" si="270"/>
        <v>#VALUE!</v>
      </c>
      <c r="AE2029" s="34" t="e">
        <f t="shared" si="271"/>
        <v>#VALUE!</v>
      </c>
      <c r="AF2029" s="34" t="e">
        <f t="shared" si="272"/>
        <v>#VALUE!</v>
      </c>
      <c r="AG2029" s="34" t="e">
        <f t="shared" si="273"/>
        <v>#VALUE!</v>
      </c>
      <c r="AH2029" s="34" t="e">
        <f t="shared" si="274"/>
        <v>#VALUE!</v>
      </c>
      <c r="AI2029" s="34" t="e">
        <f t="shared" si="275"/>
        <v>#VALUE!</v>
      </c>
      <c r="AJ2029" s="34" t="e">
        <f t="shared" si="276"/>
        <v>#VALUE!</v>
      </c>
      <c r="AK2029" s="34" t="e">
        <f t="shared" si="277"/>
        <v>#VALUE!</v>
      </c>
    </row>
    <row r="2030" spans="1:37" ht="55.25" customHeight="1" x14ac:dyDescent="0.2">
      <c r="A2030" s="50"/>
      <c r="B2030" s="50"/>
      <c r="C2030" s="34"/>
      <c r="D2030" s="34"/>
      <c r="E2030" s="34"/>
      <c r="F2030" s="34"/>
      <c r="G2030" s="34"/>
      <c r="H2030" s="34"/>
      <c r="I2030" s="34"/>
      <c r="J2030" s="34"/>
      <c r="K2030" s="34"/>
      <c r="L2030" s="103"/>
      <c r="M2030" s="29"/>
      <c r="N2030" s="29"/>
      <c r="O2030" s="29"/>
      <c r="P2030" s="30"/>
      <c r="Q2030" s="29"/>
      <c r="R2030" s="112"/>
      <c r="S2030" s="34"/>
      <c r="AD2030" s="84" t="e">
        <f t="shared" si="270"/>
        <v>#VALUE!</v>
      </c>
      <c r="AE2030" s="34" t="e">
        <f t="shared" si="271"/>
        <v>#VALUE!</v>
      </c>
      <c r="AF2030" s="34" t="e">
        <f t="shared" si="272"/>
        <v>#VALUE!</v>
      </c>
      <c r="AG2030" s="34" t="e">
        <f t="shared" si="273"/>
        <v>#VALUE!</v>
      </c>
      <c r="AH2030" s="34" t="e">
        <f t="shared" si="274"/>
        <v>#VALUE!</v>
      </c>
      <c r="AI2030" s="34" t="e">
        <f t="shared" si="275"/>
        <v>#VALUE!</v>
      </c>
      <c r="AJ2030" s="34" t="e">
        <f t="shared" si="276"/>
        <v>#VALUE!</v>
      </c>
      <c r="AK2030" s="34" t="e">
        <f t="shared" si="277"/>
        <v>#VALUE!</v>
      </c>
    </row>
    <row r="2031" spans="1:37" ht="55.25" customHeight="1" x14ac:dyDescent="0.2">
      <c r="A2031" s="50"/>
      <c r="B2031" s="50"/>
      <c r="C2031" s="34"/>
      <c r="D2031" s="34"/>
      <c r="E2031" s="34"/>
      <c r="F2031" s="34"/>
      <c r="G2031" s="34"/>
      <c r="H2031" s="34"/>
      <c r="I2031" s="34"/>
      <c r="J2031" s="34"/>
      <c r="K2031" s="34"/>
      <c r="L2031" s="103"/>
      <c r="M2031" s="29"/>
      <c r="N2031" s="29"/>
      <c r="O2031" s="29"/>
      <c r="P2031" s="30"/>
      <c r="Q2031" s="29"/>
      <c r="R2031" s="112"/>
      <c r="S2031" s="34"/>
      <c r="AD2031" s="84" t="e">
        <f t="shared" ref="AD2031:AD2094" si="278">SEARCH("unanimité",L2031,1)</f>
        <v>#VALUE!</v>
      </c>
      <c r="AE2031" s="34" t="e">
        <f t="shared" ref="AE2031:AE2094" si="279">SEARCH("PONSOLE",M2031,1)</f>
        <v>#VALUE!</v>
      </c>
      <c r="AF2031" s="34" t="e">
        <f t="shared" ref="AF2031:AF2094" si="280">SEARCH("PONSOLE",N2031,1)</f>
        <v>#VALUE!</v>
      </c>
      <c r="AG2031" s="34" t="e">
        <f t="shared" ref="AG2031:AG2094" si="281">SEARCH("PONSOLE",O2031,1)</f>
        <v>#VALUE!</v>
      </c>
      <c r="AH2031" s="34" t="e">
        <f t="shared" ref="AH2031:AH2094" si="282">SEARCH("pas de vote",P2031,1)</f>
        <v>#VALUE!</v>
      </c>
      <c r="AI2031" s="34" t="e">
        <f t="shared" ref="AI2031:AI2094" si="283">SEARCH("PONSOLE",Q2031,1)</f>
        <v>#VALUE!</v>
      </c>
      <c r="AJ2031" s="34" t="e">
        <f t="shared" ref="AJ2031:AJ2094" si="284">SEARCH("PONSOLE",R2031,1)</f>
        <v>#VALUE!</v>
      </c>
      <c r="AK2031" s="34" t="e">
        <f t="shared" ref="AK2031:AK2094" si="285">SEARCH("PONSOLE",S2031,1)</f>
        <v>#VALUE!</v>
      </c>
    </row>
    <row r="2032" spans="1:37" ht="55.25" customHeight="1" x14ac:dyDescent="0.2">
      <c r="A2032" s="50"/>
      <c r="B2032" s="50"/>
      <c r="C2032" s="34"/>
      <c r="D2032" s="34"/>
      <c r="E2032" s="34"/>
      <c r="F2032" s="34"/>
      <c r="G2032" s="34"/>
      <c r="H2032" s="34"/>
      <c r="I2032" s="34"/>
      <c r="J2032" s="34"/>
      <c r="K2032" s="34"/>
      <c r="L2032" s="103"/>
      <c r="M2032" s="29"/>
      <c r="N2032" s="29"/>
      <c r="O2032" s="29"/>
      <c r="P2032" s="30"/>
      <c r="Q2032" s="29"/>
      <c r="R2032" s="112"/>
      <c r="S2032" s="34"/>
      <c r="AD2032" s="84" t="e">
        <f t="shared" si="278"/>
        <v>#VALUE!</v>
      </c>
      <c r="AE2032" s="34" t="e">
        <f t="shared" si="279"/>
        <v>#VALUE!</v>
      </c>
      <c r="AF2032" s="34" t="e">
        <f t="shared" si="280"/>
        <v>#VALUE!</v>
      </c>
      <c r="AG2032" s="34" t="e">
        <f t="shared" si="281"/>
        <v>#VALUE!</v>
      </c>
      <c r="AH2032" s="34" t="e">
        <f t="shared" si="282"/>
        <v>#VALUE!</v>
      </c>
      <c r="AI2032" s="34" t="e">
        <f t="shared" si="283"/>
        <v>#VALUE!</v>
      </c>
      <c r="AJ2032" s="34" t="e">
        <f t="shared" si="284"/>
        <v>#VALUE!</v>
      </c>
      <c r="AK2032" s="34" t="e">
        <f t="shared" si="285"/>
        <v>#VALUE!</v>
      </c>
    </row>
    <row r="2033" spans="1:37" ht="55.25" customHeight="1" x14ac:dyDescent="0.2">
      <c r="A2033" s="50"/>
      <c r="B2033" s="50"/>
      <c r="C2033" s="34"/>
      <c r="D2033" s="34"/>
      <c r="E2033" s="34"/>
      <c r="F2033" s="34"/>
      <c r="G2033" s="34"/>
      <c r="H2033" s="34"/>
      <c r="I2033" s="34"/>
      <c r="J2033" s="34"/>
      <c r="K2033" s="34"/>
      <c r="L2033" s="103"/>
      <c r="M2033" s="29"/>
      <c r="N2033" s="29"/>
      <c r="O2033" s="29"/>
      <c r="P2033" s="30"/>
      <c r="Q2033" s="29"/>
      <c r="R2033" s="112"/>
      <c r="S2033" s="34"/>
      <c r="AD2033" s="84" t="e">
        <f t="shared" si="278"/>
        <v>#VALUE!</v>
      </c>
      <c r="AE2033" s="34" t="e">
        <f t="shared" si="279"/>
        <v>#VALUE!</v>
      </c>
      <c r="AF2033" s="34" t="e">
        <f t="shared" si="280"/>
        <v>#VALUE!</v>
      </c>
      <c r="AG2033" s="34" t="e">
        <f t="shared" si="281"/>
        <v>#VALUE!</v>
      </c>
      <c r="AH2033" s="34" t="e">
        <f t="shared" si="282"/>
        <v>#VALUE!</v>
      </c>
      <c r="AI2033" s="34" t="e">
        <f t="shared" si="283"/>
        <v>#VALUE!</v>
      </c>
      <c r="AJ2033" s="34" t="e">
        <f t="shared" si="284"/>
        <v>#VALUE!</v>
      </c>
      <c r="AK2033" s="34" t="e">
        <f t="shared" si="285"/>
        <v>#VALUE!</v>
      </c>
    </row>
    <row r="2034" spans="1:37" ht="55.25" customHeight="1" x14ac:dyDescent="0.2">
      <c r="A2034" s="50"/>
      <c r="B2034" s="50"/>
      <c r="C2034" s="34"/>
      <c r="D2034" s="34"/>
      <c r="E2034" s="34"/>
      <c r="F2034" s="34"/>
      <c r="G2034" s="34"/>
      <c r="H2034" s="34"/>
      <c r="I2034" s="34"/>
      <c r="J2034" s="34"/>
      <c r="K2034" s="34"/>
      <c r="L2034" s="103"/>
      <c r="M2034" s="29"/>
      <c r="N2034" s="29"/>
      <c r="O2034" s="29"/>
      <c r="P2034" s="30"/>
      <c r="Q2034" s="29"/>
      <c r="R2034" s="112"/>
      <c r="S2034" s="34"/>
      <c r="AD2034" s="84" t="e">
        <f t="shared" si="278"/>
        <v>#VALUE!</v>
      </c>
      <c r="AE2034" s="34" t="e">
        <f t="shared" si="279"/>
        <v>#VALUE!</v>
      </c>
      <c r="AF2034" s="34" t="e">
        <f t="shared" si="280"/>
        <v>#VALUE!</v>
      </c>
      <c r="AG2034" s="34" t="e">
        <f t="shared" si="281"/>
        <v>#VALUE!</v>
      </c>
      <c r="AH2034" s="34" t="e">
        <f t="shared" si="282"/>
        <v>#VALUE!</v>
      </c>
      <c r="AI2034" s="34" t="e">
        <f t="shared" si="283"/>
        <v>#VALUE!</v>
      </c>
      <c r="AJ2034" s="34" t="e">
        <f t="shared" si="284"/>
        <v>#VALUE!</v>
      </c>
      <c r="AK2034" s="34" t="e">
        <f t="shared" si="285"/>
        <v>#VALUE!</v>
      </c>
    </row>
    <row r="2035" spans="1:37" ht="55.25" customHeight="1" x14ac:dyDescent="0.2">
      <c r="A2035" s="50"/>
      <c r="B2035" s="50"/>
      <c r="C2035" s="34"/>
      <c r="D2035" s="34"/>
      <c r="E2035" s="34"/>
      <c r="F2035" s="34"/>
      <c r="G2035" s="34"/>
      <c r="H2035" s="34"/>
      <c r="I2035" s="34"/>
      <c r="J2035" s="34"/>
      <c r="K2035" s="34"/>
      <c r="L2035" s="103"/>
      <c r="M2035" s="29"/>
      <c r="N2035" s="29"/>
      <c r="O2035" s="29"/>
      <c r="P2035" s="30"/>
      <c r="Q2035" s="29"/>
      <c r="R2035" s="112"/>
      <c r="S2035" s="34"/>
      <c r="AD2035" s="84" t="e">
        <f t="shared" si="278"/>
        <v>#VALUE!</v>
      </c>
      <c r="AE2035" s="34" t="e">
        <f t="shared" si="279"/>
        <v>#VALUE!</v>
      </c>
      <c r="AF2035" s="34" t="e">
        <f t="shared" si="280"/>
        <v>#VALUE!</v>
      </c>
      <c r="AG2035" s="34" t="e">
        <f t="shared" si="281"/>
        <v>#VALUE!</v>
      </c>
      <c r="AH2035" s="34" t="e">
        <f t="shared" si="282"/>
        <v>#VALUE!</v>
      </c>
      <c r="AI2035" s="34" t="e">
        <f t="shared" si="283"/>
        <v>#VALUE!</v>
      </c>
      <c r="AJ2035" s="34" t="e">
        <f t="shared" si="284"/>
        <v>#VALUE!</v>
      </c>
      <c r="AK2035" s="34" t="e">
        <f t="shared" si="285"/>
        <v>#VALUE!</v>
      </c>
    </row>
    <row r="2036" spans="1:37" ht="55.25" customHeight="1" x14ac:dyDescent="0.2">
      <c r="A2036" s="50"/>
      <c r="B2036" s="50"/>
      <c r="C2036" s="34"/>
      <c r="D2036" s="34"/>
      <c r="E2036" s="34"/>
      <c r="F2036" s="34"/>
      <c r="G2036" s="34"/>
      <c r="H2036" s="34"/>
      <c r="I2036" s="34"/>
      <c r="J2036" s="34"/>
      <c r="K2036" s="34"/>
      <c r="L2036" s="103"/>
      <c r="M2036" s="29"/>
      <c r="N2036" s="29"/>
      <c r="O2036" s="29"/>
      <c r="P2036" s="30"/>
      <c r="Q2036" s="29"/>
      <c r="R2036" s="112"/>
      <c r="S2036" s="34"/>
      <c r="AD2036" s="84" t="e">
        <f t="shared" si="278"/>
        <v>#VALUE!</v>
      </c>
      <c r="AE2036" s="34" t="e">
        <f t="shared" si="279"/>
        <v>#VALUE!</v>
      </c>
      <c r="AF2036" s="34" t="e">
        <f t="shared" si="280"/>
        <v>#VALUE!</v>
      </c>
      <c r="AG2036" s="34" t="e">
        <f t="shared" si="281"/>
        <v>#VALUE!</v>
      </c>
      <c r="AH2036" s="34" t="e">
        <f t="shared" si="282"/>
        <v>#VALUE!</v>
      </c>
      <c r="AI2036" s="34" t="e">
        <f t="shared" si="283"/>
        <v>#VALUE!</v>
      </c>
      <c r="AJ2036" s="34" t="e">
        <f t="shared" si="284"/>
        <v>#VALUE!</v>
      </c>
      <c r="AK2036" s="34" t="e">
        <f t="shared" si="285"/>
        <v>#VALUE!</v>
      </c>
    </row>
    <row r="2037" spans="1:37" ht="55.25" customHeight="1" x14ac:dyDescent="0.2">
      <c r="A2037" s="50"/>
      <c r="B2037" s="50"/>
      <c r="C2037" s="34"/>
      <c r="D2037" s="34"/>
      <c r="E2037" s="34"/>
      <c r="F2037" s="34"/>
      <c r="G2037" s="34"/>
      <c r="H2037" s="34"/>
      <c r="I2037" s="34"/>
      <c r="J2037" s="34"/>
      <c r="K2037" s="34"/>
      <c r="L2037" s="103"/>
      <c r="M2037" s="29"/>
      <c r="N2037" s="29"/>
      <c r="O2037" s="29"/>
      <c r="P2037" s="30"/>
      <c r="Q2037" s="29"/>
      <c r="R2037" s="112"/>
      <c r="S2037" s="34"/>
      <c r="AD2037" s="84" t="e">
        <f t="shared" si="278"/>
        <v>#VALUE!</v>
      </c>
      <c r="AE2037" s="34" t="e">
        <f t="shared" si="279"/>
        <v>#VALUE!</v>
      </c>
      <c r="AF2037" s="34" t="e">
        <f t="shared" si="280"/>
        <v>#VALUE!</v>
      </c>
      <c r="AG2037" s="34" t="e">
        <f t="shared" si="281"/>
        <v>#VALUE!</v>
      </c>
      <c r="AH2037" s="34" t="e">
        <f t="shared" si="282"/>
        <v>#VALUE!</v>
      </c>
      <c r="AI2037" s="34" t="e">
        <f t="shared" si="283"/>
        <v>#VALUE!</v>
      </c>
      <c r="AJ2037" s="34" t="e">
        <f t="shared" si="284"/>
        <v>#VALUE!</v>
      </c>
      <c r="AK2037" s="34" t="e">
        <f t="shared" si="285"/>
        <v>#VALUE!</v>
      </c>
    </row>
    <row r="2038" spans="1:37" ht="55.25" customHeight="1" x14ac:dyDescent="0.2">
      <c r="A2038" s="50"/>
      <c r="B2038" s="50"/>
      <c r="C2038" s="34"/>
      <c r="D2038" s="34"/>
      <c r="E2038" s="34"/>
      <c r="F2038" s="34"/>
      <c r="G2038" s="34"/>
      <c r="H2038" s="34"/>
      <c r="I2038" s="34"/>
      <c r="J2038" s="34"/>
      <c r="K2038" s="34"/>
      <c r="L2038" s="103"/>
      <c r="M2038" s="29"/>
      <c r="N2038" s="29"/>
      <c r="O2038" s="29"/>
      <c r="P2038" s="30"/>
      <c r="Q2038" s="29"/>
      <c r="R2038" s="112"/>
      <c r="S2038" s="34"/>
      <c r="AD2038" s="84" t="e">
        <f t="shared" si="278"/>
        <v>#VALUE!</v>
      </c>
      <c r="AE2038" s="34" t="e">
        <f t="shared" si="279"/>
        <v>#VALUE!</v>
      </c>
      <c r="AF2038" s="34" t="e">
        <f t="shared" si="280"/>
        <v>#VALUE!</v>
      </c>
      <c r="AG2038" s="34" t="e">
        <f t="shared" si="281"/>
        <v>#VALUE!</v>
      </c>
      <c r="AH2038" s="34" t="e">
        <f t="shared" si="282"/>
        <v>#VALUE!</v>
      </c>
      <c r="AI2038" s="34" t="e">
        <f t="shared" si="283"/>
        <v>#VALUE!</v>
      </c>
      <c r="AJ2038" s="34" t="e">
        <f t="shared" si="284"/>
        <v>#VALUE!</v>
      </c>
      <c r="AK2038" s="34" t="e">
        <f t="shared" si="285"/>
        <v>#VALUE!</v>
      </c>
    </row>
    <row r="2039" spans="1:37" ht="55.25" customHeight="1" x14ac:dyDescent="0.2">
      <c r="A2039" s="50"/>
      <c r="B2039" s="50"/>
      <c r="C2039" s="34"/>
      <c r="D2039" s="34"/>
      <c r="E2039" s="34"/>
      <c r="F2039" s="34"/>
      <c r="G2039" s="34"/>
      <c r="H2039" s="34"/>
      <c r="I2039" s="34"/>
      <c r="J2039" s="34"/>
      <c r="K2039" s="34"/>
      <c r="L2039" s="103"/>
      <c r="M2039" s="29"/>
      <c r="N2039" s="29"/>
      <c r="O2039" s="29"/>
      <c r="P2039" s="30"/>
      <c r="Q2039" s="29"/>
      <c r="R2039" s="112"/>
      <c r="S2039" s="34"/>
      <c r="AD2039" s="84" t="e">
        <f t="shared" si="278"/>
        <v>#VALUE!</v>
      </c>
      <c r="AE2039" s="34" t="e">
        <f t="shared" si="279"/>
        <v>#VALUE!</v>
      </c>
      <c r="AF2039" s="34" t="e">
        <f t="shared" si="280"/>
        <v>#VALUE!</v>
      </c>
      <c r="AG2039" s="34" t="e">
        <f t="shared" si="281"/>
        <v>#VALUE!</v>
      </c>
      <c r="AH2039" s="34" t="e">
        <f t="shared" si="282"/>
        <v>#VALUE!</v>
      </c>
      <c r="AI2039" s="34" t="e">
        <f t="shared" si="283"/>
        <v>#VALUE!</v>
      </c>
      <c r="AJ2039" s="34" t="e">
        <f t="shared" si="284"/>
        <v>#VALUE!</v>
      </c>
      <c r="AK2039" s="34" t="e">
        <f t="shared" si="285"/>
        <v>#VALUE!</v>
      </c>
    </row>
    <row r="2040" spans="1:37" ht="55.25" customHeight="1" x14ac:dyDescent="0.2">
      <c r="A2040" s="50"/>
      <c r="B2040" s="50"/>
      <c r="C2040" s="34"/>
      <c r="D2040" s="34"/>
      <c r="E2040" s="34"/>
      <c r="F2040" s="34"/>
      <c r="G2040" s="34"/>
      <c r="H2040" s="34"/>
      <c r="I2040" s="34"/>
      <c r="J2040" s="34"/>
      <c r="K2040" s="34"/>
      <c r="L2040" s="103"/>
      <c r="M2040" s="29"/>
      <c r="N2040" s="29"/>
      <c r="O2040" s="29"/>
      <c r="P2040" s="30"/>
      <c r="Q2040" s="29"/>
      <c r="R2040" s="112"/>
      <c r="S2040" s="34"/>
      <c r="AD2040" s="84" t="e">
        <f t="shared" si="278"/>
        <v>#VALUE!</v>
      </c>
      <c r="AE2040" s="34" t="e">
        <f t="shared" si="279"/>
        <v>#VALUE!</v>
      </c>
      <c r="AF2040" s="34" t="e">
        <f t="shared" si="280"/>
        <v>#VALUE!</v>
      </c>
      <c r="AG2040" s="34" t="e">
        <f t="shared" si="281"/>
        <v>#VALUE!</v>
      </c>
      <c r="AH2040" s="34" t="e">
        <f t="shared" si="282"/>
        <v>#VALUE!</v>
      </c>
      <c r="AI2040" s="34" t="e">
        <f t="shared" si="283"/>
        <v>#VALUE!</v>
      </c>
      <c r="AJ2040" s="34" t="e">
        <f t="shared" si="284"/>
        <v>#VALUE!</v>
      </c>
      <c r="AK2040" s="34" t="e">
        <f t="shared" si="285"/>
        <v>#VALUE!</v>
      </c>
    </row>
    <row r="2041" spans="1:37" ht="55.25" customHeight="1" x14ac:dyDescent="0.2">
      <c r="A2041" s="50"/>
      <c r="B2041" s="50"/>
      <c r="C2041" s="34"/>
      <c r="D2041" s="34"/>
      <c r="E2041" s="34"/>
      <c r="F2041" s="34"/>
      <c r="G2041" s="34"/>
      <c r="H2041" s="34"/>
      <c r="I2041" s="34"/>
      <c r="J2041" s="34"/>
      <c r="K2041" s="34"/>
      <c r="L2041" s="103"/>
      <c r="M2041" s="29"/>
      <c r="N2041" s="29"/>
      <c r="O2041" s="29"/>
      <c r="P2041" s="30"/>
      <c r="Q2041" s="29"/>
      <c r="R2041" s="112"/>
      <c r="S2041" s="34"/>
      <c r="AD2041" s="84" t="e">
        <f t="shared" si="278"/>
        <v>#VALUE!</v>
      </c>
      <c r="AE2041" s="34" t="e">
        <f t="shared" si="279"/>
        <v>#VALUE!</v>
      </c>
      <c r="AF2041" s="34" t="e">
        <f t="shared" si="280"/>
        <v>#VALUE!</v>
      </c>
      <c r="AG2041" s="34" t="e">
        <f t="shared" si="281"/>
        <v>#VALUE!</v>
      </c>
      <c r="AH2041" s="34" t="e">
        <f t="shared" si="282"/>
        <v>#VALUE!</v>
      </c>
      <c r="AI2041" s="34" t="e">
        <f t="shared" si="283"/>
        <v>#VALUE!</v>
      </c>
      <c r="AJ2041" s="34" t="e">
        <f t="shared" si="284"/>
        <v>#VALUE!</v>
      </c>
      <c r="AK2041" s="34" t="e">
        <f t="shared" si="285"/>
        <v>#VALUE!</v>
      </c>
    </row>
    <row r="2042" spans="1:37" ht="55.25" customHeight="1" x14ac:dyDescent="0.2">
      <c r="A2042" s="50"/>
      <c r="B2042" s="50"/>
      <c r="C2042" s="34"/>
      <c r="D2042" s="34"/>
      <c r="E2042" s="34"/>
      <c r="F2042" s="34"/>
      <c r="G2042" s="34"/>
      <c r="H2042" s="34"/>
      <c r="I2042" s="34"/>
      <c r="J2042" s="34"/>
      <c r="K2042" s="34"/>
      <c r="L2042" s="103"/>
      <c r="M2042" s="29"/>
      <c r="N2042" s="29"/>
      <c r="O2042" s="29"/>
      <c r="P2042" s="30"/>
      <c r="Q2042" s="29"/>
      <c r="R2042" s="112"/>
      <c r="S2042" s="34"/>
      <c r="AD2042" s="84" t="e">
        <f t="shared" si="278"/>
        <v>#VALUE!</v>
      </c>
      <c r="AE2042" s="34" t="e">
        <f t="shared" si="279"/>
        <v>#VALUE!</v>
      </c>
      <c r="AF2042" s="34" t="e">
        <f t="shared" si="280"/>
        <v>#VALUE!</v>
      </c>
      <c r="AG2042" s="34" t="e">
        <f t="shared" si="281"/>
        <v>#VALUE!</v>
      </c>
      <c r="AH2042" s="34" t="e">
        <f t="shared" si="282"/>
        <v>#VALUE!</v>
      </c>
      <c r="AI2042" s="34" t="e">
        <f t="shared" si="283"/>
        <v>#VALUE!</v>
      </c>
      <c r="AJ2042" s="34" t="e">
        <f t="shared" si="284"/>
        <v>#VALUE!</v>
      </c>
      <c r="AK2042" s="34" t="e">
        <f t="shared" si="285"/>
        <v>#VALUE!</v>
      </c>
    </row>
    <row r="2043" spans="1:37" ht="55.25" customHeight="1" x14ac:dyDescent="0.2">
      <c r="A2043" s="50"/>
      <c r="B2043" s="50"/>
      <c r="C2043" s="34"/>
      <c r="D2043" s="34"/>
      <c r="E2043" s="34"/>
      <c r="F2043" s="34"/>
      <c r="G2043" s="34"/>
      <c r="H2043" s="34"/>
      <c r="I2043" s="34"/>
      <c r="J2043" s="34"/>
      <c r="K2043" s="34"/>
      <c r="L2043" s="103"/>
      <c r="M2043" s="29"/>
      <c r="N2043" s="29"/>
      <c r="O2043" s="29"/>
      <c r="P2043" s="30"/>
      <c r="Q2043" s="29"/>
      <c r="R2043" s="112"/>
      <c r="S2043" s="34"/>
      <c r="AD2043" s="84" t="e">
        <f t="shared" si="278"/>
        <v>#VALUE!</v>
      </c>
      <c r="AE2043" s="34" t="e">
        <f t="shared" si="279"/>
        <v>#VALUE!</v>
      </c>
      <c r="AF2043" s="34" t="e">
        <f t="shared" si="280"/>
        <v>#VALUE!</v>
      </c>
      <c r="AG2043" s="34" t="e">
        <f t="shared" si="281"/>
        <v>#VALUE!</v>
      </c>
      <c r="AH2043" s="34" t="e">
        <f t="shared" si="282"/>
        <v>#VALUE!</v>
      </c>
      <c r="AI2043" s="34" t="e">
        <f t="shared" si="283"/>
        <v>#VALUE!</v>
      </c>
      <c r="AJ2043" s="34" t="e">
        <f t="shared" si="284"/>
        <v>#VALUE!</v>
      </c>
      <c r="AK2043" s="34" t="e">
        <f t="shared" si="285"/>
        <v>#VALUE!</v>
      </c>
    </row>
    <row r="2044" spans="1:37" ht="55.25" customHeight="1" x14ac:dyDescent="0.2">
      <c r="A2044" s="50"/>
      <c r="B2044" s="50"/>
      <c r="C2044" s="34"/>
      <c r="D2044" s="34"/>
      <c r="E2044" s="34"/>
      <c r="F2044" s="34"/>
      <c r="G2044" s="34"/>
      <c r="H2044" s="34"/>
      <c r="I2044" s="34"/>
      <c r="J2044" s="34"/>
      <c r="K2044" s="34"/>
      <c r="L2044" s="103"/>
      <c r="M2044" s="29"/>
      <c r="N2044" s="29"/>
      <c r="O2044" s="29"/>
      <c r="P2044" s="30"/>
      <c r="Q2044" s="29"/>
      <c r="R2044" s="112"/>
      <c r="S2044" s="34"/>
      <c r="AD2044" s="84" t="e">
        <f t="shared" si="278"/>
        <v>#VALUE!</v>
      </c>
      <c r="AE2044" s="34" t="e">
        <f t="shared" si="279"/>
        <v>#VALUE!</v>
      </c>
      <c r="AF2044" s="34" t="e">
        <f t="shared" si="280"/>
        <v>#VALUE!</v>
      </c>
      <c r="AG2044" s="34" t="e">
        <f t="shared" si="281"/>
        <v>#VALUE!</v>
      </c>
      <c r="AH2044" s="34" t="e">
        <f t="shared" si="282"/>
        <v>#VALUE!</v>
      </c>
      <c r="AI2044" s="34" t="e">
        <f t="shared" si="283"/>
        <v>#VALUE!</v>
      </c>
      <c r="AJ2044" s="34" t="e">
        <f t="shared" si="284"/>
        <v>#VALUE!</v>
      </c>
      <c r="AK2044" s="34" t="e">
        <f t="shared" si="285"/>
        <v>#VALUE!</v>
      </c>
    </row>
    <row r="2045" spans="1:37" ht="55.25" customHeight="1" x14ac:dyDescent="0.2">
      <c r="A2045" s="50"/>
      <c r="B2045" s="50"/>
      <c r="C2045" s="34"/>
      <c r="D2045" s="34"/>
      <c r="E2045" s="34"/>
      <c r="F2045" s="34"/>
      <c r="G2045" s="34"/>
      <c r="H2045" s="34"/>
      <c r="I2045" s="34"/>
      <c r="J2045" s="34"/>
      <c r="K2045" s="34"/>
      <c r="L2045" s="103"/>
      <c r="M2045" s="29"/>
      <c r="N2045" s="29"/>
      <c r="O2045" s="29"/>
      <c r="P2045" s="30"/>
      <c r="Q2045" s="29"/>
      <c r="R2045" s="112"/>
      <c r="S2045" s="34"/>
      <c r="AD2045" s="84" t="e">
        <f t="shared" si="278"/>
        <v>#VALUE!</v>
      </c>
      <c r="AE2045" s="34" t="e">
        <f t="shared" si="279"/>
        <v>#VALUE!</v>
      </c>
      <c r="AF2045" s="34" t="e">
        <f t="shared" si="280"/>
        <v>#VALUE!</v>
      </c>
      <c r="AG2045" s="34" t="e">
        <f t="shared" si="281"/>
        <v>#VALUE!</v>
      </c>
      <c r="AH2045" s="34" t="e">
        <f t="shared" si="282"/>
        <v>#VALUE!</v>
      </c>
      <c r="AI2045" s="34" t="e">
        <f t="shared" si="283"/>
        <v>#VALUE!</v>
      </c>
      <c r="AJ2045" s="34" t="e">
        <f t="shared" si="284"/>
        <v>#VALUE!</v>
      </c>
      <c r="AK2045" s="34" t="e">
        <f t="shared" si="285"/>
        <v>#VALUE!</v>
      </c>
    </row>
    <row r="2046" spans="1:37" ht="55.25" customHeight="1" x14ac:dyDescent="0.2">
      <c r="A2046" s="50"/>
      <c r="B2046" s="50"/>
      <c r="C2046" s="34"/>
      <c r="D2046" s="34"/>
      <c r="E2046" s="34"/>
      <c r="F2046" s="34"/>
      <c r="G2046" s="34"/>
      <c r="H2046" s="34"/>
      <c r="I2046" s="34"/>
      <c r="J2046" s="34"/>
      <c r="K2046" s="34"/>
      <c r="L2046" s="103"/>
      <c r="M2046" s="29"/>
      <c r="N2046" s="29"/>
      <c r="O2046" s="29"/>
      <c r="P2046" s="30"/>
      <c r="Q2046" s="29"/>
      <c r="R2046" s="112"/>
      <c r="S2046" s="34"/>
      <c r="AD2046" s="84" t="e">
        <f t="shared" si="278"/>
        <v>#VALUE!</v>
      </c>
      <c r="AE2046" s="34" t="e">
        <f t="shared" si="279"/>
        <v>#VALUE!</v>
      </c>
      <c r="AF2046" s="34" t="e">
        <f t="shared" si="280"/>
        <v>#VALUE!</v>
      </c>
      <c r="AG2046" s="34" t="e">
        <f t="shared" si="281"/>
        <v>#VALUE!</v>
      </c>
      <c r="AH2046" s="34" t="e">
        <f t="shared" si="282"/>
        <v>#VALUE!</v>
      </c>
      <c r="AI2046" s="34" t="e">
        <f t="shared" si="283"/>
        <v>#VALUE!</v>
      </c>
      <c r="AJ2046" s="34" t="e">
        <f t="shared" si="284"/>
        <v>#VALUE!</v>
      </c>
      <c r="AK2046" s="34" t="e">
        <f t="shared" si="285"/>
        <v>#VALUE!</v>
      </c>
    </row>
    <row r="2047" spans="1:37" ht="55.25" customHeight="1" x14ac:dyDescent="0.2">
      <c r="A2047" s="50"/>
      <c r="B2047" s="50"/>
      <c r="C2047" s="34"/>
      <c r="D2047" s="34"/>
      <c r="E2047" s="34"/>
      <c r="F2047" s="34"/>
      <c r="G2047" s="34"/>
      <c r="H2047" s="34"/>
      <c r="I2047" s="34"/>
      <c r="J2047" s="34"/>
      <c r="K2047" s="34"/>
      <c r="L2047" s="103"/>
      <c r="M2047" s="29"/>
      <c r="N2047" s="29"/>
      <c r="O2047" s="29"/>
      <c r="P2047" s="30"/>
      <c r="Q2047" s="29"/>
      <c r="R2047" s="112"/>
      <c r="S2047" s="34"/>
      <c r="AD2047" s="84" t="e">
        <f t="shared" si="278"/>
        <v>#VALUE!</v>
      </c>
      <c r="AE2047" s="34" t="e">
        <f t="shared" si="279"/>
        <v>#VALUE!</v>
      </c>
      <c r="AF2047" s="34" t="e">
        <f t="shared" si="280"/>
        <v>#VALUE!</v>
      </c>
      <c r="AG2047" s="34" t="e">
        <f t="shared" si="281"/>
        <v>#VALUE!</v>
      </c>
      <c r="AH2047" s="34" t="e">
        <f t="shared" si="282"/>
        <v>#VALUE!</v>
      </c>
      <c r="AI2047" s="34" t="e">
        <f t="shared" si="283"/>
        <v>#VALUE!</v>
      </c>
      <c r="AJ2047" s="34" t="e">
        <f t="shared" si="284"/>
        <v>#VALUE!</v>
      </c>
      <c r="AK2047" s="34" t="e">
        <f t="shared" si="285"/>
        <v>#VALUE!</v>
      </c>
    </row>
    <row r="2048" spans="1:37" ht="55.25" customHeight="1" x14ac:dyDescent="0.2">
      <c r="A2048" s="50"/>
      <c r="B2048" s="50"/>
      <c r="C2048" s="34"/>
      <c r="D2048" s="34"/>
      <c r="E2048" s="34"/>
      <c r="F2048" s="34"/>
      <c r="G2048" s="34"/>
      <c r="H2048" s="34"/>
      <c r="I2048" s="34"/>
      <c r="J2048" s="34"/>
      <c r="K2048" s="34"/>
      <c r="L2048" s="103"/>
      <c r="M2048" s="29"/>
      <c r="N2048" s="29"/>
      <c r="O2048" s="29"/>
      <c r="P2048" s="30"/>
      <c r="Q2048" s="29"/>
      <c r="R2048" s="112"/>
      <c r="S2048" s="34"/>
      <c r="AD2048" s="84" t="e">
        <f t="shared" si="278"/>
        <v>#VALUE!</v>
      </c>
      <c r="AE2048" s="34" t="e">
        <f t="shared" si="279"/>
        <v>#VALUE!</v>
      </c>
      <c r="AF2048" s="34" t="e">
        <f t="shared" si="280"/>
        <v>#VALUE!</v>
      </c>
      <c r="AG2048" s="34" t="e">
        <f t="shared" si="281"/>
        <v>#VALUE!</v>
      </c>
      <c r="AH2048" s="34" t="e">
        <f t="shared" si="282"/>
        <v>#VALUE!</v>
      </c>
      <c r="AI2048" s="34" t="e">
        <f t="shared" si="283"/>
        <v>#VALUE!</v>
      </c>
      <c r="AJ2048" s="34" t="e">
        <f t="shared" si="284"/>
        <v>#VALUE!</v>
      </c>
      <c r="AK2048" s="34" t="e">
        <f t="shared" si="285"/>
        <v>#VALUE!</v>
      </c>
    </row>
    <row r="2049" spans="1:37" ht="55.25" customHeight="1" x14ac:dyDescent="0.2">
      <c r="A2049" s="50"/>
      <c r="B2049" s="50"/>
      <c r="C2049" s="34"/>
      <c r="D2049" s="34"/>
      <c r="E2049" s="34"/>
      <c r="F2049" s="34"/>
      <c r="G2049" s="34"/>
      <c r="H2049" s="34"/>
      <c r="I2049" s="34"/>
      <c r="J2049" s="34"/>
      <c r="K2049" s="34"/>
      <c r="L2049" s="103"/>
      <c r="M2049" s="29"/>
      <c r="N2049" s="29"/>
      <c r="O2049" s="29"/>
      <c r="P2049" s="30"/>
      <c r="Q2049" s="29"/>
      <c r="R2049" s="112"/>
      <c r="S2049" s="34"/>
      <c r="AD2049" s="84" t="e">
        <f t="shared" si="278"/>
        <v>#VALUE!</v>
      </c>
      <c r="AE2049" s="34" t="e">
        <f t="shared" si="279"/>
        <v>#VALUE!</v>
      </c>
      <c r="AF2049" s="34" t="e">
        <f t="shared" si="280"/>
        <v>#VALUE!</v>
      </c>
      <c r="AG2049" s="34" t="e">
        <f t="shared" si="281"/>
        <v>#VALUE!</v>
      </c>
      <c r="AH2049" s="34" t="e">
        <f t="shared" si="282"/>
        <v>#VALUE!</v>
      </c>
      <c r="AI2049" s="34" t="e">
        <f t="shared" si="283"/>
        <v>#VALUE!</v>
      </c>
      <c r="AJ2049" s="34" t="e">
        <f t="shared" si="284"/>
        <v>#VALUE!</v>
      </c>
      <c r="AK2049" s="34" t="e">
        <f t="shared" si="285"/>
        <v>#VALUE!</v>
      </c>
    </row>
    <row r="2050" spans="1:37" ht="55.25" customHeight="1" x14ac:dyDescent="0.2">
      <c r="A2050" s="50"/>
      <c r="B2050" s="50"/>
      <c r="C2050" s="34"/>
      <c r="D2050" s="34"/>
      <c r="E2050" s="34"/>
      <c r="F2050" s="34"/>
      <c r="G2050" s="34"/>
      <c r="H2050" s="34"/>
      <c r="I2050" s="34"/>
      <c r="J2050" s="34"/>
      <c r="K2050" s="34"/>
      <c r="L2050" s="103"/>
      <c r="M2050" s="29"/>
      <c r="N2050" s="29"/>
      <c r="O2050" s="29"/>
      <c r="P2050" s="30"/>
      <c r="Q2050" s="29"/>
      <c r="R2050" s="112"/>
      <c r="S2050" s="34"/>
      <c r="AD2050" s="84" t="e">
        <f t="shared" si="278"/>
        <v>#VALUE!</v>
      </c>
      <c r="AE2050" s="34" t="e">
        <f t="shared" si="279"/>
        <v>#VALUE!</v>
      </c>
      <c r="AF2050" s="34" t="e">
        <f t="shared" si="280"/>
        <v>#VALUE!</v>
      </c>
      <c r="AG2050" s="34" t="e">
        <f t="shared" si="281"/>
        <v>#VALUE!</v>
      </c>
      <c r="AH2050" s="34" t="e">
        <f t="shared" si="282"/>
        <v>#VALUE!</v>
      </c>
      <c r="AI2050" s="34" t="e">
        <f t="shared" si="283"/>
        <v>#VALUE!</v>
      </c>
      <c r="AJ2050" s="34" t="e">
        <f t="shared" si="284"/>
        <v>#VALUE!</v>
      </c>
      <c r="AK2050" s="34" t="e">
        <f t="shared" si="285"/>
        <v>#VALUE!</v>
      </c>
    </row>
    <row r="2051" spans="1:37" ht="55.25" customHeight="1" x14ac:dyDescent="0.2">
      <c r="A2051" s="50"/>
      <c r="B2051" s="50"/>
      <c r="C2051" s="34"/>
      <c r="D2051" s="34"/>
      <c r="E2051" s="34"/>
      <c r="F2051" s="34"/>
      <c r="G2051" s="34"/>
      <c r="H2051" s="34"/>
      <c r="I2051" s="34"/>
      <c r="J2051" s="34"/>
      <c r="K2051" s="34"/>
      <c r="L2051" s="103"/>
      <c r="M2051" s="29"/>
      <c r="N2051" s="29"/>
      <c r="O2051" s="29"/>
      <c r="P2051" s="30"/>
      <c r="Q2051" s="29"/>
      <c r="R2051" s="112"/>
      <c r="S2051" s="34"/>
      <c r="AD2051" s="84" t="e">
        <f t="shared" si="278"/>
        <v>#VALUE!</v>
      </c>
      <c r="AE2051" s="34" t="e">
        <f t="shared" si="279"/>
        <v>#VALUE!</v>
      </c>
      <c r="AF2051" s="34" t="e">
        <f t="shared" si="280"/>
        <v>#VALUE!</v>
      </c>
      <c r="AG2051" s="34" t="e">
        <f t="shared" si="281"/>
        <v>#VALUE!</v>
      </c>
      <c r="AH2051" s="34" t="e">
        <f t="shared" si="282"/>
        <v>#VALUE!</v>
      </c>
      <c r="AI2051" s="34" t="e">
        <f t="shared" si="283"/>
        <v>#VALUE!</v>
      </c>
      <c r="AJ2051" s="34" t="e">
        <f t="shared" si="284"/>
        <v>#VALUE!</v>
      </c>
      <c r="AK2051" s="34" t="e">
        <f t="shared" si="285"/>
        <v>#VALUE!</v>
      </c>
    </row>
    <row r="2052" spans="1:37" ht="55.25" customHeight="1" x14ac:dyDescent="0.2">
      <c r="A2052" s="50"/>
      <c r="B2052" s="50"/>
      <c r="C2052" s="34"/>
      <c r="D2052" s="34"/>
      <c r="E2052" s="34"/>
      <c r="F2052" s="34"/>
      <c r="G2052" s="34"/>
      <c r="H2052" s="34"/>
      <c r="I2052" s="34"/>
      <c r="J2052" s="34"/>
      <c r="K2052" s="34"/>
      <c r="L2052" s="103"/>
      <c r="M2052" s="29"/>
      <c r="N2052" s="29"/>
      <c r="O2052" s="29"/>
      <c r="P2052" s="30"/>
      <c r="Q2052" s="29"/>
      <c r="R2052" s="112"/>
      <c r="S2052" s="34"/>
      <c r="AD2052" s="84" t="e">
        <f t="shared" si="278"/>
        <v>#VALUE!</v>
      </c>
      <c r="AE2052" s="34" t="e">
        <f t="shared" si="279"/>
        <v>#VALUE!</v>
      </c>
      <c r="AF2052" s="34" t="e">
        <f t="shared" si="280"/>
        <v>#VALUE!</v>
      </c>
      <c r="AG2052" s="34" t="e">
        <f t="shared" si="281"/>
        <v>#VALUE!</v>
      </c>
      <c r="AH2052" s="34" t="e">
        <f t="shared" si="282"/>
        <v>#VALUE!</v>
      </c>
      <c r="AI2052" s="34" t="e">
        <f t="shared" si="283"/>
        <v>#VALUE!</v>
      </c>
      <c r="AJ2052" s="34" t="e">
        <f t="shared" si="284"/>
        <v>#VALUE!</v>
      </c>
      <c r="AK2052" s="34" t="e">
        <f t="shared" si="285"/>
        <v>#VALUE!</v>
      </c>
    </row>
    <row r="2053" spans="1:37" ht="55.25" customHeight="1" x14ac:dyDescent="0.2">
      <c r="A2053" s="50"/>
      <c r="B2053" s="50"/>
      <c r="C2053" s="34"/>
      <c r="D2053" s="34"/>
      <c r="E2053" s="34"/>
      <c r="F2053" s="34"/>
      <c r="G2053" s="34"/>
      <c r="H2053" s="34"/>
      <c r="I2053" s="34"/>
      <c r="J2053" s="34"/>
      <c r="K2053" s="34"/>
      <c r="L2053" s="103"/>
      <c r="M2053" s="29"/>
      <c r="N2053" s="29"/>
      <c r="O2053" s="29"/>
      <c r="P2053" s="30"/>
      <c r="Q2053" s="29"/>
      <c r="R2053" s="112"/>
      <c r="S2053" s="34"/>
      <c r="AD2053" s="84" t="e">
        <f t="shared" si="278"/>
        <v>#VALUE!</v>
      </c>
      <c r="AE2053" s="34" t="e">
        <f t="shared" si="279"/>
        <v>#VALUE!</v>
      </c>
      <c r="AF2053" s="34" t="e">
        <f t="shared" si="280"/>
        <v>#VALUE!</v>
      </c>
      <c r="AG2053" s="34" t="e">
        <f t="shared" si="281"/>
        <v>#VALUE!</v>
      </c>
      <c r="AH2053" s="34" t="e">
        <f t="shared" si="282"/>
        <v>#VALUE!</v>
      </c>
      <c r="AI2053" s="34" t="e">
        <f t="shared" si="283"/>
        <v>#VALUE!</v>
      </c>
      <c r="AJ2053" s="34" t="e">
        <f t="shared" si="284"/>
        <v>#VALUE!</v>
      </c>
      <c r="AK2053" s="34" t="e">
        <f t="shared" si="285"/>
        <v>#VALUE!</v>
      </c>
    </row>
    <row r="2054" spans="1:37" ht="55.25" customHeight="1" x14ac:dyDescent="0.2">
      <c r="A2054" s="50"/>
      <c r="B2054" s="50"/>
      <c r="C2054" s="34"/>
      <c r="D2054" s="34"/>
      <c r="E2054" s="34"/>
      <c r="F2054" s="34"/>
      <c r="G2054" s="34"/>
      <c r="H2054" s="34"/>
      <c r="I2054" s="34"/>
      <c r="J2054" s="34"/>
      <c r="K2054" s="34"/>
      <c r="L2054" s="103"/>
      <c r="M2054" s="29"/>
      <c r="N2054" s="29"/>
      <c r="O2054" s="29"/>
      <c r="P2054" s="30"/>
      <c r="Q2054" s="29"/>
      <c r="R2054" s="112"/>
      <c r="S2054" s="34"/>
      <c r="AD2054" s="84" t="e">
        <f t="shared" si="278"/>
        <v>#VALUE!</v>
      </c>
      <c r="AE2054" s="34" t="e">
        <f t="shared" si="279"/>
        <v>#VALUE!</v>
      </c>
      <c r="AF2054" s="34" t="e">
        <f t="shared" si="280"/>
        <v>#VALUE!</v>
      </c>
      <c r="AG2054" s="34" t="e">
        <f t="shared" si="281"/>
        <v>#VALUE!</v>
      </c>
      <c r="AH2054" s="34" t="e">
        <f t="shared" si="282"/>
        <v>#VALUE!</v>
      </c>
      <c r="AI2054" s="34" t="e">
        <f t="shared" si="283"/>
        <v>#VALUE!</v>
      </c>
      <c r="AJ2054" s="34" t="e">
        <f t="shared" si="284"/>
        <v>#VALUE!</v>
      </c>
      <c r="AK2054" s="34" t="e">
        <f t="shared" si="285"/>
        <v>#VALUE!</v>
      </c>
    </row>
    <row r="2055" spans="1:37" ht="55.25" customHeight="1" x14ac:dyDescent="0.2">
      <c r="A2055" s="50"/>
      <c r="B2055" s="50"/>
      <c r="C2055" s="34"/>
      <c r="D2055" s="34"/>
      <c r="E2055" s="34"/>
      <c r="F2055" s="34"/>
      <c r="G2055" s="34"/>
      <c r="H2055" s="34"/>
      <c r="I2055" s="34"/>
      <c r="J2055" s="34"/>
      <c r="K2055" s="34"/>
      <c r="L2055" s="103"/>
      <c r="M2055" s="29"/>
      <c r="N2055" s="29"/>
      <c r="O2055" s="29"/>
      <c r="P2055" s="30"/>
      <c r="Q2055" s="29"/>
      <c r="R2055" s="112"/>
      <c r="S2055" s="34"/>
      <c r="AD2055" s="84" t="e">
        <f t="shared" si="278"/>
        <v>#VALUE!</v>
      </c>
      <c r="AE2055" s="34" t="e">
        <f t="shared" si="279"/>
        <v>#VALUE!</v>
      </c>
      <c r="AF2055" s="34" t="e">
        <f t="shared" si="280"/>
        <v>#VALUE!</v>
      </c>
      <c r="AG2055" s="34" t="e">
        <f t="shared" si="281"/>
        <v>#VALUE!</v>
      </c>
      <c r="AH2055" s="34" t="e">
        <f t="shared" si="282"/>
        <v>#VALUE!</v>
      </c>
      <c r="AI2055" s="34" t="e">
        <f t="shared" si="283"/>
        <v>#VALUE!</v>
      </c>
      <c r="AJ2055" s="34" t="e">
        <f t="shared" si="284"/>
        <v>#VALUE!</v>
      </c>
      <c r="AK2055" s="34" t="e">
        <f t="shared" si="285"/>
        <v>#VALUE!</v>
      </c>
    </row>
    <row r="2056" spans="1:37" ht="55.25" customHeight="1" x14ac:dyDescent="0.2">
      <c r="A2056" s="50"/>
      <c r="B2056" s="50"/>
      <c r="C2056" s="34"/>
      <c r="D2056" s="34"/>
      <c r="E2056" s="34"/>
      <c r="F2056" s="34"/>
      <c r="G2056" s="34"/>
      <c r="H2056" s="34"/>
      <c r="I2056" s="34"/>
      <c r="J2056" s="34"/>
      <c r="K2056" s="34"/>
      <c r="L2056" s="103"/>
      <c r="M2056" s="29"/>
      <c r="N2056" s="29"/>
      <c r="O2056" s="29"/>
      <c r="P2056" s="30"/>
      <c r="Q2056" s="29"/>
      <c r="R2056" s="112"/>
      <c r="S2056" s="34"/>
      <c r="AD2056" s="84" t="e">
        <f t="shared" si="278"/>
        <v>#VALUE!</v>
      </c>
      <c r="AE2056" s="34" t="e">
        <f t="shared" si="279"/>
        <v>#VALUE!</v>
      </c>
      <c r="AF2056" s="34" t="e">
        <f t="shared" si="280"/>
        <v>#VALUE!</v>
      </c>
      <c r="AG2056" s="34" t="e">
        <f t="shared" si="281"/>
        <v>#VALUE!</v>
      </c>
      <c r="AH2056" s="34" t="e">
        <f t="shared" si="282"/>
        <v>#VALUE!</v>
      </c>
      <c r="AI2056" s="34" t="e">
        <f t="shared" si="283"/>
        <v>#VALUE!</v>
      </c>
      <c r="AJ2056" s="34" t="e">
        <f t="shared" si="284"/>
        <v>#VALUE!</v>
      </c>
      <c r="AK2056" s="34" t="e">
        <f t="shared" si="285"/>
        <v>#VALUE!</v>
      </c>
    </row>
    <row r="2057" spans="1:37" ht="55.25" customHeight="1" x14ac:dyDescent="0.2">
      <c r="A2057" s="50"/>
      <c r="B2057" s="50"/>
      <c r="C2057" s="34"/>
      <c r="D2057" s="34"/>
      <c r="E2057" s="34"/>
      <c r="F2057" s="34"/>
      <c r="G2057" s="34"/>
      <c r="H2057" s="34"/>
      <c r="I2057" s="34"/>
      <c r="J2057" s="34"/>
      <c r="K2057" s="34"/>
      <c r="L2057" s="103"/>
      <c r="M2057" s="29"/>
      <c r="N2057" s="29"/>
      <c r="O2057" s="29"/>
      <c r="P2057" s="30"/>
      <c r="Q2057" s="29"/>
      <c r="R2057" s="112"/>
      <c r="S2057" s="34"/>
      <c r="AD2057" s="84" t="e">
        <f t="shared" si="278"/>
        <v>#VALUE!</v>
      </c>
      <c r="AE2057" s="34" t="e">
        <f t="shared" si="279"/>
        <v>#VALUE!</v>
      </c>
      <c r="AF2057" s="34" t="e">
        <f t="shared" si="280"/>
        <v>#VALUE!</v>
      </c>
      <c r="AG2057" s="34" t="e">
        <f t="shared" si="281"/>
        <v>#VALUE!</v>
      </c>
      <c r="AH2057" s="34" t="e">
        <f t="shared" si="282"/>
        <v>#VALUE!</v>
      </c>
      <c r="AI2057" s="34" t="e">
        <f t="shared" si="283"/>
        <v>#VALUE!</v>
      </c>
      <c r="AJ2057" s="34" t="e">
        <f t="shared" si="284"/>
        <v>#VALUE!</v>
      </c>
      <c r="AK2057" s="34" t="e">
        <f t="shared" si="285"/>
        <v>#VALUE!</v>
      </c>
    </row>
    <row r="2058" spans="1:37" ht="55.25" customHeight="1" x14ac:dyDescent="0.2">
      <c r="A2058" s="50"/>
      <c r="B2058" s="50"/>
      <c r="C2058" s="34"/>
      <c r="D2058" s="34"/>
      <c r="E2058" s="34"/>
      <c r="F2058" s="34"/>
      <c r="G2058" s="34"/>
      <c r="H2058" s="34"/>
      <c r="I2058" s="34"/>
      <c r="J2058" s="34"/>
      <c r="K2058" s="34"/>
      <c r="L2058" s="103"/>
      <c r="M2058" s="29"/>
      <c r="N2058" s="29"/>
      <c r="O2058" s="29"/>
      <c r="P2058" s="30"/>
      <c r="Q2058" s="29"/>
      <c r="R2058" s="112"/>
      <c r="S2058" s="34"/>
      <c r="AD2058" s="84" t="e">
        <f t="shared" si="278"/>
        <v>#VALUE!</v>
      </c>
      <c r="AE2058" s="34" t="e">
        <f t="shared" si="279"/>
        <v>#VALUE!</v>
      </c>
      <c r="AF2058" s="34" t="e">
        <f t="shared" si="280"/>
        <v>#VALUE!</v>
      </c>
      <c r="AG2058" s="34" t="e">
        <f t="shared" si="281"/>
        <v>#VALUE!</v>
      </c>
      <c r="AH2058" s="34" t="e">
        <f t="shared" si="282"/>
        <v>#VALUE!</v>
      </c>
      <c r="AI2058" s="34" t="e">
        <f t="shared" si="283"/>
        <v>#VALUE!</v>
      </c>
      <c r="AJ2058" s="34" t="e">
        <f t="shared" si="284"/>
        <v>#VALUE!</v>
      </c>
      <c r="AK2058" s="34" t="e">
        <f t="shared" si="285"/>
        <v>#VALUE!</v>
      </c>
    </row>
    <row r="2059" spans="1:37" ht="55.25" customHeight="1" x14ac:dyDescent="0.2">
      <c r="A2059" s="50"/>
      <c r="B2059" s="50"/>
      <c r="C2059" s="34"/>
      <c r="D2059" s="34"/>
      <c r="E2059" s="34"/>
      <c r="F2059" s="34"/>
      <c r="G2059" s="34"/>
      <c r="H2059" s="34"/>
      <c r="I2059" s="34"/>
      <c r="J2059" s="34"/>
      <c r="K2059" s="34"/>
      <c r="L2059" s="103"/>
      <c r="M2059" s="29"/>
      <c r="N2059" s="29"/>
      <c r="O2059" s="29"/>
      <c r="P2059" s="30"/>
      <c r="Q2059" s="29"/>
      <c r="R2059" s="112"/>
      <c r="S2059" s="34"/>
      <c r="AD2059" s="84" t="e">
        <f t="shared" si="278"/>
        <v>#VALUE!</v>
      </c>
      <c r="AE2059" s="34" t="e">
        <f t="shared" si="279"/>
        <v>#VALUE!</v>
      </c>
      <c r="AF2059" s="34" t="e">
        <f t="shared" si="280"/>
        <v>#VALUE!</v>
      </c>
      <c r="AG2059" s="34" t="e">
        <f t="shared" si="281"/>
        <v>#VALUE!</v>
      </c>
      <c r="AH2059" s="34" t="e">
        <f t="shared" si="282"/>
        <v>#VALUE!</v>
      </c>
      <c r="AI2059" s="34" t="e">
        <f t="shared" si="283"/>
        <v>#VALUE!</v>
      </c>
      <c r="AJ2059" s="34" t="e">
        <f t="shared" si="284"/>
        <v>#VALUE!</v>
      </c>
      <c r="AK2059" s="34" t="e">
        <f t="shared" si="285"/>
        <v>#VALUE!</v>
      </c>
    </row>
    <row r="2060" spans="1:37" ht="55.25" customHeight="1" x14ac:dyDescent="0.2">
      <c r="A2060" s="50"/>
      <c r="B2060" s="50"/>
      <c r="C2060" s="34"/>
      <c r="D2060" s="34"/>
      <c r="E2060" s="34"/>
      <c r="F2060" s="34"/>
      <c r="G2060" s="34"/>
      <c r="H2060" s="34"/>
      <c r="I2060" s="34"/>
      <c r="J2060" s="34"/>
      <c r="K2060" s="34"/>
      <c r="L2060" s="103"/>
      <c r="M2060" s="29"/>
      <c r="N2060" s="29"/>
      <c r="O2060" s="29"/>
      <c r="P2060" s="30"/>
      <c r="Q2060" s="29"/>
      <c r="R2060" s="112"/>
      <c r="S2060" s="34"/>
      <c r="AD2060" s="84" t="e">
        <f t="shared" si="278"/>
        <v>#VALUE!</v>
      </c>
      <c r="AE2060" s="34" t="e">
        <f t="shared" si="279"/>
        <v>#VALUE!</v>
      </c>
      <c r="AF2060" s="34" t="e">
        <f t="shared" si="280"/>
        <v>#VALUE!</v>
      </c>
      <c r="AG2060" s="34" t="e">
        <f t="shared" si="281"/>
        <v>#VALUE!</v>
      </c>
      <c r="AH2060" s="34" t="e">
        <f t="shared" si="282"/>
        <v>#VALUE!</v>
      </c>
      <c r="AI2060" s="34" t="e">
        <f t="shared" si="283"/>
        <v>#VALUE!</v>
      </c>
      <c r="AJ2060" s="34" t="e">
        <f t="shared" si="284"/>
        <v>#VALUE!</v>
      </c>
      <c r="AK2060" s="34" t="e">
        <f t="shared" si="285"/>
        <v>#VALUE!</v>
      </c>
    </row>
    <row r="2061" spans="1:37" ht="55.25" customHeight="1" x14ac:dyDescent="0.2">
      <c r="A2061" s="50"/>
      <c r="B2061" s="50"/>
      <c r="C2061" s="34"/>
      <c r="D2061" s="34"/>
      <c r="E2061" s="34"/>
      <c r="F2061" s="34"/>
      <c r="G2061" s="34"/>
      <c r="H2061" s="34"/>
      <c r="I2061" s="34"/>
      <c r="J2061" s="34"/>
      <c r="K2061" s="34"/>
      <c r="L2061" s="103"/>
      <c r="M2061" s="29"/>
      <c r="N2061" s="29"/>
      <c r="O2061" s="29"/>
      <c r="P2061" s="30"/>
      <c r="Q2061" s="29"/>
      <c r="R2061" s="112"/>
      <c r="S2061" s="34"/>
      <c r="AD2061" s="84" t="e">
        <f t="shared" si="278"/>
        <v>#VALUE!</v>
      </c>
      <c r="AE2061" s="34" t="e">
        <f t="shared" si="279"/>
        <v>#VALUE!</v>
      </c>
      <c r="AF2061" s="34" t="e">
        <f t="shared" si="280"/>
        <v>#VALUE!</v>
      </c>
      <c r="AG2061" s="34" t="e">
        <f t="shared" si="281"/>
        <v>#VALUE!</v>
      </c>
      <c r="AH2061" s="34" t="e">
        <f t="shared" si="282"/>
        <v>#VALUE!</v>
      </c>
      <c r="AI2061" s="34" t="e">
        <f t="shared" si="283"/>
        <v>#VALUE!</v>
      </c>
      <c r="AJ2061" s="34" t="e">
        <f t="shared" si="284"/>
        <v>#VALUE!</v>
      </c>
      <c r="AK2061" s="34" t="e">
        <f t="shared" si="285"/>
        <v>#VALUE!</v>
      </c>
    </row>
    <row r="2062" spans="1:37" ht="55.25" customHeight="1" x14ac:dyDescent="0.2">
      <c r="A2062" s="50"/>
      <c r="B2062" s="50"/>
      <c r="C2062" s="34"/>
      <c r="D2062" s="34"/>
      <c r="E2062" s="34"/>
      <c r="F2062" s="34"/>
      <c r="G2062" s="34"/>
      <c r="H2062" s="34"/>
      <c r="I2062" s="34"/>
      <c r="J2062" s="34"/>
      <c r="K2062" s="34"/>
      <c r="L2062" s="103"/>
      <c r="M2062" s="29"/>
      <c r="N2062" s="29"/>
      <c r="O2062" s="29"/>
      <c r="P2062" s="30"/>
      <c r="Q2062" s="29"/>
      <c r="R2062" s="112"/>
      <c r="S2062" s="34"/>
      <c r="AD2062" s="84" t="e">
        <f t="shared" si="278"/>
        <v>#VALUE!</v>
      </c>
      <c r="AE2062" s="34" t="e">
        <f t="shared" si="279"/>
        <v>#VALUE!</v>
      </c>
      <c r="AF2062" s="34" t="e">
        <f t="shared" si="280"/>
        <v>#VALUE!</v>
      </c>
      <c r="AG2062" s="34" t="e">
        <f t="shared" si="281"/>
        <v>#VALUE!</v>
      </c>
      <c r="AH2062" s="34" t="e">
        <f t="shared" si="282"/>
        <v>#VALUE!</v>
      </c>
      <c r="AI2062" s="34" t="e">
        <f t="shared" si="283"/>
        <v>#VALUE!</v>
      </c>
      <c r="AJ2062" s="34" t="e">
        <f t="shared" si="284"/>
        <v>#VALUE!</v>
      </c>
      <c r="AK2062" s="34" t="e">
        <f t="shared" si="285"/>
        <v>#VALUE!</v>
      </c>
    </row>
    <row r="2063" spans="1:37" ht="55.25" customHeight="1" x14ac:dyDescent="0.2">
      <c r="A2063" s="50"/>
      <c r="B2063" s="50"/>
      <c r="C2063" s="34"/>
      <c r="D2063" s="34"/>
      <c r="E2063" s="34"/>
      <c r="F2063" s="34"/>
      <c r="G2063" s="34"/>
      <c r="H2063" s="34"/>
      <c r="I2063" s="34"/>
      <c r="J2063" s="34"/>
      <c r="K2063" s="34"/>
      <c r="L2063" s="103"/>
      <c r="M2063" s="29"/>
      <c r="N2063" s="29"/>
      <c r="O2063" s="29"/>
      <c r="P2063" s="30"/>
      <c r="Q2063" s="29"/>
      <c r="R2063" s="112"/>
      <c r="S2063" s="34"/>
      <c r="AD2063" s="84" t="e">
        <f t="shared" si="278"/>
        <v>#VALUE!</v>
      </c>
      <c r="AE2063" s="34" t="e">
        <f t="shared" si="279"/>
        <v>#VALUE!</v>
      </c>
      <c r="AF2063" s="34" t="e">
        <f t="shared" si="280"/>
        <v>#VALUE!</v>
      </c>
      <c r="AG2063" s="34" t="e">
        <f t="shared" si="281"/>
        <v>#VALUE!</v>
      </c>
      <c r="AH2063" s="34" t="e">
        <f t="shared" si="282"/>
        <v>#VALUE!</v>
      </c>
      <c r="AI2063" s="34" t="e">
        <f t="shared" si="283"/>
        <v>#VALUE!</v>
      </c>
      <c r="AJ2063" s="34" t="e">
        <f t="shared" si="284"/>
        <v>#VALUE!</v>
      </c>
      <c r="AK2063" s="34" t="e">
        <f t="shared" si="285"/>
        <v>#VALUE!</v>
      </c>
    </row>
    <row r="2064" spans="1:37" ht="55.25" customHeight="1" x14ac:dyDescent="0.2">
      <c r="A2064" s="50"/>
      <c r="B2064" s="50"/>
      <c r="C2064" s="34"/>
      <c r="D2064" s="34"/>
      <c r="E2064" s="34"/>
      <c r="F2064" s="34"/>
      <c r="G2064" s="34"/>
      <c r="H2064" s="34"/>
      <c r="I2064" s="34"/>
      <c r="J2064" s="34"/>
      <c r="K2064" s="34"/>
      <c r="L2064" s="103"/>
      <c r="M2064" s="29"/>
      <c r="N2064" s="29"/>
      <c r="O2064" s="29"/>
      <c r="P2064" s="30"/>
      <c r="Q2064" s="29"/>
      <c r="R2064" s="112"/>
      <c r="S2064" s="34"/>
      <c r="AD2064" s="84" t="e">
        <f t="shared" si="278"/>
        <v>#VALUE!</v>
      </c>
      <c r="AE2064" s="34" t="e">
        <f t="shared" si="279"/>
        <v>#VALUE!</v>
      </c>
      <c r="AF2064" s="34" t="e">
        <f t="shared" si="280"/>
        <v>#VALUE!</v>
      </c>
      <c r="AG2064" s="34" t="e">
        <f t="shared" si="281"/>
        <v>#VALUE!</v>
      </c>
      <c r="AH2064" s="34" t="e">
        <f t="shared" si="282"/>
        <v>#VALUE!</v>
      </c>
      <c r="AI2064" s="34" t="e">
        <f t="shared" si="283"/>
        <v>#VALUE!</v>
      </c>
      <c r="AJ2064" s="34" t="e">
        <f t="shared" si="284"/>
        <v>#VALUE!</v>
      </c>
      <c r="AK2064" s="34" t="e">
        <f t="shared" si="285"/>
        <v>#VALUE!</v>
      </c>
    </row>
    <row r="2065" spans="1:37" ht="55.25" customHeight="1" x14ac:dyDescent="0.2">
      <c r="A2065" s="50"/>
      <c r="B2065" s="50"/>
      <c r="C2065" s="34"/>
      <c r="D2065" s="34"/>
      <c r="E2065" s="34"/>
      <c r="F2065" s="34"/>
      <c r="G2065" s="34"/>
      <c r="H2065" s="34"/>
      <c r="I2065" s="34"/>
      <c r="J2065" s="34"/>
      <c r="K2065" s="34"/>
      <c r="L2065" s="103"/>
      <c r="M2065" s="29"/>
      <c r="N2065" s="29"/>
      <c r="O2065" s="29"/>
      <c r="P2065" s="30"/>
      <c r="Q2065" s="29"/>
      <c r="R2065" s="112"/>
      <c r="S2065" s="34"/>
      <c r="AD2065" s="84" t="e">
        <f t="shared" si="278"/>
        <v>#VALUE!</v>
      </c>
      <c r="AE2065" s="34" t="e">
        <f t="shared" si="279"/>
        <v>#VALUE!</v>
      </c>
      <c r="AF2065" s="34" t="e">
        <f t="shared" si="280"/>
        <v>#VALUE!</v>
      </c>
      <c r="AG2065" s="34" t="e">
        <f t="shared" si="281"/>
        <v>#VALUE!</v>
      </c>
      <c r="AH2065" s="34" t="e">
        <f t="shared" si="282"/>
        <v>#VALUE!</v>
      </c>
      <c r="AI2065" s="34" t="e">
        <f t="shared" si="283"/>
        <v>#VALUE!</v>
      </c>
      <c r="AJ2065" s="34" t="e">
        <f t="shared" si="284"/>
        <v>#VALUE!</v>
      </c>
      <c r="AK2065" s="34" t="e">
        <f t="shared" si="285"/>
        <v>#VALUE!</v>
      </c>
    </row>
    <row r="2066" spans="1:37" ht="55.25" customHeight="1" x14ac:dyDescent="0.2">
      <c r="A2066" s="50"/>
      <c r="B2066" s="50"/>
      <c r="C2066" s="34"/>
      <c r="D2066" s="34"/>
      <c r="E2066" s="34"/>
      <c r="F2066" s="34"/>
      <c r="G2066" s="34"/>
      <c r="H2066" s="34"/>
      <c r="I2066" s="34"/>
      <c r="J2066" s="34"/>
      <c r="K2066" s="34"/>
      <c r="L2066" s="103"/>
      <c r="M2066" s="29"/>
      <c r="N2066" s="29"/>
      <c r="O2066" s="29"/>
      <c r="P2066" s="30"/>
      <c r="Q2066" s="29"/>
      <c r="R2066" s="112"/>
      <c r="S2066" s="34"/>
      <c r="AD2066" s="84" t="e">
        <f t="shared" si="278"/>
        <v>#VALUE!</v>
      </c>
      <c r="AE2066" s="34" t="e">
        <f t="shared" si="279"/>
        <v>#VALUE!</v>
      </c>
      <c r="AF2066" s="34" t="e">
        <f t="shared" si="280"/>
        <v>#VALUE!</v>
      </c>
      <c r="AG2066" s="34" t="e">
        <f t="shared" si="281"/>
        <v>#VALUE!</v>
      </c>
      <c r="AH2066" s="34" t="e">
        <f t="shared" si="282"/>
        <v>#VALUE!</v>
      </c>
      <c r="AI2066" s="34" t="e">
        <f t="shared" si="283"/>
        <v>#VALUE!</v>
      </c>
      <c r="AJ2066" s="34" t="e">
        <f t="shared" si="284"/>
        <v>#VALUE!</v>
      </c>
      <c r="AK2066" s="34" t="e">
        <f t="shared" si="285"/>
        <v>#VALUE!</v>
      </c>
    </row>
    <row r="2067" spans="1:37" ht="55.25" customHeight="1" x14ac:dyDescent="0.2">
      <c r="A2067" s="50"/>
      <c r="B2067" s="50"/>
      <c r="C2067" s="34"/>
      <c r="D2067" s="34"/>
      <c r="E2067" s="34"/>
      <c r="F2067" s="34"/>
      <c r="G2067" s="34"/>
      <c r="H2067" s="34"/>
      <c r="I2067" s="34"/>
      <c r="J2067" s="34"/>
      <c r="K2067" s="34"/>
      <c r="L2067" s="103"/>
      <c r="M2067" s="29"/>
      <c r="N2067" s="29"/>
      <c r="O2067" s="29"/>
      <c r="P2067" s="30"/>
      <c r="Q2067" s="29"/>
      <c r="R2067" s="112"/>
      <c r="S2067" s="34"/>
      <c r="AD2067" s="84" t="e">
        <f t="shared" si="278"/>
        <v>#VALUE!</v>
      </c>
      <c r="AE2067" s="34" t="e">
        <f t="shared" si="279"/>
        <v>#VALUE!</v>
      </c>
      <c r="AF2067" s="34" t="e">
        <f t="shared" si="280"/>
        <v>#VALUE!</v>
      </c>
      <c r="AG2067" s="34" t="e">
        <f t="shared" si="281"/>
        <v>#VALUE!</v>
      </c>
      <c r="AH2067" s="34" t="e">
        <f t="shared" si="282"/>
        <v>#VALUE!</v>
      </c>
      <c r="AI2067" s="34" t="e">
        <f t="shared" si="283"/>
        <v>#VALUE!</v>
      </c>
      <c r="AJ2067" s="34" t="e">
        <f t="shared" si="284"/>
        <v>#VALUE!</v>
      </c>
      <c r="AK2067" s="34" t="e">
        <f t="shared" si="285"/>
        <v>#VALUE!</v>
      </c>
    </row>
    <row r="2068" spans="1:37" ht="55.25" customHeight="1" x14ac:dyDescent="0.2">
      <c r="A2068" s="50"/>
      <c r="B2068" s="50"/>
      <c r="C2068" s="34"/>
      <c r="D2068" s="34"/>
      <c r="E2068" s="34"/>
      <c r="F2068" s="34"/>
      <c r="G2068" s="34"/>
      <c r="H2068" s="34"/>
      <c r="I2068" s="34"/>
      <c r="J2068" s="34"/>
      <c r="K2068" s="34"/>
      <c r="L2068" s="103"/>
      <c r="M2068" s="29"/>
      <c r="N2068" s="29"/>
      <c r="O2068" s="29"/>
      <c r="P2068" s="30"/>
      <c r="Q2068" s="29"/>
      <c r="R2068" s="112"/>
      <c r="S2068" s="34"/>
      <c r="AD2068" s="84" t="e">
        <f t="shared" si="278"/>
        <v>#VALUE!</v>
      </c>
      <c r="AE2068" s="34" t="e">
        <f t="shared" si="279"/>
        <v>#VALUE!</v>
      </c>
      <c r="AF2068" s="34" t="e">
        <f t="shared" si="280"/>
        <v>#VALUE!</v>
      </c>
      <c r="AG2068" s="34" t="e">
        <f t="shared" si="281"/>
        <v>#VALUE!</v>
      </c>
      <c r="AH2068" s="34" t="e">
        <f t="shared" si="282"/>
        <v>#VALUE!</v>
      </c>
      <c r="AI2068" s="34" t="e">
        <f t="shared" si="283"/>
        <v>#VALUE!</v>
      </c>
      <c r="AJ2068" s="34" t="e">
        <f t="shared" si="284"/>
        <v>#VALUE!</v>
      </c>
      <c r="AK2068" s="34" t="e">
        <f t="shared" si="285"/>
        <v>#VALUE!</v>
      </c>
    </row>
    <row r="2069" spans="1:37" ht="55.25" customHeight="1" x14ac:dyDescent="0.2">
      <c r="A2069" s="50"/>
      <c r="B2069" s="50"/>
      <c r="C2069" s="34"/>
      <c r="D2069" s="34"/>
      <c r="E2069" s="34"/>
      <c r="F2069" s="34"/>
      <c r="G2069" s="34"/>
      <c r="H2069" s="34"/>
      <c r="I2069" s="34"/>
      <c r="J2069" s="34"/>
      <c r="K2069" s="34"/>
      <c r="L2069" s="103"/>
      <c r="M2069" s="29"/>
      <c r="N2069" s="29"/>
      <c r="O2069" s="29"/>
      <c r="P2069" s="30"/>
      <c r="Q2069" s="29"/>
      <c r="R2069" s="112"/>
      <c r="S2069" s="34"/>
      <c r="AD2069" s="84" t="e">
        <f t="shared" si="278"/>
        <v>#VALUE!</v>
      </c>
      <c r="AE2069" s="34" t="e">
        <f t="shared" si="279"/>
        <v>#VALUE!</v>
      </c>
      <c r="AF2069" s="34" t="e">
        <f t="shared" si="280"/>
        <v>#VALUE!</v>
      </c>
      <c r="AG2069" s="34" t="e">
        <f t="shared" si="281"/>
        <v>#VALUE!</v>
      </c>
      <c r="AH2069" s="34" t="e">
        <f t="shared" si="282"/>
        <v>#VALUE!</v>
      </c>
      <c r="AI2069" s="34" t="e">
        <f t="shared" si="283"/>
        <v>#VALUE!</v>
      </c>
      <c r="AJ2069" s="34" t="e">
        <f t="shared" si="284"/>
        <v>#VALUE!</v>
      </c>
      <c r="AK2069" s="34" t="e">
        <f t="shared" si="285"/>
        <v>#VALUE!</v>
      </c>
    </row>
    <row r="2070" spans="1:37" ht="55.25" customHeight="1" x14ac:dyDescent="0.2">
      <c r="A2070" s="50"/>
      <c r="B2070" s="50"/>
      <c r="C2070" s="34"/>
      <c r="D2070" s="34"/>
      <c r="E2070" s="34"/>
      <c r="F2070" s="34"/>
      <c r="G2070" s="34"/>
      <c r="H2070" s="34"/>
      <c r="I2070" s="34"/>
      <c r="J2070" s="34"/>
      <c r="K2070" s="34"/>
      <c r="L2070" s="103"/>
      <c r="M2070" s="29"/>
      <c r="N2070" s="29"/>
      <c r="O2070" s="29"/>
      <c r="P2070" s="30"/>
      <c r="Q2070" s="29"/>
      <c r="R2070" s="112"/>
      <c r="S2070" s="34"/>
      <c r="AD2070" s="84" t="e">
        <f t="shared" si="278"/>
        <v>#VALUE!</v>
      </c>
      <c r="AE2070" s="34" t="e">
        <f t="shared" si="279"/>
        <v>#VALUE!</v>
      </c>
      <c r="AF2070" s="34" t="e">
        <f t="shared" si="280"/>
        <v>#VALUE!</v>
      </c>
      <c r="AG2070" s="34" t="e">
        <f t="shared" si="281"/>
        <v>#VALUE!</v>
      </c>
      <c r="AH2070" s="34" t="e">
        <f t="shared" si="282"/>
        <v>#VALUE!</v>
      </c>
      <c r="AI2070" s="34" t="e">
        <f t="shared" si="283"/>
        <v>#VALUE!</v>
      </c>
      <c r="AJ2070" s="34" t="e">
        <f t="shared" si="284"/>
        <v>#VALUE!</v>
      </c>
      <c r="AK2070" s="34" t="e">
        <f t="shared" si="285"/>
        <v>#VALUE!</v>
      </c>
    </row>
    <row r="2071" spans="1:37" ht="55.25" customHeight="1" x14ac:dyDescent="0.2">
      <c r="A2071" s="50"/>
      <c r="B2071" s="50"/>
      <c r="C2071" s="34"/>
      <c r="D2071" s="34"/>
      <c r="E2071" s="34"/>
      <c r="F2071" s="34"/>
      <c r="G2071" s="34"/>
      <c r="H2071" s="34"/>
      <c r="I2071" s="34"/>
      <c r="J2071" s="34"/>
      <c r="K2071" s="34"/>
      <c r="L2071" s="103"/>
      <c r="M2071" s="29"/>
      <c r="N2071" s="29"/>
      <c r="O2071" s="29"/>
      <c r="P2071" s="30"/>
      <c r="Q2071" s="29"/>
      <c r="R2071" s="112"/>
      <c r="S2071" s="34"/>
      <c r="AD2071" s="84" t="e">
        <f t="shared" si="278"/>
        <v>#VALUE!</v>
      </c>
      <c r="AE2071" s="34" t="e">
        <f t="shared" si="279"/>
        <v>#VALUE!</v>
      </c>
      <c r="AF2071" s="34" t="e">
        <f t="shared" si="280"/>
        <v>#VALUE!</v>
      </c>
      <c r="AG2071" s="34" t="e">
        <f t="shared" si="281"/>
        <v>#VALUE!</v>
      </c>
      <c r="AH2071" s="34" t="e">
        <f t="shared" si="282"/>
        <v>#VALUE!</v>
      </c>
      <c r="AI2071" s="34" t="e">
        <f t="shared" si="283"/>
        <v>#VALUE!</v>
      </c>
      <c r="AJ2071" s="34" t="e">
        <f t="shared" si="284"/>
        <v>#VALUE!</v>
      </c>
      <c r="AK2071" s="34" t="e">
        <f t="shared" si="285"/>
        <v>#VALUE!</v>
      </c>
    </row>
    <row r="2072" spans="1:37" ht="55.25" customHeight="1" x14ac:dyDescent="0.2">
      <c r="A2072" s="50"/>
      <c r="B2072" s="50"/>
      <c r="C2072" s="34"/>
      <c r="D2072" s="34"/>
      <c r="E2072" s="34"/>
      <c r="F2072" s="34"/>
      <c r="G2072" s="34"/>
      <c r="H2072" s="34"/>
      <c r="I2072" s="34"/>
      <c r="J2072" s="34"/>
      <c r="K2072" s="34"/>
      <c r="L2072" s="103"/>
      <c r="M2072" s="29"/>
      <c r="N2072" s="29"/>
      <c r="O2072" s="29"/>
      <c r="P2072" s="30"/>
      <c r="Q2072" s="29"/>
      <c r="R2072" s="112"/>
      <c r="S2072" s="34"/>
      <c r="AD2072" s="84" t="e">
        <f t="shared" si="278"/>
        <v>#VALUE!</v>
      </c>
      <c r="AE2072" s="34" t="e">
        <f t="shared" si="279"/>
        <v>#VALUE!</v>
      </c>
      <c r="AF2072" s="34" t="e">
        <f t="shared" si="280"/>
        <v>#VALUE!</v>
      </c>
      <c r="AG2072" s="34" t="e">
        <f t="shared" si="281"/>
        <v>#VALUE!</v>
      </c>
      <c r="AH2072" s="34" t="e">
        <f t="shared" si="282"/>
        <v>#VALUE!</v>
      </c>
      <c r="AI2072" s="34" t="e">
        <f t="shared" si="283"/>
        <v>#VALUE!</v>
      </c>
      <c r="AJ2072" s="34" t="e">
        <f t="shared" si="284"/>
        <v>#VALUE!</v>
      </c>
      <c r="AK2072" s="34" t="e">
        <f t="shared" si="285"/>
        <v>#VALUE!</v>
      </c>
    </row>
    <row r="2073" spans="1:37" ht="55.25" customHeight="1" x14ac:dyDescent="0.2">
      <c r="A2073" s="50"/>
      <c r="B2073" s="50"/>
      <c r="C2073" s="34"/>
      <c r="D2073" s="34"/>
      <c r="E2073" s="34"/>
      <c r="F2073" s="34"/>
      <c r="G2073" s="34"/>
      <c r="H2073" s="34"/>
      <c r="I2073" s="34"/>
      <c r="J2073" s="34"/>
      <c r="K2073" s="34"/>
      <c r="L2073" s="103"/>
      <c r="M2073" s="29"/>
      <c r="N2073" s="29"/>
      <c r="O2073" s="29"/>
      <c r="P2073" s="30"/>
      <c r="Q2073" s="29"/>
      <c r="R2073" s="112"/>
      <c r="S2073" s="34"/>
      <c r="AD2073" s="84" t="e">
        <f t="shared" si="278"/>
        <v>#VALUE!</v>
      </c>
      <c r="AE2073" s="34" t="e">
        <f t="shared" si="279"/>
        <v>#VALUE!</v>
      </c>
      <c r="AF2073" s="34" t="e">
        <f t="shared" si="280"/>
        <v>#VALUE!</v>
      </c>
      <c r="AG2073" s="34" t="e">
        <f t="shared" si="281"/>
        <v>#VALUE!</v>
      </c>
      <c r="AH2073" s="34" t="e">
        <f t="shared" si="282"/>
        <v>#VALUE!</v>
      </c>
      <c r="AI2073" s="34" t="e">
        <f t="shared" si="283"/>
        <v>#VALUE!</v>
      </c>
      <c r="AJ2073" s="34" t="e">
        <f t="shared" si="284"/>
        <v>#VALUE!</v>
      </c>
      <c r="AK2073" s="34" t="e">
        <f t="shared" si="285"/>
        <v>#VALUE!</v>
      </c>
    </row>
    <row r="2074" spans="1:37" ht="55.25" customHeight="1" x14ac:dyDescent="0.2">
      <c r="A2074" s="50"/>
      <c r="B2074" s="50"/>
      <c r="C2074" s="34"/>
      <c r="D2074" s="34"/>
      <c r="E2074" s="34"/>
      <c r="F2074" s="34"/>
      <c r="G2074" s="34"/>
      <c r="H2074" s="34"/>
      <c r="I2074" s="34"/>
      <c r="J2074" s="34"/>
      <c r="K2074" s="34"/>
      <c r="L2074" s="103"/>
      <c r="M2074" s="29"/>
      <c r="N2074" s="29"/>
      <c r="O2074" s="29"/>
      <c r="P2074" s="30"/>
      <c r="Q2074" s="29"/>
      <c r="R2074" s="112"/>
      <c r="S2074" s="34"/>
      <c r="AD2074" s="84" t="e">
        <f t="shared" si="278"/>
        <v>#VALUE!</v>
      </c>
      <c r="AE2074" s="34" t="e">
        <f t="shared" si="279"/>
        <v>#VALUE!</v>
      </c>
      <c r="AF2074" s="34" t="e">
        <f t="shared" si="280"/>
        <v>#VALUE!</v>
      </c>
      <c r="AG2074" s="34" t="e">
        <f t="shared" si="281"/>
        <v>#VALUE!</v>
      </c>
      <c r="AH2074" s="34" t="e">
        <f t="shared" si="282"/>
        <v>#VALUE!</v>
      </c>
      <c r="AI2074" s="34" t="e">
        <f t="shared" si="283"/>
        <v>#VALUE!</v>
      </c>
      <c r="AJ2074" s="34" t="e">
        <f t="shared" si="284"/>
        <v>#VALUE!</v>
      </c>
      <c r="AK2074" s="34" t="e">
        <f t="shared" si="285"/>
        <v>#VALUE!</v>
      </c>
    </row>
    <row r="2075" spans="1:37" ht="55.25" customHeight="1" x14ac:dyDescent="0.2">
      <c r="A2075" s="50"/>
      <c r="B2075" s="50"/>
      <c r="C2075" s="34"/>
      <c r="D2075" s="34"/>
      <c r="E2075" s="34"/>
      <c r="F2075" s="34"/>
      <c r="G2075" s="34"/>
      <c r="H2075" s="34"/>
      <c r="I2075" s="34"/>
      <c r="J2075" s="34"/>
      <c r="K2075" s="34"/>
      <c r="L2075" s="103"/>
      <c r="M2075" s="29"/>
      <c r="N2075" s="29"/>
      <c r="O2075" s="29"/>
      <c r="P2075" s="30"/>
      <c r="Q2075" s="29"/>
      <c r="R2075" s="112"/>
      <c r="S2075" s="34"/>
      <c r="AD2075" s="84" t="e">
        <f t="shared" si="278"/>
        <v>#VALUE!</v>
      </c>
      <c r="AE2075" s="34" t="e">
        <f t="shared" si="279"/>
        <v>#VALUE!</v>
      </c>
      <c r="AF2075" s="34" t="e">
        <f t="shared" si="280"/>
        <v>#VALUE!</v>
      </c>
      <c r="AG2075" s="34" t="e">
        <f t="shared" si="281"/>
        <v>#VALUE!</v>
      </c>
      <c r="AH2075" s="34" t="e">
        <f t="shared" si="282"/>
        <v>#VALUE!</v>
      </c>
      <c r="AI2075" s="34" t="e">
        <f t="shared" si="283"/>
        <v>#VALUE!</v>
      </c>
      <c r="AJ2075" s="34" t="e">
        <f t="shared" si="284"/>
        <v>#VALUE!</v>
      </c>
      <c r="AK2075" s="34" t="e">
        <f t="shared" si="285"/>
        <v>#VALUE!</v>
      </c>
    </row>
    <row r="2076" spans="1:37" ht="55.25" customHeight="1" x14ac:dyDescent="0.2">
      <c r="A2076" s="50"/>
      <c r="B2076" s="50"/>
      <c r="C2076" s="34"/>
      <c r="D2076" s="34"/>
      <c r="E2076" s="34"/>
      <c r="F2076" s="34"/>
      <c r="G2076" s="34"/>
      <c r="H2076" s="34"/>
      <c r="I2076" s="34"/>
      <c r="J2076" s="34"/>
      <c r="K2076" s="34"/>
      <c r="L2076" s="103"/>
      <c r="M2076" s="29"/>
      <c r="N2076" s="29"/>
      <c r="O2076" s="29"/>
      <c r="P2076" s="30"/>
      <c r="Q2076" s="29"/>
      <c r="R2076" s="112"/>
      <c r="S2076" s="34"/>
      <c r="AD2076" s="84" t="e">
        <f t="shared" si="278"/>
        <v>#VALUE!</v>
      </c>
      <c r="AE2076" s="34" t="e">
        <f t="shared" si="279"/>
        <v>#VALUE!</v>
      </c>
      <c r="AF2076" s="34" t="e">
        <f t="shared" si="280"/>
        <v>#VALUE!</v>
      </c>
      <c r="AG2076" s="34" t="e">
        <f t="shared" si="281"/>
        <v>#VALUE!</v>
      </c>
      <c r="AH2076" s="34" t="e">
        <f t="shared" si="282"/>
        <v>#VALUE!</v>
      </c>
      <c r="AI2076" s="34" t="e">
        <f t="shared" si="283"/>
        <v>#VALUE!</v>
      </c>
      <c r="AJ2076" s="34" t="e">
        <f t="shared" si="284"/>
        <v>#VALUE!</v>
      </c>
      <c r="AK2076" s="34" t="e">
        <f t="shared" si="285"/>
        <v>#VALUE!</v>
      </c>
    </row>
    <row r="2077" spans="1:37" ht="55.25" customHeight="1" x14ac:dyDescent="0.2">
      <c r="A2077" s="50"/>
      <c r="B2077" s="50"/>
      <c r="C2077" s="34"/>
      <c r="D2077" s="34"/>
      <c r="E2077" s="34"/>
      <c r="F2077" s="34"/>
      <c r="G2077" s="34"/>
      <c r="H2077" s="34"/>
      <c r="I2077" s="34"/>
      <c r="J2077" s="34"/>
      <c r="K2077" s="34"/>
      <c r="L2077" s="103"/>
      <c r="M2077" s="29"/>
      <c r="N2077" s="29"/>
      <c r="O2077" s="29"/>
      <c r="P2077" s="30"/>
      <c r="Q2077" s="29"/>
      <c r="R2077" s="112"/>
      <c r="S2077" s="34"/>
      <c r="AD2077" s="84" t="e">
        <f t="shared" si="278"/>
        <v>#VALUE!</v>
      </c>
      <c r="AE2077" s="34" t="e">
        <f t="shared" si="279"/>
        <v>#VALUE!</v>
      </c>
      <c r="AF2077" s="34" t="e">
        <f t="shared" si="280"/>
        <v>#VALUE!</v>
      </c>
      <c r="AG2077" s="34" t="e">
        <f t="shared" si="281"/>
        <v>#VALUE!</v>
      </c>
      <c r="AH2077" s="34" t="e">
        <f t="shared" si="282"/>
        <v>#VALUE!</v>
      </c>
      <c r="AI2077" s="34" t="e">
        <f t="shared" si="283"/>
        <v>#VALUE!</v>
      </c>
      <c r="AJ2077" s="34" t="e">
        <f t="shared" si="284"/>
        <v>#VALUE!</v>
      </c>
      <c r="AK2077" s="34" t="e">
        <f t="shared" si="285"/>
        <v>#VALUE!</v>
      </c>
    </row>
    <row r="2078" spans="1:37" ht="55.25" customHeight="1" x14ac:dyDescent="0.2">
      <c r="A2078" s="50"/>
      <c r="B2078" s="50"/>
      <c r="C2078" s="34"/>
      <c r="D2078" s="34"/>
      <c r="E2078" s="34"/>
      <c r="F2078" s="34"/>
      <c r="G2078" s="34"/>
      <c r="H2078" s="34"/>
      <c r="I2078" s="34"/>
      <c r="J2078" s="34"/>
      <c r="K2078" s="34"/>
      <c r="L2078" s="103"/>
      <c r="M2078" s="29"/>
      <c r="N2078" s="29"/>
      <c r="O2078" s="29"/>
      <c r="P2078" s="30"/>
      <c r="Q2078" s="29"/>
      <c r="R2078" s="112"/>
      <c r="S2078" s="34"/>
      <c r="AD2078" s="84" t="e">
        <f t="shared" si="278"/>
        <v>#VALUE!</v>
      </c>
      <c r="AE2078" s="34" t="e">
        <f t="shared" si="279"/>
        <v>#VALUE!</v>
      </c>
      <c r="AF2078" s="34" t="e">
        <f t="shared" si="280"/>
        <v>#VALUE!</v>
      </c>
      <c r="AG2078" s="34" t="e">
        <f t="shared" si="281"/>
        <v>#VALUE!</v>
      </c>
      <c r="AH2078" s="34" t="e">
        <f t="shared" si="282"/>
        <v>#VALUE!</v>
      </c>
      <c r="AI2078" s="34" t="e">
        <f t="shared" si="283"/>
        <v>#VALUE!</v>
      </c>
      <c r="AJ2078" s="34" t="e">
        <f t="shared" si="284"/>
        <v>#VALUE!</v>
      </c>
      <c r="AK2078" s="34" t="e">
        <f t="shared" si="285"/>
        <v>#VALUE!</v>
      </c>
    </row>
    <row r="2079" spans="1:37" ht="55.25" customHeight="1" x14ac:dyDescent="0.2">
      <c r="A2079" s="50"/>
      <c r="B2079" s="50"/>
      <c r="C2079" s="34"/>
      <c r="D2079" s="34"/>
      <c r="E2079" s="34"/>
      <c r="F2079" s="34"/>
      <c r="G2079" s="34"/>
      <c r="H2079" s="34"/>
      <c r="I2079" s="34"/>
      <c r="J2079" s="34"/>
      <c r="K2079" s="34"/>
      <c r="L2079" s="103"/>
      <c r="M2079" s="29"/>
      <c r="N2079" s="29"/>
      <c r="O2079" s="29"/>
      <c r="P2079" s="30"/>
      <c r="Q2079" s="29"/>
      <c r="R2079" s="112"/>
      <c r="S2079" s="34"/>
      <c r="AD2079" s="84" t="e">
        <f t="shared" si="278"/>
        <v>#VALUE!</v>
      </c>
      <c r="AE2079" s="34" t="e">
        <f t="shared" si="279"/>
        <v>#VALUE!</v>
      </c>
      <c r="AF2079" s="34" t="e">
        <f t="shared" si="280"/>
        <v>#VALUE!</v>
      </c>
      <c r="AG2079" s="34" t="e">
        <f t="shared" si="281"/>
        <v>#VALUE!</v>
      </c>
      <c r="AH2079" s="34" t="e">
        <f t="shared" si="282"/>
        <v>#VALUE!</v>
      </c>
      <c r="AI2079" s="34" t="e">
        <f t="shared" si="283"/>
        <v>#VALUE!</v>
      </c>
      <c r="AJ2079" s="34" t="e">
        <f t="shared" si="284"/>
        <v>#VALUE!</v>
      </c>
      <c r="AK2079" s="34" t="e">
        <f t="shared" si="285"/>
        <v>#VALUE!</v>
      </c>
    </row>
    <row r="2080" spans="1:37" ht="55.25" customHeight="1" x14ac:dyDescent="0.2">
      <c r="A2080" s="50"/>
      <c r="B2080" s="50"/>
      <c r="C2080" s="34"/>
      <c r="D2080" s="34"/>
      <c r="E2080" s="34"/>
      <c r="F2080" s="34"/>
      <c r="G2080" s="34"/>
      <c r="H2080" s="34"/>
      <c r="I2080" s="34"/>
      <c r="J2080" s="34"/>
      <c r="K2080" s="34"/>
      <c r="L2080" s="103"/>
      <c r="M2080" s="29"/>
      <c r="N2080" s="29"/>
      <c r="O2080" s="29"/>
      <c r="P2080" s="30"/>
      <c r="Q2080" s="29"/>
      <c r="R2080" s="112"/>
      <c r="S2080" s="34"/>
      <c r="AD2080" s="84" t="e">
        <f t="shared" si="278"/>
        <v>#VALUE!</v>
      </c>
      <c r="AE2080" s="34" t="e">
        <f t="shared" si="279"/>
        <v>#VALUE!</v>
      </c>
      <c r="AF2080" s="34" t="e">
        <f t="shared" si="280"/>
        <v>#VALUE!</v>
      </c>
      <c r="AG2080" s="34" t="e">
        <f t="shared" si="281"/>
        <v>#VALUE!</v>
      </c>
      <c r="AH2080" s="34" t="e">
        <f t="shared" si="282"/>
        <v>#VALUE!</v>
      </c>
      <c r="AI2080" s="34" t="e">
        <f t="shared" si="283"/>
        <v>#VALUE!</v>
      </c>
      <c r="AJ2080" s="34" t="e">
        <f t="shared" si="284"/>
        <v>#VALUE!</v>
      </c>
      <c r="AK2080" s="34" t="e">
        <f t="shared" si="285"/>
        <v>#VALUE!</v>
      </c>
    </row>
    <row r="2081" spans="1:37" ht="55.25" customHeight="1" x14ac:dyDescent="0.2">
      <c r="A2081" s="50"/>
      <c r="B2081" s="50"/>
      <c r="C2081" s="34"/>
      <c r="D2081" s="34"/>
      <c r="E2081" s="34"/>
      <c r="F2081" s="34"/>
      <c r="G2081" s="34"/>
      <c r="H2081" s="34"/>
      <c r="I2081" s="34"/>
      <c r="J2081" s="34"/>
      <c r="K2081" s="34"/>
      <c r="L2081" s="103"/>
      <c r="M2081" s="29"/>
      <c r="N2081" s="29"/>
      <c r="O2081" s="29"/>
      <c r="P2081" s="30"/>
      <c r="Q2081" s="29"/>
      <c r="R2081" s="112"/>
      <c r="S2081" s="34"/>
      <c r="AD2081" s="84" t="e">
        <f t="shared" si="278"/>
        <v>#VALUE!</v>
      </c>
      <c r="AE2081" s="34" t="e">
        <f t="shared" si="279"/>
        <v>#VALUE!</v>
      </c>
      <c r="AF2081" s="34" t="e">
        <f t="shared" si="280"/>
        <v>#VALUE!</v>
      </c>
      <c r="AG2081" s="34" t="e">
        <f t="shared" si="281"/>
        <v>#VALUE!</v>
      </c>
      <c r="AH2081" s="34" t="e">
        <f t="shared" si="282"/>
        <v>#VALUE!</v>
      </c>
      <c r="AI2081" s="34" t="e">
        <f t="shared" si="283"/>
        <v>#VALUE!</v>
      </c>
      <c r="AJ2081" s="34" t="e">
        <f t="shared" si="284"/>
        <v>#VALUE!</v>
      </c>
      <c r="AK2081" s="34" t="e">
        <f t="shared" si="285"/>
        <v>#VALUE!</v>
      </c>
    </row>
    <row r="2082" spans="1:37" ht="55.25" customHeight="1" x14ac:dyDescent="0.2">
      <c r="A2082" s="50"/>
      <c r="B2082" s="50"/>
      <c r="C2082" s="34"/>
      <c r="D2082" s="34"/>
      <c r="E2082" s="34"/>
      <c r="F2082" s="34"/>
      <c r="G2082" s="34"/>
      <c r="H2082" s="34"/>
      <c r="I2082" s="34"/>
      <c r="J2082" s="34"/>
      <c r="K2082" s="34"/>
      <c r="L2082" s="103"/>
      <c r="M2082" s="29"/>
      <c r="N2082" s="29"/>
      <c r="O2082" s="29"/>
      <c r="P2082" s="30"/>
      <c r="Q2082" s="29"/>
      <c r="R2082" s="112"/>
      <c r="S2082" s="34"/>
      <c r="AD2082" s="84" t="e">
        <f t="shared" si="278"/>
        <v>#VALUE!</v>
      </c>
      <c r="AE2082" s="34" t="e">
        <f t="shared" si="279"/>
        <v>#VALUE!</v>
      </c>
      <c r="AF2082" s="34" t="e">
        <f t="shared" si="280"/>
        <v>#VALUE!</v>
      </c>
      <c r="AG2082" s="34" t="e">
        <f t="shared" si="281"/>
        <v>#VALUE!</v>
      </c>
      <c r="AH2082" s="34" t="e">
        <f t="shared" si="282"/>
        <v>#VALUE!</v>
      </c>
      <c r="AI2082" s="34" t="e">
        <f t="shared" si="283"/>
        <v>#VALUE!</v>
      </c>
      <c r="AJ2082" s="34" t="e">
        <f t="shared" si="284"/>
        <v>#VALUE!</v>
      </c>
      <c r="AK2082" s="34" t="e">
        <f t="shared" si="285"/>
        <v>#VALUE!</v>
      </c>
    </row>
    <row r="2083" spans="1:37" ht="55.25" customHeight="1" x14ac:dyDescent="0.2">
      <c r="A2083" s="50"/>
      <c r="B2083" s="50"/>
      <c r="C2083" s="34"/>
      <c r="D2083" s="34"/>
      <c r="E2083" s="34"/>
      <c r="F2083" s="34"/>
      <c r="G2083" s="34"/>
      <c r="H2083" s="34"/>
      <c r="I2083" s="34"/>
      <c r="J2083" s="34"/>
      <c r="K2083" s="34"/>
      <c r="L2083" s="103"/>
      <c r="M2083" s="29"/>
      <c r="N2083" s="29"/>
      <c r="O2083" s="29"/>
      <c r="P2083" s="30"/>
      <c r="Q2083" s="29"/>
      <c r="R2083" s="112"/>
      <c r="S2083" s="34"/>
      <c r="AD2083" s="84" t="e">
        <f t="shared" si="278"/>
        <v>#VALUE!</v>
      </c>
      <c r="AE2083" s="34" t="e">
        <f t="shared" si="279"/>
        <v>#VALUE!</v>
      </c>
      <c r="AF2083" s="34" t="e">
        <f t="shared" si="280"/>
        <v>#VALUE!</v>
      </c>
      <c r="AG2083" s="34" t="e">
        <f t="shared" si="281"/>
        <v>#VALUE!</v>
      </c>
      <c r="AH2083" s="34" t="e">
        <f t="shared" si="282"/>
        <v>#VALUE!</v>
      </c>
      <c r="AI2083" s="34" t="e">
        <f t="shared" si="283"/>
        <v>#VALUE!</v>
      </c>
      <c r="AJ2083" s="34" t="e">
        <f t="shared" si="284"/>
        <v>#VALUE!</v>
      </c>
      <c r="AK2083" s="34" t="e">
        <f t="shared" si="285"/>
        <v>#VALUE!</v>
      </c>
    </row>
    <row r="2084" spans="1:37" ht="55.25" customHeight="1" x14ac:dyDescent="0.2">
      <c r="A2084" s="50"/>
      <c r="B2084" s="50"/>
      <c r="C2084" s="34"/>
      <c r="D2084" s="34"/>
      <c r="E2084" s="34"/>
      <c r="F2084" s="34"/>
      <c r="G2084" s="34"/>
      <c r="H2084" s="34"/>
      <c r="I2084" s="34"/>
      <c r="J2084" s="34"/>
      <c r="K2084" s="34"/>
      <c r="L2084" s="103"/>
      <c r="M2084" s="29"/>
      <c r="N2084" s="29"/>
      <c r="O2084" s="29"/>
      <c r="P2084" s="30"/>
      <c r="Q2084" s="29"/>
      <c r="R2084" s="112"/>
      <c r="S2084" s="34"/>
      <c r="AD2084" s="84" t="e">
        <f t="shared" si="278"/>
        <v>#VALUE!</v>
      </c>
      <c r="AE2084" s="34" t="e">
        <f t="shared" si="279"/>
        <v>#VALUE!</v>
      </c>
      <c r="AF2084" s="34" t="e">
        <f t="shared" si="280"/>
        <v>#VALUE!</v>
      </c>
      <c r="AG2084" s="34" t="e">
        <f t="shared" si="281"/>
        <v>#VALUE!</v>
      </c>
      <c r="AH2084" s="34" t="e">
        <f t="shared" si="282"/>
        <v>#VALUE!</v>
      </c>
      <c r="AI2084" s="34" t="e">
        <f t="shared" si="283"/>
        <v>#VALUE!</v>
      </c>
      <c r="AJ2084" s="34" t="e">
        <f t="shared" si="284"/>
        <v>#VALUE!</v>
      </c>
      <c r="AK2084" s="34" t="e">
        <f t="shared" si="285"/>
        <v>#VALUE!</v>
      </c>
    </row>
    <row r="2085" spans="1:37" ht="55.25" customHeight="1" x14ac:dyDescent="0.2">
      <c r="A2085" s="50"/>
      <c r="B2085" s="50"/>
      <c r="C2085" s="34"/>
      <c r="D2085" s="34"/>
      <c r="E2085" s="34"/>
      <c r="F2085" s="34"/>
      <c r="G2085" s="34"/>
      <c r="H2085" s="34"/>
      <c r="I2085" s="34"/>
      <c r="J2085" s="34"/>
      <c r="K2085" s="34"/>
      <c r="L2085" s="103"/>
      <c r="M2085" s="29"/>
      <c r="N2085" s="29"/>
      <c r="O2085" s="29"/>
      <c r="P2085" s="30"/>
      <c r="Q2085" s="29"/>
      <c r="R2085" s="112"/>
      <c r="S2085" s="34"/>
      <c r="AD2085" s="84" t="e">
        <f t="shared" si="278"/>
        <v>#VALUE!</v>
      </c>
      <c r="AE2085" s="34" t="e">
        <f t="shared" si="279"/>
        <v>#VALUE!</v>
      </c>
      <c r="AF2085" s="34" t="e">
        <f t="shared" si="280"/>
        <v>#VALUE!</v>
      </c>
      <c r="AG2085" s="34" t="e">
        <f t="shared" si="281"/>
        <v>#VALUE!</v>
      </c>
      <c r="AH2085" s="34" t="e">
        <f t="shared" si="282"/>
        <v>#VALUE!</v>
      </c>
      <c r="AI2085" s="34" t="e">
        <f t="shared" si="283"/>
        <v>#VALUE!</v>
      </c>
      <c r="AJ2085" s="34" t="e">
        <f t="shared" si="284"/>
        <v>#VALUE!</v>
      </c>
      <c r="AK2085" s="34" t="e">
        <f t="shared" si="285"/>
        <v>#VALUE!</v>
      </c>
    </row>
    <row r="2086" spans="1:37" ht="55.25" customHeight="1" x14ac:dyDescent="0.2">
      <c r="A2086" s="50"/>
      <c r="B2086" s="50"/>
      <c r="C2086" s="34"/>
      <c r="D2086" s="34"/>
      <c r="E2086" s="34"/>
      <c r="F2086" s="34"/>
      <c r="G2086" s="34"/>
      <c r="H2086" s="34"/>
      <c r="I2086" s="34"/>
      <c r="J2086" s="34"/>
      <c r="K2086" s="34"/>
      <c r="L2086" s="103"/>
      <c r="M2086" s="29"/>
      <c r="N2086" s="29"/>
      <c r="O2086" s="29"/>
      <c r="P2086" s="30"/>
      <c r="Q2086" s="29"/>
      <c r="R2086" s="112"/>
      <c r="S2086" s="34"/>
      <c r="AD2086" s="84" t="e">
        <f t="shared" si="278"/>
        <v>#VALUE!</v>
      </c>
      <c r="AE2086" s="34" t="e">
        <f t="shared" si="279"/>
        <v>#VALUE!</v>
      </c>
      <c r="AF2086" s="34" t="e">
        <f t="shared" si="280"/>
        <v>#VALUE!</v>
      </c>
      <c r="AG2086" s="34" t="e">
        <f t="shared" si="281"/>
        <v>#VALUE!</v>
      </c>
      <c r="AH2086" s="34" t="e">
        <f t="shared" si="282"/>
        <v>#VALUE!</v>
      </c>
      <c r="AI2086" s="34" t="e">
        <f t="shared" si="283"/>
        <v>#VALUE!</v>
      </c>
      <c r="AJ2086" s="34" t="e">
        <f t="shared" si="284"/>
        <v>#VALUE!</v>
      </c>
      <c r="AK2086" s="34" t="e">
        <f t="shared" si="285"/>
        <v>#VALUE!</v>
      </c>
    </row>
    <row r="2087" spans="1:37" ht="55.25" customHeight="1" x14ac:dyDescent="0.2">
      <c r="A2087" s="50"/>
      <c r="B2087" s="50"/>
      <c r="C2087" s="34"/>
      <c r="D2087" s="34"/>
      <c r="E2087" s="34"/>
      <c r="F2087" s="34"/>
      <c r="G2087" s="34"/>
      <c r="H2087" s="34"/>
      <c r="I2087" s="34"/>
      <c r="J2087" s="34"/>
      <c r="K2087" s="34"/>
      <c r="L2087" s="103"/>
      <c r="M2087" s="29"/>
      <c r="N2087" s="29"/>
      <c r="O2087" s="29"/>
      <c r="P2087" s="30"/>
      <c r="Q2087" s="29"/>
      <c r="R2087" s="112"/>
      <c r="S2087" s="34"/>
      <c r="AD2087" s="84" t="e">
        <f t="shared" si="278"/>
        <v>#VALUE!</v>
      </c>
      <c r="AE2087" s="34" t="e">
        <f t="shared" si="279"/>
        <v>#VALUE!</v>
      </c>
      <c r="AF2087" s="34" t="e">
        <f t="shared" si="280"/>
        <v>#VALUE!</v>
      </c>
      <c r="AG2087" s="34" t="e">
        <f t="shared" si="281"/>
        <v>#VALUE!</v>
      </c>
      <c r="AH2087" s="34" t="e">
        <f t="shared" si="282"/>
        <v>#VALUE!</v>
      </c>
      <c r="AI2087" s="34" t="e">
        <f t="shared" si="283"/>
        <v>#VALUE!</v>
      </c>
      <c r="AJ2087" s="34" t="e">
        <f t="shared" si="284"/>
        <v>#VALUE!</v>
      </c>
      <c r="AK2087" s="34" t="e">
        <f t="shared" si="285"/>
        <v>#VALUE!</v>
      </c>
    </row>
    <row r="2088" spans="1:37" ht="55.25" customHeight="1" x14ac:dyDescent="0.2">
      <c r="A2088" s="50"/>
      <c r="B2088" s="50"/>
      <c r="C2088" s="34"/>
      <c r="D2088" s="34"/>
      <c r="E2088" s="34"/>
      <c r="F2088" s="34"/>
      <c r="G2088" s="34"/>
      <c r="H2088" s="34"/>
      <c r="I2088" s="34"/>
      <c r="J2088" s="34"/>
      <c r="K2088" s="34"/>
      <c r="L2088" s="103"/>
      <c r="M2088" s="29"/>
      <c r="N2088" s="29"/>
      <c r="O2088" s="29"/>
      <c r="P2088" s="30"/>
      <c r="Q2088" s="29"/>
      <c r="R2088" s="112"/>
      <c r="S2088" s="34"/>
      <c r="AD2088" s="84" t="e">
        <f t="shared" si="278"/>
        <v>#VALUE!</v>
      </c>
      <c r="AE2088" s="34" t="e">
        <f t="shared" si="279"/>
        <v>#VALUE!</v>
      </c>
      <c r="AF2088" s="34" t="e">
        <f t="shared" si="280"/>
        <v>#VALUE!</v>
      </c>
      <c r="AG2088" s="34" t="e">
        <f t="shared" si="281"/>
        <v>#VALUE!</v>
      </c>
      <c r="AH2088" s="34" t="e">
        <f t="shared" si="282"/>
        <v>#VALUE!</v>
      </c>
      <c r="AI2088" s="34" t="e">
        <f t="shared" si="283"/>
        <v>#VALUE!</v>
      </c>
      <c r="AJ2088" s="34" t="e">
        <f t="shared" si="284"/>
        <v>#VALUE!</v>
      </c>
      <c r="AK2088" s="34" t="e">
        <f t="shared" si="285"/>
        <v>#VALUE!</v>
      </c>
    </row>
    <row r="2089" spans="1:37" ht="55.25" customHeight="1" x14ac:dyDescent="0.2">
      <c r="A2089" s="50"/>
      <c r="B2089" s="50"/>
      <c r="C2089" s="34"/>
      <c r="D2089" s="34"/>
      <c r="E2089" s="34"/>
      <c r="F2089" s="34"/>
      <c r="G2089" s="34"/>
      <c r="H2089" s="34"/>
      <c r="I2089" s="34"/>
      <c r="J2089" s="34"/>
      <c r="K2089" s="34"/>
      <c r="L2089" s="103"/>
      <c r="M2089" s="29"/>
      <c r="N2089" s="29"/>
      <c r="O2089" s="29"/>
      <c r="P2089" s="30"/>
      <c r="Q2089" s="29"/>
      <c r="R2089" s="112"/>
      <c r="S2089" s="34"/>
      <c r="AD2089" s="84" t="e">
        <f t="shared" si="278"/>
        <v>#VALUE!</v>
      </c>
      <c r="AE2089" s="34" t="e">
        <f t="shared" si="279"/>
        <v>#VALUE!</v>
      </c>
      <c r="AF2089" s="34" t="e">
        <f t="shared" si="280"/>
        <v>#VALUE!</v>
      </c>
      <c r="AG2089" s="34" t="e">
        <f t="shared" si="281"/>
        <v>#VALUE!</v>
      </c>
      <c r="AH2089" s="34" t="e">
        <f t="shared" si="282"/>
        <v>#VALUE!</v>
      </c>
      <c r="AI2089" s="34" t="e">
        <f t="shared" si="283"/>
        <v>#VALUE!</v>
      </c>
      <c r="AJ2089" s="34" t="e">
        <f t="shared" si="284"/>
        <v>#VALUE!</v>
      </c>
      <c r="AK2089" s="34" t="e">
        <f t="shared" si="285"/>
        <v>#VALUE!</v>
      </c>
    </row>
    <row r="2090" spans="1:37" ht="55.25" customHeight="1" x14ac:dyDescent="0.2">
      <c r="A2090" s="50"/>
      <c r="B2090" s="50"/>
      <c r="C2090" s="34"/>
      <c r="D2090" s="34"/>
      <c r="E2090" s="34"/>
      <c r="F2090" s="34"/>
      <c r="G2090" s="34"/>
      <c r="H2090" s="34"/>
      <c r="I2090" s="34"/>
      <c r="J2090" s="34"/>
      <c r="K2090" s="34"/>
      <c r="L2090" s="103"/>
      <c r="M2090" s="29"/>
      <c r="N2090" s="29"/>
      <c r="O2090" s="29"/>
      <c r="P2090" s="30"/>
      <c r="Q2090" s="29"/>
      <c r="R2090" s="112"/>
      <c r="S2090" s="34"/>
      <c r="AD2090" s="84" t="e">
        <f t="shared" si="278"/>
        <v>#VALUE!</v>
      </c>
      <c r="AE2090" s="34" t="e">
        <f t="shared" si="279"/>
        <v>#VALUE!</v>
      </c>
      <c r="AF2090" s="34" t="e">
        <f t="shared" si="280"/>
        <v>#VALUE!</v>
      </c>
      <c r="AG2090" s="34" t="e">
        <f t="shared" si="281"/>
        <v>#VALUE!</v>
      </c>
      <c r="AH2090" s="34" t="e">
        <f t="shared" si="282"/>
        <v>#VALUE!</v>
      </c>
      <c r="AI2090" s="34" t="e">
        <f t="shared" si="283"/>
        <v>#VALUE!</v>
      </c>
      <c r="AJ2090" s="34" t="e">
        <f t="shared" si="284"/>
        <v>#VALUE!</v>
      </c>
      <c r="AK2090" s="34" t="e">
        <f t="shared" si="285"/>
        <v>#VALUE!</v>
      </c>
    </row>
    <row r="2091" spans="1:37" ht="55.25" customHeight="1" x14ac:dyDescent="0.2">
      <c r="A2091" s="50"/>
      <c r="B2091" s="50"/>
      <c r="C2091" s="34"/>
      <c r="D2091" s="34"/>
      <c r="E2091" s="34"/>
      <c r="F2091" s="34"/>
      <c r="G2091" s="34"/>
      <c r="H2091" s="34"/>
      <c r="I2091" s="34"/>
      <c r="J2091" s="34"/>
      <c r="K2091" s="34"/>
      <c r="L2091" s="103"/>
      <c r="M2091" s="29"/>
      <c r="N2091" s="29"/>
      <c r="O2091" s="29"/>
      <c r="P2091" s="30"/>
      <c r="Q2091" s="29"/>
      <c r="R2091" s="112"/>
      <c r="S2091" s="34"/>
      <c r="AD2091" s="84" t="e">
        <f t="shared" si="278"/>
        <v>#VALUE!</v>
      </c>
      <c r="AE2091" s="34" t="e">
        <f t="shared" si="279"/>
        <v>#VALUE!</v>
      </c>
      <c r="AF2091" s="34" t="e">
        <f t="shared" si="280"/>
        <v>#VALUE!</v>
      </c>
      <c r="AG2091" s="34" t="e">
        <f t="shared" si="281"/>
        <v>#VALUE!</v>
      </c>
      <c r="AH2091" s="34" t="e">
        <f t="shared" si="282"/>
        <v>#VALUE!</v>
      </c>
      <c r="AI2091" s="34" t="e">
        <f t="shared" si="283"/>
        <v>#VALUE!</v>
      </c>
      <c r="AJ2091" s="34" t="e">
        <f t="shared" si="284"/>
        <v>#VALUE!</v>
      </c>
      <c r="AK2091" s="34" t="e">
        <f t="shared" si="285"/>
        <v>#VALUE!</v>
      </c>
    </row>
    <row r="2092" spans="1:37" ht="55.25" customHeight="1" x14ac:dyDescent="0.2">
      <c r="A2092" s="50"/>
      <c r="B2092" s="50"/>
      <c r="C2092" s="34"/>
      <c r="D2092" s="34"/>
      <c r="E2092" s="34"/>
      <c r="F2092" s="34"/>
      <c r="G2092" s="34"/>
      <c r="H2092" s="34"/>
      <c r="I2092" s="34"/>
      <c r="J2092" s="34"/>
      <c r="K2092" s="34"/>
      <c r="L2092" s="103"/>
      <c r="M2092" s="29"/>
      <c r="N2092" s="29"/>
      <c r="O2092" s="29"/>
      <c r="P2092" s="30"/>
      <c r="Q2092" s="29"/>
      <c r="R2092" s="112"/>
      <c r="S2092" s="34"/>
      <c r="AD2092" s="84" t="e">
        <f t="shared" si="278"/>
        <v>#VALUE!</v>
      </c>
      <c r="AE2092" s="34" t="e">
        <f t="shared" si="279"/>
        <v>#VALUE!</v>
      </c>
      <c r="AF2092" s="34" t="e">
        <f t="shared" si="280"/>
        <v>#VALUE!</v>
      </c>
      <c r="AG2092" s="34" t="e">
        <f t="shared" si="281"/>
        <v>#VALUE!</v>
      </c>
      <c r="AH2092" s="34" t="e">
        <f t="shared" si="282"/>
        <v>#VALUE!</v>
      </c>
      <c r="AI2092" s="34" t="e">
        <f t="shared" si="283"/>
        <v>#VALUE!</v>
      </c>
      <c r="AJ2092" s="34" t="e">
        <f t="shared" si="284"/>
        <v>#VALUE!</v>
      </c>
      <c r="AK2092" s="34" t="e">
        <f t="shared" si="285"/>
        <v>#VALUE!</v>
      </c>
    </row>
    <row r="2093" spans="1:37" ht="55.25" customHeight="1" x14ac:dyDescent="0.2">
      <c r="A2093" s="50"/>
      <c r="B2093" s="50"/>
      <c r="C2093" s="34"/>
      <c r="D2093" s="34"/>
      <c r="E2093" s="34"/>
      <c r="F2093" s="34"/>
      <c r="G2093" s="34"/>
      <c r="H2093" s="34"/>
      <c r="I2093" s="34"/>
      <c r="J2093" s="34"/>
      <c r="K2093" s="34"/>
      <c r="L2093" s="103"/>
      <c r="M2093" s="29"/>
      <c r="N2093" s="29"/>
      <c r="O2093" s="29"/>
      <c r="P2093" s="30"/>
      <c r="Q2093" s="29"/>
      <c r="R2093" s="112"/>
      <c r="S2093" s="34"/>
      <c r="AD2093" s="84" t="e">
        <f t="shared" si="278"/>
        <v>#VALUE!</v>
      </c>
      <c r="AE2093" s="34" t="e">
        <f t="shared" si="279"/>
        <v>#VALUE!</v>
      </c>
      <c r="AF2093" s="34" t="e">
        <f t="shared" si="280"/>
        <v>#VALUE!</v>
      </c>
      <c r="AG2093" s="34" t="e">
        <f t="shared" si="281"/>
        <v>#VALUE!</v>
      </c>
      <c r="AH2093" s="34" t="e">
        <f t="shared" si="282"/>
        <v>#VALUE!</v>
      </c>
      <c r="AI2093" s="34" t="e">
        <f t="shared" si="283"/>
        <v>#VALUE!</v>
      </c>
      <c r="AJ2093" s="34" t="e">
        <f t="shared" si="284"/>
        <v>#VALUE!</v>
      </c>
      <c r="AK2093" s="34" t="e">
        <f t="shared" si="285"/>
        <v>#VALUE!</v>
      </c>
    </row>
    <row r="2094" spans="1:37" ht="55.25" customHeight="1" x14ac:dyDescent="0.2">
      <c r="A2094" s="50"/>
      <c r="B2094" s="50"/>
      <c r="C2094" s="34"/>
      <c r="D2094" s="34"/>
      <c r="E2094" s="34"/>
      <c r="F2094" s="34"/>
      <c r="G2094" s="34"/>
      <c r="H2094" s="34"/>
      <c r="I2094" s="34"/>
      <c r="J2094" s="34"/>
      <c r="K2094" s="34"/>
      <c r="L2094" s="103"/>
      <c r="M2094" s="29"/>
      <c r="N2094" s="29"/>
      <c r="O2094" s="29"/>
      <c r="P2094" s="30"/>
      <c r="Q2094" s="29"/>
      <c r="R2094" s="112"/>
      <c r="S2094" s="34"/>
      <c r="AD2094" s="84" t="e">
        <f t="shared" si="278"/>
        <v>#VALUE!</v>
      </c>
      <c r="AE2094" s="34" t="e">
        <f t="shared" si="279"/>
        <v>#VALUE!</v>
      </c>
      <c r="AF2094" s="34" t="e">
        <f t="shared" si="280"/>
        <v>#VALUE!</v>
      </c>
      <c r="AG2094" s="34" t="e">
        <f t="shared" si="281"/>
        <v>#VALUE!</v>
      </c>
      <c r="AH2094" s="34" t="e">
        <f t="shared" si="282"/>
        <v>#VALUE!</v>
      </c>
      <c r="AI2094" s="34" t="e">
        <f t="shared" si="283"/>
        <v>#VALUE!</v>
      </c>
      <c r="AJ2094" s="34" t="e">
        <f t="shared" si="284"/>
        <v>#VALUE!</v>
      </c>
      <c r="AK2094" s="34" t="e">
        <f t="shared" si="285"/>
        <v>#VALUE!</v>
      </c>
    </row>
    <row r="2095" spans="1:37" ht="55.25" customHeight="1" x14ac:dyDescent="0.2">
      <c r="A2095" s="50"/>
      <c r="B2095" s="50"/>
      <c r="C2095" s="34"/>
      <c r="D2095" s="34"/>
      <c r="E2095" s="34"/>
      <c r="F2095" s="34"/>
      <c r="G2095" s="34"/>
      <c r="H2095" s="34"/>
      <c r="I2095" s="34"/>
      <c r="J2095" s="34"/>
      <c r="K2095" s="34"/>
      <c r="L2095" s="103"/>
      <c r="M2095" s="29"/>
      <c r="N2095" s="29"/>
      <c r="O2095" s="29"/>
      <c r="P2095" s="30"/>
      <c r="Q2095" s="29"/>
      <c r="R2095" s="112"/>
      <c r="S2095" s="34"/>
      <c r="AD2095" s="84" t="e">
        <f t="shared" ref="AD2095:AD2158" si="286">SEARCH("unanimité",L2095,1)</f>
        <v>#VALUE!</v>
      </c>
      <c r="AE2095" s="34" t="e">
        <f t="shared" ref="AE2095:AE2158" si="287">SEARCH("PONSOLE",M2095,1)</f>
        <v>#VALUE!</v>
      </c>
      <c r="AF2095" s="34" t="e">
        <f t="shared" ref="AF2095:AF2158" si="288">SEARCH("PONSOLE",N2095,1)</f>
        <v>#VALUE!</v>
      </c>
      <c r="AG2095" s="34" t="e">
        <f t="shared" ref="AG2095:AG2158" si="289">SEARCH("PONSOLE",O2095,1)</f>
        <v>#VALUE!</v>
      </c>
      <c r="AH2095" s="34" t="e">
        <f t="shared" ref="AH2095:AH2158" si="290">SEARCH("pas de vote",P2095,1)</f>
        <v>#VALUE!</v>
      </c>
      <c r="AI2095" s="34" t="e">
        <f t="shared" ref="AI2095:AI2158" si="291">SEARCH("PONSOLE",Q2095,1)</f>
        <v>#VALUE!</v>
      </c>
      <c r="AJ2095" s="34" t="e">
        <f t="shared" ref="AJ2095:AJ2158" si="292">SEARCH("PONSOLE",R2095,1)</f>
        <v>#VALUE!</v>
      </c>
      <c r="AK2095" s="34" t="e">
        <f t="shared" ref="AK2095:AK2158" si="293">SEARCH("PONSOLE",S2095,1)</f>
        <v>#VALUE!</v>
      </c>
    </row>
    <row r="2096" spans="1:37" ht="55.25" customHeight="1" x14ac:dyDescent="0.2">
      <c r="A2096" s="50"/>
      <c r="B2096" s="50"/>
      <c r="C2096" s="34"/>
      <c r="D2096" s="34"/>
      <c r="E2096" s="34"/>
      <c r="F2096" s="34"/>
      <c r="G2096" s="34"/>
      <c r="H2096" s="34"/>
      <c r="I2096" s="34"/>
      <c r="J2096" s="34"/>
      <c r="K2096" s="34"/>
      <c r="L2096" s="103"/>
      <c r="M2096" s="29"/>
      <c r="N2096" s="29"/>
      <c r="O2096" s="29"/>
      <c r="P2096" s="30"/>
      <c r="Q2096" s="29"/>
      <c r="R2096" s="112"/>
      <c r="S2096" s="34"/>
      <c r="AD2096" s="84" t="e">
        <f t="shared" si="286"/>
        <v>#VALUE!</v>
      </c>
      <c r="AE2096" s="34" t="e">
        <f t="shared" si="287"/>
        <v>#VALUE!</v>
      </c>
      <c r="AF2096" s="34" t="e">
        <f t="shared" si="288"/>
        <v>#VALUE!</v>
      </c>
      <c r="AG2096" s="34" t="e">
        <f t="shared" si="289"/>
        <v>#VALUE!</v>
      </c>
      <c r="AH2096" s="34" t="e">
        <f t="shared" si="290"/>
        <v>#VALUE!</v>
      </c>
      <c r="AI2096" s="34" t="e">
        <f t="shared" si="291"/>
        <v>#VALUE!</v>
      </c>
      <c r="AJ2096" s="34" t="e">
        <f t="shared" si="292"/>
        <v>#VALUE!</v>
      </c>
      <c r="AK2096" s="34" t="e">
        <f t="shared" si="293"/>
        <v>#VALUE!</v>
      </c>
    </row>
    <row r="2097" spans="1:37" ht="55.25" customHeight="1" x14ac:dyDescent="0.2">
      <c r="A2097" s="50"/>
      <c r="B2097" s="50"/>
      <c r="C2097" s="34"/>
      <c r="D2097" s="34"/>
      <c r="E2097" s="34"/>
      <c r="F2097" s="34"/>
      <c r="G2097" s="34"/>
      <c r="H2097" s="34"/>
      <c r="I2097" s="34"/>
      <c r="J2097" s="34"/>
      <c r="K2097" s="34"/>
      <c r="L2097" s="103"/>
      <c r="M2097" s="29"/>
      <c r="N2097" s="29"/>
      <c r="O2097" s="29"/>
      <c r="P2097" s="30"/>
      <c r="Q2097" s="29"/>
      <c r="R2097" s="112"/>
      <c r="S2097" s="34"/>
      <c r="AD2097" s="84" t="e">
        <f t="shared" si="286"/>
        <v>#VALUE!</v>
      </c>
      <c r="AE2097" s="34" t="e">
        <f t="shared" si="287"/>
        <v>#VALUE!</v>
      </c>
      <c r="AF2097" s="34" t="e">
        <f t="shared" si="288"/>
        <v>#VALUE!</v>
      </c>
      <c r="AG2097" s="34" t="e">
        <f t="shared" si="289"/>
        <v>#VALUE!</v>
      </c>
      <c r="AH2097" s="34" t="e">
        <f t="shared" si="290"/>
        <v>#VALUE!</v>
      </c>
      <c r="AI2097" s="34" t="e">
        <f t="shared" si="291"/>
        <v>#VALUE!</v>
      </c>
      <c r="AJ2097" s="34" t="e">
        <f t="shared" si="292"/>
        <v>#VALUE!</v>
      </c>
      <c r="AK2097" s="34" t="e">
        <f t="shared" si="293"/>
        <v>#VALUE!</v>
      </c>
    </row>
    <row r="2098" spans="1:37" ht="55.25" customHeight="1" x14ac:dyDescent="0.2">
      <c r="A2098" s="50"/>
      <c r="B2098" s="50"/>
      <c r="C2098" s="34"/>
      <c r="D2098" s="34"/>
      <c r="E2098" s="34"/>
      <c r="F2098" s="34"/>
      <c r="G2098" s="34"/>
      <c r="H2098" s="34"/>
      <c r="I2098" s="34"/>
      <c r="J2098" s="34"/>
      <c r="K2098" s="34"/>
      <c r="L2098" s="103"/>
      <c r="M2098" s="29"/>
      <c r="N2098" s="29"/>
      <c r="O2098" s="29"/>
      <c r="P2098" s="30"/>
      <c r="Q2098" s="29"/>
      <c r="R2098" s="112"/>
      <c r="S2098" s="34"/>
      <c r="AD2098" s="84" t="e">
        <f t="shared" si="286"/>
        <v>#VALUE!</v>
      </c>
      <c r="AE2098" s="34" t="e">
        <f t="shared" si="287"/>
        <v>#VALUE!</v>
      </c>
      <c r="AF2098" s="34" t="e">
        <f t="shared" si="288"/>
        <v>#VALUE!</v>
      </c>
      <c r="AG2098" s="34" t="e">
        <f t="shared" si="289"/>
        <v>#VALUE!</v>
      </c>
      <c r="AH2098" s="34" t="e">
        <f t="shared" si="290"/>
        <v>#VALUE!</v>
      </c>
      <c r="AI2098" s="34" t="e">
        <f t="shared" si="291"/>
        <v>#VALUE!</v>
      </c>
      <c r="AJ2098" s="34" t="e">
        <f t="shared" si="292"/>
        <v>#VALUE!</v>
      </c>
      <c r="AK2098" s="34" t="e">
        <f t="shared" si="293"/>
        <v>#VALUE!</v>
      </c>
    </row>
    <row r="2099" spans="1:37" ht="55.25" customHeight="1" x14ac:dyDescent="0.2">
      <c r="A2099" s="50"/>
      <c r="B2099" s="50"/>
      <c r="C2099" s="34"/>
      <c r="D2099" s="34"/>
      <c r="E2099" s="34"/>
      <c r="F2099" s="34"/>
      <c r="G2099" s="34"/>
      <c r="H2099" s="34"/>
      <c r="I2099" s="34"/>
      <c r="J2099" s="34"/>
      <c r="K2099" s="34"/>
      <c r="L2099" s="103"/>
      <c r="M2099" s="29"/>
      <c r="N2099" s="29"/>
      <c r="O2099" s="29"/>
      <c r="P2099" s="30"/>
      <c r="Q2099" s="29"/>
      <c r="R2099" s="112"/>
      <c r="S2099" s="34"/>
      <c r="AD2099" s="84" t="e">
        <f t="shared" si="286"/>
        <v>#VALUE!</v>
      </c>
      <c r="AE2099" s="34" t="e">
        <f t="shared" si="287"/>
        <v>#VALUE!</v>
      </c>
      <c r="AF2099" s="34" t="e">
        <f t="shared" si="288"/>
        <v>#VALUE!</v>
      </c>
      <c r="AG2099" s="34" t="e">
        <f t="shared" si="289"/>
        <v>#VALUE!</v>
      </c>
      <c r="AH2099" s="34" t="e">
        <f t="shared" si="290"/>
        <v>#VALUE!</v>
      </c>
      <c r="AI2099" s="34" t="e">
        <f t="shared" si="291"/>
        <v>#VALUE!</v>
      </c>
      <c r="AJ2099" s="34" t="e">
        <f t="shared" si="292"/>
        <v>#VALUE!</v>
      </c>
      <c r="AK2099" s="34" t="e">
        <f t="shared" si="293"/>
        <v>#VALUE!</v>
      </c>
    </row>
    <row r="2100" spans="1:37" ht="55.25" customHeight="1" x14ac:dyDescent="0.2">
      <c r="A2100" s="50"/>
      <c r="B2100" s="50"/>
      <c r="C2100" s="34"/>
      <c r="D2100" s="34"/>
      <c r="E2100" s="34"/>
      <c r="F2100" s="34"/>
      <c r="G2100" s="34"/>
      <c r="H2100" s="34"/>
      <c r="I2100" s="34"/>
      <c r="J2100" s="34"/>
      <c r="K2100" s="34"/>
      <c r="L2100" s="103"/>
      <c r="M2100" s="29"/>
      <c r="N2100" s="29"/>
      <c r="O2100" s="29"/>
      <c r="P2100" s="30"/>
      <c r="Q2100" s="29"/>
      <c r="R2100" s="112"/>
      <c r="S2100" s="34"/>
      <c r="AD2100" s="84" t="e">
        <f t="shared" si="286"/>
        <v>#VALUE!</v>
      </c>
      <c r="AE2100" s="34" t="e">
        <f t="shared" si="287"/>
        <v>#VALUE!</v>
      </c>
      <c r="AF2100" s="34" t="e">
        <f t="shared" si="288"/>
        <v>#VALUE!</v>
      </c>
      <c r="AG2100" s="34" t="e">
        <f t="shared" si="289"/>
        <v>#VALUE!</v>
      </c>
      <c r="AH2100" s="34" t="e">
        <f t="shared" si="290"/>
        <v>#VALUE!</v>
      </c>
      <c r="AI2100" s="34" t="e">
        <f t="shared" si="291"/>
        <v>#VALUE!</v>
      </c>
      <c r="AJ2100" s="34" t="e">
        <f t="shared" si="292"/>
        <v>#VALUE!</v>
      </c>
      <c r="AK2100" s="34" t="e">
        <f t="shared" si="293"/>
        <v>#VALUE!</v>
      </c>
    </row>
    <row r="2101" spans="1:37" ht="55.25" customHeight="1" x14ac:dyDescent="0.2">
      <c r="A2101" s="50"/>
      <c r="B2101" s="50"/>
      <c r="C2101" s="34"/>
      <c r="D2101" s="34"/>
      <c r="E2101" s="34"/>
      <c r="F2101" s="34"/>
      <c r="G2101" s="34"/>
      <c r="H2101" s="34"/>
      <c r="I2101" s="34"/>
      <c r="J2101" s="34"/>
      <c r="K2101" s="34"/>
      <c r="L2101" s="103"/>
      <c r="M2101" s="29"/>
      <c r="N2101" s="29"/>
      <c r="O2101" s="29"/>
      <c r="P2101" s="30"/>
      <c r="Q2101" s="29"/>
      <c r="R2101" s="112"/>
      <c r="S2101" s="34"/>
      <c r="AD2101" s="84" t="e">
        <f t="shared" si="286"/>
        <v>#VALUE!</v>
      </c>
      <c r="AE2101" s="34" t="e">
        <f t="shared" si="287"/>
        <v>#VALUE!</v>
      </c>
      <c r="AF2101" s="34" t="e">
        <f t="shared" si="288"/>
        <v>#VALUE!</v>
      </c>
      <c r="AG2101" s="34" t="e">
        <f t="shared" si="289"/>
        <v>#VALUE!</v>
      </c>
      <c r="AH2101" s="34" t="e">
        <f t="shared" si="290"/>
        <v>#VALUE!</v>
      </c>
      <c r="AI2101" s="34" t="e">
        <f t="shared" si="291"/>
        <v>#VALUE!</v>
      </c>
      <c r="AJ2101" s="34" t="e">
        <f t="shared" si="292"/>
        <v>#VALUE!</v>
      </c>
      <c r="AK2101" s="34" t="e">
        <f t="shared" si="293"/>
        <v>#VALUE!</v>
      </c>
    </row>
    <row r="2102" spans="1:37" ht="55.25" customHeight="1" x14ac:dyDescent="0.2">
      <c r="A2102" s="50"/>
      <c r="B2102" s="50"/>
      <c r="C2102" s="34"/>
      <c r="D2102" s="34"/>
      <c r="E2102" s="34"/>
      <c r="F2102" s="34"/>
      <c r="G2102" s="34"/>
      <c r="H2102" s="34"/>
      <c r="I2102" s="34"/>
      <c r="J2102" s="34"/>
      <c r="K2102" s="34"/>
      <c r="L2102" s="103"/>
      <c r="M2102" s="29"/>
      <c r="N2102" s="29"/>
      <c r="O2102" s="29"/>
      <c r="P2102" s="30"/>
      <c r="Q2102" s="29"/>
      <c r="R2102" s="112"/>
      <c r="S2102" s="34"/>
      <c r="AD2102" s="84" t="e">
        <f t="shared" si="286"/>
        <v>#VALUE!</v>
      </c>
      <c r="AE2102" s="34" t="e">
        <f t="shared" si="287"/>
        <v>#VALUE!</v>
      </c>
      <c r="AF2102" s="34" t="e">
        <f t="shared" si="288"/>
        <v>#VALUE!</v>
      </c>
      <c r="AG2102" s="34" t="e">
        <f t="shared" si="289"/>
        <v>#VALUE!</v>
      </c>
      <c r="AH2102" s="34" t="e">
        <f t="shared" si="290"/>
        <v>#VALUE!</v>
      </c>
      <c r="AI2102" s="34" t="e">
        <f t="shared" si="291"/>
        <v>#VALUE!</v>
      </c>
      <c r="AJ2102" s="34" t="e">
        <f t="shared" si="292"/>
        <v>#VALUE!</v>
      </c>
      <c r="AK2102" s="34" t="e">
        <f t="shared" si="293"/>
        <v>#VALUE!</v>
      </c>
    </row>
    <row r="2103" spans="1:37" ht="55.25" customHeight="1" x14ac:dyDescent="0.2">
      <c r="A2103" s="50"/>
      <c r="B2103" s="50"/>
      <c r="C2103" s="34"/>
      <c r="D2103" s="34"/>
      <c r="E2103" s="34"/>
      <c r="F2103" s="34"/>
      <c r="G2103" s="34"/>
      <c r="H2103" s="34"/>
      <c r="I2103" s="34"/>
      <c r="J2103" s="34"/>
      <c r="K2103" s="34"/>
      <c r="L2103" s="103"/>
      <c r="M2103" s="29"/>
      <c r="N2103" s="29"/>
      <c r="O2103" s="29"/>
      <c r="P2103" s="30"/>
      <c r="Q2103" s="29"/>
      <c r="R2103" s="112"/>
      <c r="S2103" s="34"/>
      <c r="AD2103" s="84" t="e">
        <f t="shared" si="286"/>
        <v>#VALUE!</v>
      </c>
      <c r="AE2103" s="34" t="e">
        <f t="shared" si="287"/>
        <v>#VALUE!</v>
      </c>
      <c r="AF2103" s="34" t="e">
        <f t="shared" si="288"/>
        <v>#VALUE!</v>
      </c>
      <c r="AG2103" s="34" t="e">
        <f t="shared" si="289"/>
        <v>#VALUE!</v>
      </c>
      <c r="AH2103" s="34" t="e">
        <f t="shared" si="290"/>
        <v>#VALUE!</v>
      </c>
      <c r="AI2103" s="34" t="e">
        <f t="shared" si="291"/>
        <v>#VALUE!</v>
      </c>
      <c r="AJ2103" s="34" t="e">
        <f t="shared" si="292"/>
        <v>#VALUE!</v>
      </c>
      <c r="AK2103" s="34" t="e">
        <f t="shared" si="293"/>
        <v>#VALUE!</v>
      </c>
    </row>
    <row r="2104" spans="1:37" ht="55.25" customHeight="1" x14ac:dyDescent="0.2">
      <c r="A2104" s="50"/>
      <c r="B2104" s="50"/>
      <c r="C2104" s="34"/>
      <c r="D2104" s="34"/>
      <c r="E2104" s="34"/>
      <c r="F2104" s="34"/>
      <c r="G2104" s="34"/>
      <c r="H2104" s="34"/>
      <c r="I2104" s="34"/>
      <c r="J2104" s="34"/>
      <c r="K2104" s="34"/>
      <c r="L2104" s="103"/>
      <c r="M2104" s="29"/>
      <c r="N2104" s="29"/>
      <c r="O2104" s="29"/>
      <c r="P2104" s="30"/>
      <c r="Q2104" s="29"/>
      <c r="R2104" s="112"/>
      <c r="S2104" s="34"/>
      <c r="AD2104" s="84" t="e">
        <f t="shared" si="286"/>
        <v>#VALUE!</v>
      </c>
      <c r="AE2104" s="34" t="e">
        <f t="shared" si="287"/>
        <v>#VALUE!</v>
      </c>
      <c r="AF2104" s="34" t="e">
        <f t="shared" si="288"/>
        <v>#VALUE!</v>
      </c>
      <c r="AG2104" s="34" t="e">
        <f t="shared" si="289"/>
        <v>#VALUE!</v>
      </c>
      <c r="AH2104" s="34" t="e">
        <f t="shared" si="290"/>
        <v>#VALUE!</v>
      </c>
      <c r="AI2104" s="34" t="e">
        <f t="shared" si="291"/>
        <v>#VALUE!</v>
      </c>
      <c r="AJ2104" s="34" t="e">
        <f t="shared" si="292"/>
        <v>#VALUE!</v>
      </c>
      <c r="AK2104" s="34" t="e">
        <f t="shared" si="293"/>
        <v>#VALUE!</v>
      </c>
    </row>
    <row r="2105" spans="1:37" ht="55.25" customHeight="1" x14ac:dyDescent="0.2">
      <c r="A2105" s="50"/>
      <c r="B2105" s="50"/>
      <c r="C2105" s="34"/>
      <c r="D2105" s="34"/>
      <c r="E2105" s="34"/>
      <c r="F2105" s="34"/>
      <c r="G2105" s="34"/>
      <c r="H2105" s="34"/>
      <c r="I2105" s="34"/>
      <c r="J2105" s="34"/>
      <c r="K2105" s="34"/>
      <c r="L2105" s="103"/>
      <c r="M2105" s="29"/>
      <c r="N2105" s="29"/>
      <c r="O2105" s="29"/>
      <c r="P2105" s="30"/>
      <c r="Q2105" s="29"/>
      <c r="R2105" s="112"/>
      <c r="S2105" s="34"/>
      <c r="AD2105" s="84" t="e">
        <f t="shared" si="286"/>
        <v>#VALUE!</v>
      </c>
      <c r="AE2105" s="34" t="e">
        <f t="shared" si="287"/>
        <v>#VALUE!</v>
      </c>
      <c r="AF2105" s="34" t="e">
        <f t="shared" si="288"/>
        <v>#VALUE!</v>
      </c>
      <c r="AG2105" s="34" t="e">
        <f t="shared" si="289"/>
        <v>#VALUE!</v>
      </c>
      <c r="AH2105" s="34" t="e">
        <f t="shared" si="290"/>
        <v>#VALUE!</v>
      </c>
      <c r="AI2105" s="34" t="e">
        <f t="shared" si="291"/>
        <v>#VALUE!</v>
      </c>
      <c r="AJ2105" s="34" t="e">
        <f t="shared" si="292"/>
        <v>#VALUE!</v>
      </c>
      <c r="AK2105" s="34" t="e">
        <f t="shared" si="293"/>
        <v>#VALUE!</v>
      </c>
    </row>
    <row r="2106" spans="1:37" ht="55.25" customHeight="1" x14ac:dyDescent="0.2">
      <c r="A2106" s="50"/>
      <c r="B2106" s="50"/>
      <c r="C2106" s="34"/>
      <c r="D2106" s="34"/>
      <c r="E2106" s="34"/>
      <c r="F2106" s="34"/>
      <c r="G2106" s="34"/>
      <c r="H2106" s="34"/>
      <c r="I2106" s="34"/>
      <c r="J2106" s="34"/>
      <c r="K2106" s="34"/>
      <c r="L2106" s="103"/>
      <c r="M2106" s="29"/>
      <c r="N2106" s="29"/>
      <c r="O2106" s="29"/>
      <c r="P2106" s="30"/>
      <c r="Q2106" s="29"/>
      <c r="R2106" s="112"/>
      <c r="S2106" s="34"/>
      <c r="AD2106" s="84" t="e">
        <f t="shared" si="286"/>
        <v>#VALUE!</v>
      </c>
      <c r="AE2106" s="34" t="e">
        <f t="shared" si="287"/>
        <v>#VALUE!</v>
      </c>
      <c r="AF2106" s="34" t="e">
        <f t="shared" si="288"/>
        <v>#VALUE!</v>
      </c>
      <c r="AG2106" s="34" t="e">
        <f t="shared" si="289"/>
        <v>#VALUE!</v>
      </c>
      <c r="AH2106" s="34" t="e">
        <f t="shared" si="290"/>
        <v>#VALUE!</v>
      </c>
      <c r="AI2106" s="34" t="e">
        <f t="shared" si="291"/>
        <v>#VALUE!</v>
      </c>
      <c r="AJ2106" s="34" t="e">
        <f t="shared" si="292"/>
        <v>#VALUE!</v>
      </c>
      <c r="AK2106" s="34" t="e">
        <f t="shared" si="293"/>
        <v>#VALUE!</v>
      </c>
    </row>
    <row r="2107" spans="1:37" ht="55.25" customHeight="1" x14ac:dyDescent="0.2">
      <c r="A2107" s="50"/>
      <c r="B2107" s="50"/>
      <c r="C2107" s="34"/>
      <c r="D2107" s="34"/>
      <c r="E2107" s="34"/>
      <c r="F2107" s="34"/>
      <c r="G2107" s="34"/>
      <c r="H2107" s="34"/>
      <c r="I2107" s="34"/>
      <c r="J2107" s="34"/>
      <c r="K2107" s="34"/>
      <c r="L2107" s="103"/>
      <c r="M2107" s="29"/>
      <c r="N2107" s="29"/>
      <c r="O2107" s="29"/>
      <c r="P2107" s="30"/>
      <c r="Q2107" s="29"/>
      <c r="R2107" s="112"/>
      <c r="S2107" s="34"/>
      <c r="AD2107" s="84" t="e">
        <f t="shared" si="286"/>
        <v>#VALUE!</v>
      </c>
      <c r="AE2107" s="34" t="e">
        <f t="shared" si="287"/>
        <v>#VALUE!</v>
      </c>
      <c r="AF2107" s="34" t="e">
        <f t="shared" si="288"/>
        <v>#VALUE!</v>
      </c>
      <c r="AG2107" s="34" t="e">
        <f t="shared" si="289"/>
        <v>#VALUE!</v>
      </c>
      <c r="AH2107" s="34" t="e">
        <f t="shared" si="290"/>
        <v>#VALUE!</v>
      </c>
      <c r="AI2107" s="34" t="e">
        <f t="shared" si="291"/>
        <v>#VALUE!</v>
      </c>
      <c r="AJ2107" s="34" t="e">
        <f t="shared" si="292"/>
        <v>#VALUE!</v>
      </c>
      <c r="AK2107" s="34" t="e">
        <f t="shared" si="293"/>
        <v>#VALUE!</v>
      </c>
    </row>
    <row r="2108" spans="1:37" ht="55.25" customHeight="1" x14ac:dyDescent="0.2">
      <c r="A2108" s="50"/>
      <c r="B2108" s="50"/>
      <c r="C2108" s="34"/>
      <c r="D2108" s="34"/>
      <c r="E2108" s="34"/>
      <c r="F2108" s="34"/>
      <c r="G2108" s="34"/>
      <c r="H2108" s="34"/>
      <c r="I2108" s="34"/>
      <c r="J2108" s="34"/>
      <c r="K2108" s="34"/>
      <c r="L2108" s="103"/>
      <c r="M2108" s="29"/>
      <c r="N2108" s="29"/>
      <c r="O2108" s="29"/>
      <c r="P2108" s="30"/>
      <c r="Q2108" s="29"/>
      <c r="R2108" s="112"/>
      <c r="S2108" s="34"/>
      <c r="AD2108" s="84" t="e">
        <f t="shared" si="286"/>
        <v>#VALUE!</v>
      </c>
      <c r="AE2108" s="34" t="e">
        <f t="shared" si="287"/>
        <v>#VALUE!</v>
      </c>
      <c r="AF2108" s="34" t="e">
        <f t="shared" si="288"/>
        <v>#VALUE!</v>
      </c>
      <c r="AG2108" s="34" t="e">
        <f t="shared" si="289"/>
        <v>#VALUE!</v>
      </c>
      <c r="AH2108" s="34" t="e">
        <f t="shared" si="290"/>
        <v>#VALUE!</v>
      </c>
      <c r="AI2108" s="34" t="e">
        <f t="shared" si="291"/>
        <v>#VALUE!</v>
      </c>
      <c r="AJ2108" s="34" t="e">
        <f t="shared" si="292"/>
        <v>#VALUE!</v>
      </c>
      <c r="AK2108" s="34" t="e">
        <f t="shared" si="293"/>
        <v>#VALUE!</v>
      </c>
    </row>
    <row r="2109" spans="1:37" ht="55.25" customHeight="1" x14ac:dyDescent="0.2">
      <c r="A2109" s="50"/>
      <c r="B2109" s="50"/>
      <c r="C2109" s="34"/>
      <c r="D2109" s="34"/>
      <c r="E2109" s="34"/>
      <c r="F2109" s="34"/>
      <c r="G2109" s="34"/>
      <c r="H2109" s="34"/>
      <c r="I2109" s="34"/>
      <c r="J2109" s="34"/>
      <c r="K2109" s="34"/>
      <c r="L2109" s="103"/>
      <c r="M2109" s="29"/>
      <c r="N2109" s="29"/>
      <c r="O2109" s="29"/>
      <c r="P2109" s="30"/>
      <c r="Q2109" s="29"/>
      <c r="R2109" s="112"/>
      <c r="S2109" s="34"/>
      <c r="AD2109" s="84" t="e">
        <f t="shared" si="286"/>
        <v>#VALUE!</v>
      </c>
      <c r="AE2109" s="34" t="e">
        <f t="shared" si="287"/>
        <v>#VALUE!</v>
      </c>
      <c r="AF2109" s="34" t="e">
        <f t="shared" si="288"/>
        <v>#VALUE!</v>
      </c>
      <c r="AG2109" s="34" t="e">
        <f t="shared" si="289"/>
        <v>#VALUE!</v>
      </c>
      <c r="AH2109" s="34" t="e">
        <f t="shared" si="290"/>
        <v>#VALUE!</v>
      </c>
      <c r="AI2109" s="34" t="e">
        <f t="shared" si="291"/>
        <v>#VALUE!</v>
      </c>
      <c r="AJ2109" s="34" t="e">
        <f t="shared" si="292"/>
        <v>#VALUE!</v>
      </c>
      <c r="AK2109" s="34" t="e">
        <f t="shared" si="293"/>
        <v>#VALUE!</v>
      </c>
    </row>
    <row r="2110" spans="1:37" ht="55.25" customHeight="1" x14ac:dyDescent="0.2">
      <c r="A2110" s="50"/>
      <c r="B2110" s="50"/>
      <c r="C2110" s="34"/>
      <c r="D2110" s="34"/>
      <c r="E2110" s="34"/>
      <c r="F2110" s="34"/>
      <c r="G2110" s="34"/>
      <c r="H2110" s="34"/>
      <c r="I2110" s="34"/>
      <c r="J2110" s="34"/>
      <c r="K2110" s="34"/>
      <c r="L2110" s="103"/>
      <c r="M2110" s="29"/>
      <c r="N2110" s="29"/>
      <c r="O2110" s="29"/>
      <c r="P2110" s="30"/>
      <c r="Q2110" s="29"/>
      <c r="R2110" s="112"/>
      <c r="S2110" s="34"/>
      <c r="AD2110" s="84" t="e">
        <f t="shared" si="286"/>
        <v>#VALUE!</v>
      </c>
      <c r="AE2110" s="34" t="e">
        <f t="shared" si="287"/>
        <v>#VALUE!</v>
      </c>
      <c r="AF2110" s="34" t="e">
        <f t="shared" si="288"/>
        <v>#VALUE!</v>
      </c>
      <c r="AG2110" s="34" t="e">
        <f t="shared" si="289"/>
        <v>#VALUE!</v>
      </c>
      <c r="AH2110" s="34" t="e">
        <f t="shared" si="290"/>
        <v>#VALUE!</v>
      </c>
      <c r="AI2110" s="34" t="e">
        <f t="shared" si="291"/>
        <v>#VALUE!</v>
      </c>
      <c r="AJ2110" s="34" t="e">
        <f t="shared" si="292"/>
        <v>#VALUE!</v>
      </c>
      <c r="AK2110" s="34" t="e">
        <f t="shared" si="293"/>
        <v>#VALUE!</v>
      </c>
    </row>
    <row r="2111" spans="1:37" ht="55.25" customHeight="1" x14ac:dyDescent="0.2">
      <c r="A2111" s="50"/>
      <c r="B2111" s="50"/>
      <c r="C2111" s="34"/>
      <c r="D2111" s="34"/>
      <c r="E2111" s="34"/>
      <c r="F2111" s="34"/>
      <c r="G2111" s="34"/>
      <c r="H2111" s="34"/>
      <c r="I2111" s="34"/>
      <c r="J2111" s="34"/>
      <c r="K2111" s="34"/>
      <c r="L2111" s="103"/>
      <c r="M2111" s="29"/>
      <c r="N2111" s="29"/>
      <c r="O2111" s="29"/>
      <c r="P2111" s="30"/>
      <c r="Q2111" s="29"/>
      <c r="R2111" s="112"/>
      <c r="S2111" s="34"/>
      <c r="AD2111" s="84" t="e">
        <f t="shared" si="286"/>
        <v>#VALUE!</v>
      </c>
      <c r="AE2111" s="34" t="e">
        <f t="shared" si="287"/>
        <v>#VALUE!</v>
      </c>
      <c r="AF2111" s="34" t="e">
        <f t="shared" si="288"/>
        <v>#VALUE!</v>
      </c>
      <c r="AG2111" s="34" t="e">
        <f t="shared" si="289"/>
        <v>#VALUE!</v>
      </c>
      <c r="AH2111" s="34" t="e">
        <f t="shared" si="290"/>
        <v>#VALUE!</v>
      </c>
      <c r="AI2111" s="34" t="e">
        <f t="shared" si="291"/>
        <v>#VALUE!</v>
      </c>
      <c r="AJ2111" s="34" t="e">
        <f t="shared" si="292"/>
        <v>#VALUE!</v>
      </c>
      <c r="AK2111" s="34" t="e">
        <f t="shared" si="293"/>
        <v>#VALUE!</v>
      </c>
    </row>
    <row r="2112" spans="1:37" ht="55.25" customHeight="1" x14ac:dyDescent="0.2">
      <c r="A2112" s="50"/>
      <c r="B2112" s="50"/>
      <c r="C2112" s="34"/>
      <c r="D2112" s="34"/>
      <c r="E2112" s="34"/>
      <c r="F2112" s="34"/>
      <c r="G2112" s="34"/>
      <c r="H2112" s="34"/>
      <c r="I2112" s="34"/>
      <c r="J2112" s="34"/>
      <c r="K2112" s="34"/>
      <c r="L2112" s="103"/>
      <c r="M2112" s="29"/>
      <c r="N2112" s="29"/>
      <c r="O2112" s="29"/>
      <c r="P2112" s="30"/>
      <c r="Q2112" s="29"/>
      <c r="R2112" s="112"/>
      <c r="S2112" s="34"/>
      <c r="AD2112" s="84" t="e">
        <f t="shared" si="286"/>
        <v>#VALUE!</v>
      </c>
      <c r="AE2112" s="34" t="e">
        <f t="shared" si="287"/>
        <v>#VALUE!</v>
      </c>
      <c r="AF2112" s="34" t="e">
        <f t="shared" si="288"/>
        <v>#VALUE!</v>
      </c>
      <c r="AG2112" s="34" t="e">
        <f t="shared" si="289"/>
        <v>#VALUE!</v>
      </c>
      <c r="AH2112" s="34" t="e">
        <f t="shared" si="290"/>
        <v>#VALUE!</v>
      </c>
      <c r="AI2112" s="34" t="e">
        <f t="shared" si="291"/>
        <v>#VALUE!</v>
      </c>
      <c r="AJ2112" s="34" t="e">
        <f t="shared" si="292"/>
        <v>#VALUE!</v>
      </c>
      <c r="AK2112" s="34" t="e">
        <f t="shared" si="293"/>
        <v>#VALUE!</v>
      </c>
    </row>
    <row r="2113" spans="1:37" ht="55.25" customHeight="1" x14ac:dyDescent="0.2">
      <c r="A2113" s="50"/>
      <c r="B2113" s="50"/>
      <c r="C2113" s="34"/>
      <c r="D2113" s="34"/>
      <c r="E2113" s="34"/>
      <c r="F2113" s="34"/>
      <c r="G2113" s="34"/>
      <c r="H2113" s="34"/>
      <c r="I2113" s="34"/>
      <c r="J2113" s="34"/>
      <c r="K2113" s="34"/>
      <c r="L2113" s="103"/>
      <c r="M2113" s="29"/>
      <c r="N2113" s="29"/>
      <c r="O2113" s="29"/>
      <c r="P2113" s="30"/>
      <c r="Q2113" s="29"/>
      <c r="R2113" s="112"/>
      <c r="S2113" s="34"/>
      <c r="AD2113" s="84" t="e">
        <f t="shared" si="286"/>
        <v>#VALUE!</v>
      </c>
      <c r="AE2113" s="34" t="e">
        <f t="shared" si="287"/>
        <v>#VALUE!</v>
      </c>
      <c r="AF2113" s="34" t="e">
        <f t="shared" si="288"/>
        <v>#VALUE!</v>
      </c>
      <c r="AG2113" s="34" t="e">
        <f t="shared" si="289"/>
        <v>#VALUE!</v>
      </c>
      <c r="AH2113" s="34" t="e">
        <f t="shared" si="290"/>
        <v>#VALUE!</v>
      </c>
      <c r="AI2113" s="34" t="e">
        <f t="shared" si="291"/>
        <v>#VALUE!</v>
      </c>
      <c r="AJ2113" s="34" t="e">
        <f t="shared" si="292"/>
        <v>#VALUE!</v>
      </c>
      <c r="AK2113" s="34" t="e">
        <f t="shared" si="293"/>
        <v>#VALUE!</v>
      </c>
    </row>
    <row r="2114" spans="1:37" ht="55.25" customHeight="1" x14ac:dyDescent="0.2">
      <c r="A2114" s="50"/>
      <c r="B2114" s="50"/>
      <c r="C2114" s="34"/>
      <c r="D2114" s="34"/>
      <c r="E2114" s="34"/>
      <c r="F2114" s="34"/>
      <c r="G2114" s="34"/>
      <c r="H2114" s="34"/>
      <c r="I2114" s="34"/>
      <c r="J2114" s="34"/>
      <c r="K2114" s="34"/>
      <c r="L2114" s="103"/>
      <c r="M2114" s="29"/>
      <c r="N2114" s="29"/>
      <c r="O2114" s="29"/>
      <c r="P2114" s="30"/>
      <c r="Q2114" s="29"/>
      <c r="R2114" s="112"/>
      <c r="S2114" s="34"/>
      <c r="AD2114" s="84" t="e">
        <f t="shared" si="286"/>
        <v>#VALUE!</v>
      </c>
      <c r="AE2114" s="34" t="e">
        <f t="shared" si="287"/>
        <v>#VALUE!</v>
      </c>
      <c r="AF2114" s="34" t="e">
        <f t="shared" si="288"/>
        <v>#VALUE!</v>
      </c>
      <c r="AG2114" s="34" t="e">
        <f t="shared" si="289"/>
        <v>#VALUE!</v>
      </c>
      <c r="AH2114" s="34" t="e">
        <f t="shared" si="290"/>
        <v>#VALUE!</v>
      </c>
      <c r="AI2114" s="34" t="e">
        <f t="shared" si="291"/>
        <v>#VALUE!</v>
      </c>
      <c r="AJ2114" s="34" t="e">
        <f t="shared" si="292"/>
        <v>#VALUE!</v>
      </c>
      <c r="AK2114" s="34" t="e">
        <f t="shared" si="293"/>
        <v>#VALUE!</v>
      </c>
    </row>
    <row r="2115" spans="1:37" ht="55.25" customHeight="1" x14ac:dyDescent="0.2">
      <c r="A2115" s="50"/>
      <c r="B2115" s="50"/>
      <c r="C2115" s="34"/>
      <c r="D2115" s="34"/>
      <c r="E2115" s="34"/>
      <c r="F2115" s="34"/>
      <c r="G2115" s="34"/>
      <c r="H2115" s="34"/>
      <c r="I2115" s="34"/>
      <c r="J2115" s="34"/>
      <c r="K2115" s="34"/>
      <c r="L2115" s="103"/>
      <c r="M2115" s="29"/>
      <c r="N2115" s="29"/>
      <c r="O2115" s="29"/>
      <c r="P2115" s="30"/>
      <c r="Q2115" s="29"/>
      <c r="R2115" s="112"/>
      <c r="S2115" s="34"/>
      <c r="AD2115" s="84" t="e">
        <f t="shared" si="286"/>
        <v>#VALUE!</v>
      </c>
      <c r="AE2115" s="34" t="e">
        <f t="shared" si="287"/>
        <v>#VALUE!</v>
      </c>
      <c r="AF2115" s="34" t="e">
        <f t="shared" si="288"/>
        <v>#VALUE!</v>
      </c>
      <c r="AG2115" s="34" t="e">
        <f t="shared" si="289"/>
        <v>#VALUE!</v>
      </c>
      <c r="AH2115" s="34" t="e">
        <f t="shared" si="290"/>
        <v>#VALUE!</v>
      </c>
      <c r="AI2115" s="34" t="e">
        <f t="shared" si="291"/>
        <v>#VALUE!</v>
      </c>
      <c r="AJ2115" s="34" t="e">
        <f t="shared" si="292"/>
        <v>#VALUE!</v>
      </c>
      <c r="AK2115" s="34" t="e">
        <f t="shared" si="293"/>
        <v>#VALUE!</v>
      </c>
    </row>
    <row r="2116" spans="1:37" ht="55.25" customHeight="1" x14ac:dyDescent="0.2">
      <c r="A2116" s="50"/>
      <c r="B2116" s="50"/>
      <c r="C2116" s="34"/>
      <c r="D2116" s="34"/>
      <c r="E2116" s="34"/>
      <c r="F2116" s="34"/>
      <c r="G2116" s="34"/>
      <c r="H2116" s="34"/>
      <c r="I2116" s="34"/>
      <c r="J2116" s="34"/>
      <c r="K2116" s="34"/>
      <c r="L2116" s="103"/>
      <c r="M2116" s="29"/>
      <c r="N2116" s="29"/>
      <c r="O2116" s="29"/>
      <c r="P2116" s="30"/>
      <c r="Q2116" s="29"/>
      <c r="R2116" s="112"/>
      <c r="S2116" s="34"/>
      <c r="AD2116" s="84" t="e">
        <f t="shared" si="286"/>
        <v>#VALUE!</v>
      </c>
      <c r="AE2116" s="34" t="e">
        <f t="shared" si="287"/>
        <v>#VALUE!</v>
      </c>
      <c r="AF2116" s="34" t="e">
        <f t="shared" si="288"/>
        <v>#VALUE!</v>
      </c>
      <c r="AG2116" s="34" t="e">
        <f t="shared" si="289"/>
        <v>#VALUE!</v>
      </c>
      <c r="AH2116" s="34" t="e">
        <f t="shared" si="290"/>
        <v>#VALUE!</v>
      </c>
      <c r="AI2116" s="34" t="e">
        <f t="shared" si="291"/>
        <v>#VALUE!</v>
      </c>
      <c r="AJ2116" s="34" t="e">
        <f t="shared" si="292"/>
        <v>#VALUE!</v>
      </c>
      <c r="AK2116" s="34" t="e">
        <f t="shared" si="293"/>
        <v>#VALUE!</v>
      </c>
    </row>
    <row r="2117" spans="1:37" ht="55.25" customHeight="1" x14ac:dyDescent="0.2">
      <c r="A2117" s="50"/>
      <c r="B2117" s="50"/>
      <c r="C2117" s="34"/>
      <c r="D2117" s="34"/>
      <c r="E2117" s="34"/>
      <c r="F2117" s="34"/>
      <c r="G2117" s="34"/>
      <c r="H2117" s="34"/>
      <c r="I2117" s="34"/>
      <c r="J2117" s="34"/>
      <c r="K2117" s="34"/>
      <c r="L2117" s="103"/>
      <c r="M2117" s="29"/>
      <c r="N2117" s="29"/>
      <c r="O2117" s="29"/>
      <c r="P2117" s="30"/>
      <c r="Q2117" s="29"/>
      <c r="R2117" s="112"/>
      <c r="S2117" s="34"/>
      <c r="AD2117" s="84" t="e">
        <f t="shared" si="286"/>
        <v>#VALUE!</v>
      </c>
      <c r="AE2117" s="34" t="e">
        <f t="shared" si="287"/>
        <v>#VALUE!</v>
      </c>
      <c r="AF2117" s="34" t="e">
        <f t="shared" si="288"/>
        <v>#VALUE!</v>
      </c>
      <c r="AG2117" s="34" t="e">
        <f t="shared" si="289"/>
        <v>#VALUE!</v>
      </c>
      <c r="AH2117" s="34" t="e">
        <f t="shared" si="290"/>
        <v>#VALUE!</v>
      </c>
      <c r="AI2117" s="34" t="e">
        <f t="shared" si="291"/>
        <v>#VALUE!</v>
      </c>
      <c r="AJ2117" s="34" t="e">
        <f t="shared" si="292"/>
        <v>#VALUE!</v>
      </c>
      <c r="AK2117" s="34" t="e">
        <f t="shared" si="293"/>
        <v>#VALUE!</v>
      </c>
    </row>
    <row r="2118" spans="1:37" ht="55.25" customHeight="1" x14ac:dyDescent="0.2">
      <c r="A2118" s="50"/>
      <c r="B2118" s="50"/>
      <c r="C2118" s="34"/>
      <c r="D2118" s="34"/>
      <c r="E2118" s="34"/>
      <c r="F2118" s="34"/>
      <c r="G2118" s="34"/>
      <c r="H2118" s="34"/>
      <c r="I2118" s="34"/>
      <c r="J2118" s="34"/>
      <c r="K2118" s="34"/>
      <c r="L2118" s="103"/>
      <c r="M2118" s="29"/>
      <c r="N2118" s="29"/>
      <c r="O2118" s="29"/>
      <c r="P2118" s="30"/>
      <c r="Q2118" s="29"/>
      <c r="R2118" s="112"/>
      <c r="S2118" s="34"/>
      <c r="AD2118" s="84" t="e">
        <f t="shared" si="286"/>
        <v>#VALUE!</v>
      </c>
      <c r="AE2118" s="34" t="e">
        <f t="shared" si="287"/>
        <v>#VALUE!</v>
      </c>
      <c r="AF2118" s="34" t="e">
        <f t="shared" si="288"/>
        <v>#VALUE!</v>
      </c>
      <c r="AG2118" s="34" t="e">
        <f t="shared" si="289"/>
        <v>#VALUE!</v>
      </c>
      <c r="AH2118" s="34" t="e">
        <f t="shared" si="290"/>
        <v>#VALUE!</v>
      </c>
      <c r="AI2118" s="34" t="e">
        <f t="shared" si="291"/>
        <v>#VALUE!</v>
      </c>
      <c r="AJ2118" s="34" t="e">
        <f t="shared" si="292"/>
        <v>#VALUE!</v>
      </c>
      <c r="AK2118" s="34" t="e">
        <f t="shared" si="293"/>
        <v>#VALUE!</v>
      </c>
    </row>
    <row r="2119" spans="1:37" ht="55.25" customHeight="1" x14ac:dyDescent="0.2">
      <c r="A2119" s="50"/>
      <c r="B2119" s="50"/>
      <c r="C2119" s="34"/>
      <c r="D2119" s="34"/>
      <c r="E2119" s="34"/>
      <c r="F2119" s="34"/>
      <c r="G2119" s="34"/>
      <c r="H2119" s="34"/>
      <c r="I2119" s="34"/>
      <c r="J2119" s="34"/>
      <c r="K2119" s="34"/>
      <c r="L2119" s="103"/>
      <c r="M2119" s="29"/>
      <c r="N2119" s="29"/>
      <c r="O2119" s="29"/>
      <c r="P2119" s="30"/>
      <c r="Q2119" s="29"/>
      <c r="R2119" s="112"/>
      <c r="S2119" s="34"/>
      <c r="AD2119" s="84" t="e">
        <f t="shared" si="286"/>
        <v>#VALUE!</v>
      </c>
      <c r="AE2119" s="34" t="e">
        <f t="shared" si="287"/>
        <v>#VALUE!</v>
      </c>
      <c r="AF2119" s="34" t="e">
        <f t="shared" si="288"/>
        <v>#VALUE!</v>
      </c>
      <c r="AG2119" s="34" t="e">
        <f t="shared" si="289"/>
        <v>#VALUE!</v>
      </c>
      <c r="AH2119" s="34" t="e">
        <f t="shared" si="290"/>
        <v>#VALUE!</v>
      </c>
      <c r="AI2119" s="34" t="e">
        <f t="shared" si="291"/>
        <v>#VALUE!</v>
      </c>
      <c r="AJ2119" s="34" t="e">
        <f t="shared" si="292"/>
        <v>#VALUE!</v>
      </c>
      <c r="AK2119" s="34" t="e">
        <f t="shared" si="293"/>
        <v>#VALUE!</v>
      </c>
    </row>
    <row r="2120" spans="1:37" ht="55.25" customHeight="1" x14ac:dyDescent="0.2">
      <c r="A2120" s="50"/>
      <c r="B2120" s="50"/>
      <c r="C2120" s="34"/>
      <c r="D2120" s="34"/>
      <c r="E2120" s="34"/>
      <c r="F2120" s="34"/>
      <c r="G2120" s="34"/>
      <c r="H2120" s="34"/>
      <c r="I2120" s="34"/>
      <c r="J2120" s="34"/>
      <c r="K2120" s="34"/>
      <c r="L2120" s="103"/>
      <c r="M2120" s="29"/>
      <c r="N2120" s="29"/>
      <c r="O2120" s="29"/>
      <c r="P2120" s="30"/>
      <c r="Q2120" s="29"/>
      <c r="R2120" s="112"/>
      <c r="S2120" s="34"/>
      <c r="AD2120" s="84" t="e">
        <f t="shared" si="286"/>
        <v>#VALUE!</v>
      </c>
      <c r="AE2120" s="34" t="e">
        <f t="shared" si="287"/>
        <v>#VALUE!</v>
      </c>
      <c r="AF2120" s="34" t="e">
        <f t="shared" si="288"/>
        <v>#VALUE!</v>
      </c>
      <c r="AG2120" s="34" t="e">
        <f t="shared" si="289"/>
        <v>#VALUE!</v>
      </c>
      <c r="AH2120" s="34" t="e">
        <f t="shared" si="290"/>
        <v>#VALUE!</v>
      </c>
      <c r="AI2120" s="34" t="e">
        <f t="shared" si="291"/>
        <v>#VALUE!</v>
      </c>
      <c r="AJ2120" s="34" t="e">
        <f t="shared" si="292"/>
        <v>#VALUE!</v>
      </c>
      <c r="AK2120" s="34" t="e">
        <f t="shared" si="293"/>
        <v>#VALUE!</v>
      </c>
    </row>
    <row r="2121" spans="1:37" ht="55.25" customHeight="1" x14ac:dyDescent="0.2">
      <c r="A2121" s="50"/>
      <c r="B2121" s="50"/>
      <c r="C2121" s="34"/>
      <c r="D2121" s="34"/>
      <c r="E2121" s="34"/>
      <c r="F2121" s="34"/>
      <c r="G2121" s="34"/>
      <c r="H2121" s="34"/>
      <c r="I2121" s="34"/>
      <c r="J2121" s="34"/>
      <c r="K2121" s="34"/>
      <c r="L2121" s="103"/>
      <c r="M2121" s="29"/>
      <c r="N2121" s="29"/>
      <c r="O2121" s="29"/>
      <c r="P2121" s="30"/>
      <c r="Q2121" s="29"/>
      <c r="R2121" s="112"/>
      <c r="S2121" s="34"/>
      <c r="AD2121" s="84" t="e">
        <f t="shared" si="286"/>
        <v>#VALUE!</v>
      </c>
      <c r="AE2121" s="34" t="e">
        <f t="shared" si="287"/>
        <v>#VALUE!</v>
      </c>
      <c r="AF2121" s="34" t="e">
        <f t="shared" si="288"/>
        <v>#VALUE!</v>
      </c>
      <c r="AG2121" s="34" t="e">
        <f t="shared" si="289"/>
        <v>#VALUE!</v>
      </c>
      <c r="AH2121" s="34" t="e">
        <f t="shared" si="290"/>
        <v>#VALUE!</v>
      </c>
      <c r="AI2121" s="34" t="e">
        <f t="shared" si="291"/>
        <v>#VALUE!</v>
      </c>
      <c r="AJ2121" s="34" t="e">
        <f t="shared" si="292"/>
        <v>#VALUE!</v>
      </c>
      <c r="AK2121" s="34" t="e">
        <f t="shared" si="293"/>
        <v>#VALUE!</v>
      </c>
    </row>
    <row r="2122" spans="1:37" ht="55.25" customHeight="1" x14ac:dyDescent="0.2">
      <c r="A2122" s="50"/>
      <c r="B2122" s="50"/>
      <c r="C2122" s="34"/>
      <c r="D2122" s="34"/>
      <c r="E2122" s="34"/>
      <c r="F2122" s="34"/>
      <c r="G2122" s="34"/>
      <c r="H2122" s="34"/>
      <c r="I2122" s="34"/>
      <c r="J2122" s="34"/>
      <c r="K2122" s="34"/>
      <c r="L2122" s="103"/>
      <c r="M2122" s="29"/>
      <c r="N2122" s="29"/>
      <c r="O2122" s="29"/>
      <c r="P2122" s="30"/>
      <c r="Q2122" s="29"/>
      <c r="R2122" s="112"/>
      <c r="S2122" s="34"/>
      <c r="AD2122" s="84" t="e">
        <f t="shared" si="286"/>
        <v>#VALUE!</v>
      </c>
      <c r="AE2122" s="34" t="e">
        <f t="shared" si="287"/>
        <v>#VALUE!</v>
      </c>
      <c r="AF2122" s="34" t="e">
        <f t="shared" si="288"/>
        <v>#VALUE!</v>
      </c>
      <c r="AG2122" s="34" t="e">
        <f t="shared" si="289"/>
        <v>#VALUE!</v>
      </c>
      <c r="AH2122" s="34" t="e">
        <f t="shared" si="290"/>
        <v>#VALUE!</v>
      </c>
      <c r="AI2122" s="34" t="e">
        <f t="shared" si="291"/>
        <v>#VALUE!</v>
      </c>
      <c r="AJ2122" s="34" t="e">
        <f t="shared" si="292"/>
        <v>#VALUE!</v>
      </c>
      <c r="AK2122" s="34" t="e">
        <f t="shared" si="293"/>
        <v>#VALUE!</v>
      </c>
    </row>
    <row r="2123" spans="1:37" ht="55.25" customHeight="1" x14ac:dyDescent="0.2">
      <c r="A2123" s="50"/>
      <c r="B2123" s="50"/>
      <c r="C2123" s="34"/>
      <c r="D2123" s="34"/>
      <c r="E2123" s="34"/>
      <c r="F2123" s="34"/>
      <c r="G2123" s="34"/>
      <c r="H2123" s="34"/>
      <c r="I2123" s="34"/>
      <c r="J2123" s="34"/>
      <c r="K2123" s="34"/>
      <c r="L2123" s="103"/>
      <c r="M2123" s="29"/>
      <c r="N2123" s="29"/>
      <c r="O2123" s="29"/>
      <c r="P2123" s="30"/>
      <c r="Q2123" s="29"/>
      <c r="R2123" s="112"/>
      <c r="S2123" s="34"/>
      <c r="AD2123" s="84" t="e">
        <f t="shared" si="286"/>
        <v>#VALUE!</v>
      </c>
      <c r="AE2123" s="34" t="e">
        <f t="shared" si="287"/>
        <v>#VALUE!</v>
      </c>
      <c r="AF2123" s="34" t="e">
        <f t="shared" si="288"/>
        <v>#VALUE!</v>
      </c>
      <c r="AG2123" s="34" t="e">
        <f t="shared" si="289"/>
        <v>#VALUE!</v>
      </c>
      <c r="AH2123" s="34" t="e">
        <f t="shared" si="290"/>
        <v>#VALUE!</v>
      </c>
      <c r="AI2123" s="34" t="e">
        <f t="shared" si="291"/>
        <v>#VALUE!</v>
      </c>
      <c r="AJ2123" s="34" t="e">
        <f t="shared" si="292"/>
        <v>#VALUE!</v>
      </c>
      <c r="AK2123" s="34" t="e">
        <f t="shared" si="293"/>
        <v>#VALUE!</v>
      </c>
    </row>
    <row r="2124" spans="1:37" ht="55.25" customHeight="1" x14ac:dyDescent="0.2">
      <c r="A2124" s="50"/>
      <c r="B2124" s="50"/>
      <c r="C2124" s="34"/>
      <c r="D2124" s="34"/>
      <c r="E2124" s="34"/>
      <c r="F2124" s="34"/>
      <c r="G2124" s="34"/>
      <c r="H2124" s="34"/>
      <c r="I2124" s="34"/>
      <c r="J2124" s="34"/>
      <c r="K2124" s="34"/>
      <c r="L2124" s="103"/>
      <c r="M2124" s="29"/>
      <c r="N2124" s="29"/>
      <c r="O2124" s="29"/>
      <c r="P2124" s="30"/>
      <c r="Q2124" s="29"/>
      <c r="R2124" s="112"/>
      <c r="S2124" s="34"/>
      <c r="AD2124" s="84" t="e">
        <f t="shared" si="286"/>
        <v>#VALUE!</v>
      </c>
      <c r="AE2124" s="34" t="e">
        <f t="shared" si="287"/>
        <v>#VALUE!</v>
      </c>
      <c r="AF2124" s="34" t="e">
        <f t="shared" si="288"/>
        <v>#VALUE!</v>
      </c>
      <c r="AG2124" s="34" t="e">
        <f t="shared" si="289"/>
        <v>#VALUE!</v>
      </c>
      <c r="AH2124" s="34" t="e">
        <f t="shared" si="290"/>
        <v>#VALUE!</v>
      </c>
      <c r="AI2124" s="34" t="e">
        <f t="shared" si="291"/>
        <v>#VALUE!</v>
      </c>
      <c r="AJ2124" s="34" t="e">
        <f t="shared" si="292"/>
        <v>#VALUE!</v>
      </c>
      <c r="AK2124" s="34" t="e">
        <f t="shared" si="293"/>
        <v>#VALUE!</v>
      </c>
    </row>
    <row r="2125" spans="1:37" ht="55.25" customHeight="1" x14ac:dyDescent="0.2">
      <c r="A2125" s="50"/>
      <c r="B2125" s="50"/>
      <c r="C2125" s="34"/>
      <c r="D2125" s="34"/>
      <c r="E2125" s="34"/>
      <c r="F2125" s="34"/>
      <c r="G2125" s="34"/>
      <c r="H2125" s="34"/>
      <c r="I2125" s="34"/>
      <c r="J2125" s="34"/>
      <c r="K2125" s="34"/>
      <c r="L2125" s="103"/>
      <c r="M2125" s="29"/>
      <c r="N2125" s="29"/>
      <c r="O2125" s="29"/>
      <c r="P2125" s="30"/>
      <c r="Q2125" s="29"/>
      <c r="R2125" s="112"/>
      <c r="S2125" s="34"/>
      <c r="AD2125" s="84" t="e">
        <f t="shared" si="286"/>
        <v>#VALUE!</v>
      </c>
      <c r="AE2125" s="34" t="e">
        <f t="shared" si="287"/>
        <v>#VALUE!</v>
      </c>
      <c r="AF2125" s="34" t="e">
        <f t="shared" si="288"/>
        <v>#VALUE!</v>
      </c>
      <c r="AG2125" s="34" t="e">
        <f t="shared" si="289"/>
        <v>#VALUE!</v>
      </c>
      <c r="AH2125" s="34" t="e">
        <f t="shared" si="290"/>
        <v>#VALUE!</v>
      </c>
      <c r="AI2125" s="34" t="e">
        <f t="shared" si="291"/>
        <v>#VALUE!</v>
      </c>
      <c r="AJ2125" s="34" t="e">
        <f t="shared" si="292"/>
        <v>#VALUE!</v>
      </c>
      <c r="AK2125" s="34" t="e">
        <f t="shared" si="293"/>
        <v>#VALUE!</v>
      </c>
    </row>
    <row r="2126" spans="1:37" ht="55.25" customHeight="1" x14ac:dyDescent="0.2">
      <c r="A2126" s="50"/>
      <c r="B2126" s="50"/>
      <c r="C2126" s="34"/>
      <c r="D2126" s="34"/>
      <c r="E2126" s="34"/>
      <c r="F2126" s="34"/>
      <c r="G2126" s="34"/>
      <c r="H2126" s="34"/>
      <c r="I2126" s="34"/>
      <c r="J2126" s="34"/>
      <c r="K2126" s="34"/>
      <c r="L2126" s="103"/>
      <c r="M2126" s="29"/>
      <c r="N2126" s="29"/>
      <c r="O2126" s="29"/>
      <c r="P2126" s="30"/>
      <c r="Q2126" s="29"/>
      <c r="R2126" s="112"/>
      <c r="S2126" s="34"/>
      <c r="AD2126" s="84" t="e">
        <f t="shared" si="286"/>
        <v>#VALUE!</v>
      </c>
      <c r="AE2126" s="34" t="e">
        <f t="shared" si="287"/>
        <v>#VALUE!</v>
      </c>
      <c r="AF2126" s="34" t="e">
        <f t="shared" si="288"/>
        <v>#VALUE!</v>
      </c>
      <c r="AG2126" s="34" t="e">
        <f t="shared" si="289"/>
        <v>#VALUE!</v>
      </c>
      <c r="AH2126" s="34" t="e">
        <f t="shared" si="290"/>
        <v>#VALUE!</v>
      </c>
      <c r="AI2126" s="34" t="e">
        <f t="shared" si="291"/>
        <v>#VALUE!</v>
      </c>
      <c r="AJ2126" s="34" t="e">
        <f t="shared" si="292"/>
        <v>#VALUE!</v>
      </c>
      <c r="AK2126" s="34" t="e">
        <f t="shared" si="293"/>
        <v>#VALUE!</v>
      </c>
    </row>
    <row r="2127" spans="1:37" ht="55.25" customHeight="1" x14ac:dyDescent="0.2">
      <c r="A2127" s="50"/>
      <c r="B2127" s="50"/>
      <c r="C2127" s="34"/>
      <c r="D2127" s="34"/>
      <c r="E2127" s="34"/>
      <c r="F2127" s="34"/>
      <c r="G2127" s="34"/>
      <c r="H2127" s="34"/>
      <c r="I2127" s="34"/>
      <c r="J2127" s="34"/>
      <c r="K2127" s="34"/>
      <c r="L2127" s="103"/>
      <c r="M2127" s="29"/>
      <c r="N2127" s="29"/>
      <c r="O2127" s="29"/>
      <c r="P2127" s="30"/>
      <c r="Q2127" s="29"/>
      <c r="R2127" s="112"/>
      <c r="S2127" s="34"/>
      <c r="AD2127" s="84" t="e">
        <f t="shared" si="286"/>
        <v>#VALUE!</v>
      </c>
      <c r="AE2127" s="34" t="e">
        <f t="shared" si="287"/>
        <v>#VALUE!</v>
      </c>
      <c r="AF2127" s="34" t="e">
        <f t="shared" si="288"/>
        <v>#VALUE!</v>
      </c>
      <c r="AG2127" s="34" t="e">
        <f t="shared" si="289"/>
        <v>#VALUE!</v>
      </c>
      <c r="AH2127" s="34" t="e">
        <f t="shared" si="290"/>
        <v>#VALUE!</v>
      </c>
      <c r="AI2127" s="34" t="e">
        <f t="shared" si="291"/>
        <v>#VALUE!</v>
      </c>
      <c r="AJ2127" s="34" t="e">
        <f t="shared" si="292"/>
        <v>#VALUE!</v>
      </c>
      <c r="AK2127" s="34" t="e">
        <f t="shared" si="293"/>
        <v>#VALUE!</v>
      </c>
    </row>
    <row r="2128" spans="1:37" ht="55.25" customHeight="1" x14ac:dyDescent="0.2">
      <c r="A2128" s="50"/>
      <c r="B2128" s="50"/>
      <c r="C2128" s="34"/>
      <c r="D2128" s="34"/>
      <c r="E2128" s="34"/>
      <c r="F2128" s="34"/>
      <c r="G2128" s="34"/>
      <c r="H2128" s="34"/>
      <c r="I2128" s="34"/>
      <c r="J2128" s="34"/>
      <c r="K2128" s="34"/>
      <c r="L2128" s="103"/>
      <c r="M2128" s="29"/>
      <c r="N2128" s="29"/>
      <c r="O2128" s="29"/>
      <c r="P2128" s="30"/>
      <c r="Q2128" s="29"/>
      <c r="R2128" s="112"/>
      <c r="S2128" s="34"/>
      <c r="AD2128" s="84" t="e">
        <f t="shared" si="286"/>
        <v>#VALUE!</v>
      </c>
      <c r="AE2128" s="34" t="e">
        <f t="shared" si="287"/>
        <v>#VALUE!</v>
      </c>
      <c r="AF2128" s="34" t="e">
        <f t="shared" si="288"/>
        <v>#VALUE!</v>
      </c>
      <c r="AG2128" s="34" t="e">
        <f t="shared" si="289"/>
        <v>#VALUE!</v>
      </c>
      <c r="AH2128" s="34" t="e">
        <f t="shared" si="290"/>
        <v>#VALUE!</v>
      </c>
      <c r="AI2128" s="34" t="e">
        <f t="shared" si="291"/>
        <v>#VALUE!</v>
      </c>
      <c r="AJ2128" s="34" t="e">
        <f t="shared" si="292"/>
        <v>#VALUE!</v>
      </c>
      <c r="AK2128" s="34" t="e">
        <f t="shared" si="293"/>
        <v>#VALUE!</v>
      </c>
    </row>
    <row r="2129" spans="1:37" ht="55.25" customHeight="1" x14ac:dyDescent="0.2">
      <c r="A2129" s="50"/>
      <c r="B2129" s="50"/>
      <c r="C2129" s="34"/>
      <c r="D2129" s="34"/>
      <c r="E2129" s="34"/>
      <c r="F2129" s="34"/>
      <c r="G2129" s="34"/>
      <c r="H2129" s="34"/>
      <c r="I2129" s="34"/>
      <c r="J2129" s="34"/>
      <c r="K2129" s="34"/>
      <c r="L2129" s="103"/>
      <c r="M2129" s="29"/>
      <c r="N2129" s="29"/>
      <c r="O2129" s="29"/>
      <c r="P2129" s="30"/>
      <c r="Q2129" s="29"/>
      <c r="R2129" s="112"/>
      <c r="S2129" s="34"/>
      <c r="AD2129" s="84" t="e">
        <f t="shared" si="286"/>
        <v>#VALUE!</v>
      </c>
      <c r="AE2129" s="34" t="e">
        <f t="shared" si="287"/>
        <v>#VALUE!</v>
      </c>
      <c r="AF2129" s="34" t="e">
        <f t="shared" si="288"/>
        <v>#VALUE!</v>
      </c>
      <c r="AG2129" s="34" t="e">
        <f t="shared" si="289"/>
        <v>#VALUE!</v>
      </c>
      <c r="AH2129" s="34" t="e">
        <f t="shared" si="290"/>
        <v>#VALUE!</v>
      </c>
      <c r="AI2129" s="34" t="e">
        <f t="shared" si="291"/>
        <v>#VALUE!</v>
      </c>
      <c r="AJ2129" s="34" t="e">
        <f t="shared" si="292"/>
        <v>#VALUE!</v>
      </c>
      <c r="AK2129" s="34" t="e">
        <f t="shared" si="293"/>
        <v>#VALUE!</v>
      </c>
    </row>
    <row r="2130" spans="1:37" ht="55.25" customHeight="1" x14ac:dyDescent="0.2">
      <c r="A2130" s="50"/>
      <c r="B2130" s="50"/>
      <c r="C2130" s="34"/>
      <c r="D2130" s="34"/>
      <c r="E2130" s="34"/>
      <c r="F2130" s="34"/>
      <c r="G2130" s="34"/>
      <c r="H2130" s="34"/>
      <c r="I2130" s="34"/>
      <c r="J2130" s="34"/>
      <c r="K2130" s="34"/>
      <c r="L2130" s="103"/>
      <c r="M2130" s="29"/>
      <c r="N2130" s="29"/>
      <c r="O2130" s="29"/>
      <c r="P2130" s="30"/>
      <c r="Q2130" s="29"/>
      <c r="R2130" s="112"/>
      <c r="S2130" s="34"/>
      <c r="AD2130" s="84" t="e">
        <f t="shared" si="286"/>
        <v>#VALUE!</v>
      </c>
      <c r="AE2130" s="34" t="e">
        <f t="shared" si="287"/>
        <v>#VALUE!</v>
      </c>
      <c r="AF2130" s="34" t="e">
        <f t="shared" si="288"/>
        <v>#VALUE!</v>
      </c>
      <c r="AG2130" s="34" t="e">
        <f t="shared" si="289"/>
        <v>#VALUE!</v>
      </c>
      <c r="AH2130" s="34" t="e">
        <f t="shared" si="290"/>
        <v>#VALUE!</v>
      </c>
      <c r="AI2130" s="34" t="e">
        <f t="shared" si="291"/>
        <v>#VALUE!</v>
      </c>
      <c r="AJ2130" s="34" t="e">
        <f t="shared" si="292"/>
        <v>#VALUE!</v>
      </c>
      <c r="AK2130" s="34" t="e">
        <f t="shared" si="293"/>
        <v>#VALUE!</v>
      </c>
    </row>
    <row r="2131" spans="1:37" ht="55.25" customHeight="1" x14ac:dyDescent="0.2">
      <c r="A2131" s="50"/>
      <c r="B2131" s="50"/>
      <c r="C2131" s="34"/>
      <c r="D2131" s="34"/>
      <c r="E2131" s="34"/>
      <c r="F2131" s="34"/>
      <c r="G2131" s="34"/>
      <c r="H2131" s="34"/>
      <c r="I2131" s="34"/>
      <c r="J2131" s="34"/>
      <c r="K2131" s="34"/>
      <c r="L2131" s="103"/>
      <c r="M2131" s="29"/>
      <c r="N2131" s="29"/>
      <c r="O2131" s="29"/>
      <c r="P2131" s="30"/>
      <c r="Q2131" s="29"/>
      <c r="R2131" s="112"/>
      <c r="S2131" s="34"/>
      <c r="AD2131" s="84" t="e">
        <f t="shared" si="286"/>
        <v>#VALUE!</v>
      </c>
      <c r="AE2131" s="34" t="e">
        <f t="shared" si="287"/>
        <v>#VALUE!</v>
      </c>
      <c r="AF2131" s="34" t="e">
        <f t="shared" si="288"/>
        <v>#VALUE!</v>
      </c>
      <c r="AG2131" s="34" t="e">
        <f t="shared" si="289"/>
        <v>#VALUE!</v>
      </c>
      <c r="AH2131" s="34" t="e">
        <f t="shared" si="290"/>
        <v>#VALUE!</v>
      </c>
      <c r="AI2131" s="34" t="e">
        <f t="shared" si="291"/>
        <v>#VALUE!</v>
      </c>
      <c r="AJ2131" s="34" t="e">
        <f t="shared" si="292"/>
        <v>#VALUE!</v>
      </c>
      <c r="AK2131" s="34" t="e">
        <f t="shared" si="293"/>
        <v>#VALUE!</v>
      </c>
    </row>
    <row r="2132" spans="1:37" ht="55.25" customHeight="1" x14ac:dyDescent="0.2">
      <c r="A2132" s="50"/>
      <c r="B2132" s="50"/>
      <c r="C2132" s="34"/>
      <c r="D2132" s="34"/>
      <c r="E2132" s="34"/>
      <c r="F2132" s="34"/>
      <c r="G2132" s="34"/>
      <c r="H2132" s="34"/>
      <c r="I2132" s="34"/>
      <c r="J2132" s="34"/>
      <c r="K2132" s="34"/>
      <c r="L2132" s="103"/>
      <c r="M2132" s="29"/>
      <c r="N2132" s="29"/>
      <c r="O2132" s="29"/>
      <c r="P2132" s="30"/>
      <c r="Q2132" s="29"/>
      <c r="R2132" s="112"/>
      <c r="S2132" s="34"/>
      <c r="AD2132" s="84" t="e">
        <f t="shared" si="286"/>
        <v>#VALUE!</v>
      </c>
      <c r="AE2132" s="34" t="e">
        <f t="shared" si="287"/>
        <v>#VALUE!</v>
      </c>
      <c r="AF2132" s="34" t="e">
        <f t="shared" si="288"/>
        <v>#VALUE!</v>
      </c>
      <c r="AG2132" s="34" t="e">
        <f t="shared" si="289"/>
        <v>#VALUE!</v>
      </c>
      <c r="AH2132" s="34" t="e">
        <f t="shared" si="290"/>
        <v>#VALUE!</v>
      </c>
      <c r="AI2132" s="34" t="e">
        <f t="shared" si="291"/>
        <v>#VALUE!</v>
      </c>
      <c r="AJ2132" s="34" t="e">
        <f t="shared" si="292"/>
        <v>#VALUE!</v>
      </c>
      <c r="AK2132" s="34" t="e">
        <f t="shared" si="293"/>
        <v>#VALUE!</v>
      </c>
    </row>
    <row r="2133" spans="1:37" ht="55.25" customHeight="1" x14ac:dyDescent="0.2">
      <c r="A2133" s="50"/>
      <c r="B2133" s="50"/>
      <c r="C2133" s="34"/>
      <c r="D2133" s="34"/>
      <c r="E2133" s="34"/>
      <c r="F2133" s="34"/>
      <c r="G2133" s="34"/>
      <c r="H2133" s="34"/>
      <c r="I2133" s="34"/>
      <c r="J2133" s="34"/>
      <c r="K2133" s="34"/>
      <c r="L2133" s="103"/>
      <c r="M2133" s="29"/>
      <c r="N2133" s="29"/>
      <c r="O2133" s="29"/>
      <c r="P2133" s="30"/>
      <c r="Q2133" s="29"/>
      <c r="R2133" s="112"/>
      <c r="S2133" s="34"/>
      <c r="AD2133" s="84" t="e">
        <f t="shared" si="286"/>
        <v>#VALUE!</v>
      </c>
      <c r="AE2133" s="34" t="e">
        <f t="shared" si="287"/>
        <v>#VALUE!</v>
      </c>
      <c r="AF2133" s="34" t="e">
        <f t="shared" si="288"/>
        <v>#VALUE!</v>
      </c>
      <c r="AG2133" s="34" t="e">
        <f t="shared" si="289"/>
        <v>#VALUE!</v>
      </c>
      <c r="AH2133" s="34" t="e">
        <f t="shared" si="290"/>
        <v>#VALUE!</v>
      </c>
      <c r="AI2133" s="34" t="e">
        <f t="shared" si="291"/>
        <v>#VALUE!</v>
      </c>
      <c r="AJ2133" s="34" t="e">
        <f t="shared" si="292"/>
        <v>#VALUE!</v>
      </c>
      <c r="AK2133" s="34" t="e">
        <f t="shared" si="293"/>
        <v>#VALUE!</v>
      </c>
    </row>
    <row r="2134" spans="1:37" ht="55.25" customHeight="1" x14ac:dyDescent="0.2">
      <c r="A2134" s="50"/>
      <c r="B2134" s="50"/>
      <c r="C2134" s="34"/>
      <c r="D2134" s="34"/>
      <c r="E2134" s="34"/>
      <c r="F2134" s="34"/>
      <c r="G2134" s="34"/>
      <c r="H2134" s="34"/>
      <c r="I2134" s="34"/>
      <c r="J2134" s="34"/>
      <c r="K2134" s="34"/>
      <c r="L2134" s="103"/>
      <c r="M2134" s="29"/>
      <c r="N2134" s="29"/>
      <c r="O2134" s="29"/>
      <c r="P2134" s="30"/>
      <c r="Q2134" s="29"/>
      <c r="R2134" s="112"/>
      <c r="S2134" s="34"/>
      <c r="AD2134" s="84" t="e">
        <f t="shared" si="286"/>
        <v>#VALUE!</v>
      </c>
      <c r="AE2134" s="34" t="e">
        <f t="shared" si="287"/>
        <v>#VALUE!</v>
      </c>
      <c r="AF2134" s="34" t="e">
        <f t="shared" si="288"/>
        <v>#VALUE!</v>
      </c>
      <c r="AG2134" s="34" t="e">
        <f t="shared" si="289"/>
        <v>#VALUE!</v>
      </c>
      <c r="AH2134" s="34" t="e">
        <f t="shared" si="290"/>
        <v>#VALUE!</v>
      </c>
      <c r="AI2134" s="34" t="e">
        <f t="shared" si="291"/>
        <v>#VALUE!</v>
      </c>
      <c r="AJ2134" s="34" t="e">
        <f t="shared" si="292"/>
        <v>#VALUE!</v>
      </c>
      <c r="AK2134" s="34" t="e">
        <f t="shared" si="293"/>
        <v>#VALUE!</v>
      </c>
    </row>
    <row r="2135" spans="1:37" ht="55.25" customHeight="1" x14ac:dyDescent="0.2">
      <c r="A2135" s="50"/>
      <c r="B2135" s="50"/>
      <c r="C2135" s="34"/>
      <c r="D2135" s="34"/>
      <c r="E2135" s="34"/>
      <c r="F2135" s="34"/>
      <c r="G2135" s="34"/>
      <c r="H2135" s="34"/>
      <c r="I2135" s="34"/>
      <c r="J2135" s="34"/>
      <c r="K2135" s="34"/>
      <c r="L2135" s="103"/>
      <c r="M2135" s="29"/>
      <c r="N2135" s="29"/>
      <c r="O2135" s="29"/>
      <c r="P2135" s="30"/>
      <c r="Q2135" s="29"/>
      <c r="R2135" s="112"/>
      <c r="S2135" s="34"/>
      <c r="AD2135" s="84" t="e">
        <f t="shared" si="286"/>
        <v>#VALUE!</v>
      </c>
      <c r="AE2135" s="34" t="e">
        <f t="shared" si="287"/>
        <v>#VALUE!</v>
      </c>
      <c r="AF2135" s="34" t="e">
        <f t="shared" si="288"/>
        <v>#VALUE!</v>
      </c>
      <c r="AG2135" s="34" t="e">
        <f t="shared" si="289"/>
        <v>#VALUE!</v>
      </c>
      <c r="AH2135" s="34" t="e">
        <f t="shared" si="290"/>
        <v>#VALUE!</v>
      </c>
      <c r="AI2135" s="34" t="e">
        <f t="shared" si="291"/>
        <v>#VALUE!</v>
      </c>
      <c r="AJ2135" s="34" t="e">
        <f t="shared" si="292"/>
        <v>#VALUE!</v>
      </c>
      <c r="AK2135" s="34" t="e">
        <f t="shared" si="293"/>
        <v>#VALUE!</v>
      </c>
    </row>
    <row r="2136" spans="1:37" ht="55.25" customHeight="1" x14ac:dyDescent="0.2">
      <c r="A2136" s="50"/>
      <c r="B2136" s="50"/>
      <c r="C2136" s="34"/>
      <c r="D2136" s="34"/>
      <c r="E2136" s="34"/>
      <c r="F2136" s="34"/>
      <c r="G2136" s="34"/>
      <c r="H2136" s="34"/>
      <c r="I2136" s="34"/>
      <c r="J2136" s="34"/>
      <c r="K2136" s="34"/>
      <c r="L2136" s="103"/>
      <c r="M2136" s="29"/>
      <c r="N2136" s="29"/>
      <c r="O2136" s="29"/>
      <c r="P2136" s="30"/>
      <c r="Q2136" s="29"/>
      <c r="R2136" s="112"/>
      <c r="S2136" s="34"/>
      <c r="AD2136" s="84" t="e">
        <f t="shared" si="286"/>
        <v>#VALUE!</v>
      </c>
      <c r="AE2136" s="34" t="e">
        <f t="shared" si="287"/>
        <v>#VALUE!</v>
      </c>
      <c r="AF2136" s="34" t="e">
        <f t="shared" si="288"/>
        <v>#VALUE!</v>
      </c>
      <c r="AG2136" s="34" t="e">
        <f t="shared" si="289"/>
        <v>#VALUE!</v>
      </c>
      <c r="AH2136" s="34" t="e">
        <f t="shared" si="290"/>
        <v>#VALUE!</v>
      </c>
      <c r="AI2136" s="34" t="e">
        <f t="shared" si="291"/>
        <v>#VALUE!</v>
      </c>
      <c r="AJ2136" s="34" t="e">
        <f t="shared" si="292"/>
        <v>#VALUE!</v>
      </c>
      <c r="AK2136" s="34" t="e">
        <f t="shared" si="293"/>
        <v>#VALUE!</v>
      </c>
    </row>
    <row r="2137" spans="1:37" ht="55.25" customHeight="1" x14ac:dyDescent="0.2">
      <c r="A2137" s="50"/>
      <c r="B2137" s="50"/>
      <c r="C2137" s="34"/>
      <c r="D2137" s="34"/>
      <c r="E2137" s="34"/>
      <c r="F2137" s="34"/>
      <c r="G2137" s="34"/>
      <c r="H2137" s="34"/>
      <c r="I2137" s="34"/>
      <c r="J2137" s="34"/>
      <c r="K2137" s="34"/>
      <c r="L2137" s="103"/>
      <c r="M2137" s="29"/>
      <c r="N2137" s="29"/>
      <c r="O2137" s="29"/>
      <c r="P2137" s="30"/>
      <c r="Q2137" s="29"/>
      <c r="R2137" s="112"/>
      <c r="S2137" s="34"/>
      <c r="AD2137" s="84" t="e">
        <f t="shared" si="286"/>
        <v>#VALUE!</v>
      </c>
      <c r="AE2137" s="34" t="e">
        <f t="shared" si="287"/>
        <v>#VALUE!</v>
      </c>
      <c r="AF2137" s="34" t="e">
        <f t="shared" si="288"/>
        <v>#VALUE!</v>
      </c>
      <c r="AG2137" s="34" t="e">
        <f t="shared" si="289"/>
        <v>#VALUE!</v>
      </c>
      <c r="AH2137" s="34" t="e">
        <f t="shared" si="290"/>
        <v>#VALUE!</v>
      </c>
      <c r="AI2137" s="34" t="e">
        <f t="shared" si="291"/>
        <v>#VALUE!</v>
      </c>
      <c r="AJ2137" s="34" t="e">
        <f t="shared" si="292"/>
        <v>#VALUE!</v>
      </c>
      <c r="AK2137" s="34" t="e">
        <f t="shared" si="293"/>
        <v>#VALUE!</v>
      </c>
    </row>
    <row r="2138" spans="1:37" ht="55.25" customHeight="1" x14ac:dyDescent="0.2">
      <c r="A2138" s="50"/>
      <c r="B2138" s="50"/>
      <c r="C2138" s="34"/>
      <c r="D2138" s="34"/>
      <c r="E2138" s="34"/>
      <c r="F2138" s="34"/>
      <c r="G2138" s="34"/>
      <c r="H2138" s="34"/>
      <c r="I2138" s="34"/>
      <c r="J2138" s="34"/>
      <c r="K2138" s="34"/>
      <c r="L2138" s="103"/>
      <c r="M2138" s="29"/>
      <c r="N2138" s="29"/>
      <c r="O2138" s="29"/>
      <c r="P2138" s="30"/>
      <c r="Q2138" s="29"/>
      <c r="R2138" s="112"/>
      <c r="S2138" s="34"/>
      <c r="AD2138" s="84" t="e">
        <f t="shared" si="286"/>
        <v>#VALUE!</v>
      </c>
      <c r="AE2138" s="34" t="e">
        <f t="shared" si="287"/>
        <v>#VALUE!</v>
      </c>
      <c r="AF2138" s="34" t="e">
        <f t="shared" si="288"/>
        <v>#VALUE!</v>
      </c>
      <c r="AG2138" s="34" t="e">
        <f t="shared" si="289"/>
        <v>#VALUE!</v>
      </c>
      <c r="AH2138" s="34" t="e">
        <f t="shared" si="290"/>
        <v>#VALUE!</v>
      </c>
      <c r="AI2138" s="34" t="e">
        <f t="shared" si="291"/>
        <v>#VALUE!</v>
      </c>
      <c r="AJ2138" s="34" t="e">
        <f t="shared" si="292"/>
        <v>#VALUE!</v>
      </c>
      <c r="AK2138" s="34" t="e">
        <f t="shared" si="293"/>
        <v>#VALUE!</v>
      </c>
    </row>
    <row r="2139" spans="1:37" ht="55.25" customHeight="1" x14ac:dyDescent="0.2">
      <c r="A2139" s="50"/>
      <c r="B2139" s="50"/>
      <c r="C2139" s="34"/>
      <c r="D2139" s="34"/>
      <c r="E2139" s="34"/>
      <c r="F2139" s="34"/>
      <c r="G2139" s="34"/>
      <c r="H2139" s="34"/>
      <c r="I2139" s="34"/>
      <c r="J2139" s="34"/>
      <c r="K2139" s="34"/>
      <c r="L2139" s="103"/>
      <c r="M2139" s="29"/>
      <c r="N2139" s="29"/>
      <c r="O2139" s="29"/>
      <c r="P2139" s="30"/>
      <c r="Q2139" s="29"/>
      <c r="R2139" s="112"/>
      <c r="S2139" s="34"/>
      <c r="AD2139" s="84" t="e">
        <f t="shared" si="286"/>
        <v>#VALUE!</v>
      </c>
      <c r="AE2139" s="34" t="e">
        <f t="shared" si="287"/>
        <v>#VALUE!</v>
      </c>
      <c r="AF2139" s="34" t="e">
        <f t="shared" si="288"/>
        <v>#VALUE!</v>
      </c>
      <c r="AG2139" s="34" t="e">
        <f t="shared" si="289"/>
        <v>#VALUE!</v>
      </c>
      <c r="AH2139" s="34" t="e">
        <f t="shared" si="290"/>
        <v>#VALUE!</v>
      </c>
      <c r="AI2139" s="34" t="e">
        <f t="shared" si="291"/>
        <v>#VALUE!</v>
      </c>
      <c r="AJ2139" s="34" t="e">
        <f t="shared" si="292"/>
        <v>#VALUE!</v>
      </c>
      <c r="AK2139" s="34" t="e">
        <f t="shared" si="293"/>
        <v>#VALUE!</v>
      </c>
    </row>
    <row r="2140" spans="1:37" ht="55.25" customHeight="1" x14ac:dyDescent="0.2">
      <c r="A2140" s="50"/>
      <c r="B2140" s="50"/>
      <c r="C2140" s="34"/>
      <c r="D2140" s="34"/>
      <c r="E2140" s="34"/>
      <c r="F2140" s="34"/>
      <c r="G2140" s="34"/>
      <c r="H2140" s="34"/>
      <c r="I2140" s="34"/>
      <c r="J2140" s="34"/>
      <c r="K2140" s="34"/>
      <c r="L2140" s="103"/>
      <c r="M2140" s="29"/>
      <c r="N2140" s="29"/>
      <c r="O2140" s="29"/>
      <c r="P2140" s="30"/>
      <c r="Q2140" s="29"/>
      <c r="R2140" s="112"/>
      <c r="S2140" s="34"/>
      <c r="AD2140" s="84" t="e">
        <f t="shared" si="286"/>
        <v>#VALUE!</v>
      </c>
      <c r="AE2140" s="34" t="e">
        <f t="shared" si="287"/>
        <v>#VALUE!</v>
      </c>
      <c r="AF2140" s="34" t="e">
        <f t="shared" si="288"/>
        <v>#VALUE!</v>
      </c>
      <c r="AG2140" s="34" t="e">
        <f t="shared" si="289"/>
        <v>#VALUE!</v>
      </c>
      <c r="AH2140" s="34" t="e">
        <f t="shared" si="290"/>
        <v>#VALUE!</v>
      </c>
      <c r="AI2140" s="34" t="e">
        <f t="shared" si="291"/>
        <v>#VALUE!</v>
      </c>
      <c r="AJ2140" s="34" t="e">
        <f t="shared" si="292"/>
        <v>#VALUE!</v>
      </c>
      <c r="AK2140" s="34" t="e">
        <f t="shared" si="293"/>
        <v>#VALUE!</v>
      </c>
    </row>
    <row r="2141" spans="1:37" ht="55.25" customHeight="1" x14ac:dyDescent="0.2">
      <c r="A2141" s="50"/>
      <c r="B2141" s="50"/>
      <c r="C2141" s="34"/>
      <c r="D2141" s="34"/>
      <c r="E2141" s="34"/>
      <c r="F2141" s="34"/>
      <c r="G2141" s="34"/>
      <c r="H2141" s="34"/>
      <c r="I2141" s="34"/>
      <c r="J2141" s="34"/>
      <c r="K2141" s="34"/>
      <c r="L2141" s="103"/>
      <c r="M2141" s="29"/>
      <c r="N2141" s="29"/>
      <c r="O2141" s="29"/>
      <c r="P2141" s="30"/>
      <c r="Q2141" s="29"/>
      <c r="R2141" s="112"/>
      <c r="S2141" s="34"/>
      <c r="AD2141" s="84" t="e">
        <f t="shared" si="286"/>
        <v>#VALUE!</v>
      </c>
      <c r="AE2141" s="34" t="e">
        <f t="shared" si="287"/>
        <v>#VALUE!</v>
      </c>
      <c r="AF2141" s="34" t="e">
        <f t="shared" si="288"/>
        <v>#VALUE!</v>
      </c>
      <c r="AG2141" s="34" t="e">
        <f t="shared" si="289"/>
        <v>#VALUE!</v>
      </c>
      <c r="AH2141" s="34" t="e">
        <f t="shared" si="290"/>
        <v>#VALUE!</v>
      </c>
      <c r="AI2141" s="34" t="e">
        <f t="shared" si="291"/>
        <v>#VALUE!</v>
      </c>
      <c r="AJ2141" s="34" t="e">
        <f t="shared" si="292"/>
        <v>#VALUE!</v>
      </c>
      <c r="AK2141" s="34" t="e">
        <f t="shared" si="293"/>
        <v>#VALUE!</v>
      </c>
    </row>
    <row r="2142" spans="1:37" ht="55.25" customHeight="1" x14ac:dyDescent="0.2">
      <c r="A2142" s="50"/>
      <c r="B2142" s="50"/>
      <c r="C2142" s="34"/>
      <c r="D2142" s="34"/>
      <c r="E2142" s="34"/>
      <c r="F2142" s="34"/>
      <c r="G2142" s="34"/>
      <c r="H2142" s="34"/>
      <c r="I2142" s="34"/>
      <c r="J2142" s="34"/>
      <c r="K2142" s="34"/>
      <c r="L2142" s="103"/>
      <c r="M2142" s="29"/>
      <c r="N2142" s="29"/>
      <c r="O2142" s="29"/>
      <c r="P2142" s="30"/>
      <c r="Q2142" s="29"/>
      <c r="R2142" s="112"/>
      <c r="S2142" s="34"/>
      <c r="AD2142" s="84" t="e">
        <f t="shared" si="286"/>
        <v>#VALUE!</v>
      </c>
      <c r="AE2142" s="34" t="e">
        <f t="shared" si="287"/>
        <v>#VALUE!</v>
      </c>
      <c r="AF2142" s="34" t="e">
        <f t="shared" si="288"/>
        <v>#VALUE!</v>
      </c>
      <c r="AG2142" s="34" t="e">
        <f t="shared" si="289"/>
        <v>#VALUE!</v>
      </c>
      <c r="AH2142" s="34" t="e">
        <f t="shared" si="290"/>
        <v>#VALUE!</v>
      </c>
      <c r="AI2142" s="34" t="e">
        <f t="shared" si="291"/>
        <v>#VALUE!</v>
      </c>
      <c r="AJ2142" s="34" t="e">
        <f t="shared" si="292"/>
        <v>#VALUE!</v>
      </c>
      <c r="AK2142" s="34" t="e">
        <f t="shared" si="293"/>
        <v>#VALUE!</v>
      </c>
    </row>
    <row r="2143" spans="1:37" ht="55.25" customHeight="1" x14ac:dyDescent="0.2">
      <c r="A2143" s="50"/>
      <c r="B2143" s="50"/>
      <c r="C2143" s="34"/>
      <c r="D2143" s="34"/>
      <c r="E2143" s="34"/>
      <c r="F2143" s="34"/>
      <c r="G2143" s="34"/>
      <c r="H2143" s="34"/>
      <c r="I2143" s="34"/>
      <c r="J2143" s="34"/>
      <c r="K2143" s="34"/>
      <c r="L2143" s="103"/>
      <c r="M2143" s="29"/>
      <c r="N2143" s="29"/>
      <c r="O2143" s="29"/>
      <c r="P2143" s="30"/>
      <c r="Q2143" s="29"/>
      <c r="R2143" s="112"/>
      <c r="S2143" s="34"/>
      <c r="AD2143" s="84" t="e">
        <f t="shared" si="286"/>
        <v>#VALUE!</v>
      </c>
      <c r="AE2143" s="34" t="e">
        <f t="shared" si="287"/>
        <v>#VALUE!</v>
      </c>
      <c r="AF2143" s="34" t="e">
        <f t="shared" si="288"/>
        <v>#VALUE!</v>
      </c>
      <c r="AG2143" s="34" t="e">
        <f t="shared" si="289"/>
        <v>#VALUE!</v>
      </c>
      <c r="AH2143" s="34" t="e">
        <f t="shared" si="290"/>
        <v>#VALUE!</v>
      </c>
      <c r="AI2143" s="34" t="e">
        <f t="shared" si="291"/>
        <v>#VALUE!</v>
      </c>
      <c r="AJ2143" s="34" t="e">
        <f t="shared" si="292"/>
        <v>#VALUE!</v>
      </c>
      <c r="AK2143" s="34" t="e">
        <f t="shared" si="293"/>
        <v>#VALUE!</v>
      </c>
    </row>
    <row r="2144" spans="1:37" ht="55.25" customHeight="1" x14ac:dyDescent="0.2">
      <c r="A2144" s="50"/>
      <c r="B2144" s="50"/>
      <c r="C2144" s="34"/>
      <c r="D2144" s="34"/>
      <c r="E2144" s="34"/>
      <c r="F2144" s="34"/>
      <c r="G2144" s="34"/>
      <c r="H2144" s="34"/>
      <c r="I2144" s="34"/>
      <c r="J2144" s="34"/>
      <c r="K2144" s="34"/>
      <c r="L2144" s="103"/>
      <c r="M2144" s="29"/>
      <c r="N2144" s="29"/>
      <c r="O2144" s="29"/>
      <c r="P2144" s="30"/>
      <c r="Q2144" s="29"/>
      <c r="R2144" s="112"/>
      <c r="S2144" s="34"/>
      <c r="AD2144" s="84" t="e">
        <f t="shared" si="286"/>
        <v>#VALUE!</v>
      </c>
      <c r="AE2144" s="34" t="e">
        <f t="shared" si="287"/>
        <v>#VALUE!</v>
      </c>
      <c r="AF2144" s="34" t="e">
        <f t="shared" si="288"/>
        <v>#VALUE!</v>
      </c>
      <c r="AG2144" s="34" t="e">
        <f t="shared" si="289"/>
        <v>#VALUE!</v>
      </c>
      <c r="AH2144" s="34" t="e">
        <f t="shared" si="290"/>
        <v>#VALUE!</v>
      </c>
      <c r="AI2144" s="34" t="e">
        <f t="shared" si="291"/>
        <v>#VALUE!</v>
      </c>
      <c r="AJ2144" s="34" t="e">
        <f t="shared" si="292"/>
        <v>#VALUE!</v>
      </c>
      <c r="AK2144" s="34" t="e">
        <f t="shared" si="293"/>
        <v>#VALUE!</v>
      </c>
    </row>
    <row r="2145" spans="1:37" ht="55.25" customHeight="1" x14ac:dyDescent="0.2">
      <c r="A2145" s="50"/>
      <c r="B2145" s="50"/>
      <c r="C2145" s="34"/>
      <c r="D2145" s="34"/>
      <c r="E2145" s="34"/>
      <c r="F2145" s="34"/>
      <c r="G2145" s="34"/>
      <c r="H2145" s="34"/>
      <c r="I2145" s="34"/>
      <c r="J2145" s="34"/>
      <c r="K2145" s="34"/>
      <c r="L2145" s="103"/>
      <c r="M2145" s="29"/>
      <c r="N2145" s="29"/>
      <c r="O2145" s="29"/>
      <c r="P2145" s="30"/>
      <c r="Q2145" s="29"/>
      <c r="R2145" s="112"/>
      <c r="S2145" s="34"/>
      <c r="AD2145" s="84" t="e">
        <f t="shared" si="286"/>
        <v>#VALUE!</v>
      </c>
      <c r="AE2145" s="34" t="e">
        <f t="shared" si="287"/>
        <v>#VALUE!</v>
      </c>
      <c r="AF2145" s="34" t="e">
        <f t="shared" si="288"/>
        <v>#VALUE!</v>
      </c>
      <c r="AG2145" s="34" t="e">
        <f t="shared" si="289"/>
        <v>#VALUE!</v>
      </c>
      <c r="AH2145" s="34" t="e">
        <f t="shared" si="290"/>
        <v>#VALUE!</v>
      </c>
      <c r="AI2145" s="34" t="e">
        <f t="shared" si="291"/>
        <v>#VALUE!</v>
      </c>
      <c r="AJ2145" s="34" t="e">
        <f t="shared" si="292"/>
        <v>#VALUE!</v>
      </c>
      <c r="AK2145" s="34" t="e">
        <f t="shared" si="293"/>
        <v>#VALUE!</v>
      </c>
    </row>
    <row r="2146" spans="1:37" ht="55.25" customHeight="1" x14ac:dyDescent="0.2">
      <c r="A2146" s="50"/>
      <c r="B2146" s="50"/>
      <c r="C2146" s="34"/>
      <c r="D2146" s="34"/>
      <c r="E2146" s="34"/>
      <c r="F2146" s="34"/>
      <c r="G2146" s="34"/>
      <c r="H2146" s="34"/>
      <c r="I2146" s="34"/>
      <c r="J2146" s="34"/>
      <c r="K2146" s="34"/>
      <c r="L2146" s="103"/>
      <c r="M2146" s="29"/>
      <c r="N2146" s="29"/>
      <c r="O2146" s="29"/>
      <c r="P2146" s="30"/>
      <c r="Q2146" s="29"/>
      <c r="R2146" s="112"/>
      <c r="S2146" s="34"/>
      <c r="AD2146" s="84" t="e">
        <f t="shared" si="286"/>
        <v>#VALUE!</v>
      </c>
      <c r="AE2146" s="34" t="e">
        <f t="shared" si="287"/>
        <v>#VALUE!</v>
      </c>
      <c r="AF2146" s="34" t="e">
        <f t="shared" si="288"/>
        <v>#VALUE!</v>
      </c>
      <c r="AG2146" s="34" t="e">
        <f t="shared" si="289"/>
        <v>#VALUE!</v>
      </c>
      <c r="AH2146" s="34" t="e">
        <f t="shared" si="290"/>
        <v>#VALUE!</v>
      </c>
      <c r="AI2146" s="34" t="e">
        <f t="shared" si="291"/>
        <v>#VALUE!</v>
      </c>
      <c r="AJ2146" s="34" t="e">
        <f t="shared" si="292"/>
        <v>#VALUE!</v>
      </c>
      <c r="AK2146" s="34" t="e">
        <f t="shared" si="293"/>
        <v>#VALUE!</v>
      </c>
    </row>
    <row r="2147" spans="1:37" ht="55.25" customHeight="1" x14ac:dyDescent="0.2">
      <c r="A2147" s="50"/>
      <c r="B2147" s="50"/>
      <c r="C2147" s="34"/>
      <c r="D2147" s="34"/>
      <c r="E2147" s="34"/>
      <c r="F2147" s="34"/>
      <c r="G2147" s="34"/>
      <c r="H2147" s="34"/>
      <c r="I2147" s="34"/>
      <c r="J2147" s="34"/>
      <c r="K2147" s="34"/>
      <c r="L2147" s="103"/>
      <c r="M2147" s="29"/>
      <c r="N2147" s="29"/>
      <c r="O2147" s="29"/>
      <c r="P2147" s="30"/>
      <c r="Q2147" s="29"/>
      <c r="R2147" s="112"/>
      <c r="S2147" s="34"/>
      <c r="AD2147" s="84" t="e">
        <f t="shared" si="286"/>
        <v>#VALUE!</v>
      </c>
      <c r="AE2147" s="34" t="e">
        <f t="shared" si="287"/>
        <v>#VALUE!</v>
      </c>
      <c r="AF2147" s="34" t="e">
        <f t="shared" si="288"/>
        <v>#VALUE!</v>
      </c>
      <c r="AG2147" s="34" t="e">
        <f t="shared" si="289"/>
        <v>#VALUE!</v>
      </c>
      <c r="AH2147" s="34" t="e">
        <f t="shared" si="290"/>
        <v>#VALUE!</v>
      </c>
      <c r="AI2147" s="34" t="e">
        <f t="shared" si="291"/>
        <v>#VALUE!</v>
      </c>
      <c r="AJ2147" s="34" t="e">
        <f t="shared" si="292"/>
        <v>#VALUE!</v>
      </c>
      <c r="AK2147" s="34" t="e">
        <f t="shared" si="293"/>
        <v>#VALUE!</v>
      </c>
    </row>
    <row r="2148" spans="1:37" ht="55.25" customHeight="1" x14ac:dyDescent="0.2">
      <c r="A2148" s="50"/>
      <c r="B2148" s="50"/>
      <c r="C2148" s="34"/>
      <c r="D2148" s="34"/>
      <c r="E2148" s="34"/>
      <c r="F2148" s="34"/>
      <c r="G2148" s="34"/>
      <c r="H2148" s="34"/>
      <c r="I2148" s="34"/>
      <c r="J2148" s="34"/>
      <c r="K2148" s="34"/>
      <c r="L2148" s="103"/>
      <c r="M2148" s="29"/>
      <c r="N2148" s="29"/>
      <c r="O2148" s="29"/>
      <c r="P2148" s="30"/>
      <c r="Q2148" s="29"/>
      <c r="R2148" s="112"/>
      <c r="S2148" s="34"/>
      <c r="AD2148" s="84" t="e">
        <f t="shared" si="286"/>
        <v>#VALUE!</v>
      </c>
      <c r="AE2148" s="34" t="e">
        <f t="shared" si="287"/>
        <v>#VALUE!</v>
      </c>
      <c r="AF2148" s="34" t="e">
        <f t="shared" si="288"/>
        <v>#VALUE!</v>
      </c>
      <c r="AG2148" s="34" t="e">
        <f t="shared" si="289"/>
        <v>#VALUE!</v>
      </c>
      <c r="AH2148" s="34" t="e">
        <f t="shared" si="290"/>
        <v>#VALUE!</v>
      </c>
      <c r="AI2148" s="34" t="e">
        <f t="shared" si="291"/>
        <v>#VALUE!</v>
      </c>
      <c r="AJ2148" s="34" t="e">
        <f t="shared" si="292"/>
        <v>#VALUE!</v>
      </c>
      <c r="AK2148" s="34" t="e">
        <f t="shared" si="293"/>
        <v>#VALUE!</v>
      </c>
    </row>
    <row r="2149" spans="1:37" ht="55.25" customHeight="1" x14ac:dyDescent="0.2">
      <c r="A2149" s="50"/>
      <c r="B2149" s="50"/>
      <c r="C2149" s="34"/>
      <c r="D2149" s="34"/>
      <c r="E2149" s="34"/>
      <c r="F2149" s="34"/>
      <c r="G2149" s="34"/>
      <c r="H2149" s="34"/>
      <c r="I2149" s="34"/>
      <c r="J2149" s="34"/>
      <c r="K2149" s="34"/>
      <c r="L2149" s="103"/>
      <c r="M2149" s="29"/>
      <c r="N2149" s="29"/>
      <c r="O2149" s="29"/>
      <c r="P2149" s="30"/>
      <c r="Q2149" s="29"/>
      <c r="R2149" s="112"/>
      <c r="S2149" s="34"/>
      <c r="AD2149" s="84" t="e">
        <f t="shared" si="286"/>
        <v>#VALUE!</v>
      </c>
      <c r="AE2149" s="34" t="e">
        <f t="shared" si="287"/>
        <v>#VALUE!</v>
      </c>
      <c r="AF2149" s="34" t="e">
        <f t="shared" si="288"/>
        <v>#VALUE!</v>
      </c>
      <c r="AG2149" s="34" t="e">
        <f t="shared" si="289"/>
        <v>#VALUE!</v>
      </c>
      <c r="AH2149" s="34" t="e">
        <f t="shared" si="290"/>
        <v>#VALUE!</v>
      </c>
      <c r="AI2149" s="34" t="e">
        <f t="shared" si="291"/>
        <v>#VALUE!</v>
      </c>
      <c r="AJ2149" s="34" t="e">
        <f t="shared" si="292"/>
        <v>#VALUE!</v>
      </c>
      <c r="AK2149" s="34" t="e">
        <f t="shared" si="293"/>
        <v>#VALUE!</v>
      </c>
    </row>
    <row r="2150" spans="1:37" ht="55.25" customHeight="1" x14ac:dyDescent="0.2">
      <c r="A2150" s="50"/>
      <c r="B2150" s="50"/>
      <c r="C2150" s="34"/>
      <c r="D2150" s="34"/>
      <c r="E2150" s="34"/>
      <c r="F2150" s="34"/>
      <c r="G2150" s="34"/>
      <c r="H2150" s="34"/>
      <c r="I2150" s="34"/>
      <c r="J2150" s="34"/>
      <c r="K2150" s="34"/>
      <c r="L2150" s="103"/>
      <c r="M2150" s="29"/>
      <c r="N2150" s="29"/>
      <c r="O2150" s="29"/>
      <c r="P2150" s="30"/>
      <c r="Q2150" s="29"/>
      <c r="R2150" s="112"/>
      <c r="S2150" s="34"/>
      <c r="AD2150" s="84" t="e">
        <f t="shared" si="286"/>
        <v>#VALUE!</v>
      </c>
      <c r="AE2150" s="34" t="e">
        <f t="shared" si="287"/>
        <v>#VALUE!</v>
      </c>
      <c r="AF2150" s="34" t="e">
        <f t="shared" si="288"/>
        <v>#VALUE!</v>
      </c>
      <c r="AG2150" s="34" t="e">
        <f t="shared" si="289"/>
        <v>#VALUE!</v>
      </c>
      <c r="AH2150" s="34" t="e">
        <f t="shared" si="290"/>
        <v>#VALUE!</v>
      </c>
      <c r="AI2150" s="34" t="e">
        <f t="shared" si="291"/>
        <v>#VALUE!</v>
      </c>
      <c r="AJ2150" s="34" t="e">
        <f t="shared" si="292"/>
        <v>#VALUE!</v>
      </c>
      <c r="AK2150" s="34" t="e">
        <f t="shared" si="293"/>
        <v>#VALUE!</v>
      </c>
    </row>
    <row r="2151" spans="1:37" ht="55.25" customHeight="1" x14ac:dyDescent="0.2">
      <c r="A2151" s="50"/>
      <c r="B2151" s="50"/>
      <c r="C2151" s="34"/>
      <c r="D2151" s="34"/>
      <c r="E2151" s="34"/>
      <c r="F2151" s="34"/>
      <c r="G2151" s="34"/>
      <c r="H2151" s="34"/>
      <c r="I2151" s="34"/>
      <c r="J2151" s="34"/>
      <c r="K2151" s="34"/>
      <c r="L2151" s="103"/>
      <c r="M2151" s="29"/>
      <c r="N2151" s="29"/>
      <c r="O2151" s="29"/>
      <c r="P2151" s="30"/>
      <c r="Q2151" s="29"/>
      <c r="R2151" s="112"/>
      <c r="S2151" s="34"/>
      <c r="AD2151" s="84" t="e">
        <f t="shared" si="286"/>
        <v>#VALUE!</v>
      </c>
      <c r="AE2151" s="34" t="e">
        <f t="shared" si="287"/>
        <v>#VALUE!</v>
      </c>
      <c r="AF2151" s="34" t="e">
        <f t="shared" si="288"/>
        <v>#VALUE!</v>
      </c>
      <c r="AG2151" s="34" t="e">
        <f t="shared" si="289"/>
        <v>#VALUE!</v>
      </c>
      <c r="AH2151" s="34" t="e">
        <f t="shared" si="290"/>
        <v>#VALUE!</v>
      </c>
      <c r="AI2151" s="34" t="e">
        <f t="shared" si="291"/>
        <v>#VALUE!</v>
      </c>
      <c r="AJ2151" s="34" t="e">
        <f t="shared" si="292"/>
        <v>#VALUE!</v>
      </c>
      <c r="AK2151" s="34" t="e">
        <f t="shared" si="293"/>
        <v>#VALUE!</v>
      </c>
    </row>
    <row r="2152" spans="1:37" ht="55.25" customHeight="1" x14ac:dyDescent="0.2">
      <c r="A2152" s="50"/>
      <c r="B2152" s="50"/>
      <c r="C2152" s="34"/>
      <c r="D2152" s="34"/>
      <c r="E2152" s="34"/>
      <c r="F2152" s="34"/>
      <c r="G2152" s="34"/>
      <c r="H2152" s="34"/>
      <c r="I2152" s="34"/>
      <c r="J2152" s="34"/>
      <c r="K2152" s="34"/>
      <c r="L2152" s="103"/>
      <c r="M2152" s="29"/>
      <c r="N2152" s="29"/>
      <c r="O2152" s="29"/>
      <c r="P2152" s="30"/>
      <c r="Q2152" s="29"/>
      <c r="R2152" s="112"/>
      <c r="S2152" s="34"/>
      <c r="AD2152" s="84" t="e">
        <f t="shared" si="286"/>
        <v>#VALUE!</v>
      </c>
      <c r="AE2152" s="34" t="e">
        <f t="shared" si="287"/>
        <v>#VALUE!</v>
      </c>
      <c r="AF2152" s="34" t="e">
        <f t="shared" si="288"/>
        <v>#VALUE!</v>
      </c>
      <c r="AG2152" s="34" t="e">
        <f t="shared" si="289"/>
        <v>#VALUE!</v>
      </c>
      <c r="AH2152" s="34" t="e">
        <f t="shared" si="290"/>
        <v>#VALUE!</v>
      </c>
      <c r="AI2152" s="34" t="e">
        <f t="shared" si="291"/>
        <v>#VALUE!</v>
      </c>
      <c r="AJ2152" s="34" t="e">
        <f t="shared" si="292"/>
        <v>#VALUE!</v>
      </c>
      <c r="AK2152" s="34" t="e">
        <f t="shared" si="293"/>
        <v>#VALUE!</v>
      </c>
    </row>
    <row r="2153" spans="1:37" ht="55.25" customHeight="1" x14ac:dyDescent="0.2">
      <c r="A2153" s="50"/>
      <c r="B2153" s="50"/>
      <c r="C2153" s="34"/>
      <c r="D2153" s="34"/>
      <c r="E2153" s="34"/>
      <c r="F2153" s="34"/>
      <c r="G2153" s="34"/>
      <c r="H2153" s="34"/>
      <c r="I2153" s="34"/>
      <c r="J2153" s="34"/>
      <c r="K2153" s="34"/>
      <c r="L2153" s="103"/>
      <c r="M2153" s="29"/>
      <c r="N2153" s="29"/>
      <c r="O2153" s="29"/>
      <c r="P2153" s="30"/>
      <c r="Q2153" s="29"/>
      <c r="R2153" s="112"/>
      <c r="S2153" s="34"/>
      <c r="AD2153" s="84" t="e">
        <f t="shared" si="286"/>
        <v>#VALUE!</v>
      </c>
      <c r="AE2153" s="34" t="e">
        <f t="shared" si="287"/>
        <v>#VALUE!</v>
      </c>
      <c r="AF2153" s="34" t="e">
        <f t="shared" si="288"/>
        <v>#VALUE!</v>
      </c>
      <c r="AG2153" s="34" t="e">
        <f t="shared" si="289"/>
        <v>#VALUE!</v>
      </c>
      <c r="AH2153" s="34" t="e">
        <f t="shared" si="290"/>
        <v>#VALUE!</v>
      </c>
      <c r="AI2153" s="34" t="e">
        <f t="shared" si="291"/>
        <v>#VALUE!</v>
      </c>
      <c r="AJ2153" s="34" t="e">
        <f t="shared" si="292"/>
        <v>#VALUE!</v>
      </c>
      <c r="AK2153" s="34" t="e">
        <f t="shared" si="293"/>
        <v>#VALUE!</v>
      </c>
    </row>
    <row r="2154" spans="1:37" ht="55.25" customHeight="1" x14ac:dyDescent="0.2">
      <c r="A2154" s="50"/>
      <c r="B2154" s="50"/>
      <c r="C2154" s="34"/>
      <c r="D2154" s="34"/>
      <c r="E2154" s="34"/>
      <c r="F2154" s="34"/>
      <c r="G2154" s="34"/>
      <c r="H2154" s="34"/>
      <c r="I2154" s="34"/>
      <c r="J2154" s="34"/>
      <c r="K2154" s="34"/>
      <c r="L2154" s="103"/>
      <c r="M2154" s="29"/>
      <c r="N2154" s="29"/>
      <c r="O2154" s="29"/>
      <c r="P2154" s="30"/>
      <c r="Q2154" s="29"/>
      <c r="R2154" s="112"/>
      <c r="S2154" s="34"/>
      <c r="AD2154" s="84" t="e">
        <f t="shared" si="286"/>
        <v>#VALUE!</v>
      </c>
      <c r="AE2154" s="34" t="e">
        <f t="shared" si="287"/>
        <v>#VALUE!</v>
      </c>
      <c r="AF2154" s="34" t="e">
        <f t="shared" si="288"/>
        <v>#VALUE!</v>
      </c>
      <c r="AG2154" s="34" t="e">
        <f t="shared" si="289"/>
        <v>#VALUE!</v>
      </c>
      <c r="AH2154" s="34" t="e">
        <f t="shared" si="290"/>
        <v>#VALUE!</v>
      </c>
      <c r="AI2154" s="34" t="e">
        <f t="shared" si="291"/>
        <v>#VALUE!</v>
      </c>
      <c r="AJ2154" s="34" t="e">
        <f t="shared" si="292"/>
        <v>#VALUE!</v>
      </c>
      <c r="AK2154" s="34" t="e">
        <f t="shared" si="293"/>
        <v>#VALUE!</v>
      </c>
    </row>
    <row r="2155" spans="1:37" ht="55.25" customHeight="1" x14ac:dyDescent="0.2">
      <c r="A2155" s="50"/>
      <c r="B2155" s="50"/>
      <c r="C2155" s="34"/>
      <c r="D2155" s="34"/>
      <c r="E2155" s="34"/>
      <c r="F2155" s="34"/>
      <c r="G2155" s="34"/>
      <c r="H2155" s="34"/>
      <c r="I2155" s="34"/>
      <c r="J2155" s="34"/>
      <c r="K2155" s="34"/>
      <c r="L2155" s="103"/>
      <c r="M2155" s="29"/>
      <c r="N2155" s="29"/>
      <c r="O2155" s="29"/>
      <c r="P2155" s="30"/>
      <c r="Q2155" s="29"/>
      <c r="R2155" s="112"/>
      <c r="S2155" s="34"/>
      <c r="AD2155" s="84" t="e">
        <f t="shared" si="286"/>
        <v>#VALUE!</v>
      </c>
      <c r="AE2155" s="34" t="e">
        <f t="shared" si="287"/>
        <v>#VALUE!</v>
      </c>
      <c r="AF2155" s="34" t="e">
        <f t="shared" si="288"/>
        <v>#VALUE!</v>
      </c>
      <c r="AG2155" s="34" t="e">
        <f t="shared" si="289"/>
        <v>#VALUE!</v>
      </c>
      <c r="AH2155" s="34" t="e">
        <f t="shared" si="290"/>
        <v>#VALUE!</v>
      </c>
      <c r="AI2155" s="34" t="e">
        <f t="shared" si="291"/>
        <v>#VALUE!</v>
      </c>
      <c r="AJ2155" s="34" t="e">
        <f t="shared" si="292"/>
        <v>#VALUE!</v>
      </c>
      <c r="AK2155" s="34" t="e">
        <f t="shared" si="293"/>
        <v>#VALUE!</v>
      </c>
    </row>
    <row r="2156" spans="1:37" ht="55.25" customHeight="1" x14ac:dyDescent="0.2">
      <c r="A2156" s="50"/>
      <c r="B2156" s="50"/>
      <c r="C2156" s="34"/>
      <c r="D2156" s="34"/>
      <c r="E2156" s="34"/>
      <c r="F2156" s="34"/>
      <c r="G2156" s="34"/>
      <c r="H2156" s="34"/>
      <c r="I2156" s="34"/>
      <c r="J2156" s="34"/>
      <c r="K2156" s="34"/>
      <c r="L2156" s="103"/>
      <c r="M2156" s="29"/>
      <c r="N2156" s="29"/>
      <c r="O2156" s="29"/>
      <c r="P2156" s="30"/>
      <c r="Q2156" s="29"/>
      <c r="R2156" s="112"/>
      <c r="S2156" s="34"/>
      <c r="AD2156" s="84" t="e">
        <f t="shared" si="286"/>
        <v>#VALUE!</v>
      </c>
      <c r="AE2156" s="34" t="e">
        <f t="shared" si="287"/>
        <v>#VALUE!</v>
      </c>
      <c r="AF2156" s="34" t="e">
        <f t="shared" si="288"/>
        <v>#VALUE!</v>
      </c>
      <c r="AG2156" s="34" t="e">
        <f t="shared" si="289"/>
        <v>#VALUE!</v>
      </c>
      <c r="AH2156" s="34" t="e">
        <f t="shared" si="290"/>
        <v>#VALUE!</v>
      </c>
      <c r="AI2156" s="34" t="e">
        <f t="shared" si="291"/>
        <v>#VALUE!</v>
      </c>
      <c r="AJ2156" s="34" t="e">
        <f t="shared" si="292"/>
        <v>#VALUE!</v>
      </c>
      <c r="AK2156" s="34" t="e">
        <f t="shared" si="293"/>
        <v>#VALUE!</v>
      </c>
    </row>
    <row r="2157" spans="1:37" ht="55.25" customHeight="1" x14ac:dyDescent="0.2">
      <c r="A2157" s="50"/>
      <c r="B2157" s="50"/>
      <c r="C2157" s="34"/>
      <c r="D2157" s="34"/>
      <c r="E2157" s="34"/>
      <c r="F2157" s="34"/>
      <c r="G2157" s="34"/>
      <c r="H2157" s="34"/>
      <c r="I2157" s="34"/>
      <c r="J2157" s="34"/>
      <c r="K2157" s="34"/>
      <c r="L2157" s="103"/>
      <c r="M2157" s="29"/>
      <c r="N2157" s="29"/>
      <c r="O2157" s="29"/>
      <c r="P2157" s="30"/>
      <c r="Q2157" s="29"/>
      <c r="R2157" s="112"/>
      <c r="S2157" s="34"/>
      <c r="AD2157" s="84" t="e">
        <f t="shared" si="286"/>
        <v>#VALUE!</v>
      </c>
      <c r="AE2157" s="34" t="e">
        <f t="shared" si="287"/>
        <v>#VALUE!</v>
      </c>
      <c r="AF2157" s="34" t="e">
        <f t="shared" si="288"/>
        <v>#VALUE!</v>
      </c>
      <c r="AG2157" s="34" t="e">
        <f t="shared" si="289"/>
        <v>#VALUE!</v>
      </c>
      <c r="AH2157" s="34" t="e">
        <f t="shared" si="290"/>
        <v>#VALUE!</v>
      </c>
      <c r="AI2157" s="34" t="e">
        <f t="shared" si="291"/>
        <v>#VALUE!</v>
      </c>
      <c r="AJ2157" s="34" t="e">
        <f t="shared" si="292"/>
        <v>#VALUE!</v>
      </c>
      <c r="AK2157" s="34" t="e">
        <f t="shared" si="293"/>
        <v>#VALUE!</v>
      </c>
    </row>
    <row r="2158" spans="1:37" ht="55.25" customHeight="1" x14ac:dyDescent="0.2">
      <c r="A2158" s="50"/>
      <c r="B2158" s="50"/>
      <c r="C2158" s="34"/>
      <c r="D2158" s="34"/>
      <c r="E2158" s="34"/>
      <c r="F2158" s="34"/>
      <c r="G2158" s="34"/>
      <c r="H2158" s="34"/>
      <c r="I2158" s="34"/>
      <c r="J2158" s="34"/>
      <c r="K2158" s="34"/>
      <c r="L2158" s="103"/>
      <c r="M2158" s="29"/>
      <c r="N2158" s="29"/>
      <c r="O2158" s="29"/>
      <c r="P2158" s="30"/>
      <c r="Q2158" s="29"/>
      <c r="R2158" s="112"/>
      <c r="S2158" s="34"/>
      <c r="AD2158" s="84" t="e">
        <f t="shared" si="286"/>
        <v>#VALUE!</v>
      </c>
      <c r="AE2158" s="34" t="e">
        <f t="shared" si="287"/>
        <v>#VALUE!</v>
      </c>
      <c r="AF2158" s="34" t="e">
        <f t="shared" si="288"/>
        <v>#VALUE!</v>
      </c>
      <c r="AG2158" s="34" t="e">
        <f t="shared" si="289"/>
        <v>#VALUE!</v>
      </c>
      <c r="AH2158" s="34" t="e">
        <f t="shared" si="290"/>
        <v>#VALUE!</v>
      </c>
      <c r="AI2158" s="34" t="e">
        <f t="shared" si="291"/>
        <v>#VALUE!</v>
      </c>
      <c r="AJ2158" s="34" t="e">
        <f t="shared" si="292"/>
        <v>#VALUE!</v>
      </c>
      <c r="AK2158" s="34" t="e">
        <f t="shared" si="293"/>
        <v>#VALUE!</v>
      </c>
    </row>
    <row r="2159" spans="1:37" ht="55.25" customHeight="1" x14ac:dyDescent="0.2">
      <c r="A2159" s="50"/>
      <c r="B2159" s="50"/>
      <c r="C2159" s="34"/>
      <c r="D2159" s="34"/>
      <c r="E2159" s="34"/>
      <c r="F2159" s="34"/>
      <c r="G2159" s="34"/>
      <c r="H2159" s="34"/>
      <c r="I2159" s="34"/>
      <c r="J2159" s="34"/>
      <c r="K2159" s="34"/>
      <c r="L2159" s="103"/>
      <c r="M2159" s="29"/>
      <c r="N2159" s="29"/>
      <c r="O2159" s="29"/>
      <c r="P2159" s="30"/>
      <c r="Q2159" s="29"/>
      <c r="R2159" s="112"/>
      <c r="S2159" s="34"/>
      <c r="AD2159" s="84" t="e">
        <f t="shared" ref="AD2159:AD2222" si="294">SEARCH("unanimité",L2159,1)</f>
        <v>#VALUE!</v>
      </c>
      <c r="AE2159" s="34" t="e">
        <f t="shared" ref="AE2159:AE2222" si="295">SEARCH("PONSOLE",M2159,1)</f>
        <v>#VALUE!</v>
      </c>
      <c r="AF2159" s="34" t="e">
        <f t="shared" ref="AF2159:AF2222" si="296">SEARCH("PONSOLE",N2159,1)</f>
        <v>#VALUE!</v>
      </c>
      <c r="AG2159" s="34" t="e">
        <f t="shared" ref="AG2159:AG2222" si="297">SEARCH("PONSOLE",O2159,1)</f>
        <v>#VALUE!</v>
      </c>
      <c r="AH2159" s="34" t="e">
        <f t="shared" ref="AH2159:AH2222" si="298">SEARCH("pas de vote",P2159,1)</f>
        <v>#VALUE!</v>
      </c>
      <c r="AI2159" s="34" t="e">
        <f t="shared" ref="AI2159:AI2222" si="299">SEARCH("PONSOLE",Q2159,1)</f>
        <v>#VALUE!</v>
      </c>
      <c r="AJ2159" s="34" t="e">
        <f t="shared" ref="AJ2159:AJ2222" si="300">SEARCH("PONSOLE",R2159,1)</f>
        <v>#VALUE!</v>
      </c>
      <c r="AK2159" s="34" t="e">
        <f t="shared" ref="AK2159:AK2222" si="301">SEARCH("PONSOLE",S2159,1)</f>
        <v>#VALUE!</v>
      </c>
    </row>
    <row r="2160" spans="1:37" ht="55.25" customHeight="1" x14ac:dyDescent="0.2">
      <c r="A2160" s="50"/>
      <c r="B2160" s="50"/>
      <c r="C2160" s="34"/>
      <c r="D2160" s="34"/>
      <c r="E2160" s="34"/>
      <c r="F2160" s="34"/>
      <c r="G2160" s="34"/>
      <c r="H2160" s="34"/>
      <c r="I2160" s="34"/>
      <c r="J2160" s="34"/>
      <c r="K2160" s="34"/>
      <c r="L2160" s="103"/>
      <c r="M2160" s="29"/>
      <c r="N2160" s="29"/>
      <c r="O2160" s="29"/>
      <c r="P2160" s="30"/>
      <c r="Q2160" s="29"/>
      <c r="R2160" s="112"/>
      <c r="S2160" s="34"/>
      <c r="AD2160" s="84" t="e">
        <f t="shared" si="294"/>
        <v>#VALUE!</v>
      </c>
      <c r="AE2160" s="34" t="e">
        <f t="shared" si="295"/>
        <v>#VALUE!</v>
      </c>
      <c r="AF2160" s="34" t="e">
        <f t="shared" si="296"/>
        <v>#VALUE!</v>
      </c>
      <c r="AG2160" s="34" t="e">
        <f t="shared" si="297"/>
        <v>#VALUE!</v>
      </c>
      <c r="AH2160" s="34" t="e">
        <f t="shared" si="298"/>
        <v>#VALUE!</v>
      </c>
      <c r="AI2160" s="34" t="e">
        <f t="shared" si="299"/>
        <v>#VALUE!</v>
      </c>
      <c r="AJ2160" s="34" t="e">
        <f t="shared" si="300"/>
        <v>#VALUE!</v>
      </c>
      <c r="AK2160" s="34" t="e">
        <f t="shared" si="301"/>
        <v>#VALUE!</v>
      </c>
    </row>
    <row r="2161" spans="1:37" ht="55.25" customHeight="1" x14ac:dyDescent="0.2">
      <c r="A2161" s="50"/>
      <c r="B2161" s="50"/>
      <c r="C2161" s="34"/>
      <c r="D2161" s="34"/>
      <c r="E2161" s="34"/>
      <c r="F2161" s="34"/>
      <c r="G2161" s="34"/>
      <c r="H2161" s="34"/>
      <c r="I2161" s="34"/>
      <c r="J2161" s="34"/>
      <c r="K2161" s="34"/>
      <c r="L2161" s="103"/>
      <c r="M2161" s="29"/>
      <c r="N2161" s="29"/>
      <c r="O2161" s="29"/>
      <c r="P2161" s="30"/>
      <c r="Q2161" s="29"/>
      <c r="R2161" s="112"/>
      <c r="S2161" s="34"/>
      <c r="AD2161" s="84" t="e">
        <f t="shared" si="294"/>
        <v>#VALUE!</v>
      </c>
      <c r="AE2161" s="34" t="e">
        <f t="shared" si="295"/>
        <v>#VALUE!</v>
      </c>
      <c r="AF2161" s="34" t="e">
        <f t="shared" si="296"/>
        <v>#VALUE!</v>
      </c>
      <c r="AG2161" s="34" t="e">
        <f t="shared" si="297"/>
        <v>#VALUE!</v>
      </c>
      <c r="AH2161" s="34" t="e">
        <f t="shared" si="298"/>
        <v>#VALUE!</v>
      </c>
      <c r="AI2161" s="34" t="e">
        <f t="shared" si="299"/>
        <v>#VALUE!</v>
      </c>
      <c r="AJ2161" s="34" t="e">
        <f t="shared" si="300"/>
        <v>#VALUE!</v>
      </c>
      <c r="AK2161" s="34" t="e">
        <f t="shared" si="301"/>
        <v>#VALUE!</v>
      </c>
    </row>
    <row r="2162" spans="1:37" ht="55.25" customHeight="1" x14ac:dyDescent="0.2">
      <c r="A2162" s="50"/>
      <c r="B2162" s="50"/>
      <c r="C2162" s="34"/>
      <c r="D2162" s="34"/>
      <c r="E2162" s="34"/>
      <c r="F2162" s="34"/>
      <c r="G2162" s="34"/>
      <c r="H2162" s="34"/>
      <c r="I2162" s="34"/>
      <c r="J2162" s="34"/>
      <c r="K2162" s="34"/>
      <c r="L2162" s="103"/>
      <c r="M2162" s="29"/>
      <c r="N2162" s="29"/>
      <c r="O2162" s="29"/>
      <c r="P2162" s="30"/>
      <c r="Q2162" s="29"/>
      <c r="R2162" s="112"/>
      <c r="S2162" s="34"/>
      <c r="AD2162" s="84" t="e">
        <f t="shared" si="294"/>
        <v>#VALUE!</v>
      </c>
      <c r="AE2162" s="34" t="e">
        <f t="shared" si="295"/>
        <v>#VALUE!</v>
      </c>
      <c r="AF2162" s="34" t="e">
        <f t="shared" si="296"/>
        <v>#VALUE!</v>
      </c>
      <c r="AG2162" s="34" t="e">
        <f t="shared" si="297"/>
        <v>#VALUE!</v>
      </c>
      <c r="AH2162" s="34" t="e">
        <f t="shared" si="298"/>
        <v>#VALUE!</v>
      </c>
      <c r="AI2162" s="34" t="e">
        <f t="shared" si="299"/>
        <v>#VALUE!</v>
      </c>
      <c r="AJ2162" s="34" t="e">
        <f t="shared" si="300"/>
        <v>#VALUE!</v>
      </c>
      <c r="AK2162" s="34" t="e">
        <f t="shared" si="301"/>
        <v>#VALUE!</v>
      </c>
    </row>
    <row r="2163" spans="1:37" ht="55.25" customHeight="1" x14ac:dyDescent="0.2">
      <c r="A2163" s="50"/>
      <c r="B2163" s="50"/>
      <c r="C2163" s="34"/>
      <c r="D2163" s="34"/>
      <c r="E2163" s="34"/>
      <c r="F2163" s="34"/>
      <c r="G2163" s="34"/>
      <c r="H2163" s="34"/>
      <c r="I2163" s="34"/>
      <c r="J2163" s="34"/>
      <c r="K2163" s="34"/>
      <c r="L2163" s="103"/>
      <c r="M2163" s="29"/>
      <c r="N2163" s="29"/>
      <c r="O2163" s="29"/>
      <c r="P2163" s="30"/>
      <c r="Q2163" s="29"/>
      <c r="R2163" s="112"/>
      <c r="S2163" s="34"/>
      <c r="AD2163" s="84" t="e">
        <f t="shared" si="294"/>
        <v>#VALUE!</v>
      </c>
      <c r="AE2163" s="34" t="e">
        <f t="shared" si="295"/>
        <v>#VALUE!</v>
      </c>
      <c r="AF2163" s="34" t="e">
        <f t="shared" si="296"/>
        <v>#VALUE!</v>
      </c>
      <c r="AG2163" s="34" t="e">
        <f t="shared" si="297"/>
        <v>#VALUE!</v>
      </c>
      <c r="AH2163" s="34" t="e">
        <f t="shared" si="298"/>
        <v>#VALUE!</v>
      </c>
      <c r="AI2163" s="34" t="e">
        <f t="shared" si="299"/>
        <v>#VALUE!</v>
      </c>
      <c r="AJ2163" s="34" t="e">
        <f t="shared" si="300"/>
        <v>#VALUE!</v>
      </c>
      <c r="AK2163" s="34" t="e">
        <f t="shared" si="301"/>
        <v>#VALUE!</v>
      </c>
    </row>
    <row r="2164" spans="1:37" ht="55.25" customHeight="1" x14ac:dyDescent="0.2">
      <c r="A2164" s="50"/>
      <c r="B2164" s="50"/>
      <c r="C2164" s="34"/>
      <c r="D2164" s="34"/>
      <c r="E2164" s="34"/>
      <c r="F2164" s="34"/>
      <c r="G2164" s="34"/>
      <c r="H2164" s="34"/>
      <c r="I2164" s="34"/>
      <c r="J2164" s="34"/>
      <c r="K2164" s="34"/>
      <c r="L2164" s="103"/>
      <c r="M2164" s="29"/>
      <c r="N2164" s="29"/>
      <c r="O2164" s="29"/>
      <c r="P2164" s="30"/>
      <c r="Q2164" s="29"/>
      <c r="R2164" s="112"/>
      <c r="S2164" s="34"/>
      <c r="AD2164" s="84" t="e">
        <f t="shared" si="294"/>
        <v>#VALUE!</v>
      </c>
      <c r="AE2164" s="34" t="e">
        <f t="shared" si="295"/>
        <v>#VALUE!</v>
      </c>
      <c r="AF2164" s="34" t="e">
        <f t="shared" si="296"/>
        <v>#VALUE!</v>
      </c>
      <c r="AG2164" s="34" t="e">
        <f t="shared" si="297"/>
        <v>#VALUE!</v>
      </c>
      <c r="AH2164" s="34" t="e">
        <f t="shared" si="298"/>
        <v>#VALUE!</v>
      </c>
      <c r="AI2164" s="34" t="e">
        <f t="shared" si="299"/>
        <v>#VALUE!</v>
      </c>
      <c r="AJ2164" s="34" t="e">
        <f t="shared" si="300"/>
        <v>#VALUE!</v>
      </c>
      <c r="AK2164" s="34" t="e">
        <f t="shared" si="301"/>
        <v>#VALUE!</v>
      </c>
    </row>
    <row r="2165" spans="1:37" ht="55.25" customHeight="1" x14ac:dyDescent="0.2">
      <c r="A2165" s="50"/>
      <c r="B2165" s="50"/>
      <c r="C2165" s="34"/>
      <c r="D2165" s="34"/>
      <c r="E2165" s="34"/>
      <c r="F2165" s="34"/>
      <c r="G2165" s="34"/>
      <c r="H2165" s="34"/>
      <c r="I2165" s="34"/>
      <c r="J2165" s="34"/>
      <c r="K2165" s="34"/>
      <c r="L2165" s="103"/>
      <c r="M2165" s="29"/>
      <c r="N2165" s="29"/>
      <c r="O2165" s="29"/>
      <c r="P2165" s="30"/>
      <c r="Q2165" s="29"/>
      <c r="R2165" s="112"/>
      <c r="S2165" s="34"/>
      <c r="AD2165" s="84" t="e">
        <f t="shared" si="294"/>
        <v>#VALUE!</v>
      </c>
      <c r="AE2165" s="34" t="e">
        <f t="shared" si="295"/>
        <v>#VALUE!</v>
      </c>
      <c r="AF2165" s="34" t="e">
        <f t="shared" si="296"/>
        <v>#VALUE!</v>
      </c>
      <c r="AG2165" s="34" t="e">
        <f t="shared" si="297"/>
        <v>#VALUE!</v>
      </c>
      <c r="AH2165" s="34" t="e">
        <f t="shared" si="298"/>
        <v>#VALUE!</v>
      </c>
      <c r="AI2165" s="34" t="e">
        <f t="shared" si="299"/>
        <v>#VALUE!</v>
      </c>
      <c r="AJ2165" s="34" t="e">
        <f t="shared" si="300"/>
        <v>#VALUE!</v>
      </c>
      <c r="AK2165" s="34" t="e">
        <f t="shared" si="301"/>
        <v>#VALUE!</v>
      </c>
    </row>
    <row r="2166" spans="1:37" ht="55.25" customHeight="1" x14ac:dyDescent="0.2">
      <c r="A2166" s="50"/>
      <c r="B2166" s="50"/>
      <c r="C2166" s="34"/>
      <c r="D2166" s="34"/>
      <c r="E2166" s="34"/>
      <c r="F2166" s="34"/>
      <c r="G2166" s="34"/>
      <c r="H2166" s="34"/>
      <c r="I2166" s="34"/>
      <c r="J2166" s="34"/>
      <c r="K2166" s="34"/>
      <c r="L2166" s="103"/>
      <c r="M2166" s="29"/>
      <c r="N2166" s="29"/>
      <c r="O2166" s="29"/>
      <c r="P2166" s="30"/>
      <c r="Q2166" s="29"/>
      <c r="R2166" s="112"/>
      <c r="S2166" s="34"/>
      <c r="AD2166" s="84" t="e">
        <f t="shared" si="294"/>
        <v>#VALUE!</v>
      </c>
      <c r="AE2166" s="34" t="e">
        <f t="shared" si="295"/>
        <v>#VALUE!</v>
      </c>
      <c r="AF2166" s="34" t="e">
        <f t="shared" si="296"/>
        <v>#VALUE!</v>
      </c>
      <c r="AG2166" s="34" t="e">
        <f t="shared" si="297"/>
        <v>#VALUE!</v>
      </c>
      <c r="AH2166" s="34" t="e">
        <f t="shared" si="298"/>
        <v>#VALUE!</v>
      </c>
      <c r="AI2166" s="34" t="e">
        <f t="shared" si="299"/>
        <v>#VALUE!</v>
      </c>
      <c r="AJ2166" s="34" t="e">
        <f t="shared" si="300"/>
        <v>#VALUE!</v>
      </c>
      <c r="AK2166" s="34" t="e">
        <f t="shared" si="301"/>
        <v>#VALUE!</v>
      </c>
    </row>
    <row r="2167" spans="1:37" ht="55.25" customHeight="1" x14ac:dyDescent="0.2">
      <c r="A2167" s="50"/>
      <c r="B2167" s="50"/>
      <c r="C2167" s="34"/>
      <c r="D2167" s="34"/>
      <c r="E2167" s="34"/>
      <c r="F2167" s="34"/>
      <c r="G2167" s="34"/>
      <c r="H2167" s="34"/>
      <c r="I2167" s="34"/>
      <c r="J2167" s="34"/>
      <c r="K2167" s="34"/>
      <c r="L2167" s="103"/>
      <c r="M2167" s="29"/>
      <c r="N2167" s="29"/>
      <c r="O2167" s="29"/>
      <c r="P2167" s="30"/>
      <c r="Q2167" s="29"/>
      <c r="R2167" s="112"/>
      <c r="S2167" s="34"/>
      <c r="AD2167" s="84" t="e">
        <f t="shared" si="294"/>
        <v>#VALUE!</v>
      </c>
      <c r="AE2167" s="34" t="e">
        <f t="shared" si="295"/>
        <v>#VALUE!</v>
      </c>
      <c r="AF2167" s="34" t="e">
        <f t="shared" si="296"/>
        <v>#VALUE!</v>
      </c>
      <c r="AG2167" s="34" t="e">
        <f t="shared" si="297"/>
        <v>#VALUE!</v>
      </c>
      <c r="AH2167" s="34" t="e">
        <f t="shared" si="298"/>
        <v>#VALUE!</v>
      </c>
      <c r="AI2167" s="34" t="e">
        <f t="shared" si="299"/>
        <v>#VALUE!</v>
      </c>
      <c r="AJ2167" s="34" t="e">
        <f t="shared" si="300"/>
        <v>#VALUE!</v>
      </c>
      <c r="AK2167" s="34" t="e">
        <f t="shared" si="301"/>
        <v>#VALUE!</v>
      </c>
    </row>
    <row r="2168" spans="1:37" ht="55.25" customHeight="1" x14ac:dyDescent="0.2">
      <c r="A2168" s="50"/>
      <c r="B2168" s="50"/>
      <c r="C2168" s="34"/>
      <c r="D2168" s="34"/>
      <c r="E2168" s="34"/>
      <c r="F2168" s="34"/>
      <c r="G2168" s="34"/>
      <c r="H2168" s="34"/>
      <c r="I2168" s="34"/>
      <c r="J2168" s="34"/>
      <c r="K2168" s="34"/>
      <c r="L2168" s="103"/>
      <c r="M2168" s="29"/>
      <c r="N2168" s="29"/>
      <c r="O2168" s="29"/>
      <c r="P2168" s="30"/>
      <c r="Q2168" s="29"/>
      <c r="R2168" s="112"/>
      <c r="S2168" s="34"/>
      <c r="AD2168" s="84" t="e">
        <f t="shared" si="294"/>
        <v>#VALUE!</v>
      </c>
      <c r="AE2168" s="34" t="e">
        <f t="shared" si="295"/>
        <v>#VALUE!</v>
      </c>
      <c r="AF2168" s="34" t="e">
        <f t="shared" si="296"/>
        <v>#VALUE!</v>
      </c>
      <c r="AG2168" s="34" t="e">
        <f t="shared" si="297"/>
        <v>#VALUE!</v>
      </c>
      <c r="AH2168" s="34" t="e">
        <f t="shared" si="298"/>
        <v>#VALUE!</v>
      </c>
      <c r="AI2168" s="34" t="e">
        <f t="shared" si="299"/>
        <v>#VALUE!</v>
      </c>
      <c r="AJ2168" s="34" t="e">
        <f t="shared" si="300"/>
        <v>#VALUE!</v>
      </c>
      <c r="AK2168" s="34" t="e">
        <f t="shared" si="301"/>
        <v>#VALUE!</v>
      </c>
    </row>
    <row r="2169" spans="1:37" ht="55.25" customHeight="1" x14ac:dyDescent="0.2">
      <c r="A2169" s="50"/>
      <c r="B2169" s="50"/>
      <c r="C2169" s="34"/>
      <c r="D2169" s="34"/>
      <c r="E2169" s="34"/>
      <c r="F2169" s="34"/>
      <c r="G2169" s="34"/>
      <c r="H2169" s="34"/>
      <c r="I2169" s="34"/>
      <c r="J2169" s="34"/>
      <c r="K2169" s="34"/>
      <c r="L2169" s="103"/>
      <c r="M2169" s="29"/>
      <c r="N2169" s="29"/>
      <c r="O2169" s="29"/>
      <c r="P2169" s="30"/>
      <c r="Q2169" s="29"/>
      <c r="R2169" s="112"/>
      <c r="S2169" s="34"/>
      <c r="AD2169" s="84" t="e">
        <f t="shared" si="294"/>
        <v>#VALUE!</v>
      </c>
      <c r="AE2169" s="34" t="e">
        <f t="shared" si="295"/>
        <v>#VALUE!</v>
      </c>
      <c r="AF2169" s="34" t="e">
        <f t="shared" si="296"/>
        <v>#VALUE!</v>
      </c>
      <c r="AG2169" s="34" t="e">
        <f t="shared" si="297"/>
        <v>#VALUE!</v>
      </c>
      <c r="AH2169" s="34" t="e">
        <f t="shared" si="298"/>
        <v>#VALUE!</v>
      </c>
      <c r="AI2169" s="34" t="e">
        <f t="shared" si="299"/>
        <v>#VALUE!</v>
      </c>
      <c r="AJ2169" s="34" t="e">
        <f t="shared" si="300"/>
        <v>#VALUE!</v>
      </c>
      <c r="AK2169" s="34" t="e">
        <f t="shared" si="301"/>
        <v>#VALUE!</v>
      </c>
    </row>
    <row r="2170" spans="1:37" ht="55.25" customHeight="1" x14ac:dyDescent="0.2">
      <c r="A2170" s="50"/>
      <c r="B2170" s="50"/>
      <c r="C2170" s="34"/>
      <c r="D2170" s="34"/>
      <c r="E2170" s="34"/>
      <c r="F2170" s="34"/>
      <c r="G2170" s="34"/>
      <c r="H2170" s="34"/>
      <c r="I2170" s="34"/>
      <c r="J2170" s="34"/>
      <c r="K2170" s="34"/>
      <c r="L2170" s="103"/>
      <c r="M2170" s="29"/>
      <c r="N2170" s="29"/>
      <c r="O2170" s="29"/>
      <c r="P2170" s="30"/>
      <c r="Q2170" s="29"/>
      <c r="R2170" s="112"/>
      <c r="S2170" s="34"/>
      <c r="AD2170" s="84" t="e">
        <f t="shared" si="294"/>
        <v>#VALUE!</v>
      </c>
      <c r="AE2170" s="34" t="e">
        <f t="shared" si="295"/>
        <v>#VALUE!</v>
      </c>
      <c r="AF2170" s="34" t="e">
        <f t="shared" si="296"/>
        <v>#VALUE!</v>
      </c>
      <c r="AG2170" s="34" t="e">
        <f t="shared" si="297"/>
        <v>#VALUE!</v>
      </c>
      <c r="AH2170" s="34" t="e">
        <f t="shared" si="298"/>
        <v>#VALUE!</v>
      </c>
      <c r="AI2170" s="34" t="e">
        <f t="shared" si="299"/>
        <v>#VALUE!</v>
      </c>
      <c r="AJ2170" s="34" t="e">
        <f t="shared" si="300"/>
        <v>#VALUE!</v>
      </c>
      <c r="AK2170" s="34" t="e">
        <f t="shared" si="301"/>
        <v>#VALUE!</v>
      </c>
    </row>
    <row r="2171" spans="1:37" ht="55.25" customHeight="1" x14ac:dyDescent="0.2">
      <c r="A2171" s="50"/>
      <c r="B2171" s="50"/>
      <c r="C2171" s="34"/>
      <c r="D2171" s="34"/>
      <c r="E2171" s="34"/>
      <c r="F2171" s="34"/>
      <c r="G2171" s="34"/>
      <c r="H2171" s="34"/>
      <c r="I2171" s="34"/>
      <c r="J2171" s="34"/>
      <c r="K2171" s="34"/>
      <c r="L2171" s="103"/>
      <c r="M2171" s="29"/>
      <c r="N2171" s="29"/>
      <c r="O2171" s="29"/>
      <c r="P2171" s="30"/>
      <c r="Q2171" s="29"/>
      <c r="R2171" s="112"/>
      <c r="S2171" s="34"/>
      <c r="AD2171" s="84" t="e">
        <f t="shared" si="294"/>
        <v>#VALUE!</v>
      </c>
      <c r="AE2171" s="34" t="e">
        <f t="shared" si="295"/>
        <v>#VALUE!</v>
      </c>
      <c r="AF2171" s="34" t="e">
        <f t="shared" si="296"/>
        <v>#VALUE!</v>
      </c>
      <c r="AG2171" s="34" t="e">
        <f t="shared" si="297"/>
        <v>#VALUE!</v>
      </c>
      <c r="AH2171" s="34" t="e">
        <f t="shared" si="298"/>
        <v>#VALUE!</v>
      </c>
      <c r="AI2171" s="34" t="e">
        <f t="shared" si="299"/>
        <v>#VALUE!</v>
      </c>
      <c r="AJ2171" s="34" t="e">
        <f t="shared" si="300"/>
        <v>#VALUE!</v>
      </c>
      <c r="AK2171" s="34" t="e">
        <f t="shared" si="301"/>
        <v>#VALUE!</v>
      </c>
    </row>
    <row r="2172" spans="1:37" ht="55.25" customHeight="1" x14ac:dyDescent="0.2">
      <c r="A2172" s="50"/>
      <c r="B2172" s="50"/>
      <c r="C2172" s="34"/>
      <c r="D2172" s="34"/>
      <c r="E2172" s="34"/>
      <c r="F2172" s="34"/>
      <c r="G2172" s="34"/>
      <c r="H2172" s="34"/>
      <c r="I2172" s="34"/>
      <c r="J2172" s="34"/>
      <c r="K2172" s="34"/>
      <c r="L2172" s="103"/>
      <c r="M2172" s="29"/>
      <c r="N2172" s="29"/>
      <c r="O2172" s="29"/>
      <c r="P2172" s="30"/>
      <c r="Q2172" s="29"/>
      <c r="R2172" s="112"/>
      <c r="S2172" s="34"/>
      <c r="AD2172" s="84" t="e">
        <f t="shared" si="294"/>
        <v>#VALUE!</v>
      </c>
      <c r="AE2172" s="34" t="e">
        <f t="shared" si="295"/>
        <v>#VALUE!</v>
      </c>
      <c r="AF2172" s="34" t="e">
        <f t="shared" si="296"/>
        <v>#VALUE!</v>
      </c>
      <c r="AG2172" s="34" t="e">
        <f t="shared" si="297"/>
        <v>#VALUE!</v>
      </c>
      <c r="AH2172" s="34" t="e">
        <f t="shared" si="298"/>
        <v>#VALUE!</v>
      </c>
      <c r="AI2172" s="34" t="e">
        <f t="shared" si="299"/>
        <v>#VALUE!</v>
      </c>
      <c r="AJ2172" s="34" t="e">
        <f t="shared" si="300"/>
        <v>#VALUE!</v>
      </c>
      <c r="AK2172" s="34" t="e">
        <f t="shared" si="301"/>
        <v>#VALUE!</v>
      </c>
    </row>
    <row r="2173" spans="1:37" ht="55.25" customHeight="1" x14ac:dyDescent="0.2">
      <c r="A2173" s="50"/>
      <c r="B2173" s="50"/>
      <c r="C2173" s="34"/>
      <c r="D2173" s="34"/>
      <c r="E2173" s="34"/>
      <c r="F2173" s="34"/>
      <c r="G2173" s="34"/>
      <c r="H2173" s="34"/>
      <c r="I2173" s="34"/>
      <c r="J2173" s="34"/>
      <c r="K2173" s="34"/>
      <c r="L2173" s="103"/>
      <c r="M2173" s="29"/>
      <c r="N2173" s="29"/>
      <c r="O2173" s="29"/>
      <c r="P2173" s="30"/>
      <c r="Q2173" s="29"/>
      <c r="R2173" s="112"/>
      <c r="S2173" s="34"/>
      <c r="AD2173" s="84" t="e">
        <f t="shared" si="294"/>
        <v>#VALUE!</v>
      </c>
      <c r="AE2173" s="34" t="e">
        <f t="shared" si="295"/>
        <v>#VALUE!</v>
      </c>
      <c r="AF2173" s="34" t="e">
        <f t="shared" si="296"/>
        <v>#VALUE!</v>
      </c>
      <c r="AG2173" s="34" t="e">
        <f t="shared" si="297"/>
        <v>#VALUE!</v>
      </c>
      <c r="AH2173" s="34" t="e">
        <f t="shared" si="298"/>
        <v>#VALUE!</v>
      </c>
      <c r="AI2173" s="34" t="e">
        <f t="shared" si="299"/>
        <v>#VALUE!</v>
      </c>
      <c r="AJ2173" s="34" t="e">
        <f t="shared" si="300"/>
        <v>#VALUE!</v>
      </c>
      <c r="AK2173" s="34" t="e">
        <f t="shared" si="301"/>
        <v>#VALUE!</v>
      </c>
    </row>
    <row r="2174" spans="1:37" ht="55.25" customHeight="1" x14ac:dyDescent="0.2">
      <c r="A2174" s="50"/>
      <c r="B2174" s="50"/>
      <c r="C2174" s="34"/>
      <c r="D2174" s="34"/>
      <c r="E2174" s="34"/>
      <c r="F2174" s="34"/>
      <c r="G2174" s="34"/>
      <c r="H2174" s="34"/>
      <c r="I2174" s="34"/>
      <c r="J2174" s="34"/>
      <c r="K2174" s="34"/>
      <c r="L2174" s="103"/>
      <c r="M2174" s="29"/>
      <c r="N2174" s="29"/>
      <c r="O2174" s="29"/>
      <c r="P2174" s="30"/>
      <c r="Q2174" s="29"/>
      <c r="R2174" s="112"/>
      <c r="S2174" s="34"/>
      <c r="AD2174" s="84" t="e">
        <f t="shared" si="294"/>
        <v>#VALUE!</v>
      </c>
      <c r="AE2174" s="34" t="e">
        <f t="shared" si="295"/>
        <v>#VALUE!</v>
      </c>
      <c r="AF2174" s="34" t="e">
        <f t="shared" si="296"/>
        <v>#VALUE!</v>
      </c>
      <c r="AG2174" s="34" t="e">
        <f t="shared" si="297"/>
        <v>#VALUE!</v>
      </c>
      <c r="AH2174" s="34" t="e">
        <f t="shared" si="298"/>
        <v>#VALUE!</v>
      </c>
      <c r="AI2174" s="34" t="e">
        <f t="shared" si="299"/>
        <v>#VALUE!</v>
      </c>
      <c r="AJ2174" s="34" t="e">
        <f t="shared" si="300"/>
        <v>#VALUE!</v>
      </c>
      <c r="AK2174" s="34" t="e">
        <f t="shared" si="301"/>
        <v>#VALUE!</v>
      </c>
    </row>
    <row r="2175" spans="1:37" ht="55.25" customHeight="1" x14ac:dyDescent="0.2">
      <c r="A2175" s="50"/>
      <c r="B2175" s="50"/>
      <c r="C2175" s="34"/>
      <c r="D2175" s="34"/>
      <c r="E2175" s="34"/>
      <c r="F2175" s="34"/>
      <c r="G2175" s="34"/>
      <c r="H2175" s="34"/>
      <c r="I2175" s="34"/>
      <c r="J2175" s="34"/>
      <c r="K2175" s="34"/>
      <c r="L2175" s="103"/>
      <c r="M2175" s="29"/>
      <c r="N2175" s="29"/>
      <c r="O2175" s="29"/>
      <c r="P2175" s="30"/>
      <c r="Q2175" s="29"/>
      <c r="R2175" s="112"/>
      <c r="S2175" s="34"/>
      <c r="AD2175" s="84" t="e">
        <f t="shared" si="294"/>
        <v>#VALUE!</v>
      </c>
      <c r="AE2175" s="34" t="e">
        <f t="shared" si="295"/>
        <v>#VALUE!</v>
      </c>
      <c r="AF2175" s="34" t="e">
        <f t="shared" si="296"/>
        <v>#VALUE!</v>
      </c>
      <c r="AG2175" s="34" t="e">
        <f t="shared" si="297"/>
        <v>#VALUE!</v>
      </c>
      <c r="AH2175" s="34" t="e">
        <f t="shared" si="298"/>
        <v>#VALUE!</v>
      </c>
      <c r="AI2175" s="34" t="e">
        <f t="shared" si="299"/>
        <v>#VALUE!</v>
      </c>
      <c r="AJ2175" s="34" t="e">
        <f t="shared" si="300"/>
        <v>#VALUE!</v>
      </c>
      <c r="AK2175" s="34" t="e">
        <f t="shared" si="301"/>
        <v>#VALUE!</v>
      </c>
    </row>
    <row r="2176" spans="1:37" ht="55.25" customHeight="1" x14ac:dyDescent="0.2">
      <c r="A2176" s="50"/>
      <c r="B2176" s="50"/>
      <c r="C2176" s="34"/>
      <c r="D2176" s="34"/>
      <c r="E2176" s="34"/>
      <c r="F2176" s="34"/>
      <c r="G2176" s="34"/>
      <c r="H2176" s="34"/>
      <c r="I2176" s="34"/>
      <c r="J2176" s="34"/>
      <c r="K2176" s="34"/>
      <c r="L2176" s="103"/>
      <c r="M2176" s="29"/>
      <c r="N2176" s="29"/>
      <c r="O2176" s="29"/>
      <c r="P2176" s="30"/>
      <c r="Q2176" s="29"/>
      <c r="R2176" s="112"/>
      <c r="S2176" s="34"/>
      <c r="AD2176" s="84" t="e">
        <f t="shared" si="294"/>
        <v>#VALUE!</v>
      </c>
      <c r="AE2176" s="34" t="e">
        <f t="shared" si="295"/>
        <v>#VALUE!</v>
      </c>
      <c r="AF2176" s="34" t="e">
        <f t="shared" si="296"/>
        <v>#VALUE!</v>
      </c>
      <c r="AG2176" s="34" t="e">
        <f t="shared" si="297"/>
        <v>#VALUE!</v>
      </c>
      <c r="AH2176" s="34" t="e">
        <f t="shared" si="298"/>
        <v>#VALUE!</v>
      </c>
      <c r="AI2176" s="34" t="e">
        <f t="shared" si="299"/>
        <v>#VALUE!</v>
      </c>
      <c r="AJ2176" s="34" t="e">
        <f t="shared" si="300"/>
        <v>#VALUE!</v>
      </c>
      <c r="AK2176" s="34" t="e">
        <f t="shared" si="301"/>
        <v>#VALUE!</v>
      </c>
    </row>
    <row r="2177" spans="1:37" ht="55.25" customHeight="1" x14ac:dyDescent="0.2">
      <c r="A2177" s="50"/>
      <c r="B2177" s="50"/>
      <c r="C2177" s="34"/>
      <c r="D2177" s="34"/>
      <c r="E2177" s="34"/>
      <c r="F2177" s="34"/>
      <c r="G2177" s="34"/>
      <c r="H2177" s="34"/>
      <c r="I2177" s="34"/>
      <c r="J2177" s="34"/>
      <c r="K2177" s="34"/>
      <c r="L2177" s="103"/>
      <c r="M2177" s="29"/>
      <c r="N2177" s="29"/>
      <c r="O2177" s="29"/>
      <c r="P2177" s="30"/>
      <c r="Q2177" s="29"/>
      <c r="R2177" s="112"/>
      <c r="S2177" s="34"/>
      <c r="AD2177" s="84" t="e">
        <f t="shared" si="294"/>
        <v>#VALUE!</v>
      </c>
      <c r="AE2177" s="34" t="e">
        <f t="shared" si="295"/>
        <v>#VALUE!</v>
      </c>
      <c r="AF2177" s="34" t="e">
        <f t="shared" si="296"/>
        <v>#VALUE!</v>
      </c>
      <c r="AG2177" s="34" t="e">
        <f t="shared" si="297"/>
        <v>#VALUE!</v>
      </c>
      <c r="AH2177" s="34" t="e">
        <f t="shared" si="298"/>
        <v>#VALUE!</v>
      </c>
      <c r="AI2177" s="34" t="e">
        <f t="shared" si="299"/>
        <v>#VALUE!</v>
      </c>
      <c r="AJ2177" s="34" t="e">
        <f t="shared" si="300"/>
        <v>#VALUE!</v>
      </c>
      <c r="AK2177" s="34" t="e">
        <f t="shared" si="301"/>
        <v>#VALUE!</v>
      </c>
    </row>
    <row r="2178" spans="1:37" ht="55.25" customHeight="1" x14ac:dyDescent="0.2">
      <c r="A2178" s="50"/>
      <c r="B2178" s="50"/>
      <c r="C2178" s="34"/>
      <c r="D2178" s="34"/>
      <c r="E2178" s="34"/>
      <c r="F2178" s="34"/>
      <c r="G2178" s="34"/>
      <c r="H2178" s="34"/>
      <c r="I2178" s="34"/>
      <c r="J2178" s="34"/>
      <c r="K2178" s="34"/>
      <c r="L2178" s="103"/>
      <c r="M2178" s="29"/>
      <c r="N2178" s="29"/>
      <c r="O2178" s="29"/>
      <c r="P2178" s="30"/>
      <c r="Q2178" s="29"/>
      <c r="R2178" s="112"/>
      <c r="S2178" s="34"/>
      <c r="AD2178" s="84" t="e">
        <f t="shared" si="294"/>
        <v>#VALUE!</v>
      </c>
      <c r="AE2178" s="34" t="e">
        <f t="shared" si="295"/>
        <v>#VALUE!</v>
      </c>
      <c r="AF2178" s="34" t="e">
        <f t="shared" si="296"/>
        <v>#VALUE!</v>
      </c>
      <c r="AG2178" s="34" t="e">
        <f t="shared" si="297"/>
        <v>#VALUE!</v>
      </c>
      <c r="AH2178" s="34" t="e">
        <f t="shared" si="298"/>
        <v>#VALUE!</v>
      </c>
      <c r="AI2178" s="34" t="e">
        <f t="shared" si="299"/>
        <v>#VALUE!</v>
      </c>
      <c r="AJ2178" s="34" t="e">
        <f t="shared" si="300"/>
        <v>#VALUE!</v>
      </c>
      <c r="AK2178" s="34" t="e">
        <f t="shared" si="301"/>
        <v>#VALUE!</v>
      </c>
    </row>
    <row r="2179" spans="1:37" ht="55.25" customHeight="1" x14ac:dyDescent="0.2">
      <c r="A2179" s="50"/>
      <c r="B2179" s="50"/>
      <c r="C2179" s="34"/>
      <c r="D2179" s="34"/>
      <c r="E2179" s="34"/>
      <c r="F2179" s="34"/>
      <c r="G2179" s="34"/>
      <c r="H2179" s="34"/>
      <c r="I2179" s="34"/>
      <c r="J2179" s="34"/>
      <c r="K2179" s="34"/>
      <c r="L2179" s="103"/>
      <c r="M2179" s="29"/>
      <c r="N2179" s="29"/>
      <c r="O2179" s="29"/>
      <c r="P2179" s="30"/>
      <c r="Q2179" s="29"/>
      <c r="R2179" s="112"/>
      <c r="S2179" s="34"/>
      <c r="AD2179" s="84" t="e">
        <f t="shared" si="294"/>
        <v>#VALUE!</v>
      </c>
      <c r="AE2179" s="34" t="e">
        <f t="shared" si="295"/>
        <v>#VALUE!</v>
      </c>
      <c r="AF2179" s="34" t="e">
        <f t="shared" si="296"/>
        <v>#VALUE!</v>
      </c>
      <c r="AG2179" s="34" t="e">
        <f t="shared" si="297"/>
        <v>#VALUE!</v>
      </c>
      <c r="AH2179" s="34" t="e">
        <f t="shared" si="298"/>
        <v>#VALUE!</v>
      </c>
      <c r="AI2179" s="34" t="e">
        <f t="shared" si="299"/>
        <v>#VALUE!</v>
      </c>
      <c r="AJ2179" s="34" t="e">
        <f t="shared" si="300"/>
        <v>#VALUE!</v>
      </c>
      <c r="AK2179" s="34" t="e">
        <f t="shared" si="301"/>
        <v>#VALUE!</v>
      </c>
    </row>
    <row r="2180" spans="1:37" ht="55.25" customHeight="1" x14ac:dyDescent="0.2">
      <c r="A2180" s="50"/>
      <c r="B2180" s="50"/>
      <c r="C2180" s="34"/>
      <c r="D2180" s="34"/>
      <c r="E2180" s="34"/>
      <c r="F2180" s="34"/>
      <c r="G2180" s="34"/>
      <c r="H2180" s="34"/>
      <c r="I2180" s="34"/>
      <c r="J2180" s="34"/>
      <c r="K2180" s="34"/>
      <c r="L2180" s="103"/>
      <c r="M2180" s="29"/>
      <c r="N2180" s="29"/>
      <c r="O2180" s="29"/>
      <c r="P2180" s="30"/>
      <c r="Q2180" s="29"/>
      <c r="R2180" s="112"/>
      <c r="S2180" s="34"/>
      <c r="AD2180" s="84" t="e">
        <f t="shared" si="294"/>
        <v>#VALUE!</v>
      </c>
      <c r="AE2180" s="34" t="e">
        <f t="shared" si="295"/>
        <v>#VALUE!</v>
      </c>
      <c r="AF2180" s="34" t="e">
        <f t="shared" si="296"/>
        <v>#VALUE!</v>
      </c>
      <c r="AG2180" s="34" t="e">
        <f t="shared" si="297"/>
        <v>#VALUE!</v>
      </c>
      <c r="AH2180" s="34" t="e">
        <f t="shared" si="298"/>
        <v>#VALUE!</v>
      </c>
      <c r="AI2180" s="34" t="e">
        <f t="shared" si="299"/>
        <v>#VALUE!</v>
      </c>
      <c r="AJ2180" s="34" t="e">
        <f t="shared" si="300"/>
        <v>#VALUE!</v>
      </c>
      <c r="AK2180" s="34" t="e">
        <f t="shared" si="301"/>
        <v>#VALUE!</v>
      </c>
    </row>
    <row r="2181" spans="1:37" ht="55.25" customHeight="1" x14ac:dyDescent="0.2">
      <c r="A2181" s="50"/>
      <c r="B2181" s="50"/>
      <c r="C2181" s="34"/>
      <c r="D2181" s="34"/>
      <c r="E2181" s="34"/>
      <c r="F2181" s="34"/>
      <c r="G2181" s="34"/>
      <c r="H2181" s="34"/>
      <c r="I2181" s="34"/>
      <c r="J2181" s="34"/>
      <c r="K2181" s="34"/>
      <c r="L2181" s="103"/>
      <c r="M2181" s="29"/>
      <c r="N2181" s="29"/>
      <c r="O2181" s="29"/>
      <c r="P2181" s="30"/>
      <c r="Q2181" s="29"/>
      <c r="R2181" s="112"/>
      <c r="S2181" s="34"/>
      <c r="AD2181" s="84" t="e">
        <f t="shared" si="294"/>
        <v>#VALUE!</v>
      </c>
      <c r="AE2181" s="34" t="e">
        <f t="shared" si="295"/>
        <v>#VALUE!</v>
      </c>
      <c r="AF2181" s="34" t="e">
        <f t="shared" si="296"/>
        <v>#VALUE!</v>
      </c>
      <c r="AG2181" s="34" t="e">
        <f t="shared" si="297"/>
        <v>#VALUE!</v>
      </c>
      <c r="AH2181" s="34" t="e">
        <f t="shared" si="298"/>
        <v>#VALUE!</v>
      </c>
      <c r="AI2181" s="34" t="e">
        <f t="shared" si="299"/>
        <v>#VALUE!</v>
      </c>
      <c r="AJ2181" s="34" t="e">
        <f t="shared" si="300"/>
        <v>#VALUE!</v>
      </c>
      <c r="AK2181" s="34" t="e">
        <f t="shared" si="301"/>
        <v>#VALUE!</v>
      </c>
    </row>
    <row r="2182" spans="1:37" ht="55.25" customHeight="1" x14ac:dyDescent="0.2">
      <c r="A2182" s="50"/>
      <c r="B2182" s="50"/>
      <c r="C2182" s="34"/>
      <c r="D2182" s="34"/>
      <c r="E2182" s="34"/>
      <c r="F2182" s="34"/>
      <c r="G2182" s="34"/>
      <c r="H2182" s="34"/>
      <c r="I2182" s="34"/>
      <c r="J2182" s="34"/>
      <c r="K2182" s="34"/>
      <c r="L2182" s="103"/>
      <c r="M2182" s="29"/>
      <c r="N2182" s="29"/>
      <c r="O2182" s="29"/>
      <c r="P2182" s="30"/>
      <c r="Q2182" s="29"/>
      <c r="R2182" s="112"/>
      <c r="S2182" s="34"/>
      <c r="AD2182" s="84" t="e">
        <f t="shared" si="294"/>
        <v>#VALUE!</v>
      </c>
      <c r="AE2182" s="34" t="e">
        <f t="shared" si="295"/>
        <v>#VALUE!</v>
      </c>
      <c r="AF2182" s="34" t="e">
        <f t="shared" si="296"/>
        <v>#VALUE!</v>
      </c>
      <c r="AG2182" s="34" t="e">
        <f t="shared" si="297"/>
        <v>#VALUE!</v>
      </c>
      <c r="AH2182" s="34" t="e">
        <f t="shared" si="298"/>
        <v>#VALUE!</v>
      </c>
      <c r="AI2182" s="34" t="e">
        <f t="shared" si="299"/>
        <v>#VALUE!</v>
      </c>
      <c r="AJ2182" s="34" t="e">
        <f t="shared" si="300"/>
        <v>#VALUE!</v>
      </c>
      <c r="AK2182" s="34" t="e">
        <f t="shared" si="301"/>
        <v>#VALUE!</v>
      </c>
    </row>
    <row r="2183" spans="1:37" ht="55.25" customHeight="1" x14ac:dyDescent="0.2">
      <c r="A2183" s="50"/>
      <c r="B2183" s="50"/>
      <c r="C2183" s="34"/>
      <c r="D2183" s="34"/>
      <c r="E2183" s="34"/>
      <c r="F2183" s="34"/>
      <c r="G2183" s="34"/>
      <c r="H2183" s="34"/>
      <c r="I2183" s="34"/>
      <c r="J2183" s="34"/>
      <c r="K2183" s="34"/>
      <c r="L2183" s="103"/>
      <c r="M2183" s="29"/>
      <c r="N2183" s="29"/>
      <c r="O2183" s="29"/>
      <c r="P2183" s="30"/>
      <c r="Q2183" s="29"/>
      <c r="R2183" s="112"/>
      <c r="S2183" s="34"/>
      <c r="AD2183" s="84" t="e">
        <f t="shared" si="294"/>
        <v>#VALUE!</v>
      </c>
      <c r="AE2183" s="34" t="e">
        <f t="shared" si="295"/>
        <v>#VALUE!</v>
      </c>
      <c r="AF2183" s="34" t="e">
        <f t="shared" si="296"/>
        <v>#VALUE!</v>
      </c>
      <c r="AG2183" s="34" t="e">
        <f t="shared" si="297"/>
        <v>#VALUE!</v>
      </c>
      <c r="AH2183" s="34" t="e">
        <f t="shared" si="298"/>
        <v>#VALUE!</v>
      </c>
      <c r="AI2183" s="34" t="e">
        <f t="shared" si="299"/>
        <v>#VALUE!</v>
      </c>
      <c r="AJ2183" s="34" t="e">
        <f t="shared" si="300"/>
        <v>#VALUE!</v>
      </c>
      <c r="AK2183" s="34" t="e">
        <f t="shared" si="301"/>
        <v>#VALUE!</v>
      </c>
    </row>
    <row r="2184" spans="1:37" ht="55.25" customHeight="1" x14ac:dyDescent="0.2">
      <c r="A2184" s="50"/>
      <c r="B2184" s="50"/>
      <c r="C2184" s="34"/>
      <c r="D2184" s="34"/>
      <c r="E2184" s="34"/>
      <c r="F2184" s="34"/>
      <c r="G2184" s="34"/>
      <c r="H2184" s="34"/>
      <c r="I2184" s="34"/>
      <c r="J2184" s="34"/>
      <c r="K2184" s="34"/>
      <c r="L2184" s="103"/>
      <c r="M2184" s="29"/>
      <c r="N2184" s="29"/>
      <c r="O2184" s="29"/>
      <c r="P2184" s="30"/>
      <c r="Q2184" s="29"/>
      <c r="R2184" s="112"/>
      <c r="S2184" s="34"/>
      <c r="AD2184" s="84" t="e">
        <f t="shared" si="294"/>
        <v>#VALUE!</v>
      </c>
      <c r="AE2184" s="34" t="e">
        <f t="shared" si="295"/>
        <v>#VALUE!</v>
      </c>
      <c r="AF2184" s="34" t="e">
        <f t="shared" si="296"/>
        <v>#VALUE!</v>
      </c>
      <c r="AG2184" s="34" t="e">
        <f t="shared" si="297"/>
        <v>#VALUE!</v>
      </c>
      <c r="AH2184" s="34" t="e">
        <f t="shared" si="298"/>
        <v>#VALUE!</v>
      </c>
      <c r="AI2184" s="34" t="e">
        <f t="shared" si="299"/>
        <v>#VALUE!</v>
      </c>
      <c r="AJ2184" s="34" t="e">
        <f t="shared" si="300"/>
        <v>#VALUE!</v>
      </c>
      <c r="AK2184" s="34" t="e">
        <f t="shared" si="301"/>
        <v>#VALUE!</v>
      </c>
    </row>
    <row r="2185" spans="1:37" ht="55.25" customHeight="1" x14ac:dyDescent="0.2">
      <c r="A2185" s="50"/>
      <c r="B2185" s="50"/>
      <c r="C2185" s="34"/>
      <c r="D2185" s="34"/>
      <c r="E2185" s="34"/>
      <c r="F2185" s="34"/>
      <c r="G2185" s="34"/>
      <c r="H2185" s="34"/>
      <c r="I2185" s="34"/>
      <c r="J2185" s="34"/>
      <c r="K2185" s="34"/>
      <c r="L2185" s="103"/>
      <c r="M2185" s="29"/>
      <c r="N2185" s="29"/>
      <c r="O2185" s="29"/>
      <c r="P2185" s="30"/>
      <c r="Q2185" s="29"/>
      <c r="R2185" s="112"/>
      <c r="S2185" s="34"/>
      <c r="AD2185" s="84" t="e">
        <f t="shared" si="294"/>
        <v>#VALUE!</v>
      </c>
      <c r="AE2185" s="34" t="e">
        <f t="shared" si="295"/>
        <v>#VALUE!</v>
      </c>
      <c r="AF2185" s="34" t="e">
        <f t="shared" si="296"/>
        <v>#VALUE!</v>
      </c>
      <c r="AG2185" s="34" t="e">
        <f t="shared" si="297"/>
        <v>#VALUE!</v>
      </c>
      <c r="AH2185" s="34" t="e">
        <f t="shared" si="298"/>
        <v>#VALUE!</v>
      </c>
      <c r="AI2185" s="34" t="e">
        <f t="shared" si="299"/>
        <v>#VALUE!</v>
      </c>
      <c r="AJ2185" s="34" t="e">
        <f t="shared" si="300"/>
        <v>#VALUE!</v>
      </c>
      <c r="AK2185" s="34" t="e">
        <f t="shared" si="301"/>
        <v>#VALUE!</v>
      </c>
    </row>
    <row r="2186" spans="1:37" ht="55.25" customHeight="1" x14ac:dyDescent="0.2">
      <c r="A2186" s="50"/>
      <c r="B2186" s="50"/>
      <c r="C2186" s="34"/>
      <c r="D2186" s="34"/>
      <c r="E2186" s="34"/>
      <c r="F2186" s="34"/>
      <c r="G2186" s="34"/>
      <c r="H2186" s="34"/>
      <c r="I2186" s="34"/>
      <c r="J2186" s="34"/>
      <c r="K2186" s="34"/>
      <c r="L2186" s="103"/>
      <c r="M2186" s="29"/>
      <c r="N2186" s="29"/>
      <c r="O2186" s="29"/>
      <c r="P2186" s="30"/>
      <c r="Q2186" s="29"/>
      <c r="R2186" s="112"/>
      <c r="S2186" s="34"/>
      <c r="AD2186" s="84" t="e">
        <f t="shared" si="294"/>
        <v>#VALUE!</v>
      </c>
      <c r="AE2186" s="34" t="e">
        <f t="shared" si="295"/>
        <v>#VALUE!</v>
      </c>
      <c r="AF2186" s="34" t="e">
        <f t="shared" si="296"/>
        <v>#VALUE!</v>
      </c>
      <c r="AG2186" s="34" t="e">
        <f t="shared" si="297"/>
        <v>#VALUE!</v>
      </c>
      <c r="AH2186" s="34" t="e">
        <f t="shared" si="298"/>
        <v>#VALUE!</v>
      </c>
      <c r="AI2186" s="34" t="e">
        <f t="shared" si="299"/>
        <v>#VALUE!</v>
      </c>
      <c r="AJ2186" s="34" t="e">
        <f t="shared" si="300"/>
        <v>#VALUE!</v>
      </c>
      <c r="AK2186" s="34" t="e">
        <f t="shared" si="301"/>
        <v>#VALUE!</v>
      </c>
    </row>
    <row r="2187" spans="1:37" ht="55.25" customHeight="1" x14ac:dyDescent="0.2">
      <c r="A2187" s="50"/>
      <c r="B2187" s="50"/>
      <c r="C2187" s="34"/>
      <c r="D2187" s="34"/>
      <c r="E2187" s="34"/>
      <c r="F2187" s="34"/>
      <c r="G2187" s="34"/>
      <c r="H2187" s="34"/>
      <c r="I2187" s="34"/>
      <c r="J2187" s="34"/>
      <c r="K2187" s="34"/>
      <c r="L2187" s="103"/>
      <c r="M2187" s="29"/>
      <c r="N2187" s="29"/>
      <c r="O2187" s="29"/>
      <c r="P2187" s="30"/>
      <c r="Q2187" s="29"/>
      <c r="R2187" s="112"/>
      <c r="S2187" s="34"/>
      <c r="AD2187" s="84" t="e">
        <f t="shared" si="294"/>
        <v>#VALUE!</v>
      </c>
      <c r="AE2187" s="34" t="e">
        <f t="shared" si="295"/>
        <v>#VALUE!</v>
      </c>
      <c r="AF2187" s="34" t="e">
        <f t="shared" si="296"/>
        <v>#VALUE!</v>
      </c>
      <c r="AG2187" s="34" t="e">
        <f t="shared" si="297"/>
        <v>#VALUE!</v>
      </c>
      <c r="AH2187" s="34" t="e">
        <f t="shared" si="298"/>
        <v>#VALUE!</v>
      </c>
      <c r="AI2187" s="34" t="e">
        <f t="shared" si="299"/>
        <v>#VALUE!</v>
      </c>
      <c r="AJ2187" s="34" t="e">
        <f t="shared" si="300"/>
        <v>#VALUE!</v>
      </c>
      <c r="AK2187" s="34" t="e">
        <f t="shared" si="301"/>
        <v>#VALUE!</v>
      </c>
    </row>
    <row r="2188" spans="1:37" ht="55.25" customHeight="1" x14ac:dyDescent="0.2">
      <c r="A2188" s="50"/>
      <c r="B2188" s="50"/>
      <c r="C2188" s="34"/>
      <c r="D2188" s="34"/>
      <c r="E2188" s="34"/>
      <c r="F2188" s="34"/>
      <c r="G2188" s="34"/>
      <c r="H2188" s="34"/>
      <c r="I2188" s="34"/>
      <c r="J2188" s="34"/>
      <c r="K2188" s="34"/>
      <c r="L2188" s="103"/>
      <c r="M2188" s="29"/>
      <c r="N2188" s="29"/>
      <c r="O2188" s="29"/>
      <c r="P2188" s="30"/>
      <c r="Q2188" s="29"/>
      <c r="R2188" s="112"/>
      <c r="S2188" s="34"/>
      <c r="AD2188" s="84" t="e">
        <f t="shared" si="294"/>
        <v>#VALUE!</v>
      </c>
      <c r="AE2188" s="34" t="e">
        <f t="shared" si="295"/>
        <v>#VALUE!</v>
      </c>
      <c r="AF2188" s="34" t="e">
        <f t="shared" si="296"/>
        <v>#VALUE!</v>
      </c>
      <c r="AG2188" s="34" t="e">
        <f t="shared" si="297"/>
        <v>#VALUE!</v>
      </c>
      <c r="AH2188" s="34" t="e">
        <f t="shared" si="298"/>
        <v>#VALUE!</v>
      </c>
      <c r="AI2188" s="34" t="e">
        <f t="shared" si="299"/>
        <v>#VALUE!</v>
      </c>
      <c r="AJ2188" s="34" t="e">
        <f t="shared" si="300"/>
        <v>#VALUE!</v>
      </c>
      <c r="AK2188" s="34" t="e">
        <f t="shared" si="301"/>
        <v>#VALUE!</v>
      </c>
    </row>
    <row r="2189" spans="1:37" ht="55.25" customHeight="1" x14ac:dyDescent="0.2">
      <c r="A2189" s="50"/>
      <c r="B2189" s="50"/>
      <c r="C2189" s="34"/>
      <c r="D2189" s="34"/>
      <c r="E2189" s="34"/>
      <c r="F2189" s="34"/>
      <c r="G2189" s="34"/>
      <c r="H2189" s="34"/>
      <c r="I2189" s="34"/>
      <c r="J2189" s="34"/>
      <c r="K2189" s="34"/>
      <c r="L2189" s="103"/>
      <c r="M2189" s="29"/>
      <c r="N2189" s="29"/>
      <c r="O2189" s="29"/>
      <c r="P2189" s="30"/>
      <c r="Q2189" s="29"/>
      <c r="R2189" s="112"/>
      <c r="S2189" s="34"/>
      <c r="AD2189" s="84" t="e">
        <f t="shared" si="294"/>
        <v>#VALUE!</v>
      </c>
      <c r="AE2189" s="34" t="e">
        <f t="shared" si="295"/>
        <v>#VALUE!</v>
      </c>
      <c r="AF2189" s="34" t="e">
        <f t="shared" si="296"/>
        <v>#VALUE!</v>
      </c>
      <c r="AG2189" s="34" t="e">
        <f t="shared" si="297"/>
        <v>#VALUE!</v>
      </c>
      <c r="AH2189" s="34" t="e">
        <f t="shared" si="298"/>
        <v>#VALUE!</v>
      </c>
      <c r="AI2189" s="34" t="e">
        <f t="shared" si="299"/>
        <v>#VALUE!</v>
      </c>
      <c r="AJ2189" s="34" t="e">
        <f t="shared" si="300"/>
        <v>#VALUE!</v>
      </c>
      <c r="AK2189" s="34" t="e">
        <f t="shared" si="301"/>
        <v>#VALUE!</v>
      </c>
    </row>
    <row r="2190" spans="1:37" ht="55.25" customHeight="1" x14ac:dyDescent="0.2">
      <c r="A2190" s="50"/>
      <c r="B2190" s="50"/>
      <c r="C2190" s="34"/>
      <c r="D2190" s="34"/>
      <c r="E2190" s="34"/>
      <c r="F2190" s="34"/>
      <c r="G2190" s="34"/>
      <c r="H2190" s="34"/>
      <c r="I2190" s="34"/>
      <c r="J2190" s="34"/>
      <c r="K2190" s="34"/>
      <c r="L2190" s="103"/>
      <c r="M2190" s="29"/>
      <c r="N2190" s="29"/>
      <c r="O2190" s="29"/>
      <c r="P2190" s="30"/>
      <c r="Q2190" s="29"/>
      <c r="R2190" s="112"/>
      <c r="S2190" s="34"/>
      <c r="AD2190" s="84" t="e">
        <f t="shared" si="294"/>
        <v>#VALUE!</v>
      </c>
      <c r="AE2190" s="34" t="e">
        <f t="shared" si="295"/>
        <v>#VALUE!</v>
      </c>
      <c r="AF2190" s="34" t="e">
        <f t="shared" si="296"/>
        <v>#VALUE!</v>
      </c>
      <c r="AG2190" s="34" t="e">
        <f t="shared" si="297"/>
        <v>#VALUE!</v>
      </c>
      <c r="AH2190" s="34" t="e">
        <f t="shared" si="298"/>
        <v>#VALUE!</v>
      </c>
      <c r="AI2190" s="34" t="e">
        <f t="shared" si="299"/>
        <v>#VALUE!</v>
      </c>
      <c r="AJ2190" s="34" t="e">
        <f t="shared" si="300"/>
        <v>#VALUE!</v>
      </c>
      <c r="AK2190" s="34" t="e">
        <f t="shared" si="301"/>
        <v>#VALUE!</v>
      </c>
    </row>
    <row r="2191" spans="1:37" ht="55.25" customHeight="1" x14ac:dyDescent="0.2">
      <c r="A2191" s="50"/>
      <c r="B2191" s="50"/>
      <c r="C2191" s="34"/>
      <c r="D2191" s="34"/>
      <c r="E2191" s="34"/>
      <c r="F2191" s="34"/>
      <c r="G2191" s="34"/>
      <c r="H2191" s="34"/>
      <c r="I2191" s="34"/>
      <c r="J2191" s="34"/>
      <c r="K2191" s="34"/>
      <c r="L2191" s="103"/>
      <c r="M2191" s="29"/>
      <c r="N2191" s="29"/>
      <c r="O2191" s="29"/>
      <c r="P2191" s="30"/>
      <c r="Q2191" s="29"/>
      <c r="R2191" s="112"/>
      <c r="S2191" s="34"/>
      <c r="AD2191" s="84" t="e">
        <f t="shared" si="294"/>
        <v>#VALUE!</v>
      </c>
      <c r="AE2191" s="34" t="e">
        <f t="shared" si="295"/>
        <v>#VALUE!</v>
      </c>
      <c r="AF2191" s="34" t="e">
        <f t="shared" si="296"/>
        <v>#VALUE!</v>
      </c>
      <c r="AG2191" s="34" t="e">
        <f t="shared" si="297"/>
        <v>#VALUE!</v>
      </c>
      <c r="AH2191" s="34" t="e">
        <f t="shared" si="298"/>
        <v>#VALUE!</v>
      </c>
      <c r="AI2191" s="34" t="e">
        <f t="shared" si="299"/>
        <v>#VALUE!</v>
      </c>
      <c r="AJ2191" s="34" t="e">
        <f t="shared" si="300"/>
        <v>#VALUE!</v>
      </c>
      <c r="AK2191" s="34" t="e">
        <f t="shared" si="301"/>
        <v>#VALUE!</v>
      </c>
    </row>
    <row r="2192" spans="1:37" ht="55.25" customHeight="1" x14ac:dyDescent="0.2">
      <c r="A2192" s="50"/>
      <c r="B2192" s="50"/>
      <c r="C2192" s="34"/>
      <c r="D2192" s="34"/>
      <c r="E2192" s="34"/>
      <c r="F2192" s="34"/>
      <c r="G2192" s="34"/>
      <c r="H2192" s="34"/>
      <c r="I2192" s="34"/>
      <c r="J2192" s="34"/>
      <c r="K2192" s="34"/>
      <c r="L2192" s="103"/>
      <c r="M2192" s="29"/>
      <c r="N2192" s="29"/>
      <c r="O2192" s="29"/>
      <c r="P2192" s="30"/>
      <c r="Q2192" s="29"/>
      <c r="R2192" s="112"/>
      <c r="S2192" s="34"/>
      <c r="AD2192" s="84" t="e">
        <f t="shared" si="294"/>
        <v>#VALUE!</v>
      </c>
      <c r="AE2192" s="34" t="e">
        <f t="shared" si="295"/>
        <v>#VALUE!</v>
      </c>
      <c r="AF2192" s="34" t="e">
        <f t="shared" si="296"/>
        <v>#VALUE!</v>
      </c>
      <c r="AG2192" s="34" t="e">
        <f t="shared" si="297"/>
        <v>#VALUE!</v>
      </c>
      <c r="AH2192" s="34" t="e">
        <f t="shared" si="298"/>
        <v>#VALUE!</v>
      </c>
      <c r="AI2192" s="34" t="e">
        <f t="shared" si="299"/>
        <v>#VALUE!</v>
      </c>
      <c r="AJ2192" s="34" t="e">
        <f t="shared" si="300"/>
        <v>#VALUE!</v>
      </c>
      <c r="AK2192" s="34" t="e">
        <f t="shared" si="301"/>
        <v>#VALUE!</v>
      </c>
    </row>
    <row r="2193" spans="1:37" ht="55.25" customHeight="1" x14ac:dyDescent="0.2">
      <c r="A2193" s="50"/>
      <c r="B2193" s="50"/>
      <c r="C2193" s="34"/>
      <c r="D2193" s="34"/>
      <c r="E2193" s="34"/>
      <c r="F2193" s="34"/>
      <c r="G2193" s="34"/>
      <c r="H2193" s="34"/>
      <c r="I2193" s="34"/>
      <c r="J2193" s="34"/>
      <c r="K2193" s="34"/>
      <c r="L2193" s="103"/>
      <c r="M2193" s="29"/>
      <c r="N2193" s="29"/>
      <c r="O2193" s="29"/>
      <c r="P2193" s="30"/>
      <c r="Q2193" s="29"/>
      <c r="R2193" s="112"/>
      <c r="S2193" s="34"/>
      <c r="AD2193" s="84" t="e">
        <f t="shared" si="294"/>
        <v>#VALUE!</v>
      </c>
      <c r="AE2193" s="34" t="e">
        <f t="shared" si="295"/>
        <v>#VALUE!</v>
      </c>
      <c r="AF2193" s="34" t="e">
        <f t="shared" si="296"/>
        <v>#VALUE!</v>
      </c>
      <c r="AG2193" s="34" t="e">
        <f t="shared" si="297"/>
        <v>#VALUE!</v>
      </c>
      <c r="AH2193" s="34" t="e">
        <f t="shared" si="298"/>
        <v>#VALUE!</v>
      </c>
      <c r="AI2193" s="34" t="e">
        <f t="shared" si="299"/>
        <v>#VALUE!</v>
      </c>
      <c r="AJ2193" s="34" t="e">
        <f t="shared" si="300"/>
        <v>#VALUE!</v>
      </c>
      <c r="AK2193" s="34" t="e">
        <f t="shared" si="301"/>
        <v>#VALUE!</v>
      </c>
    </row>
    <row r="2194" spans="1:37" ht="55.25" customHeight="1" x14ac:dyDescent="0.2">
      <c r="A2194" s="50"/>
      <c r="B2194" s="50"/>
      <c r="C2194" s="34"/>
      <c r="D2194" s="34"/>
      <c r="E2194" s="34"/>
      <c r="F2194" s="34"/>
      <c r="G2194" s="34"/>
      <c r="H2194" s="34"/>
      <c r="I2194" s="34"/>
      <c r="J2194" s="34"/>
      <c r="K2194" s="34"/>
      <c r="L2194" s="103"/>
      <c r="M2194" s="29"/>
      <c r="N2194" s="29"/>
      <c r="O2194" s="29"/>
      <c r="P2194" s="30"/>
      <c r="Q2194" s="29"/>
      <c r="R2194" s="112"/>
      <c r="S2194" s="34"/>
      <c r="AD2194" s="84" t="e">
        <f t="shared" si="294"/>
        <v>#VALUE!</v>
      </c>
      <c r="AE2194" s="34" t="e">
        <f t="shared" si="295"/>
        <v>#VALUE!</v>
      </c>
      <c r="AF2194" s="34" t="e">
        <f t="shared" si="296"/>
        <v>#VALUE!</v>
      </c>
      <c r="AG2194" s="34" t="e">
        <f t="shared" si="297"/>
        <v>#VALUE!</v>
      </c>
      <c r="AH2194" s="34" t="e">
        <f t="shared" si="298"/>
        <v>#VALUE!</v>
      </c>
      <c r="AI2194" s="34" t="e">
        <f t="shared" si="299"/>
        <v>#VALUE!</v>
      </c>
      <c r="AJ2194" s="34" t="e">
        <f t="shared" si="300"/>
        <v>#VALUE!</v>
      </c>
      <c r="AK2194" s="34" t="e">
        <f t="shared" si="301"/>
        <v>#VALUE!</v>
      </c>
    </row>
    <row r="2195" spans="1:37" ht="55.25" customHeight="1" x14ac:dyDescent="0.2">
      <c r="A2195" s="50"/>
      <c r="B2195" s="50"/>
      <c r="C2195" s="34"/>
      <c r="D2195" s="34"/>
      <c r="E2195" s="34"/>
      <c r="F2195" s="34"/>
      <c r="G2195" s="34"/>
      <c r="H2195" s="34"/>
      <c r="I2195" s="34"/>
      <c r="J2195" s="34"/>
      <c r="K2195" s="34"/>
      <c r="L2195" s="103"/>
      <c r="M2195" s="29"/>
      <c r="N2195" s="29"/>
      <c r="O2195" s="29"/>
      <c r="P2195" s="30"/>
      <c r="Q2195" s="29"/>
      <c r="R2195" s="112"/>
      <c r="S2195" s="34"/>
      <c r="AD2195" s="84" t="e">
        <f t="shared" si="294"/>
        <v>#VALUE!</v>
      </c>
      <c r="AE2195" s="34" t="e">
        <f t="shared" si="295"/>
        <v>#VALUE!</v>
      </c>
      <c r="AF2195" s="34" t="e">
        <f t="shared" si="296"/>
        <v>#VALUE!</v>
      </c>
      <c r="AG2195" s="34" t="e">
        <f t="shared" si="297"/>
        <v>#VALUE!</v>
      </c>
      <c r="AH2195" s="34" t="e">
        <f t="shared" si="298"/>
        <v>#VALUE!</v>
      </c>
      <c r="AI2195" s="34" t="e">
        <f t="shared" si="299"/>
        <v>#VALUE!</v>
      </c>
      <c r="AJ2195" s="34" t="e">
        <f t="shared" si="300"/>
        <v>#VALUE!</v>
      </c>
      <c r="AK2195" s="34" t="e">
        <f t="shared" si="301"/>
        <v>#VALUE!</v>
      </c>
    </row>
    <row r="2196" spans="1:37" ht="55.25" customHeight="1" x14ac:dyDescent="0.2">
      <c r="A2196" s="50"/>
      <c r="B2196" s="50"/>
      <c r="C2196" s="34"/>
      <c r="D2196" s="34"/>
      <c r="E2196" s="34"/>
      <c r="F2196" s="34"/>
      <c r="G2196" s="34"/>
      <c r="H2196" s="34"/>
      <c r="I2196" s="34"/>
      <c r="J2196" s="34"/>
      <c r="K2196" s="34"/>
      <c r="L2196" s="103"/>
      <c r="M2196" s="29"/>
      <c r="N2196" s="29"/>
      <c r="O2196" s="29"/>
      <c r="P2196" s="30"/>
      <c r="Q2196" s="29"/>
      <c r="R2196" s="112"/>
      <c r="S2196" s="34"/>
      <c r="AD2196" s="84" t="e">
        <f t="shared" si="294"/>
        <v>#VALUE!</v>
      </c>
      <c r="AE2196" s="34" t="e">
        <f t="shared" si="295"/>
        <v>#VALUE!</v>
      </c>
      <c r="AF2196" s="34" t="e">
        <f t="shared" si="296"/>
        <v>#VALUE!</v>
      </c>
      <c r="AG2196" s="34" t="e">
        <f t="shared" si="297"/>
        <v>#VALUE!</v>
      </c>
      <c r="AH2196" s="34" t="e">
        <f t="shared" si="298"/>
        <v>#VALUE!</v>
      </c>
      <c r="AI2196" s="34" t="e">
        <f t="shared" si="299"/>
        <v>#VALUE!</v>
      </c>
      <c r="AJ2196" s="34" t="e">
        <f t="shared" si="300"/>
        <v>#VALUE!</v>
      </c>
      <c r="AK2196" s="34" t="e">
        <f t="shared" si="301"/>
        <v>#VALUE!</v>
      </c>
    </row>
    <row r="2197" spans="1:37" ht="55.25" customHeight="1" x14ac:dyDescent="0.2">
      <c r="A2197" s="50"/>
      <c r="B2197" s="50"/>
      <c r="C2197" s="34"/>
      <c r="D2197" s="34"/>
      <c r="E2197" s="34"/>
      <c r="F2197" s="34"/>
      <c r="G2197" s="34"/>
      <c r="H2197" s="34"/>
      <c r="I2197" s="34"/>
      <c r="J2197" s="34"/>
      <c r="K2197" s="34"/>
      <c r="L2197" s="103"/>
      <c r="M2197" s="29"/>
      <c r="N2197" s="29"/>
      <c r="O2197" s="29"/>
      <c r="P2197" s="30"/>
      <c r="Q2197" s="29"/>
      <c r="R2197" s="112"/>
      <c r="S2197" s="34"/>
      <c r="AD2197" s="84" t="e">
        <f t="shared" si="294"/>
        <v>#VALUE!</v>
      </c>
      <c r="AE2197" s="34" t="e">
        <f t="shared" si="295"/>
        <v>#VALUE!</v>
      </c>
      <c r="AF2197" s="34" t="e">
        <f t="shared" si="296"/>
        <v>#VALUE!</v>
      </c>
      <c r="AG2197" s="34" t="e">
        <f t="shared" si="297"/>
        <v>#VALUE!</v>
      </c>
      <c r="AH2197" s="34" t="e">
        <f t="shared" si="298"/>
        <v>#VALUE!</v>
      </c>
      <c r="AI2197" s="34" t="e">
        <f t="shared" si="299"/>
        <v>#VALUE!</v>
      </c>
      <c r="AJ2197" s="34" t="e">
        <f t="shared" si="300"/>
        <v>#VALUE!</v>
      </c>
      <c r="AK2197" s="34" t="e">
        <f t="shared" si="301"/>
        <v>#VALUE!</v>
      </c>
    </row>
    <row r="2198" spans="1:37" ht="55.25" customHeight="1" x14ac:dyDescent="0.2">
      <c r="A2198" s="50"/>
      <c r="B2198" s="50"/>
      <c r="C2198" s="34"/>
      <c r="D2198" s="34"/>
      <c r="E2198" s="34"/>
      <c r="F2198" s="34"/>
      <c r="G2198" s="34"/>
      <c r="H2198" s="34"/>
      <c r="I2198" s="34"/>
      <c r="J2198" s="34"/>
      <c r="K2198" s="34"/>
      <c r="L2198" s="103"/>
      <c r="M2198" s="29"/>
      <c r="N2198" s="29"/>
      <c r="O2198" s="29"/>
      <c r="P2198" s="30"/>
      <c r="Q2198" s="29"/>
      <c r="R2198" s="112"/>
      <c r="S2198" s="34"/>
      <c r="AD2198" s="84" t="e">
        <f t="shared" si="294"/>
        <v>#VALUE!</v>
      </c>
      <c r="AE2198" s="34" t="e">
        <f t="shared" si="295"/>
        <v>#VALUE!</v>
      </c>
      <c r="AF2198" s="34" t="e">
        <f t="shared" si="296"/>
        <v>#VALUE!</v>
      </c>
      <c r="AG2198" s="34" t="e">
        <f t="shared" si="297"/>
        <v>#VALUE!</v>
      </c>
      <c r="AH2198" s="34" t="e">
        <f t="shared" si="298"/>
        <v>#VALUE!</v>
      </c>
      <c r="AI2198" s="34" t="e">
        <f t="shared" si="299"/>
        <v>#VALUE!</v>
      </c>
      <c r="AJ2198" s="34" t="e">
        <f t="shared" si="300"/>
        <v>#VALUE!</v>
      </c>
      <c r="AK2198" s="34" t="e">
        <f t="shared" si="301"/>
        <v>#VALUE!</v>
      </c>
    </row>
    <row r="2199" spans="1:37" ht="55.25" customHeight="1" x14ac:dyDescent="0.2">
      <c r="A2199" s="50"/>
      <c r="B2199" s="50"/>
      <c r="C2199" s="34"/>
      <c r="D2199" s="34"/>
      <c r="E2199" s="34"/>
      <c r="F2199" s="34"/>
      <c r="G2199" s="34"/>
      <c r="H2199" s="34"/>
      <c r="I2199" s="34"/>
      <c r="J2199" s="34"/>
      <c r="K2199" s="34"/>
      <c r="L2199" s="103"/>
      <c r="M2199" s="29"/>
      <c r="N2199" s="29"/>
      <c r="O2199" s="29"/>
      <c r="P2199" s="30"/>
      <c r="Q2199" s="29"/>
      <c r="R2199" s="112"/>
      <c r="S2199" s="34"/>
      <c r="AD2199" s="84" t="e">
        <f t="shared" si="294"/>
        <v>#VALUE!</v>
      </c>
      <c r="AE2199" s="34" t="e">
        <f t="shared" si="295"/>
        <v>#VALUE!</v>
      </c>
      <c r="AF2199" s="34" t="e">
        <f t="shared" si="296"/>
        <v>#VALUE!</v>
      </c>
      <c r="AG2199" s="34" t="e">
        <f t="shared" si="297"/>
        <v>#VALUE!</v>
      </c>
      <c r="AH2199" s="34" t="e">
        <f t="shared" si="298"/>
        <v>#VALUE!</v>
      </c>
      <c r="AI2199" s="34" t="e">
        <f t="shared" si="299"/>
        <v>#VALUE!</v>
      </c>
      <c r="AJ2199" s="34" t="e">
        <f t="shared" si="300"/>
        <v>#VALUE!</v>
      </c>
      <c r="AK2199" s="34" t="e">
        <f t="shared" si="301"/>
        <v>#VALUE!</v>
      </c>
    </row>
    <row r="2200" spans="1:37" ht="55.25" customHeight="1" x14ac:dyDescent="0.2">
      <c r="A2200" s="50"/>
      <c r="B2200" s="50"/>
      <c r="C2200" s="34"/>
      <c r="D2200" s="34"/>
      <c r="E2200" s="34"/>
      <c r="F2200" s="34"/>
      <c r="G2200" s="34"/>
      <c r="H2200" s="34"/>
      <c r="I2200" s="34"/>
      <c r="J2200" s="34"/>
      <c r="K2200" s="34"/>
      <c r="L2200" s="103"/>
      <c r="M2200" s="29"/>
      <c r="N2200" s="29"/>
      <c r="O2200" s="29"/>
      <c r="P2200" s="30"/>
      <c r="Q2200" s="29"/>
      <c r="R2200" s="112"/>
      <c r="S2200" s="34"/>
      <c r="AD2200" s="84" t="e">
        <f t="shared" si="294"/>
        <v>#VALUE!</v>
      </c>
      <c r="AE2200" s="34" t="e">
        <f t="shared" si="295"/>
        <v>#VALUE!</v>
      </c>
      <c r="AF2200" s="34" t="e">
        <f t="shared" si="296"/>
        <v>#VALUE!</v>
      </c>
      <c r="AG2200" s="34" t="e">
        <f t="shared" si="297"/>
        <v>#VALUE!</v>
      </c>
      <c r="AH2200" s="34" t="e">
        <f t="shared" si="298"/>
        <v>#VALUE!</v>
      </c>
      <c r="AI2200" s="34" t="e">
        <f t="shared" si="299"/>
        <v>#VALUE!</v>
      </c>
      <c r="AJ2200" s="34" t="e">
        <f t="shared" si="300"/>
        <v>#VALUE!</v>
      </c>
      <c r="AK2200" s="34" t="e">
        <f t="shared" si="301"/>
        <v>#VALUE!</v>
      </c>
    </row>
    <row r="2201" spans="1:37" ht="55.25" customHeight="1" x14ac:dyDescent="0.2">
      <c r="A2201" s="50"/>
      <c r="B2201" s="50"/>
      <c r="C2201" s="34"/>
      <c r="D2201" s="34"/>
      <c r="E2201" s="34"/>
      <c r="F2201" s="34"/>
      <c r="G2201" s="34"/>
      <c r="H2201" s="34"/>
      <c r="I2201" s="34"/>
      <c r="J2201" s="34"/>
      <c r="K2201" s="34"/>
      <c r="L2201" s="103"/>
      <c r="M2201" s="29"/>
      <c r="N2201" s="29"/>
      <c r="O2201" s="29"/>
      <c r="P2201" s="30"/>
      <c r="Q2201" s="29"/>
      <c r="R2201" s="112"/>
      <c r="S2201" s="34"/>
      <c r="AD2201" s="84" t="e">
        <f t="shared" si="294"/>
        <v>#VALUE!</v>
      </c>
      <c r="AE2201" s="34" t="e">
        <f t="shared" si="295"/>
        <v>#VALUE!</v>
      </c>
      <c r="AF2201" s="34" t="e">
        <f t="shared" si="296"/>
        <v>#VALUE!</v>
      </c>
      <c r="AG2201" s="34" t="e">
        <f t="shared" si="297"/>
        <v>#VALUE!</v>
      </c>
      <c r="AH2201" s="34" t="e">
        <f t="shared" si="298"/>
        <v>#VALUE!</v>
      </c>
      <c r="AI2201" s="34" t="e">
        <f t="shared" si="299"/>
        <v>#VALUE!</v>
      </c>
      <c r="AJ2201" s="34" t="e">
        <f t="shared" si="300"/>
        <v>#VALUE!</v>
      </c>
      <c r="AK2201" s="34" t="e">
        <f t="shared" si="301"/>
        <v>#VALUE!</v>
      </c>
    </row>
    <row r="2202" spans="1:37" ht="55.25" customHeight="1" x14ac:dyDescent="0.2">
      <c r="A2202" s="50"/>
      <c r="B2202" s="50"/>
      <c r="C2202" s="34"/>
      <c r="D2202" s="34"/>
      <c r="E2202" s="34"/>
      <c r="F2202" s="34"/>
      <c r="G2202" s="34"/>
      <c r="H2202" s="34"/>
      <c r="I2202" s="34"/>
      <c r="J2202" s="34"/>
      <c r="K2202" s="34"/>
      <c r="L2202" s="103"/>
      <c r="M2202" s="29"/>
      <c r="N2202" s="29"/>
      <c r="O2202" s="29"/>
      <c r="P2202" s="30"/>
      <c r="Q2202" s="29"/>
      <c r="R2202" s="112"/>
      <c r="S2202" s="34"/>
      <c r="AD2202" s="84" t="e">
        <f t="shared" si="294"/>
        <v>#VALUE!</v>
      </c>
      <c r="AE2202" s="34" t="e">
        <f t="shared" si="295"/>
        <v>#VALUE!</v>
      </c>
      <c r="AF2202" s="34" t="e">
        <f t="shared" si="296"/>
        <v>#VALUE!</v>
      </c>
      <c r="AG2202" s="34" t="e">
        <f t="shared" si="297"/>
        <v>#VALUE!</v>
      </c>
      <c r="AH2202" s="34" t="e">
        <f t="shared" si="298"/>
        <v>#VALUE!</v>
      </c>
      <c r="AI2202" s="34" t="e">
        <f t="shared" si="299"/>
        <v>#VALUE!</v>
      </c>
      <c r="AJ2202" s="34" t="e">
        <f t="shared" si="300"/>
        <v>#VALUE!</v>
      </c>
      <c r="AK2202" s="34" t="e">
        <f t="shared" si="301"/>
        <v>#VALUE!</v>
      </c>
    </row>
    <row r="2203" spans="1:37" ht="55.25" customHeight="1" x14ac:dyDescent="0.2">
      <c r="A2203" s="50"/>
      <c r="B2203" s="50"/>
      <c r="C2203" s="34"/>
      <c r="D2203" s="34"/>
      <c r="E2203" s="34"/>
      <c r="F2203" s="34"/>
      <c r="G2203" s="34"/>
      <c r="H2203" s="34"/>
      <c r="I2203" s="34"/>
      <c r="J2203" s="34"/>
      <c r="K2203" s="34"/>
      <c r="L2203" s="103"/>
      <c r="M2203" s="29"/>
      <c r="N2203" s="29"/>
      <c r="O2203" s="29"/>
      <c r="P2203" s="30"/>
      <c r="Q2203" s="29"/>
      <c r="R2203" s="112"/>
      <c r="S2203" s="34"/>
      <c r="AD2203" s="84" t="e">
        <f t="shared" si="294"/>
        <v>#VALUE!</v>
      </c>
      <c r="AE2203" s="34" t="e">
        <f t="shared" si="295"/>
        <v>#VALUE!</v>
      </c>
      <c r="AF2203" s="34" t="e">
        <f t="shared" si="296"/>
        <v>#VALUE!</v>
      </c>
      <c r="AG2203" s="34" t="e">
        <f t="shared" si="297"/>
        <v>#VALUE!</v>
      </c>
      <c r="AH2203" s="34" t="e">
        <f t="shared" si="298"/>
        <v>#VALUE!</v>
      </c>
      <c r="AI2203" s="34" t="e">
        <f t="shared" si="299"/>
        <v>#VALUE!</v>
      </c>
      <c r="AJ2203" s="34" t="e">
        <f t="shared" si="300"/>
        <v>#VALUE!</v>
      </c>
      <c r="AK2203" s="34" t="e">
        <f t="shared" si="301"/>
        <v>#VALUE!</v>
      </c>
    </row>
    <row r="2204" spans="1:37" ht="55.25" customHeight="1" x14ac:dyDescent="0.2">
      <c r="A2204" s="50"/>
      <c r="B2204" s="50"/>
      <c r="C2204" s="34"/>
      <c r="D2204" s="34"/>
      <c r="E2204" s="34"/>
      <c r="F2204" s="34"/>
      <c r="G2204" s="34"/>
      <c r="H2204" s="34"/>
      <c r="I2204" s="34"/>
      <c r="J2204" s="34"/>
      <c r="K2204" s="34"/>
      <c r="L2204" s="103"/>
      <c r="M2204" s="29"/>
      <c r="N2204" s="29"/>
      <c r="O2204" s="29"/>
      <c r="P2204" s="30"/>
      <c r="Q2204" s="29"/>
      <c r="R2204" s="112"/>
      <c r="S2204" s="34"/>
      <c r="AD2204" s="84" t="e">
        <f t="shared" si="294"/>
        <v>#VALUE!</v>
      </c>
      <c r="AE2204" s="34" t="e">
        <f t="shared" si="295"/>
        <v>#VALUE!</v>
      </c>
      <c r="AF2204" s="34" t="e">
        <f t="shared" si="296"/>
        <v>#VALUE!</v>
      </c>
      <c r="AG2204" s="34" t="e">
        <f t="shared" si="297"/>
        <v>#VALUE!</v>
      </c>
      <c r="AH2204" s="34" t="e">
        <f t="shared" si="298"/>
        <v>#VALUE!</v>
      </c>
      <c r="AI2204" s="34" t="e">
        <f t="shared" si="299"/>
        <v>#VALUE!</v>
      </c>
      <c r="AJ2204" s="34" t="e">
        <f t="shared" si="300"/>
        <v>#VALUE!</v>
      </c>
      <c r="AK2204" s="34" t="e">
        <f t="shared" si="301"/>
        <v>#VALUE!</v>
      </c>
    </row>
    <row r="2205" spans="1:37" ht="55.25" customHeight="1" x14ac:dyDescent="0.2">
      <c r="A2205" s="50"/>
      <c r="B2205" s="50"/>
      <c r="C2205" s="34"/>
      <c r="D2205" s="34"/>
      <c r="E2205" s="34"/>
      <c r="F2205" s="34"/>
      <c r="G2205" s="34"/>
      <c r="H2205" s="34"/>
      <c r="I2205" s="34"/>
      <c r="J2205" s="34"/>
      <c r="K2205" s="34"/>
      <c r="L2205" s="103"/>
      <c r="M2205" s="29"/>
      <c r="N2205" s="29"/>
      <c r="O2205" s="29"/>
      <c r="P2205" s="30"/>
      <c r="Q2205" s="29"/>
      <c r="R2205" s="112"/>
      <c r="S2205" s="34"/>
      <c r="AD2205" s="84" t="e">
        <f t="shared" si="294"/>
        <v>#VALUE!</v>
      </c>
      <c r="AE2205" s="34" t="e">
        <f t="shared" si="295"/>
        <v>#VALUE!</v>
      </c>
      <c r="AF2205" s="34" t="e">
        <f t="shared" si="296"/>
        <v>#VALUE!</v>
      </c>
      <c r="AG2205" s="34" t="e">
        <f t="shared" si="297"/>
        <v>#VALUE!</v>
      </c>
      <c r="AH2205" s="34" t="e">
        <f t="shared" si="298"/>
        <v>#VALUE!</v>
      </c>
      <c r="AI2205" s="34" t="e">
        <f t="shared" si="299"/>
        <v>#VALUE!</v>
      </c>
      <c r="AJ2205" s="34" t="e">
        <f t="shared" si="300"/>
        <v>#VALUE!</v>
      </c>
      <c r="AK2205" s="34" t="e">
        <f t="shared" si="301"/>
        <v>#VALUE!</v>
      </c>
    </row>
    <row r="2206" spans="1:37" ht="55.25" customHeight="1" x14ac:dyDescent="0.2">
      <c r="A2206" s="50"/>
      <c r="B2206" s="50"/>
      <c r="C2206" s="34"/>
      <c r="D2206" s="34"/>
      <c r="E2206" s="34"/>
      <c r="F2206" s="34"/>
      <c r="G2206" s="34"/>
      <c r="H2206" s="34"/>
      <c r="I2206" s="34"/>
      <c r="J2206" s="34"/>
      <c r="K2206" s="34"/>
      <c r="L2206" s="103"/>
      <c r="M2206" s="29"/>
      <c r="N2206" s="29"/>
      <c r="O2206" s="29"/>
      <c r="P2206" s="30"/>
      <c r="Q2206" s="29"/>
      <c r="R2206" s="112"/>
      <c r="S2206" s="34"/>
      <c r="AD2206" s="84" t="e">
        <f t="shared" si="294"/>
        <v>#VALUE!</v>
      </c>
      <c r="AE2206" s="34" t="e">
        <f t="shared" si="295"/>
        <v>#VALUE!</v>
      </c>
      <c r="AF2206" s="34" t="e">
        <f t="shared" si="296"/>
        <v>#VALUE!</v>
      </c>
      <c r="AG2206" s="34" t="e">
        <f t="shared" si="297"/>
        <v>#VALUE!</v>
      </c>
      <c r="AH2206" s="34" t="e">
        <f t="shared" si="298"/>
        <v>#VALUE!</v>
      </c>
      <c r="AI2206" s="34" t="e">
        <f t="shared" si="299"/>
        <v>#VALUE!</v>
      </c>
      <c r="AJ2206" s="34" t="e">
        <f t="shared" si="300"/>
        <v>#VALUE!</v>
      </c>
      <c r="AK2206" s="34" t="e">
        <f t="shared" si="301"/>
        <v>#VALUE!</v>
      </c>
    </row>
    <row r="2207" spans="1:37" ht="55.25" customHeight="1" x14ac:dyDescent="0.2">
      <c r="A2207" s="50"/>
      <c r="B2207" s="50"/>
      <c r="C2207" s="34"/>
      <c r="D2207" s="34"/>
      <c r="E2207" s="34"/>
      <c r="F2207" s="34"/>
      <c r="G2207" s="34"/>
      <c r="H2207" s="34"/>
      <c r="I2207" s="34"/>
      <c r="J2207" s="34"/>
      <c r="K2207" s="34"/>
      <c r="L2207" s="103"/>
      <c r="M2207" s="29"/>
      <c r="N2207" s="29"/>
      <c r="O2207" s="29"/>
      <c r="P2207" s="30"/>
      <c r="Q2207" s="29"/>
      <c r="R2207" s="112"/>
      <c r="S2207" s="34"/>
      <c r="AD2207" s="84" t="e">
        <f t="shared" si="294"/>
        <v>#VALUE!</v>
      </c>
      <c r="AE2207" s="34" t="e">
        <f t="shared" si="295"/>
        <v>#VALUE!</v>
      </c>
      <c r="AF2207" s="34" t="e">
        <f t="shared" si="296"/>
        <v>#VALUE!</v>
      </c>
      <c r="AG2207" s="34" t="e">
        <f t="shared" si="297"/>
        <v>#VALUE!</v>
      </c>
      <c r="AH2207" s="34" t="e">
        <f t="shared" si="298"/>
        <v>#VALUE!</v>
      </c>
      <c r="AI2207" s="34" t="e">
        <f t="shared" si="299"/>
        <v>#VALUE!</v>
      </c>
      <c r="AJ2207" s="34" t="e">
        <f t="shared" si="300"/>
        <v>#VALUE!</v>
      </c>
      <c r="AK2207" s="34" t="e">
        <f t="shared" si="301"/>
        <v>#VALUE!</v>
      </c>
    </row>
    <row r="2208" spans="1:37" ht="55.25" customHeight="1" x14ac:dyDescent="0.2">
      <c r="A2208" s="50"/>
      <c r="B2208" s="50"/>
      <c r="C2208" s="34"/>
      <c r="D2208" s="34"/>
      <c r="E2208" s="34"/>
      <c r="F2208" s="34"/>
      <c r="G2208" s="34"/>
      <c r="H2208" s="34"/>
      <c r="I2208" s="34"/>
      <c r="J2208" s="34"/>
      <c r="K2208" s="34"/>
      <c r="L2208" s="103"/>
      <c r="M2208" s="29"/>
      <c r="N2208" s="29"/>
      <c r="O2208" s="29"/>
      <c r="P2208" s="30"/>
      <c r="Q2208" s="29"/>
      <c r="R2208" s="112"/>
      <c r="S2208" s="34"/>
      <c r="AD2208" s="84" t="e">
        <f t="shared" si="294"/>
        <v>#VALUE!</v>
      </c>
      <c r="AE2208" s="34" t="e">
        <f t="shared" si="295"/>
        <v>#VALUE!</v>
      </c>
      <c r="AF2208" s="34" t="e">
        <f t="shared" si="296"/>
        <v>#VALUE!</v>
      </c>
      <c r="AG2208" s="34" t="e">
        <f t="shared" si="297"/>
        <v>#VALUE!</v>
      </c>
      <c r="AH2208" s="34" t="e">
        <f t="shared" si="298"/>
        <v>#VALUE!</v>
      </c>
      <c r="AI2208" s="34" t="e">
        <f t="shared" si="299"/>
        <v>#VALUE!</v>
      </c>
      <c r="AJ2208" s="34" t="e">
        <f t="shared" si="300"/>
        <v>#VALUE!</v>
      </c>
      <c r="AK2208" s="34" t="e">
        <f t="shared" si="301"/>
        <v>#VALUE!</v>
      </c>
    </row>
    <row r="2209" spans="1:37" ht="55.25" customHeight="1" x14ac:dyDescent="0.2">
      <c r="A2209" s="50"/>
      <c r="B2209" s="50"/>
      <c r="C2209" s="34"/>
      <c r="D2209" s="34"/>
      <c r="E2209" s="34"/>
      <c r="F2209" s="34"/>
      <c r="G2209" s="34"/>
      <c r="H2209" s="34"/>
      <c r="I2209" s="34"/>
      <c r="J2209" s="34"/>
      <c r="K2209" s="34"/>
      <c r="L2209" s="103"/>
      <c r="M2209" s="29"/>
      <c r="N2209" s="29"/>
      <c r="O2209" s="29"/>
      <c r="P2209" s="30"/>
      <c r="Q2209" s="29"/>
      <c r="R2209" s="112"/>
      <c r="S2209" s="34"/>
      <c r="AD2209" s="84" t="e">
        <f t="shared" si="294"/>
        <v>#VALUE!</v>
      </c>
      <c r="AE2209" s="34" t="e">
        <f t="shared" si="295"/>
        <v>#VALUE!</v>
      </c>
      <c r="AF2209" s="34" t="e">
        <f t="shared" si="296"/>
        <v>#VALUE!</v>
      </c>
      <c r="AG2209" s="34" t="e">
        <f t="shared" si="297"/>
        <v>#VALUE!</v>
      </c>
      <c r="AH2209" s="34" t="e">
        <f t="shared" si="298"/>
        <v>#VALUE!</v>
      </c>
      <c r="AI2209" s="34" t="e">
        <f t="shared" si="299"/>
        <v>#VALUE!</v>
      </c>
      <c r="AJ2209" s="34" t="e">
        <f t="shared" si="300"/>
        <v>#VALUE!</v>
      </c>
      <c r="AK2209" s="34" t="e">
        <f t="shared" si="301"/>
        <v>#VALUE!</v>
      </c>
    </row>
    <row r="2210" spans="1:37" ht="55.25" customHeight="1" x14ac:dyDescent="0.2">
      <c r="A2210" s="50"/>
      <c r="B2210" s="50"/>
      <c r="C2210" s="34"/>
      <c r="D2210" s="34"/>
      <c r="E2210" s="34"/>
      <c r="F2210" s="34"/>
      <c r="G2210" s="34"/>
      <c r="H2210" s="34"/>
      <c r="I2210" s="34"/>
      <c r="J2210" s="34"/>
      <c r="K2210" s="34"/>
      <c r="L2210" s="103"/>
      <c r="M2210" s="29"/>
      <c r="N2210" s="29"/>
      <c r="O2210" s="29"/>
      <c r="P2210" s="30"/>
      <c r="Q2210" s="29"/>
      <c r="R2210" s="112"/>
      <c r="S2210" s="34"/>
      <c r="AD2210" s="84" t="e">
        <f t="shared" si="294"/>
        <v>#VALUE!</v>
      </c>
      <c r="AE2210" s="34" t="e">
        <f t="shared" si="295"/>
        <v>#VALUE!</v>
      </c>
      <c r="AF2210" s="34" t="e">
        <f t="shared" si="296"/>
        <v>#VALUE!</v>
      </c>
      <c r="AG2210" s="34" t="e">
        <f t="shared" si="297"/>
        <v>#VALUE!</v>
      </c>
      <c r="AH2210" s="34" t="e">
        <f t="shared" si="298"/>
        <v>#VALUE!</v>
      </c>
      <c r="AI2210" s="34" t="e">
        <f t="shared" si="299"/>
        <v>#VALUE!</v>
      </c>
      <c r="AJ2210" s="34" t="e">
        <f t="shared" si="300"/>
        <v>#VALUE!</v>
      </c>
      <c r="AK2210" s="34" t="e">
        <f t="shared" si="301"/>
        <v>#VALUE!</v>
      </c>
    </row>
    <row r="2211" spans="1:37" ht="55.25" customHeight="1" x14ac:dyDescent="0.2">
      <c r="A2211" s="50"/>
      <c r="B2211" s="50"/>
      <c r="C2211" s="34"/>
      <c r="D2211" s="34"/>
      <c r="E2211" s="34"/>
      <c r="F2211" s="34"/>
      <c r="G2211" s="34"/>
      <c r="H2211" s="34"/>
      <c r="I2211" s="34"/>
      <c r="J2211" s="34"/>
      <c r="K2211" s="34"/>
      <c r="L2211" s="103"/>
      <c r="M2211" s="29"/>
      <c r="N2211" s="29"/>
      <c r="O2211" s="29"/>
      <c r="P2211" s="30"/>
      <c r="Q2211" s="29"/>
      <c r="R2211" s="112"/>
      <c r="S2211" s="34"/>
      <c r="AD2211" s="84" t="e">
        <f t="shared" si="294"/>
        <v>#VALUE!</v>
      </c>
      <c r="AE2211" s="34" t="e">
        <f t="shared" si="295"/>
        <v>#VALUE!</v>
      </c>
      <c r="AF2211" s="34" t="e">
        <f t="shared" si="296"/>
        <v>#VALUE!</v>
      </c>
      <c r="AG2211" s="34" t="e">
        <f t="shared" si="297"/>
        <v>#VALUE!</v>
      </c>
      <c r="AH2211" s="34" t="e">
        <f t="shared" si="298"/>
        <v>#VALUE!</v>
      </c>
      <c r="AI2211" s="34" t="e">
        <f t="shared" si="299"/>
        <v>#VALUE!</v>
      </c>
      <c r="AJ2211" s="34" t="e">
        <f t="shared" si="300"/>
        <v>#VALUE!</v>
      </c>
      <c r="AK2211" s="34" t="e">
        <f t="shared" si="301"/>
        <v>#VALUE!</v>
      </c>
    </row>
    <row r="2212" spans="1:37" ht="55.25" customHeight="1" x14ac:dyDescent="0.2">
      <c r="A2212" s="50"/>
      <c r="B2212" s="50"/>
      <c r="C2212" s="34"/>
      <c r="D2212" s="34"/>
      <c r="E2212" s="34"/>
      <c r="F2212" s="34"/>
      <c r="G2212" s="34"/>
      <c r="H2212" s="34"/>
      <c r="I2212" s="34"/>
      <c r="J2212" s="34"/>
      <c r="K2212" s="34"/>
      <c r="L2212" s="103"/>
      <c r="M2212" s="29"/>
      <c r="N2212" s="29"/>
      <c r="O2212" s="29"/>
      <c r="P2212" s="30"/>
      <c r="Q2212" s="29"/>
      <c r="R2212" s="112"/>
      <c r="S2212" s="34"/>
      <c r="AD2212" s="84" t="e">
        <f t="shared" si="294"/>
        <v>#VALUE!</v>
      </c>
      <c r="AE2212" s="34" t="e">
        <f t="shared" si="295"/>
        <v>#VALUE!</v>
      </c>
      <c r="AF2212" s="34" t="e">
        <f t="shared" si="296"/>
        <v>#VALUE!</v>
      </c>
      <c r="AG2212" s="34" t="e">
        <f t="shared" si="297"/>
        <v>#VALUE!</v>
      </c>
      <c r="AH2212" s="34" t="e">
        <f t="shared" si="298"/>
        <v>#VALUE!</v>
      </c>
      <c r="AI2212" s="34" t="e">
        <f t="shared" si="299"/>
        <v>#VALUE!</v>
      </c>
      <c r="AJ2212" s="34" t="e">
        <f t="shared" si="300"/>
        <v>#VALUE!</v>
      </c>
      <c r="AK2212" s="34" t="e">
        <f t="shared" si="301"/>
        <v>#VALUE!</v>
      </c>
    </row>
    <row r="2213" spans="1:37" ht="55.25" customHeight="1" x14ac:dyDescent="0.2">
      <c r="A2213" s="50"/>
      <c r="B2213" s="50"/>
      <c r="C2213" s="34"/>
      <c r="D2213" s="34"/>
      <c r="E2213" s="34"/>
      <c r="F2213" s="34"/>
      <c r="G2213" s="34"/>
      <c r="H2213" s="34"/>
      <c r="I2213" s="34"/>
      <c r="J2213" s="34"/>
      <c r="K2213" s="34"/>
      <c r="L2213" s="103"/>
      <c r="M2213" s="29"/>
      <c r="N2213" s="29"/>
      <c r="O2213" s="29"/>
      <c r="P2213" s="30"/>
      <c r="Q2213" s="29"/>
      <c r="R2213" s="112"/>
      <c r="S2213" s="34"/>
      <c r="AD2213" s="84" t="e">
        <f t="shared" si="294"/>
        <v>#VALUE!</v>
      </c>
      <c r="AE2213" s="34" t="e">
        <f t="shared" si="295"/>
        <v>#VALUE!</v>
      </c>
      <c r="AF2213" s="34" t="e">
        <f t="shared" si="296"/>
        <v>#VALUE!</v>
      </c>
      <c r="AG2213" s="34" t="e">
        <f t="shared" si="297"/>
        <v>#VALUE!</v>
      </c>
      <c r="AH2213" s="34" t="e">
        <f t="shared" si="298"/>
        <v>#VALUE!</v>
      </c>
      <c r="AI2213" s="34" t="e">
        <f t="shared" si="299"/>
        <v>#VALUE!</v>
      </c>
      <c r="AJ2213" s="34" t="e">
        <f t="shared" si="300"/>
        <v>#VALUE!</v>
      </c>
      <c r="AK2213" s="34" t="e">
        <f t="shared" si="301"/>
        <v>#VALUE!</v>
      </c>
    </row>
    <row r="2214" spans="1:37" ht="55.25" customHeight="1" x14ac:dyDescent="0.2">
      <c r="A2214" s="50"/>
      <c r="B2214" s="50"/>
      <c r="C2214" s="34"/>
      <c r="D2214" s="34"/>
      <c r="E2214" s="34"/>
      <c r="F2214" s="34"/>
      <c r="G2214" s="34"/>
      <c r="H2214" s="34"/>
      <c r="I2214" s="34"/>
      <c r="J2214" s="34"/>
      <c r="K2214" s="34"/>
      <c r="L2214" s="103"/>
      <c r="M2214" s="29"/>
      <c r="N2214" s="29"/>
      <c r="O2214" s="29"/>
      <c r="P2214" s="30"/>
      <c r="Q2214" s="29"/>
      <c r="R2214" s="112"/>
      <c r="S2214" s="34"/>
      <c r="AD2214" s="84" t="e">
        <f t="shared" si="294"/>
        <v>#VALUE!</v>
      </c>
      <c r="AE2214" s="34" t="e">
        <f t="shared" si="295"/>
        <v>#VALUE!</v>
      </c>
      <c r="AF2214" s="34" t="e">
        <f t="shared" si="296"/>
        <v>#VALUE!</v>
      </c>
      <c r="AG2214" s="34" t="e">
        <f t="shared" si="297"/>
        <v>#VALUE!</v>
      </c>
      <c r="AH2214" s="34" t="e">
        <f t="shared" si="298"/>
        <v>#VALUE!</v>
      </c>
      <c r="AI2214" s="34" t="e">
        <f t="shared" si="299"/>
        <v>#VALUE!</v>
      </c>
      <c r="AJ2214" s="34" t="e">
        <f t="shared" si="300"/>
        <v>#VALUE!</v>
      </c>
      <c r="AK2214" s="34" t="e">
        <f t="shared" si="301"/>
        <v>#VALUE!</v>
      </c>
    </row>
    <row r="2215" spans="1:37" ht="55.25" customHeight="1" x14ac:dyDescent="0.2">
      <c r="A2215" s="50"/>
      <c r="B2215" s="50"/>
      <c r="C2215" s="34"/>
      <c r="D2215" s="34"/>
      <c r="E2215" s="34"/>
      <c r="F2215" s="34"/>
      <c r="G2215" s="34"/>
      <c r="H2215" s="34"/>
      <c r="I2215" s="34"/>
      <c r="J2215" s="34"/>
      <c r="K2215" s="34"/>
      <c r="L2215" s="103"/>
      <c r="M2215" s="29"/>
      <c r="N2215" s="29"/>
      <c r="O2215" s="29"/>
      <c r="P2215" s="30"/>
      <c r="Q2215" s="29"/>
      <c r="R2215" s="112"/>
      <c r="S2215" s="34"/>
      <c r="AD2215" s="84" t="e">
        <f t="shared" si="294"/>
        <v>#VALUE!</v>
      </c>
      <c r="AE2215" s="34" t="e">
        <f t="shared" si="295"/>
        <v>#VALUE!</v>
      </c>
      <c r="AF2215" s="34" t="e">
        <f t="shared" si="296"/>
        <v>#VALUE!</v>
      </c>
      <c r="AG2215" s="34" t="e">
        <f t="shared" si="297"/>
        <v>#VALUE!</v>
      </c>
      <c r="AH2215" s="34" t="e">
        <f t="shared" si="298"/>
        <v>#VALUE!</v>
      </c>
      <c r="AI2215" s="34" t="e">
        <f t="shared" si="299"/>
        <v>#VALUE!</v>
      </c>
      <c r="AJ2215" s="34" t="e">
        <f t="shared" si="300"/>
        <v>#VALUE!</v>
      </c>
      <c r="AK2215" s="34" t="e">
        <f t="shared" si="301"/>
        <v>#VALUE!</v>
      </c>
    </row>
    <row r="2216" spans="1:37" ht="55.25" customHeight="1" x14ac:dyDescent="0.2">
      <c r="A2216" s="50"/>
      <c r="B2216" s="50"/>
      <c r="C2216" s="34"/>
      <c r="D2216" s="34"/>
      <c r="E2216" s="34"/>
      <c r="F2216" s="34"/>
      <c r="G2216" s="34"/>
      <c r="H2216" s="34"/>
      <c r="I2216" s="34"/>
      <c r="J2216" s="34"/>
      <c r="K2216" s="34"/>
      <c r="L2216" s="103"/>
      <c r="M2216" s="29"/>
      <c r="N2216" s="29"/>
      <c r="O2216" s="29"/>
      <c r="P2216" s="30"/>
      <c r="Q2216" s="29"/>
      <c r="R2216" s="112"/>
      <c r="S2216" s="34"/>
      <c r="AD2216" s="84" t="e">
        <f t="shared" si="294"/>
        <v>#VALUE!</v>
      </c>
      <c r="AE2216" s="34" t="e">
        <f t="shared" si="295"/>
        <v>#VALUE!</v>
      </c>
      <c r="AF2216" s="34" t="e">
        <f t="shared" si="296"/>
        <v>#VALUE!</v>
      </c>
      <c r="AG2216" s="34" t="e">
        <f t="shared" si="297"/>
        <v>#VALUE!</v>
      </c>
      <c r="AH2216" s="34" t="e">
        <f t="shared" si="298"/>
        <v>#VALUE!</v>
      </c>
      <c r="AI2216" s="34" t="e">
        <f t="shared" si="299"/>
        <v>#VALUE!</v>
      </c>
      <c r="AJ2216" s="34" t="e">
        <f t="shared" si="300"/>
        <v>#VALUE!</v>
      </c>
      <c r="AK2216" s="34" t="e">
        <f t="shared" si="301"/>
        <v>#VALUE!</v>
      </c>
    </row>
    <row r="2217" spans="1:37" ht="55.25" customHeight="1" x14ac:dyDescent="0.2">
      <c r="A2217" s="50"/>
      <c r="B2217" s="50"/>
      <c r="C2217" s="34"/>
      <c r="D2217" s="34"/>
      <c r="E2217" s="34"/>
      <c r="F2217" s="34"/>
      <c r="G2217" s="34"/>
      <c r="H2217" s="34"/>
      <c r="I2217" s="34"/>
      <c r="J2217" s="34"/>
      <c r="K2217" s="34"/>
      <c r="L2217" s="103"/>
      <c r="M2217" s="29"/>
      <c r="N2217" s="29"/>
      <c r="O2217" s="29"/>
      <c r="P2217" s="30"/>
      <c r="Q2217" s="29"/>
      <c r="R2217" s="112"/>
      <c r="S2217" s="34"/>
      <c r="AD2217" s="84" t="e">
        <f t="shared" si="294"/>
        <v>#VALUE!</v>
      </c>
      <c r="AE2217" s="34" t="e">
        <f t="shared" si="295"/>
        <v>#VALUE!</v>
      </c>
      <c r="AF2217" s="34" t="e">
        <f t="shared" si="296"/>
        <v>#VALUE!</v>
      </c>
      <c r="AG2217" s="34" t="e">
        <f t="shared" si="297"/>
        <v>#VALUE!</v>
      </c>
      <c r="AH2217" s="34" t="e">
        <f t="shared" si="298"/>
        <v>#VALUE!</v>
      </c>
      <c r="AI2217" s="34" t="e">
        <f t="shared" si="299"/>
        <v>#VALUE!</v>
      </c>
      <c r="AJ2217" s="34" t="e">
        <f t="shared" si="300"/>
        <v>#VALUE!</v>
      </c>
      <c r="AK2217" s="34" t="e">
        <f t="shared" si="301"/>
        <v>#VALUE!</v>
      </c>
    </row>
    <row r="2218" spans="1:37" ht="55.25" customHeight="1" x14ac:dyDescent="0.2">
      <c r="A2218" s="50"/>
      <c r="B2218" s="50"/>
      <c r="C2218" s="34"/>
      <c r="D2218" s="34"/>
      <c r="E2218" s="34"/>
      <c r="F2218" s="34"/>
      <c r="G2218" s="34"/>
      <c r="H2218" s="34"/>
      <c r="I2218" s="34"/>
      <c r="J2218" s="34"/>
      <c r="K2218" s="34"/>
      <c r="L2218" s="103"/>
      <c r="M2218" s="29"/>
      <c r="N2218" s="29"/>
      <c r="O2218" s="29"/>
      <c r="P2218" s="30"/>
      <c r="Q2218" s="29"/>
      <c r="R2218" s="112"/>
      <c r="S2218" s="34"/>
      <c r="AD2218" s="84" t="e">
        <f t="shared" si="294"/>
        <v>#VALUE!</v>
      </c>
      <c r="AE2218" s="34" t="e">
        <f t="shared" si="295"/>
        <v>#VALUE!</v>
      </c>
      <c r="AF2218" s="34" t="e">
        <f t="shared" si="296"/>
        <v>#VALUE!</v>
      </c>
      <c r="AG2218" s="34" t="e">
        <f t="shared" si="297"/>
        <v>#VALUE!</v>
      </c>
      <c r="AH2218" s="34" t="e">
        <f t="shared" si="298"/>
        <v>#VALUE!</v>
      </c>
      <c r="AI2218" s="34" t="e">
        <f t="shared" si="299"/>
        <v>#VALUE!</v>
      </c>
      <c r="AJ2218" s="34" t="e">
        <f t="shared" si="300"/>
        <v>#VALUE!</v>
      </c>
      <c r="AK2218" s="34" t="e">
        <f t="shared" si="301"/>
        <v>#VALUE!</v>
      </c>
    </row>
    <row r="2219" spans="1:37" ht="55.25" customHeight="1" x14ac:dyDescent="0.2">
      <c r="A2219" s="50"/>
      <c r="B2219" s="50"/>
      <c r="C2219" s="34"/>
      <c r="D2219" s="34"/>
      <c r="E2219" s="34"/>
      <c r="F2219" s="34"/>
      <c r="G2219" s="34"/>
      <c r="H2219" s="34"/>
      <c r="I2219" s="34"/>
      <c r="J2219" s="34"/>
      <c r="K2219" s="34"/>
      <c r="L2219" s="103"/>
      <c r="M2219" s="29"/>
      <c r="N2219" s="29"/>
      <c r="O2219" s="29"/>
      <c r="P2219" s="30"/>
      <c r="Q2219" s="29"/>
      <c r="R2219" s="112"/>
      <c r="S2219" s="34"/>
      <c r="AD2219" s="84" t="e">
        <f t="shared" si="294"/>
        <v>#VALUE!</v>
      </c>
      <c r="AE2219" s="34" t="e">
        <f t="shared" si="295"/>
        <v>#VALUE!</v>
      </c>
      <c r="AF2219" s="34" t="e">
        <f t="shared" si="296"/>
        <v>#VALUE!</v>
      </c>
      <c r="AG2219" s="34" t="e">
        <f t="shared" si="297"/>
        <v>#VALUE!</v>
      </c>
      <c r="AH2219" s="34" t="e">
        <f t="shared" si="298"/>
        <v>#VALUE!</v>
      </c>
      <c r="AI2219" s="34" t="e">
        <f t="shared" si="299"/>
        <v>#VALUE!</v>
      </c>
      <c r="AJ2219" s="34" t="e">
        <f t="shared" si="300"/>
        <v>#VALUE!</v>
      </c>
      <c r="AK2219" s="34" t="e">
        <f t="shared" si="301"/>
        <v>#VALUE!</v>
      </c>
    </row>
    <row r="2220" spans="1:37" ht="55.25" customHeight="1" x14ac:dyDescent="0.2">
      <c r="A2220" s="50"/>
      <c r="B2220" s="50"/>
      <c r="C2220" s="34"/>
      <c r="D2220" s="34"/>
      <c r="E2220" s="34"/>
      <c r="F2220" s="34"/>
      <c r="G2220" s="34"/>
      <c r="H2220" s="34"/>
      <c r="I2220" s="34"/>
      <c r="J2220" s="34"/>
      <c r="K2220" s="34"/>
      <c r="L2220" s="103"/>
      <c r="M2220" s="29"/>
      <c r="N2220" s="29"/>
      <c r="O2220" s="29"/>
      <c r="P2220" s="30"/>
      <c r="Q2220" s="29"/>
      <c r="R2220" s="112"/>
      <c r="S2220" s="34"/>
      <c r="AD2220" s="84" t="e">
        <f t="shared" si="294"/>
        <v>#VALUE!</v>
      </c>
      <c r="AE2220" s="34" t="e">
        <f t="shared" si="295"/>
        <v>#VALUE!</v>
      </c>
      <c r="AF2220" s="34" t="e">
        <f t="shared" si="296"/>
        <v>#VALUE!</v>
      </c>
      <c r="AG2220" s="34" t="e">
        <f t="shared" si="297"/>
        <v>#VALUE!</v>
      </c>
      <c r="AH2220" s="34" t="e">
        <f t="shared" si="298"/>
        <v>#VALUE!</v>
      </c>
      <c r="AI2220" s="34" t="e">
        <f t="shared" si="299"/>
        <v>#VALUE!</v>
      </c>
      <c r="AJ2220" s="34" t="e">
        <f t="shared" si="300"/>
        <v>#VALUE!</v>
      </c>
      <c r="AK2220" s="34" t="e">
        <f t="shared" si="301"/>
        <v>#VALUE!</v>
      </c>
    </row>
    <row r="2221" spans="1:37" ht="55.25" customHeight="1" x14ac:dyDescent="0.2">
      <c r="A2221" s="50"/>
      <c r="B2221" s="50"/>
      <c r="C2221" s="34"/>
      <c r="D2221" s="34"/>
      <c r="E2221" s="34"/>
      <c r="F2221" s="34"/>
      <c r="G2221" s="34"/>
      <c r="H2221" s="34"/>
      <c r="I2221" s="34"/>
      <c r="J2221" s="34"/>
      <c r="K2221" s="34"/>
      <c r="L2221" s="103"/>
      <c r="M2221" s="29"/>
      <c r="N2221" s="29"/>
      <c r="O2221" s="29"/>
      <c r="P2221" s="30"/>
      <c r="Q2221" s="29"/>
      <c r="R2221" s="112"/>
      <c r="S2221" s="34"/>
      <c r="AD2221" s="84" t="e">
        <f t="shared" si="294"/>
        <v>#VALUE!</v>
      </c>
      <c r="AE2221" s="34" t="e">
        <f t="shared" si="295"/>
        <v>#VALUE!</v>
      </c>
      <c r="AF2221" s="34" t="e">
        <f t="shared" si="296"/>
        <v>#VALUE!</v>
      </c>
      <c r="AG2221" s="34" t="e">
        <f t="shared" si="297"/>
        <v>#VALUE!</v>
      </c>
      <c r="AH2221" s="34" t="e">
        <f t="shared" si="298"/>
        <v>#VALUE!</v>
      </c>
      <c r="AI2221" s="34" t="e">
        <f t="shared" si="299"/>
        <v>#VALUE!</v>
      </c>
      <c r="AJ2221" s="34" t="e">
        <f t="shared" si="300"/>
        <v>#VALUE!</v>
      </c>
      <c r="AK2221" s="34" t="e">
        <f t="shared" si="301"/>
        <v>#VALUE!</v>
      </c>
    </row>
    <row r="2222" spans="1:37" ht="55.25" customHeight="1" x14ac:dyDescent="0.2">
      <c r="A2222" s="50"/>
      <c r="B2222" s="50"/>
      <c r="C2222" s="34"/>
      <c r="D2222" s="34"/>
      <c r="E2222" s="34"/>
      <c r="F2222" s="34"/>
      <c r="G2222" s="34"/>
      <c r="H2222" s="34"/>
      <c r="I2222" s="34"/>
      <c r="J2222" s="34"/>
      <c r="K2222" s="34"/>
      <c r="L2222" s="103"/>
      <c r="M2222" s="29"/>
      <c r="N2222" s="29"/>
      <c r="O2222" s="29"/>
      <c r="P2222" s="30"/>
      <c r="Q2222" s="29"/>
      <c r="R2222" s="112"/>
      <c r="S2222" s="34"/>
      <c r="AD2222" s="84" t="e">
        <f t="shared" si="294"/>
        <v>#VALUE!</v>
      </c>
      <c r="AE2222" s="34" t="e">
        <f t="shared" si="295"/>
        <v>#VALUE!</v>
      </c>
      <c r="AF2222" s="34" t="e">
        <f t="shared" si="296"/>
        <v>#VALUE!</v>
      </c>
      <c r="AG2222" s="34" t="e">
        <f t="shared" si="297"/>
        <v>#VALUE!</v>
      </c>
      <c r="AH2222" s="34" t="e">
        <f t="shared" si="298"/>
        <v>#VALUE!</v>
      </c>
      <c r="AI2222" s="34" t="e">
        <f t="shared" si="299"/>
        <v>#VALUE!</v>
      </c>
      <c r="AJ2222" s="34" t="e">
        <f t="shared" si="300"/>
        <v>#VALUE!</v>
      </c>
      <c r="AK2222" s="34" t="e">
        <f t="shared" si="301"/>
        <v>#VALUE!</v>
      </c>
    </row>
    <row r="2223" spans="1:37" ht="55.25" customHeight="1" x14ac:dyDescent="0.2">
      <c r="A2223" s="50"/>
      <c r="B2223" s="50"/>
      <c r="C2223" s="34"/>
      <c r="D2223" s="34"/>
      <c r="E2223" s="34"/>
      <c r="F2223" s="34"/>
      <c r="G2223" s="34"/>
      <c r="H2223" s="34"/>
      <c r="I2223" s="34"/>
      <c r="J2223" s="34"/>
      <c r="K2223" s="34"/>
      <c r="L2223" s="103"/>
      <c r="M2223" s="29"/>
      <c r="N2223" s="29"/>
      <c r="O2223" s="29"/>
      <c r="P2223" s="30"/>
      <c r="Q2223" s="29"/>
      <c r="R2223" s="112"/>
      <c r="S2223" s="34"/>
      <c r="AD2223" s="84" t="e">
        <f t="shared" ref="AD2223:AD2286" si="302">SEARCH("unanimité",L2223,1)</f>
        <v>#VALUE!</v>
      </c>
      <c r="AE2223" s="34" t="e">
        <f t="shared" ref="AE2223:AE2286" si="303">SEARCH("PONSOLE",M2223,1)</f>
        <v>#VALUE!</v>
      </c>
      <c r="AF2223" s="34" t="e">
        <f t="shared" ref="AF2223:AF2286" si="304">SEARCH("PONSOLE",N2223,1)</f>
        <v>#VALUE!</v>
      </c>
      <c r="AG2223" s="34" t="e">
        <f t="shared" ref="AG2223:AG2286" si="305">SEARCH("PONSOLE",O2223,1)</f>
        <v>#VALUE!</v>
      </c>
      <c r="AH2223" s="34" t="e">
        <f t="shared" ref="AH2223:AH2286" si="306">SEARCH("pas de vote",P2223,1)</f>
        <v>#VALUE!</v>
      </c>
      <c r="AI2223" s="34" t="e">
        <f t="shared" ref="AI2223:AI2286" si="307">SEARCH("PONSOLE",Q2223,1)</f>
        <v>#VALUE!</v>
      </c>
      <c r="AJ2223" s="34" t="e">
        <f t="shared" ref="AJ2223:AJ2286" si="308">SEARCH("PONSOLE",R2223,1)</f>
        <v>#VALUE!</v>
      </c>
      <c r="AK2223" s="34" t="e">
        <f t="shared" ref="AK2223:AK2286" si="309">SEARCH("PONSOLE",S2223,1)</f>
        <v>#VALUE!</v>
      </c>
    </row>
    <row r="2224" spans="1:37" ht="55.25" customHeight="1" x14ac:dyDescent="0.2">
      <c r="A2224" s="50"/>
      <c r="B2224" s="50"/>
      <c r="C2224" s="34"/>
      <c r="D2224" s="34"/>
      <c r="E2224" s="34"/>
      <c r="F2224" s="34"/>
      <c r="G2224" s="34"/>
      <c r="H2224" s="34"/>
      <c r="I2224" s="34"/>
      <c r="J2224" s="34"/>
      <c r="K2224" s="34"/>
      <c r="L2224" s="103"/>
      <c r="M2224" s="29"/>
      <c r="N2224" s="29"/>
      <c r="O2224" s="29"/>
      <c r="P2224" s="30"/>
      <c r="Q2224" s="29"/>
      <c r="R2224" s="112"/>
      <c r="S2224" s="34"/>
      <c r="AD2224" s="84" t="e">
        <f t="shared" si="302"/>
        <v>#VALUE!</v>
      </c>
      <c r="AE2224" s="34" t="e">
        <f t="shared" si="303"/>
        <v>#VALUE!</v>
      </c>
      <c r="AF2224" s="34" t="e">
        <f t="shared" si="304"/>
        <v>#VALUE!</v>
      </c>
      <c r="AG2224" s="34" t="e">
        <f t="shared" si="305"/>
        <v>#VALUE!</v>
      </c>
      <c r="AH2224" s="34" t="e">
        <f t="shared" si="306"/>
        <v>#VALUE!</v>
      </c>
      <c r="AI2224" s="34" t="e">
        <f t="shared" si="307"/>
        <v>#VALUE!</v>
      </c>
      <c r="AJ2224" s="34" t="e">
        <f t="shared" si="308"/>
        <v>#VALUE!</v>
      </c>
      <c r="AK2224" s="34" t="e">
        <f t="shared" si="309"/>
        <v>#VALUE!</v>
      </c>
    </row>
    <row r="2225" spans="1:37" ht="55.25" customHeight="1" x14ac:dyDescent="0.2">
      <c r="A2225" s="50"/>
      <c r="B2225" s="50"/>
      <c r="C2225" s="34"/>
      <c r="D2225" s="34"/>
      <c r="E2225" s="34"/>
      <c r="F2225" s="34"/>
      <c r="G2225" s="34"/>
      <c r="H2225" s="34"/>
      <c r="I2225" s="34"/>
      <c r="J2225" s="34"/>
      <c r="K2225" s="34"/>
      <c r="L2225" s="103"/>
      <c r="M2225" s="29"/>
      <c r="N2225" s="29"/>
      <c r="O2225" s="29"/>
      <c r="P2225" s="30"/>
      <c r="Q2225" s="29"/>
      <c r="R2225" s="112"/>
      <c r="S2225" s="34"/>
      <c r="AD2225" s="84" t="e">
        <f t="shared" si="302"/>
        <v>#VALUE!</v>
      </c>
      <c r="AE2225" s="34" t="e">
        <f t="shared" si="303"/>
        <v>#VALUE!</v>
      </c>
      <c r="AF2225" s="34" t="e">
        <f t="shared" si="304"/>
        <v>#VALUE!</v>
      </c>
      <c r="AG2225" s="34" t="e">
        <f t="shared" si="305"/>
        <v>#VALUE!</v>
      </c>
      <c r="AH2225" s="34" t="e">
        <f t="shared" si="306"/>
        <v>#VALUE!</v>
      </c>
      <c r="AI2225" s="34" t="e">
        <f t="shared" si="307"/>
        <v>#VALUE!</v>
      </c>
      <c r="AJ2225" s="34" t="e">
        <f t="shared" si="308"/>
        <v>#VALUE!</v>
      </c>
      <c r="AK2225" s="34" t="e">
        <f t="shared" si="309"/>
        <v>#VALUE!</v>
      </c>
    </row>
    <row r="2226" spans="1:37" ht="55.25" customHeight="1" x14ac:dyDescent="0.2">
      <c r="A2226" s="50"/>
      <c r="B2226" s="50"/>
      <c r="C2226" s="34"/>
      <c r="D2226" s="34"/>
      <c r="E2226" s="34"/>
      <c r="F2226" s="34"/>
      <c r="G2226" s="34"/>
      <c r="H2226" s="34"/>
      <c r="I2226" s="34"/>
      <c r="J2226" s="34"/>
      <c r="K2226" s="34"/>
      <c r="L2226" s="103"/>
      <c r="M2226" s="29"/>
      <c r="N2226" s="29"/>
      <c r="O2226" s="29"/>
      <c r="P2226" s="30"/>
      <c r="Q2226" s="29"/>
      <c r="R2226" s="112"/>
      <c r="S2226" s="34"/>
      <c r="AD2226" s="84" t="e">
        <f t="shared" si="302"/>
        <v>#VALUE!</v>
      </c>
      <c r="AE2226" s="34" t="e">
        <f t="shared" si="303"/>
        <v>#VALUE!</v>
      </c>
      <c r="AF2226" s="34" t="e">
        <f t="shared" si="304"/>
        <v>#VALUE!</v>
      </c>
      <c r="AG2226" s="34" t="e">
        <f t="shared" si="305"/>
        <v>#VALUE!</v>
      </c>
      <c r="AH2226" s="34" t="e">
        <f t="shared" si="306"/>
        <v>#VALUE!</v>
      </c>
      <c r="AI2226" s="34" t="e">
        <f t="shared" si="307"/>
        <v>#VALUE!</v>
      </c>
      <c r="AJ2226" s="34" t="e">
        <f t="shared" si="308"/>
        <v>#VALUE!</v>
      </c>
      <c r="AK2226" s="34" t="e">
        <f t="shared" si="309"/>
        <v>#VALUE!</v>
      </c>
    </row>
    <row r="2227" spans="1:37" ht="55.25" customHeight="1" x14ac:dyDescent="0.2">
      <c r="A2227" s="50"/>
      <c r="B2227" s="50"/>
      <c r="C2227" s="34"/>
      <c r="D2227" s="34"/>
      <c r="E2227" s="34"/>
      <c r="F2227" s="34"/>
      <c r="G2227" s="34"/>
      <c r="H2227" s="34"/>
      <c r="I2227" s="34"/>
      <c r="J2227" s="34"/>
      <c r="K2227" s="34"/>
      <c r="L2227" s="103"/>
      <c r="M2227" s="29"/>
      <c r="N2227" s="29"/>
      <c r="O2227" s="29"/>
      <c r="P2227" s="30"/>
      <c r="Q2227" s="29"/>
      <c r="R2227" s="112"/>
      <c r="S2227" s="34"/>
      <c r="AD2227" s="84" t="e">
        <f t="shared" si="302"/>
        <v>#VALUE!</v>
      </c>
      <c r="AE2227" s="34" t="e">
        <f t="shared" si="303"/>
        <v>#VALUE!</v>
      </c>
      <c r="AF2227" s="34" t="e">
        <f t="shared" si="304"/>
        <v>#VALUE!</v>
      </c>
      <c r="AG2227" s="34" t="e">
        <f t="shared" si="305"/>
        <v>#VALUE!</v>
      </c>
      <c r="AH2227" s="34" t="e">
        <f t="shared" si="306"/>
        <v>#VALUE!</v>
      </c>
      <c r="AI2227" s="34" t="e">
        <f t="shared" si="307"/>
        <v>#VALUE!</v>
      </c>
      <c r="AJ2227" s="34" t="e">
        <f t="shared" si="308"/>
        <v>#VALUE!</v>
      </c>
      <c r="AK2227" s="34" t="e">
        <f t="shared" si="309"/>
        <v>#VALUE!</v>
      </c>
    </row>
    <row r="2228" spans="1:37" ht="55.25" customHeight="1" x14ac:dyDescent="0.2">
      <c r="A2228" s="50"/>
      <c r="B2228" s="50"/>
      <c r="C2228" s="34"/>
      <c r="D2228" s="34"/>
      <c r="E2228" s="34"/>
      <c r="F2228" s="34"/>
      <c r="G2228" s="34"/>
      <c r="H2228" s="34"/>
      <c r="I2228" s="34"/>
      <c r="J2228" s="34"/>
      <c r="K2228" s="34"/>
      <c r="L2228" s="103"/>
      <c r="M2228" s="29"/>
      <c r="N2228" s="29"/>
      <c r="O2228" s="29"/>
      <c r="P2228" s="30"/>
      <c r="Q2228" s="29"/>
      <c r="R2228" s="112"/>
      <c r="S2228" s="34"/>
      <c r="AD2228" s="84" t="e">
        <f t="shared" si="302"/>
        <v>#VALUE!</v>
      </c>
      <c r="AE2228" s="34" t="e">
        <f t="shared" si="303"/>
        <v>#VALUE!</v>
      </c>
      <c r="AF2228" s="34" t="e">
        <f t="shared" si="304"/>
        <v>#VALUE!</v>
      </c>
      <c r="AG2228" s="34" t="e">
        <f t="shared" si="305"/>
        <v>#VALUE!</v>
      </c>
      <c r="AH2228" s="34" t="e">
        <f t="shared" si="306"/>
        <v>#VALUE!</v>
      </c>
      <c r="AI2228" s="34" t="e">
        <f t="shared" si="307"/>
        <v>#VALUE!</v>
      </c>
      <c r="AJ2228" s="34" t="e">
        <f t="shared" si="308"/>
        <v>#VALUE!</v>
      </c>
      <c r="AK2228" s="34" t="e">
        <f t="shared" si="309"/>
        <v>#VALUE!</v>
      </c>
    </row>
    <row r="2229" spans="1:37" ht="55.25" customHeight="1" x14ac:dyDescent="0.2">
      <c r="A2229" s="50"/>
      <c r="B2229" s="50"/>
      <c r="C2229" s="34"/>
      <c r="D2229" s="34"/>
      <c r="E2229" s="34"/>
      <c r="F2229" s="34"/>
      <c r="G2229" s="34"/>
      <c r="H2229" s="34"/>
      <c r="I2229" s="34"/>
      <c r="J2229" s="34"/>
      <c r="K2229" s="34"/>
      <c r="L2229" s="103"/>
      <c r="M2229" s="29"/>
      <c r="N2229" s="29"/>
      <c r="O2229" s="29"/>
      <c r="P2229" s="30"/>
      <c r="Q2229" s="29"/>
      <c r="R2229" s="112"/>
      <c r="S2229" s="34"/>
      <c r="AD2229" s="84" t="e">
        <f t="shared" si="302"/>
        <v>#VALUE!</v>
      </c>
      <c r="AE2229" s="34" t="e">
        <f t="shared" si="303"/>
        <v>#VALUE!</v>
      </c>
      <c r="AF2229" s="34" t="e">
        <f t="shared" si="304"/>
        <v>#VALUE!</v>
      </c>
      <c r="AG2229" s="34" t="e">
        <f t="shared" si="305"/>
        <v>#VALUE!</v>
      </c>
      <c r="AH2229" s="34" t="e">
        <f t="shared" si="306"/>
        <v>#VALUE!</v>
      </c>
      <c r="AI2229" s="34" t="e">
        <f t="shared" si="307"/>
        <v>#VALUE!</v>
      </c>
      <c r="AJ2229" s="34" t="e">
        <f t="shared" si="308"/>
        <v>#VALUE!</v>
      </c>
      <c r="AK2229" s="34" t="e">
        <f t="shared" si="309"/>
        <v>#VALUE!</v>
      </c>
    </row>
    <row r="2230" spans="1:37" ht="55.25" customHeight="1" x14ac:dyDescent="0.2">
      <c r="A2230" s="50"/>
      <c r="B2230" s="50"/>
      <c r="C2230" s="34"/>
      <c r="D2230" s="34"/>
      <c r="E2230" s="34"/>
      <c r="F2230" s="34"/>
      <c r="G2230" s="34"/>
      <c r="H2230" s="34"/>
      <c r="I2230" s="34"/>
      <c r="J2230" s="34"/>
      <c r="K2230" s="34"/>
      <c r="L2230" s="103"/>
      <c r="M2230" s="29"/>
      <c r="N2230" s="29"/>
      <c r="O2230" s="29"/>
      <c r="P2230" s="30"/>
      <c r="Q2230" s="29"/>
      <c r="R2230" s="112"/>
      <c r="S2230" s="34"/>
      <c r="AD2230" s="84" t="e">
        <f t="shared" si="302"/>
        <v>#VALUE!</v>
      </c>
      <c r="AE2230" s="34" t="e">
        <f t="shared" si="303"/>
        <v>#VALUE!</v>
      </c>
      <c r="AF2230" s="34" t="e">
        <f t="shared" si="304"/>
        <v>#VALUE!</v>
      </c>
      <c r="AG2230" s="34" t="e">
        <f t="shared" si="305"/>
        <v>#VALUE!</v>
      </c>
      <c r="AH2230" s="34" t="e">
        <f t="shared" si="306"/>
        <v>#VALUE!</v>
      </c>
      <c r="AI2230" s="34" t="e">
        <f t="shared" si="307"/>
        <v>#VALUE!</v>
      </c>
      <c r="AJ2230" s="34" t="e">
        <f t="shared" si="308"/>
        <v>#VALUE!</v>
      </c>
      <c r="AK2230" s="34" t="e">
        <f t="shared" si="309"/>
        <v>#VALUE!</v>
      </c>
    </row>
    <row r="2231" spans="1:37" ht="55.25" customHeight="1" x14ac:dyDescent="0.2">
      <c r="A2231" s="50"/>
      <c r="B2231" s="50"/>
      <c r="C2231" s="34"/>
      <c r="D2231" s="34"/>
      <c r="E2231" s="34"/>
      <c r="F2231" s="34"/>
      <c r="G2231" s="34"/>
      <c r="H2231" s="34"/>
      <c r="I2231" s="34"/>
      <c r="J2231" s="34"/>
      <c r="K2231" s="34"/>
      <c r="L2231" s="103"/>
      <c r="M2231" s="29"/>
      <c r="N2231" s="29"/>
      <c r="O2231" s="29"/>
      <c r="P2231" s="30"/>
      <c r="Q2231" s="29"/>
      <c r="R2231" s="112"/>
      <c r="S2231" s="34"/>
      <c r="AD2231" s="84" t="e">
        <f t="shared" si="302"/>
        <v>#VALUE!</v>
      </c>
      <c r="AE2231" s="34" t="e">
        <f t="shared" si="303"/>
        <v>#VALUE!</v>
      </c>
      <c r="AF2231" s="34" t="e">
        <f t="shared" si="304"/>
        <v>#VALUE!</v>
      </c>
      <c r="AG2231" s="34" t="e">
        <f t="shared" si="305"/>
        <v>#VALUE!</v>
      </c>
      <c r="AH2231" s="34" t="e">
        <f t="shared" si="306"/>
        <v>#VALUE!</v>
      </c>
      <c r="AI2231" s="34" t="e">
        <f t="shared" si="307"/>
        <v>#VALUE!</v>
      </c>
      <c r="AJ2231" s="34" t="e">
        <f t="shared" si="308"/>
        <v>#VALUE!</v>
      </c>
      <c r="AK2231" s="34" t="e">
        <f t="shared" si="309"/>
        <v>#VALUE!</v>
      </c>
    </row>
    <row r="2232" spans="1:37" ht="55.25" customHeight="1" x14ac:dyDescent="0.2">
      <c r="A2232" s="50"/>
      <c r="B2232" s="50"/>
      <c r="C2232" s="34"/>
      <c r="D2232" s="34"/>
      <c r="E2232" s="34"/>
      <c r="F2232" s="34"/>
      <c r="G2232" s="34"/>
      <c r="H2232" s="34"/>
      <c r="I2232" s="34"/>
      <c r="J2232" s="34"/>
      <c r="K2232" s="34"/>
      <c r="L2232" s="103"/>
      <c r="M2232" s="29"/>
      <c r="N2232" s="29"/>
      <c r="O2232" s="29"/>
      <c r="P2232" s="30"/>
      <c r="Q2232" s="29"/>
      <c r="R2232" s="112"/>
      <c r="S2232" s="34"/>
      <c r="AD2232" s="84" t="e">
        <f t="shared" si="302"/>
        <v>#VALUE!</v>
      </c>
      <c r="AE2232" s="34" t="e">
        <f t="shared" si="303"/>
        <v>#VALUE!</v>
      </c>
      <c r="AF2232" s="34" t="e">
        <f t="shared" si="304"/>
        <v>#VALUE!</v>
      </c>
      <c r="AG2232" s="34" t="e">
        <f t="shared" si="305"/>
        <v>#VALUE!</v>
      </c>
      <c r="AH2232" s="34" t="e">
        <f t="shared" si="306"/>
        <v>#VALUE!</v>
      </c>
      <c r="AI2232" s="34" t="e">
        <f t="shared" si="307"/>
        <v>#VALUE!</v>
      </c>
      <c r="AJ2232" s="34" t="e">
        <f t="shared" si="308"/>
        <v>#VALUE!</v>
      </c>
      <c r="AK2232" s="34" t="e">
        <f t="shared" si="309"/>
        <v>#VALUE!</v>
      </c>
    </row>
    <row r="2233" spans="1:37" ht="55.25" customHeight="1" x14ac:dyDescent="0.2">
      <c r="A2233" s="50"/>
      <c r="B2233" s="50"/>
      <c r="C2233" s="34"/>
      <c r="D2233" s="34"/>
      <c r="E2233" s="34"/>
      <c r="F2233" s="34"/>
      <c r="G2233" s="34"/>
      <c r="H2233" s="34"/>
      <c r="I2233" s="34"/>
      <c r="J2233" s="34"/>
      <c r="K2233" s="34"/>
      <c r="L2233" s="103"/>
      <c r="M2233" s="29"/>
      <c r="N2233" s="29"/>
      <c r="O2233" s="29"/>
      <c r="P2233" s="30"/>
      <c r="Q2233" s="29"/>
      <c r="R2233" s="112"/>
      <c r="S2233" s="34"/>
      <c r="AD2233" s="84" t="e">
        <f t="shared" si="302"/>
        <v>#VALUE!</v>
      </c>
      <c r="AE2233" s="34" t="e">
        <f t="shared" si="303"/>
        <v>#VALUE!</v>
      </c>
      <c r="AF2233" s="34" t="e">
        <f t="shared" si="304"/>
        <v>#VALUE!</v>
      </c>
      <c r="AG2233" s="34" t="e">
        <f t="shared" si="305"/>
        <v>#VALUE!</v>
      </c>
      <c r="AH2233" s="34" t="e">
        <f t="shared" si="306"/>
        <v>#VALUE!</v>
      </c>
      <c r="AI2233" s="34" t="e">
        <f t="shared" si="307"/>
        <v>#VALUE!</v>
      </c>
      <c r="AJ2233" s="34" t="e">
        <f t="shared" si="308"/>
        <v>#VALUE!</v>
      </c>
      <c r="AK2233" s="34" t="e">
        <f t="shared" si="309"/>
        <v>#VALUE!</v>
      </c>
    </row>
    <row r="2234" spans="1:37" ht="55.25" customHeight="1" x14ac:dyDescent="0.2">
      <c r="A2234" s="50"/>
      <c r="B2234" s="50"/>
      <c r="C2234" s="34"/>
      <c r="D2234" s="34"/>
      <c r="E2234" s="34"/>
      <c r="F2234" s="34"/>
      <c r="G2234" s="34"/>
      <c r="H2234" s="34"/>
      <c r="I2234" s="34"/>
      <c r="J2234" s="34"/>
      <c r="K2234" s="34"/>
      <c r="L2234" s="103"/>
      <c r="M2234" s="29"/>
      <c r="N2234" s="29"/>
      <c r="O2234" s="29"/>
      <c r="P2234" s="30"/>
      <c r="Q2234" s="29"/>
      <c r="R2234" s="112"/>
      <c r="S2234" s="34"/>
      <c r="AD2234" s="84" t="e">
        <f t="shared" si="302"/>
        <v>#VALUE!</v>
      </c>
      <c r="AE2234" s="34" t="e">
        <f t="shared" si="303"/>
        <v>#VALUE!</v>
      </c>
      <c r="AF2234" s="34" t="e">
        <f t="shared" si="304"/>
        <v>#VALUE!</v>
      </c>
      <c r="AG2234" s="34" t="e">
        <f t="shared" si="305"/>
        <v>#VALUE!</v>
      </c>
      <c r="AH2234" s="34" t="e">
        <f t="shared" si="306"/>
        <v>#VALUE!</v>
      </c>
      <c r="AI2234" s="34" t="e">
        <f t="shared" si="307"/>
        <v>#VALUE!</v>
      </c>
      <c r="AJ2234" s="34" t="e">
        <f t="shared" si="308"/>
        <v>#VALUE!</v>
      </c>
      <c r="AK2234" s="34" t="e">
        <f t="shared" si="309"/>
        <v>#VALUE!</v>
      </c>
    </row>
    <row r="2235" spans="1:37" ht="55.25" customHeight="1" x14ac:dyDescent="0.2">
      <c r="A2235" s="50"/>
      <c r="B2235" s="50"/>
      <c r="C2235" s="34"/>
      <c r="D2235" s="34"/>
      <c r="E2235" s="34"/>
      <c r="F2235" s="34"/>
      <c r="G2235" s="34"/>
      <c r="H2235" s="34"/>
      <c r="I2235" s="34"/>
      <c r="J2235" s="34"/>
      <c r="K2235" s="34"/>
      <c r="L2235" s="103"/>
      <c r="M2235" s="29"/>
      <c r="N2235" s="29"/>
      <c r="O2235" s="29"/>
      <c r="P2235" s="30"/>
      <c r="Q2235" s="29"/>
      <c r="R2235" s="112"/>
      <c r="S2235" s="34"/>
      <c r="AD2235" s="84" t="e">
        <f t="shared" si="302"/>
        <v>#VALUE!</v>
      </c>
      <c r="AE2235" s="34" t="e">
        <f t="shared" si="303"/>
        <v>#VALUE!</v>
      </c>
      <c r="AF2235" s="34" t="e">
        <f t="shared" si="304"/>
        <v>#VALUE!</v>
      </c>
      <c r="AG2235" s="34" t="e">
        <f t="shared" si="305"/>
        <v>#VALUE!</v>
      </c>
      <c r="AH2235" s="34" t="e">
        <f t="shared" si="306"/>
        <v>#VALUE!</v>
      </c>
      <c r="AI2235" s="34" t="e">
        <f t="shared" si="307"/>
        <v>#VALUE!</v>
      </c>
      <c r="AJ2235" s="34" t="e">
        <f t="shared" si="308"/>
        <v>#VALUE!</v>
      </c>
      <c r="AK2235" s="34" t="e">
        <f t="shared" si="309"/>
        <v>#VALUE!</v>
      </c>
    </row>
    <row r="2236" spans="1:37" ht="55.25" customHeight="1" x14ac:dyDescent="0.2">
      <c r="A2236" s="50"/>
      <c r="B2236" s="50"/>
      <c r="C2236" s="34"/>
      <c r="D2236" s="34"/>
      <c r="E2236" s="34"/>
      <c r="F2236" s="34"/>
      <c r="G2236" s="34"/>
      <c r="H2236" s="34"/>
      <c r="I2236" s="34"/>
      <c r="J2236" s="34"/>
      <c r="K2236" s="34"/>
      <c r="L2236" s="103"/>
      <c r="M2236" s="29"/>
      <c r="N2236" s="29"/>
      <c r="O2236" s="29"/>
      <c r="P2236" s="30"/>
      <c r="Q2236" s="29"/>
      <c r="R2236" s="112"/>
      <c r="S2236" s="34"/>
      <c r="AD2236" s="84" t="e">
        <f t="shared" si="302"/>
        <v>#VALUE!</v>
      </c>
      <c r="AE2236" s="34" t="e">
        <f t="shared" si="303"/>
        <v>#VALUE!</v>
      </c>
      <c r="AF2236" s="34" t="e">
        <f t="shared" si="304"/>
        <v>#VALUE!</v>
      </c>
      <c r="AG2236" s="34" t="e">
        <f t="shared" si="305"/>
        <v>#VALUE!</v>
      </c>
      <c r="AH2236" s="34" t="e">
        <f t="shared" si="306"/>
        <v>#VALUE!</v>
      </c>
      <c r="AI2236" s="34" t="e">
        <f t="shared" si="307"/>
        <v>#VALUE!</v>
      </c>
      <c r="AJ2236" s="34" t="e">
        <f t="shared" si="308"/>
        <v>#VALUE!</v>
      </c>
      <c r="AK2236" s="34" t="e">
        <f t="shared" si="309"/>
        <v>#VALUE!</v>
      </c>
    </row>
    <row r="2237" spans="1:37" ht="55.25" customHeight="1" x14ac:dyDescent="0.2">
      <c r="A2237" s="50"/>
      <c r="B2237" s="50"/>
      <c r="C2237" s="34"/>
      <c r="D2237" s="34"/>
      <c r="E2237" s="34"/>
      <c r="F2237" s="34"/>
      <c r="G2237" s="34"/>
      <c r="H2237" s="34"/>
      <c r="I2237" s="34"/>
      <c r="J2237" s="34"/>
      <c r="K2237" s="34"/>
      <c r="L2237" s="103"/>
      <c r="M2237" s="29"/>
      <c r="N2237" s="29"/>
      <c r="O2237" s="29"/>
      <c r="P2237" s="30"/>
      <c r="Q2237" s="29"/>
      <c r="R2237" s="112"/>
      <c r="S2237" s="34"/>
      <c r="AD2237" s="84" t="e">
        <f t="shared" si="302"/>
        <v>#VALUE!</v>
      </c>
      <c r="AE2237" s="34" t="e">
        <f t="shared" si="303"/>
        <v>#VALUE!</v>
      </c>
      <c r="AF2237" s="34" t="e">
        <f t="shared" si="304"/>
        <v>#VALUE!</v>
      </c>
      <c r="AG2237" s="34" t="e">
        <f t="shared" si="305"/>
        <v>#VALUE!</v>
      </c>
      <c r="AH2237" s="34" t="e">
        <f t="shared" si="306"/>
        <v>#VALUE!</v>
      </c>
      <c r="AI2237" s="34" t="e">
        <f t="shared" si="307"/>
        <v>#VALUE!</v>
      </c>
      <c r="AJ2237" s="34" t="e">
        <f t="shared" si="308"/>
        <v>#VALUE!</v>
      </c>
      <c r="AK2237" s="34" t="e">
        <f t="shared" si="309"/>
        <v>#VALUE!</v>
      </c>
    </row>
    <row r="2238" spans="1:37" ht="55.25" customHeight="1" x14ac:dyDescent="0.2">
      <c r="A2238" s="50"/>
      <c r="B2238" s="50"/>
      <c r="C2238" s="34"/>
      <c r="D2238" s="34"/>
      <c r="E2238" s="34"/>
      <c r="F2238" s="34"/>
      <c r="G2238" s="34"/>
      <c r="H2238" s="34"/>
      <c r="I2238" s="34"/>
      <c r="J2238" s="34"/>
      <c r="K2238" s="34"/>
      <c r="L2238" s="103"/>
      <c r="M2238" s="29"/>
      <c r="N2238" s="29"/>
      <c r="O2238" s="29"/>
      <c r="P2238" s="30"/>
      <c r="Q2238" s="29"/>
      <c r="R2238" s="112"/>
      <c r="S2238" s="34"/>
      <c r="AD2238" s="84" t="e">
        <f t="shared" si="302"/>
        <v>#VALUE!</v>
      </c>
      <c r="AE2238" s="34" t="e">
        <f t="shared" si="303"/>
        <v>#VALUE!</v>
      </c>
      <c r="AF2238" s="34" t="e">
        <f t="shared" si="304"/>
        <v>#VALUE!</v>
      </c>
      <c r="AG2238" s="34" t="e">
        <f t="shared" si="305"/>
        <v>#VALUE!</v>
      </c>
      <c r="AH2238" s="34" t="e">
        <f t="shared" si="306"/>
        <v>#VALUE!</v>
      </c>
      <c r="AI2238" s="34" t="e">
        <f t="shared" si="307"/>
        <v>#VALUE!</v>
      </c>
      <c r="AJ2238" s="34" t="e">
        <f t="shared" si="308"/>
        <v>#VALUE!</v>
      </c>
      <c r="AK2238" s="34" t="e">
        <f t="shared" si="309"/>
        <v>#VALUE!</v>
      </c>
    </row>
    <row r="2239" spans="1:37" ht="55.25" customHeight="1" x14ac:dyDescent="0.2">
      <c r="A2239" s="50"/>
      <c r="B2239" s="50"/>
      <c r="C2239" s="34"/>
      <c r="D2239" s="34"/>
      <c r="E2239" s="34"/>
      <c r="F2239" s="34"/>
      <c r="G2239" s="34"/>
      <c r="H2239" s="34"/>
      <c r="I2239" s="34"/>
      <c r="J2239" s="34"/>
      <c r="K2239" s="34"/>
      <c r="L2239" s="103"/>
      <c r="M2239" s="29"/>
      <c r="N2239" s="29"/>
      <c r="O2239" s="29"/>
      <c r="P2239" s="30"/>
      <c r="Q2239" s="29"/>
      <c r="R2239" s="112"/>
      <c r="S2239" s="34"/>
      <c r="AD2239" s="84" t="e">
        <f t="shared" si="302"/>
        <v>#VALUE!</v>
      </c>
      <c r="AE2239" s="34" t="e">
        <f t="shared" si="303"/>
        <v>#VALUE!</v>
      </c>
      <c r="AF2239" s="34" t="e">
        <f t="shared" si="304"/>
        <v>#VALUE!</v>
      </c>
      <c r="AG2239" s="34" t="e">
        <f t="shared" si="305"/>
        <v>#VALUE!</v>
      </c>
      <c r="AH2239" s="34" t="e">
        <f t="shared" si="306"/>
        <v>#VALUE!</v>
      </c>
      <c r="AI2239" s="34" t="e">
        <f t="shared" si="307"/>
        <v>#VALUE!</v>
      </c>
      <c r="AJ2239" s="34" t="e">
        <f t="shared" si="308"/>
        <v>#VALUE!</v>
      </c>
      <c r="AK2239" s="34" t="e">
        <f t="shared" si="309"/>
        <v>#VALUE!</v>
      </c>
    </row>
    <row r="2240" spans="1:37" ht="55.25" customHeight="1" x14ac:dyDescent="0.2">
      <c r="A2240" s="50"/>
      <c r="B2240" s="50"/>
      <c r="C2240" s="34"/>
      <c r="D2240" s="34"/>
      <c r="E2240" s="34"/>
      <c r="F2240" s="34"/>
      <c r="G2240" s="34"/>
      <c r="H2240" s="34"/>
      <c r="I2240" s="34"/>
      <c r="J2240" s="34"/>
      <c r="K2240" s="34"/>
      <c r="L2240" s="103"/>
      <c r="M2240" s="29"/>
      <c r="N2240" s="29"/>
      <c r="O2240" s="29"/>
      <c r="P2240" s="30"/>
      <c r="Q2240" s="29"/>
      <c r="R2240" s="112"/>
      <c r="S2240" s="34"/>
      <c r="AD2240" s="84" t="e">
        <f t="shared" si="302"/>
        <v>#VALUE!</v>
      </c>
      <c r="AE2240" s="34" t="e">
        <f t="shared" si="303"/>
        <v>#VALUE!</v>
      </c>
      <c r="AF2240" s="34" t="e">
        <f t="shared" si="304"/>
        <v>#VALUE!</v>
      </c>
      <c r="AG2240" s="34" t="e">
        <f t="shared" si="305"/>
        <v>#VALUE!</v>
      </c>
      <c r="AH2240" s="34" t="e">
        <f t="shared" si="306"/>
        <v>#VALUE!</v>
      </c>
      <c r="AI2240" s="34" t="e">
        <f t="shared" si="307"/>
        <v>#VALUE!</v>
      </c>
      <c r="AJ2240" s="34" t="e">
        <f t="shared" si="308"/>
        <v>#VALUE!</v>
      </c>
      <c r="AK2240" s="34" t="e">
        <f t="shared" si="309"/>
        <v>#VALUE!</v>
      </c>
    </row>
    <row r="2241" spans="1:37" ht="55.25" customHeight="1" x14ac:dyDescent="0.2">
      <c r="A2241" s="50"/>
      <c r="B2241" s="50"/>
      <c r="C2241" s="34"/>
      <c r="D2241" s="34"/>
      <c r="E2241" s="34"/>
      <c r="F2241" s="34"/>
      <c r="G2241" s="34"/>
      <c r="H2241" s="34"/>
      <c r="I2241" s="34"/>
      <c r="J2241" s="34"/>
      <c r="K2241" s="34"/>
      <c r="L2241" s="103"/>
      <c r="M2241" s="29"/>
      <c r="N2241" s="29"/>
      <c r="O2241" s="29"/>
      <c r="P2241" s="30"/>
      <c r="Q2241" s="29"/>
      <c r="R2241" s="112"/>
      <c r="S2241" s="34"/>
      <c r="AD2241" s="84" t="e">
        <f t="shared" si="302"/>
        <v>#VALUE!</v>
      </c>
      <c r="AE2241" s="34" t="e">
        <f t="shared" si="303"/>
        <v>#VALUE!</v>
      </c>
      <c r="AF2241" s="34" t="e">
        <f t="shared" si="304"/>
        <v>#VALUE!</v>
      </c>
      <c r="AG2241" s="34" t="e">
        <f t="shared" si="305"/>
        <v>#VALUE!</v>
      </c>
      <c r="AH2241" s="34" t="e">
        <f t="shared" si="306"/>
        <v>#VALUE!</v>
      </c>
      <c r="AI2241" s="34" t="e">
        <f t="shared" si="307"/>
        <v>#VALUE!</v>
      </c>
      <c r="AJ2241" s="34" t="e">
        <f t="shared" si="308"/>
        <v>#VALUE!</v>
      </c>
      <c r="AK2241" s="34" t="e">
        <f t="shared" si="309"/>
        <v>#VALUE!</v>
      </c>
    </row>
    <row r="2242" spans="1:37" ht="55.25" customHeight="1" x14ac:dyDescent="0.2">
      <c r="A2242" s="50"/>
      <c r="B2242" s="50"/>
      <c r="C2242" s="34"/>
      <c r="D2242" s="34"/>
      <c r="E2242" s="34"/>
      <c r="F2242" s="34"/>
      <c r="G2242" s="34"/>
      <c r="H2242" s="34"/>
      <c r="I2242" s="34"/>
      <c r="J2242" s="34"/>
      <c r="K2242" s="34"/>
      <c r="L2242" s="103"/>
      <c r="M2242" s="29"/>
      <c r="N2242" s="29"/>
      <c r="O2242" s="29"/>
      <c r="P2242" s="30"/>
      <c r="Q2242" s="29"/>
      <c r="R2242" s="112"/>
      <c r="S2242" s="34"/>
      <c r="AD2242" s="84" t="e">
        <f t="shared" si="302"/>
        <v>#VALUE!</v>
      </c>
      <c r="AE2242" s="34" t="e">
        <f t="shared" si="303"/>
        <v>#VALUE!</v>
      </c>
      <c r="AF2242" s="34" t="e">
        <f t="shared" si="304"/>
        <v>#VALUE!</v>
      </c>
      <c r="AG2242" s="34" t="e">
        <f t="shared" si="305"/>
        <v>#VALUE!</v>
      </c>
      <c r="AH2242" s="34" t="e">
        <f t="shared" si="306"/>
        <v>#VALUE!</v>
      </c>
      <c r="AI2242" s="34" t="e">
        <f t="shared" si="307"/>
        <v>#VALUE!</v>
      </c>
      <c r="AJ2242" s="34" t="e">
        <f t="shared" si="308"/>
        <v>#VALUE!</v>
      </c>
      <c r="AK2242" s="34" t="e">
        <f t="shared" si="309"/>
        <v>#VALUE!</v>
      </c>
    </row>
    <row r="2243" spans="1:37" ht="55.25" customHeight="1" x14ac:dyDescent="0.2">
      <c r="A2243" s="50"/>
      <c r="B2243" s="50"/>
      <c r="C2243" s="34"/>
      <c r="D2243" s="34"/>
      <c r="E2243" s="34"/>
      <c r="F2243" s="34"/>
      <c r="G2243" s="34"/>
      <c r="H2243" s="34"/>
      <c r="I2243" s="34"/>
      <c r="J2243" s="34"/>
      <c r="K2243" s="34"/>
      <c r="L2243" s="103"/>
      <c r="M2243" s="29"/>
      <c r="N2243" s="29"/>
      <c r="O2243" s="29"/>
      <c r="P2243" s="30"/>
      <c r="Q2243" s="29"/>
      <c r="R2243" s="112"/>
      <c r="S2243" s="34"/>
      <c r="AD2243" s="84" t="e">
        <f t="shared" si="302"/>
        <v>#VALUE!</v>
      </c>
      <c r="AE2243" s="34" t="e">
        <f t="shared" si="303"/>
        <v>#VALUE!</v>
      </c>
      <c r="AF2243" s="34" t="e">
        <f t="shared" si="304"/>
        <v>#VALUE!</v>
      </c>
      <c r="AG2243" s="34" t="e">
        <f t="shared" si="305"/>
        <v>#VALUE!</v>
      </c>
      <c r="AH2243" s="34" t="e">
        <f t="shared" si="306"/>
        <v>#VALUE!</v>
      </c>
      <c r="AI2243" s="34" t="e">
        <f t="shared" si="307"/>
        <v>#VALUE!</v>
      </c>
      <c r="AJ2243" s="34" t="e">
        <f t="shared" si="308"/>
        <v>#VALUE!</v>
      </c>
      <c r="AK2243" s="34" t="e">
        <f t="shared" si="309"/>
        <v>#VALUE!</v>
      </c>
    </row>
    <row r="2244" spans="1:37" ht="55.25" customHeight="1" x14ac:dyDescent="0.2">
      <c r="A2244" s="50"/>
      <c r="B2244" s="50"/>
      <c r="C2244" s="34"/>
      <c r="D2244" s="34"/>
      <c r="E2244" s="34"/>
      <c r="F2244" s="34"/>
      <c r="G2244" s="34"/>
      <c r="H2244" s="34"/>
      <c r="I2244" s="34"/>
      <c r="J2244" s="34"/>
      <c r="K2244" s="34"/>
      <c r="L2244" s="103"/>
      <c r="M2244" s="29"/>
      <c r="N2244" s="29"/>
      <c r="O2244" s="29"/>
      <c r="P2244" s="30"/>
      <c r="Q2244" s="29"/>
      <c r="R2244" s="112"/>
      <c r="S2244" s="34"/>
      <c r="AD2244" s="84" t="e">
        <f t="shared" si="302"/>
        <v>#VALUE!</v>
      </c>
      <c r="AE2244" s="34" t="e">
        <f t="shared" si="303"/>
        <v>#VALUE!</v>
      </c>
      <c r="AF2244" s="34" t="e">
        <f t="shared" si="304"/>
        <v>#VALUE!</v>
      </c>
      <c r="AG2244" s="34" t="e">
        <f t="shared" si="305"/>
        <v>#VALUE!</v>
      </c>
      <c r="AH2244" s="34" t="e">
        <f t="shared" si="306"/>
        <v>#VALUE!</v>
      </c>
      <c r="AI2244" s="34" t="e">
        <f t="shared" si="307"/>
        <v>#VALUE!</v>
      </c>
      <c r="AJ2244" s="34" t="e">
        <f t="shared" si="308"/>
        <v>#VALUE!</v>
      </c>
      <c r="AK2244" s="34" t="e">
        <f t="shared" si="309"/>
        <v>#VALUE!</v>
      </c>
    </row>
    <row r="2245" spans="1:37" ht="55.25" customHeight="1" x14ac:dyDescent="0.2">
      <c r="A2245" s="50"/>
      <c r="B2245" s="50"/>
      <c r="C2245" s="34"/>
      <c r="D2245" s="34"/>
      <c r="E2245" s="34"/>
      <c r="F2245" s="34"/>
      <c r="G2245" s="34"/>
      <c r="H2245" s="34"/>
      <c r="I2245" s="34"/>
      <c r="J2245" s="34"/>
      <c r="K2245" s="34"/>
      <c r="L2245" s="103"/>
      <c r="M2245" s="29"/>
      <c r="N2245" s="29"/>
      <c r="O2245" s="29"/>
      <c r="P2245" s="30"/>
      <c r="Q2245" s="29"/>
      <c r="R2245" s="112"/>
      <c r="S2245" s="34"/>
      <c r="AD2245" s="84" t="e">
        <f t="shared" si="302"/>
        <v>#VALUE!</v>
      </c>
      <c r="AE2245" s="34" t="e">
        <f t="shared" si="303"/>
        <v>#VALUE!</v>
      </c>
      <c r="AF2245" s="34" t="e">
        <f t="shared" si="304"/>
        <v>#VALUE!</v>
      </c>
      <c r="AG2245" s="34" t="e">
        <f t="shared" si="305"/>
        <v>#VALUE!</v>
      </c>
      <c r="AH2245" s="34" t="e">
        <f t="shared" si="306"/>
        <v>#VALUE!</v>
      </c>
      <c r="AI2245" s="34" t="e">
        <f t="shared" si="307"/>
        <v>#VALUE!</v>
      </c>
      <c r="AJ2245" s="34" t="e">
        <f t="shared" si="308"/>
        <v>#VALUE!</v>
      </c>
      <c r="AK2245" s="34" t="e">
        <f t="shared" si="309"/>
        <v>#VALUE!</v>
      </c>
    </row>
    <row r="2246" spans="1:37" ht="55.25" customHeight="1" x14ac:dyDescent="0.2">
      <c r="A2246" s="50"/>
      <c r="B2246" s="50"/>
      <c r="C2246" s="34"/>
      <c r="D2246" s="34"/>
      <c r="E2246" s="34"/>
      <c r="F2246" s="34"/>
      <c r="G2246" s="34"/>
      <c r="H2246" s="34"/>
      <c r="I2246" s="34"/>
      <c r="J2246" s="34"/>
      <c r="K2246" s="34"/>
      <c r="L2246" s="103"/>
      <c r="M2246" s="29"/>
      <c r="N2246" s="29"/>
      <c r="O2246" s="29"/>
      <c r="P2246" s="30"/>
      <c r="Q2246" s="29"/>
      <c r="R2246" s="112"/>
      <c r="S2246" s="34"/>
      <c r="AD2246" s="84" t="e">
        <f t="shared" si="302"/>
        <v>#VALUE!</v>
      </c>
      <c r="AE2246" s="34" t="e">
        <f t="shared" si="303"/>
        <v>#VALUE!</v>
      </c>
      <c r="AF2246" s="34" t="e">
        <f t="shared" si="304"/>
        <v>#VALUE!</v>
      </c>
      <c r="AG2246" s="34" t="e">
        <f t="shared" si="305"/>
        <v>#VALUE!</v>
      </c>
      <c r="AH2246" s="34" t="e">
        <f t="shared" si="306"/>
        <v>#VALUE!</v>
      </c>
      <c r="AI2246" s="34" t="e">
        <f t="shared" si="307"/>
        <v>#VALUE!</v>
      </c>
      <c r="AJ2246" s="34" t="e">
        <f t="shared" si="308"/>
        <v>#VALUE!</v>
      </c>
      <c r="AK2246" s="34" t="e">
        <f t="shared" si="309"/>
        <v>#VALUE!</v>
      </c>
    </row>
    <row r="2247" spans="1:37" ht="55.25" customHeight="1" x14ac:dyDescent="0.2">
      <c r="A2247" s="50"/>
      <c r="B2247" s="50"/>
      <c r="C2247" s="34"/>
      <c r="D2247" s="34"/>
      <c r="E2247" s="34"/>
      <c r="F2247" s="34"/>
      <c r="G2247" s="34"/>
      <c r="H2247" s="34"/>
      <c r="I2247" s="34"/>
      <c r="J2247" s="34"/>
      <c r="K2247" s="34"/>
      <c r="L2247" s="103"/>
      <c r="M2247" s="29"/>
      <c r="N2247" s="29"/>
      <c r="O2247" s="29"/>
      <c r="P2247" s="30"/>
      <c r="Q2247" s="29"/>
      <c r="R2247" s="112"/>
      <c r="S2247" s="34"/>
      <c r="AD2247" s="84" t="e">
        <f t="shared" si="302"/>
        <v>#VALUE!</v>
      </c>
      <c r="AE2247" s="34" t="e">
        <f t="shared" si="303"/>
        <v>#VALUE!</v>
      </c>
      <c r="AF2247" s="34" t="e">
        <f t="shared" si="304"/>
        <v>#VALUE!</v>
      </c>
      <c r="AG2247" s="34" t="e">
        <f t="shared" si="305"/>
        <v>#VALUE!</v>
      </c>
      <c r="AH2247" s="34" t="e">
        <f t="shared" si="306"/>
        <v>#VALUE!</v>
      </c>
      <c r="AI2247" s="34" t="e">
        <f t="shared" si="307"/>
        <v>#VALUE!</v>
      </c>
      <c r="AJ2247" s="34" t="e">
        <f t="shared" si="308"/>
        <v>#VALUE!</v>
      </c>
      <c r="AK2247" s="34" t="e">
        <f t="shared" si="309"/>
        <v>#VALUE!</v>
      </c>
    </row>
    <row r="2248" spans="1:37" ht="55.25" customHeight="1" x14ac:dyDescent="0.2">
      <c r="A2248" s="50"/>
      <c r="B2248" s="50"/>
      <c r="C2248" s="34"/>
      <c r="D2248" s="34"/>
      <c r="E2248" s="34"/>
      <c r="F2248" s="34"/>
      <c r="G2248" s="34"/>
      <c r="H2248" s="34"/>
      <c r="I2248" s="34"/>
      <c r="J2248" s="34"/>
      <c r="K2248" s="34"/>
      <c r="L2248" s="103"/>
      <c r="M2248" s="29"/>
      <c r="N2248" s="29"/>
      <c r="O2248" s="29"/>
      <c r="P2248" s="30"/>
      <c r="Q2248" s="29"/>
      <c r="R2248" s="112"/>
      <c r="S2248" s="34"/>
      <c r="AD2248" s="84" t="e">
        <f t="shared" si="302"/>
        <v>#VALUE!</v>
      </c>
      <c r="AE2248" s="34" t="e">
        <f t="shared" si="303"/>
        <v>#VALUE!</v>
      </c>
      <c r="AF2248" s="34" t="e">
        <f t="shared" si="304"/>
        <v>#VALUE!</v>
      </c>
      <c r="AG2248" s="34" t="e">
        <f t="shared" si="305"/>
        <v>#VALUE!</v>
      </c>
      <c r="AH2248" s="34" t="e">
        <f t="shared" si="306"/>
        <v>#VALUE!</v>
      </c>
      <c r="AI2248" s="34" t="e">
        <f t="shared" si="307"/>
        <v>#VALUE!</v>
      </c>
      <c r="AJ2248" s="34" t="e">
        <f t="shared" si="308"/>
        <v>#VALUE!</v>
      </c>
      <c r="AK2248" s="34" t="e">
        <f t="shared" si="309"/>
        <v>#VALUE!</v>
      </c>
    </row>
    <row r="2249" spans="1:37" ht="55.25" customHeight="1" x14ac:dyDescent="0.2">
      <c r="A2249" s="50"/>
      <c r="B2249" s="50"/>
      <c r="C2249" s="34"/>
      <c r="D2249" s="34"/>
      <c r="E2249" s="34"/>
      <c r="F2249" s="34"/>
      <c r="G2249" s="34"/>
      <c r="H2249" s="34"/>
      <c r="I2249" s="34"/>
      <c r="J2249" s="34"/>
      <c r="K2249" s="34"/>
      <c r="L2249" s="103"/>
      <c r="M2249" s="29"/>
      <c r="N2249" s="29"/>
      <c r="O2249" s="29"/>
      <c r="P2249" s="30"/>
      <c r="Q2249" s="29"/>
      <c r="R2249" s="112"/>
      <c r="S2249" s="34"/>
      <c r="AD2249" s="84" t="e">
        <f t="shared" si="302"/>
        <v>#VALUE!</v>
      </c>
      <c r="AE2249" s="34" t="e">
        <f t="shared" si="303"/>
        <v>#VALUE!</v>
      </c>
      <c r="AF2249" s="34" t="e">
        <f t="shared" si="304"/>
        <v>#VALUE!</v>
      </c>
      <c r="AG2249" s="34" t="e">
        <f t="shared" si="305"/>
        <v>#VALUE!</v>
      </c>
      <c r="AH2249" s="34" t="e">
        <f t="shared" si="306"/>
        <v>#VALUE!</v>
      </c>
      <c r="AI2249" s="34" t="e">
        <f t="shared" si="307"/>
        <v>#VALUE!</v>
      </c>
      <c r="AJ2249" s="34" t="e">
        <f t="shared" si="308"/>
        <v>#VALUE!</v>
      </c>
      <c r="AK2249" s="34" t="e">
        <f t="shared" si="309"/>
        <v>#VALUE!</v>
      </c>
    </row>
    <row r="2250" spans="1:37" ht="55.25" customHeight="1" x14ac:dyDescent="0.2">
      <c r="A2250" s="50"/>
      <c r="B2250" s="50"/>
      <c r="C2250" s="34"/>
      <c r="D2250" s="34"/>
      <c r="E2250" s="34"/>
      <c r="F2250" s="34"/>
      <c r="G2250" s="34"/>
      <c r="H2250" s="34"/>
      <c r="I2250" s="34"/>
      <c r="J2250" s="34"/>
      <c r="K2250" s="34"/>
      <c r="L2250" s="103"/>
      <c r="M2250" s="29"/>
      <c r="N2250" s="29"/>
      <c r="O2250" s="29"/>
      <c r="P2250" s="30"/>
      <c r="Q2250" s="29"/>
      <c r="R2250" s="112"/>
      <c r="S2250" s="34"/>
      <c r="AD2250" s="84" t="e">
        <f t="shared" si="302"/>
        <v>#VALUE!</v>
      </c>
      <c r="AE2250" s="34" t="e">
        <f t="shared" si="303"/>
        <v>#VALUE!</v>
      </c>
      <c r="AF2250" s="34" t="e">
        <f t="shared" si="304"/>
        <v>#VALUE!</v>
      </c>
      <c r="AG2250" s="34" t="e">
        <f t="shared" si="305"/>
        <v>#VALUE!</v>
      </c>
      <c r="AH2250" s="34" t="e">
        <f t="shared" si="306"/>
        <v>#VALUE!</v>
      </c>
      <c r="AI2250" s="34" t="e">
        <f t="shared" si="307"/>
        <v>#VALUE!</v>
      </c>
      <c r="AJ2250" s="34" t="e">
        <f t="shared" si="308"/>
        <v>#VALUE!</v>
      </c>
      <c r="AK2250" s="34" t="e">
        <f t="shared" si="309"/>
        <v>#VALUE!</v>
      </c>
    </row>
    <row r="2251" spans="1:37" ht="55.25" customHeight="1" x14ac:dyDescent="0.2">
      <c r="A2251" s="50"/>
      <c r="B2251" s="50"/>
      <c r="C2251" s="34"/>
      <c r="D2251" s="34"/>
      <c r="E2251" s="34"/>
      <c r="F2251" s="34"/>
      <c r="G2251" s="34"/>
      <c r="H2251" s="34"/>
      <c r="I2251" s="34"/>
      <c r="J2251" s="34"/>
      <c r="K2251" s="34"/>
      <c r="L2251" s="103"/>
      <c r="M2251" s="29"/>
      <c r="N2251" s="29"/>
      <c r="O2251" s="29"/>
      <c r="P2251" s="30"/>
      <c r="Q2251" s="29"/>
      <c r="R2251" s="112"/>
      <c r="S2251" s="34"/>
      <c r="AD2251" s="84" t="e">
        <f t="shared" si="302"/>
        <v>#VALUE!</v>
      </c>
      <c r="AE2251" s="34" t="e">
        <f t="shared" si="303"/>
        <v>#VALUE!</v>
      </c>
      <c r="AF2251" s="34" t="e">
        <f t="shared" si="304"/>
        <v>#VALUE!</v>
      </c>
      <c r="AG2251" s="34" t="e">
        <f t="shared" si="305"/>
        <v>#VALUE!</v>
      </c>
      <c r="AH2251" s="34" t="e">
        <f t="shared" si="306"/>
        <v>#VALUE!</v>
      </c>
      <c r="AI2251" s="34" t="e">
        <f t="shared" si="307"/>
        <v>#VALUE!</v>
      </c>
      <c r="AJ2251" s="34" t="e">
        <f t="shared" si="308"/>
        <v>#VALUE!</v>
      </c>
      <c r="AK2251" s="34" t="e">
        <f t="shared" si="309"/>
        <v>#VALUE!</v>
      </c>
    </row>
    <row r="2252" spans="1:37" ht="55.25" customHeight="1" x14ac:dyDescent="0.2">
      <c r="A2252" s="50"/>
      <c r="B2252" s="50"/>
      <c r="C2252" s="34"/>
      <c r="D2252" s="34"/>
      <c r="E2252" s="34"/>
      <c r="F2252" s="34"/>
      <c r="G2252" s="34"/>
      <c r="H2252" s="34"/>
      <c r="I2252" s="34"/>
      <c r="J2252" s="34"/>
      <c r="K2252" s="34"/>
      <c r="L2252" s="103"/>
      <c r="M2252" s="29"/>
      <c r="N2252" s="29"/>
      <c r="O2252" s="29"/>
      <c r="P2252" s="30"/>
      <c r="Q2252" s="29"/>
      <c r="R2252" s="112"/>
      <c r="S2252" s="34"/>
      <c r="AD2252" s="84" t="e">
        <f t="shared" si="302"/>
        <v>#VALUE!</v>
      </c>
      <c r="AE2252" s="34" t="e">
        <f t="shared" si="303"/>
        <v>#VALUE!</v>
      </c>
      <c r="AF2252" s="34" t="e">
        <f t="shared" si="304"/>
        <v>#VALUE!</v>
      </c>
      <c r="AG2252" s="34" t="e">
        <f t="shared" si="305"/>
        <v>#VALUE!</v>
      </c>
      <c r="AH2252" s="34" t="e">
        <f t="shared" si="306"/>
        <v>#VALUE!</v>
      </c>
      <c r="AI2252" s="34" t="e">
        <f t="shared" si="307"/>
        <v>#VALUE!</v>
      </c>
      <c r="AJ2252" s="34" t="e">
        <f t="shared" si="308"/>
        <v>#VALUE!</v>
      </c>
      <c r="AK2252" s="34" t="e">
        <f t="shared" si="309"/>
        <v>#VALUE!</v>
      </c>
    </row>
    <row r="2253" spans="1:37" ht="55.25" customHeight="1" x14ac:dyDescent="0.2">
      <c r="A2253" s="50"/>
      <c r="B2253" s="50"/>
      <c r="C2253" s="34"/>
      <c r="D2253" s="34"/>
      <c r="E2253" s="34"/>
      <c r="F2253" s="34"/>
      <c r="G2253" s="34"/>
      <c r="H2253" s="34"/>
      <c r="I2253" s="34"/>
      <c r="J2253" s="34"/>
      <c r="K2253" s="34"/>
      <c r="L2253" s="103"/>
      <c r="M2253" s="29"/>
      <c r="N2253" s="29"/>
      <c r="O2253" s="29"/>
      <c r="P2253" s="30"/>
      <c r="Q2253" s="29"/>
      <c r="R2253" s="112"/>
      <c r="S2253" s="34"/>
      <c r="AD2253" s="84" t="e">
        <f t="shared" si="302"/>
        <v>#VALUE!</v>
      </c>
      <c r="AE2253" s="34" t="e">
        <f t="shared" si="303"/>
        <v>#VALUE!</v>
      </c>
      <c r="AF2253" s="34" t="e">
        <f t="shared" si="304"/>
        <v>#VALUE!</v>
      </c>
      <c r="AG2253" s="34" t="e">
        <f t="shared" si="305"/>
        <v>#VALUE!</v>
      </c>
      <c r="AH2253" s="34" t="e">
        <f t="shared" si="306"/>
        <v>#VALUE!</v>
      </c>
      <c r="AI2253" s="34" t="e">
        <f t="shared" si="307"/>
        <v>#VALUE!</v>
      </c>
      <c r="AJ2253" s="34" t="e">
        <f t="shared" si="308"/>
        <v>#VALUE!</v>
      </c>
      <c r="AK2253" s="34" t="e">
        <f t="shared" si="309"/>
        <v>#VALUE!</v>
      </c>
    </row>
    <row r="2254" spans="1:37" ht="55.25" customHeight="1" x14ac:dyDescent="0.2">
      <c r="A2254" s="50"/>
      <c r="B2254" s="50"/>
      <c r="C2254" s="34"/>
      <c r="D2254" s="34"/>
      <c r="E2254" s="34"/>
      <c r="F2254" s="34"/>
      <c r="G2254" s="34"/>
      <c r="H2254" s="34"/>
      <c r="I2254" s="34"/>
      <c r="J2254" s="34"/>
      <c r="K2254" s="34"/>
      <c r="L2254" s="103"/>
      <c r="M2254" s="29"/>
      <c r="N2254" s="29"/>
      <c r="O2254" s="29"/>
      <c r="P2254" s="30"/>
      <c r="Q2254" s="29"/>
      <c r="R2254" s="112"/>
      <c r="S2254" s="34"/>
      <c r="AD2254" s="84" t="e">
        <f t="shared" si="302"/>
        <v>#VALUE!</v>
      </c>
      <c r="AE2254" s="34" t="e">
        <f t="shared" si="303"/>
        <v>#VALUE!</v>
      </c>
      <c r="AF2254" s="34" t="e">
        <f t="shared" si="304"/>
        <v>#VALUE!</v>
      </c>
      <c r="AG2254" s="34" t="e">
        <f t="shared" si="305"/>
        <v>#VALUE!</v>
      </c>
      <c r="AH2254" s="34" t="e">
        <f t="shared" si="306"/>
        <v>#VALUE!</v>
      </c>
      <c r="AI2254" s="34" t="e">
        <f t="shared" si="307"/>
        <v>#VALUE!</v>
      </c>
      <c r="AJ2254" s="34" t="e">
        <f t="shared" si="308"/>
        <v>#VALUE!</v>
      </c>
      <c r="AK2254" s="34" t="e">
        <f t="shared" si="309"/>
        <v>#VALUE!</v>
      </c>
    </row>
    <row r="2255" spans="1:37" ht="55.25" customHeight="1" x14ac:dyDescent="0.2">
      <c r="A2255" s="50"/>
      <c r="B2255" s="50"/>
      <c r="C2255" s="34"/>
      <c r="D2255" s="34"/>
      <c r="E2255" s="34"/>
      <c r="F2255" s="34"/>
      <c r="G2255" s="34"/>
      <c r="H2255" s="34"/>
      <c r="I2255" s="34"/>
      <c r="J2255" s="34"/>
      <c r="K2255" s="34"/>
      <c r="L2255" s="103"/>
      <c r="M2255" s="29"/>
      <c r="N2255" s="29"/>
      <c r="O2255" s="29"/>
      <c r="P2255" s="30"/>
      <c r="Q2255" s="29"/>
      <c r="R2255" s="112"/>
      <c r="S2255" s="34"/>
      <c r="AD2255" s="84" t="e">
        <f t="shared" si="302"/>
        <v>#VALUE!</v>
      </c>
      <c r="AE2255" s="34" t="e">
        <f t="shared" si="303"/>
        <v>#VALUE!</v>
      </c>
      <c r="AF2255" s="34" t="e">
        <f t="shared" si="304"/>
        <v>#VALUE!</v>
      </c>
      <c r="AG2255" s="34" t="e">
        <f t="shared" si="305"/>
        <v>#VALUE!</v>
      </c>
      <c r="AH2255" s="34" t="e">
        <f t="shared" si="306"/>
        <v>#VALUE!</v>
      </c>
      <c r="AI2255" s="34" t="e">
        <f t="shared" si="307"/>
        <v>#VALUE!</v>
      </c>
      <c r="AJ2255" s="34" t="e">
        <f t="shared" si="308"/>
        <v>#VALUE!</v>
      </c>
      <c r="AK2255" s="34" t="e">
        <f t="shared" si="309"/>
        <v>#VALUE!</v>
      </c>
    </row>
    <row r="2256" spans="1:37" ht="55.25" customHeight="1" x14ac:dyDescent="0.2">
      <c r="A2256" s="50"/>
      <c r="B2256" s="50"/>
      <c r="C2256" s="34"/>
      <c r="D2256" s="34"/>
      <c r="E2256" s="34"/>
      <c r="F2256" s="34"/>
      <c r="G2256" s="34"/>
      <c r="H2256" s="34"/>
      <c r="I2256" s="34"/>
      <c r="J2256" s="34"/>
      <c r="K2256" s="34"/>
      <c r="L2256" s="103"/>
      <c r="M2256" s="29"/>
      <c r="N2256" s="29"/>
      <c r="O2256" s="29"/>
      <c r="P2256" s="30"/>
      <c r="Q2256" s="29"/>
      <c r="R2256" s="112"/>
      <c r="S2256" s="34"/>
      <c r="AD2256" s="84" t="e">
        <f t="shared" si="302"/>
        <v>#VALUE!</v>
      </c>
      <c r="AE2256" s="34" t="e">
        <f t="shared" si="303"/>
        <v>#VALUE!</v>
      </c>
      <c r="AF2256" s="34" t="e">
        <f t="shared" si="304"/>
        <v>#VALUE!</v>
      </c>
      <c r="AG2256" s="34" t="e">
        <f t="shared" si="305"/>
        <v>#VALUE!</v>
      </c>
      <c r="AH2256" s="34" t="e">
        <f t="shared" si="306"/>
        <v>#VALUE!</v>
      </c>
      <c r="AI2256" s="34" t="e">
        <f t="shared" si="307"/>
        <v>#VALUE!</v>
      </c>
      <c r="AJ2256" s="34" t="e">
        <f t="shared" si="308"/>
        <v>#VALUE!</v>
      </c>
      <c r="AK2256" s="34" t="e">
        <f t="shared" si="309"/>
        <v>#VALUE!</v>
      </c>
    </row>
    <row r="2257" spans="1:37" ht="55.25" customHeight="1" x14ac:dyDescent="0.2">
      <c r="A2257" s="50"/>
      <c r="B2257" s="50"/>
      <c r="C2257" s="34"/>
      <c r="D2257" s="34"/>
      <c r="E2257" s="34"/>
      <c r="F2257" s="34"/>
      <c r="G2257" s="34"/>
      <c r="H2257" s="34"/>
      <c r="I2257" s="34"/>
      <c r="J2257" s="34"/>
      <c r="K2257" s="34"/>
      <c r="L2257" s="103"/>
      <c r="M2257" s="29"/>
      <c r="N2257" s="29"/>
      <c r="O2257" s="29"/>
      <c r="P2257" s="30"/>
      <c r="Q2257" s="29"/>
      <c r="R2257" s="112"/>
      <c r="S2257" s="34"/>
      <c r="AD2257" s="84" t="e">
        <f t="shared" si="302"/>
        <v>#VALUE!</v>
      </c>
      <c r="AE2257" s="34" t="e">
        <f t="shared" si="303"/>
        <v>#VALUE!</v>
      </c>
      <c r="AF2257" s="34" t="e">
        <f t="shared" si="304"/>
        <v>#VALUE!</v>
      </c>
      <c r="AG2257" s="34" t="e">
        <f t="shared" si="305"/>
        <v>#VALUE!</v>
      </c>
      <c r="AH2257" s="34" t="e">
        <f t="shared" si="306"/>
        <v>#VALUE!</v>
      </c>
      <c r="AI2257" s="34" t="e">
        <f t="shared" si="307"/>
        <v>#VALUE!</v>
      </c>
      <c r="AJ2257" s="34" t="e">
        <f t="shared" si="308"/>
        <v>#VALUE!</v>
      </c>
      <c r="AK2257" s="34" t="e">
        <f t="shared" si="309"/>
        <v>#VALUE!</v>
      </c>
    </row>
    <row r="2258" spans="1:37" ht="55.25" customHeight="1" x14ac:dyDescent="0.2">
      <c r="A2258" s="50"/>
      <c r="B2258" s="50"/>
      <c r="C2258" s="34"/>
      <c r="D2258" s="34"/>
      <c r="E2258" s="34"/>
      <c r="F2258" s="34"/>
      <c r="G2258" s="34"/>
      <c r="H2258" s="34"/>
      <c r="I2258" s="34"/>
      <c r="J2258" s="34"/>
      <c r="K2258" s="34"/>
      <c r="L2258" s="103"/>
      <c r="M2258" s="29"/>
      <c r="N2258" s="29"/>
      <c r="O2258" s="29"/>
      <c r="P2258" s="30"/>
      <c r="Q2258" s="29"/>
      <c r="R2258" s="112"/>
      <c r="S2258" s="34"/>
      <c r="AD2258" s="84" t="e">
        <f t="shared" si="302"/>
        <v>#VALUE!</v>
      </c>
      <c r="AE2258" s="34" t="e">
        <f t="shared" si="303"/>
        <v>#VALUE!</v>
      </c>
      <c r="AF2258" s="34" t="e">
        <f t="shared" si="304"/>
        <v>#VALUE!</v>
      </c>
      <c r="AG2258" s="34" t="e">
        <f t="shared" si="305"/>
        <v>#VALUE!</v>
      </c>
      <c r="AH2258" s="34" t="e">
        <f t="shared" si="306"/>
        <v>#VALUE!</v>
      </c>
      <c r="AI2258" s="34" t="e">
        <f t="shared" si="307"/>
        <v>#VALUE!</v>
      </c>
      <c r="AJ2258" s="34" t="e">
        <f t="shared" si="308"/>
        <v>#VALUE!</v>
      </c>
      <c r="AK2258" s="34" t="e">
        <f t="shared" si="309"/>
        <v>#VALUE!</v>
      </c>
    </row>
    <row r="2259" spans="1:37" ht="55.25" customHeight="1" x14ac:dyDescent="0.2">
      <c r="A2259" s="50"/>
      <c r="B2259" s="50"/>
      <c r="C2259" s="34"/>
      <c r="D2259" s="34"/>
      <c r="E2259" s="34"/>
      <c r="F2259" s="34"/>
      <c r="G2259" s="34"/>
      <c r="H2259" s="34"/>
      <c r="I2259" s="34"/>
      <c r="J2259" s="34"/>
      <c r="K2259" s="34"/>
      <c r="L2259" s="103"/>
      <c r="M2259" s="29"/>
      <c r="N2259" s="29"/>
      <c r="O2259" s="29"/>
      <c r="P2259" s="30"/>
      <c r="Q2259" s="29"/>
      <c r="R2259" s="112"/>
      <c r="S2259" s="34"/>
      <c r="AD2259" s="84" t="e">
        <f t="shared" si="302"/>
        <v>#VALUE!</v>
      </c>
      <c r="AE2259" s="34" t="e">
        <f t="shared" si="303"/>
        <v>#VALUE!</v>
      </c>
      <c r="AF2259" s="34" t="e">
        <f t="shared" si="304"/>
        <v>#VALUE!</v>
      </c>
      <c r="AG2259" s="34" t="e">
        <f t="shared" si="305"/>
        <v>#VALUE!</v>
      </c>
      <c r="AH2259" s="34" t="e">
        <f t="shared" si="306"/>
        <v>#VALUE!</v>
      </c>
      <c r="AI2259" s="34" t="e">
        <f t="shared" si="307"/>
        <v>#VALUE!</v>
      </c>
      <c r="AJ2259" s="34" t="e">
        <f t="shared" si="308"/>
        <v>#VALUE!</v>
      </c>
      <c r="AK2259" s="34" t="e">
        <f t="shared" si="309"/>
        <v>#VALUE!</v>
      </c>
    </row>
    <row r="2260" spans="1:37" ht="55.25" customHeight="1" x14ac:dyDescent="0.2">
      <c r="A2260" s="50"/>
      <c r="B2260" s="50"/>
      <c r="C2260" s="34"/>
      <c r="D2260" s="34"/>
      <c r="E2260" s="34"/>
      <c r="F2260" s="34"/>
      <c r="G2260" s="34"/>
      <c r="H2260" s="34"/>
      <c r="I2260" s="34"/>
      <c r="J2260" s="34"/>
      <c r="K2260" s="34"/>
      <c r="L2260" s="103"/>
      <c r="M2260" s="29"/>
      <c r="N2260" s="29"/>
      <c r="O2260" s="29"/>
      <c r="P2260" s="30"/>
      <c r="Q2260" s="29"/>
      <c r="R2260" s="112"/>
      <c r="S2260" s="34"/>
      <c r="AD2260" s="84" t="e">
        <f t="shared" si="302"/>
        <v>#VALUE!</v>
      </c>
      <c r="AE2260" s="34" t="e">
        <f t="shared" si="303"/>
        <v>#VALUE!</v>
      </c>
      <c r="AF2260" s="34" t="e">
        <f t="shared" si="304"/>
        <v>#VALUE!</v>
      </c>
      <c r="AG2260" s="34" t="e">
        <f t="shared" si="305"/>
        <v>#VALUE!</v>
      </c>
      <c r="AH2260" s="34" t="e">
        <f t="shared" si="306"/>
        <v>#VALUE!</v>
      </c>
      <c r="AI2260" s="34" t="e">
        <f t="shared" si="307"/>
        <v>#VALUE!</v>
      </c>
      <c r="AJ2260" s="34" t="e">
        <f t="shared" si="308"/>
        <v>#VALUE!</v>
      </c>
      <c r="AK2260" s="34" t="e">
        <f t="shared" si="309"/>
        <v>#VALUE!</v>
      </c>
    </row>
    <row r="2261" spans="1:37" ht="55.25" customHeight="1" x14ac:dyDescent="0.2">
      <c r="A2261" s="50"/>
      <c r="B2261" s="50"/>
      <c r="C2261" s="34"/>
      <c r="D2261" s="34"/>
      <c r="E2261" s="34"/>
      <c r="F2261" s="34"/>
      <c r="G2261" s="34"/>
      <c r="H2261" s="34"/>
      <c r="I2261" s="34"/>
      <c r="J2261" s="34"/>
      <c r="K2261" s="34"/>
      <c r="L2261" s="103"/>
      <c r="M2261" s="29"/>
      <c r="N2261" s="29"/>
      <c r="O2261" s="29"/>
      <c r="P2261" s="30"/>
      <c r="Q2261" s="29"/>
      <c r="R2261" s="112"/>
      <c r="S2261" s="34"/>
      <c r="AD2261" s="84" t="e">
        <f t="shared" si="302"/>
        <v>#VALUE!</v>
      </c>
      <c r="AE2261" s="34" t="e">
        <f t="shared" si="303"/>
        <v>#VALUE!</v>
      </c>
      <c r="AF2261" s="34" t="e">
        <f t="shared" si="304"/>
        <v>#VALUE!</v>
      </c>
      <c r="AG2261" s="34" t="e">
        <f t="shared" si="305"/>
        <v>#VALUE!</v>
      </c>
      <c r="AH2261" s="34" t="e">
        <f t="shared" si="306"/>
        <v>#VALUE!</v>
      </c>
      <c r="AI2261" s="34" t="e">
        <f t="shared" si="307"/>
        <v>#VALUE!</v>
      </c>
      <c r="AJ2261" s="34" t="e">
        <f t="shared" si="308"/>
        <v>#VALUE!</v>
      </c>
      <c r="AK2261" s="34" t="e">
        <f t="shared" si="309"/>
        <v>#VALUE!</v>
      </c>
    </row>
    <row r="2262" spans="1:37" ht="55.25" customHeight="1" x14ac:dyDescent="0.2">
      <c r="A2262" s="50"/>
      <c r="B2262" s="50"/>
      <c r="C2262" s="34"/>
      <c r="D2262" s="34"/>
      <c r="E2262" s="34"/>
      <c r="F2262" s="34"/>
      <c r="G2262" s="34"/>
      <c r="H2262" s="34"/>
      <c r="I2262" s="34"/>
      <c r="J2262" s="34"/>
      <c r="K2262" s="34"/>
      <c r="L2262" s="103"/>
      <c r="M2262" s="29"/>
      <c r="N2262" s="29"/>
      <c r="O2262" s="29"/>
      <c r="P2262" s="30"/>
      <c r="Q2262" s="29"/>
      <c r="R2262" s="112"/>
      <c r="S2262" s="34"/>
      <c r="AD2262" s="84" t="e">
        <f t="shared" si="302"/>
        <v>#VALUE!</v>
      </c>
      <c r="AE2262" s="34" t="e">
        <f t="shared" si="303"/>
        <v>#VALUE!</v>
      </c>
      <c r="AF2262" s="34" t="e">
        <f t="shared" si="304"/>
        <v>#VALUE!</v>
      </c>
      <c r="AG2262" s="34" t="e">
        <f t="shared" si="305"/>
        <v>#VALUE!</v>
      </c>
      <c r="AH2262" s="34" t="e">
        <f t="shared" si="306"/>
        <v>#VALUE!</v>
      </c>
      <c r="AI2262" s="34" t="e">
        <f t="shared" si="307"/>
        <v>#VALUE!</v>
      </c>
      <c r="AJ2262" s="34" t="e">
        <f t="shared" si="308"/>
        <v>#VALUE!</v>
      </c>
      <c r="AK2262" s="34" t="e">
        <f t="shared" si="309"/>
        <v>#VALUE!</v>
      </c>
    </row>
    <row r="2263" spans="1:37" ht="55.25" customHeight="1" x14ac:dyDescent="0.2">
      <c r="A2263" s="50"/>
      <c r="B2263" s="50"/>
      <c r="C2263" s="34"/>
      <c r="D2263" s="34"/>
      <c r="E2263" s="34"/>
      <c r="F2263" s="34"/>
      <c r="G2263" s="34"/>
      <c r="H2263" s="34"/>
      <c r="I2263" s="34"/>
      <c r="J2263" s="34"/>
      <c r="K2263" s="34"/>
      <c r="L2263" s="103"/>
      <c r="M2263" s="29"/>
      <c r="N2263" s="29"/>
      <c r="O2263" s="29"/>
      <c r="P2263" s="30"/>
      <c r="Q2263" s="29"/>
      <c r="R2263" s="112"/>
      <c r="S2263" s="34"/>
      <c r="AD2263" s="84" t="e">
        <f t="shared" si="302"/>
        <v>#VALUE!</v>
      </c>
      <c r="AE2263" s="34" t="e">
        <f t="shared" si="303"/>
        <v>#VALUE!</v>
      </c>
      <c r="AF2263" s="34" t="e">
        <f t="shared" si="304"/>
        <v>#VALUE!</v>
      </c>
      <c r="AG2263" s="34" t="e">
        <f t="shared" si="305"/>
        <v>#VALUE!</v>
      </c>
      <c r="AH2263" s="34" t="e">
        <f t="shared" si="306"/>
        <v>#VALUE!</v>
      </c>
      <c r="AI2263" s="34" t="e">
        <f t="shared" si="307"/>
        <v>#VALUE!</v>
      </c>
      <c r="AJ2263" s="34" t="e">
        <f t="shared" si="308"/>
        <v>#VALUE!</v>
      </c>
      <c r="AK2263" s="34" t="e">
        <f t="shared" si="309"/>
        <v>#VALUE!</v>
      </c>
    </row>
    <row r="2264" spans="1:37" ht="55.25" customHeight="1" x14ac:dyDescent="0.2">
      <c r="A2264" s="50"/>
      <c r="B2264" s="50"/>
      <c r="C2264" s="34"/>
      <c r="D2264" s="34"/>
      <c r="E2264" s="34"/>
      <c r="F2264" s="34"/>
      <c r="G2264" s="34"/>
      <c r="H2264" s="34"/>
      <c r="I2264" s="34"/>
      <c r="J2264" s="34"/>
      <c r="K2264" s="34"/>
      <c r="L2264" s="103"/>
      <c r="M2264" s="29"/>
      <c r="N2264" s="29"/>
      <c r="O2264" s="29"/>
      <c r="P2264" s="30"/>
      <c r="Q2264" s="29"/>
      <c r="R2264" s="112"/>
      <c r="S2264" s="34"/>
      <c r="AD2264" s="84" t="e">
        <f t="shared" si="302"/>
        <v>#VALUE!</v>
      </c>
      <c r="AE2264" s="34" t="e">
        <f t="shared" si="303"/>
        <v>#VALUE!</v>
      </c>
      <c r="AF2264" s="34" t="e">
        <f t="shared" si="304"/>
        <v>#VALUE!</v>
      </c>
      <c r="AG2264" s="34" t="e">
        <f t="shared" si="305"/>
        <v>#VALUE!</v>
      </c>
      <c r="AH2264" s="34" t="e">
        <f t="shared" si="306"/>
        <v>#VALUE!</v>
      </c>
      <c r="AI2264" s="34" t="e">
        <f t="shared" si="307"/>
        <v>#VALUE!</v>
      </c>
      <c r="AJ2264" s="34" t="e">
        <f t="shared" si="308"/>
        <v>#VALUE!</v>
      </c>
      <c r="AK2264" s="34" t="e">
        <f t="shared" si="309"/>
        <v>#VALUE!</v>
      </c>
    </row>
    <row r="2265" spans="1:37" ht="55.25" customHeight="1" x14ac:dyDescent="0.2">
      <c r="A2265" s="50"/>
      <c r="B2265" s="50"/>
      <c r="C2265" s="34"/>
      <c r="D2265" s="34"/>
      <c r="E2265" s="34"/>
      <c r="F2265" s="34"/>
      <c r="G2265" s="34"/>
      <c r="H2265" s="34"/>
      <c r="I2265" s="34"/>
      <c r="J2265" s="34"/>
      <c r="K2265" s="34"/>
      <c r="L2265" s="103"/>
      <c r="M2265" s="29"/>
      <c r="N2265" s="29"/>
      <c r="O2265" s="29"/>
      <c r="P2265" s="30"/>
      <c r="Q2265" s="29"/>
      <c r="R2265" s="112"/>
      <c r="S2265" s="34"/>
      <c r="AD2265" s="84" t="e">
        <f t="shared" si="302"/>
        <v>#VALUE!</v>
      </c>
      <c r="AE2265" s="34" t="e">
        <f t="shared" si="303"/>
        <v>#VALUE!</v>
      </c>
      <c r="AF2265" s="34" t="e">
        <f t="shared" si="304"/>
        <v>#VALUE!</v>
      </c>
      <c r="AG2265" s="34" t="e">
        <f t="shared" si="305"/>
        <v>#VALUE!</v>
      </c>
      <c r="AH2265" s="34" t="e">
        <f t="shared" si="306"/>
        <v>#VALUE!</v>
      </c>
      <c r="AI2265" s="34" t="e">
        <f t="shared" si="307"/>
        <v>#VALUE!</v>
      </c>
      <c r="AJ2265" s="34" t="e">
        <f t="shared" si="308"/>
        <v>#VALUE!</v>
      </c>
      <c r="AK2265" s="34" t="e">
        <f t="shared" si="309"/>
        <v>#VALUE!</v>
      </c>
    </row>
    <row r="2266" spans="1:37" ht="55.25" customHeight="1" x14ac:dyDescent="0.2">
      <c r="A2266" s="50"/>
      <c r="B2266" s="50"/>
      <c r="C2266" s="34"/>
      <c r="D2266" s="34"/>
      <c r="E2266" s="34"/>
      <c r="F2266" s="34"/>
      <c r="G2266" s="34"/>
      <c r="H2266" s="34"/>
      <c r="I2266" s="34"/>
      <c r="J2266" s="34"/>
      <c r="K2266" s="34"/>
      <c r="L2266" s="103"/>
      <c r="M2266" s="29"/>
      <c r="N2266" s="29"/>
      <c r="O2266" s="29"/>
      <c r="P2266" s="30"/>
      <c r="Q2266" s="29"/>
      <c r="R2266" s="112"/>
      <c r="S2266" s="34"/>
      <c r="AD2266" s="84" t="e">
        <f t="shared" si="302"/>
        <v>#VALUE!</v>
      </c>
      <c r="AE2266" s="34" t="e">
        <f t="shared" si="303"/>
        <v>#VALUE!</v>
      </c>
      <c r="AF2266" s="34" t="e">
        <f t="shared" si="304"/>
        <v>#VALUE!</v>
      </c>
      <c r="AG2266" s="34" t="e">
        <f t="shared" si="305"/>
        <v>#VALUE!</v>
      </c>
      <c r="AH2266" s="34" t="e">
        <f t="shared" si="306"/>
        <v>#VALUE!</v>
      </c>
      <c r="AI2266" s="34" t="e">
        <f t="shared" si="307"/>
        <v>#VALUE!</v>
      </c>
      <c r="AJ2266" s="34" t="e">
        <f t="shared" si="308"/>
        <v>#VALUE!</v>
      </c>
      <c r="AK2266" s="34" t="e">
        <f t="shared" si="309"/>
        <v>#VALUE!</v>
      </c>
    </row>
    <row r="2267" spans="1:37" ht="55.25" customHeight="1" x14ac:dyDescent="0.2">
      <c r="A2267" s="50"/>
      <c r="B2267" s="50"/>
      <c r="C2267" s="34"/>
      <c r="D2267" s="34"/>
      <c r="E2267" s="34"/>
      <c r="F2267" s="34"/>
      <c r="G2267" s="34"/>
      <c r="H2267" s="34"/>
      <c r="I2267" s="34"/>
      <c r="J2267" s="34"/>
      <c r="K2267" s="34"/>
      <c r="L2267" s="103"/>
      <c r="M2267" s="29"/>
      <c r="N2267" s="29"/>
      <c r="O2267" s="29"/>
      <c r="P2267" s="30"/>
      <c r="Q2267" s="29"/>
      <c r="R2267" s="112"/>
      <c r="S2267" s="34"/>
      <c r="AD2267" s="84" t="e">
        <f t="shared" si="302"/>
        <v>#VALUE!</v>
      </c>
      <c r="AE2267" s="34" t="e">
        <f t="shared" si="303"/>
        <v>#VALUE!</v>
      </c>
      <c r="AF2267" s="34" t="e">
        <f t="shared" si="304"/>
        <v>#VALUE!</v>
      </c>
      <c r="AG2267" s="34" t="e">
        <f t="shared" si="305"/>
        <v>#VALUE!</v>
      </c>
      <c r="AH2267" s="34" t="e">
        <f t="shared" si="306"/>
        <v>#VALUE!</v>
      </c>
      <c r="AI2267" s="34" t="e">
        <f t="shared" si="307"/>
        <v>#VALUE!</v>
      </c>
      <c r="AJ2267" s="34" t="e">
        <f t="shared" si="308"/>
        <v>#VALUE!</v>
      </c>
      <c r="AK2267" s="34" t="e">
        <f t="shared" si="309"/>
        <v>#VALUE!</v>
      </c>
    </row>
    <row r="2268" spans="1:37" ht="55.25" customHeight="1" x14ac:dyDescent="0.2">
      <c r="A2268" s="50"/>
      <c r="B2268" s="50"/>
      <c r="C2268" s="34"/>
      <c r="D2268" s="34"/>
      <c r="E2268" s="34"/>
      <c r="F2268" s="34"/>
      <c r="G2268" s="34"/>
      <c r="H2268" s="34"/>
      <c r="I2268" s="34"/>
      <c r="J2268" s="34"/>
      <c r="K2268" s="34"/>
      <c r="L2268" s="103"/>
      <c r="M2268" s="29"/>
      <c r="N2268" s="29"/>
      <c r="O2268" s="29"/>
      <c r="P2268" s="30"/>
      <c r="Q2268" s="29"/>
      <c r="R2268" s="112"/>
      <c r="S2268" s="34"/>
      <c r="AD2268" s="84" t="e">
        <f t="shared" si="302"/>
        <v>#VALUE!</v>
      </c>
      <c r="AE2268" s="34" t="e">
        <f t="shared" si="303"/>
        <v>#VALUE!</v>
      </c>
      <c r="AF2268" s="34" t="e">
        <f t="shared" si="304"/>
        <v>#VALUE!</v>
      </c>
      <c r="AG2268" s="34" t="e">
        <f t="shared" si="305"/>
        <v>#VALUE!</v>
      </c>
      <c r="AH2268" s="34" t="e">
        <f t="shared" si="306"/>
        <v>#VALUE!</v>
      </c>
      <c r="AI2268" s="34" t="e">
        <f t="shared" si="307"/>
        <v>#VALUE!</v>
      </c>
      <c r="AJ2268" s="34" t="e">
        <f t="shared" si="308"/>
        <v>#VALUE!</v>
      </c>
      <c r="AK2268" s="34" t="e">
        <f t="shared" si="309"/>
        <v>#VALUE!</v>
      </c>
    </row>
    <row r="2269" spans="1:37" ht="55.25" customHeight="1" x14ac:dyDescent="0.2">
      <c r="A2269" s="50"/>
      <c r="B2269" s="50"/>
      <c r="C2269" s="34"/>
      <c r="D2269" s="34"/>
      <c r="E2269" s="34"/>
      <c r="F2269" s="34"/>
      <c r="G2269" s="34"/>
      <c r="H2269" s="34"/>
      <c r="I2269" s="34"/>
      <c r="J2269" s="34"/>
      <c r="K2269" s="34"/>
      <c r="L2269" s="103"/>
      <c r="M2269" s="29"/>
      <c r="N2269" s="29"/>
      <c r="O2269" s="29"/>
      <c r="P2269" s="30"/>
      <c r="Q2269" s="29"/>
      <c r="R2269" s="112"/>
      <c r="S2269" s="34"/>
      <c r="AD2269" s="84" t="e">
        <f t="shared" si="302"/>
        <v>#VALUE!</v>
      </c>
      <c r="AE2269" s="34" t="e">
        <f t="shared" si="303"/>
        <v>#VALUE!</v>
      </c>
      <c r="AF2269" s="34" t="e">
        <f t="shared" si="304"/>
        <v>#VALUE!</v>
      </c>
      <c r="AG2269" s="34" t="e">
        <f t="shared" si="305"/>
        <v>#VALUE!</v>
      </c>
      <c r="AH2269" s="34" t="e">
        <f t="shared" si="306"/>
        <v>#VALUE!</v>
      </c>
      <c r="AI2269" s="34" t="e">
        <f t="shared" si="307"/>
        <v>#VALUE!</v>
      </c>
      <c r="AJ2269" s="34" t="e">
        <f t="shared" si="308"/>
        <v>#VALUE!</v>
      </c>
      <c r="AK2269" s="34" t="e">
        <f t="shared" si="309"/>
        <v>#VALUE!</v>
      </c>
    </row>
    <row r="2270" spans="1:37" ht="55.25" customHeight="1" x14ac:dyDescent="0.2">
      <c r="A2270" s="50"/>
      <c r="B2270" s="50"/>
      <c r="C2270" s="34"/>
      <c r="D2270" s="34"/>
      <c r="E2270" s="34"/>
      <c r="F2270" s="34"/>
      <c r="G2270" s="34"/>
      <c r="H2270" s="34"/>
      <c r="I2270" s="34"/>
      <c r="J2270" s="34"/>
      <c r="K2270" s="34"/>
      <c r="L2270" s="103"/>
      <c r="M2270" s="29"/>
      <c r="N2270" s="29"/>
      <c r="O2270" s="29"/>
      <c r="P2270" s="30"/>
      <c r="Q2270" s="29"/>
      <c r="R2270" s="112"/>
      <c r="S2270" s="34"/>
      <c r="AD2270" s="84" t="e">
        <f t="shared" si="302"/>
        <v>#VALUE!</v>
      </c>
      <c r="AE2270" s="34" t="e">
        <f t="shared" si="303"/>
        <v>#VALUE!</v>
      </c>
      <c r="AF2270" s="34" t="e">
        <f t="shared" si="304"/>
        <v>#VALUE!</v>
      </c>
      <c r="AG2270" s="34" t="e">
        <f t="shared" si="305"/>
        <v>#VALUE!</v>
      </c>
      <c r="AH2270" s="34" t="e">
        <f t="shared" si="306"/>
        <v>#VALUE!</v>
      </c>
      <c r="AI2270" s="34" t="e">
        <f t="shared" si="307"/>
        <v>#VALUE!</v>
      </c>
      <c r="AJ2270" s="34" t="e">
        <f t="shared" si="308"/>
        <v>#VALUE!</v>
      </c>
      <c r="AK2270" s="34" t="e">
        <f t="shared" si="309"/>
        <v>#VALUE!</v>
      </c>
    </row>
    <row r="2271" spans="1:37" ht="55.25" customHeight="1" x14ac:dyDescent="0.2">
      <c r="A2271" s="50"/>
      <c r="B2271" s="50"/>
      <c r="C2271" s="34"/>
      <c r="D2271" s="34"/>
      <c r="E2271" s="34"/>
      <c r="F2271" s="34"/>
      <c r="G2271" s="34"/>
      <c r="H2271" s="34"/>
      <c r="I2271" s="34"/>
      <c r="J2271" s="34"/>
      <c r="K2271" s="34"/>
      <c r="L2271" s="103"/>
      <c r="M2271" s="29"/>
      <c r="N2271" s="29"/>
      <c r="O2271" s="29"/>
      <c r="P2271" s="30"/>
      <c r="Q2271" s="29"/>
      <c r="R2271" s="112"/>
      <c r="S2271" s="34"/>
      <c r="AD2271" s="84" t="e">
        <f t="shared" si="302"/>
        <v>#VALUE!</v>
      </c>
      <c r="AE2271" s="34" t="e">
        <f t="shared" si="303"/>
        <v>#VALUE!</v>
      </c>
      <c r="AF2271" s="34" t="e">
        <f t="shared" si="304"/>
        <v>#VALUE!</v>
      </c>
      <c r="AG2271" s="34" t="e">
        <f t="shared" si="305"/>
        <v>#VALUE!</v>
      </c>
      <c r="AH2271" s="34" t="e">
        <f t="shared" si="306"/>
        <v>#VALUE!</v>
      </c>
      <c r="AI2271" s="34" t="e">
        <f t="shared" si="307"/>
        <v>#VALUE!</v>
      </c>
      <c r="AJ2271" s="34" t="e">
        <f t="shared" si="308"/>
        <v>#VALUE!</v>
      </c>
      <c r="AK2271" s="34" t="e">
        <f t="shared" si="309"/>
        <v>#VALUE!</v>
      </c>
    </row>
    <row r="2272" spans="1:37" ht="55.25" customHeight="1" x14ac:dyDescent="0.2">
      <c r="A2272" s="50"/>
      <c r="B2272" s="50"/>
      <c r="C2272" s="34"/>
      <c r="D2272" s="34"/>
      <c r="E2272" s="34"/>
      <c r="F2272" s="34"/>
      <c r="G2272" s="34"/>
      <c r="H2272" s="34"/>
      <c r="I2272" s="34"/>
      <c r="J2272" s="34"/>
      <c r="K2272" s="34"/>
      <c r="L2272" s="103"/>
      <c r="M2272" s="29"/>
      <c r="N2272" s="29"/>
      <c r="O2272" s="29"/>
      <c r="P2272" s="30"/>
      <c r="Q2272" s="29"/>
      <c r="R2272" s="112"/>
      <c r="S2272" s="34"/>
      <c r="AD2272" s="84" t="e">
        <f t="shared" si="302"/>
        <v>#VALUE!</v>
      </c>
      <c r="AE2272" s="34" t="e">
        <f t="shared" si="303"/>
        <v>#VALUE!</v>
      </c>
      <c r="AF2272" s="34" t="e">
        <f t="shared" si="304"/>
        <v>#VALUE!</v>
      </c>
      <c r="AG2272" s="34" t="e">
        <f t="shared" si="305"/>
        <v>#VALUE!</v>
      </c>
      <c r="AH2272" s="34" t="e">
        <f t="shared" si="306"/>
        <v>#VALUE!</v>
      </c>
      <c r="AI2272" s="34" t="e">
        <f t="shared" si="307"/>
        <v>#VALUE!</v>
      </c>
      <c r="AJ2272" s="34" t="e">
        <f t="shared" si="308"/>
        <v>#VALUE!</v>
      </c>
      <c r="AK2272" s="34" t="e">
        <f t="shared" si="309"/>
        <v>#VALUE!</v>
      </c>
    </row>
    <row r="2273" spans="1:37" ht="55.25" customHeight="1" x14ac:dyDescent="0.2">
      <c r="A2273" s="50"/>
      <c r="B2273" s="50"/>
      <c r="C2273" s="34"/>
      <c r="D2273" s="34"/>
      <c r="E2273" s="34"/>
      <c r="F2273" s="34"/>
      <c r="G2273" s="34"/>
      <c r="H2273" s="34"/>
      <c r="I2273" s="34"/>
      <c r="J2273" s="34"/>
      <c r="K2273" s="34"/>
      <c r="L2273" s="103"/>
      <c r="M2273" s="29"/>
      <c r="N2273" s="29"/>
      <c r="O2273" s="29"/>
      <c r="P2273" s="30"/>
      <c r="Q2273" s="29"/>
      <c r="R2273" s="112"/>
      <c r="S2273" s="34"/>
      <c r="AD2273" s="84" t="e">
        <f t="shared" si="302"/>
        <v>#VALUE!</v>
      </c>
      <c r="AE2273" s="34" t="e">
        <f t="shared" si="303"/>
        <v>#VALUE!</v>
      </c>
      <c r="AF2273" s="34" t="e">
        <f t="shared" si="304"/>
        <v>#VALUE!</v>
      </c>
      <c r="AG2273" s="34" t="e">
        <f t="shared" si="305"/>
        <v>#VALUE!</v>
      </c>
      <c r="AH2273" s="34" t="e">
        <f t="shared" si="306"/>
        <v>#VALUE!</v>
      </c>
      <c r="AI2273" s="34" t="e">
        <f t="shared" si="307"/>
        <v>#VALUE!</v>
      </c>
      <c r="AJ2273" s="34" t="e">
        <f t="shared" si="308"/>
        <v>#VALUE!</v>
      </c>
      <c r="AK2273" s="34" t="e">
        <f t="shared" si="309"/>
        <v>#VALUE!</v>
      </c>
    </row>
    <row r="2274" spans="1:37" ht="55.25" customHeight="1" x14ac:dyDescent="0.2">
      <c r="A2274" s="50"/>
      <c r="B2274" s="50"/>
      <c r="C2274" s="34"/>
      <c r="D2274" s="34"/>
      <c r="E2274" s="34"/>
      <c r="F2274" s="34"/>
      <c r="G2274" s="34"/>
      <c r="H2274" s="34"/>
      <c r="I2274" s="34"/>
      <c r="J2274" s="34"/>
      <c r="K2274" s="34"/>
      <c r="L2274" s="103"/>
      <c r="M2274" s="29"/>
      <c r="N2274" s="29"/>
      <c r="O2274" s="29"/>
      <c r="P2274" s="30"/>
      <c r="Q2274" s="29"/>
      <c r="R2274" s="112"/>
      <c r="S2274" s="34"/>
      <c r="AD2274" s="84" t="e">
        <f t="shared" si="302"/>
        <v>#VALUE!</v>
      </c>
      <c r="AE2274" s="34" t="e">
        <f t="shared" si="303"/>
        <v>#VALUE!</v>
      </c>
      <c r="AF2274" s="34" t="e">
        <f t="shared" si="304"/>
        <v>#VALUE!</v>
      </c>
      <c r="AG2274" s="34" t="e">
        <f t="shared" si="305"/>
        <v>#VALUE!</v>
      </c>
      <c r="AH2274" s="34" t="e">
        <f t="shared" si="306"/>
        <v>#VALUE!</v>
      </c>
      <c r="AI2274" s="34" t="e">
        <f t="shared" si="307"/>
        <v>#VALUE!</v>
      </c>
      <c r="AJ2274" s="34" t="e">
        <f t="shared" si="308"/>
        <v>#VALUE!</v>
      </c>
      <c r="AK2274" s="34" t="e">
        <f t="shared" si="309"/>
        <v>#VALUE!</v>
      </c>
    </row>
    <row r="2275" spans="1:37" ht="55.25" customHeight="1" x14ac:dyDescent="0.2">
      <c r="A2275" s="50"/>
      <c r="B2275" s="50"/>
      <c r="C2275" s="34"/>
      <c r="D2275" s="34"/>
      <c r="E2275" s="34"/>
      <c r="F2275" s="34"/>
      <c r="G2275" s="34"/>
      <c r="H2275" s="34"/>
      <c r="I2275" s="34"/>
      <c r="J2275" s="34"/>
      <c r="K2275" s="34"/>
      <c r="L2275" s="103"/>
      <c r="M2275" s="29"/>
      <c r="N2275" s="29"/>
      <c r="O2275" s="29"/>
      <c r="P2275" s="30"/>
      <c r="Q2275" s="29"/>
      <c r="R2275" s="112"/>
      <c r="S2275" s="34"/>
      <c r="AD2275" s="84" t="e">
        <f t="shared" si="302"/>
        <v>#VALUE!</v>
      </c>
      <c r="AE2275" s="34" t="e">
        <f t="shared" si="303"/>
        <v>#VALUE!</v>
      </c>
      <c r="AF2275" s="34" t="e">
        <f t="shared" si="304"/>
        <v>#VALUE!</v>
      </c>
      <c r="AG2275" s="34" t="e">
        <f t="shared" si="305"/>
        <v>#VALUE!</v>
      </c>
      <c r="AH2275" s="34" t="e">
        <f t="shared" si="306"/>
        <v>#VALUE!</v>
      </c>
      <c r="AI2275" s="34" t="e">
        <f t="shared" si="307"/>
        <v>#VALUE!</v>
      </c>
      <c r="AJ2275" s="34" t="e">
        <f t="shared" si="308"/>
        <v>#VALUE!</v>
      </c>
      <c r="AK2275" s="34" t="e">
        <f t="shared" si="309"/>
        <v>#VALUE!</v>
      </c>
    </row>
    <row r="2276" spans="1:37" ht="55.25" customHeight="1" x14ac:dyDescent="0.2">
      <c r="A2276" s="50"/>
      <c r="B2276" s="50"/>
      <c r="C2276" s="34"/>
      <c r="D2276" s="34"/>
      <c r="E2276" s="34"/>
      <c r="F2276" s="34"/>
      <c r="G2276" s="34"/>
      <c r="H2276" s="34"/>
      <c r="I2276" s="34"/>
      <c r="J2276" s="34"/>
      <c r="K2276" s="34"/>
      <c r="L2276" s="103"/>
      <c r="M2276" s="29"/>
      <c r="N2276" s="29"/>
      <c r="O2276" s="29"/>
      <c r="P2276" s="30"/>
      <c r="Q2276" s="29"/>
      <c r="R2276" s="112"/>
      <c r="S2276" s="34"/>
      <c r="AD2276" s="84" t="e">
        <f t="shared" si="302"/>
        <v>#VALUE!</v>
      </c>
      <c r="AE2276" s="34" t="e">
        <f t="shared" si="303"/>
        <v>#VALUE!</v>
      </c>
      <c r="AF2276" s="34" t="e">
        <f t="shared" si="304"/>
        <v>#VALUE!</v>
      </c>
      <c r="AG2276" s="34" t="e">
        <f t="shared" si="305"/>
        <v>#VALUE!</v>
      </c>
      <c r="AH2276" s="34" t="e">
        <f t="shared" si="306"/>
        <v>#VALUE!</v>
      </c>
      <c r="AI2276" s="34" t="e">
        <f t="shared" si="307"/>
        <v>#VALUE!</v>
      </c>
      <c r="AJ2276" s="34" t="e">
        <f t="shared" si="308"/>
        <v>#VALUE!</v>
      </c>
      <c r="AK2276" s="34" t="e">
        <f t="shared" si="309"/>
        <v>#VALUE!</v>
      </c>
    </row>
    <row r="2277" spans="1:37" ht="55.25" customHeight="1" x14ac:dyDescent="0.2">
      <c r="A2277" s="50"/>
      <c r="B2277" s="50"/>
      <c r="C2277" s="34"/>
      <c r="D2277" s="34"/>
      <c r="E2277" s="34"/>
      <c r="F2277" s="34"/>
      <c r="G2277" s="34"/>
      <c r="H2277" s="34"/>
      <c r="I2277" s="34"/>
      <c r="J2277" s="34"/>
      <c r="K2277" s="34"/>
      <c r="L2277" s="103"/>
      <c r="M2277" s="29"/>
      <c r="N2277" s="29"/>
      <c r="O2277" s="29"/>
      <c r="P2277" s="30"/>
      <c r="Q2277" s="29"/>
      <c r="R2277" s="112"/>
      <c r="S2277" s="34"/>
      <c r="AD2277" s="84" t="e">
        <f t="shared" si="302"/>
        <v>#VALUE!</v>
      </c>
      <c r="AE2277" s="34" t="e">
        <f t="shared" si="303"/>
        <v>#VALUE!</v>
      </c>
      <c r="AF2277" s="34" t="e">
        <f t="shared" si="304"/>
        <v>#VALUE!</v>
      </c>
      <c r="AG2277" s="34" t="e">
        <f t="shared" si="305"/>
        <v>#VALUE!</v>
      </c>
      <c r="AH2277" s="34" t="e">
        <f t="shared" si="306"/>
        <v>#VALUE!</v>
      </c>
      <c r="AI2277" s="34" t="e">
        <f t="shared" si="307"/>
        <v>#VALUE!</v>
      </c>
      <c r="AJ2277" s="34" t="e">
        <f t="shared" si="308"/>
        <v>#VALUE!</v>
      </c>
      <c r="AK2277" s="34" t="e">
        <f t="shared" si="309"/>
        <v>#VALUE!</v>
      </c>
    </row>
    <row r="2278" spans="1:37" ht="55.25" customHeight="1" x14ac:dyDescent="0.2">
      <c r="A2278" s="50"/>
      <c r="B2278" s="50"/>
      <c r="C2278" s="34"/>
      <c r="D2278" s="34"/>
      <c r="E2278" s="34"/>
      <c r="F2278" s="34"/>
      <c r="G2278" s="34"/>
      <c r="H2278" s="34"/>
      <c r="I2278" s="34"/>
      <c r="J2278" s="34"/>
      <c r="K2278" s="34"/>
      <c r="L2278" s="103"/>
      <c r="M2278" s="29"/>
      <c r="N2278" s="29"/>
      <c r="O2278" s="29"/>
      <c r="P2278" s="30"/>
      <c r="Q2278" s="29"/>
      <c r="R2278" s="112"/>
      <c r="S2278" s="34"/>
      <c r="AD2278" s="84" t="e">
        <f t="shared" si="302"/>
        <v>#VALUE!</v>
      </c>
      <c r="AE2278" s="34" t="e">
        <f t="shared" si="303"/>
        <v>#VALUE!</v>
      </c>
      <c r="AF2278" s="34" t="e">
        <f t="shared" si="304"/>
        <v>#VALUE!</v>
      </c>
      <c r="AG2278" s="34" t="e">
        <f t="shared" si="305"/>
        <v>#VALUE!</v>
      </c>
      <c r="AH2278" s="34" t="e">
        <f t="shared" si="306"/>
        <v>#VALUE!</v>
      </c>
      <c r="AI2278" s="34" t="e">
        <f t="shared" si="307"/>
        <v>#VALUE!</v>
      </c>
      <c r="AJ2278" s="34" t="e">
        <f t="shared" si="308"/>
        <v>#VALUE!</v>
      </c>
      <c r="AK2278" s="34" t="e">
        <f t="shared" si="309"/>
        <v>#VALUE!</v>
      </c>
    </row>
    <row r="2279" spans="1:37" ht="55.25" customHeight="1" x14ac:dyDescent="0.2">
      <c r="A2279" s="50"/>
      <c r="B2279" s="50"/>
      <c r="C2279" s="34"/>
      <c r="D2279" s="34"/>
      <c r="E2279" s="34"/>
      <c r="F2279" s="34"/>
      <c r="G2279" s="34"/>
      <c r="H2279" s="34"/>
      <c r="I2279" s="34"/>
      <c r="J2279" s="34"/>
      <c r="K2279" s="34"/>
      <c r="L2279" s="103"/>
      <c r="M2279" s="29"/>
      <c r="N2279" s="29"/>
      <c r="O2279" s="29"/>
      <c r="P2279" s="30"/>
      <c r="Q2279" s="29"/>
      <c r="R2279" s="112"/>
      <c r="S2279" s="34"/>
      <c r="AD2279" s="84" t="e">
        <f t="shared" si="302"/>
        <v>#VALUE!</v>
      </c>
      <c r="AE2279" s="34" t="e">
        <f t="shared" si="303"/>
        <v>#VALUE!</v>
      </c>
      <c r="AF2279" s="34" t="e">
        <f t="shared" si="304"/>
        <v>#VALUE!</v>
      </c>
      <c r="AG2279" s="34" t="e">
        <f t="shared" si="305"/>
        <v>#VALUE!</v>
      </c>
      <c r="AH2279" s="34" t="e">
        <f t="shared" si="306"/>
        <v>#VALUE!</v>
      </c>
      <c r="AI2279" s="34" t="e">
        <f t="shared" si="307"/>
        <v>#VALUE!</v>
      </c>
      <c r="AJ2279" s="34" t="e">
        <f t="shared" si="308"/>
        <v>#VALUE!</v>
      </c>
      <c r="AK2279" s="34" t="e">
        <f t="shared" si="309"/>
        <v>#VALUE!</v>
      </c>
    </row>
    <row r="2280" spans="1:37" ht="55.25" customHeight="1" x14ac:dyDescent="0.2">
      <c r="A2280" s="50"/>
      <c r="B2280" s="50"/>
      <c r="C2280" s="34"/>
      <c r="D2280" s="34"/>
      <c r="E2280" s="34"/>
      <c r="F2280" s="34"/>
      <c r="G2280" s="34"/>
      <c r="H2280" s="34"/>
      <c r="I2280" s="34"/>
      <c r="J2280" s="34"/>
      <c r="K2280" s="34"/>
      <c r="L2280" s="103"/>
      <c r="M2280" s="29"/>
      <c r="N2280" s="29"/>
      <c r="O2280" s="29"/>
      <c r="P2280" s="30"/>
      <c r="Q2280" s="29"/>
      <c r="R2280" s="112"/>
      <c r="S2280" s="34"/>
      <c r="AD2280" s="84" t="e">
        <f t="shared" si="302"/>
        <v>#VALUE!</v>
      </c>
      <c r="AE2280" s="34" t="e">
        <f t="shared" si="303"/>
        <v>#VALUE!</v>
      </c>
      <c r="AF2280" s="34" t="e">
        <f t="shared" si="304"/>
        <v>#VALUE!</v>
      </c>
      <c r="AG2280" s="34" t="e">
        <f t="shared" si="305"/>
        <v>#VALUE!</v>
      </c>
      <c r="AH2280" s="34" t="e">
        <f t="shared" si="306"/>
        <v>#VALUE!</v>
      </c>
      <c r="AI2280" s="34" t="e">
        <f t="shared" si="307"/>
        <v>#VALUE!</v>
      </c>
      <c r="AJ2280" s="34" t="e">
        <f t="shared" si="308"/>
        <v>#VALUE!</v>
      </c>
      <c r="AK2280" s="34" t="e">
        <f t="shared" si="309"/>
        <v>#VALUE!</v>
      </c>
    </row>
    <row r="2281" spans="1:37" ht="55.25" customHeight="1" x14ac:dyDescent="0.2">
      <c r="A2281" s="50"/>
      <c r="B2281" s="50"/>
      <c r="C2281" s="34"/>
      <c r="D2281" s="34"/>
      <c r="E2281" s="34"/>
      <c r="F2281" s="34"/>
      <c r="G2281" s="34"/>
      <c r="H2281" s="34"/>
      <c r="I2281" s="34"/>
      <c r="J2281" s="34"/>
      <c r="K2281" s="34"/>
      <c r="L2281" s="103"/>
      <c r="M2281" s="29"/>
      <c r="N2281" s="29"/>
      <c r="O2281" s="29"/>
      <c r="P2281" s="30"/>
      <c r="Q2281" s="29"/>
      <c r="R2281" s="112"/>
      <c r="S2281" s="34"/>
      <c r="AD2281" s="84" t="e">
        <f t="shared" si="302"/>
        <v>#VALUE!</v>
      </c>
      <c r="AE2281" s="34" t="e">
        <f t="shared" si="303"/>
        <v>#VALUE!</v>
      </c>
      <c r="AF2281" s="34" t="e">
        <f t="shared" si="304"/>
        <v>#VALUE!</v>
      </c>
      <c r="AG2281" s="34" t="e">
        <f t="shared" si="305"/>
        <v>#VALUE!</v>
      </c>
      <c r="AH2281" s="34" t="e">
        <f t="shared" si="306"/>
        <v>#VALUE!</v>
      </c>
      <c r="AI2281" s="34" t="e">
        <f t="shared" si="307"/>
        <v>#VALUE!</v>
      </c>
      <c r="AJ2281" s="34" t="e">
        <f t="shared" si="308"/>
        <v>#VALUE!</v>
      </c>
      <c r="AK2281" s="34" t="e">
        <f t="shared" si="309"/>
        <v>#VALUE!</v>
      </c>
    </row>
    <row r="2282" spans="1:37" ht="55.25" customHeight="1" x14ac:dyDescent="0.2">
      <c r="A2282" s="50"/>
      <c r="B2282" s="50"/>
      <c r="C2282" s="34"/>
      <c r="D2282" s="34"/>
      <c r="E2282" s="34"/>
      <c r="F2282" s="34"/>
      <c r="G2282" s="34"/>
      <c r="H2282" s="34"/>
      <c r="I2282" s="34"/>
      <c r="J2282" s="34"/>
      <c r="K2282" s="34"/>
      <c r="L2282" s="103"/>
      <c r="M2282" s="29"/>
      <c r="N2282" s="29"/>
      <c r="O2282" s="29"/>
      <c r="P2282" s="30"/>
      <c r="Q2282" s="29"/>
      <c r="R2282" s="112"/>
      <c r="S2282" s="34"/>
      <c r="AD2282" s="84" t="e">
        <f t="shared" si="302"/>
        <v>#VALUE!</v>
      </c>
      <c r="AE2282" s="34" t="e">
        <f t="shared" si="303"/>
        <v>#VALUE!</v>
      </c>
      <c r="AF2282" s="34" t="e">
        <f t="shared" si="304"/>
        <v>#VALUE!</v>
      </c>
      <c r="AG2282" s="34" t="e">
        <f t="shared" si="305"/>
        <v>#VALUE!</v>
      </c>
      <c r="AH2282" s="34" t="e">
        <f t="shared" si="306"/>
        <v>#VALUE!</v>
      </c>
      <c r="AI2282" s="34" t="e">
        <f t="shared" si="307"/>
        <v>#VALUE!</v>
      </c>
      <c r="AJ2282" s="34" t="e">
        <f t="shared" si="308"/>
        <v>#VALUE!</v>
      </c>
      <c r="AK2282" s="34" t="e">
        <f t="shared" si="309"/>
        <v>#VALUE!</v>
      </c>
    </row>
    <row r="2283" spans="1:37" ht="55.25" customHeight="1" x14ac:dyDescent="0.2">
      <c r="A2283" s="50"/>
      <c r="B2283" s="50"/>
      <c r="C2283" s="34"/>
      <c r="D2283" s="34"/>
      <c r="E2283" s="34"/>
      <c r="F2283" s="34"/>
      <c r="G2283" s="34"/>
      <c r="H2283" s="34"/>
      <c r="I2283" s="34"/>
      <c r="J2283" s="34"/>
      <c r="K2283" s="34"/>
      <c r="L2283" s="103"/>
      <c r="M2283" s="29"/>
      <c r="N2283" s="29"/>
      <c r="O2283" s="29"/>
      <c r="P2283" s="30"/>
      <c r="Q2283" s="29"/>
      <c r="R2283" s="112"/>
      <c r="S2283" s="34"/>
      <c r="AD2283" s="84" t="e">
        <f t="shared" si="302"/>
        <v>#VALUE!</v>
      </c>
      <c r="AE2283" s="34" t="e">
        <f t="shared" si="303"/>
        <v>#VALUE!</v>
      </c>
      <c r="AF2283" s="34" t="e">
        <f t="shared" si="304"/>
        <v>#VALUE!</v>
      </c>
      <c r="AG2283" s="34" t="e">
        <f t="shared" si="305"/>
        <v>#VALUE!</v>
      </c>
      <c r="AH2283" s="34" t="e">
        <f t="shared" si="306"/>
        <v>#VALUE!</v>
      </c>
      <c r="AI2283" s="34" t="e">
        <f t="shared" si="307"/>
        <v>#VALUE!</v>
      </c>
      <c r="AJ2283" s="34" t="e">
        <f t="shared" si="308"/>
        <v>#VALUE!</v>
      </c>
      <c r="AK2283" s="34" t="e">
        <f t="shared" si="309"/>
        <v>#VALUE!</v>
      </c>
    </row>
    <row r="2284" spans="1:37" ht="55.25" customHeight="1" x14ac:dyDescent="0.2">
      <c r="A2284" s="50"/>
      <c r="B2284" s="50"/>
      <c r="C2284" s="34"/>
      <c r="D2284" s="34"/>
      <c r="E2284" s="34"/>
      <c r="F2284" s="34"/>
      <c r="G2284" s="34"/>
      <c r="H2284" s="34"/>
      <c r="I2284" s="34"/>
      <c r="J2284" s="34"/>
      <c r="K2284" s="34"/>
      <c r="L2284" s="103"/>
      <c r="M2284" s="29"/>
      <c r="N2284" s="29"/>
      <c r="O2284" s="29"/>
      <c r="P2284" s="30"/>
      <c r="Q2284" s="29"/>
      <c r="R2284" s="112"/>
      <c r="S2284" s="34"/>
      <c r="AD2284" s="84" t="e">
        <f t="shared" si="302"/>
        <v>#VALUE!</v>
      </c>
      <c r="AE2284" s="34" t="e">
        <f t="shared" si="303"/>
        <v>#VALUE!</v>
      </c>
      <c r="AF2284" s="34" t="e">
        <f t="shared" si="304"/>
        <v>#VALUE!</v>
      </c>
      <c r="AG2284" s="34" t="e">
        <f t="shared" si="305"/>
        <v>#VALUE!</v>
      </c>
      <c r="AH2284" s="34" t="e">
        <f t="shared" si="306"/>
        <v>#VALUE!</v>
      </c>
      <c r="AI2284" s="34" t="e">
        <f t="shared" si="307"/>
        <v>#VALUE!</v>
      </c>
      <c r="AJ2284" s="34" t="e">
        <f t="shared" si="308"/>
        <v>#VALUE!</v>
      </c>
      <c r="AK2284" s="34" t="e">
        <f t="shared" si="309"/>
        <v>#VALUE!</v>
      </c>
    </row>
    <row r="2285" spans="1:37" ht="55.25" customHeight="1" x14ac:dyDescent="0.2">
      <c r="A2285" s="50"/>
      <c r="B2285" s="50"/>
      <c r="C2285" s="34"/>
      <c r="D2285" s="34"/>
      <c r="E2285" s="34"/>
      <c r="F2285" s="34"/>
      <c r="G2285" s="34"/>
      <c r="H2285" s="34"/>
      <c r="I2285" s="34"/>
      <c r="J2285" s="34"/>
      <c r="K2285" s="34"/>
      <c r="L2285" s="103"/>
      <c r="M2285" s="29"/>
      <c r="N2285" s="29"/>
      <c r="O2285" s="29"/>
      <c r="P2285" s="30"/>
      <c r="Q2285" s="29"/>
      <c r="R2285" s="112"/>
      <c r="S2285" s="34"/>
      <c r="AD2285" s="84" t="e">
        <f t="shared" si="302"/>
        <v>#VALUE!</v>
      </c>
      <c r="AE2285" s="34" t="e">
        <f t="shared" si="303"/>
        <v>#VALUE!</v>
      </c>
      <c r="AF2285" s="34" t="e">
        <f t="shared" si="304"/>
        <v>#VALUE!</v>
      </c>
      <c r="AG2285" s="34" t="e">
        <f t="shared" si="305"/>
        <v>#VALUE!</v>
      </c>
      <c r="AH2285" s="34" t="e">
        <f t="shared" si="306"/>
        <v>#VALUE!</v>
      </c>
      <c r="AI2285" s="34" t="e">
        <f t="shared" si="307"/>
        <v>#VALUE!</v>
      </c>
      <c r="AJ2285" s="34" t="e">
        <f t="shared" si="308"/>
        <v>#VALUE!</v>
      </c>
      <c r="AK2285" s="34" t="e">
        <f t="shared" si="309"/>
        <v>#VALUE!</v>
      </c>
    </row>
    <row r="2286" spans="1:37" ht="55.25" customHeight="1" x14ac:dyDescent="0.2">
      <c r="A2286" s="50"/>
      <c r="B2286" s="50"/>
      <c r="C2286" s="34"/>
      <c r="D2286" s="34"/>
      <c r="E2286" s="34"/>
      <c r="F2286" s="34"/>
      <c r="G2286" s="34"/>
      <c r="H2286" s="34"/>
      <c r="I2286" s="34"/>
      <c r="J2286" s="34"/>
      <c r="K2286" s="34"/>
      <c r="L2286" s="103"/>
      <c r="M2286" s="29"/>
      <c r="N2286" s="29"/>
      <c r="O2286" s="29"/>
      <c r="P2286" s="30"/>
      <c r="Q2286" s="29"/>
      <c r="R2286" s="112"/>
      <c r="S2286" s="34"/>
      <c r="AD2286" s="84" t="e">
        <f t="shared" si="302"/>
        <v>#VALUE!</v>
      </c>
      <c r="AE2286" s="34" t="e">
        <f t="shared" si="303"/>
        <v>#VALUE!</v>
      </c>
      <c r="AF2286" s="34" t="e">
        <f t="shared" si="304"/>
        <v>#VALUE!</v>
      </c>
      <c r="AG2286" s="34" t="e">
        <f t="shared" si="305"/>
        <v>#VALUE!</v>
      </c>
      <c r="AH2286" s="34" t="e">
        <f t="shared" si="306"/>
        <v>#VALUE!</v>
      </c>
      <c r="AI2286" s="34" t="e">
        <f t="shared" si="307"/>
        <v>#VALUE!</v>
      </c>
      <c r="AJ2286" s="34" t="e">
        <f t="shared" si="308"/>
        <v>#VALUE!</v>
      </c>
      <c r="AK2286" s="34" t="e">
        <f t="shared" si="309"/>
        <v>#VALUE!</v>
      </c>
    </row>
    <row r="2287" spans="1:37" ht="55.25" customHeight="1" x14ac:dyDescent="0.2">
      <c r="A2287" s="50"/>
      <c r="B2287" s="50"/>
      <c r="C2287" s="34"/>
      <c r="D2287" s="34"/>
      <c r="E2287" s="34"/>
      <c r="F2287" s="34"/>
      <c r="G2287" s="34"/>
      <c r="H2287" s="34"/>
      <c r="I2287" s="34"/>
      <c r="J2287" s="34"/>
      <c r="K2287" s="34"/>
      <c r="L2287" s="103"/>
      <c r="M2287" s="29"/>
      <c r="N2287" s="29"/>
      <c r="O2287" s="29"/>
      <c r="P2287" s="30"/>
      <c r="Q2287" s="29"/>
      <c r="R2287" s="112"/>
      <c r="S2287" s="34"/>
      <c r="AD2287" s="84" t="e">
        <f t="shared" ref="AD2287:AD2350" si="310">SEARCH("unanimité",L2287,1)</f>
        <v>#VALUE!</v>
      </c>
      <c r="AE2287" s="34" t="e">
        <f t="shared" ref="AE2287:AE2350" si="311">SEARCH("PONSOLE",M2287,1)</f>
        <v>#VALUE!</v>
      </c>
      <c r="AF2287" s="34" t="e">
        <f t="shared" ref="AF2287:AF2350" si="312">SEARCH("PONSOLE",N2287,1)</f>
        <v>#VALUE!</v>
      </c>
      <c r="AG2287" s="34" t="e">
        <f t="shared" ref="AG2287:AG2350" si="313">SEARCH("PONSOLE",O2287,1)</f>
        <v>#VALUE!</v>
      </c>
      <c r="AH2287" s="34" t="e">
        <f t="shared" ref="AH2287:AH2350" si="314">SEARCH("pas de vote",P2287,1)</f>
        <v>#VALUE!</v>
      </c>
      <c r="AI2287" s="34" t="e">
        <f t="shared" ref="AI2287:AI2350" si="315">SEARCH("PONSOLE",Q2287,1)</f>
        <v>#VALUE!</v>
      </c>
      <c r="AJ2287" s="34" t="e">
        <f t="shared" ref="AJ2287:AJ2350" si="316">SEARCH("PONSOLE",R2287,1)</f>
        <v>#VALUE!</v>
      </c>
      <c r="AK2287" s="34" t="e">
        <f t="shared" ref="AK2287:AK2350" si="317">SEARCH("PONSOLE",S2287,1)</f>
        <v>#VALUE!</v>
      </c>
    </row>
    <row r="2288" spans="1:37" ht="55.25" customHeight="1" x14ac:dyDescent="0.2">
      <c r="A2288" s="50"/>
      <c r="B2288" s="50"/>
      <c r="C2288" s="34"/>
      <c r="D2288" s="34"/>
      <c r="E2288" s="34"/>
      <c r="F2288" s="34"/>
      <c r="G2288" s="34"/>
      <c r="H2288" s="34"/>
      <c r="I2288" s="34"/>
      <c r="J2288" s="34"/>
      <c r="K2288" s="34"/>
      <c r="L2288" s="103"/>
      <c r="M2288" s="29"/>
      <c r="N2288" s="29"/>
      <c r="O2288" s="29"/>
      <c r="P2288" s="30"/>
      <c r="Q2288" s="29"/>
      <c r="R2288" s="112"/>
      <c r="S2288" s="34"/>
      <c r="AD2288" s="84" t="e">
        <f t="shared" si="310"/>
        <v>#VALUE!</v>
      </c>
      <c r="AE2288" s="34" t="e">
        <f t="shared" si="311"/>
        <v>#VALUE!</v>
      </c>
      <c r="AF2288" s="34" t="e">
        <f t="shared" si="312"/>
        <v>#VALUE!</v>
      </c>
      <c r="AG2288" s="34" t="e">
        <f t="shared" si="313"/>
        <v>#VALUE!</v>
      </c>
      <c r="AH2288" s="34" t="e">
        <f t="shared" si="314"/>
        <v>#VALUE!</v>
      </c>
      <c r="AI2288" s="34" t="e">
        <f t="shared" si="315"/>
        <v>#VALUE!</v>
      </c>
      <c r="AJ2288" s="34" t="e">
        <f t="shared" si="316"/>
        <v>#VALUE!</v>
      </c>
      <c r="AK2288" s="34" t="e">
        <f t="shared" si="317"/>
        <v>#VALUE!</v>
      </c>
    </row>
    <row r="2289" spans="1:37" ht="55.25" customHeight="1" x14ac:dyDescent="0.2">
      <c r="A2289" s="50"/>
      <c r="B2289" s="50"/>
      <c r="C2289" s="34"/>
      <c r="D2289" s="34"/>
      <c r="E2289" s="34"/>
      <c r="F2289" s="34"/>
      <c r="G2289" s="34"/>
      <c r="H2289" s="34"/>
      <c r="I2289" s="34"/>
      <c r="J2289" s="34"/>
      <c r="K2289" s="34"/>
      <c r="L2289" s="103"/>
      <c r="M2289" s="29"/>
      <c r="N2289" s="29"/>
      <c r="O2289" s="29"/>
      <c r="P2289" s="30"/>
      <c r="Q2289" s="29"/>
      <c r="R2289" s="112"/>
      <c r="S2289" s="34"/>
      <c r="AD2289" s="84" t="e">
        <f t="shared" si="310"/>
        <v>#VALUE!</v>
      </c>
      <c r="AE2289" s="34" t="e">
        <f t="shared" si="311"/>
        <v>#VALUE!</v>
      </c>
      <c r="AF2289" s="34" t="e">
        <f t="shared" si="312"/>
        <v>#VALUE!</v>
      </c>
      <c r="AG2289" s="34" t="e">
        <f t="shared" si="313"/>
        <v>#VALUE!</v>
      </c>
      <c r="AH2289" s="34" t="e">
        <f t="shared" si="314"/>
        <v>#VALUE!</v>
      </c>
      <c r="AI2289" s="34" t="e">
        <f t="shared" si="315"/>
        <v>#VALUE!</v>
      </c>
      <c r="AJ2289" s="34" t="e">
        <f t="shared" si="316"/>
        <v>#VALUE!</v>
      </c>
      <c r="AK2289" s="34" t="e">
        <f t="shared" si="317"/>
        <v>#VALUE!</v>
      </c>
    </row>
    <row r="2290" spans="1:37" ht="55.25" customHeight="1" x14ac:dyDescent="0.2">
      <c r="A2290" s="50"/>
      <c r="B2290" s="50"/>
      <c r="C2290" s="34"/>
      <c r="D2290" s="34"/>
      <c r="E2290" s="34"/>
      <c r="F2290" s="34"/>
      <c r="G2290" s="34"/>
      <c r="H2290" s="34"/>
      <c r="I2290" s="34"/>
      <c r="J2290" s="34"/>
      <c r="K2290" s="34"/>
      <c r="L2290" s="103"/>
      <c r="M2290" s="29"/>
      <c r="N2290" s="29"/>
      <c r="O2290" s="29"/>
      <c r="P2290" s="30"/>
      <c r="Q2290" s="29"/>
      <c r="R2290" s="112"/>
      <c r="S2290" s="34"/>
      <c r="AD2290" s="84" t="e">
        <f t="shared" si="310"/>
        <v>#VALUE!</v>
      </c>
      <c r="AE2290" s="34" t="e">
        <f t="shared" si="311"/>
        <v>#VALUE!</v>
      </c>
      <c r="AF2290" s="34" t="e">
        <f t="shared" si="312"/>
        <v>#VALUE!</v>
      </c>
      <c r="AG2290" s="34" t="e">
        <f t="shared" si="313"/>
        <v>#VALUE!</v>
      </c>
      <c r="AH2290" s="34" t="e">
        <f t="shared" si="314"/>
        <v>#VALUE!</v>
      </c>
      <c r="AI2290" s="34" t="e">
        <f t="shared" si="315"/>
        <v>#VALUE!</v>
      </c>
      <c r="AJ2290" s="34" t="e">
        <f t="shared" si="316"/>
        <v>#VALUE!</v>
      </c>
      <c r="AK2290" s="34" t="e">
        <f t="shared" si="317"/>
        <v>#VALUE!</v>
      </c>
    </row>
    <row r="2291" spans="1:37" ht="55.25" customHeight="1" x14ac:dyDescent="0.2">
      <c r="A2291" s="50"/>
      <c r="B2291" s="50"/>
      <c r="C2291" s="34"/>
      <c r="D2291" s="34"/>
      <c r="E2291" s="34"/>
      <c r="F2291" s="34"/>
      <c r="G2291" s="34"/>
      <c r="H2291" s="34"/>
      <c r="I2291" s="34"/>
      <c r="J2291" s="34"/>
      <c r="K2291" s="34"/>
      <c r="L2291" s="103"/>
      <c r="M2291" s="29"/>
      <c r="N2291" s="29"/>
      <c r="O2291" s="29"/>
      <c r="P2291" s="30"/>
      <c r="Q2291" s="29"/>
      <c r="R2291" s="112"/>
      <c r="S2291" s="34"/>
      <c r="AD2291" s="84" t="e">
        <f t="shared" si="310"/>
        <v>#VALUE!</v>
      </c>
      <c r="AE2291" s="34" t="e">
        <f t="shared" si="311"/>
        <v>#VALUE!</v>
      </c>
      <c r="AF2291" s="34" t="e">
        <f t="shared" si="312"/>
        <v>#VALUE!</v>
      </c>
      <c r="AG2291" s="34" t="e">
        <f t="shared" si="313"/>
        <v>#VALUE!</v>
      </c>
      <c r="AH2291" s="34" t="e">
        <f t="shared" si="314"/>
        <v>#VALUE!</v>
      </c>
      <c r="AI2291" s="34" t="e">
        <f t="shared" si="315"/>
        <v>#VALUE!</v>
      </c>
      <c r="AJ2291" s="34" t="e">
        <f t="shared" si="316"/>
        <v>#VALUE!</v>
      </c>
      <c r="AK2291" s="34" t="e">
        <f t="shared" si="317"/>
        <v>#VALUE!</v>
      </c>
    </row>
    <row r="2292" spans="1:37" ht="55.25" customHeight="1" x14ac:dyDescent="0.2">
      <c r="A2292" s="50"/>
      <c r="B2292" s="50"/>
      <c r="C2292" s="34"/>
      <c r="D2292" s="34"/>
      <c r="E2292" s="34"/>
      <c r="F2292" s="34"/>
      <c r="G2292" s="34"/>
      <c r="H2292" s="34"/>
      <c r="I2292" s="34"/>
      <c r="J2292" s="34"/>
      <c r="K2292" s="34"/>
      <c r="L2292" s="103"/>
      <c r="M2292" s="29"/>
      <c r="N2292" s="29"/>
      <c r="O2292" s="29"/>
      <c r="P2292" s="30"/>
      <c r="Q2292" s="29"/>
      <c r="R2292" s="112"/>
      <c r="S2292" s="34"/>
      <c r="AD2292" s="84" t="e">
        <f t="shared" si="310"/>
        <v>#VALUE!</v>
      </c>
      <c r="AE2292" s="34" t="e">
        <f t="shared" si="311"/>
        <v>#VALUE!</v>
      </c>
      <c r="AF2292" s="34" t="e">
        <f t="shared" si="312"/>
        <v>#VALUE!</v>
      </c>
      <c r="AG2292" s="34" t="e">
        <f t="shared" si="313"/>
        <v>#VALUE!</v>
      </c>
      <c r="AH2292" s="34" t="e">
        <f t="shared" si="314"/>
        <v>#VALUE!</v>
      </c>
      <c r="AI2292" s="34" t="e">
        <f t="shared" si="315"/>
        <v>#VALUE!</v>
      </c>
      <c r="AJ2292" s="34" t="e">
        <f t="shared" si="316"/>
        <v>#VALUE!</v>
      </c>
      <c r="AK2292" s="34" t="e">
        <f t="shared" si="317"/>
        <v>#VALUE!</v>
      </c>
    </row>
    <row r="2293" spans="1:37" ht="55.25" customHeight="1" x14ac:dyDescent="0.2">
      <c r="A2293" s="50"/>
      <c r="B2293" s="50"/>
      <c r="C2293" s="34"/>
      <c r="D2293" s="34"/>
      <c r="E2293" s="34"/>
      <c r="F2293" s="34"/>
      <c r="G2293" s="34"/>
      <c r="H2293" s="34"/>
      <c r="I2293" s="34"/>
      <c r="J2293" s="34"/>
      <c r="K2293" s="34"/>
      <c r="L2293" s="103"/>
      <c r="M2293" s="29"/>
      <c r="N2293" s="29"/>
      <c r="O2293" s="29"/>
      <c r="P2293" s="30"/>
      <c r="Q2293" s="29"/>
      <c r="R2293" s="112"/>
      <c r="S2293" s="34"/>
      <c r="AD2293" s="84" t="e">
        <f t="shared" si="310"/>
        <v>#VALUE!</v>
      </c>
      <c r="AE2293" s="34" t="e">
        <f t="shared" si="311"/>
        <v>#VALUE!</v>
      </c>
      <c r="AF2293" s="34" t="e">
        <f t="shared" si="312"/>
        <v>#VALUE!</v>
      </c>
      <c r="AG2293" s="34" t="e">
        <f t="shared" si="313"/>
        <v>#VALUE!</v>
      </c>
      <c r="AH2293" s="34" t="e">
        <f t="shared" si="314"/>
        <v>#VALUE!</v>
      </c>
      <c r="AI2293" s="34" t="e">
        <f t="shared" si="315"/>
        <v>#VALUE!</v>
      </c>
      <c r="AJ2293" s="34" t="e">
        <f t="shared" si="316"/>
        <v>#VALUE!</v>
      </c>
      <c r="AK2293" s="34" t="e">
        <f t="shared" si="317"/>
        <v>#VALUE!</v>
      </c>
    </row>
    <row r="2294" spans="1:37" ht="55.25" customHeight="1" x14ac:dyDescent="0.2">
      <c r="A2294" s="50"/>
      <c r="B2294" s="50"/>
      <c r="C2294" s="34"/>
      <c r="D2294" s="34"/>
      <c r="E2294" s="34"/>
      <c r="F2294" s="34"/>
      <c r="G2294" s="34"/>
      <c r="H2294" s="34"/>
      <c r="I2294" s="34"/>
      <c r="J2294" s="34"/>
      <c r="K2294" s="34"/>
      <c r="L2294" s="103"/>
      <c r="M2294" s="29"/>
      <c r="N2294" s="29"/>
      <c r="O2294" s="29"/>
      <c r="P2294" s="30"/>
      <c r="Q2294" s="29"/>
      <c r="R2294" s="112"/>
      <c r="S2294" s="34"/>
      <c r="AD2294" s="84" t="e">
        <f t="shared" si="310"/>
        <v>#VALUE!</v>
      </c>
      <c r="AE2294" s="34" t="e">
        <f t="shared" si="311"/>
        <v>#VALUE!</v>
      </c>
      <c r="AF2294" s="34" t="e">
        <f t="shared" si="312"/>
        <v>#VALUE!</v>
      </c>
      <c r="AG2294" s="34" t="e">
        <f t="shared" si="313"/>
        <v>#VALUE!</v>
      </c>
      <c r="AH2294" s="34" t="e">
        <f t="shared" si="314"/>
        <v>#VALUE!</v>
      </c>
      <c r="AI2294" s="34" t="e">
        <f t="shared" si="315"/>
        <v>#VALUE!</v>
      </c>
      <c r="AJ2294" s="34" t="e">
        <f t="shared" si="316"/>
        <v>#VALUE!</v>
      </c>
      <c r="AK2294" s="34" t="e">
        <f t="shared" si="317"/>
        <v>#VALUE!</v>
      </c>
    </row>
    <row r="2295" spans="1:37" ht="55.25" customHeight="1" x14ac:dyDescent="0.2">
      <c r="A2295" s="50"/>
      <c r="B2295" s="50"/>
      <c r="C2295" s="34"/>
      <c r="D2295" s="34"/>
      <c r="E2295" s="34"/>
      <c r="F2295" s="34"/>
      <c r="G2295" s="34"/>
      <c r="H2295" s="34"/>
      <c r="I2295" s="34"/>
      <c r="J2295" s="34"/>
      <c r="K2295" s="34"/>
      <c r="L2295" s="103"/>
      <c r="M2295" s="29"/>
      <c r="N2295" s="29"/>
      <c r="O2295" s="29"/>
      <c r="P2295" s="30"/>
      <c r="Q2295" s="29"/>
      <c r="R2295" s="112"/>
      <c r="S2295" s="34"/>
      <c r="AD2295" s="84" t="e">
        <f t="shared" si="310"/>
        <v>#VALUE!</v>
      </c>
      <c r="AE2295" s="34" t="e">
        <f t="shared" si="311"/>
        <v>#VALUE!</v>
      </c>
      <c r="AF2295" s="34" t="e">
        <f t="shared" si="312"/>
        <v>#VALUE!</v>
      </c>
      <c r="AG2295" s="34" t="e">
        <f t="shared" si="313"/>
        <v>#VALUE!</v>
      </c>
      <c r="AH2295" s="34" t="e">
        <f t="shared" si="314"/>
        <v>#VALUE!</v>
      </c>
      <c r="AI2295" s="34" t="e">
        <f t="shared" si="315"/>
        <v>#VALUE!</v>
      </c>
      <c r="AJ2295" s="34" t="e">
        <f t="shared" si="316"/>
        <v>#VALUE!</v>
      </c>
      <c r="AK2295" s="34" t="e">
        <f t="shared" si="317"/>
        <v>#VALUE!</v>
      </c>
    </row>
    <row r="2296" spans="1:37" ht="55.25" customHeight="1" x14ac:dyDescent="0.2">
      <c r="A2296" s="50"/>
      <c r="B2296" s="50"/>
      <c r="C2296" s="34"/>
      <c r="D2296" s="34"/>
      <c r="E2296" s="34"/>
      <c r="F2296" s="34"/>
      <c r="G2296" s="34"/>
      <c r="H2296" s="34"/>
      <c r="I2296" s="34"/>
      <c r="J2296" s="34"/>
      <c r="K2296" s="34"/>
      <c r="L2296" s="103"/>
      <c r="M2296" s="29"/>
      <c r="N2296" s="29"/>
      <c r="O2296" s="29"/>
      <c r="P2296" s="30"/>
      <c r="Q2296" s="29"/>
      <c r="R2296" s="112"/>
      <c r="S2296" s="34"/>
      <c r="AD2296" s="84" t="e">
        <f t="shared" si="310"/>
        <v>#VALUE!</v>
      </c>
      <c r="AE2296" s="34" t="e">
        <f t="shared" si="311"/>
        <v>#VALUE!</v>
      </c>
      <c r="AF2296" s="34" t="e">
        <f t="shared" si="312"/>
        <v>#VALUE!</v>
      </c>
      <c r="AG2296" s="34" t="e">
        <f t="shared" si="313"/>
        <v>#VALUE!</v>
      </c>
      <c r="AH2296" s="34" t="e">
        <f t="shared" si="314"/>
        <v>#VALUE!</v>
      </c>
      <c r="AI2296" s="34" t="e">
        <f t="shared" si="315"/>
        <v>#VALUE!</v>
      </c>
      <c r="AJ2296" s="34" t="e">
        <f t="shared" si="316"/>
        <v>#VALUE!</v>
      </c>
      <c r="AK2296" s="34" t="e">
        <f t="shared" si="317"/>
        <v>#VALUE!</v>
      </c>
    </row>
    <row r="2297" spans="1:37" ht="55.25" customHeight="1" x14ac:dyDescent="0.2">
      <c r="A2297" s="50"/>
      <c r="B2297" s="50"/>
      <c r="C2297" s="34"/>
      <c r="D2297" s="34"/>
      <c r="E2297" s="34"/>
      <c r="F2297" s="34"/>
      <c r="G2297" s="34"/>
      <c r="H2297" s="34"/>
      <c r="I2297" s="34"/>
      <c r="J2297" s="34"/>
      <c r="K2297" s="34"/>
      <c r="L2297" s="103"/>
      <c r="M2297" s="29"/>
      <c r="N2297" s="29"/>
      <c r="O2297" s="29"/>
      <c r="P2297" s="30"/>
      <c r="Q2297" s="29"/>
      <c r="R2297" s="112"/>
      <c r="S2297" s="34"/>
      <c r="AD2297" s="84" t="e">
        <f t="shared" si="310"/>
        <v>#VALUE!</v>
      </c>
      <c r="AE2297" s="34" t="e">
        <f t="shared" si="311"/>
        <v>#VALUE!</v>
      </c>
      <c r="AF2297" s="34" t="e">
        <f t="shared" si="312"/>
        <v>#VALUE!</v>
      </c>
      <c r="AG2297" s="34" t="e">
        <f t="shared" si="313"/>
        <v>#VALUE!</v>
      </c>
      <c r="AH2297" s="34" t="e">
        <f t="shared" si="314"/>
        <v>#VALUE!</v>
      </c>
      <c r="AI2297" s="34" t="e">
        <f t="shared" si="315"/>
        <v>#VALUE!</v>
      </c>
      <c r="AJ2297" s="34" t="e">
        <f t="shared" si="316"/>
        <v>#VALUE!</v>
      </c>
      <c r="AK2297" s="34" t="e">
        <f t="shared" si="317"/>
        <v>#VALUE!</v>
      </c>
    </row>
    <row r="2298" spans="1:37" ht="55.25" customHeight="1" x14ac:dyDescent="0.2">
      <c r="A2298" s="50"/>
      <c r="B2298" s="50"/>
      <c r="C2298" s="34"/>
      <c r="D2298" s="34"/>
      <c r="E2298" s="34"/>
      <c r="F2298" s="34"/>
      <c r="G2298" s="34"/>
      <c r="H2298" s="34"/>
      <c r="I2298" s="34"/>
      <c r="J2298" s="34"/>
      <c r="K2298" s="34"/>
      <c r="L2298" s="103"/>
      <c r="M2298" s="29"/>
      <c r="N2298" s="29"/>
      <c r="O2298" s="29"/>
      <c r="P2298" s="30"/>
      <c r="Q2298" s="29"/>
      <c r="R2298" s="112"/>
      <c r="S2298" s="34"/>
      <c r="AD2298" s="84" t="e">
        <f t="shared" si="310"/>
        <v>#VALUE!</v>
      </c>
      <c r="AE2298" s="34" t="e">
        <f t="shared" si="311"/>
        <v>#VALUE!</v>
      </c>
      <c r="AF2298" s="34" t="e">
        <f t="shared" si="312"/>
        <v>#VALUE!</v>
      </c>
      <c r="AG2298" s="34" t="e">
        <f t="shared" si="313"/>
        <v>#VALUE!</v>
      </c>
      <c r="AH2298" s="34" t="e">
        <f t="shared" si="314"/>
        <v>#VALUE!</v>
      </c>
      <c r="AI2298" s="34" t="e">
        <f t="shared" si="315"/>
        <v>#VALUE!</v>
      </c>
      <c r="AJ2298" s="34" t="e">
        <f t="shared" si="316"/>
        <v>#VALUE!</v>
      </c>
      <c r="AK2298" s="34" t="e">
        <f t="shared" si="317"/>
        <v>#VALUE!</v>
      </c>
    </row>
    <row r="2299" spans="1:37" ht="55.25" customHeight="1" x14ac:dyDescent="0.2">
      <c r="A2299" s="50"/>
      <c r="B2299" s="50"/>
      <c r="C2299" s="34"/>
      <c r="D2299" s="34"/>
      <c r="E2299" s="34"/>
      <c r="F2299" s="34"/>
      <c r="G2299" s="34"/>
      <c r="H2299" s="34"/>
      <c r="I2299" s="34"/>
      <c r="J2299" s="34"/>
      <c r="K2299" s="34"/>
      <c r="L2299" s="103"/>
      <c r="M2299" s="29"/>
      <c r="N2299" s="29"/>
      <c r="O2299" s="29"/>
      <c r="P2299" s="30"/>
      <c r="Q2299" s="29"/>
      <c r="R2299" s="112"/>
      <c r="S2299" s="34"/>
      <c r="AD2299" s="84" t="e">
        <f t="shared" si="310"/>
        <v>#VALUE!</v>
      </c>
      <c r="AE2299" s="34" t="e">
        <f t="shared" si="311"/>
        <v>#VALUE!</v>
      </c>
      <c r="AF2299" s="34" t="e">
        <f t="shared" si="312"/>
        <v>#VALUE!</v>
      </c>
      <c r="AG2299" s="34" t="e">
        <f t="shared" si="313"/>
        <v>#VALUE!</v>
      </c>
      <c r="AH2299" s="34" t="e">
        <f t="shared" si="314"/>
        <v>#VALUE!</v>
      </c>
      <c r="AI2299" s="34" t="e">
        <f t="shared" si="315"/>
        <v>#VALUE!</v>
      </c>
      <c r="AJ2299" s="34" t="e">
        <f t="shared" si="316"/>
        <v>#VALUE!</v>
      </c>
      <c r="AK2299" s="34" t="e">
        <f t="shared" si="317"/>
        <v>#VALUE!</v>
      </c>
    </row>
    <row r="2300" spans="1:37" ht="55.25" customHeight="1" x14ac:dyDescent="0.2">
      <c r="A2300" s="50"/>
      <c r="B2300" s="50"/>
      <c r="C2300" s="34"/>
      <c r="D2300" s="34"/>
      <c r="E2300" s="34"/>
      <c r="F2300" s="34"/>
      <c r="G2300" s="34"/>
      <c r="H2300" s="34"/>
      <c r="I2300" s="34"/>
      <c r="J2300" s="34"/>
      <c r="K2300" s="34"/>
      <c r="L2300" s="103"/>
      <c r="M2300" s="29"/>
      <c r="N2300" s="29"/>
      <c r="O2300" s="29"/>
      <c r="P2300" s="30"/>
      <c r="Q2300" s="29"/>
      <c r="R2300" s="112"/>
      <c r="S2300" s="34"/>
      <c r="AD2300" s="84" t="e">
        <f t="shared" si="310"/>
        <v>#VALUE!</v>
      </c>
      <c r="AE2300" s="34" t="e">
        <f t="shared" si="311"/>
        <v>#VALUE!</v>
      </c>
      <c r="AF2300" s="34" t="e">
        <f t="shared" si="312"/>
        <v>#VALUE!</v>
      </c>
      <c r="AG2300" s="34" t="e">
        <f t="shared" si="313"/>
        <v>#VALUE!</v>
      </c>
      <c r="AH2300" s="34" t="e">
        <f t="shared" si="314"/>
        <v>#VALUE!</v>
      </c>
      <c r="AI2300" s="34" t="e">
        <f t="shared" si="315"/>
        <v>#VALUE!</v>
      </c>
      <c r="AJ2300" s="34" t="e">
        <f t="shared" si="316"/>
        <v>#VALUE!</v>
      </c>
      <c r="AK2300" s="34" t="e">
        <f t="shared" si="317"/>
        <v>#VALUE!</v>
      </c>
    </row>
    <row r="2301" spans="1:37" ht="55.25" customHeight="1" x14ac:dyDescent="0.2">
      <c r="A2301" s="50"/>
      <c r="B2301" s="50"/>
      <c r="C2301" s="34"/>
      <c r="D2301" s="34"/>
      <c r="E2301" s="34"/>
      <c r="F2301" s="34"/>
      <c r="G2301" s="34"/>
      <c r="H2301" s="34"/>
      <c r="I2301" s="34"/>
      <c r="J2301" s="34"/>
      <c r="K2301" s="34"/>
      <c r="L2301" s="103"/>
      <c r="M2301" s="29"/>
      <c r="N2301" s="29"/>
      <c r="O2301" s="29"/>
      <c r="P2301" s="30"/>
      <c r="Q2301" s="29"/>
      <c r="R2301" s="112"/>
      <c r="S2301" s="34"/>
      <c r="AD2301" s="84" t="e">
        <f t="shared" si="310"/>
        <v>#VALUE!</v>
      </c>
      <c r="AE2301" s="34" t="e">
        <f t="shared" si="311"/>
        <v>#VALUE!</v>
      </c>
      <c r="AF2301" s="34" t="e">
        <f t="shared" si="312"/>
        <v>#VALUE!</v>
      </c>
      <c r="AG2301" s="34" t="e">
        <f t="shared" si="313"/>
        <v>#VALUE!</v>
      </c>
      <c r="AH2301" s="34" t="e">
        <f t="shared" si="314"/>
        <v>#VALUE!</v>
      </c>
      <c r="AI2301" s="34" t="e">
        <f t="shared" si="315"/>
        <v>#VALUE!</v>
      </c>
      <c r="AJ2301" s="34" t="e">
        <f t="shared" si="316"/>
        <v>#VALUE!</v>
      </c>
      <c r="AK2301" s="34" t="e">
        <f t="shared" si="317"/>
        <v>#VALUE!</v>
      </c>
    </row>
    <row r="2302" spans="1:37" ht="55.25" customHeight="1" x14ac:dyDescent="0.2">
      <c r="A2302" s="50"/>
      <c r="B2302" s="50"/>
      <c r="C2302" s="34"/>
      <c r="D2302" s="34"/>
      <c r="E2302" s="34"/>
      <c r="F2302" s="34"/>
      <c r="G2302" s="34"/>
      <c r="H2302" s="34"/>
      <c r="I2302" s="34"/>
      <c r="J2302" s="34"/>
      <c r="K2302" s="34"/>
      <c r="L2302" s="103"/>
      <c r="M2302" s="29"/>
      <c r="N2302" s="29"/>
      <c r="O2302" s="29"/>
      <c r="P2302" s="30"/>
      <c r="Q2302" s="29"/>
      <c r="R2302" s="112"/>
      <c r="S2302" s="34"/>
      <c r="AD2302" s="84" t="e">
        <f t="shared" si="310"/>
        <v>#VALUE!</v>
      </c>
      <c r="AE2302" s="34" t="e">
        <f t="shared" si="311"/>
        <v>#VALUE!</v>
      </c>
      <c r="AF2302" s="34" t="e">
        <f t="shared" si="312"/>
        <v>#VALUE!</v>
      </c>
      <c r="AG2302" s="34" t="e">
        <f t="shared" si="313"/>
        <v>#VALUE!</v>
      </c>
      <c r="AH2302" s="34" t="e">
        <f t="shared" si="314"/>
        <v>#VALUE!</v>
      </c>
      <c r="AI2302" s="34" t="e">
        <f t="shared" si="315"/>
        <v>#VALUE!</v>
      </c>
      <c r="AJ2302" s="34" t="e">
        <f t="shared" si="316"/>
        <v>#VALUE!</v>
      </c>
      <c r="AK2302" s="34" t="e">
        <f t="shared" si="317"/>
        <v>#VALUE!</v>
      </c>
    </row>
    <row r="2303" spans="1:37" ht="55.25" customHeight="1" x14ac:dyDescent="0.2">
      <c r="A2303" s="50"/>
      <c r="B2303" s="50"/>
      <c r="C2303" s="34"/>
      <c r="D2303" s="34"/>
      <c r="E2303" s="34"/>
      <c r="F2303" s="34"/>
      <c r="G2303" s="34"/>
      <c r="H2303" s="34"/>
      <c r="I2303" s="34"/>
      <c r="J2303" s="34"/>
      <c r="K2303" s="34"/>
      <c r="L2303" s="103"/>
      <c r="M2303" s="29"/>
      <c r="N2303" s="29"/>
      <c r="O2303" s="29"/>
      <c r="P2303" s="30"/>
      <c r="Q2303" s="29"/>
      <c r="R2303" s="112"/>
      <c r="S2303" s="34"/>
      <c r="AD2303" s="84" t="e">
        <f t="shared" si="310"/>
        <v>#VALUE!</v>
      </c>
      <c r="AE2303" s="34" t="e">
        <f t="shared" si="311"/>
        <v>#VALUE!</v>
      </c>
      <c r="AF2303" s="34" t="e">
        <f t="shared" si="312"/>
        <v>#VALUE!</v>
      </c>
      <c r="AG2303" s="34" t="e">
        <f t="shared" si="313"/>
        <v>#VALUE!</v>
      </c>
      <c r="AH2303" s="34" t="e">
        <f t="shared" si="314"/>
        <v>#VALUE!</v>
      </c>
      <c r="AI2303" s="34" t="e">
        <f t="shared" si="315"/>
        <v>#VALUE!</v>
      </c>
      <c r="AJ2303" s="34" t="e">
        <f t="shared" si="316"/>
        <v>#VALUE!</v>
      </c>
      <c r="AK2303" s="34" t="e">
        <f t="shared" si="317"/>
        <v>#VALUE!</v>
      </c>
    </row>
    <row r="2304" spans="1:37" ht="55.25" customHeight="1" x14ac:dyDescent="0.2">
      <c r="A2304" s="50"/>
      <c r="B2304" s="50"/>
      <c r="C2304" s="34"/>
      <c r="D2304" s="34"/>
      <c r="E2304" s="34"/>
      <c r="F2304" s="34"/>
      <c r="G2304" s="34"/>
      <c r="H2304" s="34"/>
      <c r="I2304" s="34"/>
      <c r="J2304" s="34"/>
      <c r="K2304" s="34"/>
      <c r="L2304" s="103"/>
      <c r="M2304" s="29"/>
      <c r="N2304" s="29"/>
      <c r="O2304" s="29"/>
      <c r="P2304" s="30"/>
      <c r="Q2304" s="29"/>
      <c r="R2304" s="112"/>
      <c r="S2304" s="34"/>
      <c r="AD2304" s="84" t="e">
        <f t="shared" si="310"/>
        <v>#VALUE!</v>
      </c>
      <c r="AE2304" s="34" t="e">
        <f t="shared" si="311"/>
        <v>#VALUE!</v>
      </c>
      <c r="AF2304" s="34" t="e">
        <f t="shared" si="312"/>
        <v>#VALUE!</v>
      </c>
      <c r="AG2304" s="34" t="e">
        <f t="shared" si="313"/>
        <v>#VALUE!</v>
      </c>
      <c r="AH2304" s="34" t="e">
        <f t="shared" si="314"/>
        <v>#VALUE!</v>
      </c>
      <c r="AI2304" s="34" t="e">
        <f t="shared" si="315"/>
        <v>#VALUE!</v>
      </c>
      <c r="AJ2304" s="34" t="e">
        <f t="shared" si="316"/>
        <v>#VALUE!</v>
      </c>
      <c r="AK2304" s="34" t="e">
        <f t="shared" si="317"/>
        <v>#VALUE!</v>
      </c>
    </row>
    <row r="2305" spans="1:37" ht="55.25" customHeight="1" x14ac:dyDescent="0.2">
      <c r="A2305" s="50"/>
      <c r="B2305" s="50"/>
      <c r="C2305" s="34"/>
      <c r="D2305" s="34"/>
      <c r="E2305" s="34"/>
      <c r="F2305" s="34"/>
      <c r="G2305" s="34"/>
      <c r="H2305" s="34"/>
      <c r="I2305" s="34"/>
      <c r="J2305" s="34"/>
      <c r="K2305" s="34"/>
      <c r="L2305" s="103"/>
      <c r="M2305" s="29"/>
      <c r="N2305" s="29"/>
      <c r="O2305" s="29"/>
      <c r="P2305" s="30"/>
      <c r="Q2305" s="29"/>
      <c r="R2305" s="112"/>
      <c r="S2305" s="34"/>
      <c r="AD2305" s="84" t="e">
        <f t="shared" si="310"/>
        <v>#VALUE!</v>
      </c>
      <c r="AE2305" s="34" t="e">
        <f t="shared" si="311"/>
        <v>#VALUE!</v>
      </c>
      <c r="AF2305" s="34" t="e">
        <f t="shared" si="312"/>
        <v>#VALUE!</v>
      </c>
      <c r="AG2305" s="34" t="e">
        <f t="shared" si="313"/>
        <v>#VALUE!</v>
      </c>
      <c r="AH2305" s="34" t="e">
        <f t="shared" si="314"/>
        <v>#VALUE!</v>
      </c>
      <c r="AI2305" s="34" t="e">
        <f t="shared" si="315"/>
        <v>#VALUE!</v>
      </c>
      <c r="AJ2305" s="34" t="e">
        <f t="shared" si="316"/>
        <v>#VALUE!</v>
      </c>
      <c r="AK2305" s="34" t="e">
        <f t="shared" si="317"/>
        <v>#VALUE!</v>
      </c>
    </row>
    <row r="2306" spans="1:37" ht="55.25" customHeight="1" x14ac:dyDescent="0.2">
      <c r="A2306" s="50"/>
      <c r="B2306" s="50"/>
      <c r="C2306" s="34"/>
      <c r="D2306" s="34"/>
      <c r="E2306" s="34"/>
      <c r="F2306" s="34"/>
      <c r="G2306" s="34"/>
      <c r="H2306" s="34"/>
      <c r="I2306" s="34"/>
      <c r="J2306" s="34"/>
      <c r="K2306" s="34"/>
      <c r="L2306" s="103"/>
      <c r="M2306" s="29"/>
      <c r="N2306" s="29"/>
      <c r="O2306" s="29"/>
      <c r="P2306" s="30"/>
      <c r="Q2306" s="29"/>
      <c r="R2306" s="112"/>
      <c r="S2306" s="34"/>
      <c r="AD2306" s="84" t="e">
        <f t="shared" si="310"/>
        <v>#VALUE!</v>
      </c>
      <c r="AE2306" s="34" t="e">
        <f t="shared" si="311"/>
        <v>#VALUE!</v>
      </c>
      <c r="AF2306" s="34" t="e">
        <f t="shared" si="312"/>
        <v>#VALUE!</v>
      </c>
      <c r="AG2306" s="34" t="e">
        <f t="shared" si="313"/>
        <v>#VALUE!</v>
      </c>
      <c r="AH2306" s="34" t="e">
        <f t="shared" si="314"/>
        <v>#VALUE!</v>
      </c>
      <c r="AI2306" s="34" t="e">
        <f t="shared" si="315"/>
        <v>#VALUE!</v>
      </c>
      <c r="AJ2306" s="34" t="e">
        <f t="shared" si="316"/>
        <v>#VALUE!</v>
      </c>
      <c r="AK2306" s="34" t="e">
        <f t="shared" si="317"/>
        <v>#VALUE!</v>
      </c>
    </row>
    <row r="2307" spans="1:37" ht="55.25" customHeight="1" x14ac:dyDescent="0.2">
      <c r="A2307" s="50"/>
      <c r="B2307" s="50"/>
      <c r="C2307" s="34"/>
      <c r="D2307" s="34"/>
      <c r="E2307" s="34"/>
      <c r="F2307" s="34"/>
      <c r="G2307" s="34"/>
      <c r="H2307" s="34"/>
      <c r="I2307" s="34"/>
      <c r="J2307" s="34"/>
      <c r="K2307" s="34"/>
      <c r="L2307" s="103"/>
      <c r="M2307" s="29"/>
      <c r="N2307" s="29"/>
      <c r="O2307" s="29"/>
      <c r="P2307" s="30"/>
      <c r="Q2307" s="29"/>
      <c r="R2307" s="112"/>
      <c r="S2307" s="34"/>
      <c r="AD2307" s="84" t="e">
        <f t="shared" si="310"/>
        <v>#VALUE!</v>
      </c>
      <c r="AE2307" s="34" t="e">
        <f t="shared" si="311"/>
        <v>#VALUE!</v>
      </c>
      <c r="AF2307" s="34" t="e">
        <f t="shared" si="312"/>
        <v>#VALUE!</v>
      </c>
      <c r="AG2307" s="34" t="e">
        <f t="shared" si="313"/>
        <v>#VALUE!</v>
      </c>
      <c r="AH2307" s="34" t="e">
        <f t="shared" si="314"/>
        <v>#VALUE!</v>
      </c>
      <c r="AI2307" s="34" t="e">
        <f t="shared" si="315"/>
        <v>#VALUE!</v>
      </c>
      <c r="AJ2307" s="34" t="e">
        <f t="shared" si="316"/>
        <v>#VALUE!</v>
      </c>
      <c r="AK2307" s="34" t="e">
        <f t="shared" si="317"/>
        <v>#VALUE!</v>
      </c>
    </row>
    <row r="2308" spans="1:37" ht="55.25" customHeight="1" x14ac:dyDescent="0.2">
      <c r="A2308" s="50"/>
      <c r="B2308" s="50"/>
      <c r="C2308" s="34"/>
      <c r="D2308" s="34"/>
      <c r="E2308" s="34"/>
      <c r="F2308" s="34"/>
      <c r="G2308" s="34"/>
      <c r="H2308" s="34"/>
      <c r="I2308" s="34"/>
      <c r="J2308" s="34"/>
      <c r="K2308" s="34"/>
      <c r="L2308" s="103"/>
      <c r="M2308" s="29"/>
      <c r="N2308" s="29"/>
      <c r="O2308" s="29"/>
      <c r="P2308" s="30"/>
      <c r="Q2308" s="29"/>
      <c r="R2308" s="112"/>
      <c r="S2308" s="34"/>
      <c r="AD2308" s="84" t="e">
        <f t="shared" si="310"/>
        <v>#VALUE!</v>
      </c>
      <c r="AE2308" s="34" t="e">
        <f t="shared" si="311"/>
        <v>#VALUE!</v>
      </c>
      <c r="AF2308" s="34" t="e">
        <f t="shared" si="312"/>
        <v>#VALUE!</v>
      </c>
      <c r="AG2308" s="34" t="e">
        <f t="shared" si="313"/>
        <v>#VALUE!</v>
      </c>
      <c r="AH2308" s="34" t="e">
        <f t="shared" si="314"/>
        <v>#VALUE!</v>
      </c>
      <c r="AI2308" s="34" t="e">
        <f t="shared" si="315"/>
        <v>#VALUE!</v>
      </c>
      <c r="AJ2308" s="34" t="e">
        <f t="shared" si="316"/>
        <v>#VALUE!</v>
      </c>
      <c r="AK2308" s="34" t="e">
        <f t="shared" si="317"/>
        <v>#VALUE!</v>
      </c>
    </row>
    <row r="2309" spans="1:37" ht="55.25" customHeight="1" x14ac:dyDescent="0.2">
      <c r="A2309" s="50"/>
      <c r="B2309" s="50"/>
      <c r="C2309" s="34"/>
      <c r="D2309" s="34"/>
      <c r="E2309" s="34"/>
      <c r="F2309" s="34"/>
      <c r="G2309" s="34"/>
      <c r="H2309" s="34"/>
      <c r="I2309" s="34"/>
      <c r="J2309" s="34"/>
      <c r="K2309" s="34"/>
      <c r="L2309" s="103"/>
      <c r="M2309" s="29"/>
      <c r="N2309" s="29"/>
      <c r="O2309" s="29"/>
      <c r="P2309" s="30"/>
      <c r="Q2309" s="29"/>
      <c r="R2309" s="112"/>
      <c r="S2309" s="34"/>
      <c r="AD2309" s="84" t="e">
        <f t="shared" si="310"/>
        <v>#VALUE!</v>
      </c>
      <c r="AE2309" s="34" t="e">
        <f t="shared" si="311"/>
        <v>#VALUE!</v>
      </c>
      <c r="AF2309" s="34" t="e">
        <f t="shared" si="312"/>
        <v>#VALUE!</v>
      </c>
      <c r="AG2309" s="34" t="e">
        <f t="shared" si="313"/>
        <v>#VALUE!</v>
      </c>
      <c r="AH2309" s="34" t="e">
        <f t="shared" si="314"/>
        <v>#VALUE!</v>
      </c>
      <c r="AI2309" s="34" t="e">
        <f t="shared" si="315"/>
        <v>#VALUE!</v>
      </c>
      <c r="AJ2309" s="34" t="e">
        <f t="shared" si="316"/>
        <v>#VALUE!</v>
      </c>
      <c r="AK2309" s="34" t="e">
        <f t="shared" si="317"/>
        <v>#VALUE!</v>
      </c>
    </row>
    <row r="2310" spans="1:37" ht="55.25" customHeight="1" x14ac:dyDescent="0.2">
      <c r="A2310" s="50"/>
      <c r="B2310" s="50"/>
      <c r="C2310" s="34"/>
      <c r="D2310" s="34"/>
      <c r="E2310" s="34"/>
      <c r="F2310" s="34"/>
      <c r="G2310" s="34"/>
      <c r="H2310" s="34"/>
      <c r="I2310" s="34"/>
      <c r="J2310" s="34"/>
      <c r="K2310" s="34"/>
      <c r="L2310" s="103"/>
      <c r="M2310" s="29"/>
      <c r="N2310" s="29"/>
      <c r="O2310" s="29"/>
      <c r="P2310" s="30"/>
      <c r="Q2310" s="29"/>
      <c r="R2310" s="112"/>
      <c r="S2310" s="34"/>
      <c r="AD2310" s="84" t="e">
        <f t="shared" si="310"/>
        <v>#VALUE!</v>
      </c>
      <c r="AE2310" s="34" t="e">
        <f t="shared" si="311"/>
        <v>#VALUE!</v>
      </c>
      <c r="AF2310" s="34" t="e">
        <f t="shared" si="312"/>
        <v>#VALUE!</v>
      </c>
      <c r="AG2310" s="34" t="e">
        <f t="shared" si="313"/>
        <v>#VALUE!</v>
      </c>
      <c r="AH2310" s="34" t="e">
        <f t="shared" si="314"/>
        <v>#VALUE!</v>
      </c>
      <c r="AI2310" s="34" t="e">
        <f t="shared" si="315"/>
        <v>#VALUE!</v>
      </c>
      <c r="AJ2310" s="34" t="e">
        <f t="shared" si="316"/>
        <v>#VALUE!</v>
      </c>
      <c r="AK2310" s="34" t="e">
        <f t="shared" si="317"/>
        <v>#VALUE!</v>
      </c>
    </row>
    <row r="2311" spans="1:37" ht="55.25" customHeight="1" x14ac:dyDescent="0.2">
      <c r="A2311" s="50"/>
      <c r="B2311" s="50"/>
      <c r="C2311" s="34"/>
      <c r="D2311" s="34"/>
      <c r="E2311" s="34"/>
      <c r="F2311" s="34"/>
      <c r="G2311" s="34"/>
      <c r="H2311" s="34"/>
      <c r="I2311" s="34"/>
      <c r="J2311" s="34"/>
      <c r="K2311" s="34"/>
      <c r="L2311" s="103"/>
      <c r="M2311" s="29"/>
      <c r="N2311" s="29"/>
      <c r="O2311" s="29"/>
      <c r="P2311" s="30"/>
      <c r="Q2311" s="29"/>
      <c r="R2311" s="112"/>
      <c r="S2311" s="34"/>
      <c r="AD2311" s="84" t="e">
        <f t="shared" si="310"/>
        <v>#VALUE!</v>
      </c>
      <c r="AE2311" s="34" t="e">
        <f t="shared" si="311"/>
        <v>#VALUE!</v>
      </c>
      <c r="AF2311" s="34" t="e">
        <f t="shared" si="312"/>
        <v>#VALUE!</v>
      </c>
      <c r="AG2311" s="34" t="e">
        <f t="shared" si="313"/>
        <v>#VALUE!</v>
      </c>
      <c r="AH2311" s="34" t="e">
        <f t="shared" si="314"/>
        <v>#VALUE!</v>
      </c>
      <c r="AI2311" s="34" t="e">
        <f t="shared" si="315"/>
        <v>#VALUE!</v>
      </c>
      <c r="AJ2311" s="34" t="e">
        <f t="shared" si="316"/>
        <v>#VALUE!</v>
      </c>
      <c r="AK2311" s="34" t="e">
        <f t="shared" si="317"/>
        <v>#VALUE!</v>
      </c>
    </row>
    <row r="2312" spans="1:37" ht="55.25" customHeight="1" x14ac:dyDescent="0.2">
      <c r="A2312" s="50"/>
      <c r="B2312" s="50"/>
      <c r="C2312" s="34"/>
      <c r="D2312" s="34"/>
      <c r="E2312" s="34"/>
      <c r="F2312" s="34"/>
      <c r="G2312" s="34"/>
      <c r="H2312" s="34"/>
      <c r="I2312" s="34"/>
      <c r="J2312" s="34"/>
      <c r="K2312" s="34"/>
      <c r="L2312" s="103"/>
      <c r="M2312" s="29"/>
      <c r="N2312" s="29"/>
      <c r="O2312" s="29"/>
      <c r="P2312" s="30"/>
      <c r="Q2312" s="29"/>
      <c r="R2312" s="112"/>
      <c r="S2312" s="34"/>
      <c r="AD2312" s="84" t="e">
        <f t="shared" si="310"/>
        <v>#VALUE!</v>
      </c>
      <c r="AE2312" s="34" t="e">
        <f t="shared" si="311"/>
        <v>#VALUE!</v>
      </c>
      <c r="AF2312" s="34" t="e">
        <f t="shared" si="312"/>
        <v>#VALUE!</v>
      </c>
      <c r="AG2312" s="34" t="e">
        <f t="shared" si="313"/>
        <v>#VALUE!</v>
      </c>
      <c r="AH2312" s="34" t="e">
        <f t="shared" si="314"/>
        <v>#VALUE!</v>
      </c>
      <c r="AI2312" s="34" t="e">
        <f t="shared" si="315"/>
        <v>#VALUE!</v>
      </c>
      <c r="AJ2312" s="34" t="e">
        <f t="shared" si="316"/>
        <v>#VALUE!</v>
      </c>
      <c r="AK2312" s="34" t="e">
        <f t="shared" si="317"/>
        <v>#VALUE!</v>
      </c>
    </row>
    <row r="2313" spans="1:37" ht="55.25" customHeight="1" x14ac:dyDescent="0.2">
      <c r="A2313" s="50"/>
      <c r="B2313" s="50"/>
      <c r="C2313" s="34"/>
      <c r="D2313" s="34"/>
      <c r="E2313" s="34"/>
      <c r="F2313" s="34"/>
      <c r="G2313" s="34"/>
      <c r="H2313" s="34"/>
      <c r="I2313" s="34"/>
      <c r="J2313" s="34"/>
      <c r="K2313" s="34"/>
      <c r="L2313" s="103"/>
      <c r="M2313" s="29"/>
      <c r="N2313" s="29"/>
      <c r="O2313" s="29"/>
      <c r="P2313" s="30"/>
      <c r="Q2313" s="29"/>
      <c r="R2313" s="112"/>
      <c r="S2313" s="34"/>
      <c r="AD2313" s="84" t="e">
        <f t="shared" si="310"/>
        <v>#VALUE!</v>
      </c>
      <c r="AE2313" s="34" t="e">
        <f t="shared" si="311"/>
        <v>#VALUE!</v>
      </c>
      <c r="AF2313" s="34" t="e">
        <f t="shared" si="312"/>
        <v>#VALUE!</v>
      </c>
      <c r="AG2313" s="34" t="e">
        <f t="shared" si="313"/>
        <v>#VALUE!</v>
      </c>
      <c r="AH2313" s="34" t="e">
        <f t="shared" si="314"/>
        <v>#VALUE!</v>
      </c>
      <c r="AI2313" s="34" t="e">
        <f t="shared" si="315"/>
        <v>#VALUE!</v>
      </c>
      <c r="AJ2313" s="34" t="e">
        <f t="shared" si="316"/>
        <v>#VALUE!</v>
      </c>
      <c r="AK2313" s="34" t="e">
        <f t="shared" si="317"/>
        <v>#VALUE!</v>
      </c>
    </row>
    <row r="2314" spans="1:37" ht="55.25" customHeight="1" x14ac:dyDescent="0.2">
      <c r="A2314" s="50"/>
      <c r="B2314" s="50"/>
      <c r="C2314" s="34"/>
      <c r="D2314" s="34"/>
      <c r="E2314" s="34"/>
      <c r="F2314" s="34"/>
      <c r="G2314" s="34"/>
      <c r="H2314" s="34"/>
      <c r="I2314" s="34"/>
      <c r="J2314" s="34"/>
      <c r="K2314" s="34"/>
      <c r="L2314" s="103"/>
      <c r="M2314" s="29"/>
      <c r="N2314" s="29"/>
      <c r="O2314" s="29"/>
      <c r="P2314" s="30"/>
      <c r="Q2314" s="29"/>
      <c r="R2314" s="112"/>
      <c r="S2314" s="34"/>
      <c r="AD2314" s="84" t="e">
        <f t="shared" si="310"/>
        <v>#VALUE!</v>
      </c>
      <c r="AE2314" s="34" t="e">
        <f t="shared" si="311"/>
        <v>#VALUE!</v>
      </c>
      <c r="AF2314" s="34" t="e">
        <f t="shared" si="312"/>
        <v>#VALUE!</v>
      </c>
      <c r="AG2314" s="34" t="e">
        <f t="shared" si="313"/>
        <v>#VALUE!</v>
      </c>
      <c r="AH2314" s="34" t="e">
        <f t="shared" si="314"/>
        <v>#VALUE!</v>
      </c>
      <c r="AI2314" s="34" t="e">
        <f t="shared" si="315"/>
        <v>#VALUE!</v>
      </c>
      <c r="AJ2314" s="34" t="e">
        <f t="shared" si="316"/>
        <v>#VALUE!</v>
      </c>
      <c r="AK2314" s="34" t="e">
        <f t="shared" si="317"/>
        <v>#VALUE!</v>
      </c>
    </row>
    <row r="2315" spans="1:37" ht="55.25" customHeight="1" x14ac:dyDescent="0.2">
      <c r="A2315" s="50"/>
      <c r="B2315" s="50"/>
      <c r="C2315" s="34"/>
      <c r="D2315" s="34"/>
      <c r="E2315" s="34"/>
      <c r="F2315" s="34"/>
      <c r="G2315" s="34"/>
      <c r="H2315" s="34"/>
      <c r="I2315" s="34"/>
      <c r="J2315" s="34"/>
      <c r="K2315" s="34"/>
      <c r="L2315" s="103"/>
      <c r="M2315" s="29"/>
      <c r="N2315" s="29"/>
      <c r="O2315" s="29"/>
      <c r="P2315" s="30"/>
      <c r="Q2315" s="29"/>
      <c r="R2315" s="112"/>
      <c r="S2315" s="34"/>
      <c r="AD2315" s="84" t="e">
        <f t="shared" si="310"/>
        <v>#VALUE!</v>
      </c>
      <c r="AE2315" s="34" t="e">
        <f t="shared" si="311"/>
        <v>#VALUE!</v>
      </c>
      <c r="AF2315" s="34" t="e">
        <f t="shared" si="312"/>
        <v>#VALUE!</v>
      </c>
      <c r="AG2315" s="34" t="e">
        <f t="shared" si="313"/>
        <v>#VALUE!</v>
      </c>
      <c r="AH2315" s="34" t="e">
        <f t="shared" si="314"/>
        <v>#VALUE!</v>
      </c>
      <c r="AI2315" s="34" t="e">
        <f t="shared" si="315"/>
        <v>#VALUE!</v>
      </c>
      <c r="AJ2315" s="34" t="e">
        <f t="shared" si="316"/>
        <v>#VALUE!</v>
      </c>
      <c r="AK2315" s="34" t="e">
        <f t="shared" si="317"/>
        <v>#VALUE!</v>
      </c>
    </row>
    <row r="2316" spans="1:37" ht="55.25" customHeight="1" x14ac:dyDescent="0.2">
      <c r="A2316" s="50"/>
      <c r="B2316" s="50"/>
      <c r="C2316" s="34"/>
      <c r="D2316" s="34"/>
      <c r="E2316" s="34"/>
      <c r="F2316" s="34"/>
      <c r="G2316" s="34"/>
      <c r="H2316" s="34"/>
      <c r="I2316" s="34"/>
      <c r="J2316" s="34"/>
      <c r="K2316" s="34"/>
      <c r="L2316" s="103"/>
      <c r="M2316" s="29"/>
      <c r="N2316" s="29"/>
      <c r="O2316" s="29"/>
      <c r="P2316" s="30"/>
      <c r="Q2316" s="29"/>
      <c r="R2316" s="112"/>
      <c r="S2316" s="34"/>
      <c r="AD2316" s="84" t="e">
        <f t="shared" si="310"/>
        <v>#VALUE!</v>
      </c>
      <c r="AE2316" s="34" t="e">
        <f t="shared" si="311"/>
        <v>#VALUE!</v>
      </c>
      <c r="AF2316" s="34" t="e">
        <f t="shared" si="312"/>
        <v>#VALUE!</v>
      </c>
      <c r="AG2316" s="34" t="e">
        <f t="shared" si="313"/>
        <v>#VALUE!</v>
      </c>
      <c r="AH2316" s="34" t="e">
        <f t="shared" si="314"/>
        <v>#VALUE!</v>
      </c>
      <c r="AI2316" s="34" t="e">
        <f t="shared" si="315"/>
        <v>#VALUE!</v>
      </c>
      <c r="AJ2316" s="34" t="e">
        <f t="shared" si="316"/>
        <v>#VALUE!</v>
      </c>
      <c r="AK2316" s="34" t="e">
        <f t="shared" si="317"/>
        <v>#VALUE!</v>
      </c>
    </row>
    <row r="2317" spans="1:37" ht="55.25" customHeight="1" x14ac:dyDescent="0.2">
      <c r="A2317" s="50"/>
      <c r="B2317" s="50"/>
      <c r="C2317" s="34"/>
      <c r="D2317" s="34"/>
      <c r="E2317" s="34"/>
      <c r="F2317" s="34"/>
      <c r="G2317" s="34"/>
      <c r="H2317" s="34"/>
      <c r="I2317" s="34"/>
      <c r="J2317" s="34"/>
      <c r="K2317" s="34"/>
      <c r="L2317" s="103"/>
      <c r="M2317" s="29"/>
      <c r="N2317" s="29"/>
      <c r="O2317" s="29"/>
      <c r="P2317" s="30"/>
      <c r="Q2317" s="29"/>
      <c r="R2317" s="112"/>
      <c r="S2317" s="34"/>
      <c r="AD2317" s="84" t="e">
        <f t="shared" si="310"/>
        <v>#VALUE!</v>
      </c>
      <c r="AE2317" s="34" t="e">
        <f t="shared" si="311"/>
        <v>#VALUE!</v>
      </c>
      <c r="AF2317" s="34" t="e">
        <f t="shared" si="312"/>
        <v>#VALUE!</v>
      </c>
      <c r="AG2317" s="34" t="e">
        <f t="shared" si="313"/>
        <v>#VALUE!</v>
      </c>
      <c r="AH2317" s="34" t="e">
        <f t="shared" si="314"/>
        <v>#VALUE!</v>
      </c>
      <c r="AI2317" s="34" t="e">
        <f t="shared" si="315"/>
        <v>#VALUE!</v>
      </c>
      <c r="AJ2317" s="34" t="e">
        <f t="shared" si="316"/>
        <v>#VALUE!</v>
      </c>
      <c r="AK2317" s="34" t="e">
        <f t="shared" si="317"/>
        <v>#VALUE!</v>
      </c>
    </row>
    <row r="2318" spans="1:37" ht="55.25" customHeight="1" x14ac:dyDescent="0.2">
      <c r="A2318" s="50"/>
      <c r="B2318" s="50"/>
      <c r="C2318" s="34"/>
      <c r="D2318" s="34"/>
      <c r="E2318" s="34"/>
      <c r="F2318" s="34"/>
      <c r="G2318" s="34"/>
      <c r="H2318" s="34"/>
      <c r="I2318" s="34"/>
      <c r="J2318" s="34"/>
      <c r="K2318" s="34"/>
      <c r="L2318" s="103"/>
      <c r="M2318" s="29"/>
      <c r="N2318" s="29"/>
      <c r="O2318" s="29"/>
      <c r="P2318" s="30"/>
      <c r="Q2318" s="29"/>
      <c r="R2318" s="112"/>
      <c r="S2318" s="34"/>
      <c r="AD2318" s="84" t="e">
        <f t="shared" si="310"/>
        <v>#VALUE!</v>
      </c>
      <c r="AE2318" s="34" t="e">
        <f t="shared" si="311"/>
        <v>#VALUE!</v>
      </c>
      <c r="AF2318" s="34" t="e">
        <f t="shared" si="312"/>
        <v>#VALUE!</v>
      </c>
      <c r="AG2318" s="34" t="e">
        <f t="shared" si="313"/>
        <v>#VALUE!</v>
      </c>
      <c r="AH2318" s="34" t="e">
        <f t="shared" si="314"/>
        <v>#VALUE!</v>
      </c>
      <c r="AI2318" s="34" t="e">
        <f t="shared" si="315"/>
        <v>#VALUE!</v>
      </c>
      <c r="AJ2318" s="34" t="e">
        <f t="shared" si="316"/>
        <v>#VALUE!</v>
      </c>
      <c r="AK2318" s="34" t="e">
        <f t="shared" si="317"/>
        <v>#VALUE!</v>
      </c>
    </row>
    <row r="2319" spans="1:37" ht="55.25" customHeight="1" x14ac:dyDescent="0.2">
      <c r="A2319" s="50"/>
      <c r="B2319" s="50"/>
      <c r="C2319" s="34"/>
      <c r="D2319" s="34"/>
      <c r="E2319" s="34"/>
      <c r="F2319" s="34"/>
      <c r="G2319" s="34"/>
      <c r="H2319" s="34"/>
      <c r="I2319" s="34"/>
      <c r="J2319" s="34"/>
      <c r="K2319" s="34"/>
      <c r="L2319" s="103"/>
      <c r="M2319" s="29"/>
      <c r="N2319" s="29"/>
      <c r="O2319" s="29"/>
      <c r="P2319" s="30"/>
      <c r="Q2319" s="29"/>
      <c r="R2319" s="112"/>
      <c r="S2319" s="34"/>
      <c r="AD2319" s="84" t="e">
        <f t="shared" si="310"/>
        <v>#VALUE!</v>
      </c>
      <c r="AE2319" s="34" t="e">
        <f t="shared" si="311"/>
        <v>#VALUE!</v>
      </c>
      <c r="AF2319" s="34" t="e">
        <f t="shared" si="312"/>
        <v>#VALUE!</v>
      </c>
      <c r="AG2319" s="34" t="e">
        <f t="shared" si="313"/>
        <v>#VALUE!</v>
      </c>
      <c r="AH2319" s="34" t="e">
        <f t="shared" si="314"/>
        <v>#VALUE!</v>
      </c>
      <c r="AI2319" s="34" t="e">
        <f t="shared" si="315"/>
        <v>#VALUE!</v>
      </c>
      <c r="AJ2319" s="34" t="e">
        <f t="shared" si="316"/>
        <v>#VALUE!</v>
      </c>
      <c r="AK2319" s="34" t="e">
        <f t="shared" si="317"/>
        <v>#VALUE!</v>
      </c>
    </row>
    <row r="2320" spans="1:37" ht="55.25" customHeight="1" x14ac:dyDescent="0.2">
      <c r="A2320" s="50"/>
      <c r="B2320" s="50"/>
      <c r="C2320" s="34"/>
      <c r="D2320" s="34"/>
      <c r="E2320" s="34"/>
      <c r="F2320" s="34"/>
      <c r="G2320" s="34"/>
      <c r="H2320" s="34"/>
      <c r="I2320" s="34"/>
      <c r="J2320" s="34"/>
      <c r="K2320" s="34"/>
      <c r="L2320" s="103"/>
      <c r="M2320" s="29"/>
      <c r="N2320" s="29"/>
      <c r="O2320" s="29"/>
      <c r="P2320" s="30"/>
      <c r="Q2320" s="29"/>
      <c r="R2320" s="112"/>
      <c r="S2320" s="34"/>
      <c r="AD2320" s="84" t="e">
        <f t="shared" si="310"/>
        <v>#VALUE!</v>
      </c>
      <c r="AE2320" s="34" t="e">
        <f t="shared" si="311"/>
        <v>#VALUE!</v>
      </c>
      <c r="AF2320" s="34" t="e">
        <f t="shared" si="312"/>
        <v>#VALUE!</v>
      </c>
      <c r="AG2320" s="34" t="e">
        <f t="shared" si="313"/>
        <v>#VALUE!</v>
      </c>
      <c r="AH2320" s="34" t="e">
        <f t="shared" si="314"/>
        <v>#VALUE!</v>
      </c>
      <c r="AI2320" s="34" t="e">
        <f t="shared" si="315"/>
        <v>#VALUE!</v>
      </c>
      <c r="AJ2320" s="34" t="e">
        <f t="shared" si="316"/>
        <v>#VALUE!</v>
      </c>
      <c r="AK2320" s="34" t="e">
        <f t="shared" si="317"/>
        <v>#VALUE!</v>
      </c>
    </row>
    <row r="2321" spans="1:37" ht="55.25" customHeight="1" x14ac:dyDescent="0.2">
      <c r="A2321" s="50"/>
      <c r="B2321" s="50"/>
      <c r="C2321" s="34"/>
      <c r="D2321" s="34"/>
      <c r="E2321" s="34"/>
      <c r="F2321" s="34"/>
      <c r="G2321" s="34"/>
      <c r="H2321" s="34"/>
      <c r="I2321" s="34"/>
      <c r="J2321" s="34"/>
      <c r="K2321" s="34"/>
      <c r="L2321" s="103"/>
      <c r="M2321" s="29"/>
      <c r="N2321" s="29"/>
      <c r="O2321" s="29"/>
      <c r="P2321" s="30"/>
      <c r="Q2321" s="29"/>
      <c r="R2321" s="112"/>
      <c r="S2321" s="34"/>
      <c r="AD2321" s="84" t="e">
        <f t="shared" si="310"/>
        <v>#VALUE!</v>
      </c>
      <c r="AE2321" s="34" t="e">
        <f t="shared" si="311"/>
        <v>#VALUE!</v>
      </c>
      <c r="AF2321" s="34" t="e">
        <f t="shared" si="312"/>
        <v>#VALUE!</v>
      </c>
      <c r="AG2321" s="34" t="e">
        <f t="shared" si="313"/>
        <v>#VALUE!</v>
      </c>
      <c r="AH2321" s="34" t="e">
        <f t="shared" si="314"/>
        <v>#VALUE!</v>
      </c>
      <c r="AI2321" s="34" t="e">
        <f t="shared" si="315"/>
        <v>#VALUE!</v>
      </c>
      <c r="AJ2321" s="34" t="e">
        <f t="shared" si="316"/>
        <v>#VALUE!</v>
      </c>
      <c r="AK2321" s="34" t="e">
        <f t="shared" si="317"/>
        <v>#VALUE!</v>
      </c>
    </row>
    <row r="2322" spans="1:37" ht="55.25" customHeight="1" x14ac:dyDescent="0.2">
      <c r="A2322" s="50"/>
      <c r="B2322" s="50"/>
      <c r="C2322" s="34"/>
      <c r="D2322" s="34"/>
      <c r="E2322" s="34"/>
      <c r="F2322" s="34"/>
      <c r="G2322" s="34"/>
      <c r="H2322" s="34"/>
      <c r="I2322" s="34"/>
      <c r="J2322" s="34"/>
      <c r="K2322" s="34"/>
      <c r="L2322" s="103"/>
      <c r="M2322" s="29"/>
      <c r="N2322" s="29"/>
      <c r="O2322" s="29"/>
      <c r="P2322" s="30"/>
      <c r="Q2322" s="29"/>
      <c r="R2322" s="112"/>
      <c r="S2322" s="34"/>
      <c r="AD2322" s="84" t="e">
        <f t="shared" si="310"/>
        <v>#VALUE!</v>
      </c>
      <c r="AE2322" s="34" t="e">
        <f t="shared" si="311"/>
        <v>#VALUE!</v>
      </c>
      <c r="AF2322" s="34" t="e">
        <f t="shared" si="312"/>
        <v>#VALUE!</v>
      </c>
      <c r="AG2322" s="34" t="e">
        <f t="shared" si="313"/>
        <v>#VALUE!</v>
      </c>
      <c r="AH2322" s="34" t="e">
        <f t="shared" si="314"/>
        <v>#VALUE!</v>
      </c>
      <c r="AI2322" s="34" t="e">
        <f t="shared" si="315"/>
        <v>#VALUE!</v>
      </c>
      <c r="AJ2322" s="34" t="e">
        <f t="shared" si="316"/>
        <v>#VALUE!</v>
      </c>
      <c r="AK2322" s="34" t="e">
        <f t="shared" si="317"/>
        <v>#VALUE!</v>
      </c>
    </row>
    <row r="2323" spans="1:37" ht="55.25" customHeight="1" x14ac:dyDescent="0.2">
      <c r="A2323" s="50"/>
      <c r="B2323" s="50"/>
      <c r="C2323" s="34"/>
      <c r="D2323" s="34"/>
      <c r="E2323" s="34"/>
      <c r="F2323" s="34"/>
      <c r="G2323" s="34"/>
      <c r="H2323" s="34"/>
      <c r="I2323" s="34"/>
      <c r="J2323" s="34"/>
      <c r="K2323" s="34"/>
      <c r="L2323" s="103"/>
      <c r="M2323" s="29"/>
      <c r="N2323" s="29"/>
      <c r="O2323" s="29"/>
      <c r="P2323" s="30"/>
      <c r="Q2323" s="29"/>
      <c r="R2323" s="112"/>
      <c r="S2323" s="34"/>
      <c r="AD2323" s="84" t="e">
        <f t="shared" si="310"/>
        <v>#VALUE!</v>
      </c>
      <c r="AE2323" s="34" t="e">
        <f t="shared" si="311"/>
        <v>#VALUE!</v>
      </c>
      <c r="AF2323" s="34" t="e">
        <f t="shared" si="312"/>
        <v>#VALUE!</v>
      </c>
      <c r="AG2323" s="34" t="e">
        <f t="shared" si="313"/>
        <v>#VALUE!</v>
      </c>
      <c r="AH2323" s="34" t="e">
        <f t="shared" si="314"/>
        <v>#VALUE!</v>
      </c>
      <c r="AI2323" s="34" t="e">
        <f t="shared" si="315"/>
        <v>#VALUE!</v>
      </c>
      <c r="AJ2323" s="34" t="e">
        <f t="shared" si="316"/>
        <v>#VALUE!</v>
      </c>
      <c r="AK2323" s="34" t="e">
        <f t="shared" si="317"/>
        <v>#VALUE!</v>
      </c>
    </row>
    <row r="2324" spans="1:37" ht="55.25" customHeight="1" x14ac:dyDescent="0.2">
      <c r="A2324" s="50"/>
      <c r="B2324" s="50"/>
      <c r="C2324" s="34"/>
      <c r="D2324" s="34"/>
      <c r="E2324" s="34"/>
      <c r="F2324" s="34"/>
      <c r="G2324" s="34"/>
      <c r="H2324" s="34"/>
      <c r="I2324" s="34"/>
      <c r="J2324" s="34"/>
      <c r="K2324" s="34"/>
      <c r="L2324" s="103"/>
      <c r="M2324" s="29"/>
      <c r="N2324" s="29"/>
      <c r="O2324" s="29"/>
      <c r="P2324" s="30"/>
      <c r="Q2324" s="29"/>
      <c r="R2324" s="112"/>
      <c r="S2324" s="34"/>
      <c r="AD2324" s="84" t="e">
        <f t="shared" si="310"/>
        <v>#VALUE!</v>
      </c>
      <c r="AE2324" s="34" t="e">
        <f t="shared" si="311"/>
        <v>#VALUE!</v>
      </c>
      <c r="AF2324" s="34" t="e">
        <f t="shared" si="312"/>
        <v>#VALUE!</v>
      </c>
      <c r="AG2324" s="34" t="e">
        <f t="shared" si="313"/>
        <v>#VALUE!</v>
      </c>
      <c r="AH2324" s="34" t="e">
        <f t="shared" si="314"/>
        <v>#VALUE!</v>
      </c>
      <c r="AI2324" s="34" t="e">
        <f t="shared" si="315"/>
        <v>#VALUE!</v>
      </c>
      <c r="AJ2324" s="34" t="e">
        <f t="shared" si="316"/>
        <v>#VALUE!</v>
      </c>
      <c r="AK2324" s="34" t="e">
        <f t="shared" si="317"/>
        <v>#VALUE!</v>
      </c>
    </row>
    <row r="2325" spans="1:37" ht="55.25" customHeight="1" x14ac:dyDescent="0.2">
      <c r="A2325" s="50"/>
      <c r="B2325" s="50"/>
      <c r="C2325" s="34"/>
      <c r="D2325" s="34"/>
      <c r="E2325" s="34"/>
      <c r="F2325" s="34"/>
      <c r="G2325" s="34"/>
      <c r="H2325" s="34"/>
      <c r="I2325" s="34"/>
      <c r="J2325" s="34"/>
      <c r="K2325" s="34"/>
      <c r="L2325" s="103"/>
      <c r="M2325" s="29"/>
      <c r="N2325" s="29"/>
      <c r="O2325" s="29"/>
      <c r="P2325" s="30"/>
      <c r="Q2325" s="29"/>
      <c r="R2325" s="112"/>
      <c r="S2325" s="34"/>
      <c r="AD2325" s="84" t="e">
        <f t="shared" si="310"/>
        <v>#VALUE!</v>
      </c>
      <c r="AE2325" s="34" t="e">
        <f t="shared" si="311"/>
        <v>#VALUE!</v>
      </c>
      <c r="AF2325" s="34" t="e">
        <f t="shared" si="312"/>
        <v>#VALUE!</v>
      </c>
      <c r="AG2325" s="34" t="e">
        <f t="shared" si="313"/>
        <v>#VALUE!</v>
      </c>
      <c r="AH2325" s="34" t="e">
        <f t="shared" si="314"/>
        <v>#VALUE!</v>
      </c>
      <c r="AI2325" s="34" t="e">
        <f t="shared" si="315"/>
        <v>#VALUE!</v>
      </c>
      <c r="AJ2325" s="34" t="e">
        <f t="shared" si="316"/>
        <v>#VALUE!</v>
      </c>
      <c r="AK2325" s="34" t="e">
        <f t="shared" si="317"/>
        <v>#VALUE!</v>
      </c>
    </row>
    <row r="2326" spans="1:37" ht="55.25" customHeight="1" x14ac:dyDescent="0.2">
      <c r="A2326" s="50"/>
      <c r="B2326" s="50"/>
      <c r="C2326" s="34"/>
      <c r="D2326" s="34"/>
      <c r="E2326" s="34"/>
      <c r="F2326" s="34"/>
      <c r="G2326" s="34"/>
      <c r="H2326" s="34"/>
      <c r="I2326" s="34"/>
      <c r="J2326" s="34"/>
      <c r="K2326" s="34"/>
      <c r="L2326" s="103"/>
      <c r="M2326" s="29"/>
      <c r="N2326" s="29"/>
      <c r="O2326" s="29"/>
      <c r="P2326" s="30"/>
      <c r="Q2326" s="29"/>
      <c r="R2326" s="112"/>
      <c r="S2326" s="34"/>
      <c r="AD2326" s="84" t="e">
        <f t="shared" si="310"/>
        <v>#VALUE!</v>
      </c>
      <c r="AE2326" s="34" t="e">
        <f t="shared" si="311"/>
        <v>#VALUE!</v>
      </c>
      <c r="AF2326" s="34" t="e">
        <f t="shared" si="312"/>
        <v>#VALUE!</v>
      </c>
      <c r="AG2326" s="34" t="e">
        <f t="shared" si="313"/>
        <v>#VALUE!</v>
      </c>
      <c r="AH2326" s="34" t="e">
        <f t="shared" si="314"/>
        <v>#VALUE!</v>
      </c>
      <c r="AI2326" s="34" t="e">
        <f t="shared" si="315"/>
        <v>#VALUE!</v>
      </c>
      <c r="AJ2326" s="34" t="e">
        <f t="shared" si="316"/>
        <v>#VALUE!</v>
      </c>
      <c r="AK2326" s="34" t="e">
        <f t="shared" si="317"/>
        <v>#VALUE!</v>
      </c>
    </row>
    <row r="2327" spans="1:37" ht="55.25" customHeight="1" x14ac:dyDescent="0.2">
      <c r="A2327" s="50"/>
      <c r="B2327" s="50"/>
      <c r="C2327" s="34"/>
      <c r="D2327" s="34"/>
      <c r="E2327" s="34"/>
      <c r="F2327" s="34"/>
      <c r="G2327" s="34"/>
      <c r="H2327" s="34"/>
      <c r="I2327" s="34"/>
      <c r="J2327" s="34"/>
      <c r="K2327" s="34"/>
      <c r="L2327" s="103"/>
      <c r="M2327" s="29"/>
      <c r="N2327" s="29"/>
      <c r="O2327" s="29"/>
      <c r="P2327" s="30"/>
      <c r="Q2327" s="29"/>
      <c r="R2327" s="112"/>
      <c r="S2327" s="34"/>
      <c r="AD2327" s="84" t="e">
        <f t="shared" si="310"/>
        <v>#VALUE!</v>
      </c>
      <c r="AE2327" s="34" t="e">
        <f t="shared" si="311"/>
        <v>#VALUE!</v>
      </c>
      <c r="AF2327" s="34" t="e">
        <f t="shared" si="312"/>
        <v>#VALUE!</v>
      </c>
      <c r="AG2327" s="34" t="e">
        <f t="shared" si="313"/>
        <v>#VALUE!</v>
      </c>
      <c r="AH2327" s="34" t="e">
        <f t="shared" si="314"/>
        <v>#VALUE!</v>
      </c>
      <c r="AI2327" s="34" t="e">
        <f t="shared" si="315"/>
        <v>#VALUE!</v>
      </c>
      <c r="AJ2327" s="34" t="e">
        <f t="shared" si="316"/>
        <v>#VALUE!</v>
      </c>
      <c r="AK2327" s="34" t="e">
        <f t="shared" si="317"/>
        <v>#VALUE!</v>
      </c>
    </row>
    <row r="2328" spans="1:37" ht="55.25" customHeight="1" x14ac:dyDescent="0.2">
      <c r="A2328" s="50"/>
      <c r="B2328" s="50"/>
      <c r="C2328" s="34"/>
      <c r="D2328" s="34"/>
      <c r="E2328" s="34"/>
      <c r="F2328" s="34"/>
      <c r="G2328" s="34"/>
      <c r="H2328" s="34"/>
      <c r="I2328" s="34"/>
      <c r="J2328" s="34"/>
      <c r="K2328" s="34"/>
      <c r="L2328" s="103"/>
      <c r="M2328" s="29"/>
      <c r="N2328" s="29"/>
      <c r="O2328" s="29"/>
      <c r="P2328" s="30"/>
      <c r="Q2328" s="29"/>
      <c r="R2328" s="112"/>
      <c r="S2328" s="34"/>
      <c r="AD2328" s="84" t="e">
        <f t="shared" si="310"/>
        <v>#VALUE!</v>
      </c>
      <c r="AE2328" s="34" t="e">
        <f t="shared" si="311"/>
        <v>#VALUE!</v>
      </c>
      <c r="AF2328" s="34" t="e">
        <f t="shared" si="312"/>
        <v>#VALUE!</v>
      </c>
      <c r="AG2328" s="34" t="e">
        <f t="shared" si="313"/>
        <v>#VALUE!</v>
      </c>
      <c r="AH2328" s="34" t="e">
        <f t="shared" si="314"/>
        <v>#VALUE!</v>
      </c>
      <c r="AI2328" s="34" t="e">
        <f t="shared" si="315"/>
        <v>#VALUE!</v>
      </c>
      <c r="AJ2328" s="34" t="e">
        <f t="shared" si="316"/>
        <v>#VALUE!</v>
      </c>
      <c r="AK2328" s="34" t="e">
        <f t="shared" si="317"/>
        <v>#VALUE!</v>
      </c>
    </row>
    <row r="2329" spans="1:37" ht="55.25" customHeight="1" x14ac:dyDescent="0.2">
      <c r="A2329" s="50"/>
      <c r="B2329" s="50"/>
      <c r="C2329" s="34"/>
      <c r="D2329" s="34"/>
      <c r="E2329" s="34"/>
      <c r="F2329" s="34"/>
      <c r="G2329" s="34"/>
      <c r="H2329" s="34"/>
      <c r="I2329" s="34"/>
      <c r="J2329" s="34"/>
      <c r="K2329" s="34"/>
      <c r="L2329" s="103"/>
      <c r="M2329" s="29"/>
      <c r="N2329" s="29"/>
      <c r="O2329" s="29"/>
      <c r="P2329" s="30"/>
      <c r="Q2329" s="29"/>
      <c r="R2329" s="112"/>
      <c r="S2329" s="34"/>
      <c r="AD2329" s="84" t="e">
        <f t="shared" si="310"/>
        <v>#VALUE!</v>
      </c>
      <c r="AE2329" s="34" t="e">
        <f t="shared" si="311"/>
        <v>#VALUE!</v>
      </c>
      <c r="AF2329" s="34" t="e">
        <f t="shared" si="312"/>
        <v>#VALUE!</v>
      </c>
      <c r="AG2329" s="34" t="e">
        <f t="shared" si="313"/>
        <v>#VALUE!</v>
      </c>
      <c r="AH2329" s="34" t="e">
        <f t="shared" si="314"/>
        <v>#VALUE!</v>
      </c>
      <c r="AI2329" s="34" t="e">
        <f t="shared" si="315"/>
        <v>#VALUE!</v>
      </c>
      <c r="AJ2329" s="34" t="e">
        <f t="shared" si="316"/>
        <v>#VALUE!</v>
      </c>
      <c r="AK2329" s="34" t="e">
        <f t="shared" si="317"/>
        <v>#VALUE!</v>
      </c>
    </row>
    <row r="2330" spans="1:37" ht="55.25" customHeight="1" x14ac:dyDescent="0.2">
      <c r="A2330" s="50"/>
      <c r="B2330" s="50"/>
      <c r="C2330" s="34"/>
      <c r="D2330" s="34"/>
      <c r="E2330" s="34"/>
      <c r="F2330" s="34"/>
      <c r="G2330" s="34"/>
      <c r="H2330" s="34"/>
      <c r="I2330" s="34"/>
      <c r="J2330" s="34"/>
      <c r="K2330" s="34"/>
      <c r="L2330" s="103"/>
      <c r="M2330" s="29"/>
      <c r="N2330" s="29"/>
      <c r="O2330" s="29"/>
      <c r="P2330" s="30"/>
      <c r="Q2330" s="29"/>
      <c r="R2330" s="112"/>
      <c r="S2330" s="34"/>
      <c r="AD2330" s="84" t="e">
        <f t="shared" si="310"/>
        <v>#VALUE!</v>
      </c>
      <c r="AE2330" s="34" t="e">
        <f t="shared" si="311"/>
        <v>#VALUE!</v>
      </c>
      <c r="AF2330" s="34" t="e">
        <f t="shared" si="312"/>
        <v>#VALUE!</v>
      </c>
      <c r="AG2330" s="34" t="e">
        <f t="shared" si="313"/>
        <v>#VALUE!</v>
      </c>
      <c r="AH2330" s="34" t="e">
        <f t="shared" si="314"/>
        <v>#VALUE!</v>
      </c>
      <c r="AI2330" s="34" t="e">
        <f t="shared" si="315"/>
        <v>#VALUE!</v>
      </c>
      <c r="AJ2330" s="34" t="e">
        <f t="shared" si="316"/>
        <v>#VALUE!</v>
      </c>
      <c r="AK2330" s="34" t="e">
        <f t="shared" si="317"/>
        <v>#VALUE!</v>
      </c>
    </row>
    <row r="2331" spans="1:37" ht="55.25" customHeight="1" x14ac:dyDescent="0.2">
      <c r="A2331" s="50"/>
      <c r="B2331" s="50"/>
      <c r="C2331" s="34"/>
      <c r="D2331" s="34"/>
      <c r="E2331" s="34"/>
      <c r="F2331" s="34"/>
      <c r="G2331" s="34"/>
      <c r="H2331" s="34"/>
      <c r="I2331" s="34"/>
      <c r="J2331" s="34"/>
      <c r="K2331" s="34"/>
      <c r="L2331" s="103"/>
      <c r="M2331" s="29"/>
      <c r="N2331" s="29"/>
      <c r="O2331" s="29"/>
      <c r="P2331" s="30"/>
      <c r="Q2331" s="29"/>
      <c r="R2331" s="112"/>
      <c r="S2331" s="34"/>
      <c r="AD2331" s="84" t="e">
        <f t="shared" si="310"/>
        <v>#VALUE!</v>
      </c>
      <c r="AE2331" s="34" t="e">
        <f t="shared" si="311"/>
        <v>#VALUE!</v>
      </c>
      <c r="AF2331" s="34" t="e">
        <f t="shared" si="312"/>
        <v>#VALUE!</v>
      </c>
      <c r="AG2331" s="34" t="e">
        <f t="shared" si="313"/>
        <v>#VALUE!</v>
      </c>
      <c r="AH2331" s="34" t="e">
        <f t="shared" si="314"/>
        <v>#VALUE!</v>
      </c>
      <c r="AI2331" s="34" t="e">
        <f t="shared" si="315"/>
        <v>#VALUE!</v>
      </c>
      <c r="AJ2331" s="34" t="e">
        <f t="shared" si="316"/>
        <v>#VALUE!</v>
      </c>
      <c r="AK2331" s="34" t="e">
        <f t="shared" si="317"/>
        <v>#VALUE!</v>
      </c>
    </row>
    <row r="2332" spans="1:37" ht="55.25" customHeight="1" x14ac:dyDescent="0.2">
      <c r="A2332" s="50"/>
      <c r="B2332" s="50"/>
      <c r="C2332" s="34"/>
      <c r="D2332" s="34"/>
      <c r="E2332" s="34"/>
      <c r="F2332" s="34"/>
      <c r="G2332" s="34"/>
      <c r="H2332" s="34"/>
      <c r="I2332" s="34"/>
      <c r="J2332" s="34"/>
      <c r="K2332" s="34"/>
      <c r="L2332" s="103"/>
      <c r="M2332" s="29"/>
      <c r="N2332" s="29"/>
      <c r="O2332" s="29"/>
      <c r="P2332" s="30"/>
      <c r="Q2332" s="29"/>
      <c r="R2332" s="112"/>
      <c r="S2332" s="34"/>
      <c r="AD2332" s="84" t="e">
        <f t="shared" si="310"/>
        <v>#VALUE!</v>
      </c>
      <c r="AE2332" s="34" t="e">
        <f t="shared" si="311"/>
        <v>#VALUE!</v>
      </c>
      <c r="AF2332" s="34" t="e">
        <f t="shared" si="312"/>
        <v>#VALUE!</v>
      </c>
      <c r="AG2332" s="34" t="e">
        <f t="shared" si="313"/>
        <v>#VALUE!</v>
      </c>
      <c r="AH2332" s="34" t="e">
        <f t="shared" si="314"/>
        <v>#VALUE!</v>
      </c>
      <c r="AI2332" s="34" t="e">
        <f t="shared" si="315"/>
        <v>#VALUE!</v>
      </c>
      <c r="AJ2332" s="34" t="e">
        <f t="shared" si="316"/>
        <v>#VALUE!</v>
      </c>
      <c r="AK2332" s="34" t="e">
        <f t="shared" si="317"/>
        <v>#VALUE!</v>
      </c>
    </row>
    <row r="2333" spans="1:37" ht="55.25" customHeight="1" x14ac:dyDescent="0.2">
      <c r="A2333" s="50"/>
      <c r="B2333" s="50"/>
      <c r="C2333" s="34"/>
      <c r="D2333" s="34"/>
      <c r="E2333" s="34"/>
      <c r="F2333" s="34"/>
      <c r="G2333" s="34"/>
      <c r="H2333" s="34"/>
      <c r="I2333" s="34"/>
      <c r="J2333" s="34"/>
      <c r="K2333" s="34"/>
      <c r="L2333" s="103"/>
      <c r="M2333" s="29"/>
      <c r="N2333" s="29"/>
      <c r="O2333" s="29"/>
      <c r="P2333" s="30"/>
      <c r="Q2333" s="29"/>
      <c r="R2333" s="112"/>
      <c r="S2333" s="34"/>
      <c r="AD2333" s="84" t="e">
        <f t="shared" si="310"/>
        <v>#VALUE!</v>
      </c>
      <c r="AE2333" s="34" t="e">
        <f t="shared" si="311"/>
        <v>#VALUE!</v>
      </c>
      <c r="AF2333" s="34" t="e">
        <f t="shared" si="312"/>
        <v>#VALUE!</v>
      </c>
      <c r="AG2333" s="34" t="e">
        <f t="shared" si="313"/>
        <v>#VALUE!</v>
      </c>
      <c r="AH2333" s="34" t="e">
        <f t="shared" si="314"/>
        <v>#VALUE!</v>
      </c>
      <c r="AI2333" s="34" t="e">
        <f t="shared" si="315"/>
        <v>#VALUE!</v>
      </c>
      <c r="AJ2333" s="34" t="e">
        <f t="shared" si="316"/>
        <v>#VALUE!</v>
      </c>
      <c r="AK2333" s="34" t="e">
        <f t="shared" si="317"/>
        <v>#VALUE!</v>
      </c>
    </row>
    <row r="2334" spans="1:37" ht="55.25" customHeight="1" x14ac:dyDescent="0.2">
      <c r="A2334" s="50"/>
      <c r="B2334" s="50"/>
      <c r="C2334" s="34"/>
      <c r="D2334" s="34"/>
      <c r="E2334" s="34"/>
      <c r="F2334" s="34"/>
      <c r="G2334" s="34"/>
      <c r="H2334" s="34"/>
      <c r="I2334" s="34"/>
      <c r="J2334" s="34"/>
      <c r="K2334" s="34"/>
      <c r="L2334" s="103"/>
      <c r="M2334" s="29"/>
      <c r="N2334" s="29"/>
      <c r="O2334" s="29"/>
      <c r="P2334" s="30"/>
      <c r="Q2334" s="29"/>
      <c r="R2334" s="112"/>
      <c r="S2334" s="34"/>
      <c r="AD2334" s="84" t="e">
        <f t="shared" si="310"/>
        <v>#VALUE!</v>
      </c>
      <c r="AE2334" s="34" t="e">
        <f t="shared" si="311"/>
        <v>#VALUE!</v>
      </c>
      <c r="AF2334" s="34" t="e">
        <f t="shared" si="312"/>
        <v>#VALUE!</v>
      </c>
      <c r="AG2334" s="34" t="e">
        <f t="shared" si="313"/>
        <v>#VALUE!</v>
      </c>
      <c r="AH2334" s="34" t="e">
        <f t="shared" si="314"/>
        <v>#VALUE!</v>
      </c>
      <c r="AI2334" s="34" t="e">
        <f t="shared" si="315"/>
        <v>#VALUE!</v>
      </c>
      <c r="AJ2334" s="34" t="e">
        <f t="shared" si="316"/>
        <v>#VALUE!</v>
      </c>
      <c r="AK2334" s="34" t="e">
        <f t="shared" si="317"/>
        <v>#VALUE!</v>
      </c>
    </row>
    <row r="2335" spans="1:37" ht="55.25" customHeight="1" x14ac:dyDescent="0.2">
      <c r="A2335" s="50"/>
      <c r="B2335" s="50"/>
      <c r="C2335" s="34"/>
      <c r="D2335" s="34"/>
      <c r="E2335" s="34"/>
      <c r="F2335" s="34"/>
      <c r="G2335" s="34"/>
      <c r="H2335" s="34"/>
      <c r="I2335" s="34"/>
      <c r="J2335" s="34"/>
      <c r="K2335" s="34"/>
      <c r="L2335" s="103"/>
      <c r="M2335" s="29"/>
      <c r="N2335" s="29"/>
      <c r="O2335" s="29"/>
      <c r="P2335" s="30"/>
      <c r="Q2335" s="29"/>
      <c r="R2335" s="112"/>
      <c r="S2335" s="34"/>
      <c r="AD2335" s="84" t="e">
        <f t="shared" si="310"/>
        <v>#VALUE!</v>
      </c>
      <c r="AE2335" s="34" t="e">
        <f t="shared" si="311"/>
        <v>#VALUE!</v>
      </c>
      <c r="AF2335" s="34" t="e">
        <f t="shared" si="312"/>
        <v>#VALUE!</v>
      </c>
      <c r="AG2335" s="34" t="e">
        <f t="shared" si="313"/>
        <v>#VALUE!</v>
      </c>
      <c r="AH2335" s="34" t="e">
        <f t="shared" si="314"/>
        <v>#VALUE!</v>
      </c>
      <c r="AI2335" s="34" t="e">
        <f t="shared" si="315"/>
        <v>#VALUE!</v>
      </c>
      <c r="AJ2335" s="34" t="e">
        <f t="shared" si="316"/>
        <v>#VALUE!</v>
      </c>
      <c r="AK2335" s="34" t="e">
        <f t="shared" si="317"/>
        <v>#VALUE!</v>
      </c>
    </row>
    <row r="2336" spans="1:37" ht="55.25" customHeight="1" x14ac:dyDescent="0.2">
      <c r="A2336" s="50"/>
      <c r="B2336" s="50"/>
      <c r="C2336" s="34"/>
      <c r="D2336" s="34"/>
      <c r="E2336" s="34"/>
      <c r="F2336" s="34"/>
      <c r="G2336" s="34"/>
      <c r="H2336" s="34"/>
      <c r="I2336" s="34"/>
      <c r="J2336" s="34"/>
      <c r="K2336" s="34"/>
      <c r="L2336" s="103"/>
      <c r="M2336" s="29"/>
      <c r="N2336" s="29"/>
      <c r="O2336" s="29"/>
      <c r="P2336" s="30"/>
      <c r="Q2336" s="29"/>
      <c r="R2336" s="112"/>
      <c r="S2336" s="34"/>
      <c r="AD2336" s="84" t="e">
        <f t="shared" si="310"/>
        <v>#VALUE!</v>
      </c>
      <c r="AE2336" s="34" t="e">
        <f t="shared" si="311"/>
        <v>#VALUE!</v>
      </c>
      <c r="AF2336" s="34" t="e">
        <f t="shared" si="312"/>
        <v>#VALUE!</v>
      </c>
      <c r="AG2336" s="34" t="e">
        <f t="shared" si="313"/>
        <v>#VALUE!</v>
      </c>
      <c r="AH2336" s="34" t="e">
        <f t="shared" si="314"/>
        <v>#VALUE!</v>
      </c>
      <c r="AI2336" s="34" t="e">
        <f t="shared" si="315"/>
        <v>#VALUE!</v>
      </c>
      <c r="AJ2336" s="34" t="e">
        <f t="shared" si="316"/>
        <v>#VALUE!</v>
      </c>
      <c r="AK2336" s="34" t="e">
        <f t="shared" si="317"/>
        <v>#VALUE!</v>
      </c>
    </row>
    <row r="2337" spans="1:37" ht="55.25" customHeight="1" x14ac:dyDescent="0.2">
      <c r="A2337" s="50"/>
      <c r="B2337" s="50"/>
      <c r="C2337" s="34"/>
      <c r="D2337" s="34"/>
      <c r="E2337" s="34"/>
      <c r="F2337" s="34"/>
      <c r="G2337" s="34"/>
      <c r="H2337" s="34"/>
      <c r="I2337" s="34"/>
      <c r="J2337" s="34"/>
      <c r="K2337" s="34"/>
      <c r="L2337" s="103"/>
      <c r="M2337" s="29"/>
      <c r="N2337" s="29"/>
      <c r="O2337" s="29"/>
      <c r="P2337" s="30"/>
      <c r="Q2337" s="29"/>
      <c r="R2337" s="112"/>
      <c r="S2337" s="34"/>
      <c r="AD2337" s="84" t="e">
        <f t="shared" si="310"/>
        <v>#VALUE!</v>
      </c>
      <c r="AE2337" s="34" t="e">
        <f t="shared" si="311"/>
        <v>#VALUE!</v>
      </c>
      <c r="AF2337" s="34" t="e">
        <f t="shared" si="312"/>
        <v>#VALUE!</v>
      </c>
      <c r="AG2337" s="34" t="e">
        <f t="shared" si="313"/>
        <v>#VALUE!</v>
      </c>
      <c r="AH2337" s="34" t="e">
        <f t="shared" si="314"/>
        <v>#VALUE!</v>
      </c>
      <c r="AI2337" s="34" t="e">
        <f t="shared" si="315"/>
        <v>#VALUE!</v>
      </c>
      <c r="AJ2337" s="34" t="e">
        <f t="shared" si="316"/>
        <v>#VALUE!</v>
      </c>
      <c r="AK2337" s="34" t="e">
        <f t="shared" si="317"/>
        <v>#VALUE!</v>
      </c>
    </row>
    <row r="2338" spans="1:37" ht="55.25" customHeight="1" x14ac:dyDescent="0.2">
      <c r="A2338" s="50"/>
      <c r="B2338" s="50"/>
      <c r="C2338" s="34"/>
      <c r="D2338" s="34"/>
      <c r="E2338" s="34"/>
      <c r="F2338" s="34"/>
      <c r="G2338" s="34"/>
      <c r="H2338" s="34"/>
      <c r="I2338" s="34"/>
      <c r="J2338" s="34"/>
      <c r="K2338" s="34"/>
      <c r="L2338" s="103"/>
      <c r="M2338" s="29"/>
      <c r="N2338" s="29"/>
      <c r="O2338" s="29"/>
      <c r="P2338" s="30"/>
      <c r="Q2338" s="29"/>
      <c r="R2338" s="112"/>
      <c r="S2338" s="34"/>
      <c r="AD2338" s="84" t="e">
        <f t="shared" si="310"/>
        <v>#VALUE!</v>
      </c>
      <c r="AE2338" s="34" t="e">
        <f t="shared" si="311"/>
        <v>#VALUE!</v>
      </c>
      <c r="AF2338" s="34" t="e">
        <f t="shared" si="312"/>
        <v>#VALUE!</v>
      </c>
      <c r="AG2338" s="34" t="e">
        <f t="shared" si="313"/>
        <v>#VALUE!</v>
      </c>
      <c r="AH2338" s="34" t="e">
        <f t="shared" si="314"/>
        <v>#VALUE!</v>
      </c>
      <c r="AI2338" s="34" t="e">
        <f t="shared" si="315"/>
        <v>#VALUE!</v>
      </c>
      <c r="AJ2338" s="34" t="e">
        <f t="shared" si="316"/>
        <v>#VALUE!</v>
      </c>
      <c r="AK2338" s="34" t="e">
        <f t="shared" si="317"/>
        <v>#VALUE!</v>
      </c>
    </row>
    <row r="2339" spans="1:37" ht="55.25" customHeight="1" x14ac:dyDescent="0.2">
      <c r="A2339" s="50"/>
      <c r="B2339" s="50"/>
      <c r="C2339" s="34"/>
      <c r="D2339" s="34"/>
      <c r="E2339" s="34"/>
      <c r="F2339" s="34"/>
      <c r="G2339" s="34"/>
      <c r="H2339" s="34"/>
      <c r="I2339" s="34"/>
      <c r="J2339" s="34"/>
      <c r="K2339" s="34"/>
      <c r="L2339" s="103"/>
      <c r="M2339" s="29"/>
      <c r="N2339" s="29"/>
      <c r="O2339" s="29"/>
      <c r="P2339" s="30"/>
      <c r="Q2339" s="29"/>
      <c r="R2339" s="112"/>
      <c r="S2339" s="34"/>
      <c r="AD2339" s="84" t="e">
        <f t="shared" si="310"/>
        <v>#VALUE!</v>
      </c>
      <c r="AE2339" s="34" t="e">
        <f t="shared" si="311"/>
        <v>#VALUE!</v>
      </c>
      <c r="AF2339" s="34" t="e">
        <f t="shared" si="312"/>
        <v>#VALUE!</v>
      </c>
      <c r="AG2339" s="34" t="e">
        <f t="shared" si="313"/>
        <v>#VALUE!</v>
      </c>
      <c r="AH2339" s="34" t="e">
        <f t="shared" si="314"/>
        <v>#VALUE!</v>
      </c>
      <c r="AI2339" s="34" t="e">
        <f t="shared" si="315"/>
        <v>#VALUE!</v>
      </c>
      <c r="AJ2339" s="34" t="e">
        <f t="shared" si="316"/>
        <v>#VALUE!</v>
      </c>
      <c r="AK2339" s="34" t="e">
        <f t="shared" si="317"/>
        <v>#VALUE!</v>
      </c>
    </row>
    <row r="2340" spans="1:37" ht="55.25" customHeight="1" x14ac:dyDescent="0.2">
      <c r="A2340" s="50"/>
      <c r="B2340" s="50"/>
      <c r="C2340" s="34"/>
      <c r="D2340" s="34"/>
      <c r="E2340" s="34"/>
      <c r="F2340" s="34"/>
      <c r="G2340" s="34"/>
      <c r="H2340" s="34"/>
      <c r="I2340" s="34"/>
      <c r="J2340" s="34"/>
      <c r="K2340" s="34"/>
      <c r="L2340" s="103"/>
      <c r="M2340" s="29"/>
      <c r="N2340" s="29"/>
      <c r="O2340" s="29"/>
      <c r="P2340" s="30"/>
      <c r="Q2340" s="29"/>
      <c r="R2340" s="112"/>
      <c r="S2340" s="34"/>
      <c r="AD2340" s="84" t="e">
        <f t="shared" si="310"/>
        <v>#VALUE!</v>
      </c>
      <c r="AE2340" s="34" t="e">
        <f t="shared" si="311"/>
        <v>#VALUE!</v>
      </c>
      <c r="AF2340" s="34" t="e">
        <f t="shared" si="312"/>
        <v>#VALUE!</v>
      </c>
      <c r="AG2340" s="34" t="e">
        <f t="shared" si="313"/>
        <v>#VALUE!</v>
      </c>
      <c r="AH2340" s="34" t="e">
        <f t="shared" si="314"/>
        <v>#VALUE!</v>
      </c>
      <c r="AI2340" s="34" t="e">
        <f t="shared" si="315"/>
        <v>#VALUE!</v>
      </c>
      <c r="AJ2340" s="34" t="e">
        <f t="shared" si="316"/>
        <v>#VALUE!</v>
      </c>
      <c r="AK2340" s="34" t="e">
        <f t="shared" si="317"/>
        <v>#VALUE!</v>
      </c>
    </row>
    <row r="2341" spans="1:37" ht="55.25" customHeight="1" x14ac:dyDescent="0.2">
      <c r="A2341" s="50"/>
      <c r="B2341" s="50"/>
      <c r="C2341" s="34"/>
      <c r="D2341" s="34"/>
      <c r="E2341" s="34"/>
      <c r="F2341" s="34"/>
      <c r="G2341" s="34"/>
      <c r="H2341" s="34"/>
      <c r="I2341" s="34"/>
      <c r="J2341" s="34"/>
      <c r="K2341" s="34"/>
      <c r="L2341" s="103"/>
      <c r="M2341" s="29"/>
      <c r="N2341" s="29"/>
      <c r="O2341" s="29"/>
      <c r="P2341" s="30"/>
      <c r="Q2341" s="29"/>
      <c r="R2341" s="112"/>
      <c r="S2341" s="34"/>
      <c r="AD2341" s="84" t="e">
        <f t="shared" si="310"/>
        <v>#VALUE!</v>
      </c>
      <c r="AE2341" s="34" t="e">
        <f t="shared" si="311"/>
        <v>#VALUE!</v>
      </c>
      <c r="AF2341" s="34" t="e">
        <f t="shared" si="312"/>
        <v>#VALUE!</v>
      </c>
      <c r="AG2341" s="34" t="e">
        <f t="shared" si="313"/>
        <v>#VALUE!</v>
      </c>
      <c r="AH2341" s="34" t="e">
        <f t="shared" si="314"/>
        <v>#VALUE!</v>
      </c>
      <c r="AI2341" s="34" t="e">
        <f t="shared" si="315"/>
        <v>#VALUE!</v>
      </c>
      <c r="AJ2341" s="34" t="e">
        <f t="shared" si="316"/>
        <v>#VALUE!</v>
      </c>
      <c r="AK2341" s="34" t="e">
        <f t="shared" si="317"/>
        <v>#VALUE!</v>
      </c>
    </row>
    <row r="2342" spans="1:37" ht="55.25" customHeight="1" x14ac:dyDescent="0.2">
      <c r="A2342" s="50"/>
      <c r="B2342" s="50"/>
      <c r="C2342" s="34"/>
      <c r="D2342" s="34"/>
      <c r="E2342" s="34"/>
      <c r="F2342" s="34"/>
      <c r="G2342" s="34"/>
      <c r="H2342" s="34"/>
      <c r="I2342" s="34"/>
      <c r="J2342" s="34"/>
      <c r="K2342" s="34"/>
      <c r="L2342" s="103"/>
      <c r="M2342" s="29"/>
      <c r="N2342" s="29"/>
      <c r="O2342" s="29"/>
      <c r="P2342" s="30"/>
      <c r="Q2342" s="29"/>
      <c r="R2342" s="112"/>
      <c r="S2342" s="34"/>
      <c r="AD2342" s="84" t="e">
        <f t="shared" si="310"/>
        <v>#VALUE!</v>
      </c>
      <c r="AE2342" s="34" t="e">
        <f t="shared" si="311"/>
        <v>#VALUE!</v>
      </c>
      <c r="AF2342" s="34" t="e">
        <f t="shared" si="312"/>
        <v>#VALUE!</v>
      </c>
      <c r="AG2342" s="34" t="e">
        <f t="shared" si="313"/>
        <v>#VALUE!</v>
      </c>
      <c r="AH2342" s="34" t="e">
        <f t="shared" si="314"/>
        <v>#VALUE!</v>
      </c>
      <c r="AI2342" s="34" t="e">
        <f t="shared" si="315"/>
        <v>#VALUE!</v>
      </c>
      <c r="AJ2342" s="34" t="e">
        <f t="shared" si="316"/>
        <v>#VALUE!</v>
      </c>
      <c r="AK2342" s="34" t="e">
        <f t="shared" si="317"/>
        <v>#VALUE!</v>
      </c>
    </row>
    <row r="2343" spans="1:37" ht="55.25" customHeight="1" x14ac:dyDescent="0.2">
      <c r="A2343" s="50"/>
      <c r="B2343" s="50"/>
      <c r="C2343" s="34"/>
      <c r="D2343" s="34"/>
      <c r="E2343" s="34"/>
      <c r="F2343" s="34"/>
      <c r="G2343" s="34"/>
      <c r="H2343" s="34"/>
      <c r="I2343" s="34"/>
      <c r="J2343" s="34"/>
      <c r="K2343" s="34"/>
      <c r="L2343" s="103"/>
      <c r="M2343" s="29"/>
      <c r="N2343" s="29"/>
      <c r="O2343" s="29"/>
      <c r="P2343" s="30"/>
      <c r="Q2343" s="29"/>
      <c r="R2343" s="112"/>
      <c r="S2343" s="34"/>
      <c r="AD2343" s="84" t="e">
        <f t="shared" si="310"/>
        <v>#VALUE!</v>
      </c>
      <c r="AE2343" s="34" t="e">
        <f t="shared" si="311"/>
        <v>#VALUE!</v>
      </c>
      <c r="AF2343" s="34" t="e">
        <f t="shared" si="312"/>
        <v>#VALUE!</v>
      </c>
      <c r="AG2343" s="34" t="e">
        <f t="shared" si="313"/>
        <v>#VALUE!</v>
      </c>
      <c r="AH2343" s="34" t="e">
        <f t="shared" si="314"/>
        <v>#VALUE!</v>
      </c>
      <c r="AI2343" s="34" t="e">
        <f t="shared" si="315"/>
        <v>#VALUE!</v>
      </c>
      <c r="AJ2343" s="34" t="e">
        <f t="shared" si="316"/>
        <v>#VALUE!</v>
      </c>
      <c r="AK2343" s="34" t="e">
        <f t="shared" si="317"/>
        <v>#VALUE!</v>
      </c>
    </row>
    <row r="2344" spans="1:37" ht="55.25" customHeight="1" x14ac:dyDescent="0.2">
      <c r="A2344" s="50"/>
      <c r="B2344" s="50"/>
      <c r="C2344" s="34"/>
      <c r="D2344" s="34"/>
      <c r="E2344" s="34"/>
      <c r="F2344" s="34"/>
      <c r="G2344" s="34"/>
      <c r="H2344" s="34"/>
      <c r="I2344" s="34"/>
      <c r="J2344" s="34"/>
      <c r="K2344" s="34"/>
      <c r="L2344" s="103"/>
      <c r="M2344" s="29"/>
      <c r="N2344" s="29"/>
      <c r="O2344" s="29"/>
      <c r="P2344" s="30"/>
      <c r="Q2344" s="29"/>
      <c r="R2344" s="112"/>
      <c r="S2344" s="34"/>
      <c r="AD2344" s="84" t="e">
        <f t="shared" si="310"/>
        <v>#VALUE!</v>
      </c>
      <c r="AE2344" s="34" t="e">
        <f t="shared" si="311"/>
        <v>#VALUE!</v>
      </c>
      <c r="AF2344" s="34" t="e">
        <f t="shared" si="312"/>
        <v>#VALUE!</v>
      </c>
      <c r="AG2344" s="34" t="e">
        <f t="shared" si="313"/>
        <v>#VALUE!</v>
      </c>
      <c r="AH2344" s="34" t="e">
        <f t="shared" si="314"/>
        <v>#VALUE!</v>
      </c>
      <c r="AI2344" s="34" t="e">
        <f t="shared" si="315"/>
        <v>#VALUE!</v>
      </c>
      <c r="AJ2344" s="34" t="e">
        <f t="shared" si="316"/>
        <v>#VALUE!</v>
      </c>
      <c r="AK2344" s="34" t="e">
        <f t="shared" si="317"/>
        <v>#VALUE!</v>
      </c>
    </row>
    <row r="2345" spans="1:37" ht="55.25" customHeight="1" x14ac:dyDescent="0.2">
      <c r="A2345" s="50"/>
      <c r="B2345" s="50"/>
      <c r="C2345" s="34"/>
      <c r="D2345" s="34"/>
      <c r="E2345" s="34"/>
      <c r="F2345" s="34"/>
      <c r="G2345" s="34"/>
      <c r="H2345" s="34"/>
      <c r="I2345" s="34"/>
      <c r="J2345" s="34"/>
      <c r="K2345" s="34"/>
      <c r="L2345" s="103"/>
      <c r="M2345" s="29"/>
      <c r="N2345" s="29"/>
      <c r="O2345" s="29"/>
      <c r="P2345" s="30"/>
      <c r="Q2345" s="29"/>
      <c r="R2345" s="112"/>
      <c r="S2345" s="34"/>
      <c r="AD2345" s="84" t="e">
        <f t="shared" si="310"/>
        <v>#VALUE!</v>
      </c>
      <c r="AE2345" s="34" t="e">
        <f t="shared" si="311"/>
        <v>#VALUE!</v>
      </c>
      <c r="AF2345" s="34" t="e">
        <f t="shared" si="312"/>
        <v>#VALUE!</v>
      </c>
      <c r="AG2345" s="34" t="e">
        <f t="shared" si="313"/>
        <v>#VALUE!</v>
      </c>
      <c r="AH2345" s="34" t="e">
        <f t="shared" si="314"/>
        <v>#VALUE!</v>
      </c>
      <c r="AI2345" s="34" t="e">
        <f t="shared" si="315"/>
        <v>#VALUE!</v>
      </c>
      <c r="AJ2345" s="34" t="e">
        <f t="shared" si="316"/>
        <v>#VALUE!</v>
      </c>
      <c r="AK2345" s="34" t="e">
        <f t="shared" si="317"/>
        <v>#VALUE!</v>
      </c>
    </row>
    <row r="2346" spans="1:37" ht="55.25" customHeight="1" x14ac:dyDescent="0.2">
      <c r="A2346" s="50"/>
      <c r="B2346" s="50"/>
      <c r="C2346" s="34"/>
      <c r="D2346" s="34"/>
      <c r="E2346" s="34"/>
      <c r="F2346" s="34"/>
      <c r="G2346" s="34"/>
      <c r="H2346" s="34"/>
      <c r="I2346" s="34"/>
      <c r="J2346" s="34"/>
      <c r="K2346" s="34"/>
      <c r="L2346" s="103"/>
      <c r="M2346" s="29"/>
      <c r="N2346" s="29"/>
      <c r="O2346" s="29"/>
      <c r="P2346" s="30"/>
      <c r="Q2346" s="29"/>
      <c r="R2346" s="112"/>
      <c r="S2346" s="34"/>
      <c r="AD2346" s="84" t="e">
        <f t="shared" si="310"/>
        <v>#VALUE!</v>
      </c>
      <c r="AE2346" s="34" t="e">
        <f t="shared" si="311"/>
        <v>#VALUE!</v>
      </c>
      <c r="AF2346" s="34" t="e">
        <f t="shared" si="312"/>
        <v>#VALUE!</v>
      </c>
      <c r="AG2346" s="34" t="e">
        <f t="shared" si="313"/>
        <v>#VALUE!</v>
      </c>
      <c r="AH2346" s="34" t="e">
        <f t="shared" si="314"/>
        <v>#VALUE!</v>
      </c>
      <c r="AI2346" s="34" t="e">
        <f t="shared" si="315"/>
        <v>#VALUE!</v>
      </c>
      <c r="AJ2346" s="34" t="e">
        <f t="shared" si="316"/>
        <v>#VALUE!</v>
      </c>
      <c r="AK2346" s="34" t="e">
        <f t="shared" si="317"/>
        <v>#VALUE!</v>
      </c>
    </row>
    <row r="2347" spans="1:37" ht="55.25" customHeight="1" x14ac:dyDescent="0.2">
      <c r="A2347" s="50"/>
      <c r="B2347" s="50"/>
      <c r="C2347" s="34"/>
      <c r="D2347" s="34"/>
      <c r="E2347" s="34"/>
      <c r="F2347" s="34"/>
      <c r="G2347" s="34"/>
      <c r="H2347" s="34"/>
      <c r="I2347" s="34"/>
      <c r="J2347" s="34"/>
      <c r="K2347" s="34"/>
      <c r="L2347" s="103"/>
      <c r="M2347" s="29"/>
      <c r="N2347" s="29"/>
      <c r="O2347" s="29"/>
      <c r="P2347" s="30"/>
      <c r="Q2347" s="29"/>
      <c r="R2347" s="112"/>
      <c r="S2347" s="34"/>
      <c r="AD2347" s="84" t="e">
        <f t="shared" si="310"/>
        <v>#VALUE!</v>
      </c>
      <c r="AE2347" s="34" t="e">
        <f t="shared" si="311"/>
        <v>#VALUE!</v>
      </c>
      <c r="AF2347" s="34" t="e">
        <f t="shared" si="312"/>
        <v>#VALUE!</v>
      </c>
      <c r="AG2347" s="34" t="e">
        <f t="shared" si="313"/>
        <v>#VALUE!</v>
      </c>
      <c r="AH2347" s="34" t="e">
        <f t="shared" si="314"/>
        <v>#VALUE!</v>
      </c>
      <c r="AI2347" s="34" t="e">
        <f t="shared" si="315"/>
        <v>#VALUE!</v>
      </c>
      <c r="AJ2347" s="34" t="e">
        <f t="shared" si="316"/>
        <v>#VALUE!</v>
      </c>
      <c r="AK2347" s="34" t="e">
        <f t="shared" si="317"/>
        <v>#VALUE!</v>
      </c>
    </row>
    <row r="2348" spans="1:37" ht="55.25" customHeight="1" x14ac:dyDescent="0.2">
      <c r="A2348" s="50"/>
      <c r="B2348" s="50"/>
      <c r="C2348" s="34"/>
      <c r="D2348" s="34"/>
      <c r="E2348" s="34"/>
      <c r="F2348" s="34"/>
      <c r="G2348" s="34"/>
      <c r="H2348" s="34"/>
      <c r="I2348" s="34"/>
      <c r="J2348" s="34"/>
      <c r="K2348" s="34"/>
      <c r="L2348" s="103"/>
      <c r="M2348" s="29"/>
      <c r="N2348" s="29"/>
      <c r="O2348" s="29"/>
      <c r="P2348" s="30"/>
      <c r="Q2348" s="29"/>
      <c r="R2348" s="112"/>
      <c r="S2348" s="34"/>
      <c r="AD2348" s="84" t="e">
        <f t="shared" si="310"/>
        <v>#VALUE!</v>
      </c>
      <c r="AE2348" s="34" t="e">
        <f t="shared" si="311"/>
        <v>#VALUE!</v>
      </c>
      <c r="AF2348" s="34" t="e">
        <f t="shared" si="312"/>
        <v>#VALUE!</v>
      </c>
      <c r="AG2348" s="34" t="e">
        <f t="shared" si="313"/>
        <v>#VALUE!</v>
      </c>
      <c r="AH2348" s="34" t="e">
        <f t="shared" si="314"/>
        <v>#VALUE!</v>
      </c>
      <c r="AI2348" s="34" t="e">
        <f t="shared" si="315"/>
        <v>#VALUE!</v>
      </c>
      <c r="AJ2348" s="34" t="e">
        <f t="shared" si="316"/>
        <v>#VALUE!</v>
      </c>
      <c r="AK2348" s="34" t="e">
        <f t="shared" si="317"/>
        <v>#VALUE!</v>
      </c>
    </row>
    <row r="2349" spans="1:37" ht="55.25" customHeight="1" x14ac:dyDescent="0.2">
      <c r="A2349" s="50"/>
      <c r="B2349" s="50"/>
      <c r="C2349" s="34"/>
      <c r="D2349" s="34"/>
      <c r="E2349" s="34"/>
      <c r="F2349" s="34"/>
      <c r="G2349" s="34"/>
      <c r="H2349" s="34"/>
      <c r="I2349" s="34"/>
      <c r="J2349" s="34"/>
      <c r="K2349" s="34"/>
      <c r="L2349" s="103"/>
      <c r="M2349" s="29"/>
      <c r="N2349" s="29"/>
      <c r="O2349" s="29"/>
      <c r="P2349" s="30"/>
      <c r="Q2349" s="29"/>
      <c r="R2349" s="112"/>
      <c r="S2349" s="34"/>
      <c r="AD2349" s="84" t="e">
        <f t="shared" si="310"/>
        <v>#VALUE!</v>
      </c>
      <c r="AE2349" s="34" t="e">
        <f t="shared" si="311"/>
        <v>#VALUE!</v>
      </c>
      <c r="AF2349" s="34" t="e">
        <f t="shared" si="312"/>
        <v>#VALUE!</v>
      </c>
      <c r="AG2349" s="34" t="e">
        <f t="shared" si="313"/>
        <v>#VALUE!</v>
      </c>
      <c r="AH2349" s="34" t="e">
        <f t="shared" si="314"/>
        <v>#VALUE!</v>
      </c>
      <c r="AI2349" s="34" t="e">
        <f t="shared" si="315"/>
        <v>#VALUE!</v>
      </c>
      <c r="AJ2349" s="34" t="e">
        <f t="shared" si="316"/>
        <v>#VALUE!</v>
      </c>
      <c r="AK2349" s="34" t="e">
        <f t="shared" si="317"/>
        <v>#VALUE!</v>
      </c>
    </row>
    <row r="2350" spans="1:37" ht="55.25" customHeight="1" x14ac:dyDescent="0.2">
      <c r="A2350" s="50"/>
      <c r="B2350" s="50"/>
      <c r="C2350" s="34"/>
      <c r="D2350" s="34"/>
      <c r="E2350" s="34"/>
      <c r="F2350" s="34"/>
      <c r="G2350" s="34"/>
      <c r="H2350" s="34"/>
      <c r="I2350" s="34"/>
      <c r="J2350" s="34"/>
      <c r="K2350" s="34"/>
      <c r="L2350" s="103"/>
      <c r="M2350" s="29"/>
      <c r="N2350" s="29"/>
      <c r="O2350" s="29"/>
      <c r="P2350" s="30"/>
      <c r="Q2350" s="29"/>
      <c r="R2350" s="112"/>
      <c r="S2350" s="34"/>
      <c r="AD2350" s="84" t="e">
        <f t="shared" si="310"/>
        <v>#VALUE!</v>
      </c>
      <c r="AE2350" s="34" t="e">
        <f t="shared" si="311"/>
        <v>#VALUE!</v>
      </c>
      <c r="AF2350" s="34" t="e">
        <f t="shared" si="312"/>
        <v>#VALUE!</v>
      </c>
      <c r="AG2350" s="34" t="e">
        <f t="shared" si="313"/>
        <v>#VALUE!</v>
      </c>
      <c r="AH2350" s="34" t="e">
        <f t="shared" si="314"/>
        <v>#VALUE!</v>
      </c>
      <c r="AI2350" s="34" t="e">
        <f t="shared" si="315"/>
        <v>#VALUE!</v>
      </c>
      <c r="AJ2350" s="34" t="e">
        <f t="shared" si="316"/>
        <v>#VALUE!</v>
      </c>
      <c r="AK2350" s="34" t="e">
        <f t="shared" si="317"/>
        <v>#VALUE!</v>
      </c>
    </row>
    <row r="2351" spans="1:37" ht="55.25" customHeight="1" x14ac:dyDescent="0.2">
      <c r="A2351" s="50"/>
      <c r="B2351" s="50"/>
      <c r="C2351" s="34"/>
      <c r="D2351" s="34"/>
      <c r="E2351" s="34"/>
      <c r="F2351" s="34"/>
      <c r="G2351" s="34"/>
      <c r="H2351" s="34"/>
      <c r="I2351" s="34"/>
      <c r="J2351" s="34"/>
      <c r="K2351" s="34"/>
      <c r="L2351" s="103"/>
      <c r="M2351" s="29"/>
      <c r="N2351" s="29"/>
      <c r="O2351" s="29"/>
      <c r="P2351" s="30"/>
      <c r="Q2351" s="29"/>
      <c r="R2351" s="112"/>
      <c r="S2351" s="34"/>
      <c r="AD2351" s="84" t="e">
        <f t="shared" ref="AD2351:AD2414" si="318">SEARCH("unanimité",L2351,1)</f>
        <v>#VALUE!</v>
      </c>
      <c r="AE2351" s="34" t="e">
        <f t="shared" ref="AE2351:AE2414" si="319">SEARCH("PONSOLE",M2351,1)</f>
        <v>#VALUE!</v>
      </c>
      <c r="AF2351" s="34" t="e">
        <f t="shared" ref="AF2351:AF2414" si="320">SEARCH("PONSOLE",N2351,1)</f>
        <v>#VALUE!</v>
      </c>
      <c r="AG2351" s="34" t="e">
        <f t="shared" ref="AG2351:AG2414" si="321">SEARCH("PONSOLE",O2351,1)</f>
        <v>#VALUE!</v>
      </c>
      <c r="AH2351" s="34" t="e">
        <f t="shared" ref="AH2351:AH2414" si="322">SEARCH("pas de vote",P2351,1)</f>
        <v>#VALUE!</v>
      </c>
      <c r="AI2351" s="34" t="e">
        <f t="shared" ref="AI2351:AI2414" si="323">SEARCH("PONSOLE",Q2351,1)</f>
        <v>#VALUE!</v>
      </c>
      <c r="AJ2351" s="34" t="e">
        <f t="shared" ref="AJ2351:AJ2414" si="324">SEARCH("PONSOLE",R2351,1)</f>
        <v>#VALUE!</v>
      </c>
      <c r="AK2351" s="34" t="e">
        <f t="shared" ref="AK2351:AK2414" si="325">SEARCH("PONSOLE",S2351,1)</f>
        <v>#VALUE!</v>
      </c>
    </row>
    <row r="2352" spans="1:37" ht="55.25" customHeight="1" x14ac:dyDescent="0.2">
      <c r="A2352" s="50"/>
      <c r="B2352" s="50"/>
      <c r="C2352" s="34"/>
      <c r="D2352" s="34"/>
      <c r="E2352" s="34"/>
      <c r="F2352" s="34"/>
      <c r="G2352" s="34"/>
      <c r="H2352" s="34"/>
      <c r="I2352" s="34"/>
      <c r="J2352" s="34"/>
      <c r="K2352" s="34"/>
      <c r="L2352" s="103"/>
      <c r="M2352" s="29"/>
      <c r="N2352" s="29"/>
      <c r="O2352" s="29"/>
      <c r="P2352" s="30"/>
      <c r="Q2352" s="29"/>
      <c r="R2352" s="112"/>
      <c r="S2352" s="34"/>
      <c r="AD2352" s="84" t="e">
        <f t="shared" si="318"/>
        <v>#VALUE!</v>
      </c>
      <c r="AE2352" s="34" t="e">
        <f t="shared" si="319"/>
        <v>#VALUE!</v>
      </c>
      <c r="AF2352" s="34" t="e">
        <f t="shared" si="320"/>
        <v>#VALUE!</v>
      </c>
      <c r="AG2352" s="34" t="e">
        <f t="shared" si="321"/>
        <v>#VALUE!</v>
      </c>
      <c r="AH2352" s="34" t="e">
        <f t="shared" si="322"/>
        <v>#VALUE!</v>
      </c>
      <c r="AI2352" s="34" t="e">
        <f t="shared" si="323"/>
        <v>#VALUE!</v>
      </c>
      <c r="AJ2352" s="34" t="e">
        <f t="shared" si="324"/>
        <v>#VALUE!</v>
      </c>
      <c r="AK2352" s="34" t="e">
        <f t="shared" si="325"/>
        <v>#VALUE!</v>
      </c>
    </row>
    <row r="2353" spans="1:37" ht="55.25" customHeight="1" x14ac:dyDescent="0.2">
      <c r="A2353" s="50"/>
      <c r="B2353" s="50"/>
      <c r="C2353" s="34"/>
      <c r="D2353" s="34"/>
      <c r="E2353" s="34"/>
      <c r="F2353" s="34"/>
      <c r="G2353" s="34"/>
      <c r="H2353" s="34"/>
      <c r="I2353" s="34"/>
      <c r="J2353" s="34"/>
      <c r="K2353" s="34"/>
      <c r="L2353" s="103"/>
      <c r="M2353" s="29"/>
      <c r="N2353" s="29"/>
      <c r="O2353" s="29"/>
      <c r="P2353" s="30"/>
      <c r="Q2353" s="29"/>
      <c r="R2353" s="112"/>
      <c r="S2353" s="34"/>
      <c r="AD2353" s="84" t="e">
        <f t="shared" si="318"/>
        <v>#VALUE!</v>
      </c>
      <c r="AE2353" s="34" t="e">
        <f t="shared" si="319"/>
        <v>#VALUE!</v>
      </c>
      <c r="AF2353" s="34" t="e">
        <f t="shared" si="320"/>
        <v>#VALUE!</v>
      </c>
      <c r="AG2353" s="34" t="e">
        <f t="shared" si="321"/>
        <v>#VALUE!</v>
      </c>
      <c r="AH2353" s="34" t="e">
        <f t="shared" si="322"/>
        <v>#VALUE!</v>
      </c>
      <c r="AI2353" s="34" t="e">
        <f t="shared" si="323"/>
        <v>#VALUE!</v>
      </c>
      <c r="AJ2353" s="34" t="e">
        <f t="shared" si="324"/>
        <v>#VALUE!</v>
      </c>
      <c r="AK2353" s="34" t="e">
        <f t="shared" si="325"/>
        <v>#VALUE!</v>
      </c>
    </row>
    <row r="2354" spans="1:37" ht="55.25" customHeight="1" x14ac:dyDescent="0.2">
      <c r="A2354" s="50"/>
      <c r="B2354" s="50"/>
      <c r="C2354" s="34"/>
      <c r="D2354" s="34"/>
      <c r="E2354" s="34"/>
      <c r="F2354" s="34"/>
      <c r="G2354" s="34"/>
      <c r="H2354" s="34"/>
      <c r="I2354" s="34"/>
      <c r="J2354" s="34"/>
      <c r="K2354" s="34"/>
      <c r="L2354" s="103"/>
      <c r="M2354" s="29"/>
      <c r="N2354" s="29"/>
      <c r="O2354" s="29"/>
      <c r="P2354" s="30"/>
      <c r="Q2354" s="29"/>
      <c r="R2354" s="112"/>
      <c r="S2354" s="34"/>
      <c r="AD2354" s="84" t="e">
        <f t="shared" si="318"/>
        <v>#VALUE!</v>
      </c>
      <c r="AE2354" s="34" t="e">
        <f t="shared" si="319"/>
        <v>#VALUE!</v>
      </c>
      <c r="AF2354" s="34" t="e">
        <f t="shared" si="320"/>
        <v>#VALUE!</v>
      </c>
      <c r="AG2354" s="34" t="e">
        <f t="shared" si="321"/>
        <v>#VALUE!</v>
      </c>
      <c r="AH2354" s="34" t="e">
        <f t="shared" si="322"/>
        <v>#VALUE!</v>
      </c>
      <c r="AI2354" s="34" t="e">
        <f t="shared" si="323"/>
        <v>#VALUE!</v>
      </c>
      <c r="AJ2354" s="34" t="e">
        <f t="shared" si="324"/>
        <v>#VALUE!</v>
      </c>
      <c r="AK2354" s="34" t="e">
        <f t="shared" si="325"/>
        <v>#VALUE!</v>
      </c>
    </row>
    <row r="2355" spans="1:37" ht="55.25" customHeight="1" x14ac:dyDescent="0.2">
      <c r="A2355" s="50"/>
      <c r="B2355" s="50"/>
      <c r="C2355" s="34"/>
      <c r="D2355" s="34"/>
      <c r="E2355" s="34"/>
      <c r="F2355" s="34"/>
      <c r="G2355" s="34"/>
      <c r="H2355" s="34"/>
      <c r="I2355" s="34"/>
      <c r="J2355" s="34"/>
      <c r="K2355" s="34"/>
      <c r="L2355" s="103"/>
      <c r="M2355" s="29"/>
      <c r="N2355" s="29"/>
      <c r="O2355" s="29"/>
      <c r="P2355" s="30"/>
      <c r="Q2355" s="29"/>
      <c r="R2355" s="112"/>
      <c r="S2355" s="34"/>
      <c r="AD2355" s="84" t="e">
        <f t="shared" si="318"/>
        <v>#VALUE!</v>
      </c>
      <c r="AE2355" s="34" t="e">
        <f t="shared" si="319"/>
        <v>#VALUE!</v>
      </c>
      <c r="AF2355" s="34" t="e">
        <f t="shared" si="320"/>
        <v>#VALUE!</v>
      </c>
      <c r="AG2355" s="34" t="e">
        <f t="shared" si="321"/>
        <v>#VALUE!</v>
      </c>
      <c r="AH2355" s="34" t="e">
        <f t="shared" si="322"/>
        <v>#VALUE!</v>
      </c>
      <c r="AI2355" s="34" t="e">
        <f t="shared" si="323"/>
        <v>#VALUE!</v>
      </c>
      <c r="AJ2355" s="34" t="e">
        <f t="shared" si="324"/>
        <v>#VALUE!</v>
      </c>
      <c r="AK2355" s="34" t="e">
        <f t="shared" si="325"/>
        <v>#VALUE!</v>
      </c>
    </row>
    <row r="2356" spans="1:37" ht="55.25" customHeight="1" x14ac:dyDescent="0.2">
      <c r="A2356" s="50"/>
      <c r="B2356" s="50"/>
      <c r="C2356" s="34"/>
      <c r="D2356" s="34"/>
      <c r="E2356" s="34"/>
      <c r="F2356" s="34"/>
      <c r="G2356" s="34"/>
      <c r="H2356" s="34"/>
      <c r="I2356" s="34"/>
      <c r="J2356" s="34"/>
      <c r="K2356" s="34"/>
      <c r="L2356" s="103"/>
      <c r="M2356" s="29"/>
      <c r="N2356" s="29"/>
      <c r="O2356" s="29"/>
      <c r="P2356" s="30"/>
      <c r="Q2356" s="29"/>
      <c r="R2356" s="112"/>
      <c r="S2356" s="34"/>
      <c r="AD2356" s="84" t="e">
        <f t="shared" si="318"/>
        <v>#VALUE!</v>
      </c>
      <c r="AE2356" s="34" t="e">
        <f t="shared" si="319"/>
        <v>#VALUE!</v>
      </c>
      <c r="AF2356" s="34" t="e">
        <f t="shared" si="320"/>
        <v>#VALUE!</v>
      </c>
      <c r="AG2356" s="34" t="e">
        <f t="shared" si="321"/>
        <v>#VALUE!</v>
      </c>
      <c r="AH2356" s="34" t="e">
        <f t="shared" si="322"/>
        <v>#VALUE!</v>
      </c>
      <c r="AI2356" s="34" t="e">
        <f t="shared" si="323"/>
        <v>#VALUE!</v>
      </c>
      <c r="AJ2356" s="34" t="e">
        <f t="shared" si="324"/>
        <v>#VALUE!</v>
      </c>
      <c r="AK2356" s="34" t="e">
        <f t="shared" si="325"/>
        <v>#VALUE!</v>
      </c>
    </row>
    <row r="2357" spans="1:37" ht="55.25" customHeight="1" x14ac:dyDescent="0.2">
      <c r="A2357" s="50"/>
      <c r="B2357" s="50"/>
      <c r="C2357" s="34"/>
      <c r="D2357" s="34"/>
      <c r="E2357" s="34"/>
      <c r="F2357" s="34"/>
      <c r="G2357" s="34"/>
      <c r="H2357" s="34"/>
      <c r="I2357" s="34"/>
      <c r="J2357" s="34"/>
      <c r="K2357" s="34"/>
      <c r="L2357" s="103"/>
      <c r="M2357" s="29"/>
      <c r="N2357" s="29"/>
      <c r="O2357" s="29"/>
      <c r="P2357" s="30"/>
      <c r="Q2357" s="29"/>
      <c r="R2357" s="112"/>
      <c r="S2357" s="34"/>
      <c r="AD2357" s="84" t="e">
        <f t="shared" si="318"/>
        <v>#VALUE!</v>
      </c>
      <c r="AE2357" s="34" t="e">
        <f t="shared" si="319"/>
        <v>#VALUE!</v>
      </c>
      <c r="AF2357" s="34" t="e">
        <f t="shared" si="320"/>
        <v>#VALUE!</v>
      </c>
      <c r="AG2357" s="34" t="e">
        <f t="shared" si="321"/>
        <v>#VALUE!</v>
      </c>
      <c r="AH2357" s="34" t="e">
        <f t="shared" si="322"/>
        <v>#VALUE!</v>
      </c>
      <c r="AI2357" s="34" t="e">
        <f t="shared" si="323"/>
        <v>#VALUE!</v>
      </c>
      <c r="AJ2357" s="34" t="e">
        <f t="shared" si="324"/>
        <v>#VALUE!</v>
      </c>
      <c r="AK2357" s="34" t="e">
        <f t="shared" si="325"/>
        <v>#VALUE!</v>
      </c>
    </row>
    <row r="2358" spans="1:37" ht="55.25" customHeight="1" x14ac:dyDescent="0.2">
      <c r="A2358" s="50"/>
      <c r="B2358" s="50"/>
      <c r="C2358" s="34"/>
      <c r="D2358" s="34"/>
      <c r="E2358" s="34"/>
      <c r="F2358" s="34"/>
      <c r="G2358" s="34"/>
      <c r="H2358" s="34"/>
      <c r="I2358" s="34"/>
      <c r="J2358" s="34"/>
      <c r="K2358" s="34"/>
      <c r="L2358" s="103"/>
      <c r="M2358" s="29"/>
      <c r="N2358" s="29"/>
      <c r="O2358" s="29"/>
      <c r="P2358" s="30"/>
      <c r="Q2358" s="29"/>
      <c r="R2358" s="112"/>
      <c r="S2358" s="34"/>
      <c r="AD2358" s="84" t="e">
        <f t="shared" si="318"/>
        <v>#VALUE!</v>
      </c>
      <c r="AE2358" s="34" t="e">
        <f t="shared" si="319"/>
        <v>#VALUE!</v>
      </c>
      <c r="AF2358" s="34" t="e">
        <f t="shared" si="320"/>
        <v>#VALUE!</v>
      </c>
      <c r="AG2358" s="34" t="e">
        <f t="shared" si="321"/>
        <v>#VALUE!</v>
      </c>
      <c r="AH2358" s="34" t="e">
        <f t="shared" si="322"/>
        <v>#VALUE!</v>
      </c>
      <c r="AI2358" s="34" t="e">
        <f t="shared" si="323"/>
        <v>#VALUE!</v>
      </c>
      <c r="AJ2358" s="34" t="e">
        <f t="shared" si="324"/>
        <v>#VALUE!</v>
      </c>
      <c r="AK2358" s="34" t="e">
        <f t="shared" si="325"/>
        <v>#VALUE!</v>
      </c>
    </row>
    <row r="2359" spans="1:37" ht="55.25" customHeight="1" x14ac:dyDescent="0.2">
      <c r="A2359" s="50"/>
      <c r="B2359" s="50"/>
      <c r="C2359" s="34"/>
      <c r="D2359" s="34"/>
      <c r="E2359" s="34"/>
      <c r="F2359" s="34"/>
      <c r="G2359" s="34"/>
      <c r="H2359" s="34"/>
      <c r="I2359" s="34"/>
      <c r="J2359" s="34"/>
      <c r="K2359" s="34"/>
      <c r="L2359" s="103"/>
      <c r="M2359" s="29"/>
      <c r="N2359" s="29"/>
      <c r="O2359" s="29"/>
      <c r="P2359" s="30"/>
      <c r="Q2359" s="29"/>
      <c r="R2359" s="112"/>
      <c r="S2359" s="34"/>
      <c r="AD2359" s="84" t="e">
        <f t="shared" si="318"/>
        <v>#VALUE!</v>
      </c>
      <c r="AE2359" s="34" t="e">
        <f t="shared" si="319"/>
        <v>#VALUE!</v>
      </c>
      <c r="AF2359" s="34" t="e">
        <f t="shared" si="320"/>
        <v>#VALUE!</v>
      </c>
      <c r="AG2359" s="34" t="e">
        <f t="shared" si="321"/>
        <v>#VALUE!</v>
      </c>
      <c r="AH2359" s="34" t="e">
        <f t="shared" si="322"/>
        <v>#VALUE!</v>
      </c>
      <c r="AI2359" s="34" t="e">
        <f t="shared" si="323"/>
        <v>#VALUE!</v>
      </c>
      <c r="AJ2359" s="34" t="e">
        <f t="shared" si="324"/>
        <v>#VALUE!</v>
      </c>
      <c r="AK2359" s="34" t="e">
        <f t="shared" si="325"/>
        <v>#VALUE!</v>
      </c>
    </row>
    <row r="2360" spans="1:37" ht="55.25" customHeight="1" x14ac:dyDescent="0.2">
      <c r="A2360" s="50"/>
      <c r="B2360" s="50"/>
      <c r="C2360" s="34"/>
      <c r="D2360" s="34"/>
      <c r="E2360" s="34"/>
      <c r="F2360" s="34"/>
      <c r="G2360" s="34"/>
      <c r="H2360" s="34"/>
      <c r="I2360" s="34"/>
      <c r="J2360" s="34"/>
      <c r="K2360" s="34"/>
      <c r="L2360" s="103"/>
      <c r="M2360" s="29"/>
      <c r="N2360" s="29"/>
      <c r="O2360" s="29"/>
      <c r="P2360" s="30"/>
      <c r="Q2360" s="29"/>
      <c r="R2360" s="112"/>
      <c r="S2360" s="34"/>
      <c r="AD2360" s="84" t="e">
        <f t="shared" si="318"/>
        <v>#VALUE!</v>
      </c>
      <c r="AE2360" s="34" t="e">
        <f t="shared" si="319"/>
        <v>#VALUE!</v>
      </c>
      <c r="AF2360" s="34" t="e">
        <f t="shared" si="320"/>
        <v>#VALUE!</v>
      </c>
      <c r="AG2360" s="34" t="e">
        <f t="shared" si="321"/>
        <v>#VALUE!</v>
      </c>
      <c r="AH2360" s="34" t="e">
        <f t="shared" si="322"/>
        <v>#VALUE!</v>
      </c>
      <c r="AI2360" s="34" t="e">
        <f t="shared" si="323"/>
        <v>#VALUE!</v>
      </c>
      <c r="AJ2360" s="34" t="e">
        <f t="shared" si="324"/>
        <v>#VALUE!</v>
      </c>
      <c r="AK2360" s="34" t="e">
        <f t="shared" si="325"/>
        <v>#VALUE!</v>
      </c>
    </row>
    <row r="2361" spans="1:37" ht="55.25" customHeight="1" x14ac:dyDescent="0.2">
      <c r="A2361" s="50"/>
      <c r="B2361" s="50"/>
      <c r="C2361" s="34"/>
      <c r="D2361" s="34"/>
      <c r="E2361" s="34"/>
      <c r="F2361" s="34"/>
      <c r="G2361" s="34"/>
      <c r="H2361" s="34"/>
      <c r="I2361" s="34"/>
      <c r="J2361" s="34"/>
      <c r="K2361" s="34"/>
      <c r="L2361" s="103"/>
      <c r="M2361" s="29"/>
      <c r="N2361" s="29"/>
      <c r="O2361" s="29"/>
      <c r="P2361" s="30"/>
      <c r="Q2361" s="29"/>
      <c r="R2361" s="112"/>
      <c r="S2361" s="34"/>
      <c r="AD2361" s="84" t="e">
        <f t="shared" si="318"/>
        <v>#VALUE!</v>
      </c>
      <c r="AE2361" s="34" t="e">
        <f t="shared" si="319"/>
        <v>#VALUE!</v>
      </c>
      <c r="AF2361" s="34" t="e">
        <f t="shared" si="320"/>
        <v>#VALUE!</v>
      </c>
      <c r="AG2361" s="34" t="e">
        <f t="shared" si="321"/>
        <v>#VALUE!</v>
      </c>
      <c r="AH2361" s="34" t="e">
        <f t="shared" si="322"/>
        <v>#VALUE!</v>
      </c>
      <c r="AI2361" s="34" t="e">
        <f t="shared" si="323"/>
        <v>#VALUE!</v>
      </c>
      <c r="AJ2361" s="34" t="e">
        <f t="shared" si="324"/>
        <v>#VALUE!</v>
      </c>
      <c r="AK2361" s="34" t="e">
        <f t="shared" si="325"/>
        <v>#VALUE!</v>
      </c>
    </row>
    <row r="2362" spans="1:37" ht="55.25" customHeight="1" x14ac:dyDescent="0.2">
      <c r="A2362" s="50"/>
      <c r="B2362" s="50"/>
      <c r="C2362" s="34"/>
      <c r="D2362" s="34"/>
      <c r="E2362" s="34"/>
      <c r="F2362" s="34"/>
      <c r="G2362" s="34"/>
      <c r="H2362" s="34"/>
      <c r="I2362" s="34"/>
      <c r="J2362" s="34"/>
      <c r="K2362" s="34"/>
      <c r="L2362" s="103"/>
      <c r="M2362" s="29"/>
      <c r="N2362" s="29"/>
      <c r="O2362" s="29"/>
      <c r="P2362" s="30"/>
      <c r="Q2362" s="29"/>
      <c r="R2362" s="112"/>
      <c r="S2362" s="34"/>
      <c r="AD2362" s="84" t="e">
        <f t="shared" si="318"/>
        <v>#VALUE!</v>
      </c>
      <c r="AE2362" s="34" t="e">
        <f t="shared" si="319"/>
        <v>#VALUE!</v>
      </c>
      <c r="AF2362" s="34" t="e">
        <f t="shared" si="320"/>
        <v>#VALUE!</v>
      </c>
      <c r="AG2362" s="34" t="e">
        <f t="shared" si="321"/>
        <v>#VALUE!</v>
      </c>
      <c r="AH2362" s="34" t="e">
        <f t="shared" si="322"/>
        <v>#VALUE!</v>
      </c>
      <c r="AI2362" s="34" t="e">
        <f t="shared" si="323"/>
        <v>#VALUE!</v>
      </c>
      <c r="AJ2362" s="34" t="e">
        <f t="shared" si="324"/>
        <v>#VALUE!</v>
      </c>
      <c r="AK2362" s="34" t="e">
        <f t="shared" si="325"/>
        <v>#VALUE!</v>
      </c>
    </row>
    <row r="2363" spans="1:37" ht="55.25" customHeight="1" x14ac:dyDescent="0.2">
      <c r="A2363" s="50"/>
      <c r="B2363" s="50"/>
      <c r="C2363" s="34"/>
      <c r="D2363" s="34"/>
      <c r="E2363" s="34"/>
      <c r="F2363" s="34"/>
      <c r="G2363" s="34"/>
      <c r="H2363" s="34"/>
      <c r="I2363" s="34"/>
      <c r="J2363" s="34"/>
      <c r="K2363" s="34"/>
      <c r="L2363" s="103"/>
      <c r="M2363" s="29"/>
      <c r="N2363" s="29"/>
      <c r="O2363" s="29"/>
      <c r="P2363" s="30"/>
      <c r="Q2363" s="29"/>
      <c r="R2363" s="112"/>
      <c r="S2363" s="34"/>
      <c r="AD2363" s="84" t="e">
        <f t="shared" si="318"/>
        <v>#VALUE!</v>
      </c>
      <c r="AE2363" s="34" t="e">
        <f t="shared" si="319"/>
        <v>#VALUE!</v>
      </c>
      <c r="AF2363" s="34" t="e">
        <f t="shared" si="320"/>
        <v>#VALUE!</v>
      </c>
      <c r="AG2363" s="34" t="e">
        <f t="shared" si="321"/>
        <v>#VALUE!</v>
      </c>
      <c r="AH2363" s="34" t="e">
        <f t="shared" si="322"/>
        <v>#VALUE!</v>
      </c>
      <c r="AI2363" s="34" t="e">
        <f t="shared" si="323"/>
        <v>#VALUE!</v>
      </c>
      <c r="AJ2363" s="34" t="e">
        <f t="shared" si="324"/>
        <v>#VALUE!</v>
      </c>
      <c r="AK2363" s="34" t="e">
        <f t="shared" si="325"/>
        <v>#VALUE!</v>
      </c>
    </row>
    <row r="2364" spans="1:37" ht="55.25" customHeight="1" x14ac:dyDescent="0.2">
      <c r="A2364" s="50"/>
      <c r="B2364" s="50"/>
      <c r="C2364" s="34"/>
      <c r="D2364" s="34"/>
      <c r="E2364" s="34"/>
      <c r="F2364" s="34"/>
      <c r="G2364" s="34"/>
      <c r="H2364" s="34"/>
      <c r="I2364" s="34"/>
      <c r="J2364" s="34"/>
      <c r="K2364" s="34"/>
      <c r="L2364" s="103"/>
      <c r="M2364" s="29"/>
      <c r="N2364" s="29"/>
      <c r="O2364" s="29"/>
      <c r="P2364" s="30"/>
      <c r="Q2364" s="29"/>
      <c r="R2364" s="112"/>
      <c r="S2364" s="34"/>
      <c r="AD2364" s="84" t="e">
        <f t="shared" si="318"/>
        <v>#VALUE!</v>
      </c>
      <c r="AE2364" s="34" t="e">
        <f t="shared" si="319"/>
        <v>#VALUE!</v>
      </c>
      <c r="AF2364" s="34" t="e">
        <f t="shared" si="320"/>
        <v>#VALUE!</v>
      </c>
      <c r="AG2364" s="34" t="e">
        <f t="shared" si="321"/>
        <v>#VALUE!</v>
      </c>
      <c r="AH2364" s="34" t="e">
        <f t="shared" si="322"/>
        <v>#VALUE!</v>
      </c>
      <c r="AI2364" s="34" t="e">
        <f t="shared" si="323"/>
        <v>#VALUE!</v>
      </c>
      <c r="AJ2364" s="34" t="e">
        <f t="shared" si="324"/>
        <v>#VALUE!</v>
      </c>
      <c r="AK2364" s="34" t="e">
        <f t="shared" si="325"/>
        <v>#VALUE!</v>
      </c>
    </row>
    <row r="2365" spans="1:37" ht="55.25" customHeight="1" x14ac:dyDescent="0.2">
      <c r="A2365" s="50"/>
      <c r="B2365" s="50"/>
      <c r="C2365" s="34"/>
      <c r="D2365" s="34"/>
      <c r="E2365" s="34"/>
      <c r="F2365" s="34"/>
      <c r="G2365" s="34"/>
      <c r="H2365" s="34"/>
      <c r="I2365" s="34"/>
      <c r="J2365" s="34"/>
      <c r="K2365" s="34"/>
      <c r="L2365" s="103"/>
      <c r="M2365" s="29"/>
      <c r="N2365" s="29"/>
      <c r="O2365" s="29"/>
      <c r="P2365" s="30"/>
      <c r="Q2365" s="29"/>
      <c r="R2365" s="112"/>
      <c r="S2365" s="34"/>
      <c r="AD2365" s="84" t="e">
        <f t="shared" si="318"/>
        <v>#VALUE!</v>
      </c>
      <c r="AE2365" s="34" t="e">
        <f t="shared" si="319"/>
        <v>#VALUE!</v>
      </c>
      <c r="AF2365" s="34" t="e">
        <f t="shared" si="320"/>
        <v>#VALUE!</v>
      </c>
      <c r="AG2365" s="34" t="e">
        <f t="shared" si="321"/>
        <v>#VALUE!</v>
      </c>
      <c r="AH2365" s="34" t="e">
        <f t="shared" si="322"/>
        <v>#VALUE!</v>
      </c>
      <c r="AI2365" s="34" t="e">
        <f t="shared" si="323"/>
        <v>#VALUE!</v>
      </c>
      <c r="AJ2365" s="34" t="e">
        <f t="shared" si="324"/>
        <v>#VALUE!</v>
      </c>
      <c r="AK2365" s="34" t="e">
        <f t="shared" si="325"/>
        <v>#VALUE!</v>
      </c>
    </row>
    <row r="2366" spans="1:37" ht="55.25" customHeight="1" x14ac:dyDescent="0.2">
      <c r="A2366" s="50"/>
      <c r="B2366" s="50"/>
      <c r="C2366" s="34"/>
      <c r="D2366" s="34"/>
      <c r="E2366" s="34"/>
      <c r="F2366" s="34"/>
      <c r="G2366" s="34"/>
      <c r="H2366" s="34"/>
      <c r="I2366" s="34"/>
      <c r="J2366" s="34"/>
      <c r="K2366" s="34"/>
      <c r="L2366" s="103"/>
      <c r="M2366" s="29"/>
      <c r="N2366" s="29"/>
      <c r="O2366" s="29"/>
      <c r="P2366" s="30"/>
      <c r="Q2366" s="29"/>
      <c r="R2366" s="112"/>
      <c r="S2366" s="34"/>
      <c r="AD2366" s="84" t="e">
        <f t="shared" si="318"/>
        <v>#VALUE!</v>
      </c>
      <c r="AE2366" s="34" t="e">
        <f t="shared" si="319"/>
        <v>#VALUE!</v>
      </c>
      <c r="AF2366" s="34" t="e">
        <f t="shared" si="320"/>
        <v>#VALUE!</v>
      </c>
      <c r="AG2366" s="34" t="e">
        <f t="shared" si="321"/>
        <v>#VALUE!</v>
      </c>
      <c r="AH2366" s="34" t="e">
        <f t="shared" si="322"/>
        <v>#VALUE!</v>
      </c>
      <c r="AI2366" s="34" t="e">
        <f t="shared" si="323"/>
        <v>#VALUE!</v>
      </c>
      <c r="AJ2366" s="34" t="e">
        <f t="shared" si="324"/>
        <v>#VALUE!</v>
      </c>
      <c r="AK2366" s="34" t="e">
        <f t="shared" si="325"/>
        <v>#VALUE!</v>
      </c>
    </row>
    <row r="2367" spans="1:37" ht="55.25" customHeight="1" x14ac:dyDescent="0.2">
      <c r="A2367" s="50"/>
      <c r="B2367" s="50"/>
      <c r="C2367" s="34"/>
      <c r="D2367" s="34"/>
      <c r="E2367" s="34"/>
      <c r="F2367" s="34"/>
      <c r="G2367" s="34"/>
      <c r="H2367" s="34"/>
      <c r="I2367" s="34"/>
      <c r="J2367" s="34"/>
      <c r="K2367" s="34"/>
      <c r="L2367" s="103"/>
      <c r="M2367" s="29"/>
      <c r="N2367" s="29"/>
      <c r="O2367" s="29"/>
      <c r="P2367" s="30"/>
      <c r="Q2367" s="29"/>
      <c r="R2367" s="112"/>
      <c r="S2367" s="34"/>
      <c r="AD2367" s="84" t="e">
        <f t="shared" si="318"/>
        <v>#VALUE!</v>
      </c>
      <c r="AE2367" s="34" t="e">
        <f t="shared" si="319"/>
        <v>#VALUE!</v>
      </c>
      <c r="AF2367" s="34" t="e">
        <f t="shared" si="320"/>
        <v>#VALUE!</v>
      </c>
      <c r="AG2367" s="34" t="e">
        <f t="shared" si="321"/>
        <v>#VALUE!</v>
      </c>
      <c r="AH2367" s="34" t="e">
        <f t="shared" si="322"/>
        <v>#VALUE!</v>
      </c>
      <c r="AI2367" s="34" t="e">
        <f t="shared" si="323"/>
        <v>#VALUE!</v>
      </c>
      <c r="AJ2367" s="34" t="e">
        <f t="shared" si="324"/>
        <v>#VALUE!</v>
      </c>
      <c r="AK2367" s="34" t="e">
        <f t="shared" si="325"/>
        <v>#VALUE!</v>
      </c>
    </row>
    <row r="2368" spans="1:37" ht="55.25" customHeight="1" x14ac:dyDescent="0.2">
      <c r="A2368" s="50"/>
      <c r="B2368" s="50"/>
      <c r="C2368" s="34"/>
      <c r="D2368" s="34"/>
      <c r="E2368" s="34"/>
      <c r="F2368" s="34"/>
      <c r="G2368" s="34"/>
      <c r="H2368" s="34"/>
      <c r="I2368" s="34"/>
      <c r="J2368" s="34"/>
      <c r="K2368" s="34"/>
      <c r="L2368" s="103"/>
      <c r="M2368" s="29"/>
      <c r="N2368" s="29"/>
      <c r="O2368" s="29"/>
      <c r="P2368" s="30"/>
      <c r="Q2368" s="29"/>
      <c r="R2368" s="112"/>
      <c r="S2368" s="34"/>
      <c r="AD2368" s="84" t="e">
        <f t="shared" si="318"/>
        <v>#VALUE!</v>
      </c>
      <c r="AE2368" s="34" t="e">
        <f t="shared" si="319"/>
        <v>#VALUE!</v>
      </c>
      <c r="AF2368" s="34" t="e">
        <f t="shared" si="320"/>
        <v>#VALUE!</v>
      </c>
      <c r="AG2368" s="34" t="e">
        <f t="shared" si="321"/>
        <v>#VALUE!</v>
      </c>
      <c r="AH2368" s="34" t="e">
        <f t="shared" si="322"/>
        <v>#VALUE!</v>
      </c>
      <c r="AI2368" s="34" t="e">
        <f t="shared" si="323"/>
        <v>#VALUE!</v>
      </c>
      <c r="AJ2368" s="34" t="e">
        <f t="shared" si="324"/>
        <v>#VALUE!</v>
      </c>
      <c r="AK2368" s="34" t="e">
        <f t="shared" si="325"/>
        <v>#VALUE!</v>
      </c>
    </row>
    <row r="2369" spans="1:37" ht="55.25" customHeight="1" x14ac:dyDescent="0.2">
      <c r="A2369" s="50"/>
      <c r="B2369" s="50"/>
      <c r="C2369" s="34"/>
      <c r="D2369" s="34"/>
      <c r="E2369" s="34"/>
      <c r="F2369" s="34"/>
      <c r="G2369" s="34"/>
      <c r="H2369" s="34"/>
      <c r="I2369" s="34"/>
      <c r="J2369" s="34"/>
      <c r="K2369" s="34"/>
      <c r="L2369" s="103"/>
      <c r="M2369" s="29"/>
      <c r="N2369" s="29"/>
      <c r="O2369" s="29"/>
      <c r="P2369" s="30"/>
      <c r="Q2369" s="29"/>
      <c r="R2369" s="112"/>
      <c r="S2369" s="34"/>
      <c r="AD2369" s="84" t="e">
        <f t="shared" si="318"/>
        <v>#VALUE!</v>
      </c>
      <c r="AE2369" s="34" t="e">
        <f t="shared" si="319"/>
        <v>#VALUE!</v>
      </c>
      <c r="AF2369" s="34" t="e">
        <f t="shared" si="320"/>
        <v>#VALUE!</v>
      </c>
      <c r="AG2369" s="34" t="e">
        <f t="shared" si="321"/>
        <v>#VALUE!</v>
      </c>
      <c r="AH2369" s="34" t="e">
        <f t="shared" si="322"/>
        <v>#VALUE!</v>
      </c>
      <c r="AI2369" s="34" t="e">
        <f t="shared" si="323"/>
        <v>#VALUE!</v>
      </c>
      <c r="AJ2369" s="34" t="e">
        <f t="shared" si="324"/>
        <v>#VALUE!</v>
      </c>
      <c r="AK2369" s="34" t="e">
        <f t="shared" si="325"/>
        <v>#VALUE!</v>
      </c>
    </row>
    <row r="2370" spans="1:37" ht="55.25" customHeight="1" x14ac:dyDescent="0.2">
      <c r="A2370" s="50"/>
      <c r="B2370" s="50"/>
      <c r="C2370" s="34"/>
      <c r="D2370" s="34"/>
      <c r="E2370" s="34"/>
      <c r="F2370" s="34"/>
      <c r="G2370" s="34"/>
      <c r="H2370" s="34"/>
      <c r="I2370" s="34"/>
      <c r="J2370" s="34"/>
      <c r="K2370" s="34"/>
      <c r="L2370" s="103"/>
      <c r="M2370" s="29"/>
      <c r="N2370" s="29"/>
      <c r="O2370" s="29"/>
      <c r="P2370" s="30"/>
      <c r="Q2370" s="29"/>
      <c r="R2370" s="112"/>
      <c r="S2370" s="34"/>
      <c r="AD2370" s="84" t="e">
        <f t="shared" si="318"/>
        <v>#VALUE!</v>
      </c>
      <c r="AE2370" s="34" t="e">
        <f t="shared" si="319"/>
        <v>#VALUE!</v>
      </c>
      <c r="AF2370" s="34" t="e">
        <f t="shared" si="320"/>
        <v>#VALUE!</v>
      </c>
      <c r="AG2370" s="34" t="e">
        <f t="shared" si="321"/>
        <v>#VALUE!</v>
      </c>
      <c r="AH2370" s="34" t="e">
        <f t="shared" si="322"/>
        <v>#VALUE!</v>
      </c>
      <c r="AI2370" s="34" t="e">
        <f t="shared" si="323"/>
        <v>#VALUE!</v>
      </c>
      <c r="AJ2370" s="34" t="e">
        <f t="shared" si="324"/>
        <v>#VALUE!</v>
      </c>
      <c r="AK2370" s="34" t="e">
        <f t="shared" si="325"/>
        <v>#VALUE!</v>
      </c>
    </row>
    <row r="2371" spans="1:37" ht="55.25" customHeight="1" x14ac:dyDescent="0.2">
      <c r="A2371" s="50"/>
      <c r="B2371" s="50"/>
      <c r="C2371" s="34"/>
      <c r="D2371" s="34"/>
      <c r="E2371" s="34"/>
      <c r="F2371" s="34"/>
      <c r="G2371" s="34"/>
      <c r="H2371" s="34"/>
      <c r="I2371" s="34"/>
      <c r="J2371" s="34"/>
      <c r="K2371" s="34"/>
      <c r="L2371" s="103"/>
      <c r="M2371" s="29"/>
      <c r="N2371" s="29"/>
      <c r="O2371" s="29"/>
      <c r="P2371" s="30"/>
      <c r="Q2371" s="29"/>
      <c r="R2371" s="112"/>
      <c r="S2371" s="34"/>
      <c r="AD2371" s="84" t="e">
        <f t="shared" si="318"/>
        <v>#VALUE!</v>
      </c>
      <c r="AE2371" s="34" t="e">
        <f t="shared" si="319"/>
        <v>#VALUE!</v>
      </c>
      <c r="AF2371" s="34" t="e">
        <f t="shared" si="320"/>
        <v>#VALUE!</v>
      </c>
      <c r="AG2371" s="34" t="e">
        <f t="shared" si="321"/>
        <v>#VALUE!</v>
      </c>
      <c r="AH2371" s="34" t="e">
        <f t="shared" si="322"/>
        <v>#VALUE!</v>
      </c>
      <c r="AI2371" s="34" t="e">
        <f t="shared" si="323"/>
        <v>#VALUE!</v>
      </c>
      <c r="AJ2371" s="34" t="e">
        <f t="shared" si="324"/>
        <v>#VALUE!</v>
      </c>
      <c r="AK2371" s="34" t="e">
        <f t="shared" si="325"/>
        <v>#VALUE!</v>
      </c>
    </row>
    <row r="2372" spans="1:37" ht="55.25" customHeight="1" x14ac:dyDescent="0.2">
      <c r="A2372" s="50"/>
      <c r="B2372" s="50"/>
      <c r="C2372" s="34"/>
      <c r="D2372" s="34"/>
      <c r="E2372" s="34"/>
      <c r="F2372" s="34"/>
      <c r="G2372" s="34"/>
      <c r="H2372" s="34"/>
      <c r="I2372" s="34"/>
      <c r="J2372" s="34"/>
      <c r="K2372" s="34"/>
      <c r="L2372" s="103"/>
      <c r="M2372" s="29"/>
      <c r="N2372" s="29"/>
      <c r="O2372" s="29"/>
      <c r="P2372" s="30"/>
      <c r="Q2372" s="29"/>
      <c r="R2372" s="112"/>
      <c r="S2372" s="34"/>
      <c r="AD2372" s="84" t="e">
        <f t="shared" si="318"/>
        <v>#VALUE!</v>
      </c>
      <c r="AE2372" s="34" t="e">
        <f t="shared" si="319"/>
        <v>#VALUE!</v>
      </c>
      <c r="AF2372" s="34" t="e">
        <f t="shared" si="320"/>
        <v>#VALUE!</v>
      </c>
      <c r="AG2372" s="34" t="e">
        <f t="shared" si="321"/>
        <v>#VALUE!</v>
      </c>
      <c r="AH2372" s="34" t="e">
        <f t="shared" si="322"/>
        <v>#VALUE!</v>
      </c>
      <c r="AI2372" s="34" t="e">
        <f t="shared" si="323"/>
        <v>#VALUE!</v>
      </c>
      <c r="AJ2372" s="34" t="e">
        <f t="shared" si="324"/>
        <v>#VALUE!</v>
      </c>
      <c r="AK2372" s="34" t="e">
        <f t="shared" si="325"/>
        <v>#VALUE!</v>
      </c>
    </row>
    <row r="2373" spans="1:37" ht="55.25" customHeight="1" x14ac:dyDescent="0.2">
      <c r="A2373" s="50"/>
      <c r="B2373" s="50"/>
      <c r="C2373" s="34"/>
      <c r="D2373" s="34"/>
      <c r="E2373" s="34"/>
      <c r="F2373" s="34"/>
      <c r="G2373" s="34"/>
      <c r="H2373" s="34"/>
      <c r="I2373" s="34"/>
      <c r="J2373" s="34"/>
      <c r="K2373" s="34"/>
      <c r="L2373" s="103"/>
      <c r="M2373" s="29"/>
      <c r="N2373" s="29"/>
      <c r="O2373" s="29"/>
      <c r="P2373" s="30"/>
      <c r="Q2373" s="29"/>
      <c r="R2373" s="112"/>
      <c r="S2373" s="34"/>
      <c r="AD2373" s="84" t="e">
        <f t="shared" si="318"/>
        <v>#VALUE!</v>
      </c>
      <c r="AE2373" s="34" t="e">
        <f t="shared" si="319"/>
        <v>#VALUE!</v>
      </c>
      <c r="AF2373" s="34" t="e">
        <f t="shared" si="320"/>
        <v>#VALUE!</v>
      </c>
      <c r="AG2373" s="34" t="e">
        <f t="shared" si="321"/>
        <v>#VALUE!</v>
      </c>
      <c r="AH2373" s="34" t="e">
        <f t="shared" si="322"/>
        <v>#VALUE!</v>
      </c>
      <c r="AI2373" s="34" t="e">
        <f t="shared" si="323"/>
        <v>#VALUE!</v>
      </c>
      <c r="AJ2373" s="34" t="e">
        <f t="shared" si="324"/>
        <v>#VALUE!</v>
      </c>
      <c r="AK2373" s="34" t="e">
        <f t="shared" si="325"/>
        <v>#VALUE!</v>
      </c>
    </row>
    <row r="2374" spans="1:37" ht="55.25" customHeight="1" x14ac:dyDescent="0.2">
      <c r="A2374" s="50"/>
      <c r="B2374" s="50"/>
      <c r="C2374" s="34"/>
      <c r="D2374" s="34"/>
      <c r="E2374" s="34"/>
      <c r="F2374" s="34"/>
      <c r="G2374" s="34"/>
      <c r="H2374" s="34"/>
      <c r="I2374" s="34"/>
      <c r="J2374" s="34"/>
      <c r="K2374" s="34"/>
      <c r="L2374" s="103"/>
      <c r="M2374" s="29"/>
      <c r="N2374" s="29"/>
      <c r="O2374" s="29"/>
      <c r="P2374" s="30"/>
      <c r="Q2374" s="29"/>
      <c r="R2374" s="112"/>
      <c r="S2374" s="34"/>
      <c r="AD2374" s="84" t="e">
        <f t="shared" si="318"/>
        <v>#VALUE!</v>
      </c>
      <c r="AE2374" s="34" t="e">
        <f t="shared" si="319"/>
        <v>#VALUE!</v>
      </c>
      <c r="AF2374" s="34" t="e">
        <f t="shared" si="320"/>
        <v>#VALUE!</v>
      </c>
      <c r="AG2374" s="34" t="e">
        <f t="shared" si="321"/>
        <v>#VALUE!</v>
      </c>
      <c r="AH2374" s="34" t="e">
        <f t="shared" si="322"/>
        <v>#VALUE!</v>
      </c>
      <c r="AI2374" s="34" t="e">
        <f t="shared" si="323"/>
        <v>#VALUE!</v>
      </c>
      <c r="AJ2374" s="34" t="e">
        <f t="shared" si="324"/>
        <v>#VALUE!</v>
      </c>
      <c r="AK2374" s="34" t="e">
        <f t="shared" si="325"/>
        <v>#VALUE!</v>
      </c>
    </row>
    <row r="2375" spans="1:37" ht="55.25" customHeight="1" x14ac:dyDescent="0.2">
      <c r="A2375" s="50"/>
      <c r="B2375" s="50"/>
      <c r="C2375" s="34"/>
      <c r="D2375" s="34"/>
      <c r="E2375" s="34"/>
      <c r="F2375" s="34"/>
      <c r="G2375" s="34"/>
      <c r="H2375" s="34"/>
      <c r="I2375" s="34"/>
      <c r="J2375" s="34"/>
      <c r="K2375" s="34"/>
      <c r="L2375" s="103"/>
      <c r="M2375" s="29"/>
      <c r="N2375" s="29"/>
      <c r="O2375" s="29"/>
      <c r="P2375" s="30"/>
      <c r="Q2375" s="29"/>
      <c r="R2375" s="112"/>
      <c r="S2375" s="34"/>
      <c r="AD2375" s="84" t="e">
        <f t="shared" si="318"/>
        <v>#VALUE!</v>
      </c>
      <c r="AE2375" s="34" t="e">
        <f t="shared" si="319"/>
        <v>#VALUE!</v>
      </c>
      <c r="AF2375" s="34" t="e">
        <f t="shared" si="320"/>
        <v>#VALUE!</v>
      </c>
      <c r="AG2375" s="34" t="e">
        <f t="shared" si="321"/>
        <v>#VALUE!</v>
      </c>
      <c r="AH2375" s="34" t="e">
        <f t="shared" si="322"/>
        <v>#VALUE!</v>
      </c>
      <c r="AI2375" s="34" t="e">
        <f t="shared" si="323"/>
        <v>#VALUE!</v>
      </c>
      <c r="AJ2375" s="34" t="e">
        <f t="shared" si="324"/>
        <v>#VALUE!</v>
      </c>
      <c r="AK2375" s="34" t="e">
        <f t="shared" si="325"/>
        <v>#VALUE!</v>
      </c>
    </row>
    <row r="2376" spans="1:37" ht="55.25" customHeight="1" x14ac:dyDescent="0.2">
      <c r="A2376" s="50"/>
      <c r="B2376" s="50"/>
      <c r="C2376" s="34"/>
      <c r="D2376" s="34"/>
      <c r="E2376" s="34"/>
      <c r="F2376" s="34"/>
      <c r="G2376" s="34"/>
      <c r="H2376" s="34"/>
      <c r="I2376" s="34"/>
      <c r="J2376" s="34"/>
      <c r="K2376" s="34"/>
      <c r="L2376" s="103"/>
      <c r="M2376" s="29"/>
      <c r="N2376" s="29"/>
      <c r="O2376" s="29"/>
      <c r="P2376" s="30"/>
      <c r="Q2376" s="29"/>
      <c r="R2376" s="112"/>
      <c r="S2376" s="34"/>
      <c r="AD2376" s="84" t="e">
        <f t="shared" si="318"/>
        <v>#VALUE!</v>
      </c>
      <c r="AE2376" s="34" t="e">
        <f t="shared" si="319"/>
        <v>#VALUE!</v>
      </c>
      <c r="AF2376" s="34" t="e">
        <f t="shared" si="320"/>
        <v>#VALUE!</v>
      </c>
      <c r="AG2376" s="34" t="e">
        <f t="shared" si="321"/>
        <v>#VALUE!</v>
      </c>
      <c r="AH2376" s="34" t="e">
        <f t="shared" si="322"/>
        <v>#VALUE!</v>
      </c>
      <c r="AI2376" s="34" t="e">
        <f t="shared" si="323"/>
        <v>#VALUE!</v>
      </c>
      <c r="AJ2376" s="34" t="e">
        <f t="shared" si="324"/>
        <v>#VALUE!</v>
      </c>
      <c r="AK2376" s="34" t="e">
        <f t="shared" si="325"/>
        <v>#VALUE!</v>
      </c>
    </row>
    <row r="2377" spans="1:37" ht="55.25" customHeight="1" x14ac:dyDescent="0.2">
      <c r="A2377" s="50"/>
      <c r="B2377" s="50"/>
      <c r="C2377" s="34"/>
      <c r="D2377" s="34"/>
      <c r="E2377" s="34"/>
      <c r="F2377" s="34"/>
      <c r="G2377" s="34"/>
      <c r="H2377" s="34"/>
      <c r="I2377" s="34"/>
      <c r="J2377" s="34"/>
      <c r="K2377" s="34"/>
      <c r="L2377" s="103"/>
      <c r="M2377" s="29"/>
      <c r="N2377" s="29"/>
      <c r="O2377" s="29"/>
      <c r="P2377" s="30"/>
      <c r="Q2377" s="29"/>
      <c r="R2377" s="112"/>
      <c r="S2377" s="34"/>
      <c r="AD2377" s="84" t="e">
        <f t="shared" si="318"/>
        <v>#VALUE!</v>
      </c>
      <c r="AE2377" s="34" t="e">
        <f t="shared" si="319"/>
        <v>#VALUE!</v>
      </c>
      <c r="AF2377" s="34" t="e">
        <f t="shared" si="320"/>
        <v>#VALUE!</v>
      </c>
      <c r="AG2377" s="34" t="e">
        <f t="shared" si="321"/>
        <v>#VALUE!</v>
      </c>
      <c r="AH2377" s="34" t="e">
        <f t="shared" si="322"/>
        <v>#VALUE!</v>
      </c>
      <c r="AI2377" s="34" t="e">
        <f t="shared" si="323"/>
        <v>#VALUE!</v>
      </c>
      <c r="AJ2377" s="34" t="e">
        <f t="shared" si="324"/>
        <v>#VALUE!</v>
      </c>
      <c r="AK2377" s="34" t="e">
        <f t="shared" si="325"/>
        <v>#VALUE!</v>
      </c>
    </row>
    <row r="2378" spans="1:37" ht="55.25" customHeight="1" x14ac:dyDescent="0.2">
      <c r="A2378" s="50"/>
      <c r="B2378" s="50"/>
      <c r="C2378" s="34"/>
      <c r="D2378" s="34"/>
      <c r="E2378" s="34"/>
      <c r="F2378" s="34"/>
      <c r="G2378" s="34"/>
      <c r="H2378" s="34"/>
      <c r="I2378" s="34"/>
      <c r="J2378" s="34"/>
      <c r="K2378" s="34"/>
      <c r="L2378" s="103"/>
      <c r="M2378" s="29"/>
      <c r="N2378" s="29"/>
      <c r="O2378" s="29"/>
      <c r="P2378" s="30"/>
      <c r="Q2378" s="29"/>
      <c r="R2378" s="112"/>
      <c r="S2378" s="34"/>
      <c r="AD2378" s="84" t="e">
        <f t="shared" si="318"/>
        <v>#VALUE!</v>
      </c>
      <c r="AE2378" s="34" t="e">
        <f t="shared" si="319"/>
        <v>#VALUE!</v>
      </c>
      <c r="AF2378" s="34" t="e">
        <f t="shared" si="320"/>
        <v>#VALUE!</v>
      </c>
      <c r="AG2378" s="34" t="e">
        <f t="shared" si="321"/>
        <v>#VALUE!</v>
      </c>
      <c r="AH2378" s="34" t="e">
        <f t="shared" si="322"/>
        <v>#VALUE!</v>
      </c>
      <c r="AI2378" s="34" t="e">
        <f t="shared" si="323"/>
        <v>#VALUE!</v>
      </c>
      <c r="AJ2378" s="34" t="e">
        <f t="shared" si="324"/>
        <v>#VALUE!</v>
      </c>
      <c r="AK2378" s="34" t="e">
        <f t="shared" si="325"/>
        <v>#VALUE!</v>
      </c>
    </row>
    <row r="2379" spans="1:37" ht="55.25" customHeight="1" x14ac:dyDescent="0.2">
      <c r="A2379" s="50"/>
      <c r="B2379" s="50"/>
      <c r="C2379" s="34"/>
      <c r="D2379" s="34"/>
      <c r="E2379" s="34"/>
      <c r="F2379" s="34"/>
      <c r="G2379" s="34"/>
      <c r="H2379" s="34"/>
      <c r="I2379" s="34"/>
      <c r="J2379" s="34"/>
      <c r="K2379" s="34"/>
      <c r="L2379" s="103"/>
      <c r="M2379" s="29"/>
      <c r="N2379" s="29"/>
      <c r="O2379" s="29"/>
      <c r="P2379" s="30"/>
      <c r="Q2379" s="29"/>
      <c r="R2379" s="112"/>
      <c r="S2379" s="34"/>
      <c r="AD2379" s="84" t="e">
        <f t="shared" si="318"/>
        <v>#VALUE!</v>
      </c>
      <c r="AE2379" s="34" t="e">
        <f t="shared" si="319"/>
        <v>#VALUE!</v>
      </c>
      <c r="AF2379" s="34" t="e">
        <f t="shared" si="320"/>
        <v>#VALUE!</v>
      </c>
      <c r="AG2379" s="34" t="e">
        <f t="shared" si="321"/>
        <v>#VALUE!</v>
      </c>
      <c r="AH2379" s="34" t="e">
        <f t="shared" si="322"/>
        <v>#VALUE!</v>
      </c>
      <c r="AI2379" s="34" t="e">
        <f t="shared" si="323"/>
        <v>#VALUE!</v>
      </c>
      <c r="AJ2379" s="34" t="e">
        <f t="shared" si="324"/>
        <v>#VALUE!</v>
      </c>
      <c r="AK2379" s="34" t="e">
        <f t="shared" si="325"/>
        <v>#VALUE!</v>
      </c>
    </row>
    <row r="2380" spans="1:37" ht="55.25" customHeight="1" x14ac:dyDescent="0.2">
      <c r="A2380" s="50"/>
      <c r="B2380" s="50"/>
      <c r="C2380" s="34"/>
      <c r="D2380" s="34"/>
      <c r="E2380" s="34"/>
      <c r="F2380" s="34"/>
      <c r="G2380" s="34"/>
      <c r="H2380" s="34"/>
      <c r="I2380" s="34"/>
      <c r="J2380" s="34"/>
      <c r="K2380" s="34"/>
      <c r="L2380" s="103"/>
      <c r="M2380" s="29"/>
      <c r="N2380" s="29"/>
      <c r="O2380" s="29"/>
      <c r="P2380" s="30"/>
      <c r="Q2380" s="29"/>
      <c r="R2380" s="112"/>
      <c r="S2380" s="34"/>
      <c r="AD2380" s="84" t="e">
        <f t="shared" si="318"/>
        <v>#VALUE!</v>
      </c>
      <c r="AE2380" s="34" t="e">
        <f t="shared" si="319"/>
        <v>#VALUE!</v>
      </c>
      <c r="AF2380" s="34" t="e">
        <f t="shared" si="320"/>
        <v>#VALUE!</v>
      </c>
      <c r="AG2380" s="34" t="e">
        <f t="shared" si="321"/>
        <v>#VALUE!</v>
      </c>
      <c r="AH2380" s="34" t="e">
        <f t="shared" si="322"/>
        <v>#VALUE!</v>
      </c>
      <c r="AI2380" s="34" t="e">
        <f t="shared" si="323"/>
        <v>#VALUE!</v>
      </c>
      <c r="AJ2380" s="34" t="e">
        <f t="shared" si="324"/>
        <v>#VALUE!</v>
      </c>
      <c r="AK2380" s="34" t="e">
        <f t="shared" si="325"/>
        <v>#VALUE!</v>
      </c>
    </row>
    <row r="2381" spans="1:37" ht="55.25" customHeight="1" x14ac:dyDescent="0.2">
      <c r="A2381" s="50"/>
      <c r="B2381" s="50"/>
      <c r="C2381" s="34"/>
      <c r="D2381" s="34"/>
      <c r="E2381" s="34"/>
      <c r="F2381" s="34"/>
      <c r="G2381" s="34"/>
      <c r="H2381" s="34"/>
      <c r="I2381" s="34"/>
      <c r="J2381" s="34"/>
      <c r="K2381" s="34"/>
      <c r="L2381" s="103"/>
      <c r="M2381" s="29"/>
      <c r="N2381" s="29"/>
      <c r="O2381" s="29"/>
      <c r="P2381" s="30"/>
      <c r="Q2381" s="29"/>
      <c r="R2381" s="112"/>
      <c r="S2381" s="34"/>
      <c r="AD2381" s="84" t="e">
        <f t="shared" si="318"/>
        <v>#VALUE!</v>
      </c>
      <c r="AE2381" s="34" t="e">
        <f t="shared" si="319"/>
        <v>#VALUE!</v>
      </c>
      <c r="AF2381" s="34" t="e">
        <f t="shared" si="320"/>
        <v>#VALUE!</v>
      </c>
      <c r="AG2381" s="34" t="e">
        <f t="shared" si="321"/>
        <v>#VALUE!</v>
      </c>
      <c r="AH2381" s="34" t="e">
        <f t="shared" si="322"/>
        <v>#VALUE!</v>
      </c>
      <c r="AI2381" s="34" t="e">
        <f t="shared" si="323"/>
        <v>#VALUE!</v>
      </c>
      <c r="AJ2381" s="34" t="e">
        <f t="shared" si="324"/>
        <v>#VALUE!</v>
      </c>
      <c r="AK2381" s="34" t="e">
        <f t="shared" si="325"/>
        <v>#VALUE!</v>
      </c>
    </row>
    <row r="2382" spans="1:37" ht="55.25" customHeight="1" x14ac:dyDescent="0.2">
      <c r="A2382" s="50"/>
      <c r="B2382" s="50"/>
      <c r="C2382" s="34"/>
      <c r="D2382" s="34"/>
      <c r="E2382" s="34"/>
      <c r="F2382" s="34"/>
      <c r="G2382" s="34"/>
      <c r="H2382" s="34"/>
      <c r="I2382" s="34"/>
      <c r="J2382" s="34"/>
      <c r="K2382" s="34"/>
      <c r="L2382" s="103"/>
      <c r="M2382" s="29"/>
      <c r="N2382" s="29"/>
      <c r="O2382" s="29"/>
      <c r="P2382" s="30"/>
      <c r="Q2382" s="29"/>
      <c r="R2382" s="112"/>
      <c r="S2382" s="34"/>
      <c r="AD2382" s="84" t="e">
        <f t="shared" si="318"/>
        <v>#VALUE!</v>
      </c>
      <c r="AE2382" s="34" t="e">
        <f t="shared" si="319"/>
        <v>#VALUE!</v>
      </c>
      <c r="AF2382" s="34" t="e">
        <f t="shared" si="320"/>
        <v>#VALUE!</v>
      </c>
      <c r="AG2382" s="34" t="e">
        <f t="shared" si="321"/>
        <v>#VALUE!</v>
      </c>
      <c r="AH2382" s="34" t="e">
        <f t="shared" si="322"/>
        <v>#VALUE!</v>
      </c>
      <c r="AI2382" s="34" t="e">
        <f t="shared" si="323"/>
        <v>#VALUE!</v>
      </c>
      <c r="AJ2382" s="34" t="e">
        <f t="shared" si="324"/>
        <v>#VALUE!</v>
      </c>
      <c r="AK2382" s="34" t="e">
        <f t="shared" si="325"/>
        <v>#VALUE!</v>
      </c>
    </row>
    <row r="2383" spans="1:37" ht="55.25" customHeight="1" x14ac:dyDescent="0.2">
      <c r="A2383" s="50"/>
      <c r="B2383" s="50"/>
      <c r="C2383" s="34"/>
      <c r="D2383" s="34"/>
      <c r="E2383" s="34"/>
      <c r="F2383" s="34"/>
      <c r="G2383" s="34"/>
      <c r="H2383" s="34"/>
      <c r="I2383" s="34"/>
      <c r="J2383" s="34"/>
      <c r="K2383" s="34"/>
      <c r="L2383" s="103"/>
      <c r="M2383" s="29"/>
      <c r="N2383" s="29"/>
      <c r="O2383" s="29"/>
      <c r="P2383" s="30"/>
      <c r="Q2383" s="29"/>
      <c r="R2383" s="112"/>
      <c r="S2383" s="34"/>
      <c r="AD2383" s="84" t="e">
        <f t="shared" si="318"/>
        <v>#VALUE!</v>
      </c>
      <c r="AE2383" s="34" t="e">
        <f t="shared" si="319"/>
        <v>#VALUE!</v>
      </c>
      <c r="AF2383" s="34" t="e">
        <f t="shared" si="320"/>
        <v>#VALUE!</v>
      </c>
      <c r="AG2383" s="34" t="e">
        <f t="shared" si="321"/>
        <v>#VALUE!</v>
      </c>
      <c r="AH2383" s="34" t="e">
        <f t="shared" si="322"/>
        <v>#VALUE!</v>
      </c>
      <c r="AI2383" s="34" t="e">
        <f t="shared" si="323"/>
        <v>#VALUE!</v>
      </c>
      <c r="AJ2383" s="34" t="e">
        <f t="shared" si="324"/>
        <v>#VALUE!</v>
      </c>
      <c r="AK2383" s="34" t="e">
        <f t="shared" si="325"/>
        <v>#VALUE!</v>
      </c>
    </row>
    <row r="2384" spans="1:37" ht="55.25" customHeight="1" x14ac:dyDescent="0.2">
      <c r="A2384" s="50"/>
      <c r="B2384" s="50"/>
      <c r="C2384" s="34"/>
      <c r="D2384" s="34"/>
      <c r="E2384" s="34"/>
      <c r="F2384" s="34"/>
      <c r="G2384" s="34"/>
      <c r="H2384" s="34"/>
      <c r="I2384" s="34"/>
      <c r="J2384" s="34"/>
      <c r="K2384" s="34"/>
      <c r="L2384" s="103"/>
      <c r="M2384" s="29"/>
      <c r="N2384" s="29"/>
      <c r="O2384" s="29"/>
      <c r="P2384" s="30"/>
      <c r="Q2384" s="29"/>
      <c r="R2384" s="112"/>
      <c r="S2384" s="34"/>
      <c r="AD2384" s="84" t="e">
        <f t="shared" si="318"/>
        <v>#VALUE!</v>
      </c>
      <c r="AE2384" s="34" t="e">
        <f t="shared" si="319"/>
        <v>#VALUE!</v>
      </c>
      <c r="AF2384" s="34" t="e">
        <f t="shared" si="320"/>
        <v>#VALUE!</v>
      </c>
      <c r="AG2384" s="34" t="e">
        <f t="shared" si="321"/>
        <v>#VALUE!</v>
      </c>
      <c r="AH2384" s="34" t="e">
        <f t="shared" si="322"/>
        <v>#VALUE!</v>
      </c>
      <c r="AI2384" s="34" t="e">
        <f t="shared" si="323"/>
        <v>#VALUE!</v>
      </c>
      <c r="AJ2384" s="34" t="e">
        <f t="shared" si="324"/>
        <v>#VALUE!</v>
      </c>
      <c r="AK2384" s="34" t="e">
        <f t="shared" si="325"/>
        <v>#VALUE!</v>
      </c>
    </row>
    <row r="2385" spans="1:37" ht="55.25" customHeight="1" x14ac:dyDescent="0.2">
      <c r="A2385" s="50"/>
      <c r="B2385" s="50"/>
      <c r="C2385" s="34"/>
      <c r="D2385" s="34"/>
      <c r="E2385" s="34"/>
      <c r="F2385" s="34"/>
      <c r="G2385" s="34"/>
      <c r="H2385" s="34"/>
      <c r="I2385" s="34"/>
      <c r="J2385" s="34"/>
      <c r="K2385" s="34"/>
      <c r="L2385" s="103"/>
      <c r="M2385" s="29"/>
      <c r="N2385" s="29"/>
      <c r="O2385" s="29"/>
      <c r="P2385" s="30"/>
      <c r="Q2385" s="29"/>
      <c r="R2385" s="112"/>
      <c r="S2385" s="34"/>
      <c r="AD2385" s="84" t="e">
        <f t="shared" si="318"/>
        <v>#VALUE!</v>
      </c>
      <c r="AE2385" s="34" t="e">
        <f t="shared" si="319"/>
        <v>#VALUE!</v>
      </c>
      <c r="AF2385" s="34" t="e">
        <f t="shared" si="320"/>
        <v>#VALUE!</v>
      </c>
      <c r="AG2385" s="34" t="e">
        <f t="shared" si="321"/>
        <v>#VALUE!</v>
      </c>
      <c r="AH2385" s="34" t="e">
        <f t="shared" si="322"/>
        <v>#VALUE!</v>
      </c>
      <c r="AI2385" s="34" t="e">
        <f t="shared" si="323"/>
        <v>#VALUE!</v>
      </c>
      <c r="AJ2385" s="34" t="e">
        <f t="shared" si="324"/>
        <v>#VALUE!</v>
      </c>
      <c r="AK2385" s="34" t="e">
        <f t="shared" si="325"/>
        <v>#VALUE!</v>
      </c>
    </row>
    <row r="2386" spans="1:37" ht="55.25" customHeight="1" x14ac:dyDescent="0.2">
      <c r="A2386" s="50"/>
      <c r="B2386" s="50"/>
      <c r="C2386" s="34"/>
      <c r="D2386" s="34"/>
      <c r="E2386" s="34"/>
      <c r="F2386" s="34"/>
      <c r="G2386" s="34"/>
      <c r="H2386" s="34"/>
      <c r="I2386" s="34"/>
      <c r="J2386" s="34"/>
      <c r="K2386" s="34"/>
      <c r="L2386" s="103"/>
      <c r="M2386" s="29"/>
      <c r="N2386" s="29"/>
      <c r="O2386" s="29"/>
      <c r="P2386" s="30"/>
      <c r="Q2386" s="29"/>
      <c r="R2386" s="112"/>
      <c r="S2386" s="34"/>
      <c r="AD2386" s="84" t="e">
        <f t="shared" si="318"/>
        <v>#VALUE!</v>
      </c>
      <c r="AE2386" s="34" t="e">
        <f t="shared" si="319"/>
        <v>#VALUE!</v>
      </c>
      <c r="AF2386" s="34" t="e">
        <f t="shared" si="320"/>
        <v>#VALUE!</v>
      </c>
      <c r="AG2386" s="34" t="e">
        <f t="shared" si="321"/>
        <v>#VALUE!</v>
      </c>
      <c r="AH2386" s="34" t="e">
        <f t="shared" si="322"/>
        <v>#VALUE!</v>
      </c>
      <c r="AI2386" s="34" t="e">
        <f t="shared" si="323"/>
        <v>#VALUE!</v>
      </c>
      <c r="AJ2386" s="34" t="e">
        <f t="shared" si="324"/>
        <v>#VALUE!</v>
      </c>
      <c r="AK2386" s="34" t="e">
        <f t="shared" si="325"/>
        <v>#VALUE!</v>
      </c>
    </row>
    <row r="2387" spans="1:37" ht="55.25" customHeight="1" x14ac:dyDescent="0.2">
      <c r="A2387" s="50"/>
      <c r="B2387" s="50"/>
      <c r="C2387" s="34"/>
      <c r="D2387" s="34"/>
      <c r="E2387" s="34"/>
      <c r="F2387" s="34"/>
      <c r="G2387" s="34"/>
      <c r="H2387" s="34"/>
      <c r="I2387" s="34"/>
      <c r="J2387" s="34"/>
      <c r="K2387" s="34"/>
      <c r="L2387" s="103"/>
      <c r="M2387" s="29"/>
      <c r="N2387" s="29"/>
      <c r="O2387" s="29"/>
      <c r="P2387" s="30"/>
      <c r="Q2387" s="29"/>
      <c r="R2387" s="112"/>
      <c r="S2387" s="34"/>
      <c r="AD2387" s="84" t="e">
        <f t="shared" si="318"/>
        <v>#VALUE!</v>
      </c>
      <c r="AE2387" s="34" t="e">
        <f t="shared" si="319"/>
        <v>#VALUE!</v>
      </c>
      <c r="AF2387" s="34" t="e">
        <f t="shared" si="320"/>
        <v>#VALUE!</v>
      </c>
      <c r="AG2387" s="34" t="e">
        <f t="shared" si="321"/>
        <v>#VALUE!</v>
      </c>
      <c r="AH2387" s="34" t="e">
        <f t="shared" si="322"/>
        <v>#VALUE!</v>
      </c>
      <c r="AI2387" s="34" t="e">
        <f t="shared" si="323"/>
        <v>#VALUE!</v>
      </c>
      <c r="AJ2387" s="34" t="e">
        <f t="shared" si="324"/>
        <v>#VALUE!</v>
      </c>
      <c r="AK2387" s="34" t="e">
        <f t="shared" si="325"/>
        <v>#VALUE!</v>
      </c>
    </row>
    <row r="2388" spans="1:37" ht="55.25" customHeight="1" x14ac:dyDescent="0.2">
      <c r="A2388" s="50"/>
      <c r="B2388" s="50"/>
      <c r="C2388" s="34"/>
      <c r="D2388" s="34"/>
      <c r="E2388" s="34"/>
      <c r="F2388" s="34"/>
      <c r="G2388" s="34"/>
      <c r="H2388" s="34"/>
      <c r="I2388" s="34"/>
      <c r="J2388" s="34"/>
      <c r="K2388" s="34"/>
      <c r="L2388" s="103"/>
      <c r="M2388" s="29"/>
      <c r="N2388" s="29"/>
      <c r="O2388" s="29"/>
      <c r="P2388" s="30"/>
      <c r="Q2388" s="29"/>
      <c r="R2388" s="112"/>
      <c r="S2388" s="34"/>
      <c r="AD2388" s="84" t="e">
        <f t="shared" si="318"/>
        <v>#VALUE!</v>
      </c>
      <c r="AE2388" s="34" t="e">
        <f t="shared" si="319"/>
        <v>#VALUE!</v>
      </c>
      <c r="AF2388" s="34" t="e">
        <f t="shared" si="320"/>
        <v>#VALUE!</v>
      </c>
      <c r="AG2388" s="34" t="e">
        <f t="shared" si="321"/>
        <v>#VALUE!</v>
      </c>
      <c r="AH2388" s="34" t="e">
        <f t="shared" si="322"/>
        <v>#VALUE!</v>
      </c>
      <c r="AI2388" s="34" t="e">
        <f t="shared" si="323"/>
        <v>#VALUE!</v>
      </c>
      <c r="AJ2388" s="34" t="e">
        <f t="shared" si="324"/>
        <v>#VALUE!</v>
      </c>
      <c r="AK2388" s="34" t="e">
        <f t="shared" si="325"/>
        <v>#VALUE!</v>
      </c>
    </row>
    <row r="2389" spans="1:37" ht="55.25" customHeight="1" x14ac:dyDescent="0.2">
      <c r="A2389" s="50"/>
      <c r="B2389" s="50"/>
      <c r="C2389" s="34"/>
      <c r="D2389" s="34"/>
      <c r="E2389" s="34"/>
      <c r="F2389" s="34"/>
      <c r="G2389" s="34"/>
      <c r="H2389" s="34"/>
      <c r="I2389" s="34"/>
      <c r="J2389" s="34"/>
      <c r="K2389" s="34"/>
      <c r="L2389" s="103"/>
      <c r="M2389" s="29"/>
      <c r="N2389" s="29"/>
      <c r="O2389" s="29"/>
      <c r="P2389" s="30"/>
      <c r="Q2389" s="29"/>
      <c r="R2389" s="112"/>
      <c r="S2389" s="34"/>
      <c r="AD2389" s="84" t="e">
        <f t="shared" si="318"/>
        <v>#VALUE!</v>
      </c>
      <c r="AE2389" s="34" t="e">
        <f t="shared" si="319"/>
        <v>#VALUE!</v>
      </c>
      <c r="AF2389" s="34" t="e">
        <f t="shared" si="320"/>
        <v>#VALUE!</v>
      </c>
      <c r="AG2389" s="34" t="e">
        <f t="shared" si="321"/>
        <v>#VALUE!</v>
      </c>
      <c r="AH2389" s="34" t="e">
        <f t="shared" si="322"/>
        <v>#VALUE!</v>
      </c>
      <c r="AI2389" s="34" t="e">
        <f t="shared" si="323"/>
        <v>#VALUE!</v>
      </c>
      <c r="AJ2389" s="34" t="e">
        <f t="shared" si="324"/>
        <v>#VALUE!</v>
      </c>
      <c r="AK2389" s="34" t="e">
        <f t="shared" si="325"/>
        <v>#VALUE!</v>
      </c>
    </row>
    <row r="2390" spans="1:37" ht="55.25" customHeight="1" x14ac:dyDescent="0.2">
      <c r="A2390" s="50"/>
      <c r="B2390" s="50"/>
      <c r="C2390" s="34"/>
      <c r="D2390" s="34"/>
      <c r="E2390" s="34"/>
      <c r="F2390" s="34"/>
      <c r="G2390" s="34"/>
      <c r="H2390" s="34"/>
      <c r="I2390" s="34"/>
      <c r="J2390" s="34"/>
      <c r="K2390" s="34"/>
      <c r="L2390" s="103"/>
      <c r="M2390" s="29"/>
      <c r="N2390" s="29"/>
      <c r="O2390" s="29"/>
      <c r="P2390" s="30"/>
      <c r="Q2390" s="29"/>
      <c r="R2390" s="112"/>
      <c r="S2390" s="34"/>
      <c r="AD2390" s="84" t="e">
        <f t="shared" si="318"/>
        <v>#VALUE!</v>
      </c>
      <c r="AE2390" s="34" t="e">
        <f t="shared" si="319"/>
        <v>#VALUE!</v>
      </c>
      <c r="AF2390" s="34" t="e">
        <f t="shared" si="320"/>
        <v>#VALUE!</v>
      </c>
      <c r="AG2390" s="34" t="e">
        <f t="shared" si="321"/>
        <v>#VALUE!</v>
      </c>
      <c r="AH2390" s="34" t="e">
        <f t="shared" si="322"/>
        <v>#VALUE!</v>
      </c>
      <c r="AI2390" s="34" t="e">
        <f t="shared" si="323"/>
        <v>#VALUE!</v>
      </c>
      <c r="AJ2390" s="34" t="e">
        <f t="shared" si="324"/>
        <v>#VALUE!</v>
      </c>
      <c r="AK2390" s="34" t="e">
        <f t="shared" si="325"/>
        <v>#VALUE!</v>
      </c>
    </row>
    <row r="2391" spans="1:37" ht="55.25" customHeight="1" x14ac:dyDescent="0.2">
      <c r="A2391" s="50"/>
      <c r="B2391" s="50"/>
      <c r="C2391" s="34"/>
      <c r="D2391" s="34"/>
      <c r="E2391" s="34"/>
      <c r="F2391" s="34"/>
      <c r="G2391" s="34"/>
      <c r="H2391" s="34"/>
      <c r="I2391" s="34"/>
      <c r="J2391" s="34"/>
      <c r="K2391" s="34"/>
      <c r="L2391" s="103"/>
      <c r="M2391" s="29"/>
      <c r="N2391" s="29"/>
      <c r="O2391" s="29"/>
      <c r="P2391" s="30"/>
      <c r="Q2391" s="29"/>
      <c r="R2391" s="112"/>
      <c r="S2391" s="34"/>
      <c r="AD2391" s="84" t="e">
        <f t="shared" si="318"/>
        <v>#VALUE!</v>
      </c>
      <c r="AE2391" s="34" t="e">
        <f t="shared" si="319"/>
        <v>#VALUE!</v>
      </c>
      <c r="AF2391" s="34" t="e">
        <f t="shared" si="320"/>
        <v>#VALUE!</v>
      </c>
      <c r="AG2391" s="34" t="e">
        <f t="shared" si="321"/>
        <v>#VALUE!</v>
      </c>
      <c r="AH2391" s="34" t="e">
        <f t="shared" si="322"/>
        <v>#VALUE!</v>
      </c>
      <c r="AI2391" s="34" t="e">
        <f t="shared" si="323"/>
        <v>#VALUE!</v>
      </c>
      <c r="AJ2391" s="34" t="e">
        <f t="shared" si="324"/>
        <v>#VALUE!</v>
      </c>
      <c r="AK2391" s="34" t="e">
        <f t="shared" si="325"/>
        <v>#VALUE!</v>
      </c>
    </row>
    <row r="2392" spans="1:37" ht="55.25" customHeight="1" x14ac:dyDescent="0.2">
      <c r="A2392" s="50"/>
      <c r="B2392" s="50"/>
      <c r="C2392" s="34"/>
      <c r="D2392" s="34"/>
      <c r="E2392" s="34"/>
      <c r="F2392" s="34"/>
      <c r="G2392" s="34"/>
      <c r="H2392" s="34"/>
      <c r="I2392" s="34"/>
      <c r="J2392" s="34"/>
      <c r="K2392" s="34"/>
      <c r="L2392" s="103"/>
      <c r="M2392" s="29"/>
      <c r="N2392" s="29"/>
      <c r="O2392" s="29"/>
      <c r="P2392" s="30"/>
      <c r="Q2392" s="29"/>
      <c r="R2392" s="112"/>
      <c r="S2392" s="34"/>
      <c r="AD2392" s="84" t="e">
        <f t="shared" si="318"/>
        <v>#VALUE!</v>
      </c>
      <c r="AE2392" s="34" t="e">
        <f t="shared" si="319"/>
        <v>#VALUE!</v>
      </c>
      <c r="AF2392" s="34" t="e">
        <f t="shared" si="320"/>
        <v>#VALUE!</v>
      </c>
      <c r="AG2392" s="34" t="e">
        <f t="shared" si="321"/>
        <v>#VALUE!</v>
      </c>
      <c r="AH2392" s="34" t="e">
        <f t="shared" si="322"/>
        <v>#VALUE!</v>
      </c>
      <c r="AI2392" s="34" t="e">
        <f t="shared" si="323"/>
        <v>#VALUE!</v>
      </c>
      <c r="AJ2392" s="34" t="e">
        <f t="shared" si="324"/>
        <v>#VALUE!</v>
      </c>
      <c r="AK2392" s="34" t="e">
        <f t="shared" si="325"/>
        <v>#VALUE!</v>
      </c>
    </row>
    <row r="2393" spans="1:37" ht="55.25" customHeight="1" x14ac:dyDescent="0.2">
      <c r="A2393" s="50"/>
      <c r="B2393" s="50"/>
      <c r="C2393" s="34"/>
      <c r="D2393" s="34"/>
      <c r="E2393" s="34"/>
      <c r="F2393" s="34"/>
      <c r="G2393" s="34"/>
      <c r="H2393" s="34"/>
      <c r="I2393" s="34"/>
      <c r="J2393" s="34"/>
      <c r="K2393" s="34"/>
      <c r="L2393" s="103"/>
      <c r="M2393" s="29"/>
      <c r="N2393" s="29"/>
      <c r="O2393" s="29"/>
      <c r="P2393" s="30"/>
      <c r="Q2393" s="29"/>
      <c r="R2393" s="112"/>
      <c r="S2393" s="34"/>
      <c r="AD2393" s="84" t="e">
        <f t="shared" si="318"/>
        <v>#VALUE!</v>
      </c>
      <c r="AE2393" s="34" t="e">
        <f t="shared" si="319"/>
        <v>#VALUE!</v>
      </c>
      <c r="AF2393" s="34" t="e">
        <f t="shared" si="320"/>
        <v>#VALUE!</v>
      </c>
      <c r="AG2393" s="34" t="e">
        <f t="shared" si="321"/>
        <v>#VALUE!</v>
      </c>
      <c r="AH2393" s="34" t="e">
        <f t="shared" si="322"/>
        <v>#VALUE!</v>
      </c>
      <c r="AI2393" s="34" t="e">
        <f t="shared" si="323"/>
        <v>#VALUE!</v>
      </c>
      <c r="AJ2393" s="34" t="e">
        <f t="shared" si="324"/>
        <v>#VALUE!</v>
      </c>
      <c r="AK2393" s="34" t="e">
        <f t="shared" si="325"/>
        <v>#VALUE!</v>
      </c>
    </row>
    <row r="2394" spans="1:37" ht="55.25" customHeight="1" x14ac:dyDescent="0.2">
      <c r="A2394" s="50"/>
      <c r="B2394" s="50"/>
      <c r="C2394" s="34"/>
      <c r="D2394" s="34"/>
      <c r="E2394" s="34"/>
      <c r="F2394" s="34"/>
      <c r="G2394" s="34"/>
      <c r="H2394" s="34"/>
      <c r="I2394" s="34"/>
      <c r="J2394" s="34"/>
      <c r="K2394" s="34"/>
      <c r="L2394" s="103"/>
      <c r="M2394" s="29"/>
      <c r="N2394" s="29"/>
      <c r="O2394" s="29"/>
      <c r="P2394" s="30"/>
      <c r="Q2394" s="29"/>
      <c r="R2394" s="112"/>
      <c r="S2394" s="34"/>
      <c r="AD2394" s="84" t="e">
        <f t="shared" si="318"/>
        <v>#VALUE!</v>
      </c>
      <c r="AE2394" s="34" t="e">
        <f t="shared" si="319"/>
        <v>#VALUE!</v>
      </c>
      <c r="AF2394" s="34" t="e">
        <f t="shared" si="320"/>
        <v>#VALUE!</v>
      </c>
      <c r="AG2394" s="34" t="e">
        <f t="shared" si="321"/>
        <v>#VALUE!</v>
      </c>
      <c r="AH2394" s="34" t="e">
        <f t="shared" si="322"/>
        <v>#VALUE!</v>
      </c>
      <c r="AI2394" s="34" t="e">
        <f t="shared" si="323"/>
        <v>#VALUE!</v>
      </c>
      <c r="AJ2394" s="34" t="e">
        <f t="shared" si="324"/>
        <v>#VALUE!</v>
      </c>
      <c r="AK2394" s="34" t="e">
        <f t="shared" si="325"/>
        <v>#VALUE!</v>
      </c>
    </row>
    <row r="2395" spans="1:37" ht="55.25" customHeight="1" x14ac:dyDescent="0.2">
      <c r="A2395" s="50"/>
      <c r="B2395" s="50"/>
      <c r="C2395" s="34"/>
      <c r="D2395" s="34"/>
      <c r="E2395" s="34"/>
      <c r="F2395" s="34"/>
      <c r="G2395" s="34"/>
      <c r="H2395" s="34"/>
      <c r="I2395" s="34"/>
      <c r="J2395" s="34"/>
      <c r="K2395" s="34"/>
      <c r="L2395" s="103"/>
      <c r="M2395" s="29"/>
      <c r="N2395" s="29"/>
      <c r="O2395" s="29"/>
      <c r="P2395" s="30"/>
      <c r="Q2395" s="29"/>
      <c r="R2395" s="112"/>
      <c r="S2395" s="34"/>
      <c r="AD2395" s="84" t="e">
        <f t="shared" si="318"/>
        <v>#VALUE!</v>
      </c>
      <c r="AE2395" s="34" t="e">
        <f t="shared" si="319"/>
        <v>#VALUE!</v>
      </c>
      <c r="AF2395" s="34" t="e">
        <f t="shared" si="320"/>
        <v>#VALUE!</v>
      </c>
      <c r="AG2395" s="34" t="e">
        <f t="shared" si="321"/>
        <v>#VALUE!</v>
      </c>
      <c r="AH2395" s="34" t="e">
        <f t="shared" si="322"/>
        <v>#VALUE!</v>
      </c>
      <c r="AI2395" s="34" t="e">
        <f t="shared" si="323"/>
        <v>#VALUE!</v>
      </c>
      <c r="AJ2395" s="34" t="e">
        <f t="shared" si="324"/>
        <v>#VALUE!</v>
      </c>
      <c r="AK2395" s="34" t="e">
        <f t="shared" si="325"/>
        <v>#VALUE!</v>
      </c>
    </row>
    <row r="2396" spans="1:37" ht="55.25" customHeight="1" x14ac:dyDescent="0.2">
      <c r="A2396" s="50"/>
      <c r="B2396" s="50"/>
      <c r="C2396" s="34"/>
      <c r="D2396" s="34"/>
      <c r="E2396" s="34"/>
      <c r="F2396" s="34"/>
      <c r="G2396" s="34"/>
      <c r="H2396" s="34"/>
      <c r="I2396" s="34"/>
      <c r="J2396" s="34"/>
      <c r="K2396" s="34"/>
      <c r="L2396" s="103"/>
      <c r="M2396" s="29"/>
      <c r="N2396" s="29"/>
      <c r="O2396" s="29"/>
      <c r="P2396" s="30"/>
      <c r="Q2396" s="29"/>
      <c r="R2396" s="112"/>
      <c r="S2396" s="34"/>
      <c r="AD2396" s="84" t="e">
        <f t="shared" si="318"/>
        <v>#VALUE!</v>
      </c>
      <c r="AE2396" s="34" t="e">
        <f t="shared" si="319"/>
        <v>#VALUE!</v>
      </c>
      <c r="AF2396" s="34" t="e">
        <f t="shared" si="320"/>
        <v>#VALUE!</v>
      </c>
      <c r="AG2396" s="34" t="e">
        <f t="shared" si="321"/>
        <v>#VALUE!</v>
      </c>
      <c r="AH2396" s="34" t="e">
        <f t="shared" si="322"/>
        <v>#VALUE!</v>
      </c>
      <c r="AI2396" s="34" t="e">
        <f t="shared" si="323"/>
        <v>#VALUE!</v>
      </c>
      <c r="AJ2396" s="34" t="e">
        <f t="shared" si="324"/>
        <v>#VALUE!</v>
      </c>
      <c r="AK2396" s="34" t="e">
        <f t="shared" si="325"/>
        <v>#VALUE!</v>
      </c>
    </row>
    <row r="2397" spans="1:37" ht="55.25" customHeight="1" x14ac:dyDescent="0.2">
      <c r="A2397" s="50"/>
      <c r="B2397" s="50"/>
      <c r="C2397" s="34"/>
      <c r="D2397" s="34"/>
      <c r="E2397" s="34"/>
      <c r="F2397" s="34"/>
      <c r="G2397" s="34"/>
      <c r="H2397" s="34"/>
      <c r="I2397" s="34"/>
      <c r="J2397" s="34"/>
      <c r="K2397" s="34"/>
      <c r="L2397" s="103"/>
      <c r="M2397" s="29"/>
      <c r="N2397" s="29"/>
      <c r="O2397" s="29"/>
      <c r="P2397" s="30"/>
      <c r="Q2397" s="29"/>
      <c r="R2397" s="112"/>
      <c r="S2397" s="34"/>
      <c r="AD2397" s="84" t="e">
        <f t="shared" si="318"/>
        <v>#VALUE!</v>
      </c>
      <c r="AE2397" s="34" t="e">
        <f t="shared" si="319"/>
        <v>#VALUE!</v>
      </c>
      <c r="AF2397" s="34" t="e">
        <f t="shared" si="320"/>
        <v>#VALUE!</v>
      </c>
      <c r="AG2397" s="34" t="e">
        <f t="shared" si="321"/>
        <v>#VALUE!</v>
      </c>
      <c r="AH2397" s="34" t="e">
        <f t="shared" si="322"/>
        <v>#VALUE!</v>
      </c>
      <c r="AI2397" s="34" t="e">
        <f t="shared" si="323"/>
        <v>#VALUE!</v>
      </c>
      <c r="AJ2397" s="34" t="e">
        <f t="shared" si="324"/>
        <v>#VALUE!</v>
      </c>
      <c r="AK2397" s="34" t="e">
        <f t="shared" si="325"/>
        <v>#VALUE!</v>
      </c>
    </row>
    <row r="2398" spans="1:37" ht="55.25" customHeight="1" x14ac:dyDescent="0.2">
      <c r="A2398" s="50"/>
      <c r="B2398" s="50"/>
      <c r="C2398" s="34"/>
      <c r="D2398" s="34"/>
      <c r="E2398" s="34"/>
      <c r="F2398" s="34"/>
      <c r="G2398" s="34"/>
      <c r="H2398" s="34"/>
      <c r="I2398" s="34"/>
      <c r="J2398" s="34"/>
      <c r="K2398" s="34"/>
      <c r="L2398" s="103"/>
      <c r="M2398" s="29"/>
      <c r="N2398" s="29"/>
      <c r="O2398" s="29"/>
      <c r="P2398" s="30"/>
      <c r="Q2398" s="29"/>
      <c r="R2398" s="112"/>
      <c r="S2398" s="34"/>
      <c r="AD2398" s="84" t="e">
        <f t="shared" si="318"/>
        <v>#VALUE!</v>
      </c>
      <c r="AE2398" s="34" t="e">
        <f t="shared" si="319"/>
        <v>#VALUE!</v>
      </c>
      <c r="AF2398" s="34" t="e">
        <f t="shared" si="320"/>
        <v>#VALUE!</v>
      </c>
      <c r="AG2398" s="34" t="e">
        <f t="shared" si="321"/>
        <v>#VALUE!</v>
      </c>
      <c r="AH2398" s="34" t="e">
        <f t="shared" si="322"/>
        <v>#VALUE!</v>
      </c>
      <c r="AI2398" s="34" t="e">
        <f t="shared" si="323"/>
        <v>#VALUE!</v>
      </c>
      <c r="AJ2398" s="34" t="e">
        <f t="shared" si="324"/>
        <v>#VALUE!</v>
      </c>
      <c r="AK2398" s="34" t="e">
        <f t="shared" si="325"/>
        <v>#VALUE!</v>
      </c>
    </row>
    <row r="2399" spans="1:37" ht="55.25" customHeight="1" x14ac:dyDescent="0.2">
      <c r="A2399" s="50"/>
      <c r="B2399" s="50"/>
      <c r="C2399" s="34"/>
      <c r="D2399" s="34"/>
      <c r="E2399" s="34"/>
      <c r="F2399" s="34"/>
      <c r="G2399" s="34"/>
      <c r="H2399" s="34"/>
      <c r="I2399" s="34"/>
      <c r="J2399" s="34"/>
      <c r="K2399" s="34"/>
      <c r="L2399" s="103"/>
      <c r="M2399" s="29"/>
      <c r="N2399" s="29"/>
      <c r="O2399" s="29"/>
      <c r="P2399" s="30"/>
      <c r="Q2399" s="29"/>
      <c r="R2399" s="112"/>
      <c r="S2399" s="34"/>
      <c r="AD2399" s="84" t="e">
        <f t="shared" si="318"/>
        <v>#VALUE!</v>
      </c>
      <c r="AE2399" s="34" t="e">
        <f t="shared" si="319"/>
        <v>#VALUE!</v>
      </c>
      <c r="AF2399" s="34" t="e">
        <f t="shared" si="320"/>
        <v>#VALUE!</v>
      </c>
      <c r="AG2399" s="34" t="e">
        <f t="shared" si="321"/>
        <v>#VALUE!</v>
      </c>
      <c r="AH2399" s="34" t="e">
        <f t="shared" si="322"/>
        <v>#VALUE!</v>
      </c>
      <c r="AI2399" s="34" t="e">
        <f t="shared" si="323"/>
        <v>#VALUE!</v>
      </c>
      <c r="AJ2399" s="34" t="e">
        <f t="shared" si="324"/>
        <v>#VALUE!</v>
      </c>
      <c r="AK2399" s="34" t="e">
        <f t="shared" si="325"/>
        <v>#VALUE!</v>
      </c>
    </row>
    <row r="2400" spans="1:37" ht="55.25" customHeight="1" x14ac:dyDescent="0.2">
      <c r="A2400" s="50"/>
      <c r="B2400" s="50"/>
      <c r="C2400" s="34"/>
      <c r="D2400" s="34"/>
      <c r="E2400" s="34"/>
      <c r="F2400" s="34"/>
      <c r="G2400" s="34"/>
      <c r="H2400" s="34"/>
      <c r="I2400" s="34"/>
      <c r="J2400" s="34"/>
      <c r="K2400" s="34"/>
      <c r="L2400" s="103"/>
      <c r="M2400" s="29"/>
      <c r="N2400" s="29"/>
      <c r="O2400" s="29"/>
      <c r="P2400" s="30"/>
      <c r="Q2400" s="29"/>
      <c r="R2400" s="112"/>
      <c r="S2400" s="34"/>
      <c r="AD2400" s="84" t="e">
        <f t="shared" si="318"/>
        <v>#VALUE!</v>
      </c>
      <c r="AE2400" s="34" t="e">
        <f t="shared" si="319"/>
        <v>#VALUE!</v>
      </c>
      <c r="AF2400" s="34" t="e">
        <f t="shared" si="320"/>
        <v>#VALUE!</v>
      </c>
      <c r="AG2400" s="34" t="e">
        <f t="shared" si="321"/>
        <v>#VALUE!</v>
      </c>
      <c r="AH2400" s="34" t="e">
        <f t="shared" si="322"/>
        <v>#VALUE!</v>
      </c>
      <c r="AI2400" s="34" t="e">
        <f t="shared" si="323"/>
        <v>#VALUE!</v>
      </c>
      <c r="AJ2400" s="34" t="e">
        <f t="shared" si="324"/>
        <v>#VALUE!</v>
      </c>
      <c r="AK2400" s="34" t="e">
        <f t="shared" si="325"/>
        <v>#VALUE!</v>
      </c>
    </row>
    <row r="2401" spans="1:37" ht="55.25" customHeight="1" x14ac:dyDescent="0.2">
      <c r="A2401" s="50"/>
      <c r="B2401" s="50"/>
      <c r="C2401" s="34"/>
      <c r="D2401" s="34"/>
      <c r="E2401" s="34"/>
      <c r="F2401" s="34"/>
      <c r="G2401" s="34"/>
      <c r="H2401" s="34"/>
      <c r="I2401" s="34"/>
      <c r="J2401" s="34"/>
      <c r="K2401" s="34"/>
      <c r="L2401" s="103"/>
      <c r="M2401" s="29"/>
      <c r="N2401" s="29"/>
      <c r="O2401" s="29"/>
      <c r="P2401" s="30"/>
      <c r="Q2401" s="29"/>
      <c r="R2401" s="112"/>
      <c r="S2401" s="34"/>
      <c r="AD2401" s="84" t="e">
        <f t="shared" si="318"/>
        <v>#VALUE!</v>
      </c>
      <c r="AE2401" s="34" t="e">
        <f t="shared" si="319"/>
        <v>#VALUE!</v>
      </c>
      <c r="AF2401" s="34" t="e">
        <f t="shared" si="320"/>
        <v>#VALUE!</v>
      </c>
      <c r="AG2401" s="34" t="e">
        <f t="shared" si="321"/>
        <v>#VALUE!</v>
      </c>
      <c r="AH2401" s="34" t="e">
        <f t="shared" si="322"/>
        <v>#VALUE!</v>
      </c>
      <c r="AI2401" s="34" t="e">
        <f t="shared" si="323"/>
        <v>#VALUE!</v>
      </c>
      <c r="AJ2401" s="34" t="e">
        <f t="shared" si="324"/>
        <v>#VALUE!</v>
      </c>
      <c r="AK2401" s="34" t="e">
        <f t="shared" si="325"/>
        <v>#VALUE!</v>
      </c>
    </row>
    <row r="2402" spans="1:37" ht="55.25" customHeight="1" x14ac:dyDescent="0.2">
      <c r="A2402" s="50"/>
      <c r="B2402" s="50"/>
      <c r="C2402" s="34"/>
      <c r="D2402" s="34"/>
      <c r="E2402" s="34"/>
      <c r="F2402" s="34"/>
      <c r="G2402" s="34"/>
      <c r="H2402" s="34"/>
      <c r="I2402" s="34"/>
      <c r="J2402" s="34"/>
      <c r="K2402" s="34"/>
      <c r="L2402" s="103"/>
      <c r="M2402" s="29"/>
      <c r="N2402" s="29"/>
      <c r="O2402" s="29"/>
      <c r="P2402" s="30"/>
      <c r="Q2402" s="29"/>
      <c r="R2402" s="112"/>
      <c r="S2402" s="34"/>
      <c r="AD2402" s="84" t="e">
        <f t="shared" si="318"/>
        <v>#VALUE!</v>
      </c>
      <c r="AE2402" s="34" t="e">
        <f t="shared" si="319"/>
        <v>#VALUE!</v>
      </c>
      <c r="AF2402" s="34" t="e">
        <f t="shared" si="320"/>
        <v>#VALUE!</v>
      </c>
      <c r="AG2402" s="34" t="e">
        <f t="shared" si="321"/>
        <v>#VALUE!</v>
      </c>
      <c r="AH2402" s="34" t="e">
        <f t="shared" si="322"/>
        <v>#VALUE!</v>
      </c>
      <c r="AI2402" s="34" t="e">
        <f t="shared" si="323"/>
        <v>#VALUE!</v>
      </c>
      <c r="AJ2402" s="34" t="e">
        <f t="shared" si="324"/>
        <v>#VALUE!</v>
      </c>
      <c r="AK2402" s="34" t="e">
        <f t="shared" si="325"/>
        <v>#VALUE!</v>
      </c>
    </row>
    <row r="2403" spans="1:37" ht="55.25" customHeight="1" x14ac:dyDescent="0.2">
      <c r="A2403" s="50"/>
      <c r="B2403" s="50"/>
      <c r="C2403" s="34"/>
      <c r="D2403" s="34"/>
      <c r="E2403" s="34"/>
      <c r="F2403" s="34"/>
      <c r="G2403" s="34"/>
      <c r="H2403" s="34"/>
      <c r="I2403" s="34"/>
      <c r="J2403" s="34"/>
      <c r="K2403" s="34"/>
      <c r="L2403" s="103"/>
      <c r="M2403" s="29"/>
      <c r="N2403" s="29"/>
      <c r="O2403" s="29"/>
      <c r="P2403" s="30"/>
      <c r="Q2403" s="29"/>
      <c r="R2403" s="112"/>
      <c r="S2403" s="34"/>
      <c r="AD2403" s="84" t="e">
        <f t="shared" si="318"/>
        <v>#VALUE!</v>
      </c>
      <c r="AE2403" s="34" t="e">
        <f t="shared" si="319"/>
        <v>#VALUE!</v>
      </c>
      <c r="AF2403" s="34" t="e">
        <f t="shared" si="320"/>
        <v>#VALUE!</v>
      </c>
      <c r="AG2403" s="34" t="e">
        <f t="shared" si="321"/>
        <v>#VALUE!</v>
      </c>
      <c r="AH2403" s="34" t="e">
        <f t="shared" si="322"/>
        <v>#VALUE!</v>
      </c>
      <c r="AI2403" s="34" t="e">
        <f t="shared" si="323"/>
        <v>#VALUE!</v>
      </c>
      <c r="AJ2403" s="34" t="e">
        <f t="shared" si="324"/>
        <v>#VALUE!</v>
      </c>
      <c r="AK2403" s="34" t="e">
        <f t="shared" si="325"/>
        <v>#VALUE!</v>
      </c>
    </row>
    <row r="2404" spans="1:37" ht="55.25" customHeight="1" x14ac:dyDescent="0.2">
      <c r="A2404" s="50"/>
      <c r="B2404" s="50"/>
      <c r="C2404" s="34"/>
      <c r="D2404" s="34"/>
      <c r="E2404" s="34"/>
      <c r="F2404" s="34"/>
      <c r="G2404" s="34"/>
      <c r="H2404" s="34"/>
      <c r="I2404" s="34"/>
      <c r="J2404" s="34"/>
      <c r="K2404" s="34"/>
      <c r="L2404" s="103"/>
      <c r="M2404" s="29"/>
      <c r="N2404" s="29"/>
      <c r="O2404" s="29"/>
      <c r="P2404" s="30"/>
      <c r="Q2404" s="29"/>
      <c r="R2404" s="112"/>
      <c r="S2404" s="34"/>
      <c r="AD2404" s="84" t="e">
        <f t="shared" si="318"/>
        <v>#VALUE!</v>
      </c>
      <c r="AE2404" s="34" t="e">
        <f t="shared" si="319"/>
        <v>#VALUE!</v>
      </c>
      <c r="AF2404" s="34" t="e">
        <f t="shared" si="320"/>
        <v>#VALUE!</v>
      </c>
      <c r="AG2404" s="34" t="e">
        <f t="shared" si="321"/>
        <v>#VALUE!</v>
      </c>
      <c r="AH2404" s="34" t="e">
        <f t="shared" si="322"/>
        <v>#VALUE!</v>
      </c>
      <c r="AI2404" s="34" t="e">
        <f t="shared" si="323"/>
        <v>#VALUE!</v>
      </c>
      <c r="AJ2404" s="34" t="e">
        <f t="shared" si="324"/>
        <v>#VALUE!</v>
      </c>
      <c r="AK2404" s="34" t="e">
        <f t="shared" si="325"/>
        <v>#VALUE!</v>
      </c>
    </row>
    <row r="2405" spans="1:37" ht="55.25" customHeight="1" x14ac:dyDescent="0.2">
      <c r="A2405" s="50"/>
      <c r="B2405" s="50"/>
      <c r="C2405" s="34"/>
      <c r="D2405" s="34"/>
      <c r="E2405" s="34"/>
      <c r="F2405" s="34"/>
      <c r="G2405" s="34"/>
      <c r="H2405" s="34"/>
      <c r="I2405" s="34"/>
      <c r="J2405" s="34"/>
      <c r="K2405" s="34"/>
      <c r="L2405" s="103"/>
      <c r="M2405" s="29"/>
      <c r="N2405" s="29"/>
      <c r="O2405" s="29"/>
      <c r="P2405" s="30"/>
      <c r="Q2405" s="29"/>
      <c r="R2405" s="112"/>
      <c r="S2405" s="34"/>
      <c r="AD2405" s="84" t="e">
        <f t="shared" si="318"/>
        <v>#VALUE!</v>
      </c>
      <c r="AE2405" s="34" t="e">
        <f t="shared" si="319"/>
        <v>#VALUE!</v>
      </c>
      <c r="AF2405" s="34" t="e">
        <f t="shared" si="320"/>
        <v>#VALUE!</v>
      </c>
      <c r="AG2405" s="34" t="e">
        <f t="shared" si="321"/>
        <v>#VALUE!</v>
      </c>
      <c r="AH2405" s="34" t="e">
        <f t="shared" si="322"/>
        <v>#VALUE!</v>
      </c>
      <c r="AI2405" s="34" t="e">
        <f t="shared" si="323"/>
        <v>#VALUE!</v>
      </c>
      <c r="AJ2405" s="34" t="e">
        <f t="shared" si="324"/>
        <v>#VALUE!</v>
      </c>
      <c r="AK2405" s="34" t="e">
        <f t="shared" si="325"/>
        <v>#VALUE!</v>
      </c>
    </row>
    <row r="2406" spans="1:37" ht="55.25" customHeight="1" x14ac:dyDescent="0.2">
      <c r="A2406" s="50"/>
      <c r="B2406" s="50"/>
      <c r="C2406" s="34"/>
      <c r="D2406" s="34"/>
      <c r="E2406" s="34"/>
      <c r="F2406" s="34"/>
      <c r="G2406" s="34"/>
      <c r="H2406" s="34"/>
      <c r="I2406" s="34"/>
      <c r="J2406" s="34"/>
      <c r="K2406" s="34"/>
      <c r="L2406" s="103"/>
      <c r="M2406" s="29"/>
      <c r="N2406" s="29"/>
      <c r="O2406" s="29"/>
      <c r="P2406" s="30"/>
      <c r="Q2406" s="29"/>
      <c r="R2406" s="112"/>
      <c r="S2406" s="34"/>
      <c r="AD2406" s="84" t="e">
        <f t="shared" si="318"/>
        <v>#VALUE!</v>
      </c>
      <c r="AE2406" s="34" t="e">
        <f t="shared" si="319"/>
        <v>#VALUE!</v>
      </c>
      <c r="AF2406" s="34" t="e">
        <f t="shared" si="320"/>
        <v>#VALUE!</v>
      </c>
      <c r="AG2406" s="34" t="e">
        <f t="shared" si="321"/>
        <v>#VALUE!</v>
      </c>
      <c r="AH2406" s="34" t="e">
        <f t="shared" si="322"/>
        <v>#VALUE!</v>
      </c>
      <c r="AI2406" s="34" t="e">
        <f t="shared" si="323"/>
        <v>#VALUE!</v>
      </c>
      <c r="AJ2406" s="34" t="e">
        <f t="shared" si="324"/>
        <v>#VALUE!</v>
      </c>
      <c r="AK2406" s="34" t="e">
        <f t="shared" si="325"/>
        <v>#VALUE!</v>
      </c>
    </row>
    <row r="2407" spans="1:37" ht="55.25" customHeight="1" x14ac:dyDescent="0.2">
      <c r="A2407" s="50"/>
      <c r="B2407" s="50"/>
      <c r="C2407" s="34"/>
      <c r="D2407" s="34"/>
      <c r="E2407" s="34"/>
      <c r="F2407" s="34"/>
      <c r="G2407" s="34"/>
      <c r="H2407" s="34"/>
      <c r="I2407" s="34"/>
      <c r="J2407" s="34"/>
      <c r="K2407" s="34"/>
      <c r="L2407" s="103"/>
      <c r="M2407" s="29"/>
      <c r="N2407" s="29"/>
      <c r="O2407" s="29"/>
      <c r="P2407" s="30"/>
      <c r="Q2407" s="29"/>
      <c r="R2407" s="112"/>
      <c r="S2407" s="34"/>
      <c r="AD2407" s="84" t="e">
        <f t="shared" si="318"/>
        <v>#VALUE!</v>
      </c>
      <c r="AE2407" s="34" t="e">
        <f t="shared" si="319"/>
        <v>#VALUE!</v>
      </c>
      <c r="AF2407" s="34" t="e">
        <f t="shared" si="320"/>
        <v>#VALUE!</v>
      </c>
      <c r="AG2407" s="34" t="e">
        <f t="shared" si="321"/>
        <v>#VALUE!</v>
      </c>
      <c r="AH2407" s="34" t="e">
        <f t="shared" si="322"/>
        <v>#VALUE!</v>
      </c>
      <c r="AI2407" s="34" t="e">
        <f t="shared" si="323"/>
        <v>#VALUE!</v>
      </c>
      <c r="AJ2407" s="34" t="e">
        <f t="shared" si="324"/>
        <v>#VALUE!</v>
      </c>
      <c r="AK2407" s="34" t="e">
        <f t="shared" si="325"/>
        <v>#VALUE!</v>
      </c>
    </row>
    <row r="2408" spans="1:37" ht="55.25" customHeight="1" x14ac:dyDescent="0.2">
      <c r="A2408" s="50"/>
      <c r="B2408" s="50"/>
      <c r="C2408" s="34"/>
      <c r="D2408" s="34"/>
      <c r="E2408" s="34"/>
      <c r="F2408" s="34"/>
      <c r="G2408" s="34"/>
      <c r="H2408" s="34"/>
      <c r="I2408" s="34"/>
      <c r="J2408" s="34"/>
      <c r="K2408" s="34"/>
      <c r="L2408" s="103"/>
      <c r="M2408" s="29"/>
      <c r="N2408" s="29"/>
      <c r="O2408" s="29"/>
      <c r="P2408" s="30"/>
      <c r="Q2408" s="29"/>
      <c r="R2408" s="112"/>
      <c r="S2408" s="34"/>
      <c r="AD2408" s="84" t="e">
        <f t="shared" si="318"/>
        <v>#VALUE!</v>
      </c>
      <c r="AE2408" s="34" t="e">
        <f t="shared" si="319"/>
        <v>#VALUE!</v>
      </c>
      <c r="AF2408" s="34" t="e">
        <f t="shared" si="320"/>
        <v>#VALUE!</v>
      </c>
      <c r="AG2408" s="34" t="e">
        <f t="shared" si="321"/>
        <v>#VALUE!</v>
      </c>
      <c r="AH2408" s="34" t="e">
        <f t="shared" si="322"/>
        <v>#VALUE!</v>
      </c>
      <c r="AI2408" s="34" t="e">
        <f t="shared" si="323"/>
        <v>#VALUE!</v>
      </c>
      <c r="AJ2408" s="34" t="e">
        <f t="shared" si="324"/>
        <v>#VALUE!</v>
      </c>
      <c r="AK2408" s="34" t="e">
        <f t="shared" si="325"/>
        <v>#VALUE!</v>
      </c>
    </row>
    <row r="2409" spans="1:37" ht="55.25" customHeight="1" x14ac:dyDescent="0.2">
      <c r="A2409" s="50"/>
      <c r="B2409" s="50"/>
      <c r="C2409" s="34"/>
      <c r="D2409" s="34"/>
      <c r="E2409" s="34"/>
      <c r="F2409" s="34"/>
      <c r="G2409" s="34"/>
      <c r="H2409" s="34"/>
      <c r="I2409" s="34"/>
      <c r="J2409" s="34"/>
      <c r="K2409" s="34"/>
      <c r="L2409" s="103"/>
      <c r="M2409" s="29"/>
      <c r="N2409" s="29"/>
      <c r="O2409" s="29"/>
      <c r="P2409" s="30"/>
      <c r="Q2409" s="29"/>
      <c r="R2409" s="112"/>
      <c r="S2409" s="34"/>
      <c r="AD2409" s="84" t="e">
        <f t="shared" si="318"/>
        <v>#VALUE!</v>
      </c>
      <c r="AE2409" s="34" t="e">
        <f t="shared" si="319"/>
        <v>#VALUE!</v>
      </c>
      <c r="AF2409" s="34" t="e">
        <f t="shared" si="320"/>
        <v>#VALUE!</v>
      </c>
      <c r="AG2409" s="34" t="e">
        <f t="shared" si="321"/>
        <v>#VALUE!</v>
      </c>
      <c r="AH2409" s="34" t="e">
        <f t="shared" si="322"/>
        <v>#VALUE!</v>
      </c>
      <c r="AI2409" s="34" t="e">
        <f t="shared" si="323"/>
        <v>#VALUE!</v>
      </c>
      <c r="AJ2409" s="34" t="e">
        <f t="shared" si="324"/>
        <v>#VALUE!</v>
      </c>
      <c r="AK2409" s="34" t="e">
        <f t="shared" si="325"/>
        <v>#VALUE!</v>
      </c>
    </row>
    <row r="2410" spans="1:37" ht="55.25" customHeight="1" x14ac:dyDescent="0.2">
      <c r="A2410" s="50"/>
      <c r="B2410" s="50"/>
      <c r="C2410" s="34"/>
      <c r="D2410" s="34"/>
      <c r="E2410" s="34"/>
      <c r="F2410" s="34"/>
      <c r="G2410" s="34"/>
      <c r="H2410" s="34"/>
      <c r="I2410" s="34"/>
      <c r="J2410" s="34"/>
      <c r="K2410" s="34"/>
      <c r="L2410" s="103"/>
      <c r="M2410" s="29"/>
      <c r="N2410" s="29"/>
      <c r="O2410" s="29"/>
      <c r="P2410" s="30"/>
      <c r="Q2410" s="29"/>
      <c r="R2410" s="112"/>
      <c r="S2410" s="34"/>
      <c r="AD2410" s="84" t="e">
        <f t="shared" si="318"/>
        <v>#VALUE!</v>
      </c>
      <c r="AE2410" s="34" t="e">
        <f t="shared" si="319"/>
        <v>#VALUE!</v>
      </c>
      <c r="AF2410" s="34" t="e">
        <f t="shared" si="320"/>
        <v>#VALUE!</v>
      </c>
      <c r="AG2410" s="34" t="e">
        <f t="shared" si="321"/>
        <v>#VALUE!</v>
      </c>
      <c r="AH2410" s="34" t="e">
        <f t="shared" si="322"/>
        <v>#VALUE!</v>
      </c>
      <c r="AI2410" s="34" t="e">
        <f t="shared" si="323"/>
        <v>#VALUE!</v>
      </c>
      <c r="AJ2410" s="34" t="e">
        <f t="shared" si="324"/>
        <v>#VALUE!</v>
      </c>
      <c r="AK2410" s="34" t="e">
        <f t="shared" si="325"/>
        <v>#VALUE!</v>
      </c>
    </row>
    <row r="2411" spans="1:37" ht="55.25" customHeight="1" x14ac:dyDescent="0.2">
      <c r="A2411" s="50"/>
      <c r="B2411" s="50"/>
      <c r="C2411" s="34"/>
      <c r="D2411" s="34"/>
      <c r="E2411" s="34"/>
      <c r="F2411" s="34"/>
      <c r="G2411" s="34"/>
      <c r="H2411" s="34"/>
      <c r="I2411" s="34"/>
      <c r="J2411" s="34"/>
      <c r="K2411" s="34"/>
      <c r="L2411" s="103"/>
      <c r="M2411" s="29"/>
      <c r="N2411" s="29"/>
      <c r="O2411" s="29"/>
      <c r="P2411" s="30"/>
      <c r="Q2411" s="29"/>
      <c r="R2411" s="112"/>
      <c r="S2411" s="34"/>
      <c r="AD2411" s="84" t="e">
        <f t="shared" si="318"/>
        <v>#VALUE!</v>
      </c>
      <c r="AE2411" s="34" t="e">
        <f t="shared" si="319"/>
        <v>#VALUE!</v>
      </c>
      <c r="AF2411" s="34" t="e">
        <f t="shared" si="320"/>
        <v>#VALUE!</v>
      </c>
      <c r="AG2411" s="34" t="e">
        <f t="shared" si="321"/>
        <v>#VALUE!</v>
      </c>
      <c r="AH2411" s="34" t="e">
        <f t="shared" si="322"/>
        <v>#VALUE!</v>
      </c>
      <c r="AI2411" s="34" t="e">
        <f t="shared" si="323"/>
        <v>#VALUE!</v>
      </c>
      <c r="AJ2411" s="34" t="e">
        <f t="shared" si="324"/>
        <v>#VALUE!</v>
      </c>
      <c r="AK2411" s="34" t="e">
        <f t="shared" si="325"/>
        <v>#VALUE!</v>
      </c>
    </row>
    <row r="2412" spans="1:37" ht="55.25" customHeight="1" x14ac:dyDescent="0.2">
      <c r="A2412" s="50"/>
      <c r="B2412" s="50"/>
      <c r="C2412" s="34"/>
      <c r="D2412" s="34"/>
      <c r="E2412" s="34"/>
      <c r="F2412" s="34"/>
      <c r="G2412" s="34"/>
      <c r="H2412" s="34"/>
      <c r="I2412" s="34"/>
      <c r="J2412" s="34"/>
      <c r="K2412" s="34"/>
      <c r="L2412" s="103"/>
      <c r="M2412" s="29"/>
      <c r="N2412" s="29"/>
      <c r="O2412" s="29"/>
      <c r="P2412" s="30"/>
      <c r="Q2412" s="29"/>
      <c r="R2412" s="112"/>
      <c r="S2412" s="34"/>
      <c r="AD2412" s="84" t="e">
        <f t="shared" si="318"/>
        <v>#VALUE!</v>
      </c>
      <c r="AE2412" s="34" t="e">
        <f t="shared" si="319"/>
        <v>#VALUE!</v>
      </c>
      <c r="AF2412" s="34" t="e">
        <f t="shared" si="320"/>
        <v>#VALUE!</v>
      </c>
      <c r="AG2412" s="34" t="e">
        <f t="shared" si="321"/>
        <v>#VALUE!</v>
      </c>
      <c r="AH2412" s="34" t="e">
        <f t="shared" si="322"/>
        <v>#VALUE!</v>
      </c>
      <c r="AI2412" s="34" t="e">
        <f t="shared" si="323"/>
        <v>#VALUE!</v>
      </c>
      <c r="AJ2412" s="34" t="e">
        <f t="shared" si="324"/>
        <v>#VALUE!</v>
      </c>
      <c r="AK2412" s="34" t="e">
        <f t="shared" si="325"/>
        <v>#VALUE!</v>
      </c>
    </row>
    <row r="2413" spans="1:37" ht="55.25" customHeight="1" x14ac:dyDescent="0.2">
      <c r="A2413" s="50"/>
      <c r="B2413" s="50"/>
      <c r="C2413" s="34"/>
      <c r="D2413" s="34"/>
      <c r="E2413" s="34"/>
      <c r="F2413" s="34"/>
      <c r="G2413" s="34"/>
      <c r="H2413" s="34"/>
      <c r="I2413" s="34"/>
      <c r="J2413" s="34"/>
      <c r="K2413" s="34"/>
      <c r="L2413" s="103"/>
      <c r="M2413" s="29"/>
      <c r="N2413" s="29"/>
      <c r="O2413" s="29"/>
      <c r="P2413" s="30"/>
      <c r="Q2413" s="29"/>
      <c r="R2413" s="112"/>
      <c r="S2413" s="34"/>
      <c r="AD2413" s="84" t="e">
        <f t="shared" si="318"/>
        <v>#VALUE!</v>
      </c>
      <c r="AE2413" s="34" t="e">
        <f t="shared" si="319"/>
        <v>#VALUE!</v>
      </c>
      <c r="AF2413" s="34" t="e">
        <f t="shared" si="320"/>
        <v>#VALUE!</v>
      </c>
      <c r="AG2413" s="34" t="e">
        <f t="shared" si="321"/>
        <v>#VALUE!</v>
      </c>
      <c r="AH2413" s="34" t="e">
        <f t="shared" si="322"/>
        <v>#VALUE!</v>
      </c>
      <c r="AI2413" s="34" t="e">
        <f t="shared" si="323"/>
        <v>#VALUE!</v>
      </c>
      <c r="AJ2413" s="34" t="e">
        <f t="shared" si="324"/>
        <v>#VALUE!</v>
      </c>
      <c r="AK2413" s="34" t="e">
        <f t="shared" si="325"/>
        <v>#VALUE!</v>
      </c>
    </row>
    <row r="2414" spans="1:37" ht="55.25" customHeight="1" x14ac:dyDescent="0.2">
      <c r="A2414" s="50"/>
      <c r="B2414" s="50"/>
      <c r="C2414" s="34"/>
      <c r="D2414" s="34"/>
      <c r="E2414" s="34"/>
      <c r="F2414" s="34"/>
      <c r="G2414" s="34"/>
      <c r="H2414" s="34"/>
      <c r="I2414" s="34"/>
      <c r="J2414" s="34"/>
      <c r="K2414" s="34"/>
      <c r="L2414" s="103"/>
      <c r="M2414" s="29"/>
      <c r="N2414" s="29"/>
      <c r="O2414" s="29"/>
      <c r="P2414" s="30"/>
      <c r="Q2414" s="29"/>
      <c r="R2414" s="112"/>
      <c r="S2414" s="34"/>
      <c r="AD2414" s="84" t="e">
        <f t="shared" si="318"/>
        <v>#VALUE!</v>
      </c>
      <c r="AE2414" s="34" t="e">
        <f t="shared" si="319"/>
        <v>#VALUE!</v>
      </c>
      <c r="AF2414" s="34" t="e">
        <f t="shared" si="320"/>
        <v>#VALUE!</v>
      </c>
      <c r="AG2414" s="34" t="e">
        <f t="shared" si="321"/>
        <v>#VALUE!</v>
      </c>
      <c r="AH2414" s="34" t="e">
        <f t="shared" si="322"/>
        <v>#VALUE!</v>
      </c>
      <c r="AI2414" s="34" t="e">
        <f t="shared" si="323"/>
        <v>#VALUE!</v>
      </c>
      <c r="AJ2414" s="34" t="e">
        <f t="shared" si="324"/>
        <v>#VALUE!</v>
      </c>
      <c r="AK2414" s="34" t="e">
        <f t="shared" si="325"/>
        <v>#VALUE!</v>
      </c>
    </row>
    <row r="2415" spans="1:37" ht="55.25" customHeight="1" x14ac:dyDescent="0.2">
      <c r="A2415" s="50"/>
      <c r="B2415" s="50"/>
      <c r="C2415" s="34"/>
      <c r="D2415" s="34"/>
      <c r="E2415" s="34"/>
      <c r="F2415" s="34"/>
      <c r="G2415" s="34"/>
      <c r="H2415" s="34"/>
      <c r="I2415" s="34"/>
      <c r="J2415" s="34"/>
      <c r="K2415" s="34"/>
      <c r="L2415" s="103"/>
      <c r="M2415" s="29"/>
      <c r="N2415" s="29"/>
      <c r="O2415" s="29"/>
      <c r="P2415" s="30"/>
      <c r="Q2415" s="29"/>
      <c r="R2415" s="112"/>
      <c r="S2415" s="34"/>
      <c r="AD2415" s="84" t="e">
        <f t="shared" ref="AD2415:AD2478" si="326">SEARCH("unanimité",L2415,1)</f>
        <v>#VALUE!</v>
      </c>
      <c r="AE2415" s="34" t="e">
        <f t="shared" ref="AE2415:AE2478" si="327">SEARCH("PONSOLE",M2415,1)</f>
        <v>#VALUE!</v>
      </c>
      <c r="AF2415" s="34" t="e">
        <f t="shared" ref="AF2415:AF2478" si="328">SEARCH("PONSOLE",N2415,1)</f>
        <v>#VALUE!</v>
      </c>
      <c r="AG2415" s="34" t="e">
        <f t="shared" ref="AG2415:AG2478" si="329">SEARCH("PONSOLE",O2415,1)</f>
        <v>#VALUE!</v>
      </c>
      <c r="AH2415" s="34" t="e">
        <f t="shared" ref="AH2415:AH2478" si="330">SEARCH("pas de vote",P2415,1)</f>
        <v>#VALUE!</v>
      </c>
      <c r="AI2415" s="34" t="e">
        <f t="shared" ref="AI2415:AI2478" si="331">SEARCH("PONSOLE",Q2415,1)</f>
        <v>#VALUE!</v>
      </c>
      <c r="AJ2415" s="34" t="e">
        <f t="shared" ref="AJ2415:AJ2478" si="332">SEARCH("PONSOLE",R2415,1)</f>
        <v>#VALUE!</v>
      </c>
      <c r="AK2415" s="34" t="e">
        <f t="shared" ref="AK2415:AK2478" si="333">SEARCH("PONSOLE",S2415,1)</f>
        <v>#VALUE!</v>
      </c>
    </row>
    <row r="2416" spans="1:37" ht="55.25" customHeight="1" x14ac:dyDescent="0.2">
      <c r="A2416" s="50"/>
      <c r="B2416" s="50"/>
      <c r="C2416" s="34"/>
      <c r="D2416" s="34"/>
      <c r="E2416" s="34"/>
      <c r="F2416" s="34"/>
      <c r="G2416" s="34"/>
      <c r="H2416" s="34"/>
      <c r="I2416" s="34"/>
      <c r="J2416" s="34"/>
      <c r="K2416" s="34"/>
      <c r="L2416" s="103"/>
      <c r="M2416" s="29"/>
      <c r="N2416" s="29"/>
      <c r="O2416" s="29"/>
      <c r="P2416" s="30"/>
      <c r="Q2416" s="29"/>
      <c r="R2416" s="112"/>
      <c r="S2416" s="34"/>
      <c r="AD2416" s="84" t="e">
        <f t="shared" si="326"/>
        <v>#VALUE!</v>
      </c>
      <c r="AE2416" s="34" t="e">
        <f t="shared" si="327"/>
        <v>#VALUE!</v>
      </c>
      <c r="AF2416" s="34" t="e">
        <f t="shared" si="328"/>
        <v>#VALUE!</v>
      </c>
      <c r="AG2416" s="34" t="e">
        <f t="shared" si="329"/>
        <v>#VALUE!</v>
      </c>
      <c r="AH2416" s="34" t="e">
        <f t="shared" si="330"/>
        <v>#VALUE!</v>
      </c>
      <c r="AI2416" s="34" t="e">
        <f t="shared" si="331"/>
        <v>#VALUE!</v>
      </c>
      <c r="AJ2416" s="34" t="e">
        <f t="shared" si="332"/>
        <v>#VALUE!</v>
      </c>
      <c r="AK2416" s="34" t="e">
        <f t="shared" si="333"/>
        <v>#VALUE!</v>
      </c>
    </row>
    <row r="2417" spans="1:37" ht="55.25" customHeight="1" x14ac:dyDescent="0.2">
      <c r="A2417" s="50"/>
      <c r="B2417" s="50"/>
      <c r="C2417" s="34"/>
      <c r="D2417" s="34"/>
      <c r="E2417" s="34"/>
      <c r="F2417" s="34"/>
      <c r="G2417" s="34"/>
      <c r="H2417" s="34"/>
      <c r="I2417" s="34"/>
      <c r="J2417" s="34"/>
      <c r="K2417" s="34"/>
      <c r="L2417" s="103"/>
      <c r="M2417" s="29"/>
      <c r="N2417" s="29"/>
      <c r="O2417" s="29"/>
      <c r="P2417" s="30"/>
      <c r="Q2417" s="29"/>
      <c r="R2417" s="112"/>
      <c r="S2417" s="34"/>
      <c r="AD2417" s="84" t="e">
        <f t="shared" si="326"/>
        <v>#VALUE!</v>
      </c>
      <c r="AE2417" s="34" t="e">
        <f t="shared" si="327"/>
        <v>#VALUE!</v>
      </c>
      <c r="AF2417" s="34" t="e">
        <f t="shared" si="328"/>
        <v>#VALUE!</v>
      </c>
      <c r="AG2417" s="34" t="e">
        <f t="shared" si="329"/>
        <v>#VALUE!</v>
      </c>
      <c r="AH2417" s="34" t="e">
        <f t="shared" si="330"/>
        <v>#VALUE!</v>
      </c>
      <c r="AI2417" s="34" t="e">
        <f t="shared" si="331"/>
        <v>#VALUE!</v>
      </c>
      <c r="AJ2417" s="34" t="e">
        <f t="shared" si="332"/>
        <v>#VALUE!</v>
      </c>
      <c r="AK2417" s="34" t="e">
        <f t="shared" si="333"/>
        <v>#VALUE!</v>
      </c>
    </row>
    <row r="2418" spans="1:37" ht="55.25" customHeight="1" x14ac:dyDescent="0.2">
      <c r="A2418" s="50"/>
      <c r="B2418" s="50"/>
      <c r="C2418" s="34"/>
      <c r="D2418" s="34"/>
      <c r="E2418" s="34"/>
      <c r="F2418" s="34"/>
      <c r="G2418" s="34"/>
      <c r="H2418" s="34"/>
      <c r="I2418" s="34"/>
      <c r="J2418" s="34"/>
      <c r="K2418" s="34"/>
      <c r="L2418" s="103"/>
      <c r="M2418" s="29"/>
      <c r="N2418" s="29"/>
      <c r="O2418" s="29"/>
      <c r="P2418" s="30"/>
      <c r="Q2418" s="29"/>
      <c r="R2418" s="112"/>
      <c r="S2418" s="34"/>
      <c r="AD2418" s="84" t="e">
        <f t="shared" si="326"/>
        <v>#VALUE!</v>
      </c>
      <c r="AE2418" s="34" t="e">
        <f t="shared" si="327"/>
        <v>#VALUE!</v>
      </c>
      <c r="AF2418" s="34" t="e">
        <f t="shared" si="328"/>
        <v>#VALUE!</v>
      </c>
      <c r="AG2418" s="34" t="e">
        <f t="shared" si="329"/>
        <v>#VALUE!</v>
      </c>
      <c r="AH2418" s="34" t="e">
        <f t="shared" si="330"/>
        <v>#VALUE!</v>
      </c>
      <c r="AI2418" s="34" t="e">
        <f t="shared" si="331"/>
        <v>#VALUE!</v>
      </c>
      <c r="AJ2418" s="34" t="e">
        <f t="shared" si="332"/>
        <v>#VALUE!</v>
      </c>
      <c r="AK2418" s="34" t="e">
        <f t="shared" si="333"/>
        <v>#VALUE!</v>
      </c>
    </row>
    <row r="2419" spans="1:37" ht="55.25" customHeight="1" x14ac:dyDescent="0.2">
      <c r="A2419" s="50"/>
      <c r="B2419" s="50"/>
      <c r="C2419" s="34"/>
      <c r="D2419" s="34"/>
      <c r="E2419" s="34"/>
      <c r="F2419" s="34"/>
      <c r="G2419" s="34"/>
      <c r="H2419" s="34"/>
      <c r="I2419" s="34"/>
      <c r="J2419" s="34"/>
      <c r="K2419" s="34"/>
      <c r="L2419" s="103"/>
      <c r="M2419" s="29"/>
      <c r="N2419" s="29"/>
      <c r="O2419" s="29"/>
      <c r="P2419" s="30"/>
      <c r="Q2419" s="29"/>
      <c r="R2419" s="112"/>
      <c r="S2419" s="34"/>
      <c r="AD2419" s="84" t="e">
        <f t="shared" si="326"/>
        <v>#VALUE!</v>
      </c>
      <c r="AE2419" s="34" t="e">
        <f t="shared" si="327"/>
        <v>#VALUE!</v>
      </c>
      <c r="AF2419" s="34" t="e">
        <f t="shared" si="328"/>
        <v>#VALUE!</v>
      </c>
      <c r="AG2419" s="34" t="e">
        <f t="shared" si="329"/>
        <v>#VALUE!</v>
      </c>
      <c r="AH2419" s="34" t="e">
        <f t="shared" si="330"/>
        <v>#VALUE!</v>
      </c>
      <c r="AI2419" s="34" t="e">
        <f t="shared" si="331"/>
        <v>#VALUE!</v>
      </c>
      <c r="AJ2419" s="34" t="e">
        <f t="shared" si="332"/>
        <v>#VALUE!</v>
      </c>
      <c r="AK2419" s="34" t="e">
        <f t="shared" si="333"/>
        <v>#VALUE!</v>
      </c>
    </row>
    <row r="2420" spans="1:37" ht="55.25" customHeight="1" x14ac:dyDescent="0.2">
      <c r="A2420" s="50"/>
      <c r="B2420" s="50"/>
      <c r="C2420" s="34"/>
      <c r="D2420" s="34"/>
      <c r="E2420" s="34"/>
      <c r="F2420" s="34"/>
      <c r="G2420" s="34"/>
      <c r="H2420" s="34"/>
      <c r="I2420" s="34"/>
      <c r="J2420" s="34"/>
      <c r="K2420" s="34"/>
      <c r="L2420" s="103"/>
      <c r="M2420" s="29"/>
      <c r="N2420" s="29"/>
      <c r="O2420" s="29"/>
      <c r="P2420" s="30"/>
      <c r="Q2420" s="29"/>
      <c r="R2420" s="112"/>
      <c r="S2420" s="34"/>
      <c r="AD2420" s="84" t="e">
        <f t="shared" si="326"/>
        <v>#VALUE!</v>
      </c>
      <c r="AE2420" s="34" t="e">
        <f t="shared" si="327"/>
        <v>#VALUE!</v>
      </c>
      <c r="AF2420" s="34" t="e">
        <f t="shared" si="328"/>
        <v>#VALUE!</v>
      </c>
      <c r="AG2420" s="34" t="e">
        <f t="shared" si="329"/>
        <v>#VALUE!</v>
      </c>
      <c r="AH2420" s="34" t="e">
        <f t="shared" si="330"/>
        <v>#VALUE!</v>
      </c>
      <c r="AI2420" s="34" t="e">
        <f t="shared" si="331"/>
        <v>#VALUE!</v>
      </c>
      <c r="AJ2420" s="34" t="e">
        <f t="shared" si="332"/>
        <v>#VALUE!</v>
      </c>
      <c r="AK2420" s="34" t="e">
        <f t="shared" si="333"/>
        <v>#VALUE!</v>
      </c>
    </row>
    <row r="2421" spans="1:37" ht="55.25" customHeight="1" x14ac:dyDescent="0.2">
      <c r="A2421" s="50"/>
      <c r="B2421" s="50"/>
      <c r="C2421" s="34"/>
      <c r="D2421" s="34"/>
      <c r="E2421" s="34"/>
      <c r="F2421" s="34"/>
      <c r="G2421" s="34"/>
      <c r="H2421" s="34"/>
      <c r="I2421" s="34"/>
      <c r="J2421" s="34"/>
      <c r="K2421" s="34"/>
      <c r="L2421" s="103"/>
      <c r="M2421" s="29"/>
      <c r="N2421" s="29"/>
      <c r="O2421" s="29"/>
      <c r="P2421" s="30"/>
      <c r="Q2421" s="29"/>
      <c r="R2421" s="112"/>
      <c r="S2421" s="34"/>
      <c r="AD2421" s="84" t="e">
        <f t="shared" si="326"/>
        <v>#VALUE!</v>
      </c>
      <c r="AE2421" s="34" t="e">
        <f t="shared" si="327"/>
        <v>#VALUE!</v>
      </c>
      <c r="AF2421" s="34" t="e">
        <f t="shared" si="328"/>
        <v>#VALUE!</v>
      </c>
      <c r="AG2421" s="34" t="e">
        <f t="shared" si="329"/>
        <v>#VALUE!</v>
      </c>
      <c r="AH2421" s="34" t="e">
        <f t="shared" si="330"/>
        <v>#VALUE!</v>
      </c>
      <c r="AI2421" s="34" t="e">
        <f t="shared" si="331"/>
        <v>#VALUE!</v>
      </c>
      <c r="AJ2421" s="34" t="e">
        <f t="shared" si="332"/>
        <v>#VALUE!</v>
      </c>
      <c r="AK2421" s="34" t="e">
        <f t="shared" si="333"/>
        <v>#VALUE!</v>
      </c>
    </row>
    <row r="2422" spans="1:37" ht="55.25" customHeight="1" x14ac:dyDescent="0.2">
      <c r="A2422" s="50"/>
      <c r="B2422" s="50"/>
      <c r="C2422" s="34"/>
      <c r="D2422" s="34"/>
      <c r="E2422" s="34"/>
      <c r="F2422" s="34"/>
      <c r="G2422" s="34"/>
      <c r="H2422" s="34"/>
      <c r="I2422" s="34"/>
      <c r="J2422" s="34"/>
      <c r="K2422" s="34"/>
      <c r="L2422" s="103"/>
      <c r="M2422" s="29"/>
      <c r="N2422" s="29"/>
      <c r="O2422" s="29"/>
      <c r="P2422" s="30"/>
      <c r="Q2422" s="29"/>
      <c r="R2422" s="112"/>
      <c r="S2422" s="34"/>
      <c r="AD2422" s="84" t="e">
        <f t="shared" si="326"/>
        <v>#VALUE!</v>
      </c>
      <c r="AE2422" s="34" t="e">
        <f t="shared" si="327"/>
        <v>#VALUE!</v>
      </c>
      <c r="AF2422" s="34" t="e">
        <f t="shared" si="328"/>
        <v>#VALUE!</v>
      </c>
      <c r="AG2422" s="34" t="e">
        <f t="shared" si="329"/>
        <v>#VALUE!</v>
      </c>
      <c r="AH2422" s="34" t="e">
        <f t="shared" si="330"/>
        <v>#VALUE!</v>
      </c>
      <c r="AI2422" s="34" t="e">
        <f t="shared" si="331"/>
        <v>#VALUE!</v>
      </c>
      <c r="AJ2422" s="34" t="e">
        <f t="shared" si="332"/>
        <v>#VALUE!</v>
      </c>
      <c r="AK2422" s="34" t="e">
        <f t="shared" si="333"/>
        <v>#VALUE!</v>
      </c>
    </row>
    <row r="2423" spans="1:37" ht="55.25" customHeight="1" x14ac:dyDescent="0.2">
      <c r="A2423" s="50"/>
      <c r="B2423" s="50"/>
      <c r="C2423" s="34"/>
      <c r="D2423" s="34"/>
      <c r="E2423" s="34"/>
      <c r="F2423" s="34"/>
      <c r="G2423" s="34"/>
      <c r="H2423" s="34"/>
      <c r="I2423" s="34"/>
      <c r="J2423" s="34"/>
      <c r="K2423" s="34"/>
      <c r="L2423" s="103"/>
      <c r="M2423" s="29"/>
      <c r="N2423" s="29"/>
      <c r="O2423" s="29"/>
      <c r="P2423" s="30"/>
      <c r="Q2423" s="29"/>
      <c r="R2423" s="112"/>
      <c r="S2423" s="34"/>
      <c r="AD2423" s="84" t="e">
        <f t="shared" si="326"/>
        <v>#VALUE!</v>
      </c>
      <c r="AE2423" s="34" t="e">
        <f t="shared" si="327"/>
        <v>#VALUE!</v>
      </c>
      <c r="AF2423" s="34" t="e">
        <f t="shared" si="328"/>
        <v>#VALUE!</v>
      </c>
      <c r="AG2423" s="34" t="e">
        <f t="shared" si="329"/>
        <v>#VALUE!</v>
      </c>
      <c r="AH2423" s="34" t="e">
        <f t="shared" si="330"/>
        <v>#VALUE!</v>
      </c>
      <c r="AI2423" s="34" t="e">
        <f t="shared" si="331"/>
        <v>#VALUE!</v>
      </c>
      <c r="AJ2423" s="34" t="e">
        <f t="shared" si="332"/>
        <v>#VALUE!</v>
      </c>
      <c r="AK2423" s="34" t="e">
        <f t="shared" si="333"/>
        <v>#VALUE!</v>
      </c>
    </row>
    <row r="2424" spans="1:37" ht="55.25" customHeight="1" x14ac:dyDescent="0.2">
      <c r="A2424" s="50"/>
      <c r="B2424" s="50"/>
      <c r="C2424" s="34"/>
      <c r="D2424" s="34"/>
      <c r="E2424" s="34"/>
      <c r="F2424" s="34"/>
      <c r="G2424" s="34"/>
      <c r="H2424" s="34"/>
      <c r="I2424" s="34"/>
      <c r="J2424" s="34"/>
      <c r="K2424" s="34"/>
      <c r="L2424" s="103"/>
      <c r="M2424" s="29"/>
      <c r="N2424" s="29"/>
      <c r="O2424" s="29"/>
      <c r="P2424" s="30"/>
      <c r="Q2424" s="29"/>
      <c r="R2424" s="112"/>
      <c r="S2424" s="34"/>
      <c r="AD2424" s="84" t="e">
        <f t="shared" si="326"/>
        <v>#VALUE!</v>
      </c>
      <c r="AE2424" s="34" t="e">
        <f t="shared" si="327"/>
        <v>#VALUE!</v>
      </c>
      <c r="AF2424" s="34" t="e">
        <f t="shared" si="328"/>
        <v>#VALUE!</v>
      </c>
      <c r="AG2424" s="34" t="e">
        <f t="shared" si="329"/>
        <v>#VALUE!</v>
      </c>
      <c r="AH2424" s="34" t="e">
        <f t="shared" si="330"/>
        <v>#VALUE!</v>
      </c>
      <c r="AI2424" s="34" t="e">
        <f t="shared" si="331"/>
        <v>#VALUE!</v>
      </c>
      <c r="AJ2424" s="34" t="e">
        <f t="shared" si="332"/>
        <v>#VALUE!</v>
      </c>
      <c r="AK2424" s="34" t="e">
        <f t="shared" si="333"/>
        <v>#VALUE!</v>
      </c>
    </row>
    <row r="2425" spans="1:37" ht="55.25" customHeight="1" x14ac:dyDescent="0.2">
      <c r="A2425" s="50"/>
      <c r="B2425" s="50"/>
      <c r="C2425" s="34"/>
      <c r="D2425" s="34"/>
      <c r="E2425" s="34"/>
      <c r="F2425" s="34"/>
      <c r="G2425" s="34"/>
      <c r="H2425" s="34"/>
      <c r="I2425" s="34"/>
      <c r="J2425" s="34"/>
      <c r="K2425" s="34"/>
      <c r="L2425" s="103"/>
      <c r="M2425" s="29"/>
      <c r="N2425" s="29"/>
      <c r="O2425" s="29"/>
      <c r="P2425" s="30"/>
      <c r="Q2425" s="29"/>
      <c r="R2425" s="112"/>
      <c r="S2425" s="34"/>
      <c r="AD2425" s="84" t="e">
        <f t="shared" si="326"/>
        <v>#VALUE!</v>
      </c>
      <c r="AE2425" s="34" t="e">
        <f t="shared" si="327"/>
        <v>#VALUE!</v>
      </c>
      <c r="AF2425" s="34" t="e">
        <f t="shared" si="328"/>
        <v>#VALUE!</v>
      </c>
      <c r="AG2425" s="34" t="e">
        <f t="shared" si="329"/>
        <v>#VALUE!</v>
      </c>
      <c r="AH2425" s="34" t="e">
        <f t="shared" si="330"/>
        <v>#VALUE!</v>
      </c>
      <c r="AI2425" s="34" t="e">
        <f t="shared" si="331"/>
        <v>#VALUE!</v>
      </c>
      <c r="AJ2425" s="34" t="e">
        <f t="shared" si="332"/>
        <v>#VALUE!</v>
      </c>
      <c r="AK2425" s="34" t="e">
        <f t="shared" si="333"/>
        <v>#VALUE!</v>
      </c>
    </row>
    <row r="2426" spans="1:37" ht="55.25" customHeight="1" x14ac:dyDescent="0.2">
      <c r="A2426" s="50"/>
      <c r="B2426" s="50"/>
      <c r="C2426" s="34"/>
      <c r="D2426" s="34"/>
      <c r="E2426" s="34"/>
      <c r="F2426" s="34"/>
      <c r="G2426" s="34"/>
      <c r="H2426" s="34"/>
      <c r="I2426" s="34"/>
      <c r="J2426" s="34"/>
      <c r="K2426" s="34"/>
      <c r="L2426" s="103"/>
      <c r="M2426" s="29"/>
      <c r="N2426" s="29"/>
      <c r="O2426" s="29"/>
      <c r="P2426" s="30"/>
      <c r="Q2426" s="29"/>
      <c r="R2426" s="112"/>
      <c r="S2426" s="34"/>
      <c r="AD2426" s="84" t="e">
        <f t="shared" si="326"/>
        <v>#VALUE!</v>
      </c>
      <c r="AE2426" s="34" t="e">
        <f t="shared" si="327"/>
        <v>#VALUE!</v>
      </c>
      <c r="AF2426" s="34" t="e">
        <f t="shared" si="328"/>
        <v>#VALUE!</v>
      </c>
      <c r="AG2426" s="34" t="e">
        <f t="shared" si="329"/>
        <v>#VALUE!</v>
      </c>
      <c r="AH2426" s="34" t="e">
        <f t="shared" si="330"/>
        <v>#VALUE!</v>
      </c>
      <c r="AI2426" s="34" t="e">
        <f t="shared" si="331"/>
        <v>#VALUE!</v>
      </c>
      <c r="AJ2426" s="34" t="e">
        <f t="shared" si="332"/>
        <v>#VALUE!</v>
      </c>
      <c r="AK2426" s="34" t="e">
        <f t="shared" si="333"/>
        <v>#VALUE!</v>
      </c>
    </row>
    <row r="2427" spans="1:37" ht="55.25" customHeight="1" x14ac:dyDescent="0.2">
      <c r="A2427" s="50"/>
      <c r="B2427" s="50"/>
      <c r="C2427" s="34"/>
      <c r="D2427" s="34"/>
      <c r="E2427" s="34"/>
      <c r="F2427" s="34"/>
      <c r="G2427" s="34"/>
      <c r="H2427" s="34"/>
      <c r="I2427" s="34"/>
      <c r="J2427" s="34"/>
      <c r="K2427" s="34"/>
      <c r="L2427" s="103"/>
      <c r="M2427" s="29"/>
      <c r="N2427" s="29"/>
      <c r="O2427" s="29"/>
      <c r="P2427" s="30"/>
      <c r="Q2427" s="29"/>
      <c r="R2427" s="112"/>
      <c r="S2427" s="34"/>
      <c r="AD2427" s="84" t="e">
        <f t="shared" si="326"/>
        <v>#VALUE!</v>
      </c>
      <c r="AE2427" s="34" t="e">
        <f t="shared" si="327"/>
        <v>#VALUE!</v>
      </c>
      <c r="AF2427" s="34" t="e">
        <f t="shared" si="328"/>
        <v>#VALUE!</v>
      </c>
      <c r="AG2427" s="34" t="e">
        <f t="shared" si="329"/>
        <v>#VALUE!</v>
      </c>
      <c r="AH2427" s="34" t="e">
        <f t="shared" si="330"/>
        <v>#VALUE!</v>
      </c>
      <c r="AI2427" s="34" t="e">
        <f t="shared" si="331"/>
        <v>#VALUE!</v>
      </c>
      <c r="AJ2427" s="34" t="e">
        <f t="shared" si="332"/>
        <v>#VALUE!</v>
      </c>
      <c r="AK2427" s="34" t="e">
        <f t="shared" si="333"/>
        <v>#VALUE!</v>
      </c>
    </row>
    <row r="2428" spans="1:37" ht="55.25" customHeight="1" x14ac:dyDescent="0.2">
      <c r="A2428" s="50"/>
      <c r="B2428" s="50"/>
      <c r="C2428" s="34"/>
      <c r="D2428" s="34"/>
      <c r="E2428" s="34"/>
      <c r="F2428" s="34"/>
      <c r="G2428" s="34"/>
      <c r="H2428" s="34"/>
      <c r="I2428" s="34"/>
      <c r="J2428" s="34"/>
      <c r="K2428" s="34"/>
      <c r="L2428" s="103"/>
      <c r="M2428" s="29"/>
      <c r="N2428" s="29"/>
      <c r="O2428" s="29"/>
      <c r="P2428" s="30"/>
      <c r="Q2428" s="29"/>
      <c r="R2428" s="112"/>
      <c r="S2428" s="34"/>
      <c r="AD2428" s="84" t="e">
        <f t="shared" si="326"/>
        <v>#VALUE!</v>
      </c>
      <c r="AE2428" s="34" t="e">
        <f t="shared" si="327"/>
        <v>#VALUE!</v>
      </c>
      <c r="AF2428" s="34" t="e">
        <f t="shared" si="328"/>
        <v>#VALUE!</v>
      </c>
      <c r="AG2428" s="34" t="e">
        <f t="shared" si="329"/>
        <v>#VALUE!</v>
      </c>
      <c r="AH2428" s="34" t="e">
        <f t="shared" si="330"/>
        <v>#VALUE!</v>
      </c>
      <c r="AI2428" s="34" t="e">
        <f t="shared" si="331"/>
        <v>#VALUE!</v>
      </c>
      <c r="AJ2428" s="34" t="e">
        <f t="shared" si="332"/>
        <v>#VALUE!</v>
      </c>
      <c r="AK2428" s="34" t="e">
        <f t="shared" si="333"/>
        <v>#VALUE!</v>
      </c>
    </row>
    <row r="2429" spans="1:37" ht="55.25" customHeight="1" x14ac:dyDescent="0.2">
      <c r="A2429" s="50"/>
      <c r="B2429" s="50"/>
      <c r="C2429" s="34"/>
      <c r="D2429" s="34"/>
      <c r="E2429" s="34"/>
      <c r="F2429" s="34"/>
      <c r="G2429" s="34"/>
      <c r="H2429" s="34"/>
      <c r="I2429" s="34"/>
      <c r="J2429" s="34"/>
      <c r="K2429" s="34"/>
      <c r="L2429" s="103"/>
      <c r="M2429" s="29"/>
      <c r="N2429" s="29"/>
      <c r="O2429" s="29"/>
      <c r="P2429" s="30"/>
      <c r="Q2429" s="29"/>
      <c r="R2429" s="112"/>
      <c r="S2429" s="34"/>
      <c r="AD2429" s="84" t="e">
        <f t="shared" si="326"/>
        <v>#VALUE!</v>
      </c>
      <c r="AE2429" s="34" t="e">
        <f t="shared" si="327"/>
        <v>#VALUE!</v>
      </c>
      <c r="AF2429" s="34" t="e">
        <f t="shared" si="328"/>
        <v>#VALUE!</v>
      </c>
      <c r="AG2429" s="34" t="e">
        <f t="shared" si="329"/>
        <v>#VALUE!</v>
      </c>
      <c r="AH2429" s="34" t="e">
        <f t="shared" si="330"/>
        <v>#VALUE!</v>
      </c>
      <c r="AI2429" s="34" t="e">
        <f t="shared" si="331"/>
        <v>#VALUE!</v>
      </c>
      <c r="AJ2429" s="34" t="e">
        <f t="shared" si="332"/>
        <v>#VALUE!</v>
      </c>
      <c r="AK2429" s="34" t="e">
        <f t="shared" si="333"/>
        <v>#VALUE!</v>
      </c>
    </row>
    <row r="2430" spans="1:37" ht="55.25" customHeight="1" x14ac:dyDescent="0.2">
      <c r="A2430" s="50"/>
      <c r="B2430" s="50"/>
      <c r="C2430" s="34"/>
      <c r="D2430" s="34"/>
      <c r="E2430" s="34"/>
      <c r="F2430" s="34"/>
      <c r="G2430" s="34"/>
      <c r="H2430" s="34"/>
      <c r="I2430" s="34"/>
      <c r="J2430" s="34"/>
      <c r="K2430" s="34"/>
      <c r="L2430" s="103"/>
      <c r="M2430" s="29"/>
      <c r="N2430" s="29"/>
      <c r="O2430" s="29"/>
      <c r="P2430" s="30"/>
      <c r="Q2430" s="29"/>
      <c r="R2430" s="112"/>
      <c r="S2430" s="34"/>
      <c r="AD2430" s="84" t="e">
        <f t="shared" si="326"/>
        <v>#VALUE!</v>
      </c>
      <c r="AE2430" s="34" t="e">
        <f t="shared" si="327"/>
        <v>#VALUE!</v>
      </c>
      <c r="AF2430" s="34" t="e">
        <f t="shared" si="328"/>
        <v>#VALUE!</v>
      </c>
      <c r="AG2430" s="34" t="e">
        <f t="shared" si="329"/>
        <v>#VALUE!</v>
      </c>
      <c r="AH2430" s="34" t="e">
        <f t="shared" si="330"/>
        <v>#VALUE!</v>
      </c>
      <c r="AI2430" s="34" t="e">
        <f t="shared" si="331"/>
        <v>#VALUE!</v>
      </c>
      <c r="AJ2430" s="34" t="e">
        <f t="shared" si="332"/>
        <v>#VALUE!</v>
      </c>
      <c r="AK2430" s="34" t="e">
        <f t="shared" si="333"/>
        <v>#VALUE!</v>
      </c>
    </row>
    <row r="2431" spans="1:37" ht="55.25" customHeight="1" x14ac:dyDescent="0.2">
      <c r="A2431" s="50"/>
      <c r="B2431" s="50"/>
      <c r="C2431" s="34"/>
      <c r="D2431" s="34"/>
      <c r="E2431" s="34"/>
      <c r="F2431" s="34"/>
      <c r="G2431" s="34"/>
      <c r="H2431" s="34"/>
      <c r="I2431" s="34"/>
      <c r="J2431" s="34"/>
      <c r="K2431" s="34"/>
      <c r="L2431" s="103"/>
      <c r="M2431" s="29"/>
      <c r="N2431" s="29"/>
      <c r="O2431" s="29"/>
      <c r="P2431" s="30"/>
      <c r="Q2431" s="29"/>
      <c r="R2431" s="112"/>
      <c r="S2431" s="34"/>
      <c r="AD2431" s="84" t="e">
        <f t="shared" si="326"/>
        <v>#VALUE!</v>
      </c>
      <c r="AE2431" s="34" t="e">
        <f t="shared" si="327"/>
        <v>#VALUE!</v>
      </c>
      <c r="AF2431" s="34" t="e">
        <f t="shared" si="328"/>
        <v>#VALUE!</v>
      </c>
      <c r="AG2431" s="34" t="e">
        <f t="shared" si="329"/>
        <v>#VALUE!</v>
      </c>
      <c r="AH2431" s="34" t="e">
        <f t="shared" si="330"/>
        <v>#VALUE!</v>
      </c>
      <c r="AI2431" s="34" t="e">
        <f t="shared" si="331"/>
        <v>#VALUE!</v>
      </c>
      <c r="AJ2431" s="34" t="e">
        <f t="shared" si="332"/>
        <v>#VALUE!</v>
      </c>
      <c r="AK2431" s="34" t="e">
        <f t="shared" si="333"/>
        <v>#VALUE!</v>
      </c>
    </row>
    <row r="2432" spans="1:37" ht="55.25" customHeight="1" x14ac:dyDescent="0.2">
      <c r="A2432" s="50"/>
      <c r="B2432" s="50"/>
      <c r="C2432" s="34"/>
      <c r="D2432" s="34"/>
      <c r="E2432" s="34"/>
      <c r="F2432" s="34"/>
      <c r="G2432" s="34"/>
      <c r="H2432" s="34"/>
      <c r="I2432" s="34"/>
      <c r="J2432" s="34"/>
      <c r="K2432" s="34"/>
      <c r="L2432" s="103"/>
      <c r="M2432" s="29"/>
      <c r="N2432" s="29"/>
      <c r="O2432" s="29"/>
      <c r="P2432" s="30"/>
      <c r="Q2432" s="29"/>
      <c r="R2432" s="112"/>
      <c r="S2432" s="34"/>
      <c r="AD2432" s="84" t="e">
        <f t="shared" si="326"/>
        <v>#VALUE!</v>
      </c>
      <c r="AE2432" s="34" t="e">
        <f t="shared" si="327"/>
        <v>#VALUE!</v>
      </c>
      <c r="AF2432" s="34" t="e">
        <f t="shared" si="328"/>
        <v>#VALUE!</v>
      </c>
      <c r="AG2432" s="34" t="e">
        <f t="shared" si="329"/>
        <v>#VALUE!</v>
      </c>
      <c r="AH2432" s="34" t="e">
        <f t="shared" si="330"/>
        <v>#VALUE!</v>
      </c>
      <c r="AI2432" s="34" t="e">
        <f t="shared" si="331"/>
        <v>#VALUE!</v>
      </c>
      <c r="AJ2432" s="34" t="e">
        <f t="shared" si="332"/>
        <v>#VALUE!</v>
      </c>
      <c r="AK2432" s="34" t="e">
        <f t="shared" si="333"/>
        <v>#VALUE!</v>
      </c>
    </row>
    <row r="2433" spans="1:37" ht="55.25" customHeight="1" x14ac:dyDescent="0.2">
      <c r="A2433" s="50"/>
      <c r="B2433" s="50"/>
      <c r="C2433" s="34"/>
      <c r="D2433" s="34"/>
      <c r="E2433" s="34"/>
      <c r="F2433" s="34"/>
      <c r="G2433" s="34"/>
      <c r="H2433" s="34"/>
      <c r="I2433" s="34"/>
      <c r="J2433" s="34"/>
      <c r="K2433" s="34"/>
      <c r="L2433" s="103"/>
      <c r="M2433" s="29"/>
      <c r="N2433" s="29"/>
      <c r="O2433" s="29"/>
      <c r="P2433" s="30"/>
      <c r="Q2433" s="29"/>
      <c r="R2433" s="112"/>
      <c r="S2433" s="34"/>
      <c r="AD2433" s="84" t="e">
        <f t="shared" si="326"/>
        <v>#VALUE!</v>
      </c>
      <c r="AE2433" s="34" t="e">
        <f t="shared" si="327"/>
        <v>#VALUE!</v>
      </c>
      <c r="AF2433" s="34" t="e">
        <f t="shared" si="328"/>
        <v>#VALUE!</v>
      </c>
      <c r="AG2433" s="34" t="e">
        <f t="shared" si="329"/>
        <v>#VALUE!</v>
      </c>
      <c r="AH2433" s="34" t="e">
        <f t="shared" si="330"/>
        <v>#VALUE!</v>
      </c>
      <c r="AI2433" s="34" t="e">
        <f t="shared" si="331"/>
        <v>#VALUE!</v>
      </c>
      <c r="AJ2433" s="34" t="e">
        <f t="shared" si="332"/>
        <v>#VALUE!</v>
      </c>
      <c r="AK2433" s="34" t="e">
        <f t="shared" si="333"/>
        <v>#VALUE!</v>
      </c>
    </row>
    <row r="2434" spans="1:37" ht="55.25" customHeight="1" x14ac:dyDescent="0.2">
      <c r="A2434" s="50"/>
      <c r="B2434" s="50"/>
      <c r="C2434" s="34"/>
      <c r="D2434" s="34"/>
      <c r="E2434" s="34"/>
      <c r="F2434" s="34"/>
      <c r="G2434" s="34"/>
      <c r="H2434" s="34"/>
      <c r="I2434" s="34"/>
      <c r="J2434" s="34"/>
      <c r="K2434" s="34"/>
      <c r="L2434" s="103"/>
      <c r="M2434" s="29"/>
      <c r="N2434" s="29"/>
      <c r="O2434" s="29"/>
      <c r="P2434" s="30"/>
      <c r="Q2434" s="29"/>
      <c r="R2434" s="112"/>
      <c r="S2434" s="34"/>
      <c r="AD2434" s="84" t="e">
        <f t="shared" si="326"/>
        <v>#VALUE!</v>
      </c>
      <c r="AE2434" s="34" t="e">
        <f t="shared" si="327"/>
        <v>#VALUE!</v>
      </c>
      <c r="AF2434" s="34" t="e">
        <f t="shared" si="328"/>
        <v>#VALUE!</v>
      </c>
      <c r="AG2434" s="34" t="e">
        <f t="shared" si="329"/>
        <v>#VALUE!</v>
      </c>
      <c r="AH2434" s="34" t="e">
        <f t="shared" si="330"/>
        <v>#VALUE!</v>
      </c>
      <c r="AI2434" s="34" t="e">
        <f t="shared" si="331"/>
        <v>#VALUE!</v>
      </c>
      <c r="AJ2434" s="34" t="e">
        <f t="shared" si="332"/>
        <v>#VALUE!</v>
      </c>
      <c r="AK2434" s="34" t="e">
        <f t="shared" si="333"/>
        <v>#VALUE!</v>
      </c>
    </row>
    <row r="2435" spans="1:37" ht="55.25" customHeight="1" x14ac:dyDescent="0.2">
      <c r="A2435" s="50"/>
      <c r="B2435" s="50"/>
      <c r="C2435" s="34"/>
      <c r="D2435" s="34"/>
      <c r="E2435" s="34"/>
      <c r="F2435" s="34"/>
      <c r="G2435" s="34"/>
      <c r="H2435" s="34"/>
      <c r="I2435" s="34"/>
      <c r="J2435" s="34"/>
      <c r="K2435" s="34"/>
      <c r="L2435" s="103"/>
      <c r="M2435" s="29"/>
      <c r="N2435" s="29"/>
      <c r="O2435" s="29"/>
      <c r="P2435" s="30"/>
      <c r="Q2435" s="29"/>
      <c r="R2435" s="112"/>
      <c r="S2435" s="34"/>
      <c r="AD2435" s="84" t="e">
        <f t="shared" si="326"/>
        <v>#VALUE!</v>
      </c>
      <c r="AE2435" s="34" t="e">
        <f t="shared" si="327"/>
        <v>#VALUE!</v>
      </c>
      <c r="AF2435" s="34" t="e">
        <f t="shared" si="328"/>
        <v>#VALUE!</v>
      </c>
      <c r="AG2435" s="34" t="e">
        <f t="shared" si="329"/>
        <v>#VALUE!</v>
      </c>
      <c r="AH2435" s="34" t="e">
        <f t="shared" si="330"/>
        <v>#VALUE!</v>
      </c>
      <c r="AI2435" s="34" t="e">
        <f t="shared" si="331"/>
        <v>#VALUE!</v>
      </c>
      <c r="AJ2435" s="34" t="e">
        <f t="shared" si="332"/>
        <v>#VALUE!</v>
      </c>
      <c r="AK2435" s="34" t="e">
        <f t="shared" si="333"/>
        <v>#VALUE!</v>
      </c>
    </row>
    <row r="2436" spans="1:37" ht="55.25" customHeight="1" x14ac:dyDescent="0.2">
      <c r="A2436" s="50"/>
      <c r="B2436" s="50"/>
      <c r="C2436" s="34"/>
      <c r="D2436" s="34"/>
      <c r="E2436" s="34"/>
      <c r="F2436" s="34"/>
      <c r="G2436" s="34"/>
      <c r="H2436" s="34"/>
      <c r="I2436" s="34"/>
      <c r="J2436" s="34"/>
      <c r="K2436" s="34"/>
      <c r="L2436" s="103"/>
      <c r="M2436" s="29"/>
      <c r="N2436" s="29"/>
      <c r="O2436" s="29"/>
      <c r="P2436" s="30"/>
      <c r="Q2436" s="29"/>
      <c r="R2436" s="112"/>
      <c r="S2436" s="34"/>
      <c r="AD2436" s="84" t="e">
        <f t="shared" si="326"/>
        <v>#VALUE!</v>
      </c>
      <c r="AE2436" s="34" t="e">
        <f t="shared" si="327"/>
        <v>#VALUE!</v>
      </c>
      <c r="AF2436" s="34" t="e">
        <f t="shared" si="328"/>
        <v>#VALUE!</v>
      </c>
      <c r="AG2436" s="34" t="e">
        <f t="shared" si="329"/>
        <v>#VALUE!</v>
      </c>
      <c r="AH2436" s="34" t="e">
        <f t="shared" si="330"/>
        <v>#VALUE!</v>
      </c>
      <c r="AI2436" s="34" t="e">
        <f t="shared" si="331"/>
        <v>#VALUE!</v>
      </c>
      <c r="AJ2436" s="34" t="e">
        <f t="shared" si="332"/>
        <v>#VALUE!</v>
      </c>
      <c r="AK2436" s="34" t="e">
        <f t="shared" si="333"/>
        <v>#VALUE!</v>
      </c>
    </row>
    <row r="2437" spans="1:37" ht="55.25" customHeight="1" x14ac:dyDescent="0.2">
      <c r="A2437" s="50"/>
      <c r="B2437" s="50"/>
      <c r="C2437" s="34"/>
      <c r="D2437" s="34"/>
      <c r="E2437" s="34"/>
      <c r="F2437" s="34"/>
      <c r="G2437" s="34"/>
      <c r="H2437" s="34"/>
      <c r="I2437" s="34"/>
      <c r="J2437" s="34"/>
      <c r="K2437" s="34"/>
      <c r="L2437" s="103"/>
      <c r="M2437" s="29"/>
      <c r="N2437" s="29"/>
      <c r="O2437" s="29"/>
      <c r="P2437" s="30"/>
      <c r="Q2437" s="29"/>
      <c r="R2437" s="112"/>
      <c r="S2437" s="34"/>
      <c r="AD2437" s="84" t="e">
        <f t="shared" si="326"/>
        <v>#VALUE!</v>
      </c>
      <c r="AE2437" s="34" t="e">
        <f t="shared" si="327"/>
        <v>#VALUE!</v>
      </c>
      <c r="AF2437" s="34" t="e">
        <f t="shared" si="328"/>
        <v>#VALUE!</v>
      </c>
      <c r="AG2437" s="34" t="e">
        <f t="shared" si="329"/>
        <v>#VALUE!</v>
      </c>
      <c r="AH2437" s="34" t="e">
        <f t="shared" si="330"/>
        <v>#VALUE!</v>
      </c>
      <c r="AI2437" s="34" t="e">
        <f t="shared" si="331"/>
        <v>#VALUE!</v>
      </c>
      <c r="AJ2437" s="34" t="e">
        <f t="shared" si="332"/>
        <v>#VALUE!</v>
      </c>
      <c r="AK2437" s="34" t="e">
        <f t="shared" si="333"/>
        <v>#VALUE!</v>
      </c>
    </row>
    <row r="2438" spans="1:37" ht="55.25" customHeight="1" x14ac:dyDescent="0.2">
      <c r="A2438" s="50"/>
      <c r="B2438" s="50"/>
      <c r="C2438" s="34"/>
      <c r="D2438" s="34"/>
      <c r="E2438" s="34"/>
      <c r="F2438" s="34"/>
      <c r="G2438" s="34"/>
      <c r="H2438" s="34"/>
      <c r="I2438" s="34"/>
      <c r="J2438" s="34"/>
      <c r="K2438" s="34"/>
      <c r="L2438" s="103"/>
      <c r="M2438" s="29"/>
      <c r="N2438" s="29"/>
      <c r="O2438" s="29"/>
      <c r="P2438" s="30"/>
      <c r="Q2438" s="29"/>
      <c r="R2438" s="112"/>
      <c r="S2438" s="34"/>
      <c r="AD2438" s="84" t="e">
        <f t="shared" si="326"/>
        <v>#VALUE!</v>
      </c>
      <c r="AE2438" s="34" t="e">
        <f t="shared" si="327"/>
        <v>#VALUE!</v>
      </c>
      <c r="AF2438" s="34" t="e">
        <f t="shared" si="328"/>
        <v>#VALUE!</v>
      </c>
      <c r="AG2438" s="34" t="e">
        <f t="shared" si="329"/>
        <v>#VALUE!</v>
      </c>
      <c r="AH2438" s="34" t="e">
        <f t="shared" si="330"/>
        <v>#VALUE!</v>
      </c>
      <c r="AI2438" s="34" t="e">
        <f t="shared" si="331"/>
        <v>#VALUE!</v>
      </c>
      <c r="AJ2438" s="34" t="e">
        <f t="shared" si="332"/>
        <v>#VALUE!</v>
      </c>
      <c r="AK2438" s="34" t="e">
        <f t="shared" si="333"/>
        <v>#VALUE!</v>
      </c>
    </row>
    <row r="2439" spans="1:37" ht="55.25" customHeight="1" x14ac:dyDescent="0.2">
      <c r="A2439" s="50"/>
      <c r="B2439" s="50"/>
      <c r="C2439" s="34"/>
      <c r="D2439" s="34"/>
      <c r="E2439" s="34"/>
      <c r="F2439" s="34"/>
      <c r="G2439" s="34"/>
      <c r="H2439" s="34"/>
      <c r="I2439" s="34"/>
      <c r="J2439" s="34"/>
      <c r="K2439" s="34"/>
      <c r="L2439" s="103"/>
      <c r="M2439" s="29"/>
      <c r="N2439" s="29"/>
      <c r="O2439" s="29"/>
      <c r="P2439" s="30"/>
      <c r="Q2439" s="29"/>
      <c r="R2439" s="112"/>
      <c r="S2439" s="34"/>
      <c r="AD2439" s="84" t="e">
        <f t="shared" si="326"/>
        <v>#VALUE!</v>
      </c>
      <c r="AE2439" s="34" t="e">
        <f t="shared" si="327"/>
        <v>#VALUE!</v>
      </c>
      <c r="AF2439" s="34" t="e">
        <f t="shared" si="328"/>
        <v>#VALUE!</v>
      </c>
      <c r="AG2439" s="34" t="e">
        <f t="shared" si="329"/>
        <v>#VALUE!</v>
      </c>
      <c r="AH2439" s="34" t="e">
        <f t="shared" si="330"/>
        <v>#VALUE!</v>
      </c>
      <c r="AI2439" s="34" t="e">
        <f t="shared" si="331"/>
        <v>#VALUE!</v>
      </c>
      <c r="AJ2439" s="34" t="e">
        <f t="shared" si="332"/>
        <v>#VALUE!</v>
      </c>
      <c r="AK2439" s="34" t="e">
        <f t="shared" si="333"/>
        <v>#VALUE!</v>
      </c>
    </row>
    <row r="2440" spans="1:37" ht="55.25" customHeight="1" x14ac:dyDescent="0.2">
      <c r="A2440" s="50"/>
      <c r="B2440" s="50"/>
      <c r="C2440" s="34"/>
      <c r="D2440" s="34"/>
      <c r="E2440" s="34"/>
      <c r="F2440" s="34"/>
      <c r="G2440" s="34"/>
      <c r="H2440" s="34"/>
      <c r="I2440" s="34"/>
      <c r="J2440" s="34"/>
      <c r="K2440" s="34"/>
      <c r="L2440" s="103"/>
      <c r="M2440" s="29"/>
      <c r="N2440" s="29"/>
      <c r="O2440" s="29"/>
      <c r="P2440" s="30"/>
      <c r="Q2440" s="29"/>
      <c r="R2440" s="112"/>
      <c r="S2440" s="34"/>
      <c r="AD2440" s="84" t="e">
        <f t="shared" si="326"/>
        <v>#VALUE!</v>
      </c>
      <c r="AE2440" s="34" t="e">
        <f t="shared" si="327"/>
        <v>#VALUE!</v>
      </c>
      <c r="AF2440" s="34" t="e">
        <f t="shared" si="328"/>
        <v>#VALUE!</v>
      </c>
      <c r="AG2440" s="34" t="e">
        <f t="shared" si="329"/>
        <v>#VALUE!</v>
      </c>
      <c r="AH2440" s="34" t="e">
        <f t="shared" si="330"/>
        <v>#VALUE!</v>
      </c>
      <c r="AI2440" s="34" t="e">
        <f t="shared" si="331"/>
        <v>#VALUE!</v>
      </c>
      <c r="AJ2440" s="34" t="e">
        <f t="shared" si="332"/>
        <v>#VALUE!</v>
      </c>
      <c r="AK2440" s="34" t="e">
        <f t="shared" si="333"/>
        <v>#VALUE!</v>
      </c>
    </row>
    <row r="2441" spans="1:37" ht="55.25" customHeight="1" x14ac:dyDescent="0.2">
      <c r="A2441" s="50"/>
      <c r="B2441" s="50"/>
      <c r="C2441" s="34"/>
      <c r="D2441" s="34"/>
      <c r="E2441" s="34"/>
      <c r="F2441" s="34"/>
      <c r="G2441" s="34"/>
      <c r="H2441" s="34"/>
      <c r="I2441" s="34"/>
      <c r="J2441" s="34"/>
      <c r="K2441" s="34"/>
      <c r="L2441" s="103"/>
      <c r="M2441" s="29"/>
      <c r="N2441" s="29"/>
      <c r="O2441" s="29"/>
      <c r="P2441" s="30"/>
      <c r="Q2441" s="29"/>
      <c r="R2441" s="112"/>
      <c r="S2441" s="34"/>
      <c r="AD2441" s="84" t="e">
        <f t="shared" si="326"/>
        <v>#VALUE!</v>
      </c>
      <c r="AE2441" s="34" t="e">
        <f t="shared" si="327"/>
        <v>#VALUE!</v>
      </c>
      <c r="AF2441" s="34" t="e">
        <f t="shared" si="328"/>
        <v>#VALUE!</v>
      </c>
      <c r="AG2441" s="34" t="e">
        <f t="shared" si="329"/>
        <v>#VALUE!</v>
      </c>
      <c r="AH2441" s="34" t="e">
        <f t="shared" si="330"/>
        <v>#VALUE!</v>
      </c>
      <c r="AI2441" s="34" t="e">
        <f t="shared" si="331"/>
        <v>#VALUE!</v>
      </c>
      <c r="AJ2441" s="34" t="e">
        <f t="shared" si="332"/>
        <v>#VALUE!</v>
      </c>
      <c r="AK2441" s="34" t="e">
        <f t="shared" si="333"/>
        <v>#VALUE!</v>
      </c>
    </row>
    <row r="2442" spans="1:37" ht="55.25" customHeight="1" x14ac:dyDescent="0.2">
      <c r="A2442" s="50"/>
      <c r="B2442" s="50"/>
      <c r="C2442" s="34"/>
      <c r="D2442" s="34"/>
      <c r="E2442" s="34"/>
      <c r="F2442" s="34"/>
      <c r="G2442" s="34"/>
      <c r="H2442" s="34"/>
      <c r="I2442" s="34"/>
      <c r="J2442" s="34"/>
      <c r="K2442" s="34"/>
      <c r="L2442" s="103"/>
      <c r="M2442" s="29"/>
      <c r="N2442" s="29"/>
      <c r="O2442" s="29"/>
      <c r="P2442" s="30"/>
      <c r="Q2442" s="29"/>
      <c r="R2442" s="112"/>
      <c r="S2442" s="34"/>
      <c r="AD2442" s="84" t="e">
        <f t="shared" si="326"/>
        <v>#VALUE!</v>
      </c>
      <c r="AE2442" s="34" t="e">
        <f t="shared" si="327"/>
        <v>#VALUE!</v>
      </c>
      <c r="AF2442" s="34" t="e">
        <f t="shared" si="328"/>
        <v>#VALUE!</v>
      </c>
      <c r="AG2442" s="34" t="e">
        <f t="shared" si="329"/>
        <v>#VALUE!</v>
      </c>
      <c r="AH2442" s="34" t="e">
        <f t="shared" si="330"/>
        <v>#VALUE!</v>
      </c>
      <c r="AI2442" s="34" t="e">
        <f t="shared" si="331"/>
        <v>#VALUE!</v>
      </c>
      <c r="AJ2442" s="34" t="e">
        <f t="shared" si="332"/>
        <v>#VALUE!</v>
      </c>
      <c r="AK2442" s="34" t="e">
        <f t="shared" si="333"/>
        <v>#VALUE!</v>
      </c>
    </row>
    <row r="2443" spans="1:37" ht="55.25" customHeight="1" x14ac:dyDescent="0.2">
      <c r="A2443" s="50"/>
      <c r="B2443" s="50"/>
      <c r="C2443" s="34"/>
      <c r="D2443" s="34"/>
      <c r="E2443" s="34"/>
      <c r="F2443" s="34"/>
      <c r="G2443" s="34"/>
      <c r="H2443" s="34"/>
      <c r="I2443" s="34"/>
      <c r="J2443" s="34"/>
      <c r="K2443" s="34"/>
      <c r="L2443" s="103"/>
      <c r="M2443" s="29"/>
      <c r="N2443" s="29"/>
      <c r="O2443" s="29"/>
      <c r="P2443" s="30"/>
      <c r="Q2443" s="29"/>
      <c r="R2443" s="112"/>
      <c r="S2443" s="34"/>
      <c r="AD2443" s="84" t="e">
        <f t="shared" si="326"/>
        <v>#VALUE!</v>
      </c>
      <c r="AE2443" s="34" t="e">
        <f t="shared" si="327"/>
        <v>#VALUE!</v>
      </c>
      <c r="AF2443" s="34" t="e">
        <f t="shared" si="328"/>
        <v>#VALUE!</v>
      </c>
      <c r="AG2443" s="34" t="e">
        <f t="shared" si="329"/>
        <v>#VALUE!</v>
      </c>
      <c r="AH2443" s="34" t="e">
        <f t="shared" si="330"/>
        <v>#VALUE!</v>
      </c>
      <c r="AI2443" s="34" t="e">
        <f t="shared" si="331"/>
        <v>#VALUE!</v>
      </c>
      <c r="AJ2443" s="34" t="e">
        <f t="shared" si="332"/>
        <v>#VALUE!</v>
      </c>
      <c r="AK2443" s="34" t="e">
        <f t="shared" si="333"/>
        <v>#VALUE!</v>
      </c>
    </row>
    <row r="2444" spans="1:37" ht="55.25" customHeight="1" x14ac:dyDescent="0.2">
      <c r="A2444" s="50"/>
      <c r="B2444" s="50"/>
      <c r="C2444" s="34"/>
      <c r="D2444" s="34"/>
      <c r="E2444" s="34"/>
      <c r="F2444" s="34"/>
      <c r="G2444" s="34"/>
      <c r="H2444" s="34"/>
      <c r="I2444" s="34"/>
      <c r="J2444" s="34"/>
      <c r="K2444" s="34"/>
      <c r="L2444" s="103"/>
      <c r="M2444" s="29"/>
      <c r="N2444" s="29"/>
      <c r="O2444" s="29"/>
      <c r="P2444" s="30"/>
      <c r="Q2444" s="29"/>
      <c r="R2444" s="112"/>
      <c r="S2444" s="34"/>
      <c r="AD2444" s="84" t="e">
        <f t="shared" si="326"/>
        <v>#VALUE!</v>
      </c>
      <c r="AE2444" s="34" t="e">
        <f t="shared" si="327"/>
        <v>#VALUE!</v>
      </c>
      <c r="AF2444" s="34" t="e">
        <f t="shared" si="328"/>
        <v>#VALUE!</v>
      </c>
      <c r="AG2444" s="34" t="e">
        <f t="shared" si="329"/>
        <v>#VALUE!</v>
      </c>
      <c r="AH2444" s="34" t="e">
        <f t="shared" si="330"/>
        <v>#VALUE!</v>
      </c>
      <c r="AI2444" s="34" t="e">
        <f t="shared" si="331"/>
        <v>#VALUE!</v>
      </c>
      <c r="AJ2444" s="34" t="e">
        <f t="shared" si="332"/>
        <v>#VALUE!</v>
      </c>
      <c r="AK2444" s="34" t="e">
        <f t="shared" si="333"/>
        <v>#VALUE!</v>
      </c>
    </row>
    <row r="2445" spans="1:37" ht="55.25" customHeight="1" x14ac:dyDescent="0.2">
      <c r="A2445" s="50"/>
      <c r="B2445" s="50"/>
      <c r="C2445" s="34"/>
      <c r="D2445" s="34"/>
      <c r="E2445" s="34"/>
      <c r="F2445" s="34"/>
      <c r="G2445" s="34"/>
      <c r="H2445" s="34"/>
      <c r="I2445" s="34"/>
      <c r="J2445" s="34"/>
      <c r="K2445" s="34"/>
      <c r="L2445" s="103"/>
      <c r="M2445" s="29"/>
      <c r="N2445" s="29"/>
      <c r="O2445" s="29"/>
      <c r="P2445" s="30"/>
      <c r="Q2445" s="29"/>
      <c r="R2445" s="112"/>
      <c r="S2445" s="34"/>
      <c r="AD2445" s="84" t="e">
        <f t="shared" si="326"/>
        <v>#VALUE!</v>
      </c>
      <c r="AE2445" s="34" t="e">
        <f t="shared" si="327"/>
        <v>#VALUE!</v>
      </c>
      <c r="AF2445" s="34" t="e">
        <f t="shared" si="328"/>
        <v>#VALUE!</v>
      </c>
      <c r="AG2445" s="34" t="e">
        <f t="shared" si="329"/>
        <v>#VALUE!</v>
      </c>
      <c r="AH2445" s="34" t="e">
        <f t="shared" si="330"/>
        <v>#VALUE!</v>
      </c>
      <c r="AI2445" s="34" t="e">
        <f t="shared" si="331"/>
        <v>#VALUE!</v>
      </c>
      <c r="AJ2445" s="34" t="e">
        <f t="shared" si="332"/>
        <v>#VALUE!</v>
      </c>
      <c r="AK2445" s="34" t="e">
        <f t="shared" si="333"/>
        <v>#VALUE!</v>
      </c>
    </row>
    <row r="2446" spans="1:37" ht="55.25" customHeight="1" x14ac:dyDescent="0.2">
      <c r="A2446" s="50"/>
      <c r="B2446" s="50"/>
      <c r="C2446" s="34"/>
      <c r="D2446" s="34"/>
      <c r="E2446" s="34"/>
      <c r="F2446" s="34"/>
      <c r="G2446" s="34"/>
      <c r="H2446" s="34"/>
      <c r="I2446" s="34"/>
      <c r="J2446" s="34"/>
      <c r="K2446" s="34"/>
      <c r="L2446" s="103"/>
      <c r="M2446" s="29"/>
      <c r="N2446" s="29"/>
      <c r="O2446" s="29"/>
      <c r="P2446" s="30"/>
      <c r="Q2446" s="29"/>
      <c r="R2446" s="112"/>
      <c r="S2446" s="34"/>
      <c r="AD2446" s="84" t="e">
        <f t="shared" si="326"/>
        <v>#VALUE!</v>
      </c>
      <c r="AE2446" s="34" t="e">
        <f t="shared" si="327"/>
        <v>#VALUE!</v>
      </c>
      <c r="AF2446" s="34" t="e">
        <f t="shared" si="328"/>
        <v>#VALUE!</v>
      </c>
      <c r="AG2446" s="34" t="e">
        <f t="shared" si="329"/>
        <v>#VALUE!</v>
      </c>
      <c r="AH2446" s="34" t="e">
        <f t="shared" si="330"/>
        <v>#VALUE!</v>
      </c>
      <c r="AI2446" s="34" t="e">
        <f t="shared" si="331"/>
        <v>#VALUE!</v>
      </c>
      <c r="AJ2446" s="34" t="e">
        <f t="shared" si="332"/>
        <v>#VALUE!</v>
      </c>
      <c r="AK2446" s="34" t="e">
        <f t="shared" si="333"/>
        <v>#VALUE!</v>
      </c>
    </row>
    <row r="2447" spans="1:37" ht="55.25" customHeight="1" x14ac:dyDescent="0.2">
      <c r="A2447" s="50"/>
      <c r="B2447" s="50"/>
      <c r="C2447" s="34"/>
      <c r="D2447" s="34"/>
      <c r="E2447" s="34"/>
      <c r="F2447" s="34"/>
      <c r="G2447" s="34"/>
      <c r="H2447" s="34"/>
      <c r="I2447" s="34"/>
      <c r="J2447" s="34"/>
      <c r="K2447" s="34"/>
      <c r="L2447" s="103"/>
      <c r="M2447" s="29"/>
      <c r="N2447" s="29"/>
      <c r="O2447" s="29"/>
      <c r="P2447" s="30"/>
      <c r="Q2447" s="29"/>
      <c r="R2447" s="112"/>
      <c r="S2447" s="34"/>
      <c r="AD2447" s="84" t="e">
        <f t="shared" si="326"/>
        <v>#VALUE!</v>
      </c>
      <c r="AE2447" s="34" t="e">
        <f t="shared" si="327"/>
        <v>#VALUE!</v>
      </c>
      <c r="AF2447" s="34" t="e">
        <f t="shared" si="328"/>
        <v>#VALUE!</v>
      </c>
      <c r="AG2447" s="34" t="e">
        <f t="shared" si="329"/>
        <v>#VALUE!</v>
      </c>
      <c r="AH2447" s="34" t="e">
        <f t="shared" si="330"/>
        <v>#VALUE!</v>
      </c>
      <c r="AI2447" s="34" t="e">
        <f t="shared" si="331"/>
        <v>#VALUE!</v>
      </c>
      <c r="AJ2447" s="34" t="e">
        <f t="shared" si="332"/>
        <v>#VALUE!</v>
      </c>
      <c r="AK2447" s="34" t="e">
        <f t="shared" si="333"/>
        <v>#VALUE!</v>
      </c>
    </row>
    <row r="2448" spans="1:37" ht="55.25" customHeight="1" x14ac:dyDescent="0.2">
      <c r="A2448" s="50"/>
      <c r="B2448" s="50"/>
      <c r="C2448" s="34"/>
      <c r="D2448" s="34"/>
      <c r="E2448" s="34"/>
      <c r="F2448" s="34"/>
      <c r="G2448" s="34"/>
      <c r="H2448" s="34"/>
      <c r="I2448" s="34"/>
      <c r="J2448" s="34"/>
      <c r="K2448" s="34"/>
      <c r="L2448" s="103"/>
      <c r="M2448" s="29"/>
      <c r="N2448" s="29"/>
      <c r="O2448" s="29"/>
      <c r="P2448" s="30"/>
      <c r="Q2448" s="29"/>
      <c r="R2448" s="112"/>
      <c r="S2448" s="34"/>
      <c r="AD2448" s="84" t="e">
        <f t="shared" si="326"/>
        <v>#VALUE!</v>
      </c>
      <c r="AE2448" s="34" t="e">
        <f t="shared" si="327"/>
        <v>#VALUE!</v>
      </c>
      <c r="AF2448" s="34" t="e">
        <f t="shared" si="328"/>
        <v>#VALUE!</v>
      </c>
      <c r="AG2448" s="34" t="e">
        <f t="shared" si="329"/>
        <v>#VALUE!</v>
      </c>
      <c r="AH2448" s="34" t="e">
        <f t="shared" si="330"/>
        <v>#VALUE!</v>
      </c>
      <c r="AI2448" s="34" t="e">
        <f t="shared" si="331"/>
        <v>#VALUE!</v>
      </c>
      <c r="AJ2448" s="34" t="e">
        <f t="shared" si="332"/>
        <v>#VALUE!</v>
      </c>
      <c r="AK2448" s="34" t="e">
        <f t="shared" si="333"/>
        <v>#VALUE!</v>
      </c>
    </row>
    <row r="2449" spans="1:37" ht="55.25" customHeight="1" x14ac:dyDescent="0.2">
      <c r="A2449" s="50"/>
      <c r="B2449" s="50"/>
      <c r="C2449" s="34"/>
      <c r="D2449" s="34"/>
      <c r="E2449" s="34"/>
      <c r="F2449" s="34"/>
      <c r="G2449" s="34"/>
      <c r="H2449" s="34"/>
      <c r="I2449" s="34"/>
      <c r="J2449" s="34"/>
      <c r="K2449" s="34"/>
      <c r="L2449" s="103"/>
      <c r="M2449" s="29"/>
      <c r="N2449" s="29"/>
      <c r="O2449" s="29"/>
      <c r="P2449" s="30"/>
      <c r="Q2449" s="29"/>
      <c r="R2449" s="112"/>
      <c r="S2449" s="34"/>
      <c r="AD2449" s="84" t="e">
        <f t="shared" si="326"/>
        <v>#VALUE!</v>
      </c>
      <c r="AE2449" s="34" t="e">
        <f t="shared" si="327"/>
        <v>#VALUE!</v>
      </c>
      <c r="AF2449" s="34" t="e">
        <f t="shared" si="328"/>
        <v>#VALUE!</v>
      </c>
      <c r="AG2449" s="34" t="e">
        <f t="shared" si="329"/>
        <v>#VALUE!</v>
      </c>
      <c r="AH2449" s="34" t="e">
        <f t="shared" si="330"/>
        <v>#VALUE!</v>
      </c>
      <c r="AI2449" s="34" t="e">
        <f t="shared" si="331"/>
        <v>#VALUE!</v>
      </c>
      <c r="AJ2449" s="34" t="e">
        <f t="shared" si="332"/>
        <v>#VALUE!</v>
      </c>
      <c r="AK2449" s="34" t="e">
        <f t="shared" si="333"/>
        <v>#VALUE!</v>
      </c>
    </row>
    <row r="2450" spans="1:37" ht="55.25" customHeight="1" x14ac:dyDescent="0.2">
      <c r="A2450" s="50"/>
      <c r="B2450" s="50"/>
      <c r="C2450" s="34"/>
      <c r="D2450" s="34"/>
      <c r="E2450" s="34"/>
      <c r="F2450" s="34"/>
      <c r="G2450" s="34"/>
      <c r="H2450" s="34"/>
      <c r="I2450" s="34"/>
      <c r="J2450" s="34"/>
      <c r="K2450" s="34"/>
      <c r="L2450" s="103"/>
      <c r="M2450" s="29"/>
      <c r="N2450" s="29"/>
      <c r="O2450" s="29"/>
      <c r="P2450" s="30"/>
      <c r="Q2450" s="29"/>
      <c r="R2450" s="112"/>
      <c r="S2450" s="34"/>
      <c r="AD2450" s="84" t="e">
        <f t="shared" si="326"/>
        <v>#VALUE!</v>
      </c>
      <c r="AE2450" s="34" t="e">
        <f t="shared" si="327"/>
        <v>#VALUE!</v>
      </c>
      <c r="AF2450" s="34" t="e">
        <f t="shared" si="328"/>
        <v>#VALUE!</v>
      </c>
      <c r="AG2450" s="34" t="e">
        <f t="shared" si="329"/>
        <v>#VALUE!</v>
      </c>
      <c r="AH2450" s="34" t="e">
        <f t="shared" si="330"/>
        <v>#VALUE!</v>
      </c>
      <c r="AI2450" s="34" t="e">
        <f t="shared" si="331"/>
        <v>#VALUE!</v>
      </c>
      <c r="AJ2450" s="34" t="e">
        <f t="shared" si="332"/>
        <v>#VALUE!</v>
      </c>
      <c r="AK2450" s="34" t="e">
        <f t="shared" si="333"/>
        <v>#VALUE!</v>
      </c>
    </row>
    <row r="2451" spans="1:37" ht="55.25" customHeight="1" x14ac:dyDescent="0.2">
      <c r="A2451" s="50"/>
      <c r="B2451" s="50"/>
      <c r="C2451" s="34"/>
      <c r="D2451" s="34"/>
      <c r="E2451" s="34"/>
      <c r="F2451" s="34"/>
      <c r="G2451" s="34"/>
      <c r="H2451" s="34"/>
      <c r="I2451" s="34"/>
      <c r="J2451" s="34"/>
      <c r="K2451" s="34"/>
      <c r="L2451" s="103"/>
      <c r="M2451" s="29"/>
      <c r="N2451" s="29"/>
      <c r="O2451" s="29"/>
      <c r="P2451" s="30"/>
      <c r="Q2451" s="29"/>
      <c r="R2451" s="112"/>
      <c r="S2451" s="34"/>
      <c r="AD2451" s="84" t="e">
        <f t="shared" si="326"/>
        <v>#VALUE!</v>
      </c>
      <c r="AE2451" s="34" t="e">
        <f t="shared" si="327"/>
        <v>#VALUE!</v>
      </c>
      <c r="AF2451" s="34" t="e">
        <f t="shared" si="328"/>
        <v>#VALUE!</v>
      </c>
      <c r="AG2451" s="34" t="e">
        <f t="shared" si="329"/>
        <v>#VALUE!</v>
      </c>
      <c r="AH2451" s="34" t="e">
        <f t="shared" si="330"/>
        <v>#VALUE!</v>
      </c>
      <c r="AI2451" s="34" t="e">
        <f t="shared" si="331"/>
        <v>#VALUE!</v>
      </c>
      <c r="AJ2451" s="34" t="e">
        <f t="shared" si="332"/>
        <v>#VALUE!</v>
      </c>
      <c r="AK2451" s="34" t="e">
        <f t="shared" si="333"/>
        <v>#VALUE!</v>
      </c>
    </row>
    <row r="2452" spans="1:37" ht="55.25" customHeight="1" x14ac:dyDescent="0.2">
      <c r="A2452" s="50"/>
      <c r="B2452" s="50"/>
      <c r="C2452" s="34"/>
      <c r="D2452" s="34"/>
      <c r="E2452" s="34"/>
      <c r="F2452" s="34"/>
      <c r="G2452" s="34"/>
      <c r="H2452" s="34"/>
      <c r="I2452" s="34"/>
      <c r="J2452" s="34"/>
      <c r="K2452" s="34"/>
      <c r="L2452" s="103"/>
      <c r="M2452" s="29"/>
      <c r="N2452" s="29"/>
      <c r="O2452" s="29"/>
      <c r="P2452" s="30"/>
      <c r="Q2452" s="29"/>
      <c r="R2452" s="112"/>
      <c r="S2452" s="34"/>
      <c r="AD2452" s="84" t="e">
        <f t="shared" si="326"/>
        <v>#VALUE!</v>
      </c>
      <c r="AE2452" s="34" t="e">
        <f t="shared" si="327"/>
        <v>#VALUE!</v>
      </c>
      <c r="AF2452" s="34" t="e">
        <f t="shared" si="328"/>
        <v>#VALUE!</v>
      </c>
      <c r="AG2452" s="34" t="e">
        <f t="shared" si="329"/>
        <v>#VALUE!</v>
      </c>
      <c r="AH2452" s="34" t="e">
        <f t="shared" si="330"/>
        <v>#VALUE!</v>
      </c>
      <c r="AI2452" s="34" t="e">
        <f t="shared" si="331"/>
        <v>#VALUE!</v>
      </c>
      <c r="AJ2452" s="34" t="e">
        <f t="shared" si="332"/>
        <v>#VALUE!</v>
      </c>
      <c r="AK2452" s="34" t="e">
        <f t="shared" si="333"/>
        <v>#VALUE!</v>
      </c>
    </row>
    <row r="2453" spans="1:37" ht="55.25" customHeight="1" x14ac:dyDescent="0.2">
      <c r="A2453" s="50"/>
      <c r="B2453" s="50"/>
      <c r="C2453" s="34"/>
      <c r="D2453" s="34"/>
      <c r="E2453" s="34"/>
      <c r="F2453" s="34"/>
      <c r="G2453" s="34"/>
      <c r="H2453" s="34"/>
      <c r="I2453" s="34"/>
      <c r="J2453" s="34"/>
      <c r="K2453" s="34"/>
      <c r="L2453" s="103"/>
      <c r="M2453" s="29"/>
      <c r="N2453" s="29"/>
      <c r="O2453" s="29"/>
      <c r="P2453" s="30"/>
      <c r="Q2453" s="29"/>
      <c r="R2453" s="112"/>
      <c r="S2453" s="34"/>
      <c r="AD2453" s="84" t="e">
        <f t="shared" si="326"/>
        <v>#VALUE!</v>
      </c>
      <c r="AE2453" s="34" t="e">
        <f t="shared" si="327"/>
        <v>#VALUE!</v>
      </c>
      <c r="AF2453" s="34" t="e">
        <f t="shared" si="328"/>
        <v>#VALUE!</v>
      </c>
      <c r="AG2453" s="34" t="e">
        <f t="shared" si="329"/>
        <v>#VALUE!</v>
      </c>
      <c r="AH2453" s="34" t="e">
        <f t="shared" si="330"/>
        <v>#VALUE!</v>
      </c>
      <c r="AI2453" s="34" t="e">
        <f t="shared" si="331"/>
        <v>#VALUE!</v>
      </c>
      <c r="AJ2453" s="34" t="e">
        <f t="shared" si="332"/>
        <v>#VALUE!</v>
      </c>
      <c r="AK2453" s="34" t="e">
        <f t="shared" si="333"/>
        <v>#VALUE!</v>
      </c>
    </row>
    <row r="2454" spans="1:37" ht="55.25" customHeight="1" x14ac:dyDescent="0.2">
      <c r="A2454" s="50"/>
      <c r="B2454" s="50"/>
      <c r="C2454" s="34"/>
      <c r="D2454" s="34"/>
      <c r="E2454" s="34"/>
      <c r="F2454" s="34"/>
      <c r="G2454" s="34"/>
      <c r="H2454" s="34"/>
      <c r="I2454" s="34"/>
      <c r="J2454" s="34"/>
      <c r="K2454" s="34"/>
      <c r="L2454" s="103"/>
      <c r="M2454" s="29"/>
      <c r="N2454" s="29"/>
      <c r="O2454" s="29"/>
      <c r="P2454" s="30"/>
      <c r="Q2454" s="29"/>
      <c r="R2454" s="112"/>
      <c r="S2454" s="34"/>
      <c r="AD2454" s="84" t="e">
        <f t="shared" si="326"/>
        <v>#VALUE!</v>
      </c>
      <c r="AE2454" s="34" t="e">
        <f t="shared" si="327"/>
        <v>#VALUE!</v>
      </c>
      <c r="AF2454" s="34" t="e">
        <f t="shared" si="328"/>
        <v>#VALUE!</v>
      </c>
      <c r="AG2454" s="34" t="e">
        <f t="shared" si="329"/>
        <v>#VALUE!</v>
      </c>
      <c r="AH2454" s="34" t="e">
        <f t="shared" si="330"/>
        <v>#VALUE!</v>
      </c>
      <c r="AI2454" s="34" t="e">
        <f t="shared" si="331"/>
        <v>#VALUE!</v>
      </c>
      <c r="AJ2454" s="34" t="e">
        <f t="shared" si="332"/>
        <v>#VALUE!</v>
      </c>
      <c r="AK2454" s="34" t="e">
        <f t="shared" si="333"/>
        <v>#VALUE!</v>
      </c>
    </row>
    <row r="2455" spans="1:37" ht="55.25" customHeight="1" x14ac:dyDescent="0.2">
      <c r="A2455" s="50"/>
      <c r="B2455" s="50"/>
      <c r="C2455" s="34"/>
      <c r="D2455" s="34"/>
      <c r="E2455" s="34"/>
      <c r="F2455" s="34"/>
      <c r="G2455" s="34"/>
      <c r="H2455" s="34"/>
      <c r="I2455" s="34"/>
      <c r="J2455" s="34"/>
      <c r="K2455" s="34"/>
      <c r="L2455" s="103"/>
      <c r="M2455" s="29"/>
      <c r="N2455" s="29"/>
      <c r="O2455" s="29"/>
      <c r="P2455" s="30"/>
      <c r="Q2455" s="29"/>
      <c r="R2455" s="112"/>
      <c r="S2455" s="34"/>
      <c r="AD2455" s="84" t="e">
        <f t="shared" si="326"/>
        <v>#VALUE!</v>
      </c>
      <c r="AE2455" s="34" t="e">
        <f t="shared" si="327"/>
        <v>#VALUE!</v>
      </c>
      <c r="AF2455" s="34" t="e">
        <f t="shared" si="328"/>
        <v>#VALUE!</v>
      </c>
      <c r="AG2455" s="34" t="e">
        <f t="shared" si="329"/>
        <v>#VALUE!</v>
      </c>
      <c r="AH2455" s="34" t="e">
        <f t="shared" si="330"/>
        <v>#VALUE!</v>
      </c>
      <c r="AI2455" s="34" t="e">
        <f t="shared" si="331"/>
        <v>#VALUE!</v>
      </c>
      <c r="AJ2455" s="34" t="e">
        <f t="shared" si="332"/>
        <v>#VALUE!</v>
      </c>
      <c r="AK2455" s="34" t="e">
        <f t="shared" si="333"/>
        <v>#VALUE!</v>
      </c>
    </row>
    <row r="2456" spans="1:37" ht="55.25" customHeight="1" x14ac:dyDescent="0.2">
      <c r="A2456" s="50"/>
      <c r="B2456" s="50"/>
      <c r="C2456" s="34"/>
      <c r="D2456" s="34"/>
      <c r="E2456" s="34"/>
      <c r="F2456" s="34"/>
      <c r="G2456" s="34"/>
      <c r="H2456" s="34"/>
      <c r="I2456" s="34"/>
      <c r="J2456" s="34"/>
      <c r="K2456" s="34"/>
      <c r="L2456" s="103"/>
      <c r="M2456" s="29"/>
      <c r="N2456" s="29"/>
      <c r="O2456" s="29"/>
      <c r="P2456" s="30"/>
      <c r="Q2456" s="29"/>
      <c r="R2456" s="112"/>
      <c r="S2456" s="34"/>
      <c r="AD2456" s="84" t="e">
        <f t="shared" si="326"/>
        <v>#VALUE!</v>
      </c>
      <c r="AE2456" s="34" t="e">
        <f t="shared" si="327"/>
        <v>#VALUE!</v>
      </c>
      <c r="AF2456" s="34" t="e">
        <f t="shared" si="328"/>
        <v>#VALUE!</v>
      </c>
      <c r="AG2456" s="34" t="e">
        <f t="shared" si="329"/>
        <v>#VALUE!</v>
      </c>
      <c r="AH2456" s="34" t="e">
        <f t="shared" si="330"/>
        <v>#VALUE!</v>
      </c>
      <c r="AI2456" s="34" t="e">
        <f t="shared" si="331"/>
        <v>#VALUE!</v>
      </c>
      <c r="AJ2456" s="34" t="e">
        <f t="shared" si="332"/>
        <v>#VALUE!</v>
      </c>
      <c r="AK2456" s="34" t="e">
        <f t="shared" si="333"/>
        <v>#VALUE!</v>
      </c>
    </row>
    <row r="2457" spans="1:37" ht="55.25" customHeight="1" x14ac:dyDescent="0.2">
      <c r="A2457" s="50"/>
      <c r="B2457" s="50"/>
      <c r="C2457" s="34"/>
      <c r="D2457" s="34"/>
      <c r="E2457" s="34"/>
      <c r="F2457" s="34"/>
      <c r="G2457" s="34"/>
      <c r="H2457" s="34"/>
      <c r="I2457" s="34"/>
      <c r="J2457" s="34"/>
      <c r="K2457" s="34"/>
      <c r="L2457" s="103"/>
      <c r="M2457" s="29"/>
      <c r="N2457" s="29"/>
      <c r="O2457" s="29"/>
      <c r="P2457" s="30"/>
      <c r="Q2457" s="29"/>
      <c r="R2457" s="112"/>
      <c r="S2457" s="34"/>
      <c r="AD2457" s="84" t="e">
        <f t="shared" si="326"/>
        <v>#VALUE!</v>
      </c>
      <c r="AE2457" s="34" t="e">
        <f t="shared" si="327"/>
        <v>#VALUE!</v>
      </c>
      <c r="AF2457" s="34" t="e">
        <f t="shared" si="328"/>
        <v>#VALUE!</v>
      </c>
      <c r="AG2457" s="34" t="e">
        <f t="shared" si="329"/>
        <v>#VALUE!</v>
      </c>
      <c r="AH2457" s="34" t="e">
        <f t="shared" si="330"/>
        <v>#VALUE!</v>
      </c>
      <c r="AI2457" s="34" t="e">
        <f t="shared" si="331"/>
        <v>#VALUE!</v>
      </c>
      <c r="AJ2457" s="34" t="e">
        <f t="shared" si="332"/>
        <v>#VALUE!</v>
      </c>
      <c r="AK2457" s="34" t="e">
        <f t="shared" si="333"/>
        <v>#VALUE!</v>
      </c>
    </row>
    <row r="2458" spans="1:37" ht="55.25" customHeight="1" x14ac:dyDescent="0.2">
      <c r="A2458" s="50"/>
      <c r="B2458" s="50"/>
      <c r="C2458" s="34"/>
      <c r="D2458" s="34"/>
      <c r="E2458" s="34"/>
      <c r="F2458" s="34"/>
      <c r="G2458" s="34"/>
      <c r="H2458" s="34"/>
      <c r="I2458" s="34"/>
      <c r="J2458" s="34"/>
      <c r="K2458" s="34"/>
      <c r="L2458" s="103"/>
      <c r="M2458" s="29"/>
      <c r="N2458" s="29"/>
      <c r="O2458" s="29"/>
      <c r="P2458" s="30"/>
      <c r="Q2458" s="29"/>
      <c r="R2458" s="112"/>
      <c r="S2458" s="34"/>
      <c r="AD2458" s="84" t="e">
        <f t="shared" si="326"/>
        <v>#VALUE!</v>
      </c>
      <c r="AE2458" s="34" t="e">
        <f t="shared" si="327"/>
        <v>#VALUE!</v>
      </c>
      <c r="AF2458" s="34" t="e">
        <f t="shared" si="328"/>
        <v>#VALUE!</v>
      </c>
      <c r="AG2458" s="34" t="e">
        <f t="shared" si="329"/>
        <v>#VALUE!</v>
      </c>
      <c r="AH2458" s="34" t="e">
        <f t="shared" si="330"/>
        <v>#VALUE!</v>
      </c>
      <c r="AI2458" s="34" t="e">
        <f t="shared" si="331"/>
        <v>#VALUE!</v>
      </c>
      <c r="AJ2458" s="34" t="e">
        <f t="shared" si="332"/>
        <v>#VALUE!</v>
      </c>
      <c r="AK2458" s="34" t="e">
        <f t="shared" si="333"/>
        <v>#VALUE!</v>
      </c>
    </row>
    <row r="2459" spans="1:37" ht="55.25" customHeight="1" x14ac:dyDescent="0.2">
      <c r="A2459" s="50"/>
      <c r="B2459" s="50"/>
      <c r="C2459" s="34"/>
      <c r="D2459" s="34"/>
      <c r="E2459" s="34"/>
      <c r="F2459" s="34"/>
      <c r="G2459" s="34"/>
      <c r="H2459" s="34"/>
      <c r="I2459" s="34"/>
      <c r="J2459" s="34"/>
      <c r="K2459" s="34"/>
      <c r="L2459" s="103"/>
      <c r="M2459" s="29"/>
      <c r="N2459" s="29"/>
      <c r="O2459" s="29"/>
      <c r="P2459" s="30"/>
      <c r="Q2459" s="29"/>
      <c r="R2459" s="112"/>
      <c r="S2459" s="34"/>
      <c r="AD2459" s="84" t="e">
        <f t="shared" si="326"/>
        <v>#VALUE!</v>
      </c>
      <c r="AE2459" s="34" t="e">
        <f t="shared" si="327"/>
        <v>#VALUE!</v>
      </c>
      <c r="AF2459" s="34" t="e">
        <f t="shared" si="328"/>
        <v>#VALUE!</v>
      </c>
      <c r="AG2459" s="34" t="e">
        <f t="shared" si="329"/>
        <v>#VALUE!</v>
      </c>
      <c r="AH2459" s="34" t="e">
        <f t="shared" si="330"/>
        <v>#VALUE!</v>
      </c>
      <c r="AI2459" s="34" t="e">
        <f t="shared" si="331"/>
        <v>#VALUE!</v>
      </c>
      <c r="AJ2459" s="34" t="e">
        <f t="shared" si="332"/>
        <v>#VALUE!</v>
      </c>
      <c r="AK2459" s="34" t="e">
        <f t="shared" si="333"/>
        <v>#VALUE!</v>
      </c>
    </row>
    <row r="2460" spans="1:37" ht="55.25" customHeight="1" x14ac:dyDescent="0.2">
      <c r="A2460" s="50"/>
      <c r="B2460" s="50"/>
      <c r="C2460" s="34"/>
      <c r="D2460" s="34"/>
      <c r="E2460" s="34"/>
      <c r="F2460" s="34"/>
      <c r="G2460" s="34"/>
      <c r="H2460" s="34"/>
      <c r="I2460" s="34"/>
      <c r="J2460" s="34"/>
      <c r="K2460" s="34"/>
      <c r="L2460" s="103"/>
      <c r="M2460" s="29"/>
      <c r="N2460" s="29"/>
      <c r="O2460" s="29"/>
      <c r="P2460" s="30"/>
      <c r="Q2460" s="29"/>
      <c r="R2460" s="112"/>
      <c r="S2460" s="34"/>
      <c r="AD2460" s="84" t="e">
        <f t="shared" si="326"/>
        <v>#VALUE!</v>
      </c>
      <c r="AE2460" s="34" t="e">
        <f t="shared" si="327"/>
        <v>#VALUE!</v>
      </c>
      <c r="AF2460" s="34" t="e">
        <f t="shared" si="328"/>
        <v>#VALUE!</v>
      </c>
      <c r="AG2460" s="34" t="e">
        <f t="shared" si="329"/>
        <v>#VALUE!</v>
      </c>
      <c r="AH2460" s="34" t="e">
        <f t="shared" si="330"/>
        <v>#VALUE!</v>
      </c>
      <c r="AI2460" s="34" t="e">
        <f t="shared" si="331"/>
        <v>#VALUE!</v>
      </c>
      <c r="AJ2460" s="34" t="e">
        <f t="shared" si="332"/>
        <v>#VALUE!</v>
      </c>
      <c r="AK2460" s="34" t="e">
        <f t="shared" si="333"/>
        <v>#VALUE!</v>
      </c>
    </row>
    <row r="2461" spans="1:37" ht="55.25" customHeight="1" x14ac:dyDescent="0.2">
      <c r="A2461" s="50"/>
      <c r="B2461" s="50"/>
      <c r="C2461" s="34"/>
      <c r="D2461" s="34"/>
      <c r="E2461" s="34"/>
      <c r="F2461" s="34"/>
      <c r="G2461" s="34"/>
      <c r="H2461" s="34"/>
      <c r="I2461" s="34"/>
      <c r="J2461" s="34"/>
      <c r="K2461" s="34"/>
      <c r="L2461" s="103"/>
      <c r="M2461" s="29"/>
      <c r="N2461" s="29"/>
      <c r="O2461" s="29"/>
      <c r="P2461" s="30"/>
      <c r="Q2461" s="29"/>
      <c r="R2461" s="112"/>
      <c r="S2461" s="34"/>
      <c r="AD2461" s="84" t="e">
        <f t="shared" si="326"/>
        <v>#VALUE!</v>
      </c>
      <c r="AE2461" s="34" t="e">
        <f t="shared" si="327"/>
        <v>#VALUE!</v>
      </c>
      <c r="AF2461" s="34" t="e">
        <f t="shared" si="328"/>
        <v>#VALUE!</v>
      </c>
      <c r="AG2461" s="34" t="e">
        <f t="shared" si="329"/>
        <v>#VALUE!</v>
      </c>
      <c r="AH2461" s="34" t="e">
        <f t="shared" si="330"/>
        <v>#VALUE!</v>
      </c>
      <c r="AI2461" s="34" t="e">
        <f t="shared" si="331"/>
        <v>#VALUE!</v>
      </c>
      <c r="AJ2461" s="34" t="e">
        <f t="shared" si="332"/>
        <v>#VALUE!</v>
      </c>
      <c r="AK2461" s="34" t="e">
        <f t="shared" si="333"/>
        <v>#VALUE!</v>
      </c>
    </row>
    <row r="2462" spans="1:37" ht="55.25" customHeight="1" x14ac:dyDescent="0.2">
      <c r="A2462" s="50"/>
      <c r="B2462" s="50"/>
      <c r="C2462" s="34"/>
      <c r="D2462" s="34"/>
      <c r="E2462" s="34"/>
      <c r="F2462" s="34"/>
      <c r="G2462" s="34"/>
      <c r="H2462" s="34"/>
      <c r="I2462" s="34"/>
      <c r="J2462" s="34"/>
      <c r="K2462" s="34"/>
      <c r="L2462" s="103"/>
      <c r="M2462" s="29"/>
      <c r="N2462" s="29"/>
      <c r="O2462" s="29"/>
      <c r="P2462" s="30"/>
      <c r="Q2462" s="29"/>
      <c r="R2462" s="112"/>
      <c r="S2462" s="34"/>
      <c r="AD2462" s="84" t="e">
        <f t="shared" si="326"/>
        <v>#VALUE!</v>
      </c>
      <c r="AE2462" s="34" t="e">
        <f t="shared" si="327"/>
        <v>#VALUE!</v>
      </c>
      <c r="AF2462" s="34" t="e">
        <f t="shared" si="328"/>
        <v>#VALUE!</v>
      </c>
      <c r="AG2462" s="34" t="e">
        <f t="shared" si="329"/>
        <v>#VALUE!</v>
      </c>
      <c r="AH2462" s="34" t="e">
        <f t="shared" si="330"/>
        <v>#VALUE!</v>
      </c>
      <c r="AI2462" s="34" t="e">
        <f t="shared" si="331"/>
        <v>#VALUE!</v>
      </c>
      <c r="AJ2462" s="34" t="e">
        <f t="shared" si="332"/>
        <v>#VALUE!</v>
      </c>
      <c r="AK2462" s="34" t="e">
        <f t="shared" si="333"/>
        <v>#VALUE!</v>
      </c>
    </row>
    <row r="2463" spans="1:37" ht="55.25" customHeight="1" x14ac:dyDescent="0.2">
      <c r="A2463" s="50"/>
      <c r="B2463" s="50"/>
      <c r="C2463" s="34"/>
      <c r="D2463" s="34"/>
      <c r="E2463" s="34"/>
      <c r="F2463" s="34"/>
      <c r="G2463" s="34"/>
      <c r="H2463" s="34"/>
      <c r="I2463" s="34"/>
      <c r="J2463" s="34"/>
      <c r="K2463" s="34"/>
      <c r="L2463" s="103"/>
      <c r="M2463" s="29"/>
      <c r="N2463" s="29"/>
      <c r="O2463" s="29"/>
      <c r="P2463" s="30"/>
      <c r="Q2463" s="29"/>
      <c r="R2463" s="112"/>
      <c r="S2463" s="34"/>
      <c r="AD2463" s="84" t="e">
        <f t="shared" si="326"/>
        <v>#VALUE!</v>
      </c>
      <c r="AE2463" s="34" t="e">
        <f t="shared" si="327"/>
        <v>#VALUE!</v>
      </c>
      <c r="AF2463" s="34" t="e">
        <f t="shared" si="328"/>
        <v>#VALUE!</v>
      </c>
      <c r="AG2463" s="34" t="e">
        <f t="shared" si="329"/>
        <v>#VALUE!</v>
      </c>
      <c r="AH2463" s="34" t="e">
        <f t="shared" si="330"/>
        <v>#VALUE!</v>
      </c>
      <c r="AI2463" s="34" t="e">
        <f t="shared" si="331"/>
        <v>#VALUE!</v>
      </c>
      <c r="AJ2463" s="34" t="e">
        <f t="shared" si="332"/>
        <v>#VALUE!</v>
      </c>
      <c r="AK2463" s="34" t="e">
        <f t="shared" si="333"/>
        <v>#VALUE!</v>
      </c>
    </row>
    <row r="2464" spans="1:37" ht="55.25" customHeight="1" x14ac:dyDescent="0.2">
      <c r="A2464" s="50"/>
      <c r="B2464" s="50"/>
      <c r="C2464" s="34"/>
      <c r="D2464" s="34"/>
      <c r="E2464" s="34"/>
      <c r="F2464" s="34"/>
      <c r="G2464" s="34"/>
      <c r="H2464" s="34"/>
      <c r="I2464" s="34"/>
      <c r="J2464" s="34"/>
      <c r="K2464" s="34"/>
      <c r="L2464" s="103"/>
      <c r="M2464" s="29"/>
      <c r="N2464" s="29"/>
      <c r="O2464" s="29"/>
      <c r="P2464" s="30"/>
      <c r="Q2464" s="29"/>
      <c r="R2464" s="112"/>
      <c r="S2464" s="34"/>
      <c r="AD2464" s="84" t="e">
        <f t="shared" si="326"/>
        <v>#VALUE!</v>
      </c>
      <c r="AE2464" s="34" t="e">
        <f t="shared" si="327"/>
        <v>#VALUE!</v>
      </c>
      <c r="AF2464" s="34" t="e">
        <f t="shared" si="328"/>
        <v>#VALUE!</v>
      </c>
      <c r="AG2464" s="34" t="e">
        <f t="shared" si="329"/>
        <v>#VALUE!</v>
      </c>
      <c r="AH2464" s="34" t="e">
        <f t="shared" si="330"/>
        <v>#VALUE!</v>
      </c>
      <c r="AI2464" s="34" t="e">
        <f t="shared" si="331"/>
        <v>#VALUE!</v>
      </c>
      <c r="AJ2464" s="34" t="e">
        <f t="shared" si="332"/>
        <v>#VALUE!</v>
      </c>
      <c r="AK2464" s="34" t="e">
        <f t="shared" si="333"/>
        <v>#VALUE!</v>
      </c>
    </row>
    <row r="2465" spans="1:37" ht="55.25" customHeight="1" x14ac:dyDescent="0.2">
      <c r="A2465" s="50"/>
      <c r="B2465" s="50"/>
      <c r="C2465" s="34"/>
      <c r="D2465" s="34"/>
      <c r="E2465" s="34"/>
      <c r="F2465" s="34"/>
      <c r="G2465" s="34"/>
      <c r="H2465" s="34"/>
      <c r="I2465" s="34"/>
      <c r="J2465" s="34"/>
      <c r="K2465" s="34"/>
      <c r="L2465" s="103"/>
      <c r="M2465" s="29"/>
      <c r="N2465" s="29"/>
      <c r="O2465" s="29"/>
      <c r="P2465" s="30"/>
      <c r="Q2465" s="29"/>
      <c r="R2465" s="112"/>
      <c r="S2465" s="34"/>
      <c r="AD2465" s="84" t="e">
        <f t="shared" si="326"/>
        <v>#VALUE!</v>
      </c>
      <c r="AE2465" s="34" t="e">
        <f t="shared" si="327"/>
        <v>#VALUE!</v>
      </c>
      <c r="AF2465" s="34" t="e">
        <f t="shared" si="328"/>
        <v>#VALUE!</v>
      </c>
      <c r="AG2465" s="34" t="e">
        <f t="shared" si="329"/>
        <v>#VALUE!</v>
      </c>
      <c r="AH2465" s="34" t="e">
        <f t="shared" si="330"/>
        <v>#VALUE!</v>
      </c>
      <c r="AI2465" s="34" t="e">
        <f t="shared" si="331"/>
        <v>#VALUE!</v>
      </c>
      <c r="AJ2465" s="34" t="e">
        <f t="shared" si="332"/>
        <v>#VALUE!</v>
      </c>
      <c r="AK2465" s="34" t="e">
        <f t="shared" si="333"/>
        <v>#VALUE!</v>
      </c>
    </row>
    <row r="2466" spans="1:37" ht="55.25" customHeight="1" x14ac:dyDescent="0.2">
      <c r="A2466" s="50"/>
      <c r="B2466" s="50"/>
      <c r="C2466" s="34"/>
      <c r="D2466" s="34"/>
      <c r="E2466" s="34"/>
      <c r="F2466" s="34"/>
      <c r="G2466" s="34"/>
      <c r="H2466" s="34"/>
      <c r="I2466" s="34"/>
      <c r="J2466" s="34"/>
      <c r="K2466" s="34"/>
      <c r="L2466" s="103"/>
      <c r="M2466" s="29"/>
      <c r="N2466" s="29"/>
      <c r="O2466" s="29"/>
      <c r="P2466" s="30"/>
      <c r="Q2466" s="29"/>
      <c r="R2466" s="112"/>
      <c r="S2466" s="34"/>
      <c r="AD2466" s="84" t="e">
        <f t="shared" si="326"/>
        <v>#VALUE!</v>
      </c>
      <c r="AE2466" s="34" t="e">
        <f t="shared" si="327"/>
        <v>#VALUE!</v>
      </c>
      <c r="AF2466" s="34" t="e">
        <f t="shared" si="328"/>
        <v>#VALUE!</v>
      </c>
      <c r="AG2466" s="34" t="e">
        <f t="shared" si="329"/>
        <v>#VALUE!</v>
      </c>
      <c r="AH2466" s="34" t="e">
        <f t="shared" si="330"/>
        <v>#VALUE!</v>
      </c>
      <c r="AI2466" s="34" t="e">
        <f t="shared" si="331"/>
        <v>#VALUE!</v>
      </c>
      <c r="AJ2466" s="34" t="e">
        <f t="shared" si="332"/>
        <v>#VALUE!</v>
      </c>
      <c r="AK2466" s="34" t="e">
        <f t="shared" si="333"/>
        <v>#VALUE!</v>
      </c>
    </row>
    <row r="2467" spans="1:37" ht="55.25" customHeight="1" x14ac:dyDescent="0.2">
      <c r="A2467" s="50"/>
      <c r="B2467" s="50"/>
      <c r="C2467" s="34"/>
      <c r="D2467" s="34"/>
      <c r="E2467" s="34"/>
      <c r="F2467" s="34"/>
      <c r="G2467" s="34"/>
      <c r="H2467" s="34"/>
      <c r="I2467" s="34"/>
      <c r="J2467" s="34"/>
      <c r="K2467" s="34"/>
      <c r="L2467" s="103"/>
      <c r="M2467" s="29"/>
      <c r="N2467" s="29"/>
      <c r="O2467" s="29"/>
      <c r="P2467" s="30"/>
      <c r="Q2467" s="29"/>
      <c r="R2467" s="112"/>
      <c r="S2467" s="34"/>
      <c r="AD2467" s="84" t="e">
        <f t="shared" si="326"/>
        <v>#VALUE!</v>
      </c>
      <c r="AE2467" s="34" t="e">
        <f t="shared" si="327"/>
        <v>#VALUE!</v>
      </c>
      <c r="AF2467" s="34" t="e">
        <f t="shared" si="328"/>
        <v>#VALUE!</v>
      </c>
      <c r="AG2467" s="34" t="e">
        <f t="shared" si="329"/>
        <v>#VALUE!</v>
      </c>
      <c r="AH2467" s="34" t="e">
        <f t="shared" si="330"/>
        <v>#VALUE!</v>
      </c>
      <c r="AI2467" s="34" t="e">
        <f t="shared" si="331"/>
        <v>#VALUE!</v>
      </c>
      <c r="AJ2467" s="34" t="e">
        <f t="shared" si="332"/>
        <v>#VALUE!</v>
      </c>
      <c r="AK2467" s="34" t="e">
        <f t="shared" si="333"/>
        <v>#VALUE!</v>
      </c>
    </row>
    <row r="2468" spans="1:37" ht="55.25" customHeight="1" x14ac:dyDescent="0.2">
      <c r="A2468" s="50"/>
      <c r="B2468" s="50"/>
      <c r="C2468" s="34"/>
      <c r="D2468" s="34"/>
      <c r="E2468" s="34"/>
      <c r="F2468" s="34"/>
      <c r="G2468" s="34"/>
      <c r="H2468" s="34"/>
      <c r="I2468" s="34"/>
      <c r="J2468" s="34"/>
      <c r="K2468" s="34"/>
      <c r="L2468" s="103"/>
      <c r="M2468" s="29"/>
      <c r="N2468" s="29"/>
      <c r="O2468" s="29"/>
      <c r="P2468" s="30"/>
      <c r="Q2468" s="29"/>
      <c r="R2468" s="112"/>
      <c r="S2468" s="34"/>
      <c r="AD2468" s="84" t="e">
        <f t="shared" si="326"/>
        <v>#VALUE!</v>
      </c>
      <c r="AE2468" s="34" t="e">
        <f t="shared" si="327"/>
        <v>#VALUE!</v>
      </c>
      <c r="AF2468" s="34" t="e">
        <f t="shared" si="328"/>
        <v>#VALUE!</v>
      </c>
      <c r="AG2468" s="34" t="e">
        <f t="shared" si="329"/>
        <v>#VALUE!</v>
      </c>
      <c r="AH2468" s="34" t="e">
        <f t="shared" si="330"/>
        <v>#VALUE!</v>
      </c>
      <c r="AI2468" s="34" t="e">
        <f t="shared" si="331"/>
        <v>#VALUE!</v>
      </c>
      <c r="AJ2468" s="34" t="e">
        <f t="shared" si="332"/>
        <v>#VALUE!</v>
      </c>
      <c r="AK2468" s="34" t="e">
        <f t="shared" si="333"/>
        <v>#VALUE!</v>
      </c>
    </row>
    <row r="2469" spans="1:37" ht="55.25" customHeight="1" x14ac:dyDescent="0.2">
      <c r="A2469" s="50"/>
      <c r="B2469" s="50"/>
      <c r="C2469" s="34"/>
      <c r="D2469" s="34"/>
      <c r="E2469" s="34"/>
      <c r="F2469" s="34"/>
      <c r="G2469" s="34"/>
      <c r="H2469" s="34"/>
      <c r="I2469" s="34"/>
      <c r="J2469" s="34"/>
      <c r="K2469" s="34"/>
      <c r="L2469" s="103"/>
      <c r="M2469" s="29"/>
      <c r="N2469" s="29"/>
      <c r="O2469" s="29"/>
      <c r="P2469" s="30"/>
      <c r="Q2469" s="29"/>
      <c r="R2469" s="112"/>
      <c r="S2469" s="34"/>
      <c r="AD2469" s="84" t="e">
        <f t="shared" si="326"/>
        <v>#VALUE!</v>
      </c>
      <c r="AE2469" s="34" t="e">
        <f t="shared" si="327"/>
        <v>#VALUE!</v>
      </c>
      <c r="AF2469" s="34" t="e">
        <f t="shared" si="328"/>
        <v>#VALUE!</v>
      </c>
      <c r="AG2469" s="34" t="e">
        <f t="shared" si="329"/>
        <v>#VALUE!</v>
      </c>
      <c r="AH2469" s="34" t="e">
        <f t="shared" si="330"/>
        <v>#VALUE!</v>
      </c>
      <c r="AI2469" s="34" t="e">
        <f t="shared" si="331"/>
        <v>#VALUE!</v>
      </c>
      <c r="AJ2469" s="34" t="e">
        <f t="shared" si="332"/>
        <v>#VALUE!</v>
      </c>
      <c r="AK2469" s="34" t="e">
        <f t="shared" si="333"/>
        <v>#VALUE!</v>
      </c>
    </row>
    <row r="2470" spans="1:37" ht="55.25" customHeight="1" x14ac:dyDescent="0.2">
      <c r="A2470" s="50"/>
      <c r="B2470" s="50"/>
      <c r="C2470" s="34"/>
      <c r="D2470" s="34"/>
      <c r="E2470" s="34"/>
      <c r="F2470" s="34"/>
      <c r="G2470" s="34"/>
      <c r="H2470" s="34"/>
      <c r="I2470" s="34"/>
      <c r="J2470" s="34"/>
      <c r="K2470" s="34"/>
      <c r="L2470" s="103"/>
      <c r="M2470" s="29"/>
      <c r="N2470" s="29"/>
      <c r="O2470" s="29"/>
      <c r="P2470" s="30"/>
      <c r="Q2470" s="29"/>
      <c r="R2470" s="112"/>
      <c r="S2470" s="34"/>
      <c r="AD2470" s="84" t="e">
        <f t="shared" si="326"/>
        <v>#VALUE!</v>
      </c>
      <c r="AE2470" s="34" t="e">
        <f t="shared" si="327"/>
        <v>#VALUE!</v>
      </c>
      <c r="AF2470" s="34" t="e">
        <f t="shared" si="328"/>
        <v>#VALUE!</v>
      </c>
      <c r="AG2470" s="34" t="e">
        <f t="shared" si="329"/>
        <v>#VALUE!</v>
      </c>
      <c r="AH2470" s="34" t="e">
        <f t="shared" si="330"/>
        <v>#VALUE!</v>
      </c>
      <c r="AI2470" s="34" t="e">
        <f t="shared" si="331"/>
        <v>#VALUE!</v>
      </c>
      <c r="AJ2470" s="34" t="e">
        <f t="shared" si="332"/>
        <v>#VALUE!</v>
      </c>
      <c r="AK2470" s="34" t="e">
        <f t="shared" si="333"/>
        <v>#VALUE!</v>
      </c>
    </row>
    <row r="2471" spans="1:37" ht="55.25" customHeight="1" x14ac:dyDescent="0.2">
      <c r="A2471" s="50"/>
      <c r="B2471" s="50"/>
      <c r="C2471" s="34"/>
      <c r="D2471" s="34"/>
      <c r="E2471" s="34"/>
      <c r="F2471" s="34"/>
      <c r="G2471" s="34"/>
      <c r="H2471" s="34"/>
      <c r="I2471" s="34"/>
      <c r="J2471" s="34"/>
      <c r="K2471" s="34"/>
      <c r="L2471" s="103"/>
      <c r="M2471" s="29"/>
      <c r="N2471" s="29"/>
      <c r="O2471" s="29"/>
      <c r="P2471" s="30"/>
      <c r="Q2471" s="29"/>
      <c r="R2471" s="112"/>
      <c r="S2471" s="34"/>
      <c r="AD2471" s="84" t="e">
        <f t="shared" si="326"/>
        <v>#VALUE!</v>
      </c>
      <c r="AE2471" s="34" t="e">
        <f t="shared" si="327"/>
        <v>#VALUE!</v>
      </c>
      <c r="AF2471" s="34" t="e">
        <f t="shared" si="328"/>
        <v>#VALUE!</v>
      </c>
      <c r="AG2471" s="34" t="e">
        <f t="shared" si="329"/>
        <v>#VALUE!</v>
      </c>
      <c r="AH2471" s="34" t="e">
        <f t="shared" si="330"/>
        <v>#VALUE!</v>
      </c>
      <c r="AI2471" s="34" t="e">
        <f t="shared" si="331"/>
        <v>#VALUE!</v>
      </c>
      <c r="AJ2471" s="34" t="e">
        <f t="shared" si="332"/>
        <v>#VALUE!</v>
      </c>
      <c r="AK2471" s="34" t="e">
        <f t="shared" si="333"/>
        <v>#VALUE!</v>
      </c>
    </row>
    <row r="2472" spans="1:37" ht="55.25" customHeight="1" x14ac:dyDescent="0.2">
      <c r="A2472" s="50"/>
      <c r="B2472" s="50"/>
      <c r="C2472" s="34"/>
      <c r="D2472" s="34"/>
      <c r="E2472" s="34"/>
      <c r="F2472" s="34"/>
      <c r="G2472" s="34"/>
      <c r="H2472" s="34"/>
      <c r="I2472" s="34"/>
      <c r="J2472" s="34"/>
      <c r="K2472" s="34"/>
      <c r="L2472" s="103"/>
      <c r="M2472" s="29"/>
      <c r="N2472" s="29"/>
      <c r="O2472" s="29"/>
      <c r="P2472" s="30"/>
      <c r="Q2472" s="29"/>
      <c r="R2472" s="112"/>
      <c r="S2472" s="34"/>
      <c r="AD2472" s="84" t="e">
        <f t="shared" si="326"/>
        <v>#VALUE!</v>
      </c>
      <c r="AE2472" s="34" t="e">
        <f t="shared" si="327"/>
        <v>#VALUE!</v>
      </c>
      <c r="AF2472" s="34" t="e">
        <f t="shared" si="328"/>
        <v>#VALUE!</v>
      </c>
      <c r="AG2472" s="34" t="e">
        <f t="shared" si="329"/>
        <v>#VALUE!</v>
      </c>
      <c r="AH2472" s="34" t="e">
        <f t="shared" si="330"/>
        <v>#VALUE!</v>
      </c>
      <c r="AI2472" s="34" t="e">
        <f t="shared" si="331"/>
        <v>#VALUE!</v>
      </c>
      <c r="AJ2472" s="34" t="e">
        <f t="shared" si="332"/>
        <v>#VALUE!</v>
      </c>
      <c r="AK2472" s="34" t="e">
        <f t="shared" si="333"/>
        <v>#VALUE!</v>
      </c>
    </row>
    <row r="2473" spans="1:37" ht="55.25" customHeight="1" x14ac:dyDescent="0.2">
      <c r="A2473" s="50"/>
      <c r="B2473" s="50"/>
      <c r="C2473" s="34"/>
      <c r="D2473" s="34"/>
      <c r="E2473" s="34"/>
      <c r="F2473" s="34"/>
      <c r="G2473" s="34"/>
      <c r="H2473" s="34"/>
      <c r="I2473" s="34"/>
      <c r="J2473" s="34"/>
      <c r="K2473" s="34"/>
      <c r="L2473" s="103"/>
      <c r="M2473" s="29"/>
      <c r="N2473" s="29"/>
      <c r="O2473" s="29"/>
      <c r="P2473" s="30"/>
      <c r="Q2473" s="29"/>
      <c r="R2473" s="112"/>
      <c r="S2473" s="34"/>
      <c r="AD2473" s="84" t="e">
        <f t="shared" si="326"/>
        <v>#VALUE!</v>
      </c>
      <c r="AE2473" s="34" t="e">
        <f t="shared" si="327"/>
        <v>#VALUE!</v>
      </c>
      <c r="AF2473" s="34" t="e">
        <f t="shared" si="328"/>
        <v>#VALUE!</v>
      </c>
      <c r="AG2473" s="34" t="e">
        <f t="shared" si="329"/>
        <v>#VALUE!</v>
      </c>
      <c r="AH2473" s="34" t="e">
        <f t="shared" si="330"/>
        <v>#VALUE!</v>
      </c>
      <c r="AI2473" s="34" t="e">
        <f t="shared" si="331"/>
        <v>#VALUE!</v>
      </c>
      <c r="AJ2473" s="34" t="e">
        <f t="shared" si="332"/>
        <v>#VALUE!</v>
      </c>
      <c r="AK2473" s="34" t="e">
        <f t="shared" si="333"/>
        <v>#VALUE!</v>
      </c>
    </row>
    <row r="2474" spans="1:37" ht="55.25" customHeight="1" x14ac:dyDescent="0.2">
      <c r="A2474" s="50"/>
      <c r="B2474" s="50"/>
      <c r="C2474" s="34"/>
      <c r="D2474" s="34"/>
      <c r="E2474" s="34"/>
      <c r="F2474" s="34"/>
      <c r="G2474" s="34"/>
      <c r="H2474" s="34"/>
      <c r="I2474" s="34"/>
      <c r="J2474" s="34"/>
      <c r="K2474" s="34"/>
      <c r="L2474" s="103"/>
      <c r="M2474" s="29"/>
      <c r="N2474" s="29"/>
      <c r="O2474" s="29"/>
      <c r="P2474" s="30"/>
      <c r="Q2474" s="29"/>
      <c r="R2474" s="112"/>
      <c r="S2474" s="34"/>
      <c r="AD2474" s="84" t="e">
        <f t="shared" si="326"/>
        <v>#VALUE!</v>
      </c>
      <c r="AE2474" s="34" t="e">
        <f t="shared" si="327"/>
        <v>#VALUE!</v>
      </c>
      <c r="AF2474" s="34" t="e">
        <f t="shared" si="328"/>
        <v>#VALUE!</v>
      </c>
      <c r="AG2474" s="34" t="e">
        <f t="shared" si="329"/>
        <v>#VALUE!</v>
      </c>
      <c r="AH2474" s="34" t="e">
        <f t="shared" si="330"/>
        <v>#VALUE!</v>
      </c>
      <c r="AI2474" s="34" t="e">
        <f t="shared" si="331"/>
        <v>#VALUE!</v>
      </c>
      <c r="AJ2474" s="34" t="e">
        <f t="shared" si="332"/>
        <v>#VALUE!</v>
      </c>
      <c r="AK2474" s="34" t="e">
        <f t="shared" si="333"/>
        <v>#VALUE!</v>
      </c>
    </row>
    <row r="2475" spans="1:37" ht="55.25" customHeight="1" x14ac:dyDescent="0.2">
      <c r="A2475" s="50"/>
      <c r="B2475" s="50"/>
      <c r="C2475" s="34"/>
      <c r="D2475" s="34"/>
      <c r="E2475" s="34"/>
      <c r="F2475" s="34"/>
      <c r="G2475" s="34"/>
      <c r="H2475" s="34"/>
      <c r="I2475" s="34"/>
      <c r="J2475" s="34"/>
      <c r="K2475" s="34"/>
      <c r="L2475" s="103"/>
      <c r="M2475" s="29"/>
      <c r="N2475" s="29"/>
      <c r="O2475" s="29"/>
      <c r="P2475" s="30"/>
      <c r="Q2475" s="29"/>
      <c r="R2475" s="112"/>
      <c r="S2475" s="34"/>
      <c r="AD2475" s="84" t="e">
        <f t="shared" si="326"/>
        <v>#VALUE!</v>
      </c>
      <c r="AE2475" s="34" t="e">
        <f t="shared" si="327"/>
        <v>#VALUE!</v>
      </c>
      <c r="AF2475" s="34" t="e">
        <f t="shared" si="328"/>
        <v>#VALUE!</v>
      </c>
      <c r="AG2475" s="34" t="e">
        <f t="shared" si="329"/>
        <v>#VALUE!</v>
      </c>
      <c r="AH2475" s="34" t="e">
        <f t="shared" si="330"/>
        <v>#VALUE!</v>
      </c>
      <c r="AI2475" s="34" t="e">
        <f t="shared" si="331"/>
        <v>#VALUE!</v>
      </c>
      <c r="AJ2475" s="34" t="e">
        <f t="shared" si="332"/>
        <v>#VALUE!</v>
      </c>
      <c r="AK2475" s="34" t="e">
        <f t="shared" si="333"/>
        <v>#VALUE!</v>
      </c>
    </row>
    <row r="2476" spans="1:37" ht="55.25" customHeight="1" x14ac:dyDescent="0.2">
      <c r="A2476" s="50"/>
      <c r="B2476" s="50"/>
      <c r="C2476" s="34"/>
      <c r="D2476" s="34"/>
      <c r="E2476" s="34"/>
      <c r="F2476" s="34"/>
      <c r="G2476" s="34"/>
      <c r="H2476" s="34"/>
      <c r="I2476" s="34"/>
      <c r="J2476" s="34"/>
      <c r="K2476" s="34"/>
      <c r="L2476" s="103"/>
      <c r="M2476" s="29"/>
      <c r="N2476" s="29"/>
      <c r="O2476" s="29"/>
      <c r="P2476" s="30"/>
      <c r="Q2476" s="29"/>
      <c r="R2476" s="112"/>
      <c r="S2476" s="34"/>
      <c r="AD2476" s="84" t="e">
        <f t="shared" si="326"/>
        <v>#VALUE!</v>
      </c>
      <c r="AE2476" s="34" t="e">
        <f t="shared" si="327"/>
        <v>#VALUE!</v>
      </c>
      <c r="AF2476" s="34" t="e">
        <f t="shared" si="328"/>
        <v>#VALUE!</v>
      </c>
      <c r="AG2476" s="34" t="e">
        <f t="shared" si="329"/>
        <v>#VALUE!</v>
      </c>
      <c r="AH2476" s="34" t="e">
        <f t="shared" si="330"/>
        <v>#VALUE!</v>
      </c>
      <c r="AI2476" s="34" t="e">
        <f t="shared" si="331"/>
        <v>#VALUE!</v>
      </c>
      <c r="AJ2476" s="34" t="e">
        <f t="shared" si="332"/>
        <v>#VALUE!</v>
      </c>
      <c r="AK2476" s="34" t="e">
        <f t="shared" si="333"/>
        <v>#VALUE!</v>
      </c>
    </row>
    <row r="2477" spans="1:37" ht="55.25" customHeight="1" x14ac:dyDescent="0.2">
      <c r="A2477" s="50"/>
      <c r="B2477" s="50"/>
      <c r="C2477" s="34"/>
      <c r="D2477" s="34"/>
      <c r="E2477" s="34"/>
      <c r="F2477" s="34"/>
      <c r="G2477" s="34"/>
      <c r="H2477" s="34"/>
      <c r="I2477" s="34"/>
      <c r="J2477" s="34"/>
      <c r="K2477" s="34"/>
      <c r="L2477" s="103"/>
      <c r="M2477" s="29"/>
      <c r="N2477" s="29"/>
      <c r="O2477" s="29"/>
      <c r="P2477" s="30"/>
      <c r="Q2477" s="29"/>
      <c r="R2477" s="112"/>
      <c r="S2477" s="34"/>
      <c r="AD2477" s="84" t="e">
        <f t="shared" si="326"/>
        <v>#VALUE!</v>
      </c>
      <c r="AE2477" s="34" t="e">
        <f t="shared" si="327"/>
        <v>#VALUE!</v>
      </c>
      <c r="AF2477" s="34" t="e">
        <f t="shared" si="328"/>
        <v>#VALUE!</v>
      </c>
      <c r="AG2477" s="34" t="e">
        <f t="shared" si="329"/>
        <v>#VALUE!</v>
      </c>
      <c r="AH2477" s="34" t="e">
        <f t="shared" si="330"/>
        <v>#VALUE!</v>
      </c>
      <c r="AI2477" s="34" t="e">
        <f t="shared" si="331"/>
        <v>#VALUE!</v>
      </c>
      <c r="AJ2477" s="34" t="e">
        <f t="shared" si="332"/>
        <v>#VALUE!</v>
      </c>
      <c r="AK2477" s="34" t="e">
        <f t="shared" si="333"/>
        <v>#VALUE!</v>
      </c>
    </row>
    <row r="2478" spans="1:37" ht="55.25" customHeight="1" x14ac:dyDescent="0.2">
      <c r="A2478" s="50"/>
      <c r="B2478" s="50"/>
      <c r="C2478" s="34"/>
      <c r="D2478" s="34"/>
      <c r="E2478" s="34"/>
      <c r="F2478" s="34"/>
      <c r="G2478" s="34"/>
      <c r="H2478" s="34"/>
      <c r="I2478" s="34"/>
      <c r="J2478" s="34"/>
      <c r="K2478" s="34"/>
      <c r="L2478" s="103"/>
      <c r="M2478" s="29"/>
      <c r="N2478" s="29"/>
      <c r="O2478" s="29"/>
      <c r="P2478" s="30"/>
      <c r="Q2478" s="29"/>
      <c r="R2478" s="112"/>
      <c r="S2478" s="34"/>
      <c r="AD2478" s="84" t="e">
        <f t="shared" si="326"/>
        <v>#VALUE!</v>
      </c>
      <c r="AE2478" s="34" t="e">
        <f t="shared" si="327"/>
        <v>#VALUE!</v>
      </c>
      <c r="AF2478" s="34" t="e">
        <f t="shared" si="328"/>
        <v>#VALUE!</v>
      </c>
      <c r="AG2478" s="34" t="e">
        <f t="shared" si="329"/>
        <v>#VALUE!</v>
      </c>
      <c r="AH2478" s="34" t="e">
        <f t="shared" si="330"/>
        <v>#VALUE!</v>
      </c>
      <c r="AI2478" s="34" t="e">
        <f t="shared" si="331"/>
        <v>#VALUE!</v>
      </c>
      <c r="AJ2478" s="34" t="e">
        <f t="shared" si="332"/>
        <v>#VALUE!</v>
      </c>
      <c r="AK2478" s="34" t="e">
        <f t="shared" si="333"/>
        <v>#VALUE!</v>
      </c>
    </row>
    <row r="2479" spans="1:37" ht="55.25" customHeight="1" x14ac:dyDescent="0.2">
      <c r="A2479" s="50"/>
      <c r="B2479" s="50"/>
      <c r="C2479" s="34"/>
      <c r="D2479" s="34"/>
      <c r="E2479" s="34"/>
      <c r="F2479" s="34"/>
      <c r="G2479" s="34"/>
      <c r="H2479" s="34"/>
      <c r="I2479" s="34"/>
      <c r="J2479" s="34"/>
      <c r="K2479" s="34"/>
      <c r="L2479" s="103"/>
      <c r="M2479" s="29"/>
      <c r="N2479" s="29"/>
      <c r="O2479" s="29"/>
      <c r="P2479" s="30"/>
      <c r="Q2479" s="29"/>
      <c r="R2479" s="112"/>
      <c r="S2479" s="34"/>
      <c r="AD2479" s="84" t="e">
        <f t="shared" ref="AD2479:AD2542" si="334">SEARCH("unanimité",L2479,1)</f>
        <v>#VALUE!</v>
      </c>
      <c r="AE2479" s="34" t="e">
        <f t="shared" ref="AE2479:AE2542" si="335">SEARCH("PONSOLE",M2479,1)</f>
        <v>#VALUE!</v>
      </c>
      <c r="AF2479" s="34" t="e">
        <f t="shared" ref="AF2479:AF2542" si="336">SEARCH("PONSOLE",N2479,1)</f>
        <v>#VALUE!</v>
      </c>
      <c r="AG2479" s="34" t="e">
        <f t="shared" ref="AG2479:AG2542" si="337">SEARCH("PONSOLE",O2479,1)</f>
        <v>#VALUE!</v>
      </c>
      <c r="AH2479" s="34" t="e">
        <f t="shared" ref="AH2479:AH2542" si="338">SEARCH("pas de vote",P2479,1)</f>
        <v>#VALUE!</v>
      </c>
      <c r="AI2479" s="34" t="e">
        <f t="shared" ref="AI2479:AI2542" si="339">SEARCH("PONSOLE",Q2479,1)</f>
        <v>#VALUE!</v>
      </c>
      <c r="AJ2479" s="34" t="e">
        <f t="shared" ref="AJ2479:AJ2542" si="340">SEARCH("PONSOLE",R2479,1)</f>
        <v>#VALUE!</v>
      </c>
      <c r="AK2479" s="34" t="e">
        <f t="shared" ref="AK2479:AK2542" si="341">SEARCH("PONSOLE",S2479,1)</f>
        <v>#VALUE!</v>
      </c>
    </row>
    <row r="2480" spans="1:37" ht="55.25" customHeight="1" x14ac:dyDescent="0.2">
      <c r="A2480" s="50"/>
      <c r="B2480" s="50"/>
      <c r="C2480" s="34"/>
      <c r="D2480" s="34"/>
      <c r="E2480" s="34"/>
      <c r="F2480" s="34"/>
      <c r="G2480" s="34"/>
      <c r="H2480" s="34"/>
      <c r="I2480" s="34"/>
      <c r="J2480" s="34"/>
      <c r="K2480" s="34"/>
      <c r="L2480" s="103"/>
      <c r="M2480" s="29"/>
      <c r="N2480" s="29"/>
      <c r="O2480" s="29"/>
      <c r="P2480" s="30"/>
      <c r="Q2480" s="29"/>
      <c r="R2480" s="112"/>
      <c r="S2480" s="34"/>
      <c r="AD2480" s="84" t="e">
        <f t="shared" si="334"/>
        <v>#VALUE!</v>
      </c>
      <c r="AE2480" s="34" t="e">
        <f t="shared" si="335"/>
        <v>#VALUE!</v>
      </c>
      <c r="AF2480" s="34" t="e">
        <f t="shared" si="336"/>
        <v>#VALUE!</v>
      </c>
      <c r="AG2480" s="34" t="e">
        <f t="shared" si="337"/>
        <v>#VALUE!</v>
      </c>
      <c r="AH2480" s="34" t="e">
        <f t="shared" si="338"/>
        <v>#VALUE!</v>
      </c>
      <c r="AI2480" s="34" t="e">
        <f t="shared" si="339"/>
        <v>#VALUE!</v>
      </c>
      <c r="AJ2480" s="34" t="e">
        <f t="shared" si="340"/>
        <v>#VALUE!</v>
      </c>
      <c r="AK2480" s="34" t="e">
        <f t="shared" si="341"/>
        <v>#VALUE!</v>
      </c>
    </row>
    <row r="2481" spans="1:37" ht="55.25" customHeight="1" x14ac:dyDescent="0.2">
      <c r="A2481" s="50"/>
      <c r="B2481" s="50"/>
      <c r="C2481" s="34"/>
      <c r="D2481" s="34"/>
      <c r="E2481" s="34"/>
      <c r="F2481" s="34"/>
      <c r="G2481" s="34"/>
      <c r="H2481" s="34"/>
      <c r="I2481" s="34"/>
      <c r="J2481" s="34"/>
      <c r="K2481" s="34"/>
      <c r="L2481" s="103"/>
      <c r="M2481" s="29"/>
      <c r="N2481" s="29"/>
      <c r="O2481" s="29"/>
      <c r="P2481" s="30"/>
      <c r="Q2481" s="29"/>
      <c r="R2481" s="112"/>
      <c r="S2481" s="34"/>
      <c r="AD2481" s="84" t="e">
        <f t="shared" si="334"/>
        <v>#VALUE!</v>
      </c>
      <c r="AE2481" s="34" t="e">
        <f t="shared" si="335"/>
        <v>#VALUE!</v>
      </c>
      <c r="AF2481" s="34" t="e">
        <f t="shared" si="336"/>
        <v>#VALUE!</v>
      </c>
      <c r="AG2481" s="34" t="e">
        <f t="shared" si="337"/>
        <v>#VALUE!</v>
      </c>
      <c r="AH2481" s="34" t="e">
        <f t="shared" si="338"/>
        <v>#VALUE!</v>
      </c>
      <c r="AI2481" s="34" t="e">
        <f t="shared" si="339"/>
        <v>#VALUE!</v>
      </c>
      <c r="AJ2481" s="34" t="e">
        <f t="shared" si="340"/>
        <v>#VALUE!</v>
      </c>
      <c r="AK2481" s="34" t="e">
        <f t="shared" si="341"/>
        <v>#VALUE!</v>
      </c>
    </row>
    <row r="2482" spans="1:37" ht="55.25" customHeight="1" x14ac:dyDescent="0.2">
      <c r="A2482" s="50"/>
      <c r="B2482" s="50"/>
      <c r="C2482" s="34"/>
      <c r="D2482" s="34"/>
      <c r="E2482" s="34"/>
      <c r="F2482" s="34"/>
      <c r="G2482" s="34"/>
      <c r="H2482" s="34"/>
      <c r="I2482" s="34"/>
      <c r="J2482" s="34"/>
      <c r="K2482" s="34"/>
      <c r="L2482" s="103"/>
      <c r="M2482" s="29"/>
      <c r="N2482" s="29"/>
      <c r="O2482" s="29"/>
      <c r="P2482" s="30"/>
      <c r="Q2482" s="29"/>
      <c r="R2482" s="112"/>
      <c r="S2482" s="34"/>
      <c r="AD2482" s="84" t="e">
        <f t="shared" si="334"/>
        <v>#VALUE!</v>
      </c>
      <c r="AE2482" s="34" t="e">
        <f t="shared" si="335"/>
        <v>#VALUE!</v>
      </c>
      <c r="AF2482" s="34" t="e">
        <f t="shared" si="336"/>
        <v>#VALUE!</v>
      </c>
      <c r="AG2482" s="34" t="e">
        <f t="shared" si="337"/>
        <v>#VALUE!</v>
      </c>
      <c r="AH2482" s="34" t="e">
        <f t="shared" si="338"/>
        <v>#VALUE!</v>
      </c>
      <c r="AI2482" s="34" t="e">
        <f t="shared" si="339"/>
        <v>#VALUE!</v>
      </c>
      <c r="AJ2482" s="34" t="e">
        <f t="shared" si="340"/>
        <v>#VALUE!</v>
      </c>
      <c r="AK2482" s="34" t="e">
        <f t="shared" si="341"/>
        <v>#VALUE!</v>
      </c>
    </row>
    <row r="2483" spans="1:37" ht="55.25" customHeight="1" x14ac:dyDescent="0.2">
      <c r="A2483" s="50"/>
      <c r="B2483" s="50"/>
      <c r="C2483" s="34"/>
      <c r="D2483" s="34"/>
      <c r="E2483" s="34"/>
      <c r="F2483" s="34"/>
      <c r="G2483" s="34"/>
      <c r="H2483" s="34"/>
      <c r="I2483" s="34"/>
      <c r="J2483" s="34"/>
      <c r="K2483" s="34"/>
      <c r="L2483" s="103"/>
      <c r="M2483" s="29"/>
      <c r="N2483" s="29"/>
      <c r="O2483" s="29"/>
      <c r="P2483" s="30"/>
      <c r="Q2483" s="29"/>
      <c r="R2483" s="112"/>
      <c r="S2483" s="34"/>
      <c r="AD2483" s="84" t="e">
        <f t="shared" si="334"/>
        <v>#VALUE!</v>
      </c>
      <c r="AE2483" s="34" t="e">
        <f t="shared" si="335"/>
        <v>#VALUE!</v>
      </c>
      <c r="AF2483" s="34" t="e">
        <f t="shared" si="336"/>
        <v>#VALUE!</v>
      </c>
      <c r="AG2483" s="34" t="e">
        <f t="shared" si="337"/>
        <v>#VALUE!</v>
      </c>
      <c r="AH2483" s="34" t="e">
        <f t="shared" si="338"/>
        <v>#VALUE!</v>
      </c>
      <c r="AI2483" s="34" t="e">
        <f t="shared" si="339"/>
        <v>#VALUE!</v>
      </c>
      <c r="AJ2483" s="34" t="e">
        <f t="shared" si="340"/>
        <v>#VALUE!</v>
      </c>
      <c r="AK2483" s="34" t="e">
        <f t="shared" si="341"/>
        <v>#VALUE!</v>
      </c>
    </row>
    <row r="2484" spans="1:37" ht="55.25" customHeight="1" x14ac:dyDescent="0.2">
      <c r="A2484" s="50"/>
      <c r="B2484" s="50"/>
      <c r="C2484" s="34"/>
      <c r="D2484" s="34"/>
      <c r="E2484" s="34"/>
      <c r="F2484" s="34"/>
      <c r="G2484" s="34"/>
      <c r="H2484" s="34"/>
      <c r="I2484" s="34"/>
      <c r="J2484" s="34"/>
      <c r="K2484" s="34"/>
      <c r="L2484" s="103"/>
      <c r="M2484" s="29"/>
      <c r="N2484" s="29"/>
      <c r="O2484" s="29"/>
      <c r="P2484" s="30"/>
      <c r="Q2484" s="29"/>
      <c r="R2484" s="112"/>
      <c r="S2484" s="34"/>
      <c r="AD2484" s="84" t="e">
        <f t="shared" si="334"/>
        <v>#VALUE!</v>
      </c>
      <c r="AE2484" s="34" t="e">
        <f t="shared" si="335"/>
        <v>#VALUE!</v>
      </c>
      <c r="AF2484" s="34" t="e">
        <f t="shared" si="336"/>
        <v>#VALUE!</v>
      </c>
      <c r="AG2484" s="34" t="e">
        <f t="shared" si="337"/>
        <v>#VALUE!</v>
      </c>
      <c r="AH2484" s="34" t="e">
        <f t="shared" si="338"/>
        <v>#VALUE!</v>
      </c>
      <c r="AI2484" s="34" t="e">
        <f t="shared" si="339"/>
        <v>#VALUE!</v>
      </c>
      <c r="AJ2484" s="34" t="e">
        <f t="shared" si="340"/>
        <v>#VALUE!</v>
      </c>
      <c r="AK2484" s="34" t="e">
        <f t="shared" si="341"/>
        <v>#VALUE!</v>
      </c>
    </row>
    <row r="2485" spans="1:37" ht="55.25" customHeight="1" x14ac:dyDescent="0.2">
      <c r="A2485" s="50"/>
      <c r="B2485" s="50"/>
      <c r="C2485" s="34"/>
      <c r="D2485" s="34"/>
      <c r="E2485" s="34"/>
      <c r="F2485" s="34"/>
      <c r="G2485" s="34"/>
      <c r="H2485" s="34"/>
      <c r="I2485" s="34"/>
      <c r="J2485" s="34"/>
      <c r="K2485" s="34"/>
      <c r="L2485" s="103"/>
      <c r="M2485" s="29"/>
      <c r="N2485" s="29"/>
      <c r="O2485" s="29"/>
      <c r="P2485" s="30"/>
      <c r="Q2485" s="29"/>
      <c r="R2485" s="112"/>
      <c r="S2485" s="34"/>
      <c r="AD2485" s="84" t="e">
        <f t="shared" si="334"/>
        <v>#VALUE!</v>
      </c>
      <c r="AE2485" s="34" t="e">
        <f t="shared" si="335"/>
        <v>#VALUE!</v>
      </c>
      <c r="AF2485" s="34" t="e">
        <f t="shared" si="336"/>
        <v>#VALUE!</v>
      </c>
      <c r="AG2485" s="34" t="e">
        <f t="shared" si="337"/>
        <v>#VALUE!</v>
      </c>
      <c r="AH2485" s="34" t="e">
        <f t="shared" si="338"/>
        <v>#VALUE!</v>
      </c>
      <c r="AI2485" s="34" t="e">
        <f t="shared" si="339"/>
        <v>#VALUE!</v>
      </c>
      <c r="AJ2485" s="34" t="e">
        <f t="shared" si="340"/>
        <v>#VALUE!</v>
      </c>
      <c r="AK2485" s="34" t="e">
        <f t="shared" si="341"/>
        <v>#VALUE!</v>
      </c>
    </row>
    <row r="2486" spans="1:37" ht="55.25" customHeight="1" x14ac:dyDescent="0.2">
      <c r="A2486" s="50"/>
      <c r="B2486" s="50"/>
      <c r="C2486" s="34"/>
      <c r="D2486" s="34"/>
      <c r="E2486" s="34"/>
      <c r="F2486" s="34"/>
      <c r="G2486" s="34"/>
      <c r="H2486" s="34"/>
      <c r="I2486" s="34"/>
      <c r="J2486" s="34"/>
      <c r="K2486" s="34"/>
      <c r="L2486" s="103"/>
      <c r="M2486" s="29"/>
      <c r="N2486" s="29"/>
      <c r="O2486" s="29"/>
      <c r="P2486" s="30"/>
      <c r="Q2486" s="29"/>
      <c r="R2486" s="112"/>
      <c r="S2486" s="34"/>
      <c r="AD2486" s="84" t="e">
        <f t="shared" si="334"/>
        <v>#VALUE!</v>
      </c>
      <c r="AE2486" s="34" t="e">
        <f t="shared" si="335"/>
        <v>#VALUE!</v>
      </c>
      <c r="AF2486" s="34" t="e">
        <f t="shared" si="336"/>
        <v>#VALUE!</v>
      </c>
      <c r="AG2486" s="34" t="e">
        <f t="shared" si="337"/>
        <v>#VALUE!</v>
      </c>
      <c r="AH2486" s="34" t="e">
        <f t="shared" si="338"/>
        <v>#VALUE!</v>
      </c>
      <c r="AI2486" s="34" t="e">
        <f t="shared" si="339"/>
        <v>#VALUE!</v>
      </c>
      <c r="AJ2486" s="34" t="e">
        <f t="shared" si="340"/>
        <v>#VALUE!</v>
      </c>
      <c r="AK2486" s="34" t="e">
        <f t="shared" si="341"/>
        <v>#VALUE!</v>
      </c>
    </row>
    <row r="2487" spans="1:37" ht="55.25" customHeight="1" x14ac:dyDescent="0.2">
      <c r="A2487" s="50"/>
      <c r="B2487" s="50"/>
      <c r="C2487" s="34"/>
      <c r="D2487" s="34"/>
      <c r="E2487" s="34"/>
      <c r="F2487" s="34"/>
      <c r="G2487" s="34"/>
      <c r="H2487" s="34"/>
      <c r="I2487" s="34"/>
      <c r="J2487" s="34"/>
      <c r="K2487" s="34"/>
      <c r="L2487" s="103"/>
      <c r="M2487" s="29"/>
      <c r="N2487" s="29"/>
      <c r="O2487" s="29"/>
      <c r="P2487" s="30"/>
      <c r="Q2487" s="29"/>
      <c r="R2487" s="112"/>
      <c r="S2487" s="34"/>
      <c r="AD2487" s="84" t="e">
        <f t="shared" si="334"/>
        <v>#VALUE!</v>
      </c>
      <c r="AE2487" s="34" t="e">
        <f t="shared" si="335"/>
        <v>#VALUE!</v>
      </c>
      <c r="AF2487" s="34" t="e">
        <f t="shared" si="336"/>
        <v>#VALUE!</v>
      </c>
      <c r="AG2487" s="34" t="e">
        <f t="shared" si="337"/>
        <v>#VALUE!</v>
      </c>
      <c r="AH2487" s="34" t="e">
        <f t="shared" si="338"/>
        <v>#VALUE!</v>
      </c>
      <c r="AI2487" s="34" t="e">
        <f t="shared" si="339"/>
        <v>#VALUE!</v>
      </c>
      <c r="AJ2487" s="34" t="e">
        <f t="shared" si="340"/>
        <v>#VALUE!</v>
      </c>
      <c r="AK2487" s="34" t="e">
        <f t="shared" si="341"/>
        <v>#VALUE!</v>
      </c>
    </row>
    <row r="2488" spans="1:37" ht="55.25" customHeight="1" x14ac:dyDescent="0.2">
      <c r="A2488" s="50"/>
      <c r="B2488" s="50"/>
      <c r="C2488" s="34"/>
      <c r="D2488" s="34"/>
      <c r="E2488" s="34"/>
      <c r="F2488" s="34"/>
      <c r="G2488" s="34"/>
      <c r="H2488" s="34"/>
      <c r="I2488" s="34"/>
      <c r="J2488" s="34"/>
      <c r="K2488" s="34"/>
      <c r="L2488" s="103"/>
      <c r="M2488" s="29"/>
      <c r="N2488" s="29"/>
      <c r="O2488" s="29"/>
      <c r="P2488" s="30"/>
      <c r="Q2488" s="29"/>
      <c r="R2488" s="112"/>
      <c r="S2488" s="34"/>
      <c r="AD2488" s="84" t="e">
        <f t="shared" si="334"/>
        <v>#VALUE!</v>
      </c>
      <c r="AE2488" s="34" t="e">
        <f t="shared" si="335"/>
        <v>#VALUE!</v>
      </c>
      <c r="AF2488" s="34" t="e">
        <f t="shared" si="336"/>
        <v>#VALUE!</v>
      </c>
      <c r="AG2488" s="34" t="e">
        <f t="shared" si="337"/>
        <v>#VALUE!</v>
      </c>
      <c r="AH2488" s="34" t="e">
        <f t="shared" si="338"/>
        <v>#VALUE!</v>
      </c>
      <c r="AI2488" s="34" t="e">
        <f t="shared" si="339"/>
        <v>#VALUE!</v>
      </c>
      <c r="AJ2488" s="34" t="e">
        <f t="shared" si="340"/>
        <v>#VALUE!</v>
      </c>
      <c r="AK2488" s="34" t="e">
        <f t="shared" si="341"/>
        <v>#VALUE!</v>
      </c>
    </row>
    <row r="2489" spans="1:37" ht="55.25" customHeight="1" x14ac:dyDescent="0.2">
      <c r="A2489" s="50"/>
      <c r="B2489" s="50"/>
      <c r="C2489" s="34"/>
      <c r="D2489" s="34"/>
      <c r="E2489" s="34"/>
      <c r="F2489" s="34"/>
      <c r="G2489" s="34"/>
      <c r="H2489" s="34"/>
      <c r="I2489" s="34"/>
      <c r="J2489" s="34"/>
      <c r="K2489" s="34"/>
      <c r="L2489" s="103"/>
      <c r="M2489" s="29"/>
      <c r="N2489" s="29"/>
      <c r="O2489" s="29"/>
      <c r="P2489" s="30"/>
      <c r="Q2489" s="29"/>
      <c r="R2489" s="112"/>
      <c r="S2489" s="34"/>
      <c r="AD2489" s="84" t="e">
        <f t="shared" si="334"/>
        <v>#VALUE!</v>
      </c>
      <c r="AE2489" s="34" t="e">
        <f t="shared" si="335"/>
        <v>#VALUE!</v>
      </c>
      <c r="AF2489" s="34" t="e">
        <f t="shared" si="336"/>
        <v>#VALUE!</v>
      </c>
      <c r="AG2489" s="34" t="e">
        <f t="shared" si="337"/>
        <v>#VALUE!</v>
      </c>
      <c r="AH2489" s="34" t="e">
        <f t="shared" si="338"/>
        <v>#VALUE!</v>
      </c>
      <c r="AI2489" s="34" t="e">
        <f t="shared" si="339"/>
        <v>#VALUE!</v>
      </c>
      <c r="AJ2489" s="34" t="e">
        <f t="shared" si="340"/>
        <v>#VALUE!</v>
      </c>
      <c r="AK2489" s="34" t="e">
        <f t="shared" si="341"/>
        <v>#VALUE!</v>
      </c>
    </row>
    <row r="2490" spans="1:37" ht="55.25" customHeight="1" x14ac:dyDescent="0.2">
      <c r="A2490" s="50"/>
      <c r="B2490" s="50"/>
      <c r="C2490" s="34"/>
      <c r="D2490" s="34"/>
      <c r="E2490" s="34"/>
      <c r="F2490" s="34"/>
      <c r="G2490" s="34"/>
      <c r="H2490" s="34"/>
      <c r="I2490" s="34"/>
      <c r="J2490" s="34"/>
      <c r="K2490" s="34"/>
      <c r="L2490" s="103"/>
      <c r="M2490" s="29"/>
      <c r="N2490" s="29"/>
      <c r="O2490" s="29"/>
      <c r="P2490" s="30"/>
      <c r="Q2490" s="29"/>
      <c r="R2490" s="112"/>
      <c r="S2490" s="34"/>
      <c r="AD2490" s="84" t="e">
        <f t="shared" si="334"/>
        <v>#VALUE!</v>
      </c>
      <c r="AE2490" s="34" t="e">
        <f t="shared" si="335"/>
        <v>#VALUE!</v>
      </c>
      <c r="AF2490" s="34" t="e">
        <f t="shared" si="336"/>
        <v>#VALUE!</v>
      </c>
      <c r="AG2490" s="34" t="e">
        <f t="shared" si="337"/>
        <v>#VALUE!</v>
      </c>
      <c r="AH2490" s="34" t="e">
        <f t="shared" si="338"/>
        <v>#VALUE!</v>
      </c>
      <c r="AI2490" s="34" t="e">
        <f t="shared" si="339"/>
        <v>#VALUE!</v>
      </c>
      <c r="AJ2490" s="34" t="e">
        <f t="shared" si="340"/>
        <v>#VALUE!</v>
      </c>
      <c r="AK2490" s="34" t="e">
        <f t="shared" si="341"/>
        <v>#VALUE!</v>
      </c>
    </row>
    <row r="2491" spans="1:37" ht="55.25" customHeight="1" x14ac:dyDescent="0.2">
      <c r="A2491" s="50"/>
      <c r="B2491" s="50"/>
      <c r="C2491" s="34"/>
      <c r="D2491" s="34"/>
      <c r="E2491" s="34"/>
      <c r="F2491" s="34"/>
      <c r="G2491" s="34"/>
      <c r="H2491" s="34"/>
      <c r="I2491" s="34"/>
      <c r="J2491" s="34"/>
      <c r="K2491" s="34"/>
      <c r="L2491" s="103"/>
      <c r="M2491" s="29"/>
      <c r="N2491" s="29"/>
      <c r="O2491" s="29"/>
      <c r="P2491" s="30"/>
      <c r="Q2491" s="29"/>
      <c r="R2491" s="112"/>
      <c r="S2491" s="34"/>
      <c r="AD2491" s="84" t="e">
        <f t="shared" si="334"/>
        <v>#VALUE!</v>
      </c>
      <c r="AE2491" s="34" t="e">
        <f t="shared" si="335"/>
        <v>#VALUE!</v>
      </c>
      <c r="AF2491" s="34" t="e">
        <f t="shared" si="336"/>
        <v>#VALUE!</v>
      </c>
      <c r="AG2491" s="34" t="e">
        <f t="shared" si="337"/>
        <v>#VALUE!</v>
      </c>
      <c r="AH2491" s="34" t="e">
        <f t="shared" si="338"/>
        <v>#VALUE!</v>
      </c>
      <c r="AI2491" s="34" t="e">
        <f t="shared" si="339"/>
        <v>#VALUE!</v>
      </c>
      <c r="AJ2491" s="34" t="e">
        <f t="shared" si="340"/>
        <v>#VALUE!</v>
      </c>
      <c r="AK2491" s="34" t="e">
        <f t="shared" si="341"/>
        <v>#VALUE!</v>
      </c>
    </row>
    <row r="2492" spans="1:37" ht="55.25" customHeight="1" x14ac:dyDescent="0.2">
      <c r="A2492" s="50"/>
      <c r="B2492" s="50"/>
      <c r="C2492" s="34"/>
      <c r="D2492" s="34"/>
      <c r="E2492" s="34"/>
      <c r="F2492" s="34"/>
      <c r="G2492" s="34"/>
      <c r="H2492" s="34"/>
      <c r="I2492" s="34"/>
      <c r="J2492" s="34"/>
      <c r="K2492" s="34"/>
      <c r="L2492" s="103"/>
      <c r="M2492" s="29"/>
      <c r="N2492" s="29"/>
      <c r="O2492" s="29"/>
      <c r="P2492" s="30"/>
      <c r="Q2492" s="29"/>
      <c r="R2492" s="112"/>
      <c r="S2492" s="34"/>
      <c r="AD2492" s="84" t="e">
        <f t="shared" si="334"/>
        <v>#VALUE!</v>
      </c>
      <c r="AE2492" s="34" t="e">
        <f t="shared" si="335"/>
        <v>#VALUE!</v>
      </c>
      <c r="AF2492" s="34" t="e">
        <f t="shared" si="336"/>
        <v>#VALUE!</v>
      </c>
      <c r="AG2492" s="34" t="e">
        <f t="shared" si="337"/>
        <v>#VALUE!</v>
      </c>
      <c r="AH2492" s="34" t="e">
        <f t="shared" si="338"/>
        <v>#VALUE!</v>
      </c>
      <c r="AI2492" s="34" t="e">
        <f t="shared" si="339"/>
        <v>#VALUE!</v>
      </c>
      <c r="AJ2492" s="34" t="e">
        <f t="shared" si="340"/>
        <v>#VALUE!</v>
      </c>
      <c r="AK2492" s="34" t="e">
        <f t="shared" si="341"/>
        <v>#VALUE!</v>
      </c>
    </row>
    <row r="2493" spans="1:37" ht="55.25" customHeight="1" x14ac:dyDescent="0.2">
      <c r="A2493" s="50"/>
      <c r="B2493" s="50"/>
      <c r="C2493" s="34"/>
      <c r="D2493" s="34"/>
      <c r="E2493" s="34"/>
      <c r="F2493" s="34"/>
      <c r="G2493" s="34"/>
      <c r="H2493" s="34"/>
      <c r="I2493" s="34"/>
      <c r="J2493" s="34"/>
      <c r="K2493" s="34"/>
      <c r="L2493" s="103"/>
      <c r="M2493" s="29"/>
      <c r="N2493" s="29"/>
      <c r="O2493" s="29"/>
      <c r="P2493" s="30"/>
      <c r="Q2493" s="29"/>
      <c r="R2493" s="112"/>
      <c r="S2493" s="34"/>
      <c r="AD2493" s="84" t="e">
        <f t="shared" si="334"/>
        <v>#VALUE!</v>
      </c>
      <c r="AE2493" s="34" t="e">
        <f t="shared" si="335"/>
        <v>#VALUE!</v>
      </c>
      <c r="AF2493" s="34" t="e">
        <f t="shared" si="336"/>
        <v>#VALUE!</v>
      </c>
      <c r="AG2493" s="34" t="e">
        <f t="shared" si="337"/>
        <v>#VALUE!</v>
      </c>
      <c r="AH2493" s="34" t="e">
        <f t="shared" si="338"/>
        <v>#VALUE!</v>
      </c>
      <c r="AI2493" s="34" t="e">
        <f t="shared" si="339"/>
        <v>#VALUE!</v>
      </c>
      <c r="AJ2493" s="34" t="e">
        <f t="shared" si="340"/>
        <v>#VALUE!</v>
      </c>
      <c r="AK2493" s="34" t="e">
        <f t="shared" si="341"/>
        <v>#VALUE!</v>
      </c>
    </row>
    <row r="2494" spans="1:37" ht="55.25" customHeight="1" x14ac:dyDescent="0.2">
      <c r="A2494" s="50"/>
      <c r="B2494" s="50"/>
      <c r="C2494" s="34"/>
      <c r="D2494" s="34"/>
      <c r="E2494" s="34"/>
      <c r="F2494" s="34"/>
      <c r="G2494" s="34"/>
      <c r="H2494" s="34"/>
      <c r="I2494" s="34"/>
      <c r="J2494" s="34"/>
      <c r="K2494" s="34"/>
      <c r="L2494" s="103"/>
      <c r="M2494" s="29"/>
      <c r="N2494" s="29"/>
      <c r="O2494" s="29"/>
      <c r="P2494" s="30"/>
      <c r="Q2494" s="29"/>
      <c r="R2494" s="112"/>
      <c r="S2494" s="34"/>
      <c r="AD2494" s="84" t="e">
        <f t="shared" si="334"/>
        <v>#VALUE!</v>
      </c>
      <c r="AE2494" s="34" t="e">
        <f t="shared" si="335"/>
        <v>#VALUE!</v>
      </c>
      <c r="AF2494" s="34" t="e">
        <f t="shared" si="336"/>
        <v>#VALUE!</v>
      </c>
      <c r="AG2494" s="34" t="e">
        <f t="shared" si="337"/>
        <v>#VALUE!</v>
      </c>
      <c r="AH2494" s="34" t="e">
        <f t="shared" si="338"/>
        <v>#VALUE!</v>
      </c>
      <c r="AI2494" s="34" t="e">
        <f t="shared" si="339"/>
        <v>#VALUE!</v>
      </c>
      <c r="AJ2494" s="34" t="e">
        <f t="shared" si="340"/>
        <v>#VALUE!</v>
      </c>
      <c r="AK2494" s="34" t="e">
        <f t="shared" si="341"/>
        <v>#VALUE!</v>
      </c>
    </row>
    <row r="2495" spans="1:37" ht="55.25" customHeight="1" x14ac:dyDescent="0.2">
      <c r="A2495" s="50"/>
      <c r="B2495" s="50"/>
      <c r="C2495" s="34"/>
      <c r="D2495" s="34"/>
      <c r="E2495" s="34"/>
      <c r="F2495" s="34"/>
      <c r="G2495" s="34"/>
      <c r="H2495" s="34"/>
      <c r="I2495" s="34"/>
      <c r="J2495" s="34"/>
      <c r="K2495" s="34"/>
      <c r="L2495" s="103"/>
      <c r="M2495" s="29"/>
      <c r="N2495" s="29"/>
      <c r="O2495" s="29"/>
      <c r="P2495" s="30"/>
      <c r="Q2495" s="29"/>
      <c r="R2495" s="112"/>
      <c r="S2495" s="34"/>
      <c r="AD2495" s="84" t="e">
        <f t="shared" si="334"/>
        <v>#VALUE!</v>
      </c>
      <c r="AE2495" s="34" t="e">
        <f t="shared" si="335"/>
        <v>#VALUE!</v>
      </c>
      <c r="AF2495" s="34" t="e">
        <f t="shared" si="336"/>
        <v>#VALUE!</v>
      </c>
      <c r="AG2495" s="34" t="e">
        <f t="shared" si="337"/>
        <v>#VALUE!</v>
      </c>
      <c r="AH2495" s="34" t="e">
        <f t="shared" si="338"/>
        <v>#VALUE!</v>
      </c>
      <c r="AI2495" s="34" t="e">
        <f t="shared" si="339"/>
        <v>#VALUE!</v>
      </c>
      <c r="AJ2495" s="34" t="e">
        <f t="shared" si="340"/>
        <v>#VALUE!</v>
      </c>
      <c r="AK2495" s="34" t="e">
        <f t="shared" si="341"/>
        <v>#VALUE!</v>
      </c>
    </row>
    <row r="2496" spans="1:37" ht="55.25" customHeight="1" x14ac:dyDescent="0.2">
      <c r="A2496" s="50"/>
      <c r="B2496" s="50"/>
      <c r="C2496" s="34"/>
      <c r="D2496" s="34"/>
      <c r="E2496" s="34"/>
      <c r="F2496" s="34"/>
      <c r="G2496" s="34"/>
      <c r="H2496" s="34"/>
      <c r="I2496" s="34"/>
      <c r="J2496" s="34"/>
      <c r="K2496" s="34"/>
      <c r="L2496" s="103"/>
      <c r="M2496" s="29"/>
      <c r="N2496" s="29"/>
      <c r="O2496" s="29"/>
      <c r="P2496" s="30"/>
      <c r="Q2496" s="29"/>
      <c r="R2496" s="112"/>
      <c r="S2496" s="34"/>
      <c r="AD2496" s="84" t="e">
        <f t="shared" si="334"/>
        <v>#VALUE!</v>
      </c>
      <c r="AE2496" s="34" t="e">
        <f t="shared" si="335"/>
        <v>#VALUE!</v>
      </c>
      <c r="AF2496" s="34" t="e">
        <f t="shared" si="336"/>
        <v>#VALUE!</v>
      </c>
      <c r="AG2496" s="34" t="e">
        <f t="shared" si="337"/>
        <v>#VALUE!</v>
      </c>
      <c r="AH2496" s="34" t="e">
        <f t="shared" si="338"/>
        <v>#VALUE!</v>
      </c>
      <c r="AI2496" s="34" t="e">
        <f t="shared" si="339"/>
        <v>#VALUE!</v>
      </c>
      <c r="AJ2496" s="34" t="e">
        <f t="shared" si="340"/>
        <v>#VALUE!</v>
      </c>
      <c r="AK2496" s="34" t="e">
        <f t="shared" si="341"/>
        <v>#VALUE!</v>
      </c>
    </row>
    <row r="2497" spans="1:37" ht="55.25" customHeight="1" x14ac:dyDescent="0.2">
      <c r="A2497" s="50"/>
      <c r="B2497" s="50"/>
      <c r="C2497" s="34"/>
      <c r="D2497" s="34"/>
      <c r="E2497" s="34"/>
      <c r="F2497" s="34"/>
      <c r="G2497" s="34"/>
      <c r="H2497" s="34"/>
      <c r="I2497" s="34"/>
      <c r="J2497" s="34"/>
      <c r="K2497" s="34"/>
      <c r="L2497" s="103"/>
      <c r="M2497" s="29"/>
      <c r="N2497" s="29"/>
      <c r="O2497" s="29"/>
      <c r="P2497" s="30"/>
      <c r="Q2497" s="29"/>
      <c r="R2497" s="112"/>
      <c r="S2497" s="34"/>
      <c r="AD2497" s="84" t="e">
        <f t="shared" si="334"/>
        <v>#VALUE!</v>
      </c>
      <c r="AE2497" s="34" t="e">
        <f t="shared" si="335"/>
        <v>#VALUE!</v>
      </c>
      <c r="AF2497" s="34" t="e">
        <f t="shared" si="336"/>
        <v>#VALUE!</v>
      </c>
      <c r="AG2497" s="34" t="e">
        <f t="shared" si="337"/>
        <v>#VALUE!</v>
      </c>
      <c r="AH2497" s="34" t="e">
        <f t="shared" si="338"/>
        <v>#VALUE!</v>
      </c>
      <c r="AI2497" s="34" t="e">
        <f t="shared" si="339"/>
        <v>#VALUE!</v>
      </c>
      <c r="AJ2497" s="34" t="e">
        <f t="shared" si="340"/>
        <v>#VALUE!</v>
      </c>
      <c r="AK2497" s="34" t="e">
        <f t="shared" si="341"/>
        <v>#VALUE!</v>
      </c>
    </row>
    <row r="2498" spans="1:37" ht="55.25" customHeight="1" x14ac:dyDescent="0.2">
      <c r="A2498" s="50"/>
      <c r="B2498" s="50"/>
      <c r="C2498" s="34"/>
      <c r="D2498" s="34"/>
      <c r="E2498" s="34"/>
      <c r="F2498" s="34"/>
      <c r="G2498" s="34"/>
      <c r="H2498" s="34"/>
      <c r="I2498" s="34"/>
      <c r="J2498" s="34"/>
      <c r="K2498" s="34"/>
      <c r="L2498" s="103"/>
      <c r="M2498" s="29"/>
      <c r="N2498" s="29"/>
      <c r="O2498" s="29"/>
      <c r="P2498" s="30"/>
      <c r="Q2498" s="29"/>
      <c r="R2498" s="112"/>
      <c r="S2498" s="34"/>
      <c r="AD2498" s="84" t="e">
        <f t="shared" si="334"/>
        <v>#VALUE!</v>
      </c>
      <c r="AE2498" s="34" t="e">
        <f t="shared" si="335"/>
        <v>#VALUE!</v>
      </c>
      <c r="AF2498" s="34" t="e">
        <f t="shared" si="336"/>
        <v>#VALUE!</v>
      </c>
      <c r="AG2498" s="34" t="e">
        <f t="shared" si="337"/>
        <v>#VALUE!</v>
      </c>
      <c r="AH2498" s="34" t="e">
        <f t="shared" si="338"/>
        <v>#VALUE!</v>
      </c>
      <c r="AI2498" s="34" t="e">
        <f t="shared" si="339"/>
        <v>#VALUE!</v>
      </c>
      <c r="AJ2498" s="34" t="e">
        <f t="shared" si="340"/>
        <v>#VALUE!</v>
      </c>
      <c r="AK2498" s="34" t="e">
        <f t="shared" si="341"/>
        <v>#VALUE!</v>
      </c>
    </row>
    <row r="2499" spans="1:37" ht="55.25" customHeight="1" x14ac:dyDescent="0.2">
      <c r="A2499" s="50"/>
      <c r="B2499" s="50"/>
      <c r="C2499" s="34"/>
      <c r="D2499" s="34"/>
      <c r="E2499" s="34"/>
      <c r="F2499" s="34"/>
      <c r="G2499" s="34"/>
      <c r="H2499" s="34"/>
      <c r="I2499" s="34"/>
      <c r="J2499" s="34"/>
      <c r="K2499" s="34"/>
      <c r="L2499" s="103"/>
      <c r="M2499" s="29"/>
      <c r="N2499" s="29"/>
      <c r="O2499" s="29"/>
      <c r="P2499" s="30"/>
      <c r="Q2499" s="29"/>
      <c r="R2499" s="112"/>
      <c r="S2499" s="34"/>
      <c r="AD2499" s="84" t="e">
        <f t="shared" si="334"/>
        <v>#VALUE!</v>
      </c>
      <c r="AE2499" s="34" t="e">
        <f t="shared" si="335"/>
        <v>#VALUE!</v>
      </c>
      <c r="AF2499" s="34" t="e">
        <f t="shared" si="336"/>
        <v>#VALUE!</v>
      </c>
      <c r="AG2499" s="34" t="e">
        <f t="shared" si="337"/>
        <v>#VALUE!</v>
      </c>
      <c r="AH2499" s="34" t="e">
        <f t="shared" si="338"/>
        <v>#VALUE!</v>
      </c>
      <c r="AI2499" s="34" t="e">
        <f t="shared" si="339"/>
        <v>#VALUE!</v>
      </c>
      <c r="AJ2499" s="34" t="e">
        <f t="shared" si="340"/>
        <v>#VALUE!</v>
      </c>
      <c r="AK2499" s="34" t="e">
        <f t="shared" si="341"/>
        <v>#VALUE!</v>
      </c>
    </row>
    <row r="2500" spans="1:37" ht="55.25" customHeight="1" x14ac:dyDescent="0.2">
      <c r="A2500" s="50"/>
      <c r="B2500" s="50"/>
      <c r="C2500" s="34"/>
      <c r="D2500" s="34"/>
      <c r="E2500" s="34"/>
      <c r="F2500" s="34"/>
      <c r="G2500" s="34"/>
      <c r="H2500" s="34"/>
      <c r="I2500" s="34"/>
      <c r="J2500" s="34"/>
      <c r="K2500" s="34"/>
      <c r="L2500" s="103"/>
      <c r="M2500" s="29"/>
      <c r="N2500" s="29"/>
      <c r="O2500" s="29"/>
      <c r="P2500" s="30"/>
      <c r="Q2500" s="29"/>
      <c r="R2500" s="112"/>
      <c r="S2500" s="34"/>
      <c r="AD2500" s="84" t="e">
        <f t="shared" si="334"/>
        <v>#VALUE!</v>
      </c>
      <c r="AE2500" s="34" t="e">
        <f t="shared" si="335"/>
        <v>#VALUE!</v>
      </c>
      <c r="AF2500" s="34" t="e">
        <f t="shared" si="336"/>
        <v>#VALUE!</v>
      </c>
      <c r="AG2500" s="34" t="e">
        <f t="shared" si="337"/>
        <v>#VALUE!</v>
      </c>
      <c r="AH2500" s="34" t="e">
        <f t="shared" si="338"/>
        <v>#VALUE!</v>
      </c>
      <c r="AI2500" s="34" t="e">
        <f t="shared" si="339"/>
        <v>#VALUE!</v>
      </c>
      <c r="AJ2500" s="34" t="e">
        <f t="shared" si="340"/>
        <v>#VALUE!</v>
      </c>
      <c r="AK2500" s="34" t="e">
        <f t="shared" si="341"/>
        <v>#VALUE!</v>
      </c>
    </row>
    <row r="2501" spans="1:37" ht="55.25" customHeight="1" x14ac:dyDescent="0.2">
      <c r="A2501" s="50"/>
      <c r="B2501" s="50"/>
      <c r="C2501" s="34"/>
      <c r="D2501" s="34"/>
      <c r="E2501" s="34"/>
      <c r="F2501" s="34"/>
      <c r="G2501" s="34"/>
      <c r="H2501" s="34"/>
      <c r="I2501" s="34"/>
      <c r="J2501" s="34"/>
      <c r="K2501" s="34"/>
      <c r="L2501" s="103"/>
      <c r="M2501" s="29"/>
      <c r="N2501" s="29"/>
      <c r="O2501" s="29"/>
      <c r="P2501" s="30"/>
      <c r="Q2501" s="29"/>
      <c r="R2501" s="112"/>
      <c r="S2501" s="34"/>
      <c r="AD2501" s="84" t="e">
        <f t="shared" si="334"/>
        <v>#VALUE!</v>
      </c>
      <c r="AE2501" s="34" t="e">
        <f t="shared" si="335"/>
        <v>#VALUE!</v>
      </c>
      <c r="AF2501" s="34" t="e">
        <f t="shared" si="336"/>
        <v>#VALUE!</v>
      </c>
      <c r="AG2501" s="34" t="e">
        <f t="shared" si="337"/>
        <v>#VALUE!</v>
      </c>
      <c r="AH2501" s="34" t="e">
        <f t="shared" si="338"/>
        <v>#VALUE!</v>
      </c>
      <c r="AI2501" s="34" t="e">
        <f t="shared" si="339"/>
        <v>#VALUE!</v>
      </c>
      <c r="AJ2501" s="34" t="e">
        <f t="shared" si="340"/>
        <v>#VALUE!</v>
      </c>
      <c r="AK2501" s="34" t="e">
        <f t="shared" si="341"/>
        <v>#VALUE!</v>
      </c>
    </row>
    <row r="2502" spans="1:37" ht="55.25" customHeight="1" x14ac:dyDescent="0.2">
      <c r="A2502" s="50"/>
      <c r="B2502" s="50"/>
      <c r="C2502" s="34"/>
      <c r="D2502" s="34"/>
      <c r="E2502" s="34"/>
      <c r="F2502" s="34"/>
      <c r="G2502" s="34"/>
      <c r="H2502" s="34"/>
      <c r="I2502" s="34"/>
      <c r="J2502" s="34"/>
      <c r="K2502" s="34"/>
      <c r="L2502" s="103"/>
      <c r="M2502" s="29"/>
      <c r="N2502" s="29"/>
      <c r="O2502" s="29"/>
      <c r="P2502" s="30"/>
      <c r="Q2502" s="29"/>
      <c r="R2502" s="112"/>
      <c r="S2502" s="34"/>
      <c r="AD2502" s="84" t="e">
        <f t="shared" si="334"/>
        <v>#VALUE!</v>
      </c>
      <c r="AE2502" s="34" t="e">
        <f t="shared" si="335"/>
        <v>#VALUE!</v>
      </c>
      <c r="AF2502" s="34" t="e">
        <f t="shared" si="336"/>
        <v>#VALUE!</v>
      </c>
      <c r="AG2502" s="34" t="e">
        <f t="shared" si="337"/>
        <v>#VALUE!</v>
      </c>
      <c r="AH2502" s="34" t="e">
        <f t="shared" si="338"/>
        <v>#VALUE!</v>
      </c>
      <c r="AI2502" s="34" t="e">
        <f t="shared" si="339"/>
        <v>#VALUE!</v>
      </c>
      <c r="AJ2502" s="34" t="e">
        <f t="shared" si="340"/>
        <v>#VALUE!</v>
      </c>
      <c r="AK2502" s="34" t="e">
        <f t="shared" si="341"/>
        <v>#VALUE!</v>
      </c>
    </row>
    <row r="2503" spans="1:37" ht="55.25" customHeight="1" x14ac:dyDescent="0.2">
      <c r="A2503" s="50"/>
      <c r="B2503" s="50"/>
      <c r="C2503" s="34"/>
      <c r="D2503" s="34"/>
      <c r="E2503" s="34"/>
      <c r="F2503" s="34"/>
      <c r="G2503" s="34"/>
      <c r="H2503" s="34"/>
      <c r="I2503" s="34"/>
      <c r="J2503" s="34"/>
      <c r="K2503" s="34"/>
      <c r="L2503" s="103"/>
      <c r="M2503" s="29"/>
      <c r="N2503" s="29"/>
      <c r="O2503" s="29"/>
      <c r="P2503" s="30"/>
      <c r="Q2503" s="29"/>
      <c r="R2503" s="112"/>
      <c r="S2503" s="34"/>
      <c r="AD2503" s="84" t="e">
        <f t="shared" si="334"/>
        <v>#VALUE!</v>
      </c>
      <c r="AE2503" s="34" t="e">
        <f t="shared" si="335"/>
        <v>#VALUE!</v>
      </c>
      <c r="AF2503" s="34" t="e">
        <f t="shared" si="336"/>
        <v>#VALUE!</v>
      </c>
      <c r="AG2503" s="34" t="e">
        <f t="shared" si="337"/>
        <v>#VALUE!</v>
      </c>
      <c r="AH2503" s="34" t="e">
        <f t="shared" si="338"/>
        <v>#VALUE!</v>
      </c>
      <c r="AI2503" s="34" t="e">
        <f t="shared" si="339"/>
        <v>#VALUE!</v>
      </c>
      <c r="AJ2503" s="34" t="e">
        <f t="shared" si="340"/>
        <v>#VALUE!</v>
      </c>
      <c r="AK2503" s="34" t="e">
        <f t="shared" si="341"/>
        <v>#VALUE!</v>
      </c>
    </row>
    <row r="2504" spans="1:37" ht="55.25" customHeight="1" x14ac:dyDescent="0.2">
      <c r="A2504" s="50"/>
      <c r="B2504" s="50"/>
      <c r="C2504" s="34"/>
      <c r="D2504" s="34"/>
      <c r="E2504" s="34"/>
      <c r="F2504" s="34"/>
      <c r="G2504" s="34"/>
      <c r="H2504" s="34"/>
      <c r="I2504" s="34"/>
      <c r="J2504" s="34"/>
      <c r="K2504" s="34"/>
      <c r="L2504" s="103"/>
      <c r="M2504" s="29"/>
      <c r="N2504" s="29"/>
      <c r="O2504" s="29"/>
      <c r="P2504" s="30"/>
      <c r="Q2504" s="29"/>
      <c r="R2504" s="112"/>
      <c r="S2504" s="34"/>
      <c r="AD2504" s="84" t="e">
        <f t="shared" si="334"/>
        <v>#VALUE!</v>
      </c>
      <c r="AE2504" s="34" t="e">
        <f t="shared" si="335"/>
        <v>#VALUE!</v>
      </c>
      <c r="AF2504" s="34" t="e">
        <f t="shared" si="336"/>
        <v>#VALUE!</v>
      </c>
      <c r="AG2504" s="34" t="e">
        <f t="shared" si="337"/>
        <v>#VALUE!</v>
      </c>
      <c r="AH2504" s="34" t="e">
        <f t="shared" si="338"/>
        <v>#VALUE!</v>
      </c>
      <c r="AI2504" s="34" t="e">
        <f t="shared" si="339"/>
        <v>#VALUE!</v>
      </c>
      <c r="AJ2504" s="34" t="e">
        <f t="shared" si="340"/>
        <v>#VALUE!</v>
      </c>
      <c r="AK2504" s="34" t="e">
        <f t="shared" si="341"/>
        <v>#VALUE!</v>
      </c>
    </row>
    <row r="2505" spans="1:37" ht="55.25" customHeight="1" x14ac:dyDescent="0.2">
      <c r="A2505" s="50"/>
      <c r="B2505" s="50"/>
      <c r="C2505" s="34"/>
      <c r="D2505" s="34"/>
      <c r="E2505" s="34"/>
      <c r="F2505" s="34"/>
      <c r="G2505" s="34"/>
      <c r="H2505" s="34"/>
      <c r="I2505" s="34"/>
      <c r="J2505" s="34"/>
      <c r="K2505" s="34"/>
      <c r="L2505" s="103"/>
      <c r="M2505" s="29"/>
      <c r="N2505" s="29"/>
      <c r="O2505" s="29"/>
      <c r="P2505" s="30"/>
      <c r="Q2505" s="29"/>
      <c r="R2505" s="112"/>
      <c r="S2505" s="34"/>
      <c r="AD2505" s="84" t="e">
        <f t="shared" si="334"/>
        <v>#VALUE!</v>
      </c>
      <c r="AE2505" s="34" t="e">
        <f t="shared" si="335"/>
        <v>#VALUE!</v>
      </c>
      <c r="AF2505" s="34" t="e">
        <f t="shared" si="336"/>
        <v>#VALUE!</v>
      </c>
      <c r="AG2505" s="34" t="e">
        <f t="shared" si="337"/>
        <v>#VALUE!</v>
      </c>
      <c r="AH2505" s="34" t="e">
        <f t="shared" si="338"/>
        <v>#VALUE!</v>
      </c>
      <c r="AI2505" s="34" t="e">
        <f t="shared" si="339"/>
        <v>#VALUE!</v>
      </c>
      <c r="AJ2505" s="34" t="e">
        <f t="shared" si="340"/>
        <v>#VALUE!</v>
      </c>
      <c r="AK2505" s="34" t="e">
        <f t="shared" si="341"/>
        <v>#VALUE!</v>
      </c>
    </row>
    <row r="2506" spans="1:37" ht="55.25" customHeight="1" x14ac:dyDescent="0.2">
      <c r="A2506" s="50"/>
      <c r="B2506" s="50"/>
      <c r="C2506" s="34"/>
      <c r="D2506" s="34"/>
      <c r="E2506" s="34"/>
      <c r="F2506" s="34"/>
      <c r="G2506" s="34"/>
      <c r="H2506" s="34"/>
      <c r="I2506" s="34"/>
      <c r="J2506" s="34"/>
      <c r="K2506" s="34"/>
      <c r="L2506" s="103"/>
      <c r="M2506" s="29"/>
      <c r="N2506" s="29"/>
      <c r="O2506" s="29"/>
      <c r="P2506" s="30"/>
      <c r="Q2506" s="29"/>
      <c r="R2506" s="112"/>
      <c r="S2506" s="34"/>
      <c r="AD2506" s="84" t="e">
        <f t="shared" si="334"/>
        <v>#VALUE!</v>
      </c>
      <c r="AE2506" s="34" t="e">
        <f t="shared" si="335"/>
        <v>#VALUE!</v>
      </c>
      <c r="AF2506" s="34" t="e">
        <f t="shared" si="336"/>
        <v>#VALUE!</v>
      </c>
      <c r="AG2506" s="34" t="e">
        <f t="shared" si="337"/>
        <v>#VALUE!</v>
      </c>
      <c r="AH2506" s="34" t="e">
        <f t="shared" si="338"/>
        <v>#VALUE!</v>
      </c>
      <c r="AI2506" s="34" t="e">
        <f t="shared" si="339"/>
        <v>#VALUE!</v>
      </c>
      <c r="AJ2506" s="34" t="e">
        <f t="shared" si="340"/>
        <v>#VALUE!</v>
      </c>
      <c r="AK2506" s="34" t="e">
        <f t="shared" si="341"/>
        <v>#VALUE!</v>
      </c>
    </row>
    <row r="2507" spans="1:37" ht="55.25" customHeight="1" x14ac:dyDescent="0.2">
      <c r="A2507" s="50"/>
      <c r="B2507" s="50"/>
      <c r="C2507" s="34"/>
      <c r="D2507" s="34"/>
      <c r="E2507" s="34"/>
      <c r="F2507" s="34"/>
      <c r="G2507" s="34"/>
      <c r="H2507" s="34"/>
      <c r="I2507" s="34"/>
      <c r="J2507" s="34"/>
      <c r="K2507" s="34"/>
      <c r="L2507" s="103"/>
      <c r="M2507" s="29"/>
      <c r="N2507" s="29"/>
      <c r="O2507" s="29"/>
      <c r="P2507" s="30"/>
      <c r="Q2507" s="29"/>
      <c r="R2507" s="112"/>
      <c r="S2507" s="34"/>
      <c r="AD2507" s="84" t="e">
        <f t="shared" si="334"/>
        <v>#VALUE!</v>
      </c>
      <c r="AE2507" s="34" t="e">
        <f t="shared" si="335"/>
        <v>#VALUE!</v>
      </c>
      <c r="AF2507" s="34" t="e">
        <f t="shared" si="336"/>
        <v>#VALUE!</v>
      </c>
      <c r="AG2507" s="34" t="e">
        <f t="shared" si="337"/>
        <v>#VALUE!</v>
      </c>
      <c r="AH2507" s="34" t="e">
        <f t="shared" si="338"/>
        <v>#VALUE!</v>
      </c>
      <c r="AI2507" s="34" t="e">
        <f t="shared" si="339"/>
        <v>#VALUE!</v>
      </c>
      <c r="AJ2507" s="34" t="e">
        <f t="shared" si="340"/>
        <v>#VALUE!</v>
      </c>
      <c r="AK2507" s="34" t="e">
        <f t="shared" si="341"/>
        <v>#VALUE!</v>
      </c>
    </row>
    <row r="2508" spans="1:37" ht="55.25" customHeight="1" x14ac:dyDescent="0.2">
      <c r="A2508" s="50"/>
      <c r="B2508" s="50"/>
      <c r="C2508" s="34"/>
      <c r="D2508" s="34"/>
      <c r="E2508" s="34"/>
      <c r="F2508" s="34"/>
      <c r="G2508" s="34"/>
      <c r="H2508" s="34"/>
      <c r="I2508" s="34"/>
      <c r="J2508" s="34"/>
      <c r="K2508" s="34"/>
      <c r="L2508" s="103"/>
      <c r="M2508" s="29"/>
      <c r="N2508" s="29"/>
      <c r="O2508" s="29"/>
      <c r="P2508" s="30"/>
      <c r="Q2508" s="29"/>
      <c r="R2508" s="112"/>
      <c r="S2508" s="34"/>
      <c r="AD2508" s="84" t="e">
        <f t="shared" si="334"/>
        <v>#VALUE!</v>
      </c>
      <c r="AE2508" s="34" t="e">
        <f t="shared" si="335"/>
        <v>#VALUE!</v>
      </c>
      <c r="AF2508" s="34" t="e">
        <f t="shared" si="336"/>
        <v>#VALUE!</v>
      </c>
      <c r="AG2508" s="34" t="e">
        <f t="shared" si="337"/>
        <v>#VALUE!</v>
      </c>
      <c r="AH2508" s="34" t="e">
        <f t="shared" si="338"/>
        <v>#VALUE!</v>
      </c>
      <c r="AI2508" s="34" t="e">
        <f t="shared" si="339"/>
        <v>#VALUE!</v>
      </c>
      <c r="AJ2508" s="34" t="e">
        <f t="shared" si="340"/>
        <v>#VALUE!</v>
      </c>
      <c r="AK2508" s="34" t="e">
        <f t="shared" si="341"/>
        <v>#VALUE!</v>
      </c>
    </row>
    <row r="2509" spans="1:37" ht="55.25" customHeight="1" x14ac:dyDescent="0.2">
      <c r="A2509" s="50"/>
      <c r="B2509" s="50"/>
      <c r="C2509" s="34"/>
      <c r="D2509" s="34"/>
      <c r="E2509" s="34"/>
      <c r="F2509" s="34"/>
      <c r="G2509" s="34"/>
      <c r="H2509" s="34"/>
      <c r="I2509" s="34"/>
      <c r="J2509" s="34"/>
      <c r="K2509" s="34"/>
      <c r="L2509" s="103"/>
      <c r="M2509" s="29"/>
      <c r="N2509" s="29"/>
      <c r="O2509" s="29"/>
      <c r="P2509" s="30"/>
      <c r="Q2509" s="29"/>
      <c r="R2509" s="112"/>
      <c r="S2509" s="34"/>
      <c r="AD2509" s="84" t="e">
        <f t="shared" si="334"/>
        <v>#VALUE!</v>
      </c>
      <c r="AE2509" s="34" t="e">
        <f t="shared" si="335"/>
        <v>#VALUE!</v>
      </c>
      <c r="AF2509" s="34" t="e">
        <f t="shared" si="336"/>
        <v>#VALUE!</v>
      </c>
      <c r="AG2509" s="34" t="e">
        <f t="shared" si="337"/>
        <v>#VALUE!</v>
      </c>
      <c r="AH2509" s="34" t="e">
        <f t="shared" si="338"/>
        <v>#VALUE!</v>
      </c>
      <c r="AI2509" s="34" t="e">
        <f t="shared" si="339"/>
        <v>#VALUE!</v>
      </c>
      <c r="AJ2509" s="34" t="e">
        <f t="shared" si="340"/>
        <v>#VALUE!</v>
      </c>
      <c r="AK2509" s="34" t="e">
        <f t="shared" si="341"/>
        <v>#VALUE!</v>
      </c>
    </row>
    <row r="2510" spans="1:37" ht="55.25" customHeight="1" x14ac:dyDescent="0.2">
      <c r="A2510" s="50"/>
      <c r="B2510" s="50"/>
      <c r="C2510" s="34"/>
      <c r="D2510" s="34"/>
      <c r="E2510" s="34"/>
      <c r="F2510" s="34"/>
      <c r="G2510" s="34"/>
      <c r="H2510" s="34"/>
      <c r="I2510" s="34"/>
      <c r="J2510" s="34"/>
      <c r="K2510" s="34"/>
      <c r="L2510" s="103"/>
      <c r="M2510" s="29"/>
      <c r="N2510" s="29"/>
      <c r="O2510" s="29"/>
      <c r="P2510" s="30"/>
      <c r="Q2510" s="29"/>
      <c r="R2510" s="112"/>
      <c r="S2510" s="34"/>
      <c r="AD2510" s="84" t="e">
        <f t="shared" si="334"/>
        <v>#VALUE!</v>
      </c>
      <c r="AE2510" s="34" t="e">
        <f t="shared" si="335"/>
        <v>#VALUE!</v>
      </c>
      <c r="AF2510" s="34" t="e">
        <f t="shared" si="336"/>
        <v>#VALUE!</v>
      </c>
      <c r="AG2510" s="34" t="e">
        <f t="shared" si="337"/>
        <v>#VALUE!</v>
      </c>
      <c r="AH2510" s="34" t="e">
        <f t="shared" si="338"/>
        <v>#VALUE!</v>
      </c>
      <c r="AI2510" s="34" t="e">
        <f t="shared" si="339"/>
        <v>#VALUE!</v>
      </c>
      <c r="AJ2510" s="34" t="e">
        <f t="shared" si="340"/>
        <v>#VALUE!</v>
      </c>
      <c r="AK2510" s="34" t="e">
        <f t="shared" si="341"/>
        <v>#VALUE!</v>
      </c>
    </row>
    <row r="2511" spans="1:37" ht="55.25" customHeight="1" x14ac:dyDescent="0.2">
      <c r="A2511" s="50"/>
      <c r="B2511" s="50"/>
      <c r="C2511" s="34"/>
      <c r="D2511" s="34"/>
      <c r="E2511" s="34"/>
      <c r="F2511" s="34"/>
      <c r="G2511" s="34"/>
      <c r="H2511" s="34"/>
      <c r="I2511" s="34"/>
      <c r="J2511" s="34"/>
      <c r="K2511" s="34"/>
      <c r="L2511" s="103"/>
      <c r="M2511" s="29"/>
      <c r="N2511" s="29"/>
      <c r="O2511" s="29"/>
      <c r="P2511" s="30"/>
      <c r="Q2511" s="29"/>
      <c r="R2511" s="112"/>
      <c r="S2511" s="34"/>
      <c r="AD2511" s="84" t="e">
        <f t="shared" si="334"/>
        <v>#VALUE!</v>
      </c>
      <c r="AE2511" s="34" t="e">
        <f t="shared" si="335"/>
        <v>#VALUE!</v>
      </c>
      <c r="AF2511" s="34" t="e">
        <f t="shared" si="336"/>
        <v>#VALUE!</v>
      </c>
      <c r="AG2511" s="34" t="e">
        <f t="shared" si="337"/>
        <v>#VALUE!</v>
      </c>
      <c r="AH2511" s="34" t="e">
        <f t="shared" si="338"/>
        <v>#VALUE!</v>
      </c>
      <c r="AI2511" s="34" t="e">
        <f t="shared" si="339"/>
        <v>#VALUE!</v>
      </c>
      <c r="AJ2511" s="34" t="e">
        <f t="shared" si="340"/>
        <v>#VALUE!</v>
      </c>
      <c r="AK2511" s="34" t="e">
        <f t="shared" si="341"/>
        <v>#VALUE!</v>
      </c>
    </row>
    <row r="2512" spans="1:37" ht="55.25" customHeight="1" x14ac:dyDescent="0.2">
      <c r="A2512" s="50"/>
      <c r="B2512" s="50"/>
      <c r="C2512" s="34"/>
      <c r="D2512" s="34"/>
      <c r="E2512" s="34"/>
      <c r="F2512" s="34"/>
      <c r="G2512" s="34"/>
      <c r="H2512" s="34"/>
      <c r="I2512" s="34"/>
      <c r="J2512" s="34"/>
      <c r="K2512" s="34"/>
      <c r="L2512" s="103"/>
      <c r="M2512" s="29"/>
      <c r="N2512" s="29"/>
      <c r="O2512" s="29"/>
      <c r="P2512" s="30"/>
      <c r="Q2512" s="29"/>
      <c r="R2512" s="112"/>
      <c r="S2512" s="34"/>
      <c r="AD2512" s="84" t="e">
        <f t="shared" si="334"/>
        <v>#VALUE!</v>
      </c>
      <c r="AE2512" s="34" t="e">
        <f t="shared" si="335"/>
        <v>#VALUE!</v>
      </c>
      <c r="AF2512" s="34" t="e">
        <f t="shared" si="336"/>
        <v>#VALUE!</v>
      </c>
      <c r="AG2512" s="34" t="e">
        <f t="shared" si="337"/>
        <v>#VALUE!</v>
      </c>
      <c r="AH2512" s="34" t="e">
        <f t="shared" si="338"/>
        <v>#VALUE!</v>
      </c>
      <c r="AI2512" s="34" t="e">
        <f t="shared" si="339"/>
        <v>#VALUE!</v>
      </c>
      <c r="AJ2512" s="34" t="e">
        <f t="shared" si="340"/>
        <v>#VALUE!</v>
      </c>
      <c r="AK2512" s="34" t="e">
        <f t="shared" si="341"/>
        <v>#VALUE!</v>
      </c>
    </row>
    <row r="2513" spans="1:37" ht="55.25" customHeight="1" x14ac:dyDescent="0.2">
      <c r="A2513" s="50"/>
      <c r="B2513" s="50"/>
      <c r="C2513" s="34"/>
      <c r="D2513" s="34"/>
      <c r="E2513" s="34"/>
      <c r="F2513" s="34"/>
      <c r="G2513" s="34"/>
      <c r="H2513" s="34"/>
      <c r="I2513" s="34"/>
      <c r="J2513" s="34"/>
      <c r="K2513" s="34"/>
      <c r="L2513" s="103"/>
      <c r="M2513" s="29"/>
      <c r="N2513" s="29"/>
      <c r="O2513" s="29"/>
      <c r="P2513" s="30"/>
      <c r="Q2513" s="29"/>
      <c r="R2513" s="112"/>
      <c r="S2513" s="34"/>
      <c r="AD2513" s="84" t="e">
        <f t="shared" si="334"/>
        <v>#VALUE!</v>
      </c>
      <c r="AE2513" s="34" t="e">
        <f t="shared" si="335"/>
        <v>#VALUE!</v>
      </c>
      <c r="AF2513" s="34" t="e">
        <f t="shared" si="336"/>
        <v>#VALUE!</v>
      </c>
      <c r="AG2513" s="34" t="e">
        <f t="shared" si="337"/>
        <v>#VALUE!</v>
      </c>
      <c r="AH2513" s="34" t="e">
        <f t="shared" si="338"/>
        <v>#VALUE!</v>
      </c>
      <c r="AI2513" s="34" t="e">
        <f t="shared" si="339"/>
        <v>#VALUE!</v>
      </c>
      <c r="AJ2513" s="34" t="e">
        <f t="shared" si="340"/>
        <v>#VALUE!</v>
      </c>
      <c r="AK2513" s="34" t="e">
        <f t="shared" si="341"/>
        <v>#VALUE!</v>
      </c>
    </row>
    <row r="2514" spans="1:37" ht="55.25" customHeight="1" x14ac:dyDescent="0.2">
      <c r="A2514" s="50"/>
      <c r="B2514" s="50"/>
      <c r="C2514" s="34"/>
      <c r="D2514" s="34"/>
      <c r="E2514" s="34"/>
      <c r="F2514" s="34"/>
      <c r="G2514" s="34"/>
      <c r="H2514" s="34"/>
      <c r="I2514" s="34"/>
      <c r="J2514" s="34"/>
      <c r="K2514" s="34"/>
      <c r="L2514" s="103"/>
      <c r="M2514" s="29"/>
      <c r="N2514" s="29"/>
      <c r="O2514" s="29"/>
      <c r="P2514" s="30"/>
      <c r="Q2514" s="29"/>
      <c r="R2514" s="112"/>
      <c r="S2514" s="34"/>
      <c r="AD2514" s="84" t="e">
        <f t="shared" si="334"/>
        <v>#VALUE!</v>
      </c>
      <c r="AE2514" s="34" t="e">
        <f t="shared" si="335"/>
        <v>#VALUE!</v>
      </c>
      <c r="AF2514" s="34" t="e">
        <f t="shared" si="336"/>
        <v>#VALUE!</v>
      </c>
      <c r="AG2514" s="34" t="e">
        <f t="shared" si="337"/>
        <v>#VALUE!</v>
      </c>
      <c r="AH2514" s="34" t="e">
        <f t="shared" si="338"/>
        <v>#VALUE!</v>
      </c>
      <c r="AI2514" s="34" t="e">
        <f t="shared" si="339"/>
        <v>#VALUE!</v>
      </c>
      <c r="AJ2514" s="34" t="e">
        <f t="shared" si="340"/>
        <v>#VALUE!</v>
      </c>
      <c r="AK2514" s="34" t="e">
        <f t="shared" si="341"/>
        <v>#VALUE!</v>
      </c>
    </row>
    <row r="2515" spans="1:37" ht="55.25" customHeight="1" x14ac:dyDescent="0.2">
      <c r="A2515" s="50"/>
      <c r="B2515" s="50"/>
      <c r="C2515" s="34"/>
      <c r="D2515" s="34"/>
      <c r="E2515" s="34"/>
      <c r="F2515" s="34"/>
      <c r="G2515" s="34"/>
      <c r="H2515" s="34"/>
      <c r="I2515" s="34"/>
      <c r="J2515" s="34"/>
      <c r="K2515" s="34"/>
      <c r="L2515" s="103"/>
      <c r="M2515" s="29"/>
      <c r="N2515" s="29"/>
      <c r="O2515" s="29"/>
      <c r="P2515" s="30"/>
      <c r="Q2515" s="29"/>
      <c r="R2515" s="112"/>
      <c r="S2515" s="34"/>
      <c r="AD2515" s="84" t="e">
        <f t="shared" si="334"/>
        <v>#VALUE!</v>
      </c>
      <c r="AE2515" s="34" t="e">
        <f t="shared" si="335"/>
        <v>#VALUE!</v>
      </c>
      <c r="AF2515" s="34" t="e">
        <f t="shared" si="336"/>
        <v>#VALUE!</v>
      </c>
      <c r="AG2515" s="34" t="e">
        <f t="shared" si="337"/>
        <v>#VALUE!</v>
      </c>
      <c r="AH2515" s="34" t="e">
        <f t="shared" si="338"/>
        <v>#VALUE!</v>
      </c>
      <c r="AI2515" s="34" t="e">
        <f t="shared" si="339"/>
        <v>#VALUE!</v>
      </c>
      <c r="AJ2515" s="34" t="e">
        <f t="shared" si="340"/>
        <v>#VALUE!</v>
      </c>
      <c r="AK2515" s="34" t="e">
        <f t="shared" si="341"/>
        <v>#VALUE!</v>
      </c>
    </row>
    <row r="2516" spans="1:37" ht="55.25" customHeight="1" x14ac:dyDescent="0.2">
      <c r="A2516" s="50"/>
      <c r="B2516" s="50"/>
      <c r="C2516" s="34"/>
      <c r="D2516" s="34"/>
      <c r="E2516" s="34"/>
      <c r="F2516" s="34"/>
      <c r="G2516" s="34"/>
      <c r="H2516" s="34"/>
      <c r="I2516" s="34"/>
      <c r="J2516" s="34"/>
      <c r="K2516" s="34"/>
      <c r="L2516" s="103"/>
      <c r="M2516" s="29"/>
      <c r="N2516" s="29"/>
      <c r="O2516" s="29"/>
      <c r="P2516" s="30"/>
      <c r="Q2516" s="29"/>
      <c r="R2516" s="112"/>
      <c r="S2516" s="34"/>
      <c r="AD2516" s="84" t="e">
        <f t="shared" si="334"/>
        <v>#VALUE!</v>
      </c>
      <c r="AE2516" s="34" t="e">
        <f t="shared" si="335"/>
        <v>#VALUE!</v>
      </c>
      <c r="AF2516" s="34" t="e">
        <f t="shared" si="336"/>
        <v>#VALUE!</v>
      </c>
      <c r="AG2516" s="34" t="e">
        <f t="shared" si="337"/>
        <v>#VALUE!</v>
      </c>
      <c r="AH2516" s="34" t="e">
        <f t="shared" si="338"/>
        <v>#VALUE!</v>
      </c>
      <c r="AI2516" s="34" t="e">
        <f t="shared" si="339"/>
        <v>#VALUE!</v>
      </c>
      <c r="AJ2516" s="34" t="e">
        <f t="shared" si="340"/>
        <v>#VALUE!</v>
      </c>
      <c r="AK2516" s="34" t="e">
        <f t="shared" si="341"/>
        <v>#VALUE!</v>
      </c>
    </row>
    <row r="2517" spans="1:37" ht="55.25" customHeight="1" x14ac:dyDescent="0.2">
      <c r="A2517" s="50"/>
      <c r="B2517" s="50"/>
      <c r="C2517" s="34"/>
      <c r="D2517" s="34"/>
      <c r="E2517" s="34"/>
      <c r="F2517" s="34"/>
      <c r="G2517" s="34"/>
      <c r="H2517" s="34"/>
      <c r="I2517" s="34"/>
      <c r="J2517" s="34"/>
      <c r="K2517" s="34"/>
      <c r="L2517" s="103"/>
      <c r="M2517" s="29"/>
      <c r="N2517" s="29"/>
      <c r="O2517" s="29"/>
      <c r="P2517" s="30"/>
      <c r="Q2517" s="29"/>
      <c r="R2517" s="112"/>
      <c r="S2517" s="34"/>
      <c r="AD2517" s="84" t="e">
        <f t="shared" si="334"/>
        <v>#VALUE!</v>
      </c>
      <c r="AE2517" s="34" t="e">
        <f t="shared" si="335"/>
        <v>#VALUE!</v>
      </c>
      <c r="AF2517" s="34" t="e">
        <f t="shared" si="336"/>
        <v>#VALUE!</v>
      </c>
      <c r="AG2517" s="34" t="e">
        <f t="shared" si="337"/>
        <v>#VALUE!</v>
      </c>
      <c r="AH2517" s="34" t="e">
        <f t="shared" si="338"/>
        <v>#VALUE!</v>
      </c>
      <c r="AI2517" s="34" t="e">
        <f t="shared" si="339"/>
        <v>#VALUE!</v>
      </c>
      <c r="AJ2517" s="34" t="e">
        <f t="shared" si="340"/>
        <v>#VALUE!</v>
      </c>
      <c r="AK2517" s="34" t="e">
        <f t="shared" si="341"/>
        <v>#VALUE!</v>
      </c>
    </row>
    <row r="2518" spans="1:37" ht="55.25" customHeight="1" x14ac:dyDescent="0.2">
      <c r="A2518" s="50"/>
      <c r="B2518" s="50"/>
      <c r="C2518" s="34"/>
      <c r="D2518" s="34"/>
      <c r="E2518" s="34"/>
      <c r="F2518" s="34"/>
      <c r="G2518" s="34"/>
      <c r="H2518" s="34"/>
      <c r="I2518" s="34"/>
      <c r="J2518" s="34"/>
      <c r="K2518" s="34"/>
      <c r="L2518" s="103"/>
      <c r="M2518" s="29"/>
      <c r="N2518" s="29"/>
      <c r="O2518" s="29"/>
      <c r="P2518" s="30"/>
      <c r="Q2518" s="29"/>
      <c r="R2518" s="112"/>
      <c r="S2518" s="34"/>
      <c r="AD2518" s="84" t="e">
        <f t="shared" si="334"/>
        <v>#VALUE!</v>
      </c>
      <c r="AE2518" s="34" t="e">
        <f t="shared" si="335"/>
        <v>#VALUE!</v>
      </c>
      <c r="AF2518" s="34" t="e">
        <f t="shared" si="336"/>
        <v>#VALUE!</v>
      </c>
      <c r="AG2518" s="34" t="e">
        <f t="shared" si="337"/>
        <v>#VALUE!</v>
      </c>
      <c r="AH2518" s="34" t="e">
        <f t="shared" si="338"/>
        <v>#VALUE!</v>
      </c>
      <c r="AI2518" s="34" t="e">
        <f t="shared" si="339"/>
        <v>#VALUE!</v>
      </c>
      <c r="AJ2518" s="34" t="e">
        <f t="shared" si="340"/>
        <v>#VALUE!</v>
      </c>
      <c r="AK2518" s="34" t="e">
        <f t="shared" si="341"/>
        <v>#VALUE!</v>
      </c>
    </row>
    <row r="2519" spans="1:37" ht="55.25" customHeight="1" x14ac:dyDescent="0.2">
      <c r="A2519" s="50"/>
      <c r="B2519" s="50"/>
      <c r="C2519" s="34"/>
      <c r="D2519" s="34"/>
      <c r="E2519" s="34"/>
      <c r="F2519" s="34"/>
      <c r="G2519" s="34"/>
      <c r="H2519" s="34"/>
      <c r="I2519" s="34"/>
      <c r="J2519" s="34"/>
      <c r="K2519" s="34"/>
      <c r="L2519" s="103"/>
      <c r="M2519" s="29"/>
      <c r="N2519" s="29"/>
      <c r="O2519" s="29"/>
      <c r="P2519" s="30"/>
      <c r="Q2519" s="29"/>
      <c r="R2519" s="112"/>
      <c r="S2519" s="34"/>
      <c r="AD2519" s="84" t="e">
        <f t="shared" si="334"/>
        <v>#VALUE!</v>
      </c>
      <c r="AE2519" s="34" t="e">
        <f t="shared" si="335"/>
        <v>#VALUE!</v>
      </c>
      <c r="AF2519" s="34" t="e">
        <f t="shared" si="336"/>
        <v>#VALUE!</v>
      </c>
      <c r="AG2519" s="34" t="e">
        <f t="shared" si="337"/>
        <v>#VALUE!</v>
      </c>
      <c r="AH2519" s="34" t="e">
        <f t="shared" si="338"/>
        <v>#VALUE!</v>
      </c>
      <c r="AI2519" s="34" t="e">
        <f t="shared" si="339"/>
        <v>#VALUE!</v>
      </c>
      <c r="AJ2519" s="34" t="e">
        <f t="shared" si="340"/>
        <v>#VALUE!</v>
      </c>
      <c r="AK2519" s="34" t="e">
        <f t="shared" si="341"/>
        <v>#VALUE!</v>
      </c>
    </row>
    <row r="2520" spans="1:37" ht="55.25" customHeight="1" x14ac:dyDescent="0.2">
      <c r="A2520" s="50"/>
      <c r="B2520" s="50"/>
      <c r="C2520" s="34"/>
      <c r="D2520" s="34"/>
      <c r="E2520" s="34"/>
      <c r="F2520" s="34"/>
      <c r="G2520" s="34"/>
      <c r="H2520" s="34"/>
      <c r="I2520" s="34"/>
      <c r="J2520" s="34"/>
      <c r="K2520" s="34"/>
      <c r="L2520" s="103"/>
      <c r="M2520" s="29"/>
      <c r="N2520" s="29"/>
      <c r="O2520" s="29"/>
      <c r="P2520" s="30"/>
      <c r="Q2520" s="29"/>
      <c r="R2520" s="112"/>
      <c r="S2520" s="34"/>
      <c r="AD2520" s="84" t="e">
        <f t="shared" si="334"/>
        <v>#VALUE!</v>
      </c>
      <c r="AE2520" s="34" t="e">
        <f t="shared" si="335"/>
        <v>#VALUE!</v>
      </c>
      <c r="AF2520" s="34" t="e">
        <f t="shared" si="336"/>
        <v>#VALUE!</v>
      </c>
      <c r="AG2520" s="34" t="e">
        <f t="shared" si="337"/>
        <v>#VALUE!</v>
      </c>
      <c r="AH2520" s="34" t="e">
        <f t="shared" si="338"/>
        <v>#VALUE!</v>
      </c>
      <c r="AI2520" s="34" t="e">
        <f t="shared" si="339"/>
        <v>#VALUE!</v>
      </c>
      <c r="AJ2520" s="34" t="e">
        <f t="shared" si="340"/>
        <v>#VALUE!</v>
      </c>
      <c r="AK2520" s="34" t="e">
        <f t="shared" si="341"/>
        <v>#VALUE!</v>
      </c>
    </row>
    <row r="2521" spans="1:37" ht="55.25" customHeight="1" x14ac:dyDescent="0.2">
      <c r="A2521" s="50"/>
      <c r="B2521" s="50"/>
      <c r="C2521" s="34"/>
      <c r="D2521" s="34"/>
      <c r="E2521" s="34"/>
      <c r="F2521" s="34"/>
      <c r="G2521" s="34"/>
      <c r="H2521" s="34"/>
      <c r="I2521" s="34"/>
      <c r="J2521" s="34"/>
      <c r="K2521" s="34"/>
      <c r="L2521" s="103"/>
      <c r="M2521" s="29"/>
      <c r="N2521" s="29"/>
      <c r="O2521" s="29"/>
      <c r="P2521" s="30"/>
      <c r="Q2521" s="29"/>
      <c r="R2521" s="112"/>
      <c r="S2521" s="34"/>
      <c r="AD2521" s="84" t="e">
        <f t="shared" si="334"/>
        <v>#VALUE!</v>
      </c>
      <c r="AE2521" s="34" t="e">
        <f t="shared" si="335"/>
        <v>#VALUE!</v>
      </c>
      <c r="AF2521" s="34" t="e">
        <f t="shared" si="336"/>
        <v>#VALUE!</v>
      </c>
      <c r="AG2521" s="34" t="e">
        <f t="shared" si="337"/>
        <v>#VALUE!</v>
      </c>
      <c r="AH2521" s="34" t="e">
        <f t="shared" si="338"/>
        <v>#VALUE!</v>
      </c>
      <c r="AI2521" s="34" t="e">
        <f t="shared" si="339"/>
        <v>#VALUE!</v>
      </c>
      <c r="AJ2521" s="34" t="e">
        <f t="shared" si="340"/>
        <v>#VALUE!</v>
      </c>
      <c r="AK2521" s="34" t="e">
        <f t="shared" si="341"/>
        <v>#VALUE!</v>
      </c>
    </row>
    <row r="2522" spans="1:37" ht="55.25" customHeight="1" x14ac:dyDescent="0.2">
      <c r="A2522" s="50"/>
      <c r="B2522" s="50"/>
      <c r="C2522" s="34"/>
      <c r="D2522" s="34"/>
      <c r="E2522" s="34"/>
      <c r="F2522" s="34"/>
      <c r="G2522" s="34"/>
      <c r="H2522" s="34"/>
      <c r="I2522" s="34"/>
      <c r="J2522" s="34"/>
      <c r="K2522" s="34"/>
      <c r="L2522" s="103"/>
      <c r="M2522" s="29"/>
      <c r="N2522" s="29"/>
      <c r="O2522" s="29"/>
      <c r="P2522" s="30"/>
      <c r="Q2522" s="29"/>
      <c r="R2522" s="112"/>
      <c r="S2522" s="34"/>
      <c r="AD2522" s="84" t="e">
        <f t="shared" si="334"/>
        <v>#VALUE!</v>
      </c>
      <c r="AE2522" s="34" t="e">
        <f t="shared" si="335"/>
        <v>#VALUE!</v>
      </c>
      <c r="AF2522" s="34" t="e">
        <f t="shared" si="336"/>
        <v>#VALUE!</v>
      </c>
      <c r="AG2522" s="34" t="e">
        <f t="shared" si="337"/>
        <v>#VALUE!</v>
      </c>
      <c r="AH2522" s="34" t="e">
        <f t="shared" si="338"/>
        <v>#VALUE!</v>
      </c>
      <c r="AI2522" s="34" t="e">
        <f t="shared" si="339"/>
        <v>#VALUE!</v>
      </c>
      <c r="AJ2522" s="34" t="e">
        <f t="shared" si="340"/>
        <v>#VALUE!</v>
      </c>
      <c r="AK2522" s="34" t="e">
        <f t="shared" si="341"/>
        <v>#VALUE!</v>
      </c>
    </row>
    <row r="2523" spans="1:37" ht="55.25" customHeight="1" x14ac:dyDescent="0.2">
      <c r="A2523" s="50"/>
      <c r="B2523" s="50"/>
      <c r="C2523" s="34"/>
      <c r="D2523" s="34"/>
      <c r="E2523" s="34"/>
      <c r="F2523" s="34"/>
      <c r="G2523" s="34"/>
      <c r="H2523" s="34"/>
      <c r="I2523" s="34"/>
      <c r="J2523" s="34"/>
      <c r="K2523" s="34"/>
      <c r="L2523" s="103"/>
      <c r="M2523" s="29"/>
      <c r="N2523" s="29"/>
      <c r="O2523" s="29"/>
      <c r="P2523" s="30"/>
      <c r="Q2523" s="29"/>
      <c r="R2523" s="112"/>
      <c r="S2523" s="34"/>
      <c r="AD2523" s="84" t="e">
        <f t="shared" si="334"/>
        <v>#VALUE!</v>
      </c>
      <c r="AE2523" s="34" t="e">
        <f t="shared" si="335"/>
        <v>#VALUE!</v>
      </c>
      <c r="AF2523" s="34" t="e">
        <f t="shared" si="336"/>
        <v>#VALUE!</v>
      </c>
      <c r="AG2523" s="34" t="e">
        <f t="shared" si="337"/>
        <v>#VALUE!</v>
      </c>
      <c r="AH2523" s="34" t="e">
        <f t="shared" si="338"/>
        <v>#VALUE!</v>
      </c>
      <c r="AI2523" s="34" t="e">
        <f t="shared" si="339"/>
        <v>#VALUE!</v>
      </c>
      <c r="AJ2523" s="34" t="e">
        <f t="shared" si="340"/>
        <v>#VALUE!</v>
      </c>
      <c r="AK2523" s="34" t="e">
        <f t="shared" si="341"/>
        <v>#VALUE!</v>
      </c>
    </row>
    <row r="2524" spans="1:37" ht="55.25" customHeight="1" x14ac:dyDescent="0.2">
      <c r="A2524" s="50"/>
      <c r="B2524" s="50"/>
      <c r="C2524" s="34"/>
      <c r="D2524" s="34"/>
      <c r="E2524" s="34"/>
      <c r="F2524" s="34"/>
      <c r="G2524" s="34"/>
      <c r="H2524" s="34"/>
      <c r="I2524" s="34"/>
      <c r="J2524" s="34"/>
      <c r="K2524" s="34"/>
      <c r="L2524" s="103"/>
      <c r="M2524" s="29"/>
      <c r="N2524" s="29"/>
      <c r="O2524" s="29"/>
      <c r="P2524" s="30"/>
      <c r="Q2524" s="29"/>
      <c r="R2524" s="112"/>
      <c r="S2524" s="34"/>
      <c r="AD2524" s="84" t="e">
        <f t="shared" si="334"/>
        <v>#VALUE!</v>
      </c>
      <c r="AE2524" s="34" t="e">
        <f t="shared" si="335"/>
        <v>#VALUE!</v>
      </c>
      <c r="AF2524" s="34" t="e">
        <f t="shared" si="336"/>
        <v>#VALUE!</v>
      </c>
      <c r="AG2524" s="34" t="e">
        <f t="shared" si="337"/>
        <v>#VALUE!</v>
      </c>
      <c r="AH2524" s="34" t="e">
        <f t="shared" si="338"/>
        <v>#VALUE!</v>
      </c>
      <c r="AI2524" s="34" t="e">
        <f t="shared" si="339"/>
        <v>#VALUE!</v>
      </c>
      <c r="AJ2524" s="34" t="e">
        <f t="shared" si="340"/>
        <v>#VALUE!</v>
      </c>
      <c r="AK2524" s="34" t="e">
        <f t="shared" si="341"/>
        <v>#VALUE!</v>
      </c>
    </row>
    <row r="2525" spans="1:37" ht="55.25" customHeight="1" x14ac:dyDescent="0.2">
      <c r="A2525" s="50"/>
      <c r="B2525" s="50"/>
      <c r="C2525" s="34"/>
      <c r="D2525" s="34"/>
      <c r="E2525" s="34"/>
      <c r="F2525" s="34"/>
      <c r="G2525" s="34"/>
      <c r="H2525" s="34"/>
      <c r="I2525" s="34"/>
      <c r="J2525" s="34"/>
      <c r="K2525" s="34"/>
      <c r="L2525" s="103"/>
      <c r="M2525" s="29"/>
      <c r="N2525" s="29"/>
      <c r="O2525" s="29"/>
      <c r="P2525" s="30"/>
      <c r="Q2525" s="29"/>
      <c r="R2525" s="112"/>
      <c r="S2525" s="34"/>
      <c r="AD2525" s="84" t="e">
        <f t="shared" si="334"/>
        <v>#VALUE!</v>
      </c>
      <c r="AE2525" s="34" t="e">
        <f t="shared" si="335"/>
        <v>#VALUE!</v>
      </c>
      <c r="AF2525" s="34" t="e">
        <f t="shared" si="336"/>
        <v>#VALUE!</v>
      </c>
      <c r="AG2525" s="34" t="e">
        <f t="shared" si="337"/>
        <v>#VALUE!</v>
      </c>
      <c r="AH2525" s="34" t="e">
        <f t="shared" si="338"/>
        <v>#VALUE!</v>
      </c>
      <c r="AI2525" s="34" t="e">
        <f t="shared" si="339"/>
        <v>#VALUE!</v>
      </c>
      <c r="AJ2525" s="34" t="e">
        <f t="shared" si="340"/>
        <v>#VALUE!</v>
      </c>
      <c r="AK2525" s="34" t="e">
        <f t="shared" si="341"/>
        <v>#VALUE!</v>
      </c>
    </row>
    <row r="2526" spans="1:37" ht="55.25" customHeight="1" x14ac:dyDescent="0.2">
      <c r="A2526" s="50"/>
      <c r="B2526" s="50"/>
      <c r="C2526" s="34"/>
      <c r="D2526" s="34"/>
      <c r="E2526" s="34"/>
      <c r="F2526" s="34"/>
      <c r="G2526" s="34"/>
      <c r="H2526" s="34"/>
      <c r="I2526" s="34"/>
      <c r="J2526" s="34"/>
      <c r="K2526" s="34"/>
      <c r="L2526" s="103"/>
      <c r="M2526" s="29"/>
      <c r="N2526" s="29"/>
      <c r="O2526" s="29"/>
      <c r="P2526" s="30"/>
      <c r="Q2526" s="29"/>
      <c r="R2526" s="112"/>
      <c r="S2526" s="34"/>
      <c r="AD2526" s="84" t="e">
        <f t="shared" si="334"/>
        <v>#VALUE!</v>
      </c>
      <c r="AE2526" s="34" t="e">
        <f t="shared" si="335"/>
        <v>#VALUE!</v>
      </c>
      <c r="AF2526" s="34" t="e">
        <f t="shared" si="336"/>
        <v>#VALUE!</v>
      </c>
      <c r="AG2526" s="34" t="e">
        <f t="shared" si="337"/>
        <v>#VALUE!</v>
      </c>
      <c r="AH2526" s="34" t="e">
        <f t="shared" si="338"/>
        <v>#VALUE!</v>
      </c>
      <c r="AI2526" s="34" t="e">
        <f t="shared" si="339"/>
        <v>#VALUE!</v>
      </c>
      <c r="AJ2526" s="34" t="e">
        <f t="shared" si="340"/>
        <v>#VALUE!</v>
      </c>
      <c r="AK2526" s="34" t="e">
        <f t="shared" si="341"/>
        <v>#VALUE!</v>
      </c>
    </row>
    <row r="2527" spans="1:37" ht="55.25" customHeight="1" x14ac:dyDescent="0.2">
      <c r="A2527" s="50"/>
      <c r="B2527" s="50"/>
      <c r="C2527" s="34"/>
      <c r="D2527" s="34"/>
      <c r="E2527" s="34"/>
      <c r="F2527" s="34"/>
      <c r="G2527" s="34"/>
      <c r="H2527" s="34"/>
      <c r="I2527" s="34"/>
      <c r="J2527" s="34"/>
      <c r="K2527" s="34"/>
      <c r="L2527" s="103"/>
      <c r="M2527" s="29"/>
      <c r="N2527" s="29"/>
      <c r="O2527" s="29"/>
      <c r="P2527" s="30"/>
      <c r="Q2527" s="29"/>
      <c r="R2527" s="112"/>
      <c r="S2527" s="34"/>
      <c r="AD2527" s="84" t="e">
        <f t="shared" si="334"/>
        <v>#VALUE!</v>
      </c>
      <c r="AE2527" s="34" t="e">
        <f t="shared" si="335"/>
        <v>#VALUE!</v>
      </c>
      <c r="AF2527" s="34" t="e">
        <f t="shared" si="336"/>
        <v>#VALUE!</v>
      </c>
      <c r="AG2527" s="34" t="e">
        <f t="shared" si="337"/>
        <v>#VALUE!</v>
      </c>
      <c r="AH2527" s="34" t="e">
        <f t="shared" si="338"/>
        <v>#VALUE!</v>
      </c>
      <c r="AI2527" s="34" t="e">
        <f t="shared" si="339"/>
        <v>#VALUE!</v>
      </c>
      <c r="AJ2527" s="34" t="e">
        <f t="shared" si="340"/>
        <v>#VALUE!</v>
      </c>
      <c r="AK2527" s="34" t="e">
        <f t="shared" si="341"/>
        <v>#VALUE!</v>
      </c>
    </row>
    <row r="2528" spans="1:37" ht="55.25" customHeight="1" x14ac:dyDescent="0.2">
      <c r="A2528" s="50"/>
      <c r="B2528" s="50"/>
      <c r="C2528" s="34"/>
      <c r="D2528" s="34"/>
      <c r="E2528" s="34"/>
      <c r="F2528" s="34"/>
      <c r="G2528" s="34"/>
      <c r="H2528" s="34"/>
      <c r="I2528" s="34"/>
      <c r="J2528" s="34"/>
      <c r="K2528" s="34"/>
      <c r="L2528" s="103"/>
      <c r="M2528" s="29"/>
      <c r="N2528" s="29"/>
      <c r="O2528" s="29"/>
      <c r="P2528" s="30"/>
      <c r="Q2528" s="29"/>
      <c r="R2528" s="112"/>
      <c r="S2528" s="34"/>
      <c r="AD2528" s="84" t="e">
        <f t="shared" si="334"/>
        <v>#VALUE!</v>
      </c>
      <c r="AE2528" s="34" t="e">
        <f t="shared" si="335"/>
        <v>#VALUE!</v>
      </c>
      <c r="AF2528" s="34" t="e">
        <f t="shared" si="336"/>
        <v>#VALUE!</v>
      </c>
      <c r="AG2528" s="34" t="e">
        <f t="shared" si="337"/>
        <v>#VALUE!</v>
      </c>
      <c r="AH2528" s="34" t="e">
        <f t="shared" si="338"/>
        <v>#VALUE!</v>
      </c>
      <c r="AI2528" s="34" t="e">
        <f t="shared" si="339"/>
        <v>#VALUE!</v>
      </c>
      <c r="AJ2528" s="34" t="e">
        <f t="shared" si="340"/>
        <v>#VALUE!</v>
      </c>
      <c r="AK2528" s="34" t="e">
        <f t="shared" si="341"/>
        <v>#VALUE!</v>
      </c>
    </row>
    <row r="2529" spans="1:37" ht="55.25" customHeight="1" x14ac:dyDescent="0.2">
      <c r="A2529" s="50"/>
      <c r="B2529" s="50"/>
      <c r="C2529" s="34"/>
      <c r="D2529" s="34"/>
      <c r="E2529" s="34"/>
      <c r="F2529" s="34"/>
      <c r="G2529" s="34"/>
      <c r="H2529" s="34"/>
      <c r="I2529" s="34"/>
      <c r="J2529" s="34"/>
      <c r="K2529" s="34"/>
      <c r="L2529" s="103"/>
      <c r="M2529" s="29"/>
      <c r="N2529" s="29"/>
      <c r="O2529" s="29"/>
      <c r="P2529" s="30"/>
      <c r="Q2529" s="29"/>
      <c r="R2529" s="112"/>
      <c r="S2529" s="34"/>
      <c r="AD2529" s="84" t="e">
        <f t="shared" si="334"/>
        <v>#VALUE!</v>
      </c>
      <c r="AE2529" s="34" t="e">
        <f t="shared" si="335"/>
        <v>#VALUE!</v>
      </c>
      <c r="AF2529" s="34" t="e">
        <f t="shared" si="336"/>
        <v>#VALUE!</v>
      </c>
      <c r="AG2529" s="34" t="e">
        <f t="shared" si="337"/>
        <v>#VALUE!</v>
      </c>
      <c r="AH2529" s="34" t="e">
        <f t="shared" si="338"/>
        <v>#VALUE!</v>
      </c>
      <c r="AI2529" s="34" t="e">
        <f t="shared" si="339"/>
        <v>#VALUE!</v>
      </c>
      <c r="AJ2529" s="34" t="e">
        <f t="shared" si="340"/>
        <v>#VALUE!</v>
      </c>
      <c r="AK2529" s="34" t="e">
        <f t="shared" si="341"/>
        <v>#VALUE!</v>
      </c>
    </row>
    <row r="2530" spans="1:37" ht="55.25" customHeight="1" x14ac:dyDescent="0.2">
      <c r="A2530" s="50"/>
      <c r="B2530" s="50"/>
      <c r="C2530" s="34"/>
      <c r="D2530" s="34"/>
      <c r="E2530" s="34"/>
      <c r="F2530" s="34"/>
      <c r="G2530" s="34"/>
      <c r="H2530" s="34"/>
      <c r="I2530" s="34"/>
      <c r="J2530" s="34"/>
      <c r="K2530" s="34"/>
      <c r="L2530" s="103"/>
      <c r="M2530" s="29"/>
      <c r="N2530" s="29"/>
      <c r="O2530" s="29"/>
      <c r="P2530" s="30"/>
      <c r="Q2530" s="29"/>
      <c r="R2530" s="112"/>
      <c r="S2530" s="34"/>
      <c r="AD2530" s="84" t="e">
        <f t="shared" si="334"/>
        <v>#VALUE!</v>
      </c>
      <c r="AE2530" s="34" t="e">
        <f t="shared" si="335"/>
        <v>#VALUE!</v>
      </c>
      <c r="AF2530" s="34" t="e">
        <f t="shared" si="336"/>
        <v>#VALUE!</v>
      </c>
      <c r="AG2530" s="34" t="e">
        <f t="shared" si="337"/>
        <v>#VALUE!</v>
      </c>
      <c r="AH2530" s="34" t="e">
        <f t="shared" si="338"/>
        <v>#VALUE!</v>
      </c>
      <c r="AI2530" s="34" t="e">
        <f t="shared" si="339"/>
        <v>#VALUE!</v>
      </c>
      <c r="AJ2530" s="34" t="e">
        <f t="shared" si="340"/>
        <v>#VALUE!</v>
      </c>
      <c r="AK2530" s="34" t="e">
        <f t="shared" si="341"/>
        <v>#VALUE!</v>
      </c>
    </row>
    <row r="2531" spans="1:37" ht="55.25" customHeight="1" x14ac:dyDescent="0.2">
      <c r="A2531" s="50"/>
      <c r="B2531" s="50"/>
      <c r="C2531" s="34"/>
      <c r="D2531" s="34"/>
      <c r="E2531" s="34"/>
      <c r="F2531" s="34"/>
      <c r="G2531" s="34"/>
      <c r="H2531" s="34"/>
      <c r="I2531" s="34"/>
      <c r="J2531" s="34"/>
      <c r="K2531" s="34"/>
      <c r="L2531" s="103"/>
      <c r="M2531" s="29"/>
      <c r="N2531" s="29"/>
      <c r="O2531" s="29"/>
      <c r="P2531" s="30"/>
      <c r="Q2531" s="29"/>
      <c r="R2531" s="112"/>
      <c r="S2531" s="34"/>
      <c r="AD2531" s="84" t="e">
        <f t="shared" si="334"/>
        <v>#VALUE!</v>
      </c>
      <c r="AE2531" s="34" t="e">
        <f t="shared" si="335"/>
        <v>#VALUE!</v>
      </c>
      <c r="AF2531" s="34" t="e">
        <f t="shared" si="336"/>
        <v>#VALUE!</v>
      </c>
      <c r="AG2531" s="34" t="e">
        <f t="shared" si="337"/>
        <v>#VALUE!</v>
      </c>
      <c r="AH2531" s="34" t="e">
        <f t="shared" si="338"/>
        <v>#VALUE!</v>
      </c>
      <c r="AI2531" s="34" t="e">
        <f t="shared" si="339"/>
        <v>#VALUE!</v>
      </c>
      <c r="AJ2531" s="34" t="e">
        <f t="shared" si="340"/>
        <v>#VALUE!</v>
      </c>
      <c r="AK2531" s="34" t="e">
        <f t="shared" si="341"/>
        <v>#VALUE!</v>
      </c>
    </row>
    <row r="2532" spans="1:37" ht="55.25" customHeight="1" x14ac:dyDescent="0.2">
      <c r="A2532" s="50"/>
      <c r="B2532" s="50"/>
      <c r="C2532" s="34"/>
      <c r="D2532" s="34"/>
      <c r="E2532" s="34"/>
      <c r="F2532" s="34"/>
      <c r="G2532" s="34"/>
      <c r="H2532" s="34"/>
      <c r="I2532" s="34"/>
      <c r="J2532" s="34"/>
      <c r="K2532" s="34"/>
      <c r="L2532" s="103"/>
      <c r="M2532" s="29"/>
      <c r="N2532" s="29"/>
      <c r="O2532" s="29"/>
      <c r="P2532" s="30"/>
      <c r="Q2532" s="29"/>
      <c r="R2532" s="112"/>
      <c r="S2532" s="34"/>
      <c r="AD2532" s="84" t="e">
        <f t="shared" si="334"/>
        <v>#VALUE!</v>
      </c>
      <c r="AE2532" s="34" t="e">
        <f t="shared" si="335"/>
        <v>#VALUE!</v>
      </c>
      <c r="AF2532" s="34" t="e">
        <f t="shared" si="336"/>
        <v>#VALUE!</v>
      </c>
      <c r="AG2532" s="34" t="e">
        <f t="shared" si="337"/>
        <v>#VALUE!</v>
      </c>
      <c r="AH2532" s="34" t="e">
        <f t="shared" si="338"/>
        <v>#VALUE!</v>
      </c>
      <c r="AI2532" s="34" t="e">
        <f t="shared" si="339"/>
        <v>#VALUE!</v>
      </c>
      <c r="AJ2532" s="34" t="e">
        <f t="shared" si="340"/>
        <v>#VALUE!</v>
      </c>
      <c r="AK2532" s="34" t="e">
        <f t="shared" si="341"/>
        <v>#VALUE!</v>
      </c>
    </row>
    <row r="2533" spans="1:37" ht="55.25" customHeight="1" x14ac:dyDescent="0.2">
      <c r="A2533" s="50"/>
      <c r="B2533" s="50"/>
      <c r="C2533" s="34"/>
      <c r="D2533" s="34"/>
      <c r="E2533" s="34"/>
      <c r="F2533" s="34"/>
      <c r="G2533" s="34"/>
      <c r="H2533" s="34"/>
      <c r="I2533" s="34"/>
      <c r="J2533" s="34"/>
      <c r="K2533" s="34"/>
      <c r="L2533" s="103"/>
      <c r="M2533" s="29"/>
      <c r="N2533" s="29"/>
      <c r="O2533" s="29"/>
      <c r="P2533" s="30"/>
      <c r="Q2533" s="29"/>
      <c r="R2533" s="112"/>
      <c r="S2533" s="34"/>
      <c r="AD2533" s="84" t="e">
        <f t="shared" si="334"/>
        <v>#VALUE!</v>
      </c>
      <c r="AE2533" s="34" t="e">
        <f t="shared" si="335"/>
        <v>#VALUE!</v>
      </c>
      <c r="AF2533" s="34" t="e">
        <f t="shared" si="336"/>
        <v>#VALUE!</v>
      </c>
      <c r="AG2533" s="34" t="e">
        <f t="shared" si="337"/>
        <v>#VALUE!</v>
      </c>
      <c r="AH2533" s="34" t="e">
        <f t="shared" si="338"/>
        <v>#VALUE!</v>
      </c>
      <c r="AI2533" s="34" t="e">
        <f t="shared" si="339"/>
        <v>#VALUE!</v>
      </c>
      <c r="AJ2533" s="34" t="e">
        <f t="shared" si="340"/>
        <v>#VALUE!</v>
      </c>
      <c r="AK2533" s="34" t="e">
        <f t="shared" si="341"/>
        <v>#VALUE!</v>
      </c>
    </row>
    <row r="2534" spans="1:37" ht="55.25" customHeight="1" x14ac:dyDescent="0.2">
      <c r="A2534" s="50"/>
      <c r="B2534" s="50"/>
      <c r="C2534" s="34"/>
      <c r="D2534" s="34"/>
      <c r="E2534" s="34"/>
      <c r="F2534" s="34"/>
      <c r="G2534" s="34"/>
      <c r="H2534" s="34"/>
      <c r="I2534" s="34"/>
      <c r="J2534" s="34"/>
      <c r="K2534" s="34"/>
      <c r="L2534" s="103"/>
      <c r="M2534" s="29"/>
      <c r="N2534" s="29"/>
      <c r="O2534" s="29"/>
      <c r="P2534" s="30"/>
      <c r="Q2534" s="29"/>
      <c r="R2534" s="112"/>
      <c r="S2534" s="34"/>
      <c r="AD2534" s="84" t="e">
        <f t="shared" si="334"/>
        <v>#VALUE!</v>
      </c>
      <c r="AE2534" s="34" t="e">
        <f t="shared" si="335"/>
        <v>#VALUE!</v>
      </c>
      <c r="AF2534" s="34" t="e">
        <f t="shared" si="336"/>
        <v>#VALUE!</v>
      </c>
      <c r="AG2534" s="34" t="e">
        <f t="shared" si="337"/>
        <v>#VALUE!</v>
      </c>
      <c r="AH2534" s="34" t="e">
        <f t="shared" si="338"/>
        <v>#VALUE!</v>
      </c>
      <c r="AI2534" s="34" t="e">
        <f t="shared" si="339"/>
        <v>#VALUE!</v>
      </c>
      <c r="AJ2534" s="34" t="e">
        <f t="shared" si="340"/>
        <v>#VALUE!</v>
      </c>
      <c r="AK2534" s="34" t="e">
        <f t="shared" si="341"/>
        <v>#VALUE!</v>
      </c>
    </row>
    <row r="2535" spans="1:37" ht="55.25" customHeight="1" x14ac:dyDescent="0.2">
      <c r="A2535" s="50"/>
      <c r="B2535" s="50"/>
      <c r="C2535" s="34"/>
      <c r="D2535" s="34"/>
      <c r="E2535" s="34"/>
      <c r="F2535" s="34"/>
      <c r="G2535" s="34"/>
      <c r="H2535" s="34"/>
      <c r="I2535" s="34"/>
      <c r="J2535" s="34"/>
      <c r="K2535" s="34"/>
      <c r="L2535" s="103"/>
      <c r="M2535" s="29"/>
      <c r="N2535" s="29"/>
      <c r="O2535" s="29"/>
      <c r="P2535" s="30"/>
      <c r="Q2535" s="29"/>
      <c r="R2535" s="112"/>
      <c r="S2535" s="34"/>
      <c r="AD2535" s="84" t="e">
        <f t="shared" si="334"/>
        <v>#VALUE!</v>
      </c>
      <c r="AE2535" s="34" t="e">
        <f t="shared" si="335"/>
        <v>#VALUE!</v>
      </c>
      <c r="AF2535" s="34" t="e">
        <f t="shared" si="336"/>
        <v>#VALUE!</v>
      </c>
      <c r="AG2535" s="34" t="e">
        <f t="shared" si="337"/>
        <v>#VALUE!</v>
      </c>
      <c r="AH2535" s="34" t="e">
        <f t="shared" si="338"/>
        <v>#VALUE!</v>
      </c>
      <c r="AI2535" s="34" t="e">
        <f t="shared" si="339"/>
        <v>#VALUE!</v>
      </c>
      <c r="AJ2535" s="34" t="e">
        <f t="shared" si="340"/>
        <v>#VALUE!</v>
      </c>
      <c r="AK2535" s="34" t="e">
        <f t="shared" si="341"/>
        <v>#VALUE!</v>
      </c>
    </row>
    <row r="2536" spans="1:37" ht="55.25" customHeight="1" x14ac:dyDescent="0.2">
      <c r="A2536" s="50"/>
      <c r="B2536" s="50"/>
      <c r="C2536" s="34"/>
      <c r="D2536" s="34"/>
      <c r="E2536" s="34"/>
      <c r="F2536" s="34"/>
      <c r="G2536" s="34"/>
      <c r="H2536" s="34"/>
      <c r="I2536" s="34"/>
      <c r="J2536" s="34"/>
      <c r="K2536" s="34"/>
      <c r="L2536" s="103"/>
      <c r="M2536" s="29"/>
      <c r="N2536" s="29"/>
      <c r="O2536" s="29"/>
      <c r="P2536" s="30"/>
      <c r="Q2536" s="29"/>
      <c r="R2536" s="112"/>
      <c r="S2536" s="34"/>
      <c r="AD2536" s="84" t="e">
        <f t="shared" si="334"/>
        <v>#VALUE!</v>
      </c>
      <c r="AE2536" s="34" t="e">
        <f t="shared" si="335"/>
        <v>#VALUE!</v>
      </c>
      <c r="AF2536" s="34" t="e">
        <f t="shared" si="336"/>
        <v>#VALUE!</v>
      </c>
      <c r="AG2536" s="34" t="e">
        <f t="shared" si="337"/>
        <v>#VALUE!</v>
      </c>
      <c r="AH2536" s="34" t="e">
        <f t="shared" si="338"/>
        <v>#VALUE!</v>
      </c>
      <c r="AI2536" s="34" t="e">
        <f t="shared" si="339"/>
        <v>#VALUE!</v>
      </c>
      <c r="AJ2536" s="34" t="e">
        <f t="shared" si="340"/>
        <v>#VALUE!</v>
      </c>
      <c r="AK2536" s="34" t="e">
        <f t="shared" si="341"/>
        <v>#VALUE!</v>
      </c>
    </row>
    <row r="2537" spans="1:37" ht="55.25" customHeight="1" x14ac:dyDescent="0.2">
      <c r="A2537" s="50"/>
      <c r="B2537" s="50"/>
      <c r="C2537" s="34"/>
      <c r="D2537" s="34"/>
      <c r="E2537" s="34"/>
      <c r="F2537" s="34"/>
      <c r="G2537" s="34"/>
      <c r="H2537" s="34"/>
      <c r="I2537" s="34"/>
      <c r="J2537" s="34"/>
      <c r="K2537" s="34"/>
      <c r="L2537" s="103"/>
      <c r="M2537" s="29"/>
      <c r="N2537" s="29"/>
      <c r="O2537" s="29"/>
      <c r="P2537" s="30"/>
      <c r="Q2537" s="29"/>
      <c r="R2537" s="112"/>
      <c r="S2537" s="34"/>
      <c r="AD2537" s="84" t="e">
        <f t="shared" si="334"/>
        <v>#VALUE!</v>
      </c>
      <c r="AE2537" s="34" t="e">
        <f t="shared" si="335"/>
        <v>#VALUE!</v>
      </c>
      <c r="AF2537" s="34" t="e">
        <f t="shared" si="336"/>
        <v>#VALUE!</v>
      </c>
      <c r="AG2537" s="34" t="e">
        <f t="shared" si="337"/>
        <v>#VALUE!</v>
      </c>
      <c r="AH2537" s="34" t="e">
        <f t="shared" si="338"/>
        <v>#VALUE!</v>
      </c>
      <c r="AI2537" s="34" t="e">
        <f t="shared" si="339"/>
        <v>#VALUE!</v>
      </c>
      <c r="AJ2537" s="34" t="e">
        <f t="shared" si="340"/>
        <v>#VALUE!</v>
      </c>
      <c r="AK2537" s="34" t="e">
        <f t="shared" si="341"/>
        <v>#VALUE!</v>
      </c>
    </row>
    <row r="2538" spans="1:37" ht="55.25" customHeight="1" x14ac:dyDescent="0.2">
      <c r="A2538" s="50"/>
      <c r="B2538" s="50"/>
      <c r="C2538" s="34"/>
      <c r="D2538" s="34"/>
      <c r="E2538" s="34"/>
      <c r="F2538" s="34"/>
      <c r="G2538" s="34"/>
      <c r="H2538" s="34"/>
      <c r="I2538" s="34"/>
      <c r="J2538" s="34"/>
      <c r="K2538" s="34"/>
      <c r="L2538" s="103"/>
      <c r="M2538" s="29"/>
      <c r="N2538" s="29"/>
      <c r="O2538" s="29"/>
      <c r="P2538" s="30"/>
      <c r="Q2538" s="29"/>
      <c r="R2538" s="112"/>
      <c r="S2538" s="34"/>
      <c r="AD2538" s="84" t="e">
        <f t="shared" si="334"/>
        <v>#VALUE!</v>
      </c>
      <c r="AE2538" s="34" t="e">
        <f t="shared" si="335"/>
        <v>#VALUE!</v>
      </c>
      <c r="AF2538" s="34" t="e">
        <f t="shared" si="336"/>
        <v>#VALUE!</v>
      </c>
      <c r="AG2538" s="34" t="e">
        <f t="shared" si="337"/>
        <v>#VALUE!</v>
      </c>
      <c r="AH2538" s="34" t="e">
        <f t="shared" si="338"/>
        <v>#VALUE!</v>
      </c>
      <c r="AI2538" s="34" t="e">
        <f t="shared" si="339"/>
        <v>#VALUE!</v>
      </c>
      <c r="AJ2538" s="34" t="e">
        <f t="shared" si="340"/>
        <v>#VALUE!</v>
      </c>
      <c r="AK2538" s="34" t="e">
        <f t="shared" si="341"/>
        <v>#VALUE!</v>
      </c>
    </row>
    <row r="2539" spans="1:37" ht="55.25" customHeight="1" x14ac:dyDescent="0.2">
      <c r="A2539" s="50"/>
      <c r="B2539" s="50"/>
      <c r="C2539" s="34"/>
      <c r="D2539" s="34"/>
      <c r="E2539" s="34"/>
      <c r="F2539" s="34"/>
      <c r="G2539" s="34"/>
      <c r="H2539" s="34"/>
      <c r="I2539" s="34"/>
      <c r="J2539" s="34"/>
      <c r="K2539" s="34"/>
      <c r="L2539" s="103"/>
      <c r="M2539" s="29"/>
      <c r="N2539" s="29"/>
      <c r="O2539" s="29"/>
      <c r="P2539" s="30"/>
      <c r="Q2539" s="29"/>
      <c r="R2539" s="112"/>
      <c r="S2539" s="34"/>
      <c r="AD2539" s="84" t="e">
        <f t="shared" si="334"/>
        <v>#VALUE!</v>
      </c>
      <c r="AE2539" s="34" t="e">
        <f t="shared" si="335"/>
        <v>#VALUE!</v>
      </c>
      <c r="AF2539" s="34" t="e">
        <f t="shared" si="336"/>
        <v>#VALUE!</v>
      </c>
      <c r="AG2539" s="34" t="e">
        <f t="shared" si="337"/>
        <v>#VALUE!</v>
      </c>
      <c r="AH2539" s="34" t="e">
        <f t="shared" si="338"/>
        <v>#VALUE!</v>
      </c>
      <c r="AI2539" s="34" t="e">
        <f t="shared" si="339"/>
        <v>#VALUE!</v>
      </c>
      <c r="AJ2539" s="34" t="e">
        <f t="shared" si="340"/>
        <v>#VALUE!</v>
      </c>
      <c r="AK2539" s="34" t="e">
        <f t="shared" si="341"/>
        <v>#VALUE!</v>
      </c>
    </row>
    <row r="2540" spans="1:37" ht="55.25" customHeight="1" x14ac:dyDescent="0.2">
      <c r="A2540" s="50"/>
      <c r="B2540" s="50"/>
      <c r="C2540" s="34"/>
      <c r="D2540" s="34"/>
      <c r="E2540" s="34"/>
      <c r="F2540" s="34"/>
      <c r="G2540" s="34"/>
      <c r="H2540" s="34"/>
      <c r="I2540" s="34"/>
      <c r="J2540" s="34"/>
      <c r="K2540" s="34"/>
      <c r="L2540" s="103"/>
      <c r="M2540" s="29"/>
      <c r="N2540" s="29"/>
      <c r="O2540" s="29"/>
      <c r="P2540" s="30"/>
      <c r="Q2540" s="29"/>
      <c r="R2540" s="112"/>
      <c r="S2540" s="34"/>
      <c r="AD2540" s="84" t="e">
        <f t="shared" si="334"/>
        <v>#VALUE!</v>
      </c>
      <c r="AE2540" s="34" t="e">
        <f t="shared" si="335"/>
        <v>#VALUE!</v>
      </c>
      <c r="AF2540" s="34" t="e">
        <f t="shared" si="336"/>
        <v>#VALUE!</v>
      </c>
      <c r="AG2540" s="34" t="e">
        <f t="shared" si="337"/>
        <v>#VALUE!</v>
      </c>
      <c r="AH2540" s="34" t="e">
        <f t="shared" si="338"/>
        <v>#VALUE!</v>
      </c>
      <c r="AI2540" s="34" t="e">
        <f t="shared" si="339"/>
        <v>#VALUE!</v>
      </c>
      <c r="AJ2540" s="34" t="e">
        <f t="shared" si="340"/>
        <v>#VALUE!</v>
      </c>
      <c r="AK2540" s="34" t="e">
        <f t="shared" si="341"/>
        <v>#VALUE!</v>
      </c>
    </row>
    <row r="2541" spans="1:37" ht="55.25" customHeight="1" x14ac:dyDescent="0.2">
      <c r="A2541" s="50"/>
      <c r="B2541" s="50"/>
      <c r="C2541" s="34"/>
      <c r="D2541" s="34"/>
      <c r="E2541" s="34"/>
      <c r="F2541" s="34"/>
      <c r="G2541" s="34"/>
      <c r="H2541" s="34"/>
      <c r="I2541" s="34"/>
      <c r="J2541" s="34"/>
      <c r="K2541" s="34"/>
      <c r="L2541" s="103"/>
      <c r="M2541" s="29"/>
      <c r="N2541" s="29"/>
      <c r="O2541" s="29"/>
      <c r="P2541" s="30"/>
      <c r="Q2541" s="29"/>
      <c r="R2541" s="112"/>
      <c r="S2541" s="34"/>
      <c r="AD2541" s="84" t="e">
        <f t="shared" si="334"/>
        <v>#VALUE!</v>
      </c>
      <c r="AE2541" s="34" t="e">
        <f t="shared" si="335"/>
        <v>#VALUE!</v>
      </c>
      <c r="AF2541" s="34" t="e">
        <f t="shared" si="336"/>
        <v>#VALUE!</v>
      </c>
      <c r="AG2541" s="34" t="e">
        <f t="shared" si="337"/>
        <v>#VALUE!</v>
      </c>
      <c r="AH2541" s="34" t="e">
        <f t="shared" si="338"/>
        <v>#VALUE!</v>
      </c>
      <c r="AI2541" s="34" t="e">
        <f t="shared" si="339"/>
        <v>#VALUE!</v>
      </c>
      <c r="AJ2541" s="34" t="e">
        <f t="shared" si="340"/>
        <v>#VALUE!</v>
      </c>
      <c r="AK2541" s="34" t="e">
        <f t="shared" si="341"/>
        <v>#VALUE!</v>
      </c>
    </row>
    <row r="2542" spans="1:37" ht="55.25" customHeight="1" x14ac:dyDescent="0.2">
      <c r="A2542" s="50"/>
      <c r="B2542" s="50"/>
      <c r="C2542" s="34"/>
      <c r="D2542" s="34"/>
      <c r="E2542" s="34"/>
      <c r="F2542" s="34"/>
      <c r="G2542" s="34"/>
      <c r="H2542" s="34"/>
      <c r="I2542" s="34"/>
      <c r="J2542" s="34"/>
      <c r="K2542" s="34"/>
      <c r="L2542" s="103"/>
      <c r="M2542" s="29"/>
      <c r="N2542" s="29"/>
      <c r="O2542" s="29"/>
      <c r="P2542" s="30"/>
      <c r="Q2542" s="29"/>
      <c r="R2542" s="112"/>
      <c r="S2542" s="34"/>
      <c r="AD2542" s="84" t="e">
        <f t="shared" si="334"/>
        <v>#VALUE!</v>
      </c>
      <c r="AE2542" s="34" t="e">
        <f t="shared" si="335"/>
        <v>#VALUE!</v>
      </c>
      <c r="AF2542" s="34" t="e">
        <f t="shared" si="336"/>
        <v>#VALUE!</v>
      </c>
      <c r="AG2542" s="34" t="e">
        <f t="shared" si="337"/>
        <v>#VALUE!</v>
      </c>
      <c r="AH2542" s="34" t="e">
        <f t="shared" si="338"/>
        <v>#VALUE!</v>
      </c>
      <c r="AI2542" s="34" t="e">
        <f t="shared" si="339"/>
        <v>#VALUE!</v>
      </c>
      <c r="AJ2542" s="34" t="e">
        <f t="shared" si="340"/>
        <v>#VALUE!</v>
      </c>
      <c r="AK2542" s="34" t="e">
        <f t="shared" si="341"/>
        <v>#VALUE!</v>
      </c>
    </row>
    <row r="2543" spans="1:37" ht="55.25" customHeight="1" x14ac:dyDescent="0.2">
      <c r="A2543" s="50"/>
      <c r="B2543" s="50"/>
      <c r="C2543" s="34"/>
      <c r="D2543" s="34"/>
      <c r="E2543" s="34"/>
      <c r="F2543" s="34"/>
      <c r="G2543" s="34"/>
      <c r="H2543" s="34"/>
      <c r="I2543" s="34"/>
      <c r="J2543" s="34"/>
      <c r="K2543" s="34"/>
      <c r="L2543" s="103"/>
      <c r="M2543" s="29"/>
      <c r="N2543" s="29"/>
      <c r="O2543" s="29"/>
      <c r="P2543" s="30"/>
      <c r="Q2543" s="29"/>
      <c r="R2543" s="112"/>
      <c r="S2543" s="34"/>
      <c r="AD2543" s="84" t="e">
        <f t="shared" ref="AD2543:AD2606" si="342">SEARCH("unanimité",L2543,1)</f>
        <v>#VALUE!</v>
      </c>
      <c r="AE2543" s="34" t="e">
        <f t="shared" ref="AE2543:AE2606" si="343">SEARCH("PONSOLE",M2543,1)</f>
        <v>#VALUE!</v>
      </c>
      <c r="AF2543" s="34" t="e">
        <f t="shared" ref="AF2543:AF2606" si="344">SEARCH("PONSOLE",N2543,1)</f>
        <v>#VALUE!</v>
      </c>
      <c r="AG2543" s="34" t="e">
        <f t="shared" ref="AG2543:AG2606" si="345">SEARCH("PONSOLE",O2543,1)</f>
        <v>#VALUE!</v>
      </c>
      <c r="AH2543" s="34" t="e">
        <f t="shared" ref="AH2543:AH2606" si="346">SEARCH("pas de vote",P2543,1)</f>
        <v>#VALUE!</v>
      </c>
      <c r="AI2543" s="34" t="e">
        <f t="shared" ref="AI2543:AI2606" si="347">SEARCH("PONSOLE",Q2543,1)</f>
        <v>#VALUE!</v>
      </c>
      <c r="AJ2543" s="34" t="e">
        <f t="shared" ref="AJ2543:AJ2606" si="348">SEARCH("PONSOLE",R2543,1)</f>
        <v>#VALUE!</v>
      </c>
      <c r="AK2543" s="34" t="e">
        <f t="shared" ref="AK2543:AK2606" si="349">SEARCH("PONSOLE",S2543,1)</f>
        <v>#VALUE!</v>
      </c>
    </row>
    <row r="2544" spans="1:37" ht="55.25" customHeight="1" x14ac:dyDescent="0.2">
      <c r="A2544" s="50"/>
      <c r="B2544" s="50"/>
      <c r="C2544" s="34"/>
      <c r="D2544" s="34"/>
      <c r="E2544" s="34"/>
      <c r="F2544" s="34"/>
      <c r="G2544" s="34"/>
      <c r="H2544" s="34"/>
      <c r="I2544" s="34"/>
      <c r="J2544" s="34"/>
      <c r="K2544" s="34"/>
      <c r="L2544" s="103"/>
      <c r="M2544" s="29"/>
      <c r="N2544" s="29"/>
      <c r="O2544" s="29"/>
      <c r="P2544" s="30"/>
      <c r="Q2544" s="29"/>
      <c r="R2544" s="112"/>
      <c r="S2544" s="34"/>
      <c r="AD2544" s="84" t="e">
        <f t="shared" si="342"/>
        <v>#VALUE!</v>
      </c>
      <c r="AE2544" s="34" t="e">
        <f t="shared" si="343"/>
        <v>#VALUE!</v>
      </c>
      <c r="AF2544" s="34" t="e">
        <f t="shared" si="344"/>
        <v>#VALUE!</v>
      </c>
      <c r="AG2544" s="34" t="e">
        <f t="shared" si="345"/>
        <v>#VALUE!</v>
      </c>
      <c r="AH2544" s="34" t="e">
        <f t="shared" si="346"/>
        <v>#VALUE!</v>
      </c>
      <c r="AI2544" s="34" t="e">
        <f t="shared" si="347"/>
        <v>#VALUE!</v>
      </c>
      <c r="AJ2544" s="34" t="e">
        <f t="shared" si="348"/>
        <v>#VALUE!</v>
      </c>
      <c r="AK2544" s="34" t="e">
        <f t="shared" si="349"/>
        <v>#VALUE!</v>
      </c>
    </row>
    <row r="2545" spans="1:37" ht="55.25" customHeight="1" x14ac:dyDescent="0.2">
      <c r="A2545" s="50"/>
      <c r="B2545" s="50"/>
      <c r="C2545" s="34"/>
      <c r="D2545" s="34"/>
      <c r="E2545" s="34"/>
      <c r="F2545" s="34"/>
      <c r="G2545" s="34"/>
      <c r="H2545" s="34"/>
      <c r="I2545" s="34"/>
      <c r="J2545" s="34"/>
      <c r="K2545" s="34"/>
      <c r="L2545" s="103"/>
      <c r="M2545" s="29"/>
      <c r="N2545" s="29"/>
      <c r="O2545" s="29"/>
      <c r="P2545" s="30"/>
      <c r="Q2545" s="29"/>
      <c r="R2545" s="112"/>
      <c r="S2545" s="34"/>
      <c r="AD2545" s="84" t="e">
        <f t="shared" si="342"/>
        <v>#VALUE!</v>
      </c>
      <c r="AE2545" s="34" t="e">
        <f t="shared" si="343"/>
        <v>#VALUE!</v>
      </c>
      <c r="AF2545" s="34" t="e">
        <f t="shared" si="344"/>
        <v>#VALUE!</v>
      </c>
      <c r="AG2545" s="34" t="e">
        <f t="shared" si="345"/>
        <v>#VALUE!</v>
      </c>
      <c r="AH2545" s="34" t="e">
        <f t="shared" si="346"/>
        <v>#VALUE!</v>
      </c>
      <c r="AI2545" s="34" t="e">
        <f t="shared" si="347"/>
        <v>#VALUE!</v>
      </c>
      <c r="AJ2545" s="34" t="e">
        <f t="shared" si="348"/>
        <v>#VALUE!</v>
      </c>
      <c r="AK2545" s="34" t="e">
        <f t="shared" si="349"/>
        <v>#VALUE!</v>
      </c>
    </row>
    <row r="2546" spans="1:37" ht="55.25" customHeight="1" x14ac:dyDescent="0.2">
      <c r="A2546" s="50"/>
      <c r="B2546" s="50"/>
      <c r="C2546" s="34"/>
      <c r="D2546" s="34"/>
      <c r="E2546" s="34"/>
      <c r="F2546" s="34"/>
      <c r="G2546" s="34"/>
      <c r="H2546" s="34"/>
      <c r="I2546" s="34"/>
      <c r="J2546" s="34"/>
      <c r="K2546" s="34"/>
      <c r="L2546" s="103"/>
      <c r="M2546" s="29"/>
      <c r="N2546" s="29"/>
      <c r="O2546" s="29"/>
      <c r="P2546" s="30"/>
      <c r="Q2546" s="29"/>
      <c r="R2546" s="112"/>
      <c r="S2546" s="34"/>
      <c r="AD2546" s="84" t="e">
        <f t="shared" si="342"/>
        <v>#VALUE!</v>
      </c>
      <c r="AE2546" s="34" t="e">
        <f t="shared" si="343"/>
        <v>#VALUE!</v>
      </c>
      <c r="AF2546" s="34" t="e">
        <f t="shared" si="344"/>
        <v>#VALUE!</v>
      </c>
      <c r="AG2546" s="34" t="e">
        <f t="shared" si="345"/>
        <v>#VALUE!</v>
      </c>
      <c r="AH2546" s="34" t="e">
        <f t="shared" si="346"/>
        <v>#VALUE!</v>
      </c>
      <c r="AI2546" s="34" t="e">
        <f t="shared" si="347"/>
        <v>#VALUE!</v>
      </c>
      <c r="AJ2546" s="34" t="e">
        <f t="shared" si="348"/>
        <v>#VALUE!</v>
      </c>
      <c r="AK2546" s="34" t="e">
        <f t="shared" si="349"/>
        <v>#VALUE!</v>
      </c>
    </row>
    <row r="2547" spans="1:37" ht="55.25" customHeight="1" x14ac:dyDescent="0.2">
      <c r="A2547" s="50"/>
      <c r="B2547" s="50"/>
      <c r="C2547" s="34"/>
      <c r="D2547" s="34"/>
      <c r="E2547" s="34"/>
      <c r="F2547" s="34"/>
      <c r="G2547" s="34"/>
      <c r="H2547" s="34"/>
      <c r="I2547" s="34"/>
      <c r="J2547" s="34"/>
      <c r="K2547" s="34"/>
      <c r="L2547" s="103"/>
      <c r="M2547" s="29"/>
      <c r="N2547" s="29"/>
      <c r="O2547" s="29"/>
      <c r="P2547" s="30"/>
      <c r="Q2547" s="29"/>
      <c r="R2547" s="112"/>
      <c r="S2547" s="34"/>
      <c r="AD2547" s="84" t="e">
        <f t="shared" si="342"/>
        <v>#VALUE!</v>
      </c>
      <c r="AE2547" s="34" t="e">
        <f t="shared" si="343"/>
        <v>#VALUE!</v>
      </c>
      <c r="AF2547" s="34" t="e">
        <f t="shared" si="344"/>
        <v>#VALUE!</v>
      </c>
      <c r="AG2547" s="34" t="e">
        <f t="shared" si="345"/>
        <v>#VALUE!</v>
      </c>
      <c r="AH2547" s="34" t="e">
        <f t="shared" si="346"/>
        <v>#VALUE!</v>
      </c>
      <c r="AI2547" s="34" t="e">
        <f t="shared" si="347"/>
        <v>#VALUE!</v>
      </c>
      <c r="AJ2547" s="34" t="e">
        <f t="shared" si="348"/>
        <v>#VALUE!</v>
      </c>
      <c r="AK2547" s="34" t="e">
        <f t="shared" si="349"/>
        <v>#VALUE!</v>
      </c>
    </row>
    <row r="2548" spans="1:37" ht="55.25" customHeight="1" x14ac:dyDescent="0.2">
      <c r="A2548" s="50"/>
      <c r="B2548" s="50"/>
      <c r="C2548" s="34"/>
      <c r="D2548" s="34"/>
      <c r="E2548" s="34"/>
      <c r="F2548" s="34"/>
      <c r="G2548" s="34"/>
      <c r="H2548" s="34"/>
      <c r="I2548" s="34"/>
      <c r="J2548" s="34"/>
      <c r="K2548" s="34"/>
      <c r="L2548" s="103"/>
      <c r="M2548" s="29"/>
      <c r="N2548" s="29"/>
      <c r="O2548" s="29"/>
      <c r="P2548" s="30"/>
      <c r="Q2548" s="29"/>
      <c r="R2548" s="112"/>
      <c r="S2548" s="34"/>
      <c r="AD2548" s="84" t="e">
        <f t="shared" si="342"/>
        <v>#VALUE!</v>
      </c>
      <c r="AE2548" s="34" t="e">
        <f t="shared" si="343"/>
        <v>#VALUE!</v>
      </c>
      <c r="AF2548" s="34" t="e">
        <f t="shared" si="344"/>
        <v>#VALUE!</v>
      </c>
      <c r="AG2548" s="34" t="e">
        <f t="shared" si="345"/>
        <v>#VALUE!</v>
      </c>
      <c r="AH2548" s="34" t="e">
        <f t="shared" si="346"/>
        <v>#VALUE!</v>
      </c>
      <c r="AI2548" s="34" t="e">
        <f t="shared" si="347"/>
        <v>#VALUE!</v>
      </c>
      <c r="AJ2548" s="34" t="e">
        <f t="shared" si="348"/>
        <v>#VALUE!</v>
      </c>
      <c r="AK2548" s="34" t="e">
        <f t="shared" si="349"/>
        <v>#VALUE!</v>
      </c>
    </row>
    <row r="2549" spans="1:37" ht="55.25" customHeight="1" x14ac:dyDescent="0.2">
      <c r="A2549" s="50"/>
      <c r="B2549" s="50"/>
      <c r="C2549" s="34"/>
      <c r="D2549" s="34"/>
      <c r="E2549" s="34"/>
      <c r="F2549" s="34"/>
      <c r="G2549" s="34"/>
      <c r="H2549" s="34"/>
      <c r="I2549" s="34"/>
      <c r="J2549" s="34"/>
      <c r="K2549" s="34"/>
      <c r="L2549" s="103"/>
      <c r="M2549" s="29"/>
      <c r="N2549" s="29"/>
      <c r="O2549" s="29"/>
      <c r="P2549" s="30"/>
      <c r="Q2549" s="29"/>
      <c r="R2549" s="112"/>
      <c r="S2549" s="34"/>
      <c r="AD2549" s="84" t="e">
        <f t="shared" si="342"/>
        <v>#VALUE!</v>
      </c>
      <c r="AE2549" s="34" t="e">
        <f t="shared" si="343"/>
        <v>#VALUE!</v>
      </c>
      <c r="AF2549" s="34" t="e">
        <f t="shared" si="344"/>
        <v>#VALUE!</v>
      </c>
      <c r="AG2549" s="34" t="e">
        <f t="shared" si="345"/>
        <v>#VALUE!</v>
      </c>
      <c r="AH2549" s="34" t="e">
        <f t="shared" si="346"/>
        <v>#VALUE!</v>
      </c>
      <c r="AI2549" s="34" t="e">
        <f t="shared" si="347"/>
        <v>#VALUE!</v>
      </c>
      <c r="AJ2549" s="34" t="e">
        <f t="shared" si="348"/>
        <v>#VALUE!</v>
      </c>
      <c r="AK2549" s="34" t="e">
        <f t="shared" si="349"/>
        <v>#VALUE!</v>
      </c>
    </row>
    <row r="2550" spans="1:37" ht="55.25" customHeight="1" x14ac:dyDescent="0.2">
      <c r="A2550" s="50"/>
      <c r="B2550" s="50"/>
      <c r="C2550" s="34"/>
      <c r="D2550" s="34"/>
      <c r="E2550" s="34"/>
      <c r="F2550" s="34"/>
      <c r="G2550" s="34"/>
      <c r="H2550" s="34"/>
      <c r="I2550" s="34"/>
      <c r="J2550" s="34"/>
      <c r="K2550" s="34"/>
      <c r="L2550" s="103"/>
      <c r="M2550" s="29"/>
      <c r="N2550" s="29"/>
      <c r="O2550" s="29"/>
      <c r="P2550" s="30"/>
      <c r="Q2550" s="29"/>
      <c r="R2550" s="112"/>
      <c r="S2550" s="34"/>
      <c r="AD2550" s="84" t="e">
        <f t="shared" si="342"/>
        <v>#VALUE!</v>
      </c>
      <c r="AE2550" s="34" t="e">
        <f t="shared" si="343"/>
        <v>#VALUE!</v>
      </c>
      <c r="AF2550" s="34" t="e">
        <f t="shared" si="344"/>
        <v>#VALUE!</v>
      </c>
      <c r="AG2550" s="34" t="e">
        <f t="shared" si="345"/>
        <v>#VALUE!</v>
      </c>
      <c r="AH2550" s="34" t="e">
        <f t="shared" si="346"/>
        <v>#VALUE!</v>
      </c>
      <c r="AI2550" s="34" t="e">
        <f t="shared" si="347"/>
        <v>#VALUE!</v>
      </c>
      <c r="AJ2550" s="34" t="e">
        <f t="shared" si="348"/>
        <v>#VALUE!</v>
      </c>
      <c r="AK2550" s="34" t="e">
        <f t="shared" si="349"/>
        <v>#VALUE!</v>
      </c>
    </row>
    <row r="2551" spans="1:37" ht="55.25" customHeight="1" x14ac:dyDescent="0.2">
      <c r="A2551" s="50"/>
      <c r="B2551" s="50"/>
      <c r="C2551" s="34"/>
      <c r="D2551" s="34"/>
      <c r="E2551" s="34"/>
      <c r="F2551" s="34"/>
      <c r="G2551" s="34"/>
      <c r="H2551" s="34"/>
      <c r="I2551" s="34"/>
      <c r="J2551" s="34"/>
      <c r="K2551" s="34"/>
      <c r="L2551" s="103"/>
      <c r="M2551" s="29"/>
      <c r="N2551" s="29"/>
      <c r="O2551" s="29"/>
      <c r="P2551" s="30"/>
      <c r="Q2551" s="29"/>
      <c r="R2551" s="112"/>
      <c r="S2551" s="34"/>
      <c r="AD2551" s="84" t="e">
        <f t="shared" si="342"/>
        <v>#VALUE!</v>
      </c>
      <c r="AE2551" s="34" t="e">
        <f t="shared" si="343"/>
        <v>#VALUE!</v>
      </c>
      <c r="AF2551" s="34" t="e">
        <f t="shared" si="344"/>
        <v>#VALUE!</v>
      </c>
      <c r="AG2551" s="34" t="e">
        <f t="shared" si="345"/>
        <v>#VALUE!</v>
      </c>
      <c r="AH2551" s="34" t="e">
        <f t="shared" si="346"/>
        <v>#VALUE!</v>
      </c>
      <c r="AI2551" s="34" t="e">
        <f t="shared" si="347"/>
        <v>#VALUE!</v>
      </c>
      <c r="AJ2551" s="34" t="e">
        <f t="shared" si="348"/>
        <v>#VALUE!</v>
      </c>
      <c r="AK2551" s="34" t="e">
        <f t="shared" si="349"/>
        <v>#VALUE!</v>
      </c>
    </row>
    <row r="2552" spans="1:37" ht="55.25" customHeight="1" x14ac:dyDescent="0.2">
      <c r="A2552" s="50"/>
      <c r="B2552" s="50"/>
      <c r="C2552" s="34"/>
      <c r="D2552" s="34"/>
      <c r="E2552" s="34"/>
      <c r="F2552" s="34"/>
      <c r="G2552" s="34"/>
      <c r="H2552" s="34"/>
      <c r="I2552" s="34"/>
      <c r="J2552" s="34"/>
      <c r="K2552" s="34"/>
      <c r="L2552" s="103"/>
      <c r="M2552" s="29"/>
      <c r="N2552" s="29"/>
      <c r="O2552" s="29"/>
      <c r="P2552" s="30"/>
      <c r="Q2552" s="29"/>
      <c r="R2552" s="112"/>
      <c r="S2552" s="34"/>
      <c r="AD2552" s="84" t="e">
        <f t="shared" si="342"/>
        <v>#VALUE!</v>
      </c>
      <c r="AE2552" s="34" t="e">
        <f t="shared" si="343"/>
        <v>#VALUE!</v>
      </c>
      <c r="AF2552" s="34" t="e">
        <f t="shared" si="344"/>
        <v>#VALUE!</v>
      </c>
      <c r="AG2552" s="34" t="e">
        <f t="shared" si="345"/>
        <v>#VALUE!</v>
      </c>
      <c r="AH2552" s="34" t="e">
        <f t="shared" si="346"/>
        <v>#VALUE!</v>
      </c>
      <c r="AI2552" s="34" t="e">
        <f t="shared" si="347"/>
        <v>#VALUE!</v>
      </c>
      <c r="AJ2552" s="34" t="e">
        <f t="shared" si="348"/>
        <v>#VALUE!</v>
      </c>
      <c r="AK2552" s="34" t="e">
        <f t="shared" si="349"/>
        <v>#VALUE!</v>
      </c>
    </row>
    <row r="2553" spans="1:37" ht="55.25" customHeight="1" x14ac:dyDescent="0.2">
      <c r="A2553" s="50"/>
      <c r="B2553" s="50"/>
      <c r="C2553" s="34"/>
      <c r="D2553" s="34"/>
      <c r="E2553" s="34"/>
      <c r="F2553" s="34"/>
      <c r="G2553" s="34"/>
      <c r="H2553" s="34"/>
      <c r="I2553" s="34"/>
      <c r="J2553" s="34"/>
      <c r="K2553" s="34"/>
      <c r="L2553" s="103"/>
      <c r="M2553" s="29"/>
      <c r="N2553" s="29"/>
      <c r="O2553" s="29"/>
      <c r="P2553" s="30"/>
      <c r="Q2553" s="29"/>
      <c r="R2553" s="112"/>
      <c r="S2553" s="34"/>
      <c r="AD2553" s="84" t="e">
        <f t="shared" si="342"/>
        <v>#VALUE!</v>
      </c>
      <c r="AE2553" s="34" t="e">
        <f t="shared" si="343"/>
        <v>#VALUE!</v>
      </c>
      <c r="AF2553" s="34" t="e">
        <f t="shared" si="344"/>
        <v>#VALUE!</v>
      </c>
      <c r="AG2553" s="34" t="e">
        <f t="shared" si="345"/>
        <v>#VALUE!</v>
      </c>
      <c r="AH2553" s="34" t="e">
        <f t="shared" si="346"/>
        <v>#VALUE!</v>
      </c>
      <c r="AI2553" s="34" t="e">
        <f t="shared" si="347"/>
        <v>#VALUE!</v>
      </c>
      <c r="AJ2553" s="34" t="e">
        <f t="shared" si="348"/>
        <v>#VALUE!</v>
      </c>
      <c r="AK2553" s="34" t="e">
        <f t="shared" si="349"/>
        <v>#VALUE!</v>
      </c>
    </row>
    <row r="2554" spans="1:37" ht="55.25" customHeight="1" x14ac:dyDescent="0.2">
      <c r="A2554" s="50"/>
      <c r="B2554" s="50"/>
      <c r="C2554" s="34"/>
      <c r="D2554" s="34"/>
      <c r="E2554" s="34"/>
      <c r="F2554" s="34"/>
      <c r="G2554" s="34"/>
      <c r="H2554" s="34"/>
      <c r="I2554" s="34"/>
      <c r="J2554" s="34"/>
      <c r="K2554" s="34"/>
      <c r="L2554" s="103"/>
      <c r="M2554" s="29"/>
      <c r="N2554" s="29"/>
      <c r="O2554" s="29"/>
      <c r="P2554" s="30"/>
      <c r="Q2554" s="29"/>
      <c r="R2554" s="112"/>
      <c r="S2554" s="34"/>
      <c r="AD2554" s="84" t="e">
        <f t="shared" si="342"/>
        <v>#VALUE!</v>
      </c>
      <c r="AE2554" s="34" t="e">
        <f t="shared" si="343"/>
        <v>#VALUE!</v>
      </c>
      <c r="AF2554" s="34" t="e">
        <f t="shared" si="344"/>
        <v>#VALUE!</v>
      </c>
      <c r="AG2554" s="34" t="e">
        <f t="shared" si="345"/>
        <v>#VALUE!</v>
      </c>
      <c r="AH2554" s="34" t="e">
        <f t="shared" si="346"/>
        <v>#VALUE!</v>
      </c>
      <c r="AI2554" s="34" t="e">
        <f t="shared" si="347"/>
        <v>#VALUE!</v>
      </c>
      <c r="AJ2554" s="34" t="e">
        <f t="shared" si="348"/>
        <v>#VALUE!</v>
      </c>
      <c r="AK2554" s="34" t="e">
        <f t="shared" si="349"/>
        <v>#VALUE!</v>
      </c>
    </row>
    <row r="2555" spans="1:37" ht="55.25" customHeight="1" x14ac:dyDescent="0.2">
      <c r="A2555" s="50"/>
      <c r="B2555" s="50"/>
      <c r="C2555" s="34"/>
      <c r="D2555" s="34"/>
      <c r="E2555" s="34"/>
      <c r="F2555" s="34"/>
      <c r="G2555" s="34"/>
      <c r="H2555" s="34"/>
      <c r="I2555" s="34"/>
      <c r="J2555" s="34"/>
      <c r="K2555" s="34"/>
      <c r="L2555" s="103"/>
      <c r="M2555" s="29"/>
      <c r="N2555" s="29"/>
      <c r="O2555" s="29"/>
      <c r="P2555" s="30"/>
      <c r="Q2555" s="29"/>
      <c r="R2555" s="112"/>
      <c r="S2555" s="34"/>
      <c r="AD2555" s="84" t="e">
        <f t="shared" si="342"/>
        <v>#VALUE!</v>
      </c>
      <c r="AE2555" s="34" t="e">
        <f t="shared" si="343"/>
        <v>#VALUE!</v>
      </c>
      <c r="AF2555" s="34" t="e">
        <f t="shared" si="344"/>
        <v>#VALUE!</v>
      </c>
      <c r="AG2555" s="34" t="e">
        <f t="shared" si="345"/>
        <v>#VALUE!</v>
      </c>
      <c r="AH2555" s="34" t="e">
        <f t="shared" si="346"/>
        <v>#VALUE!</v>
      </c>
      <c r="AI2555" s="34" t="e">
        <f t="shared" si="347"/>
        <v>#VALUE!</v>
      </c>
      <c r="AJ2555" s="34" t="e">
        <f t="shared" si="348"/>
        <v>#VALUE!</v>
      </c>
      <c r="AK2555" s="34" t="e">
        <f t="shared" si="349"/>
        <v>#VALUE!</v>
      </c>
    </row>
    <row r="2556" spans="1:37" ht="55.25" customHeight="1" x14ac:dyDescent="0.2">
      <c r="A2556" s="50"/>
      <c r="B2556" s="50"/>
      <c r="C2556" s="34"/>
      <c r="D2556" s="34"/>
      <c r="E2556" s="34"/>
      <c r="F2556" s="34"/>
      <c r="G2556" s="34"/>
      <c r="H2556" s="34"/>
      <c r="I2556" s="34"/>
      <c r="J2556" s="34"/>
      <c r="K2556" s="34"/>
      <c r="L2556" s="103"/>
      <c r="M2556" s="29"/>
      <c r="N2556" s="29"/>
      <c r="O2556" s="29"/>
      <c r="P2556" s="30"/>
      <c r="Q2556" s="29"/>
      <c r="R2556" s="112"/>
      <c r="S2556" s="34"/>
      <c r="AD2556" s="84" t="e">
        <f t="shared" si="342"/>
        <v>#VALUE!</v>
      </c>
      <c r="AE2556" s="34" t="e">
        <f t="shared" si="343"/>
        <v>#VALUE!</v>
      </c>
      <c r="AF2556" s="34" t="e">
        <f t="shared" si="344"/>
        <v>#VALUE!</v>
      </c>
      <c r="AG2556" s="34" t="e">
        <f t="shared" si="345"/>
        <v>#VALUE!</v>
      </c>
      <c r="AH2556" s="34" t="e">
        <f t="shared" si="346"/>
        <v>#VALUE!</v>
      </c>
      <c r="AI2556" s="34" t="e">
        <f t="shared" si="347"/>
        <v>#VALUE!</v>
      </c>
      <c r="AJ2556" s="34" t="e">
        <f t="shared" si="348"/>
        <v>#VALUE!</v>
      </c>
      <c r="AK2556" s="34" t="e">
        <f t="shared" si="349"/>
        <v>#VALUE!</v>
      </c>
    </row>
    <row r="2557" spans="1:37" ht="55.25" customHeight="1" x14ac:dyDescent="0.2">
      <c r="A2557" s="50"/>
      <c r="B2557" s="50"/>
      <c r="C2557" s="34"/>
      <c r="D2557" s="34"/>
      <c r="E2557" s="34"/>
      <c r="F2557" s="34"/>
      <c r="G2557" s="34"/>
      <c r="H2557" s="34"/>
      <c r="I2557" s="34"/>
      <c r="J2557" s="34"/>
      <c r="K2557" s="34"/>
      <c r="L2557" s="103"/>
      <c r="M2557" s="29"/>
      <c r="N2557" s="29"/>
      <c r="O2557" s="29"/>
      <c r="P2557" s="30"/>
      <c r="Q2557" s="29"/>
      <c r="R2557" s="112"/>
      <c r="S2557" s="34"/>
      <c r="AD2557" s="84" t="e">
        <f t="shared" si="342"/>
        <v>#VALUE!</v>
      </c>
      <c r="AE2557" s="34" t="e">
        <f t="shared" si="343"/>
        <v>#VALUE!</v>
      </c>
      <c r="AF2557" s="34" t="e">
        <f t="shared" si="344"/>
        <v>#VALUE!</v>
      </c>
      <c r="AG2557" s="34" t="e">
        <f t="shared" si="345"/>
        <v>#VALUE!</v>
      </c>
      <c r="AH2557" s="34" t="e">
        <f t="shared" si="346"/>
        <v>#VALUE!</v>
      </c>
      <c r="AI2557" s="34" t="e">
        <f t="shared" si="347"/>
        <v>#VALUE!</v>
      </c>
      <c r="AJ2557" s="34" t="e">
        <f t="shared" si="348"/>
        <v>#VALUE!</v>
      </c>
      <c r="AK2557" s="34" t="e">
        <f t="shared" si="349"/>
        <v>#VALUE!</v>
      </c>
    </row>
    <row r="2558" spans="1:37" ht="55.25" customHeight="1" x14ac:dyDescent="0.2">
      <c r="A2558" s="50"/>
      <c r="B2558" s="50"/>
      <c r="C2558" s="34"/>
      <c r="D2558" s="34"/>
      <c r="E2558" s="34"/>
      <c r="F2558" s="34"/>
      <c r="G2558" s="34"/>
      <c r="H2558" s="34"/>
      <c r="I2558" s="34"/>
      <c r="J2558" s="34"/>
      <c r="K2558" s="34"/>
      <c r="L2558" s="103"/>
      <c r="M2558" s="29"/>
      <c r="N2558" s="29"/>
      <c r="O2558" s="29"/>
      <c r="P2558" s="30"/>
      <c r="Q2558" s="29"/>
      <c r="R2558" s="112"/>
      <c r="S2558" s="34"/>
      <c r="AD2558" s="84" t="e">
        <f t="shared" si="342"/>
        <v>#VALUE!</v>
      </c>
      <c r="AE2558" s="34" t="e">
        <f t="shared" si="343"/>
        <v>#VALUE!</v>
      </c>
      <c r="AF2558" s="34" t="e">
        <f t="shared" si="344"/>
        <v>#VALUE!</v>
      </c>
      <c r="AG2558" s="34" t="e">
        <f t="shared" si="345"/>
        <v>#VALUE!</v>
      </c>
      <c r="AH2558" s="34" t="e">
        <f t="shared" si="346"/>
        <v>#VALUE!</v>
      </c>
      <c r="AI2558" s="34" t="e">
        <f t="shared" si="347"/>
        <v>#VALUE!</v>
      </c>
      <c r="AJ2558" s="34" t="e">
        <f t="shared" si="348"/>
        <v>#VALUE!</v>
      </c>
      <c r="AK2558" s="34" t="e">
        <f t="shared" si="349"/>
        <v>#VALUE!</v>
      </c>
    </row>
    <row r="2559" spans="1:37" ht="55.25" customHeight="1" x14ac:dyDescent="0.2">
      <c r="A2559" s="50"/>
      <c r="B2559" s="50"/>
      <c r="C2559" s="34"/>
      <c r="D2559" s="34"/>
      <c r="E2559" s="34"/>
      <c r="F2559" s="34"/>
      <c r="G2559" s="34"/>
      <c r="H2559" s="34"/>
      <c r="I2559" s="34"/>
      <c r="J2559" s="34"/>
      <c r="K2559" s="34"/>
      <c r="L2559" s="103"/>
      <c r="M2559" s="29"/>
      <c r="N2559" s="29"/>
      <c r="O2559" s="29"/>
      <c r="P2559" s="30"/>
      <c r="Q2559" s="29"/>
      <c r="R2559" s="112"/>
      <c r="S2559" s="34"/>
      <c r="AD2559" s="84" t="e">
        <f t="shared" si="342"/>
        <v>#VALUE!</v>
      </c>
      <c r="AE2559" s="34" t="e">
        <f t="shared" si="343"/>
        <v>#VALUE!</v>
      </c>
      <c r="AF2559" s="34" t="e">
        <f t="shared" si="344"/>
        <v>#VALUE!</v>
      </c>
      <c r="AG2559" s="34" t="e">
        <f t="shared" si="345"/>
        <v>#VALUE!</v>
      </c>
      <c r="AH2559" s="34" t="e">
        <f t="shared" si="346"/>
        <v>#VALUE!</v>
      </c>
      <c r="AI2559" s="34" t="e">
        <f t="shared" si="347"/>
        <v>#VALUE!</v>
      </c>
      <c r="AJ2559" s="34" t="e">
        <f t="shared" si="348"/>
        <v>#VALUE!</v>
      </c>
      <c r="AK2559" s="34" t="e">
        <f t="shared" si="349"/>
        <v>#VALUE!</v>
      </c>
    </row>
    <row r="2560" spans="1:37" ht="55.25" customHeight="1" x14ac:dyDescent="0.2">
      <c r="A2560" s="50"/>
      <c r="B2560" s="50"/>
      <c r="C2560" s="34"/>
      <c r="D2560" s="34"/>
      <c r="E2560" s="34"/>
      <c r="F2560" s="34"/>
      <c r="G2560" s="34"/>
      <c r="H2560" s="34"/>
      <c r="I2560" s="34"/>
      <c r="J2560" s="34"/>
      <c r="K2560" s="34"/>
      <c r="L2560" s="103"/>
      <c r="M2560" s="29"/>
      <c r="N2560" s="29"/>
      <c r="O2560" s="29"/>
      <c r="P2560" s="30"/>
      <c r="Q2560" s="29"/>
      <c r="R2560" s="112"/>
      <c r="S2560" s="34"/>
      <c r="AD2560" s="84" t="e">
        <f t="shared" si="342"/>
        <v>#VALUE!</v>
      </c>
      <c r="AE2560" s="34" t="e">
        <f t="shared" si="343"/>
        <v>#VALUE!</v>
      </c>
      <c r="AF2560" s="34" t="e">
        <f t="shared" si="344"/>
        <v>#VALUE!</v>
      </c>
      <c r="AG2560" s="34" t="e">
        <f t="shared" si="345"/>
        <v>#VALUE!</v>
      </c>
      <c r="AH2560" s="34" t="e">
        <f t="shared" si="346"/>
        <v>#VALUE!</v>
      </c>
      <c r="AI2560" s="34" t="e">
        <f t="shared" si="347"/>
        <v>#VALUE!</v>
      </c>
      <c r="AJ2560" s="34" t="e">
        <f t="shared" si="348"/>
        <v>#VALUE!</v>
      </c>
      <c r="AK2560" s="34" t="e">
        <f t="shared" si="349"/>
        <v>#VALUE!</v>
      </c>
    </row>
    <row r="2561" spans="1:37" ht="55.25" customHeight="1" x14ac:dyDescent="0.2">
      <c r="A2561" s="50"/>
      <c r="B2561" s="50"/>
      <c r="C2561" s="34"/>
      <c r="D2561" s="34"/>
      <c r="E2561" s="34"/>
      <c r="F2561" s="34"/>
      <c r="G2561" s="34"/>
      <c r="H2561" s="34"/>
      <c r="I2561" s="34"/>
      <c r="J2561" s="34"/>
      <c r="K2561" s="34"/>
      <c r="L2561" s="103"/>
      <c r="M2561" s="29"/>
      <c r="N2561" s="29"/>
      <c r="O2561" s="29"/>
      <c r="P2561" s="30"/>
      <c r="Q2561" s="29"/>
      <c r="R2561" s="112"/>
      <c r="S2561" s="34"/>
      <c r="AD2561" s="84" t="e">
        <f t="shared" si="342"/>
        <v>#VALUE!</v>
      </c>
      <c r="AE2561" s="34" t="e">
        <f t="shared" si="343"/>
        <v>#VALUE!</v>
      </c>
      <c r="AF2561" s="34" t="e">
        <f t="shared" si="344"/>
        <v>#VALUE!</v>
      </c>
      <c r="AG2561" s="34" t="e">
        <f t="shared" si="345"/>
        <v>#VALUE!</v>
      </c>
      <c r="AH2561" s="34" t="e">
        <f t="shared" si="346"/>
        <v>#VALUE!</v>
      </c>
      <c r="AI2561" s="34" t="e">
        <f t="shared" si="347"/>
        <v>#VALUE!</v>
      </c>
      <c r="AJ2561" s="34" t="e">
        <f t="shared" si="348"/>
        <v>#VALUE!</v>
      </c>
      <c r="AK2561" s="34" t="e">
        <f t="shared" si="349"/>
        <v>#VALUE!</v>
      </c>
    </row>
    <row r="2562" spans="1:37" ht="55.25" customHeight="1" x14ac:dyDescent="0.2">
      <c r="A2562" s="50"/>
      <c r="B2562" s="50"/>
      <c r="C2562" s="34"/>
      <c r="D2562" s="34"/>
      <c r="E2562" s="34"/>
      <c r="F2562" s="34"/>
      <c r="G2562" s="34"/>
      <c r="H2562" s="34"/>
      <c r="I2562" s="34"/>
      <c r="J2562" s="34"/>
      <c r="K2562" s="34"/>
      <c r="L2562" s="103"/>
      <c r="M2562" s="29"/>
      <c r="N2562" s="29"/>
      <c r="O2562" s="29"/>
      <c r="P2562" s="30"/>
      <c r="Q2562" s="29"/>
      <c r="R2562" s="112"/>
      <c r="S2562" s="34"/>
      <c r="AD2562" s="84" t="e">
        <f t="shared" si="342"/>
        <v>#VALUE!</v>
      </c>
      <c r="AE2562" s="34" t="e">
        <f t="shared" si="343"/>
        <v>#VALUE!</v>
      </c>
      <c r="AF2562" s="34" t="e">
        <f t="shared" si="344"/>
        <v>#VALUE!</v>
      </c>
      <c r="AG2562" s="34" t="e">
        <f t="shared" si="345"/>
        <v>#VALUE!</v>
      </c>
      <c r="AH2562" s="34" t="e">
        <f t="shared" si="346"/>
        <v>#VALUE!</v>
      </c>
      <c r="AI2562" s="34" t="e">
        <f t="shared" si="347"/>
        <v>#VALUE!</v>
      </c>
      <c r="AJ2562" s="34" t="e">
        <f t="shared" si="348"/>
        <v>#VALUE!</v>
      </c>
      <c r="AK2562" s="34" t="e">
        <f t="shared" si="349"/>
        <v>#VALUE!</v>
      </c>
    </row>
    <row r="2563" spans="1:37" ht="55.25" customHeight="1" x14ac:dyDescent="0.2">
      <c r="A2563" s="50"/>
      <c r="B2563" s="50"/>
      <c r="C2563" s="34"/>
      <c r="D2563" s="34"/>
      <c r="E2563" s="34"/>
      <c r="F2563" s="34"/>
      <c r="G2563" s="34"/>
      <c r="H2563" s="34"/>
      <c r="I2563" s="34"/>
      <c r="J2563" s="34"/>
      <c r="K2563" s="34"/>
      <c r="L2563" s="103"/>
      <c r="M2563" s="29"/>
      <c r="N2563" s="29"/>
      <c r="O2563" s="29"/>
      <c r="P2563" s="30"/>
      <c r="Q2563" s="29"/>
      <c r="R2563" s="112"/>
      <c r="S2563" s="34"/>
      <c r="AD2563" s="84" t="e">
        <f t="shared" si="342"/>
        <v>#VALUE!</v>
      </c>
      <c r="AE2563" s="34" t="e">
        <f t="shared" si="343"/>
        <v>#VALUE!</v>
      </c>
      <c r="AF2563" s="34" t="e">
        <f t="shared" si="344"/>
        <v>#VALUE!</v>
      </c>
      <c r="AG2563" s="34" t="e">
        <f t="shared" si="345"/>
        <v>#VALUE!</v>
      </c>
      <c r="AH2563" s="34" t="e">
        <f t="shared" si="346"/>
        <v>#VALUE!</v>
      </c>
      <c r="AI2563" s="34" t="e">
        <f t="shared" si="347"/>
        <v>#VALUE!</v>
      </c>
      <c r="AJ2563" s="34" t="e">
        <f t="shared" si="348"/>
        <v>#VALUE!</v>
      </c>
      <c r="AK2563" s="34" t="e">
        <f t="shared" si="349"/>
        <v>#VALUE!</v>
      </c>
    </row>
    <row r="2564" spans="1:37" ht="55.25" customHeight="1" x14ac:dyDescent="0.2">
      <c r="A2564" s="50"/>
      <c r="B2564" s="50"/>
      <c r="C2564" s="34"/>
      <c r="D2564" s="34"/>
      <c r="E2564" s="34"/>
      <c r="F2564" s="34"/>
      <c r="G2564" s="34"/>
      <c r="H2564" s="34"/>
      <c r="I2564" s="34"/>
      <c r="J2564" s="34"/>
      <c r="K2564" s="34"/>
      <c r="L2564" s="103"/>
      <c r="M2564" s="29"/>
      <c r="N2564" s="29"/>
      <c r="O2564" s="29"/>
      <c r="P2564" s="30"/>
      <c r="Q2564" s="29"/>
      <c r="R2564" s="112"/>
      <c r="S2564" s="34"/>
      <c r="AD2564" s="84" t="e">
        <f t="shared" si="342"/>
        <v>#VALUE!</v>
      </c>
      <c r="AE2564" s="34" t="e">
        <f t="shared" si="343"/>
        <v>#VALUE!</v>
      </c>
      <c r="AF2564" s="34" t="e">
        <f t="shared" si="344"/>
        <v>#VALUE!</v>
      </c>
      <c r="AG2564" s="34" t="e">
        <f t="shared" si="345"/>
        <v>#VALUE!</v>
      </c>
      <c r="AH2564" s="34" t="e">
        <f t="shared" si="346"/>
        <v>#VALUE!</v>
      </c>
      <c r="AI2564" s="34" t="e">
        <f t="shared" si="347"/>
        <v>#VALUE!</v>
      </c>
      <c r="AJ2564" s="34" t="e">
        <f t="shared" si="348"/>
        <v>#VALUE!</v>
      </c>
      <c r="AK2564" s="34" t="e">
        <f t="shared" si="349"/>
        <v>#VALUE!</v>
      </c>
    </row>
    <row r="2565" spans="1:37" ht="55.25" customHeight="1" x14ac:dyDescent="0.2">
      <c r="A2565" s="50"/>
      <c r="B2565" s="50"/>
      <c r="C2565" s="34"/>
      <c r="D2565" s="34"/>
      <c r="E2565" s="34"/>
      <c r="F2565" s="34"/>
      <c r="G2565" s="34"/>
      <c r="H2565" s="34"/>
      <c r="I2565" s="34"/>
      <c r="J2565" s="34"/>
      <c r="K2565" s="34"/>
      <c r="L2565" s="103"/>
      <c r="M2565" s="29"/>
      <c r="N2565" s="29"/>
      <c r="O2565" s="29"/>
      <c r="P2565" s="30"/>
      <c r="Q2565" s="29"/>
      <c r="R2565" s="112"/>
      <c r="S2565" s="34"/>
      <c r="AD2565" s="84" t="e">
        <f t="shared" si="342"/>
        <v>#VALUE!</v>
      </c>
      <c r="AE2565" s="34" t="e">
        <f t="shared" si="343"/>
        <v>#VALUE!</v>
      </c>
      <c r="AF2565" s="34" t="e">
        <f t="shared" si="344"/>
        <v>#VALUE!</v>
      </c>
      <c r="AG2565" s="34" t="e">
        <f t="shared" si="345"/>
        <v>#VALUE!</v>
      </c>
      <c r="AH2565" s="34" t="e">
        <f t="shared" si="346"/>
        <v>#VALUE!</v>
      </c>
      <c r="AI2565" s="34" t="e">
        <f t="shared" si="347"/>
        <v>#VALUE!</v>
      </c>
      <c r="AJ2565" s="34" t="e">
        <f t="shared" si="348"/>
        <v>#VALUE!</v>
      </c>
      <c r="AK2565" s="34" t="e">
        <f t="shared" si="349"/>
        <v>#VALUE!</v>
      </c>
    </row>
    <row r="2566" spans="1:37" ht="55.25" customHeight="1" x14ac:dyDescent="0.2">
      <c r="A2566" s="50"/>
      <c r="B2566" s="50"/>
      <c r="C2566" s="34"/>
      <c r="D2566" s="34"/>
      <c r="E2566" s="34"/>
      <c r="F2566" s="34"/>
      <c r="G2566" s="34"/>
      <c r="H2566" s="34"/>
      <c r="I2566" s="34"/>
      <c r="J2566" s="34"/>
      <c r="K2566" s="34"/>
      <c r="L2566" s="103"/>
      <c r="M2566" s="29"/>
      <c r="N2566" s="29"/>
      <c r="O2566" s="29"/>
      <c r="P2566" s="30"/>
      <c r="Q2566" s="29"/>
      <c r="R2566" s="112"/>
      <c r="S2566" s="34"/>
      <c r="AD2566" s="84" t="e">
        <f t="shared" si="342"/>
        <v>#VALUE!</v>
      </c>
      <c r="AE2566" s="34" t="e">
        <f t="shared" si="343"/>
        <v>#VALUE!</v>
      </c>
      <c r="AF2566" s="34" t="e">
        <f t="shared" si="344"/>
        <v>#VALUE!</v>
      </c>
      <c r="AG2566" s="34" t="e">
        <f t="shared" si="345"/>
        <v>#VALUE!</v>
      </c>
      <c r="AH2566" s="34" t="e">
        <f t="shared" si="346"/>
        <v>#VALUE!</v>
      </c>
      <c r="AI2566" s="34" t="e">
        <f t="shared" si="347"/>
        <v>#VALUE!</v>
      </c>
      <c r="AJ2566" s="34" t="e">
        <f t="shared" si="348"/>
        <v>#VALUE!</v>
      </c>
      <c r="AK2566" s="34" t="e">
        <f t="shared" si="349"/>
        <v>#VALUE!</v>
      </c>
    </row>
    <row r="2567" spans="1:37" ht="55.25" customHeight="1" x14ac:dyDescent="0.2">
      <c r="A2567" s="50"/>
      <c r="B2567" s="50"/>
      <c r="C2567" s="34"/>
      <c r="D2567" s="34"/>
      <c r="E2567" s="34"/>
      <c r="F2567" s="34"/>
      <c r="G2567" s="34"/>
      <c r="H2567" s="34"/>
      <c r="I2567" s="34"/>
      <c r="J2567" s="34"/>
      <c r="K2567" s="34"/>
      <c r="L2567" s="103"/>
      <c r="M2567" s="29"/>
      <c r="N2567" s="29"/>
      <c r="O2567" s="29"/>
      <c r="P2567" s="30"/>
      <c r="Q2567" s="29"/>
      <c r="R2567" s="112"/>
      <c r="S2567" s="34"/>
      <c r="AD2567" s="84" t="e">
        <f t="shared" si="342"/>
        <v>#VALUE!</v>
      </c>
      <c r="AE2567" s="34" t="e">
        <f t="shared" si="343"/>
        <v>#VALUE!</v>
      </c>
      <c r="AF2567" s="34" t="e">
        <f t="shared" si="344"/>
        <v>#VALUE!</v>
      </c>
      <c r="AG2567" s="34" t="e">
        <f t="shared" si="345"/>
        <v>#VALUE!</v>
      </c>
      <c r="AH2567" s="34" t="e">
        <f t="shared" si="346"/>
        <v>#VALUE!</v>
      </c>
      <c r="AI2567" s="34" t="e">
        <f t="shared" si="347"/>
        <v>#VALUE!</v>
      </c>
      <c r="AJ2567" s="34" t="e">
        <f t="shared" si="348"/>
        <v>#VALUE!</v>
      </c>
      <c r="AK2567" s="34" t="e">
        <f t="shared" si="349"/>
        <v>#VALUE!</v>
      </c>
    </row>
    <row r="2568" spans="1:37" ht="55.25" customHeight="1" x14ac:dyDescent="0.2">
      <c r="A2568" s="50"/>
      <c r="B2568" s="50"/>
      <c r="C2568" s="34"/>
      <c r="D2568" s="34"/>
      <c r="E2568" s="34"/>
      <c r="F2568" s="34"/>
      <c r="G2568" s="34"/>
      <c r="H2568" s="34"/>
      <c r="I2568" s="34"/>
      <c r="J2568" s="34"/>
      <c r="K2568" s="34"/>
      <c r="L2568" s="103"/>
      <c r="M2568" s="29"/>
      <c r="N2568" s="29"/>
      <c r="O2568" s="29"/>
      <c r="P2568" s="30"/>
      <c r="Q2568" s="29"/>
      <c r="R2568" s="112"/>
      <c r="S2568" s="34"/>
      <c r="AD2568" s="84" t="e">
        <f t="shared" si="342"/>
        <v>#VALUE!</v>
      </c>
      <c r="AE2568" s="34" t="e">
        <f t="shared" si="343"/>
        <v>#VALUE!</v>
      </c>
      <c r="AF2568" s="34" t="e">
        <f t="shared" si="344"/>
        <v>#VALUE!</v>
      </c>
      <c r="AG2568" s="34" t="e">
        <f t="shared" si="345"/>
        <v>#VALUE!</v>
      </c>
      <c r="AH2568" s="34" t="e">
        <f t="shared" si="346"/>
        <v>#VALUE!</v>
      </c>
      <c r="AI2568" s="34" t="e">
        <f t="shared" si="347"/>
        <v>#VALUE!</v>
      </c>
      <c r="AJ2568" s="34" t="e">
        <f t="shared" si="348"/>
        <v>#VALUE!</v>
      </c>
      <c r="AK2568" s="34" t="e">
        <f t="shared" si="349"/>
        <v>#VALUE!</v>
      </c>
    </row>
    <row r="2569" spans="1:37" ht="55.25" customHeight="1" x14ac:dyDescent="0.2">
      <c r="A2569" s="50"/>
      <c r="B2569" s="50"/>
      <c r="C2569" s="34"/>
      <c r="D2569" s="34"/>
      <c r="E2569" s="34"/>
      <c r="F2569" s="34"/>
      <c r="G2569" s="34"/>
      <c r="H2569" s="34"/>
      <c r="I2569" s="34"/>
      <c r="J2569" s="34"/>
      <c r="K2569" s="34"/>
      <c r="L2569" s="103"/>
      <c r="M2569" s="29"/>
      <c r="N2569" s="29"/>
      <c r="O2569" s="29"/>
      <c r="P2569" s="30"/>
      <c r="Q2569" s="29"/>
      <c r="R2569" s="112"/>
      <c r="S2569" s="34"/>
      <c r="AD2569" s="84" t="e">
        <f t="shared" si="342"/>
        <v>#VALUE!</v>
      </c>
      <c r="AE2569" s="34" t="e">
        <f t="shared" si="343"/>
        <v>#VALUE!</v>
      </c>
      <c r="AF2569" s="34" t="e">
        <f t="shared" si="344"/>
        <v>#VALUE!</v>
      </c>
      <c r="AG2569" s="34" t="e">
        <f t="shared" si="345"/>
        <v>#VALUE!</v>
      </c>
      <c r="AH2569" s="34" t="e">
        <f t="shared" si="346"/>
        <v>#VALUE!</v>
      </c>
      <c r="AI2569" s="34" t="e">
        <f t="shared" si="347"/>
        <v>#VALUE!</v>
      </c>
      <c r="AJ2569" s="34" t="e">
        <f t="shared" si="348"/>
        <v>#VALUE!</v>
      </c>
      <c r="AK2569" s="34" t="e">
        <f t="shared" si="349"/>
        <v>#VALUE!</v>
      </c>
    </row>
    <row r="2570" spans="1:37" ht="55.25" customHeight="1" x14ac:dyDescent="0.2">
      <c r="A2570" s="50"/>
      <c r="B2570" s="50"/>
      <c r="C2570" s="34"/>
      <c r="D2570" s="34"/>
      <c r="E2570" s="34"/>
      <c r="F2570" s="34"/>
      <c r="G2570" s="34"/>
      <c r="H2570" s="34"/>
      <c r="I2570" s="34"/>
      <c r="J2570" s="34"/>
      <c r="K2570" s="34"/>
      <c r="L2570" s="103"/>
      <c r="M2570" s="29"/>
      <c r="N2570" s="29"/>
      <c r="O2570" s="29"/>
      <c r="P2570" s="30"/>
      <c r="Q2570" s="29"/>
      <c r="R2570" s="112"/>
      <c r="S2570" s="34"/>
      <c r="AD2570" s="84" t="e">
        <f t="shared" si="342"/>
        <v>#VALUE!</v>
      </c>
      <c r="AE2570" s="34" t="e">
        <f t="shared" si="343"/>
        <v>#VALUE!</v>
      </c>
      <c r="AF2570" s="34" t="e">
        <f t="shared" si="344"/>
        <v>#VALUE!</v>
      </c>
      <c r="AG2570" s="34" t="e">
        <f t="shared" si="345"/>
        <v>#VALUE!</v>
      </c>
      <c r="AH2570" s="34" t="e">
        <f t="shared" si="346"/>
        <v>#VALUE!</v>
      </c>
      <c r="AI2570" s="34" t="e">
        <f t="shared" si="347"/>
        <v>#VALUE!</v>
      </c>
      <c r="AJ2570" s="34" t="e">
        <f t="shared" si="348"/>
        <v>#VALUE!</v>
      </c>
      <c r="AK2570" s="34" t="e">
        <f t="shared" si="349"/>
        <v>#VALUE!</v>
      </c>
    </row>
    <row r="2571" spans="1:37" ht="55.25" customHeight="1" x14ac:dyDescent="0.2">
      <c r="A2571" s="50"/>
      <c r="B2571" s="50"/>
      <c r="C2571" s="34"/>
      <c r="D2571" s="34"/>
      <c r="E2571" s="34"/>
      <c r="F2571" s="34"/>
      <c r="G2571" s="34"/>
      <c r="H2571" s="34"/>
      <c r="I2571" s="34"/>
      <c r="J2571" s="34"/>
      <c r="K2571" s="34"/>
      <c r="L2571" s="103"/>
      <c r="M2571" s="29"/>
      <c r="N2571" s="29"/>
      <c r="O2571" s="29"/>
      <c r="P2571" s="30"/>
      <c r="Q2571" s="29"/>
      <c r="R2571" s="112"/>
      <c r="S2571" s="34"/>
      <c r="AD2571" s="84" t="e">
        <f t="shared" si="342"/>
        <v>#VALUE!</v>
      </c>
      <c r="AE2571" s="34" t="e">
        <f t="shared" si="343"/>
        <v>#VALUE!</v>
      </c>
      <c r="AF2571" s="34" t="e">
        <f t="shared" si="344"/>
        <v>#VALUE!</v>
      </c>
      <c r="AG2571" s="34" t="e">
        <f t="shared" si="345"/>
        <v>#VALUE!</v>
      </c>
      <c r="AH2571" s="34" t="e">
        <f t="shared" si="346"/>
        <v>#VALUE!</v>
      </c>
      <c r="AI2571" s="34" t="e">
        <f t="shared" si="347"/>
        <v>#VALUE!</v>
      </c>
      <c r="AJ2571" s="34" t="e">
        <f t="shared" si="348"/>
        <v>#VALUE!</v>
      </c>
      <c r="AK2571" s="34" t="e">
        <f t="shared" si="349"/>
        <v>#VALUE!</v>
      </c>
    </row>
    <row r="2572" spans="1:37" ht="55.25" customHeight="1" x14ac:dyDescent="0.2">
      <c r="A2572" s="50"/>
      <c r="B2572" s="50"/>
      <c r="C2572" s="34"/>
      <c r="D2572" s="34"/>
      <c r="E2572" s="34"/>
      <c r="F2572" s="34"/>
      <c r="G2572" s="34"/>
      <c r="H2572" s="34"/>
      <c r="I2572" s="34"/>
      <c r="J2572" s="34"/>
      <c r="K2572" s="34"/>
      <c r="L2572" s="103"/>
      <c r="M2572" s="29"/>
      <c r="N2572" s="29"/>
      <c r="O2572" s="29"/>
      <c r="P2572" s="30"/>
      <c r="Q2572" s="29"/>
      <c r="R2572" s="112"/>
      <c r="S2572" s="34"/>
      <c r="AD2572" s="84" t="e">
        <f t="shared" si="342"/>
        <v>#VALUE!</v>
      </c>
      <c r="AE2572" s="34" t="e">
        <f t="shared" si="343"/>
        <v>#VALUE!</v>
      </c>
      <c r="AF2572" s="34" t="e">
        <f t="shared" si="344"/>
        <v>#VALUE!</v>
      </c>
      <c r="AG2572" s="34" t="e">
        <f t="shared" si="345"/>
        <v>#VALUE!</v>
      </c>
      <c r="AH2572" s="34" t="e">
        <f t="shared" si="346"/>
        <v>#VALUE!</v>
      </c>
      <c r="AI2572" s="34" t="e">
        <f t="shared" si="347"/>
        <v>#VALUE!</v>
      </c>
      <c r="AJ2572" s="34" t="e">
        <f t="shared" si="348"/>
        <v>#VALUE!</v>
      </c>
      <c r="AK2572" s="34" t="e">
        <f t="shared" si="349"/>
        <v>#VALUE!</v>
      </c>
    </row>
    <row r="2573" spans="1:37" ht="55.25" customHeight="1" x14ac:dyDescent="0.2">
      <c r="A2573" s="50"/>
      <c r="B2573" s="50"/>
      <c r="C2573" s="34"/>
      <c r="D2573" s="34"/>
      <c r="E2573" s="34"/>
      <c r="F2573" s="34"/>
      <c r="G2573" s="34"/>
      <c r="H2573" s="34"/>
      <c r="I2573" s="34"/>
      <c r="J2573" s="34"/>
      <c r="K2573" s="34"/>
      <c r="L2573" s="103"/>
      <c r="M2573" s="29"/>
      <c r="N2573" s="29"/>
      <c r="O2573" s="29"/>
      <c r="P2573" s="30"/>
      <c r="Q2573" s="29"/>
      <c r="R2573" s="112"/>
      <c r="S2573" s="34"/>
      <c r="AD2573" s="84" t="e">
        <f t="shared" si="342"/>
        <v>#VALUE!</v>
      </c>
      <c r="AE2573" s="34" t="e">
        <f t="shared" si="343"/>
        <v>#VALUE!</v>
      </c>
      <c r="AF2573" s="34" t="e">
        <f t="shared" si="344"/>
        <v>#VALUE!</v>
      </c>
      <c r="AG2573" s="34" t="e">
        <f t="shared" si="345"/>
        <v>#VALUE!</v>
      </c>
      <c r="AH2573" s="34" t="e">
        <f t="shared" si="346"/>
        <v>#VALUE!</v>
      </c>
      <c r="AI2573" s="34" t="e">
        <f t="shared" si="347"/>
        <v>#VALUE!</v>
      </c>
      <c r="AJ2573" s="34" t="e">
        <f t="shared" si="348"/>
        <v>#VALUE!</v>
      </c>
      <c r="AK2573" s="34" t="e">
        <f t="shared" si="349"/>
        <v>#VALUE!</v>
      </c>
    </row>
    <row r="2574" spans="1:37" ht="55.25" customHeight="1" x14ac:dyDescent="0.2">
      <c r="A2574" s="50"/>
      <c r="B2574" s="50"/>
      <c r="C2574" s="34"/>
      <c r="D2574" s="34"/>
      <c r="E2574" s="34"/>
      <c r="F2574" s="34"/>
      <c r="G2574" s="34"/>
      <c r="H2574" s="34"/>
      <c r="I2574" s="34"/>
      <c r="J2574" s="34"/>
      <c r="K2574" s="34"/>
      <c r="L2574" s="103"/>
      <c r="M2574" s="29"/>
      <c r="N2574" s="29"/>
      <c r="O2574" s="29"/>
      <c r="P2574" s="30"/>
      <c r="Q2574" s="29"/>
      <c r="R2574" s="112"/>
      <c r="S2574" s="34"/>
      <c r="AD2574" s="84" t="e">
        <f t="shared" si="342"/>
        <v>#VALUE!</v>
      </c>
      <c r="AE2574" s="34" t="e">
        <f t="shared" si="343"/>
        <v>#VALUE!</v>
      </c>
      <c r="AF2574" s="34" t="e">
        <f t="shared" si="344"/>
        <v>#VALUE!</v>
      </c>
      <c r="AG2574" s="34" t="e">
        <f t="shared" si="345"/>
        <v>#VALUE!</v>
      </c>
      <c r="AH2574" s="34" t="e">
        <f t="shared" si="346"/>
        <v>#VALUE!</v>
      </c>
      <c r="AI2574" s="34" t="e">
        <f t="shared" si="347"/>
        <v>#VALUE!</v>
      </c>
      <c r="AJ2574" s="34" t="e">
        <f t="shared" si="348"/>
        <v>#VALUE!</v>
      </c>
      <c r="AK2574" s="34" t="e">
        <f t="shared" si="349"/>
        <v>#VALUE!</v>
      </c>
    </row>
    <row r="2575" spans="1:37" ht="55.25" customHeight="1" x14ac:dyDescent="0.2">
      <c r="A2575" s="50"/>
      <c r="B2575" s="50"/>
      <c r="C2575" s="34"/>
      <c r="D2575" s="34"/>
      <c r="E2575" s="34"/>
      <c r="F2575" s="34"/>
      <c r="G2575" s="34"/>
      <c r="H2575" s="34"/>
      <c r="I2575" s="34"/>
      <c r="J2575" s="34"/>
      <c r="K2575" s="34"/>
      <c r="L2575" s="103"/>
      <c r="M2575" s="29"/>
      <c r="N2575" s="29"/>
      <c r="O2575" s="29"/>
      <c r="P2575" s="30"/>
      <c r="Q2575" s="29"/>
      <c r="R2575" s="112"/>
      <c r="S2575" s="34"/>
      <c r="AD2575" s="84" t="e">
        <f t="shared" si="342"/>
        <v>#VALUE!</v>
      </c>
      <c r="AE2575" s="34" t="e">
        <f t="shared" si="343"/>
        <v>#VALUE!</v>
      </c>
      <c r="AF2575" s="34" t="e">
        <f t="shared" si="344"/>
        <v>#VALUE!</v>
      </c>
      <c r="AG2575" s="34" t="e">
        <f t="shared" si="345"/>
        <v>#VALUE!</v>
      </c>
      <c r="AH2575" s="34" t="e">
        <f t="shared" si="346"/>
        <v>#VALUE!</v>
      </c>
      <c r="AI2575" s="34" t="e">
        <f t="shared" si="347"/>
        <v>#VALUE!</v>
      </c>
      <c r="AJ2575" s="34" t="e">
        <f t="shared" si="348"/>
        <v>#VALUE!</v>
      </c>
      <c r="AK2575" s="34" t="e">
        <f t="shared" si="349"/>
        <v>#VALUE!</v>
      </c>
    </row>
    <row r="2576" spans="1:37" ht="55.25" customHeight="1" x14ac:dyDescent="0.2">
      <c r="A2576" s="50"/>
      <c r="B2576" s="50"/>
      <c r="C2576" s="34"/>
      <c r="D2576" s="34"/>
      <c r="E2576" s="34"/>
      <c r="F2576" s="34"/>
      <c r="G2576" s="34"/>
      <c r="H2576" s="34"/>
      <c r="I2576" s="34"/>
      <c r="J2576" s="34"/>
      <c r="K2576" s="34"/>
      <c r="L2576" s="103"/>
      <c r="M2576" s="29"/>
      <c r="N2576" s="29"/>
      <c r="O2576" s="29"/>
      <c r="P2576" s="30"/>
      <c r="Q2576" s="29"/>
      <c r="R2576" s="112"/>
      <c r="S2576" s="34"/>
      <c r="AD2576" s="84" t="e">
        <f t="shared" si="342"/>
        <v>#VALUE!</v>
      </c>
      <c r="AE2576" s="34" t="e">
        <f t="shared" si="343"/>
        <v>#VALUE!</v>
      </c>
      <c r="AF2576" s="34" t="e">
        <f t="shared" si="344"/>
        <v>#VALUE!</v>
      </c>
      <c r="AG2576" s="34" t="e">
        <f t="shared" si="345"/>
        <v>#VALUE!</v>
      </c>
      <c r="AH2576" s="34" t="e">
        <f t="shared" si="346"/>
        <v>#VALUE!</v>
      </c>
      <c r="AI2576" s="34" t="e">
        <f t="shared" si="347"/>
        <v>#VALUE!</v>
      </c>
      <c r="AJ2576" s="34" t="e">
        <f t="shared" si="348"/>
        <v>#VALUE!</v>
      </c>
      <c r="AK2576" s="34" t="e">
        <f t="shared" si="349"/>
        <v>#VALUE!</v>
      </c>
    </row>
    <row r="2577" spans="1:37" ht="55.25" customHeight="1" x14ac:dyDescent="0.2">
      <c r="A2577" s="50"/>
      <c r="B2577" s="50"/>
      <c r="C2577" s="34"/>
      <c r="D2577" s="34"/>
      <c r="E2577" s="34"/>
      <c r="F2577" s="34"/>
      <c r="G2577" s="34"/>
      <c r="H2577" s="34"/>
      <c r="I2577" s="34"/>
      <c r="J2577" s="34"/>
      <c r="K2577" s="34"/>
      <c r="L2577" s="103"/>
      <c r="M2577" s="29"/>
      <c r="N2577" s="29"/>
      <c r="O2577" s="29"/>
      <c r="P2577" s="30"/>
      <c r="Q2577" s="29"/>
      <c r="R2577" s="112"/>
      <c r="S2577" s="34"/>
      <c r="AD2577" s="84" t="e">
        <f t="shared" si="342"/>
        <v>#VALUE!</v>
      </c>
      <c r="AE2577" s="34" t="e">
        <f t="shared" si="343"/>
        <v>#VALUE!</v>
      </c>
      <c r="AF2577" s="34" t="e">
        <f t="shared" si="344"/>
        <v>#VALUE!</v>
      </c>
      <c r="AG2577" s="34" t="e">
        <f t="shared" si="345"/>
        <v>#VALUE!</v>
      </c>
      <c r="AH2577" s="34" t="e">
        <f t="shared" si="346"/>
        <v>#VALUE!</v>
      </c>
      <c r="AI2577" s="34" t="e">
        <f t="shared" si="347"/>
        <v>#VALUE!</v>
      </c>
      <c r="AJ2577" s="34" t="e">
        <f t="shared" si="348"/>
        <v>#VALUE!</v>
      </c>
      <c r="AK2577" s="34" t="e">
        <f t="shared" si="349"/>
        <v>#VALUE!</v>
      </c>
    </row>
    <row r="2578" spans="1:37" ht="55.25" customHeight="1" x14ac:dyDescent="0.2">
      <c r="A2578" s="50"/>
      <c r="B2578" s="50"/>
      <c r="C2578" s="34"/>
      <c r="D2578" s="34"/>
      <c r="E2578" s="34"/>
      <c r="F2578" s="34"/>
      <c r="G2578" s="34"/>
      <c r="H2578" s="34"/>
      <c r="I2578" s="34"/>
      <c r="J2578" s="34"/>
      <c r="K2578" s="34"/>
      <c r="L2578" s="103"/>
      <c r="M2578" s="29"/>
      <c r="N2578" s="29"/>
      <c r="O2578" s="29"/>
      <c r="P2578" s="30"/>
      <c r="Q2578" s="29"/>
      <c r="R2578" s="112"/>
      <c r="S2578" s="34"/>
      <c r="AD2578" s="84" t="e">
        <f t="shared" si="342"/>
        <v>#VALUE!</v>
      </c>
      <c r="AE2578" s="34" t="e">
        <f t="shared" si="343"/>
        <v>#VALUE!</v>
      </c>
      <c r="AF2578" s="34" t="e">
        <f t="shared" si="344"/>
        <v>#VALUE!</v>
      </c>
      <c r="AG2578" s="34" t="e">
        <f t="shared" si="345"/>
        <v>#VALUE!</v>
      </c>
      <c r="AH2578" s="34" t="e">
        <f t="shared" si="346"/>
        <v>#VALUE!</v>
      </c>
      <c r="AI2578" s="34" t="e">
        <f t="shared" si="347"/>
        <v>#VALUE!</v>
      </c>
      <c r="AJ2578" s="34" t="e">
        <f t="shared" si="348"/>
        <v>#VALUE!</v>
      </c>
      <c r="AK2578" s="34" t="e">
        <f t="shared" si="349"/>
        <v>#VALUE!</v>
      </c>
    </row>
    <row r="2579" spans="1:37" ht="55.25" customHeight="1" x14ac:dyDescent="0.2">
      <c r="A2579" s="50"/>
      <c r="B2579" s="50"/>
      <c r="C2579" s="34"/>
      <c r="D2579" s="34"/>
      <c r="E2579" s="34"/>
      <c r="F2579" s="34"/>
      <c r="G2579" s="34"/>
      <c r="H2579" s="34"/>
      <c r="I2579" s="34"/>
      <c r="J2579" s="34"/>
      <c r="K2579" s="34"/>
      <c r="L2579" s="103"/>
      <c r="M2579" s="29"/>
      <c r="N2579" s="29"/>
      <c r="O2579" s="29"/>
      <c r="P2579" s="30"/>
      <c r="Q2579" s="29"/>
      <c r="R2579" s="112"/>
      <c r="S2579" s="34"/>
      <c r="AD2579" s="84" t="e">
        <f t="shared" si="342"/>
        <v>#VALUE!</v>
      </c>
      <c r="AE2579" s="34" t="e">
        <f t="shared" si="343"/>
        <v>#VALUE!</v>
      </c>
      <c r="AF2579" s="34" t="e">
        <f t="shared" si="344"/>
        <v>#VALUE!</v>
      </c>
      <c r="AG2579" s="34" t="e">
        <f t="shared" si="345"/>
        <v>#VALUE!</v>
      </c>
      <c r="AH2579" s="34" t="e">
        <f t="shared" si="346"/>
        <v>#VALUE!</v>
      </c>
      <c r="AI2579" s="34" t="e">
        <f t="shared" si="347"/>
        <v>#VALUE!</v>
      </c>
      <c r="AJ2579" s="34" t="e">
        <f t="shared" si="348"/>
        <v>#VALUE!</v>
      </c>
      <c r="AK2579" s="34" t="e">
        <f t="shared" si="349"/>
        <v>#VALUE!</v>
      </c>
    </row>
    <row r="2580" spans="1:37" ht="55.25" customHeight="1" x14ac:dyDescent="0.2">
      <c r="A2580" s="50"/>
      <c r="B2580" s="50"/>
      <c r="C2580" s="34"/>
      <c r="D2580" s="34"/>
      <c r="E2580" s="34"/>
      <c r="F2580" s="34"/>
      <c r="G2580" s="34"/>
      <c r="H2580" s="34"/>
      <c r="I2580" s="34"/>
      <c r="J2580" s="34"/>
      <c r="K2580" s="34"/>
      <c r="L2580" s="103"/>
      <c r="M2580" s="29"/>
      <c r="N2580" s="29"/>
      <c r="O2580" s="29"/>
      <c r="P2580" s="30"/>
      <c r="Q2580" s="29"/>
      <c r="R2580" s="112"/>
      <c r="S2580" s="34"/>
      <c r="AD2580" s="84" t="e">
        <f t="shared" si="342"/>
        <v>#VALUE!</v>
      </c>
      <c r="AE2580" s="34" t="e">
        <f t="shared" si="343"/>
        <v>#VALUE!</v>
      </c>
      <c r="AF2580" s="34" t="e">
        <f t="shared" si="344"/>
        <v>#VALUE!</v>
      </c>
      <c r="AG2580" s="34" t="e">
        <f t="shared" si="345"/>
        <v>#VALUE!</v>
      </c>
      <c r="AH2580" s="34" t="e">
        <f t="shared" si="346"/>
        <v>#VALUE!</v>
      </c>
      <c r="AI2580" s="34" t="e">
        <f t="shared" si="347"/>
        <v>#VALUE!</v>
      </c>
      <c r="AJ2580" s="34" t="e">
        <f t="shared" si="348"/>
        <v>#VALUE!</v>
      </c>
      <c r="AK2580" s="34" t="e">
        <f t="shared" si="349"/>
        <v>#VALUE!</v>
      </c>
    </row>
    <row r="2581" spans="1:37" ht="55.25" customHeight="1" x14ac:dyDescent="0.2">
      <c r="A2581" s="50"/>
      <c r="B2581" s="50"/>
      <c r="C2581" s="34"/>
      <c r="D2581" s="34"/>
      <c r="E2581" s="34"/>
      <c r="F2581" s="34"/>
      <c r="G2581" s="34"/>
      <c r="H2581" s="34"/>
      <c r="I2581" s="34"/>
      <c r="J2581" s="34"/>
      <c r="K2581" s="34"/>
      <c r="L2581" s="103"/>
      <c r="M2581" s="29"/>
      <c r="N2581" s="29"/>
      <c r="O2581" s="29"/>
      <c r="P2581" s="30"/>
      <c r="Q2581" s="29"/>
      <c r="R2581" s="112"/>
      <c r="S2581" s="34"/>
      <c r="AD2581" s="84" t="e">
        <f t="shared" si="342"/>
        <v>#VALUE!</v>
      </c>
      <c r="AE2581" s="34" t="e">
        <f t="shared" si="343"/>
        <v>#VALUE!</v>
      </c>
      <c r="AF2581" s="34" t="e">
        <f t="shared" si="344"/>
        <v>#VALUE!</v>
      </c>
      <c r="AG2581" s="34" t="e">
        <f t="shared" si="345"/>
        <v>#VALUE!</v>
      </c>
      <c r="AH2581" s="34" t="e">
        <f t="shared" si="346"/>
        <v>#VALUE!</v>
      </c>
      <c r="AI2581" s="34" t="e">
        <f t="shared" si="347"/>
        <v>#VALUE!</v>
      </c>
      <c r="AJ2581" s="34" t="e">
        <f t="shared" si="348"/>
        <v>#VALUE!</v>
      </c>
      <c r="AK2581" s="34" t="e">
        <f t="shared" si="349"/>
        <v>#VALUE!</v>
      </c>
    </row>
    <row r="2582" spans="1:37" ht="55.25" customHeight="1" x14ac:dyDescent="0.2">
      <c r="A2582" s="50"/>
      <c r="B2582" s="50"/>
      <c r="C2582" s="34"/>
      <c r="D2582" s="34"/>
      <c r="E2582" s="34"/>
      <c r="F2582" s="34"/>
      <c r="G2582" s="34"/>
      <c r="H2582" s="34"/>
      <c r="I2582" s="34"/>
      <c r="J2582" s="34"/>
      <c r="K2582" s="34"/>
      <c r="L2582" s="103"/>
      <c r="M2582" s="29"/>
      <c r="N2582" s="29"/>
      <c r="O2582" s="29"/>
      <c r="P2582" s="30"/>
      <c r="Q2582" s="29"/>
      <c r="R2582" s="112"/>
      <c r="S2582" s="34"/>
      <c r="AD2582" s="84" t="e">
        <f t="shared" si="342"/>
        <v>#VALUE!</v>
      </c>
      <c r="AE2582" s="34" t="e">
        <f t="shared" si="343"/>
        <v>#VALUE!</v>
      </c>
      <c r="AF2582" s="34" t="e">
        <f t="shared" si="344"/>
        <v>#VALUE!</v>
      </c>
      <c r="AG2582" s="34" t="e">
        <f t="shared" si="345"/>
        <v>#VALUE!</v>
      </c>
      <c r="AH2582" s="34" t="e">
        <f t="shared" si="346"/>
        <v>#VALUE!</v>
      </c>
      <c r="AI2582" s="34" t="e">
        <f t="shared" si="347"/>
        <v>#VALUE!</v>
      </c>
      <c r="AJ2582" s="34" t="e">
        <f t="shared" si="348"/>
        <v>#VALUE!</v>
      </c>
      <c r="AK2582" s="34" t="e">
        <f t="shared" si="349"/>
        <v>#VALUE!</v>
      </c>
    </row>
    <row r="2583" spans="1:37" ht="55.25" customHeight="1" x14ac:dyDescent="0.2">
      <c r="A2583" s="50"/>
      <c r="B2583" s="50"/>
      <c r="C2583" s="34"/>
      <c r="D2583" s="34"/>
      <c r="E2583" s="34"/>
      <c r="F2583" s="34"/>
      <c r="G2583" s="34"/>
      <c r="H2583" s="34"/>
      <c r="I2583" s="34"/>
      <c r="J2583" s="34"/>
      <c r="K2583" s="34"/>
      <c r="L2583" s="103"/>
      <c r="M2583" s="29"/>
      <c r="N2583" s="29"/>
      <c r="O2583" s="29"/>
      <c r="P2583" s="30"/>
      <c r="Q2583" s="29"/>
      <c r="R2583" s="112"/>
      <c r="S2583" s="34"/>
      <c r="AD2583" s="84" t="e">
        <f t="shared" si="342"/>
        <v>#VALUE!</v>
      </c>
      <c r="AE2583" s="34" t="e">
        <f t="shared" si="343"/>
        <v>#VALUE!</v>
      </c>
      <c r="AF2583" s="34" t="e">
        <f t="shared" si="344"/>
        <v>#VALUE!</v>
      </c>
      <c r="AG2583" s="34" t="e">
        <f t="shared" si="345"/>
        <v>#VALUE!</v>
      </c>
      <c r="AH2583" s="34" t="e">
        <f t="shared" si="346"/>
        <v>#VALUE!</v>
      </c>
      <c r="AI2583" s="34" t="e">
        <f t="shared" si="347"/>
        <v>#VALUE!</v>
      </c>
      <c r="AJ2583" s="34" t="e">
        <f t="shared" si="348"/>
        <v>#VALUE!</v>
      </c>
      <c r="AK2583" s="34" t="e">
        <f t="shared" si="349"/>
        <v>#VALUE!</v>
      </c>
    </row>
    <row r="2584" spans="1:37" ht="55.25" customHeight="1" x14ac:dyDescent="0.2">
      <c r="A2584" s="50"/>
      <c r="B2584" s="50"/>
      <c r="C2584" s="34"/>
      <c r="D2584" s="34"/>
      <c r="E2584" s="34"/>
      <c r="F2584" s="34"/>
      <c r="G2584" s="34"/>
      <c r="H2584" s="34"/>
      <c r="I2584" s="34"/>
      <c r="J2584" s="34"/>
      <c r="K2584" s="34"/>
      <c r="L2584" s="103"/>
      <c r="M2584" s="29"/>
      <c r="N2584" s="29"/>
      <c r="O2584" s="29"/>
      <c r="P2584" s="30"/>
      <c r="Q2584" s="29"/>
      <c r="R2584" s="112"/>
      <c r="S2584" s="34"/>
      <c r="AD2584" s="84" t="e">
        <f t="shared" si="342"/>
        <v>#VALUE!</v>
      </c>
      <c r="AE2584" s="34" t="e">
        <f t="shared" si="343"/>
        <v>#VALUE!</v>
      </c>
      <c r="AF2584" s="34" t="e">
        <f t="shared" si="344"/>
        <v>#VALUE!</v>
      </c>
      <c r="AG2584" s="34" t="e">
        <f t="shared" si="345"/>
        <v>#VALUE!</v>
      </c>
      <c r="AH2584" s="34" t="e">
        <f t="shared" si="346"/>
        <v>#VALUE!</v>
      </c>
      <c r="AI2584" s="34" t="e">
        <f t="shared" si="347"/>
        <v>#VALUE!</v>
      </c>
      <c r="AJ2584" s="34" t="e">
        <f t="shared" si="348"/>
        <v>#VALUE!</v>
      </c>
      <c r="AK2584" s="34" t="e">
        <f t="shared" si="349"/>
        <v>#VALUE!</v>
      </c>
    </row>
    <row r="2585" spans="1:37" ht="55.25" customHeight="1" x14ac:dyDescent="0.2">
      <c r="A2585" s="50"/>
      <c r="B2585" s="50"/>
      <c r="C2585" s="34"/>
      <c r="D2585" s="34"/>
      <c r="E2585" s="34"/>
      <c r="F2585" s="34"/>
      <c r="G2585" s="34"/>
      <c r="H2585" s="34"/>
      <c r="I2585" s="34"/>
      <c r="J2585" s="34"/>
      <c r="K2585" s="34"/>
      <c r="L2585" s="103"/>
      <c r="M2585" s="29"/>
      <c r="N2585" s="29"/>
      <c r="O2585" s="29"/>
      <c r="P2585" s="30"/>
      <c r="Q2585" s="29"/>
      <c r="R2585" s="112"/>
      <c r="S2585" s="34"/>
      <c r="AD2585" s="84" t="e">
        <f t="shared" si="342"/>
        <v>#VALUE!</v>
      </c>
      <c r="AE2585" s="34" t="e">
        <f t="shared" si="343"/>
        <v>#VALUE!</v>
      </c>
      <c r="AF2585" s="34" t="e">
        <f t="shared" si="344"/>
        <v>#VALUE!</v>
      </c>
      <c r="AG2585" s="34" t="e">
        <f t="shared" si="345"/>
        <v>#VALUE!</v>
      </c>
      <c r="AH2585" s="34" t="e">
        <f t="shared" si="346"/>
        <v>#VALUE!</v>
      </c>
      <c r="AI2585" s="34" t="e">
        <f t="shared" si="347"/>
        <v>#VALUE!</v>
      </c>
      <c r="AJ2585" s="34" t="e">
        <f t="shared" si="348"/>
        <v>#VALUE!</v>
      </c>
      <c r="AK2585" s="34" t="e">
        <f t="shared" si="349"/>
        <v>#VALUE!</v>
      </c>
    </row>
    <row r="2586" spans="1:37" ht="55.25" customHeight="1" x14ac:dyDescent="0.2">
      <c r="A2586" s="50"/>
      <c r="B2586" s="50"/>
      <c r="C2586" s="34"/>
      <c r="D2586" s="34"/>
      <c r="E2586" s="34"/>
      <c r="F2586" s="34"/>
      <c r="G2586" s="34"/>
      <c r="H2586" s="34"/>
      <c r="I2586" s="34"/>
      <c r="J2586" s="34"/>
      <c r="K2586" s="34"/>
      <c r="L2586" s="103"/>
      <c r="M2586" s="29"/>
      <c r="N2586" s="29"/>
      <c r="O2586" s="29"/>
      <c r="P2586" s="30"/>
      <c r="Q2586" s="29"/>
      <c r="R2586" s="112"/>
      <c r="S2586" s="34"/>
      <c r="AD2586" s="84" t="e">
        <f t="shared" si="342"/>
        <v>#VALUE!</v>
      </c>
      <c r="AE2586" s="34" t="e">
        <f t="shared" si="343"/>
        <v>#VALUE!</v>
      </c>
      <c r="AF2586" s="34" t="e">
        <f t="shared" si="344"/>
        <v>#VALUE!</v>
      </c>
      <c r="AG2586" s="34" t="e">
        <f t="shared" si="345"/>
        <v>#VALUE!</v>
      </c>
      <c r="AH2586" s="34" t="e">
        <f t="shared" si="346"/>
        <v>#VALUE!</v>
      </c>
      <c r="AI2586" s="34" t="e">
        <f t="shared" si="347"/>
        <v>#VALUE!</v>
      </c>
      <c r="AJ2586" s="34" t="e">
        <f t="shared" si="348"/>
        <v>#VALUE!</v>
      </c>
      <c r="AK2586" s="34" t="e">
        <f t="shared" si="349"/>
        <v>#VALUE!</v>
      </c>
    </row>
    <row r="2587" spans="1:37" ht="55.25" customHeight="1" x14ac:dyDescent="0.2">
      <c r="A2587" s="50"/>
      <c r="B2587" s="50"/>
      <c r="C2587" s="34"/>
      <c r="D2587" s="34"/>
      <c r="E2587" s="34"/>
      <c r="F2587" s="34"/>
      <c r="G2587" s="34"/>
      <c r="H2587" s="34"/>
      <c r="I2587" s="34"/>
      <c r="J2587" s="34"/>
      <c r="K2587" s="34"/>
      <c r="L2587" s="103"/>
      <c r="M2587" s="29"/>
      <c r="N2587" s="29"/>
      <c r="O2587" s="29"/>
      <c r="P2587" s="30"/>
      <c r="Q2587" s="29"/>
      <c r="R2587" s="112"/>
      <c r="S2587" s="34"/>
      <c r="AD2587" s="84" t="e">
        <f t="shared" si="342"/>
        <v>#VALUE!</v>
      </c>
      <c r="AE2587" s="34" t="e">
        <f t="shared" si="343"/>
        <v>#VALUE!</v>
      </c>
      <c r="AF2587" s="34" t="e">
        <f t="shared" si="344"/>
        <v>#VALUE!</v>
      </c>
      <c r="AG2587" s="34" t="e">
        <f t="shared" si="345"/>
        <v>#VALUE!</v>
      </c>
      <c r="AH2587" s="34" t="e">
        <f t="shared" si="346"/>
        <v>#VALUE!</v>
      </c>
      <c r="AI2587" s="34" t="e">
        <f t="shared" si="347"/>
        <v>#VALUE!</v>
      </c>
      <c r="AJ2587" s="34" t="e">
        <f t="shared" si="348"/>
        <v>#VALUE!</v>
      </c>
      <c r="AK2587" s="34" t="e">
        <f t="shared" si="349"/>
        <v>#VALUE!</v>
      </c>
    </row>
    <row r="2588" spans="1:37" ht="55.25" customHeight="1" x14ac:dyDescent="0.2">
      <c r="A2588" s="50"/>
      <c r="B2588" s="50"/>
      <c r="C2588" s="34"/>
      <c r="D2588" s="34"/>
      <c r="E2588" s="34"/>
      <c r="F2588" s="34"/>
      <c r="G2588" s="34"/>
      <c r="H2588" s="34"/>
      <c r="I2588" s="34"/>
      <c r="J2588" s="34"/>
      <c r="K2588" s="34"/>
      <c r="L2588" s="103"/>
      <c r="M2588" s="29"/>
      <c r="N2588" s="29"/>
      <c r="O2588" s="29"/>
      <c r="P2588" s="30"/>
      <c r="Q2588" s="29"/>
      <c r="R2588" s="112"/>
      <c r="S2588" s="34"/>
      <c r="AD2588" s="84" t="e">
        <f t="shared" si="342"/>
        <v>#VALUE!</v>
      </c>
      <c r="AE2588" s="34" t="e">
        <f t="shared" si="343"/>
        <v>#VALUE!</v>
      </c>
      <c r="AF2588" s="34" t="e">
        <f t="shared" si="344"/>
        <v>#VALUE!</v>
      </c>
      <c r="AG2588" s="34" t="e">
        <f t="shared" si="345"/>
        <v>#VALUE!</v>
      </c>
      <c r="AH2588" s="34" t="e">
        <f t="shared" si="346"/>
        <v>#VALUE!</v>
      </c>
      <c r="AI2588" s="34" t="e">
        <f t="shared" si="347"/>
        <v>#VALUE!</v>
      </c>
      <c r="AJ2588" s="34" t="e">
        <f t="shared" si="348"/>
        <v>#VALUE!</v>
      </c>
      <c r="AK2588" s="34" t="e">
        <f t="shared" si="349"/>
        <v>#VALUE!</v>
      </c>
    </row>
    <row r="2589" spans="1:37" ht="55.25" customHeight="1" x14ac:dyDescent="0.2">
      <c r="A2589" s="50"/>
      <c r="B2589" s="50"/>
      <c r="C2589" s="34"/>
      <c r="D2589" s="34"/>
      <c r="E2589" s="34"/>
      <c r="F2589" s="34"/>
      <c r="G2589" s="34"/>
      <c r="H2589" s="34"/>
      <c r="I2589" s="34"/>
      <c r="J2589" s="34"/>
      <c r="K2589" s="34"/>
      <c r="L2589" s="103"/>
      <c r="M2589" s="29"/>
      <c r="N2589" s="29"/>
      <c r="O2589" s="29"/>
      <c r="P2589" s="30"/>
      <c r="Q2589" s="29"/>
      <c r="R2589" s="112"/>
      <c r="S2589" s="34"/>
      <c r="AD2589" s="84" t="e">
        <f t="shared" si="342"/>
        <v>#VALUE!</v>
      </c>
      <c r="AE2589" s="34" t="e">
        <f t="shared" si="343"/>
        <v>#VALUE!</v>
      </c>
      <c r="AF2589" s="34" t="e">
        <f t="shared" si="344"/>
        <v>#VALUE!</v>
      </c>
      <c r="AG2589" s="34" t="e">
        <f t="shared" si="345"/>
        <v>#VALUE!</v>
      </c>
      <c r="AH2589" s="34" t="e">
        <f t="shared" si="346"/>
        <v>#VALUE!</v>
      </c>
      <c r="AI2589" s="34" t="e">
        <f t="shared" si="347"/>
        <v>#VALUE!</v>
      </c>
      <c r="AJ2589" s="34" t="e">
        <f t="shared" si="348"/>
        <v>#VALUE!</v>
      </c>
      <c r="AK2589" s="34" t="e">
        <f t="shared" si="349"/>
        <v>#VALUE!</v>
      </c>
    </row>
    <row r="2590" spans="1:37" ht="55.25" customHeight="1" x14ac:dyDescent="0.2">
      <c r="A2590" s="50"/>
      <c r="B2590" s="50"/>
      <c r="C2590" s="34"/>
      <c r="D2590" s="34"/>
      <c r="E2590" s="34"/>
      <c r="F2590" s="34"/>
      <c r="G2590" s="34"/>
      <c r="H2590" s="34"/>
      <c r="I2590" s="34"/>
      <c r="J2590" s="34"/>
      <c r="K2590" s="34"/>
      <c r="L2590" s="103"/>
      <c r="M2590" s="29"/>
      <c r="N2590" s="29"/>
      <c r="O2590" s="29"/>
      <c r="P2590" s="30"/>
      <c r="Q2590" s="29"/>
      <c r="R2590" s="112"/>
      <c r="S2590" s="34"/>
      <c r="AD2590" s="84" t="e">
        <f t="shared" si="342"/>
        <v>#VALUE!</v>
      </c>
      <c r="AE2590" s="34" t="e">
        <f t="shared" si="343"/>
        <v>#VALUE!</v>
      </c>
      <c r="AF2590" s="34" t="e">
        <f t="shared" si="344"/>
        <v>#VALUE!</v>
      </c>
      <c r="AG2590" s="34" t="e">
        <f t="shared" si="345"/>
        <v>#VALUE!</v>
      </c>
      <c r="AH2590" s="34" t="e">
        <f t="shared" si="346"/>
        <v>#VALUE!</v>
      </c>
      <c r="AI2590" s="34" t="e">
        <f t="shared" si="347"/>
        <v>#VALUE!</v>
      </c>
      <c r="AJ2590" s="34" t="e">
        <f t="shared" si="348"/>
        <v>#VALUE!</v>
      </c>
      <c r="AK2590" s="34" t="e">
        <f t="shared" si="349"/>
        <v>#VALUE!</v>
      </c>
    </row>
    <row r="2591" spans="1:37" ht="55.25" customHeight="1" x14ac:dyDescent="0.2">
      <c r="A2591" s="50"/>
      <c r="B2591" s="50"/>
      <c r="C2591" s="34"/>
      <c r="D2591" s="34"/>
      <c r="E2591" s="34"/>
      <c r="F2591" s="34"/>
      <c r="G2591" s="34"/>
      <c r="H2591" s="34"/>
      <c r="I2591" s="34"/>
      <c r="J2591" s="34"/>
      <c r="K2591" s="34"/>
      <c r="L2591" s="103"/>
      <c r="M2591" s="29"/>
      <c r="N2591" s="29"/>
      <c r="O2591" s="29"/>
      <c r="P2591" s="30"/>
      <c r="Q2591" s="29"/>
      <c r="R2591" s="112"/>
      <c r="S2591" s="34"/>
      <c r="AD2591" s="84" t="e">
        <f t="shared" si="342"/>
        <v>#VALUE!</v>
      </c>
      <c r="AE2591" s="34" t="e">
        <f t="shared" si="343"/>
        <v>#VALUE!</v>
      </c>
      <c r="AF2591" s="34" t="e">
        <f t="shared" si="344"/>
        <v>#VALUE!</v>
      </c>
      <c r="AG2591" s="34" t="e">
        <f t="shared" si="345"/>
        <v>#VALUE!</v>
      </c>
      <c r="AH2591" s="34" t="e">
        <f t="shared" si="346"/>
        <v>#VALUE!</v>
      </c>
      <c r="AI2591" s="34" t="e">
        <f t="shared" si="347"/>
        <v>#VALUE!</v>
      </c>
      <c r="AJ2591" s="34" t="e">
        <f t="shared" si="348"/>
        <v>#VALUE!</v>
      </c>
      <c r="AK2591" s="34" t="e">
        <f t="shared" si="349"/>
        <v>#VALUE!</v>
      </c>
    </row>
    <row r="2592" spans="1:37" ht="55.25" customHeight="1" x14ac:dyDescent="0.2">
      <c r="A2592" s="50"/>
      <c r="B2592" s="50"/>
      <c r="C2592" s="34"/>
      <c r="D2592" s="34"/>
      <c r="E2592" s="34"/>
      <c r="F2592" s="34"/>
      <c r="G2592" s="34"/>
      <c r="H2592" s="34"/>
      <c r="I2592" s="34"/>
      <c r="J2592" s="34"/>
      <c r="K2592" s="34"/>
      <c r="L2592" s="103"/>
      <c r="M2592" s="29"/>
      <c r="N2592" s="29"/>
      <c r="O2592" s="29"/>
      <c r="P2592" s="30"/>
      <c r="Q2592" s="29"/>
      <c r="R2592" s="112"/>
      <c r="S2592" s="34"/>
      <c r="AD2592" s="84" t="e">
        <f t="shared" si="342"/>
        <v>#VALUE!</v>
      </c>
      <c r="AE2592" s="34" t="e">
        <f t="shared" si="343"/>
        <v>#VALUE!</v>
      </c>
      <c r="AF2592" s="34" t="e">
        <f t="shared" si="344"/>
        <v>#VALUE!</v>
      </c>
      <c r="AG2592" s="34" t="e">
        <f t="shared" si="345"/>
        <v>#VALUE!</v>
      </c>
      <c r="AH2592" s="34" t="e">
        <f t="shared" si="346"/>
        <v>#VALUE!</v>
      </c>
      <c r="AI2592" s="34" t="e">
        <f t="shared" si="347"/>
        <v>#VALUE!</v>
      </c>
      <c r="AJ2592" s="34" t="e">
        <f t="shared" si="348"/>
        <v>#VALUE!</v>
      </c>
      <c r="AK2592" s="34" t="e">
        <f t="shared" si="349"/>
        <v>#VALUE!</v>
      </c>
    </row>
    <row r="2593" spans="1:37" ht="55.25" customHeight="1" x14ac:dyDescent="0.2">
      <c r="A2593" s="50"/>
      <c r="B2593" s="50"/>
      <c r="C2593" s="34"/>
      <c r="D2593" s="34"/>
      <c r="E2593" s="34"/>
      <c r="F2593" s="34"/>
      <c r="G2593" s="34"/>
      <c r="H2593" s="34"/>
      <c r="I2593" s="34"/>
      <c r="J2593" s="34"/>
      <c r="K2593" s="34"/>
      <c r="L2593" s="103"/>
      <c r="M2593" s="29"/>
      <c r="N2593" s="29"/>
      <c r="O2593" s="29"/>
      <c r="P2593" s="30"/>
      <c r="Q2593" s="29"/>
      <c r="R2593" s="112"/>
      <c r="S2593" s="34"/>
      <c r="AD2593" s="84" t="e">
        <f t="shared" si="342"/>
        <v>#VALUE!</v>
      </c>
      <c r="AE2593" s="34" t="e">
        <f t="shared" si="343"/>
        <v>#VALUE!</v>
      </c>
      <c r="AF2593" s="34" t="e">
        <f t="shared" si="344"/>
        <v>#VALUE!</v>
      </c>
      <c r="AG2593" s="34" t="e">
        <f t="shared" si="345"/>
        <v>#VALUE!</v>
      </c>
      <c r="AH2593" s="34" t="e">
        <f t="shared" si="346"/>
        <v>#VALUE!</v>
      </c>
      <c r="AI2593" s="34" t="e">
        <f t="shared" si="347"/>
        <v>#VALUE!</v>
      </c>
      <c r="AJ2593" s="34" t="e">
        <f t="shared" si="348"/>
        <v>#VALUE!</v>
      </c>
      <c r="AK2593" s="34" t="e">
        <f t="shared" si="349"/>
        <v>#VALUE!</v>
      </c>
    </row>
    <row r="2594" spans="1:37" ht="55.25" customHeight="1" x14ac:dyDescent="0.2">
      <c r="A2594" s="50"/>
      <c r="B2594" s="50"/>
      <c r="C2594" s="34"/>
      <c r="D2594" s="34"/>
      <c r="E2594" s="34"/>
      <c r="F2594" s="34"/>
      <c r="G2594" s="34"/>
      <c r="H2594" s="34"/>
      <c r="I2594" s="34"/>
      <c r="J2594" s="34"/>
      <c r="K2594" s="34"/>
      <c r="L2594" s="103"/>
      <c r="M2594" s="29"/>
      <c r="N2594" s="29"/>
      <c r="O2594" s="29"/>
      <c r="P2594" s="30"/>
      <c r="Q2594" s="29"/>
      <c r="R2594" s="112"/>
      <c r="S2594" s="34"/>
      <c r="AD2594" s="84" t="e">
        <f t="shared" si="342"/>
        <v>#VALUE!</v>
      </c>
      <c r="AE2594" s="34" t="e">
        <f t="shared" si="343"/>
        <v>#VALUE!</v>
      </c>
      <c r="AF2594" s="34" t="e">
        <f t="shared" si="344"/>
        <v>#VALUE!</v>
      </c>
      <c r="AG2594" s="34" t="e">
        <f t="shared" si="345"/>
        <v>#VALUE!</v>
      </c>
      <c r="AH2594" s="34" t="e">
        <f t="shared" si="346"/>
        <v>#VALUE!</v>
      </c>
      <c r="AI2594" s="34" t="e">
        <f t="shared" si="347"/>
        <v>#VALUE!</v>
      </c>
      <c r="AJ2594" s="34" t="e">
        <f t="shared" si="348"/>
        <v>#VALUE!</v>
      </c>
      <c r="AK2594" s="34" t="e">
        <f t="shared" si="349"/>
        <v>#VALUE!</v>
      </c>
    </row>
    <row r="2595" spans="1:37" ht="55.25" customHeight="1" x14ac:dyDescent="0.2">
      <c r="A2595" s="50"/>
      <c r="B2595" s="50"/>
      <c r="C2595" s="34"/>
      <c r="D2595" s="34"/>
      <c r="E2595" s="34"/>
      <c r="F2595" s="34"/>
      <c r="G2595" s="34"/>
      <c r="H2595" s="34"/>
      <c r="I2595" s="34"/>
      <c r="J2595" s="34"/>
      <c r="K2595" s="34"/>
      <c r="L2595" s="103"/>
      <c r="M2595" s="29"/>
      <c r="N2595" s="29"/>
      <c r="O2595" s="29"/>
      <c r="P2595" s="30"/>
      <c r="Q2595" s="29"/>
      <c r="R2595" s="112"/>
      <c r="S2595" s="34"/>
      <c r="AD2595" s="84" t="e">
        <f t="shared" si="342"/>
        <v>#VALUE!</v>
      </c>
      <c r="AE2595" s="34" t="e">
        <f t="shared" si="343"/>
        <v>#VALUE!</v>
      </c>
      <c r="AF2595" s="34" t="e">
        <f t="shared" si="344"/>
        <v>#VALUE!</v>
      </c>
      <c r="AG2595" s="34" t="e">
        <f t="shared" si="345"/>
        <v>#VALUE!</v>
      </c>
      <c r="AH2595" s="34" t="e">
        <f t="shared" si="346"/>
        <v>#VALUE!</v>
      </c>
      <c r="AI2595" s="34" t="e">
        <f t="shared" si="347"/>
        <v>#VALUE!</v>
      </c>
      <c r="AJ2595" s="34" t="e">
        <f t="shared" si="348"/>
        <v>#VALUE!</v>
      </c>
      <c r="AK2595" s="34" t="e">
        <f t="shared" si="349"/>
        <v>#VALUE!</v>
      </c>
    </row>
    <row r="2596" spans="1:37" ht="55.25" customHeight="1" x14ac:dyDescent="0.2">
      <c r="A2596" s="50"/>
      <c r="B2596" s="50"/>
      <c r="C2596" s="34"/>
      <c r="D2596" s="34"/>
      <c r="E2596" s="34"/>
      <c r="F2596" s="34"/>
      <c r="G2596" s="34"/>
      <c r="H2596" s="34"/>
      <c r="I2596" s="34"/>
      <c r="J2596" s="34"/>
      <c r="K2596" s="34"/>
      <c r="L2596" s="103"/>
      <c r="M2596" s="29"/>
      <c r="N2596" s="29"/>
      <c r="O2596" s="29"/>
      <c r="P2596" s="30"/>
      <c r="Q2596" s="29"/>
      <c r="R2596" s="112"/>
      <c r="S2596" s="34"/>
      <c r="AD2596" s="84" t="e">
        <f t="shared" si="342"/>
        <v>#VALUE!</v>
      </c>
      <c r="AE2596" s="34" t="e">
        <f t="shared" si="343"/>
        <v>#VALUE!</v>
      </c>
      <c r="AF2596" s="34" t="e">
        <f t="shared" si="344"/>
        <v>#VALUE!</v>
      </c>
      <c r="AG2596" s="34" t="e">
        <f t="shared" si="345"/>
        <v>#VALUE!</v>
      </c>
      <c r="AH2596" s="34" t="e">
        <f t="shared" si="346"/>
        <v>#VALUE!</v>
      </c>
      <c r="AI2596" s="34" t="e">
        <f t="shared" si="347"/>
        <v>#VALUE!</v>
      </c>
      <c r="AJ2596" s="34" t="e">
        <f t="shared" si="348"/>
        <v>#VALUE!</v>
      </c>
      <c r="AK2596" s="34" t="e">
        <f t="shared" si="349"/>
        <v>#VALUE!</v>
      </c>
    </row>
    <row r="2597" spans="1:37" ht="55.25" customHeight="1" x14ac:dyDescent="0.2">
      <c r="A2597" s="50"/>
      <c r="B2597" s="50"/>
      <c r="C2597" s="34"/>
      <c r="D2597" s="34"/>
      <c r="E2597" s="34"/>
      <c r="F2597" s="34"/>
      <c r="G2597" s="34"/>
      <c r="H2597" s="34"/>
      <c r="I2597" s="34"/>
      <c r="J2597" s="34"/>
      <c r="K2597" s="34"/>
      <c r="L2597" s="103"/>
      <c r="M2597" s="29"/>
      <c r="N2597" s="29"/>
      <c r="O2597" s="29"/>
      <c r="P2597" s="30"/>
      <c r="Q2597" s="29"/>
      <c r="R2597" s="112"/>
      <c r="S2597" s="34"/>
      <c r="AD2597" s="84" t="e">
        <f t="shared" si="342"/>
        <v>#VALUE!</v>
      </c>
      <c r="AE2597" s="34" t="e">
        <f t="shared" si="343"/>
        <v>#VALUE!</v>
      </c>
      <c r="AF2597" s="34" t="e">
        <f t="shared" si="344"/>
        <v>#VALUE!</v>
      </c>
      <c r="AG2597" s="34" t="e">
        <f t="shared" si="345"/>
        <v>#VALUE!</v>
      </c>
      <c r="AH2597" s="34" t="e">
        <f t="shared" si="346"/>
        <v>#VALUE!</v>
      </c>
      <c r="AI2597" s="34" t="e">
        <f t="shared" si="347"/>
        <v>#VALUE!</v>
      </c>
      <c r="AJ2597" s="34" t="e">
        <f t="shared" si="348"/>
        <v>#VALUE!</v>
      </c>
      <c r="AK2597" s="34" t="e">
        <f t="shared" si="349"/>
        <v>#VALUE!</v>
      </c>
    </row>
    <row r="2598" spans="1:37" ht="55.25" customHeight="1" x14ac:dyDescent="0.2">
      <c r="A2598" s="50"/>
      <c r="B2598" s="50"/>
      <c r="C2598" s="34"/>
      <c r="D2598" s="34"/>
      <c r="E2598" s="34"/>
      <c r="F2598" s="34"/>
      <c r="G2598" s="34"/>
      <c r="H2598" s="34"/>
      <c r="I2598" s="34"/>
      <c r="J2598" s="34"/>
      <c r="K2598" s="34"/>
      <c r="L2598" s="103"/>
      <c r="M2598" s="29"/>
      <c r="N2598" s="29"/>
      <c r="O2598" s="29"/>
      <c r="P2598" s="30"/>
      <c r="Q2598" s="29"/>
      <c r="R2598" s="112"/>
      <c r="S2598" s="34"/>
      <c r="AD2598" s="84" t="e">
        <f t="shared" si="342"/>
        <v>#VALUE!</v>
      </c>
      <c r="AE2598" s="34" t="e">
        <f t="shared" si="343"/>
        <v>#VALUE!</v>
      </c>
      <c r="AF2598" s="34" t="e">
        <f t="shared" si="344"/>
        <v>#VALUE!</v>
      </c>
      <c r="AG2598" s="34" t="e">
        <f t="shared" si="345"/>
        <v>#VALUE!</v>
      </c>
      <c r="AH2598" s="34" t="e">
        <f t="shared" si="346"/>
        <v>#VALUE!</v>
      </c>
      <c r="AI2598" s="34" t="e">
        <f t="shared" si="347"/>
        <v>#VALUE!</v>
      </c>
      <c r="AJ2598" s="34" t="e">
        <f t="shared" si="348"/>
        <v>#VALUE!</v>
      </c>
      <c r="AK2598" s="34" t="e">
        <f t="shared" si="349"/>
        <v>#VALUE!</v>
      </c>
    </row>
    <row r="2599" spans="1:37" ht="55.25" customHeight="1" x14ac:dyDescent="0.2">
      <c r="A2599" s="50"/>
      <c r="B2599" s="50"/>
      <c r="C2599" s="34"/>
      <c r="D2599" s="34"/>
      <c r="E2599" s="34"/>
      <c r="F2599" s="34"/>
      <c r="G2599" s="34"/>
      <c r="H2599" s="34"/>
      <c r="I2599" s="34"/>
      <c r="J2599" s="34"/>
      <c r="K2599" s="34"/>
      <c r="L2599" s="103"/>
      <c r="M2599" s="29"/>
      <c r="N2599" s="29"/>
      <c r="O2599" s="29"/>
      <c r="P2599" s="30"/>
      <c r="Q2599" s="29"/>
      <c r="R2599" s="112"/>
      <c r="S2599" s="34"/>
      <c r="AD2599" s="84" t="e">
        <f t="shared" si="342"/>
        <v>#VALUE!</v>
      </c>
      <c r="AE2599" s="34" t="e">
        <f t="shared" si="343"/>
        <v>#VALUE!</v>
      </c>
      <c r="AF2599" s="34" t="e">
        <f t="shared" si="344"/>
        <v>#VALUE!</v>
      </c>
      <c r="AG2599" s="34" t="e">
        <f t="shared" si="345"/>
        <v>#VALUE!</v>
      </c>
      <c r="AH2599" s="34" t="e">
        <f t="shared" si="346"/>
        <v>#VALUE!</v>
      </c>
      <c r="AI2599" s="34" t="e">
        <f t="shared" si="347"/>
        <v>#VALUE!</v>
      </c>
      <c r="AJ2599" s="34" t="e">
        <f t="shared" si="348"/>
        <v>#VALUE!</v>
      </c>
      <c r="AK2599" s="34" t="e">
        <f t="shared" si="349"/>
        <v>#VALUE!</v>
      </c>
    </row>
    <row r="2600" spans="1:37" ht="55.25" customHeight="1" x14ac:dyDescent="0.2">
      <c r="A2600" s="50"/>
      <c r="B2600" s="50"/>
      <c r="C2600" s="34"/>
      <c r="D2600" s="34"/>
      <c r="E2600" s="34"/>
      <c r="F2600" s="34"/>
      <c r="G2600" s="34"/>
      <c r="H2600" s="34"/>
      <c r="I2600" s="34"/>
      <c r="J2600" s="34"/>
      <c r="K2600" s="34"/>
      <c r="L2600" s="103"/>
      <c r="M2600" s="29"/>
      <c r="N2600" s="29"/>
      <c r="O2600" s="29"/>
      <c r="P2600" s="30"/>
      <c r="Q2600" s="29"/>
      <c r="R2600" s="112"/>
      <c r="S2600" s="34"/>
      <c r="AD2600" s="84" t="e">
        <f t="shared" si="342"/>
        <v>#VALUE!</v>
      </c>
      <c r="AE2600" s="34" t="e">
        <f t="shared" si="343"/>
        <v>#VALUE!</v>
      </c>
      <c r="AF2600" s="34" t="e">
        <f t="shared" si="344"/>
        <v>#VALUE!</v>
      </c>
      <c r="AG2600" s="34" t="e">
        <f t="shared" si="345"/>
        <v>#VALUE!</v>
      </c>
      <c r="AH2600" s="34" t="e">
        <f t="shared" si="346"/>
        <v>#VALUE!</v>
      </c>
      <c r="AI2600" s="34" t="e">
        <f t="shared" si="347"/>
        <v>#VALUE!</v>
      </c>
      <c r="AJ2600" s="34" t="e">
        <f t="shared" si="348"/>
        <v>#VALUE!</v>
      </c>
      <c r="AK2600" s="34" t="e">
        <f t="shared" si="349"/>
        <v>#VALUE!</v>
      </c>
    </row>
    <row r="2601" spans="1:37" ht="55.25" customHeight="1" x14ac:dyDescent="0.2">
      <c r="A2601" s="50"/>
      <c r="B2601" s="50"/>
      <c r="C2601" s="34"/>
      <c r="D2601" s="34"/>
      <c r="E2601" s="34"/>
      <c r="F2601" s="34"/>
      <c r="G2601" s="34"/>
      <c r="H2601" s="34"/>
      <c r="I2601" s="34"/>
      <c r="J2601" s="34"/>
      <c r="K2601" s="34"/>
      <c r="L2601" s="103"/>
      <c r="M2601" s="29"/>
      <c r="N2601" s="29"/>
      <c r="O2601" s="29"/>
      <c r="P2601" s="30"/>
      <c r="Q2601" s="29"/>
      <c r="R2601" s="112"/>
      <c r="S2601" s="34"/>
      <c r="AD2601" s="84" t="e">
        <f t="shared" si="342"/>
        <v>#VALUE!</v>
      </c>
      <c r="AE2601" s="34" t="e">
        <f t="shared" si="343"/>
        <v>#VALUE!</v>
      </c>
      <c r="AF2601" s="34" t="e">
        <f t="shared" si="344"/>
        <v>#VALUE!</v>
      </c>
      <c r="AG2601" s="34" t="e">
        <f t="shared" si="345"/>
        <v>#VALUE!</v>
      </c>
      <c r="AH2601" s="34" t="e">
        <f t="shared" si="346"/>
        <v>#VALUE!</v>
      </c>
      <c r="AI2601" s="34" t="e">
        <f t="shared" si="347"/>
        <v>#VALUE!</v>
      </c>
      <c r="AJ2601" s="34" t="e">
        <f t="shared" si="348"/>
        <v>#VALUE!</v>
      </c>
      <c r="AK2601" s="34" t="e">
        <f t="shared" si="349"/>
        <v>#VALUE!</v>
      </c>
    </row>
    <row r="2602" spans="1:37" ht="55.25" customHeight="1" x14ac:dyDescent="0.2">
      <c r="A2602" s="50"/>
      <c r="B2602" s="50"/>
      <c r="C2602" s="34"/>
      <c r="D2602" s="34"/>
      <c r="E2602" s="34"/>
      <c r="F2602" s="34"/>
      <c r="G2602" s="34"/>
      <c r="H2602" s="34"/>
      <c r="I2602" s="34"/>
      <c r="J2602" s="34"/>
      <c r="K2602" s="34"/>
      <c r="L2602" s="103"/>
      <c r="M2602" s="29"/>
      <c r="N2602" s="29"/>
      <c r="O2602" s="29"/>
      <c r="P2602" s="30"/>
      <c r="Q2602" s="29"/>
      <c r="R2602" s="112"/>
      <c r="S2602" s="34"/>
      <c r="AD2602" s="84" t="e">
        <f t="shared" si="342"/>
        <v>#VALUE!</v>
      </c>
      <c r="AE2602" s="34" t="e">
        <f t="shared" si="343"/>
        <v>#VALUE!</v>
      </c>
      <c r="AF2602" s="34" t="e">
        <f t="shared" si="344"/>
        <v>#VALUE!</v>
      </c>
      <c r="AG2602" s="34" t="e">
        <f t="shared" si="345"/>
        <v>#VALUE!</v>
      </c>
      <c r="AH2602" s="34" t="e">
        <f t="shared" si="346"/>
        <v>#VALUE!</v>
      </c>
      <c r="AI2602" s="34" t="e">
        <f t="shared" si="347"/>
        <v>#VALUE!</v>
      </c>
      <c r="AJ2602" s="34" t="e">
        <f t="shared" si="348"/>
        <v>#VALUE!</v>
      </c>
      <c r="AK2602" s="34" t="e">
        <f t="shared" si="349"/>
        <v>#VALUE!</v>
      </c>
    </row>
    <row r="2603" spans="1:37" ht="55.25" customHeight="1" x14ac:dyDescent="0.2">
      <c r="A2603" s="50"/>
      <c r="B2603" s="50"/>
      <c r="C2603" s="34"/>
      <c r="D2603" s="34"/>
      <c r="E2603" s="34"/>
      <c r="F2603" s="34"/>
      <c r="G2603" s="34"/>
      <c r="H2603" s="34"/>
      <c r="I2603" s="34"/>
      <c r="J2603" s="34"/>
      <c r="K2603" s="34"/>
      <c r="L2603" s="103"/>
      <c r="M2603" s="29"/>
      <c r="N2603" s="29"/>
      <c r="O2603" s="29"/>
      <c r="P2603" s="30"/>
      <c r="Q2603" s="29"/>
      <c r="R2603" s="112"/>
      <c r="S2603" s="34"/>
      <c r="AD2603" s="84" t="e">
        <f t="shared" si="342"/>
        <v>#VALUE!</v>
      </c>
      <c r="AE2603" s="34" t="e">
        <f t="shared" si="343"/>
        <v>#VALUE!</v>
      </c>
      <c r="AF2603" s="34" t="e">
        <f t="shared" si="344"/>
        <v>#VALUE!</v>
      </c>
      <c r="AG2603" s="34" t="e">
        <f t="shared" si="345"/>
        <v>#VALUE!</v>
      </c>
      <c r="AH2603" s="34" t="e">
        <f t="shared" si="346"/>
        <v>#VALUE!</v>
      </c>
      <c r="AI2603" s="34" t="e">
        <f t="shared" si="347"/>
        <v>#VALUE!</v>
      </c>
      <c r="AJ2603" s="34" t="e">
        <f t="shared" si="348"/>
        <v>#VALUE!</v>
      </c>
      <c r="AK2603" s="34" t="e">
        <f t="shared" si="349"/>
        <v>#VALUE!</v>
      </c>
    </row>
    <row r="2604" spans="1:37" ht="55.25" customHeight="1" x14ac:dyDescent="0.2">
      <c r="A2604" s="50"/>
      <c r="B2604" s="50"/>
      <c r="C2604" s="34"/>
      <c r="D2604" s="34"/>
      <c r="E2604" s="34"/>
      <c r="F2604" s="34"/>
      <c r="G2604" s="34"/>
      <c r="H2604" s="34"/>
      <c r="I2604" s="34"/>
      <c r="J2604" s="34"/>
      <c r="K2604" s="34"/>
      <c r="L2604" s="103"/>
      <c r="M2604" s="29"/>
      <c r="N2604" s="29"/>
      <c r="O2604" s="29"/>
      <c r="P2604" s="30"/>
      <c r="Q2604" s="29"/>
      <c r="R2604" s="112"/>
      <c r="S2604" s="34"/>
      <c r="AD2604" s="84" t="e">
        <f t="shared" si="342"/>
        <v>#VALUE!</v>
      </c>
      <c r="AE2604" s="34" t="e">
        <f t="shared" si="343"/>
        <v>#VALUE!</v>
      </c>
      <c r="AF2604" s="34" t="e">
        <f t="shared" si="344"/>
        <v>#VALUE!</v>
      </c>
      <c r="AG2604" s="34" t="e">
        <f t="shared" si="345"/>
        <v>#VALUE!</v>
      </c>
      <c r="AH2604" s="34" t="e">
        <f t="shared" si="346"/>
        <v>#VALUE!</v>
      </c>
      <c r="AI2604" s="34" t="e">
        <f t="shared" si="347"/>
        <v>#VALUE!</v>
      </c>
      <c r="AJ2604" s="34" t="e">
        <f t="shared" si="348"/>
        <v>#VALUE!</v>
      </c>
      <c r="AK2604" s="34" t="e">
        <f t="shared" si="349"/>
        <v>#VALUE!</v>
      </c>
    </row>
    <row r="2605" spans="1:37" ht="55.25" customHeight="1" x14ac:dyDescent="0.2">
      <c r="A2605" s="50"/>
      <c r="B2605" s="50"/>
      <c r="C2605" s="34"/>
      <c r="D2605" s="34"/>
      <c r="E2605" s="34"/>
      <c r="F2605" s="34"/>
      <c r="G2605" s="34"/>
      <c r="H2605" s="34"/>
      <c r="I2605" s="34"/>
      <c r="J2605" s="34"/>
      <c r="K2605" s="34"/>
      <c r="L2605" s="103"/>
      <c r="M2605" s="29"/>
      <c r="N2605" s="29"/>
      <c r="O2605" s="29"/>
      <c r="P2605" s="30"/>
      <c r="Q2605" s="29"/>
      <c r="R2605" s="112"/>
      <c r="S2605" s="34"/>
      <c r="AD2605" s="84" t="e">
        <f t="shared" si="342"/>
        <v>#VALUE!</v>
      </c>
      <c r="AE2605" s="34" t="e">
        <f t="shared" si="343"/>
        <v>#VALUE!</v>
      </c>
      <c r="AF2605" s="34" t="e">
        <f t="shared" si="344"/>
        <v>#VALUE!</v>
      </c>
      <c r="AG2605" s="34" t="e">
        <f t="shared" si="345"/>
        <v>#VALUE!</v>
      </c>
      <c r="AH2605" s="34" t="e">
        <f t="shared" si="346"/>
        <v>#VALUE!</v>
      </c>
      <c r="AI2605" s="34" t="e">
        <f t="shared" si="347"/>
        <v>#VALUE!</v>
      </c>
      <c r="AJ2605" s="34" t="e">
        <f t="shared" si="348"/>
        <v>#VALUE!</v>
      </c>
      <c r="AK2605" s="34" t="e">
        <f t="shared" si="349"/>
        <v>#VALUE!</v>
      </c>
    </row>
    <row r="2606" spans="1:37" ht="55.25" customHeight="1" x14ac:dyDescent="0.2">
      <c r="A2606" s="50"/>
      <c r="B2606" s="50"/>
      <c r="C2606" s="34"/>
      <c r="D2606" s="34"/>
      <c r="E2606" s="34"/>
      <c r="F2606" s="34"/>
      <c r="G2606" s="34"/>
      <c r="H2606" s="34"/>
      <c r="I2606" s="34"/>
      <c r="J2606" s="34"/>
      <c r="K2606" s="34"/>
      <c r="L2606" s="103"/>
      <c r="M2606" s="29"/>
      <c r="N2606" s="29"/>
      <c r="O2606" s="29"/>
      <c r="P2606" s="30"/>
      <c r="Q2606" s="29"/>
      <c r="R2606" s="112"/>
      <c r="S2606" s="34"/>
      <c r="AD2606" s="84" t="e">
        <f t="shared" si="342"/>
        <v>#VALUE!</v>
      </c>
      <c r="AE2606" s="34" t="e">
        <f t="shared" si="343"/>
        <v>#VALUE!</v>
      </c>
      <c r="AF2606" s="34" t="e">
        <f t="shared" si="344"/>
        <v>#VALUE!</v>
      </c>
      <c r="AG2606" s="34" t="e">
        <f t="shared" si="345"/>
        <v>#VALUE!</v>
      </c>
      <c r="AH2606" s="34" t="e">
        <f t="shared" si="346"/>
        <v>#VALUE!</v>
      </c>
      <c r="AI2606" s="34" t="e">
        <f t="shared" si="347"/>
        <v>#VALUE!</v>
      </c>
      <c r="AJ2606" s="34" t="e">
        <f t="shared" si="348"/>
        <v>#VALUE!</v>
      </c>
      <c r="AK2606" s="34" t="e">
        <f t="shared" si="349"/>
        <v>#VALUE!</v>
      </c>
    </row>
    <row r="2607" spans="1:37" ht="55.25" customHeight="1" x14ac:dyDescent="0.2">
      <c r="A2607" s="50"/>
      <c r="B2607" s="50"/>
      <c r="C2607" s="34"/>
      <c r="D2607" s="34"/>
      <c r="E2607" s="34"/>
      <c r="F2607" s="34"/>
      <c r="G2607" s="34"/>
      <c r="H2607" s="34"/>
      <c r="I2607" s="34"/>
      <c r="J2607" s="34"/>
      <c r="K2607" s="34"/>
      <c r="L2607" s="103"/>
      <c r="M2607" s="29"/>
      <c r="N2607" s="29"/>
      <c r="O2607" s="29"/>
      <c r="P2607" s="30"/>
      <c r="Q2607" s="29"/>
      <c r="R2607" s="112"/>
      <c r="S2607" s="34"/>
      <c r="AD2607" s="84" t="e">
        <f t="shared" ref="AD2607:AD2670" si="350">SEARCH("unanimité",L2607,1)</f>
        <v>#VALUE!</v>
      </c>
      <c r="AE2607" s="34" t="e">
        <f t="shared" ref="AE2607:AE2670" si="351">SEARCH("PONSOLE",M2607,1)</f>
        <v>#VALUE!</v>
      </c>
      <c r="AF2607" s="34" t="e">
        <f t="shared" ref="AF2607:AF2670" si="352">SEARCH("PONSOLE",N2607,1)</f>
        <v>#VALUE!</v>
      </c>
      <c r="AG2607" s="34" t="e">
        <f t="shared" ref="AG2607:AG2670" si="353">SEARCH("PONSOLE",O2607,1)</f>
        <v>#VALUE!</v>
      </c>
      <c r="AH2607" s="34" t="e">
        <f t="shared" ref="AH2607:AH2670" si="354">SEARCH("pas de vote",P2607,1)</f>
        <v>#VALUE!</v>
      </c>
      <c r="AI2607" s="34" t="e">
        <f t="shared" ref="AI2607:AI2670" si="355">SEARCH("PONSOLE",Q2607,1)</f>
        <v>#VALUE!</v>
      </c>
      <c r="AJ2607" s="34" t="e">
        <f t="shared" ref="AJ2607:AJ2670" si="356">SEARCH("PONSOLE",R2607,1)</f>
        <v>#VALUE!</v>
      </c>
      <c r="AK2607" s="34" t="e">
        <f t="shared" ref="AK2607:AK2670" si="357">SEARCH("PONSOLE",S2607,1)</f>
        <v>#VALUE!</v>
      </c>
    </row>
    <row r="2608" spans="1:37" ht="55.25" customHeight="1" x14ac:dyDescent="0.2">
      <c r="A2608" s="50"/>
      <c r="B2608" s="50"/>
      <c r="C2608" s="34"/>
      <c r="D2608" s="34"/>
      <c r="E2608" s="34"/>
      <c r="F2608" s="34"/>
      <c r="G2608" s="34"/>
      <c r="H2608" s="34"/>
      <c r="I2608" s="34"/>
      <c r="J2608" s="34"/>
      <c r="K2608" s="34"/>
      <c r="L2608" s="103"/>
      <c r="M2608" s="29"/>
      <c r="N2608" s="29"/>
      <c r="O2608" s="29"/>
      <c r="P2608" s="30"/>
      <c r="Q2608" s="29"/>
      <c r="R2608" s="112"/>
      <c r="S2608" s="34"/>
      <c r="AD2608" s="84" t="e">
        <f t="shared" si="350"/>
        <v>#VALUE!</v>
      </c>
      <c r="AE2608" s="34" t="e">
        <f t="shared" si="351"/>
        <v>#VALUE!</v>
      </c>
      <c r="AF2608" s="34" t="e">
        <f t="shared" si="352"/>
        <v>#VALUE!</v>
      </c>
      <c r="AG2608" s="34" t="e">
        <f t="shared" si="353"/>
        <v>#VALUE!</v>
      </c>
      <c r="AH2608" s="34" t="e">
        <f t="shared" si="354"/>
        <v>#VALUE!</v>
      </c>
      <c r="AI2608" s="34" t="e">
        <f t="shared" si="355"/>
        <v>#VALUE!</v>
      </c>
      <c r="AJ2608" s="34" t="e">
        <f t="shared" si="356"/>
        <v>#VALUE!</v>
      </c>
      <c r="AK2608" s="34" t="e">
        <f t="shared" si="357"/>
        <v>#VALUE!</v>
      </c>
    </row>
    <row r="2609" spans="1:37" ht="55.25" customHeight="1" x14ac:dyDescent="0.2">
      <c r="A2609" s="50"/>
      <c r="B2609" s="50"/>
      <c r="C2609" s="34"/>
      <c r="D2609" s="34"/>
      <c r="E2609" s="34"/>
      <c r="F2609" s="34"/>
      <c r="G2609" s="34"/>
      <c r="H2609" s="34"/>
      <c r="I2609" s="34"/>
      <c r="J2609" s="34"/>
      <c r="K2609" s="34"/>
      <c r="L2609" s="103"/>
      <c r="M2609" s="29"/>
      <c r="N2609" s="29"/>
      <c r="O2609" s="29"/>
      <c r="P2609" s="30"/>
      <c r="Q2609" s="29"/>
      <c r="R2609" s="112"/>
      <c r="S2609" s="34"/>
      <c r="AD2609" s="84" t="e">
        <f t="shared" si="350"/>
        <v>#VALUE!</v>
      </c>
      <c r="AE2609" s="34" t="e">
        <f t="shared" si="351"/>
        <v>#VALUE!</v>
      </c>
      <c r="AF2609" s="34" t="e">
        <f t="shared" si="352"/>
        <v>#VALUE!</v>
      </c>
      <c r="AG2609" s="34" t="e">
        <f t="shared" si="353"/>
        <v>#VALUE!</v>
      </c>
      <c r="AH2609" s="34" t="e">
        <f t="shared" si="354"/>
        <v>#VALUE!</v>
      </c>
      <c r="AI2609" s="34" t="e">
        <f t="shared" si="355"/>
        <v>#VALUE!</v>
      </c>
      <c r="AJ2609" s="34" t="e">
        <f t="shared" si="356"/>
        <v>#VALUE!</v>
      </c>
      <c r="AK2609" s="34" t="e">
        <f t="shared" si="357"/>
        <v>#VALUE!</v>
      </c>
    </row>
    <row r="2610" spans="1:37" ht="55.25" customHeight="1" x14ac:dyDescent="0.2">
      <c r="A2610" s="50"/>
      <c r="B2610" s="50"/>
      <c r="C2610" s="34"/>
      <c r="D2610" s="34"/>
      <c r="E2610" s="34"/>
      <c r="F2610" s="34"/>
      <c r="G2610" s="34"/>
      <c r="H2610" s="34"/>
      <c r="I2610" s="34"/>
      <c r="J2610" s="34"/>
      <c r="K2610" s="34"/>
      <c r="L2610" s="103"/>
      <c r="M2610" s="29"/>
      <c r="N2610" s="29"/>
      <c r="O2610" s="29"/>
      <c r="P2610" s="30"/>
      <c r="Q2610" s="29"/>
      <c r="R2610" s="112"/>
      <c r="S2610" s="34"/>
      <c r="AD2610" s="84" t="e">
        <f t="shared" si="350"/>
        <v>#VALUE!</v>
      </c>
      <c r="AE2610" s="34" t="e">
        <f t="shared" si="351"/>
        <v>#VALUE!</v>
      </c>
      <c r="AF2610" s="34" t="e">
        <f t="shared" si="352"/>
        <v>#VALUE!</v>
      </c>
      <c r="AG2610" s="34" t="e">
        <f t="shared" si="353"/>
        <v>#VALUE!</v>
      </c>
      <c r="AH2610" s="34" t="e">
        <f t="shared" si="354"/>
        <v>#VALUE!</v>
      </c>
      <c r="AI2610" s="34" t="e">
        <f t="shared" si="355"/>
        <v>#VALUE!</v>
      </c>
      <c r="AJ2610" s="34" t="e">
        <f t="shared" si="356"/>
        <v>#VALUE!</v>
      </c>
      <c r="AK2610" s="34" t="e">
        <f t="shared" si="357"/>
        <v>#VALUE!</v>
      </c>
    </row>
    <row r="2611" spans="1:37" ht="55.25" customHeight="1" x14ac:dyDescent="0.2">
      <c r="A2611" s="50"/>
      <c r="B2611" s="50"/>
      <c r="C2611" s="34"/>
      <c r="D2611" s="34"/>
      <c r="E2611" s="34"/>
      <c r="F2611" s="34"/>
      <c r="G2611" s="34"/>
      <c r="H2611" s="34"/>
      <c r="I2611" s="34"/>
      <c r="J2611" s="34"/>
      <c r="K2611" s="34"/>
      <c r="L2611" s="103"/>
      <c r="M2611" s="29"/>
      <c r="N2611" s="29"/>
      <c r="O2611" s="29"/>
      <c r="P2611" s="30"/>
      <c r="Q2611" s="29"/>
      <c r="R2611" s="112"/>
      <c r="S2611" s="34"/>
      <c r="AD2611" s="84" t="e">
        <f t="shared" si="350"/>
        <v>#VALUE!</v>
      </c>
      <c r="AE2611" s="34" t="e">
        <f t="shared" si="351"/>
        <v>#VALUE!</v>
      </c>
      <c r="AF2611" s="34" t="e">
        <f t="shared" si="352"/>
        <v>#VALUE!</v>
      </c>
      <c r="AG2611" s="34" t="e">
        <f t="shared" si="353"/>
        <v>#VALUE!</v>
      </c>
      <c r="AH2611" s="34" t="e">
        <f t="shared" si="354"/>
        <v>#VALUE!</v>
      </c>
      <c r="AI2611" s="34" t="e">
        <f t="shared" si="355"/>
        <v>#VALUE!</v>
      </c>
      <c r="AJ2611" s="34" t="e">
        <f t="shared" si="356"/>
        <v>#VALUE!</v>
      </c>
      <c r="AK2611" s="34" t="e">
        <f t="shared" si="357"/>
        <v>#VALUE!</v>
      </c>
    </row>
    <row r="2612" spans="1:37" ht="55.25" customHeight="1" x14ac:dyDescent="0.2">
      <c r="A2612" s="50"/>
      <c r="B2612" s="50"/>
      <c r="C2612" s="34"/>
      <c r="D2612" s="34"/>
      <c r="E2612" s="34"/>
      <c r="F2612" s="34"/>
      <c r="G2612" s="34"/>
      <c r="H2612" s="34"/>
      <c r="I2612" s="34"/>
      <c r="J2612" s="34"/>
      <c r="K2612" s="34"/>
      <c r="L2612" s="103"/>
      <c r="M2612" s="29"/>
      <c r="N2612" s="29"/>
      <c r="O2612" s="29"/>
      <c r="P2612" s="30"/>
      <c r="Q2612" s="29"/>
      <c r="R2612" s="112"/>
      <c r="S2612" s="34"/>
      <c r="AD2612" s="84" t="e">
        <f t="shared" si="350"/>
        <v>#VALUE!</v>
      </c>
      <c r="AE2612" s="34" t="e">
        <f t="shared" si="351"/>
        <v>#VALUE!</v>
      </c>
      <c r="AF2612" s="34" t="e">
        <f t="shared" si="352"/>
        <v>#VALUE!</v>
      </c>
      <c r="AG2612" s="34" t="e">
        <f t="shared" si="353"/>
        <v>#VALUE!</v>
      </c>
      <c r="AH2612" s="34" t="e">
        <f t="shared" si="354"/>
        <v>#VALUE!</v>
      </c>
      <c r="AI2612" s="34" t="e">
        <f t="shared" si="355"/>
        <v>#VALUE!</v>
      </c>
      <c r="AJ2612" s="34" t="e">
        <f t="shared" si="356"/>
        <v>#VALUE!</v>
      </c>
      <c r="AK2612" s="34" t="e">
        <f t="shared" si="357"/>
        <v>#VALUE!</v>
      </c>
    </row>
    <row r="2613" spans="1:37" ht="55.25" customHeight="1" x14ac:dyDescent="0.2">
      <c r="A2613" s="50"/>
      <c r="B2613" s="50"/>
      <c r="C2613" s="34"/>
      <c r="D2613" s="34"/>
      <c r="E2613" s="34"/>
      <c r="F2613" s="34"/>
      <c r="G2613" s="34"/>
      <c r="H2613" s="34"/>
      <c r="I2613" s="34"/>
      <c r="J2613" s="34"/>
      <c r="K2613" s="34"/>
      <c r="L2613" s="103"/>
      <c r="M2613" s="29"/>
      <c r="N2613" s="29"/>
      <c r="O2613" s="29"/>
      <c r="P2613" s="30"/>
      <c r="Q2613" s="29"/>
      <c r="R2613" s="112"/>
      <c r="S2613" s="34"/>
      <c r="AD2613" s="84" t="e">
        <f t="shared" si="350"/>
        <v>#VALUE!</v>
      </c>
      <c r="AE2613" s="34" t="e">
        <f t="shared" si="351"/>
        <v>#VALUE!</v>
      </c>
      <c r="AF2613" s="34" t="e">
        <f t="shared" si="352"/>
        <v>#VALUE!</v>
      </c>
      <c r="AG2613" s="34" t="e">
        <f t="shared" si="353"/>
        <v>#VALUE!</v>
      </c>
      <c r="AH2613" s="34" t="e">
        <f t="shared" si="354"/>
        <v>#VALUE!</v>
      </c>
      <c r="AI2613" s="34" t="e">
        <f t="shared" si="355"/>
        <v>#VALUE!</v>
      </c>
      <c r="AJ2613" s="34" t="e">
        <f t="shared" si="356"/>
        <v>#VALUE!</v>
      </c>
      <c r="AK2613" s="34" t="e">
        <f t="shared" si="357"/>
        <v>#VALUE!</v>
      </c>
    </row>
    <row r="2614" spans="1:37" ht="55.25" customHeight="1" x14ac:dyDescent="0.2">
      <c r="A2614" s="50"/>
      <c r="B2614" s="50"/>
      <c r="C2614" s="34"/>
      <c r="D2614" s="34"/>
      <c r="E2614" s="34"/>
      <c r="F2614" s="34"/>
      <c r="G2614" s="34"/>
      <c r="H2614" s="34"/>
      <c r="I2614" s="34"/>
      <c r="J2614" s="34"/>
      <c r="K2614" s="34"/>
      <c r="L2614" s="103"/>
      <c r="M2614" s="29"/>
      <c r="N2614" s="29"/>
      <c r="O2614" s="29"/>
      <c r="P2614" s="30"/>
      <c r="Q2614" s="29"/>
      <c r="R2614" s="112"/>
      <c r="S2614" s="34"/>
      <c r="AD2614" s="84" t="e">
        <f t="shared" si="350"/>
        <v>#VALUE!</v>
      </c>
      <c r="AE2614" s="34" t="e">
        <f t="shared" si="351"/>
        <v>#VALUE!</v>
      </c>
      <c r="AF2614" s="34" t="e">
        <f t="shared" si="352"/>
        <v>#VALUE!</v>
      </c>
      <c r="AG2614" s="34" t="e">
        <f t="shared" si="353"/>
        <v>#VALUE!</v>
      </c>
      <c r="AH2614" s="34" t="e">
        <f t="shared" si="354"/>
        <v>#VALUE!</v>
      </c>
      <c r="AI2614" s="34" t="e">
        <f t="shared" si="355"/>
        <v>#VALUE!</v>
      </c>
      <c r="AJ2614" s="34" t="e">
        <f t="shared" si="356"/>
        <v>#VALUE!</v>
      </c>
      <c r="AK2614" s="34" t="e">
        <f t="shared" si="357"/>
        <v>#VALUE!</v>
      </c>
    </row>
    <row r="2615" spans="1:37" ht="55.25" customHeight="1" x14ac:dyDescent="0.2">
      <c r="A2615" s="50"/>
      <c r="B2615" s="50"/>
      <c r="C2615" s="34"/>
      <c r="D2615" s="34"/>
      <c r="E2615" s="34"/>
      <c r="F2615" s="34"/>
      <c r="G2615" s="34"/>
      <c r="H2615" s="34"/>
      <c r="I2615" s="34"/>
      <c r="J2615" s="34"/>
      <c r="K2615" s="34"/>
      <c r="L2615" s="103"/>
      <c r="M2615" s="29"/>
      <c r="N2615" s="29"/>
      <c r="O2615" s="29"/>
      <c r="P2615" s="30"/>
      <c r="Q2615" s="29"/>
      <c r="R2615" s="112"/>
      <c r="S2615" s="34"/>
      <c r="AD2615" s="84" t="e">
        <f t="shared" si="350"/>
        <v>#VALUE!</v>
      </c>
      <c r="AE2615" s="34" t="e">
        <f t="shared" si="351"/>
        <v>#VALUE!</v>
      </c>
      <c r="AF2615" s="34" t="e">
        <f t="shared" si="352"/>
        <v>#VALUE!</v>
      </c>
      <c r="AG2615" s="34" t="e">
        <f t="shared" si="353"/>
        <v>#VALUE!</v>
      </c>
      <c r="AH2615" s="34" t="e">
        <f t="shared" si="354"/>
        <v>#VALUE!</v>
      </c>
      <c r="AI2615" s="34" t="e">
        <f t="shared" si="355"/>
        <v>#VALUE!</v>
      </c>
      <c r="AJ2615" s="34" t="e">
        <f t="shared" si="356"/>
        <v>#VALUE!</v>
      </c>
      <c r="AK2615" s="34" t="e">
        <f t="shared" si="357"/>
        <v>#VALUE!</v>
      </c>
    </row>
    <row r="2616" spans="1:37" ht="55.25" customHeight="1" x14ac:dyDescent="0.2">
      <c r="A2616" s="50"/>
      <c r="B2616" s="50"/>
      <c r="C2616" s="34"/>
      <c r="D2616" s="34"/>
      <c r="E2616" s="34"/>
      <c r="F2616" s="34"/>
      <c r="G2616" s="34"/>
      <c r="H2616" s="34"/>
      <c r="I2616" s="34"/>
      <c r="J2616" s="34"/>
      <c r="K2616" s="34"/>
      <c r="L2616" s="103"/>
      <c r="M2616" s="29"/>
      <c r="N2616" s="29"/>
      <c r="O2616" s="29"/>
      <c r="P2616" s="30"/>
      <c r="Q2616" s="29"/>
      <c r="R2616" s="112"/>
      <c r="S2616" s="34"/>
      <c r="AD2616" s="84" t="e">
        <f t="shared" si="350"/>
        <v>#VALUE!</v>
      </c>
      <c r="AE2616" s="34" t="e">
        <f t="shared" si="351"/>
        <v>#VALUE!</v>
      </c>
      <c r="AF2616" s="34" t="e">
        <f t="shared" si="352"/>
        <v>#VALUE!</v>
      </c>
      <c r="AG2616" s="34" t="e">
        <f t="shared" si="353"/>
        <v>#VALUE!</v>
      </c>
      <c r="AH2616" s="34" t="e">
        <f t="shared" si="354"/>
        <v>#VALUE!</v>
      </c>
      <c r="AI2616" s="34" t="e">
        <f t="shared" si="355"/>
        <v>#VALUE!</v>
      </c>
      <c r="AJ2616" s="34" t="e">
        <f t="shared" si="356"/>
        <v>#VALUE!</v>
      </c>
      <c r="AK2616" s="34" t="e">
        <f t="shared" si="357"/>
        <v>#VALUE!</v>
      </c>
    </row>
    <row r="2617" spans="1:37" ht="55.25" customHeight="1" x14ac:dyDescent="0.2">
      <c r="A2617" s="50"/>
      <c r="B2617" s="50"/>
      <c r="C2617" s="34"/>
      <c r="D2617" s="34"/>
      <c r="E2617" s="34"/>
      <c r="F2617" s="34"/>
      <c r="G2617" s="34"/>
      <c r="H2617" s="34"/>
      <c r="I2617" s="34"/>
      <c r="J2617" s="34"/>
      <c r="K2617" s="34"/>
      <c r="L2617" s="103"/>
      <c r="M2617" s="29"/>
      <c r="N2617" s="29"/>
      <c r="O2617" s="29"/>
      <c r="P2617" s="30"/>
      <c r="Q2617" s="29"/>
      <c r="R2617" s="112"/>
      <c r="S2617" s="34"/>
      <c r="AD2617" s="84" t="e">
        <f t="shared" si="350"/>
        <v>#VALUE!</v>
      </c>
      <c r="AE2617" s="34" t="e">
        <f t="shared" si="351"/>
        <v>#VALUE!</v>
      </c>
      <c r="AF2617" s="34" t="e">
        <f t="shared" si="352"/>
        <v>#VALUE!</v>
      </c>
      <c r="AG2617" s="34" t="e">
        <f t="shared" si="353"/>
        <v>#VALUE!</v>
      </c>
      <c r="AH2617" s="34" t="e">
        <f t="shared" si="354"/>
        <v>#VALUE!</v>
      </c>
      <c r="AI2617" s="34" t="e">
        <f t="shared" si="355"/>
        <v>#VALUE!</v>
      </c>
      <c r="AJ2617" s="34" t="e">
        <f t="shared" si="356"/>
        <v>#VALUE!</v>
      </c>
      <c r="AK2617" s="34" t="e">
        <f t="shared" si="357"/>
        <v>#VALUE!</v>
      </c>
    </row>
    <row r="2618" spans="1:37" ht="55.25" customHeight="1" x14ac:dyDescent="0.2">
      <c r="A2618" s="50"/>
      <c r="B2618" s="50"/>
      <c r="C2618" s="34"/>
      <c r="D2618" s="34"/>
      <c r="E2618" s="34"/>
      <c r="F2618" s="34"/>
      <c r="G2618" s="34"/>
      <c r="H2618" s="34"/>
      <c r="I2618" s="34"/>
      <c r="J2618" s="34"/>
      <c r="K2618" s="34"/>
      <c r="L2618" s="103"/>
      <c r="M2618" s="29"/>
      <c r="N2618" s="29"/>
      <c r="O2618" s="29"/>
      <c r="P2618" s="30"/>
      <c r="Q2618" s="29"/>
      <c r="R2618" s="112"/>
      <c r="S2618" s="34"/>
      <c r="AD2618" s="84" t="e">
        <f t="shared" si="350"/>
        <v>#VALUE!</v>
      </c>
      <c r="AE2618" s="34" t="e">
        <f t="shared" si="351"/>
        <v>#VALUE!</v>
      </c>
      <c r="AF2618" s="34" t="e">
        <f t="shared" si="352"/>
        <v>#VALUE!</v>
      </c>
      <c r="AG2618" s="34" t="e">
        <f t="shared" si="353"/>
        <v>#VALUE!</v>
      </c>
      <c r="AH2618" s="34" t="e">
        <f t="shared" si="354"/>
        <v>#VALUE!</v>
      </c>
      <c r="AI2618" s="34" t="e">
        <f t="shared" si="355"/>
        <v>#VALUE!</v>
      </c>
      <c r="AJ2618" s="34" t="e">
        <f t="shared" si="356"/>
        <v>#VALUE!</v>
      </c>
      <c r="AK2618" s="34" t="e">
        <f t="shared" si="357"/>
        <v>#VALUE!</v>
      </c>
    </row>
    <row r="2619" spans="1:37" ht="55.25" customHeight="1" x14ac:dyDescent="0.2">
      <c r="A2619" s="50"/>
      <c r="B2619" s="50"/>
      <c r="C2619" s="34"/>
      <c r="D2619" s="34"/>
      <c r="E2619" s="34"/>
      <c r="F2619" s="34"/>
      <c r="G2619" s="34"/>
      <c r="H2619" s="34"/>
      <c r="I2619" s="34"/>
      <c r="J2619" s="34"/>
      <c r="K2619" s="34"/>
      <c r="L2619" s="103"/>
      <c r="M2619" s="29"/>
      <c r="N2619" s="29"/>
      <c r="O2619" s="29"/>
      <c r="P2619" s="30"/>
      <c r="Q2619" s="29"/>
      <c r="R2619" s="112"/>
      <c r="S2619" s="34"/>
      <c r="AD2619" s="84" t="e">
        <f t="shared" si="350"/>
        <v>#VALUE!</v>
      </c>
      <c r="AE2619" s="34" t="e">
        <f t="shared" si="351"/>
        <v>#VALUE!</v>
      </c>
      <c r="AF2619" s="34" t="e">
        <f t="shared" si="352"/>
        <v>#VALUE!</v>
      </c>
      <c r="AG2619" s="34" t="e">
        <f t="shared" si="353"/>
        <v>#VALUE!</v>
      </c>
      <c r="AH2619" s="34" t="e">
        <f t="shared" si="354"/>
        <v>#VALUE!</v>
      </c>
      <c r="AI2619" s="34" t="e">
        <f t="shared" si="355"/>
        <v>#VALUE!</v>
      </c>
      <c r="AJ2619" s="34" t="e">
        <f t="shared" si="356"/>
        <v>#VALUE!</v>
      </c>
      <c r="AK2619" s="34" t="e">
        <f t="shared" si="357"/>
        <v>#VALUE!</v>
      </c>
    </row>
    <row r="2620" spans="1:37" ht="55.25" customHeight="1" x14ac:dyDescent="0.2">
      <c r="A2620" s="50"/>
      <c r="B2620" s="50"/>
      <c r="C2620" s="34"/>
      <c r="D2620" s="34"/>
      <c r="E2620" s="34"/>
      <c r="F2620" s="34"/>
      <c r="G2620" s="34"/>
      <c r="H2620" s="34"/>
      <c r="I2620" s="34"/>
      <c r="J2620" s="34"/>
      <c r="K2620" s="34"/>
      <c r="L2620" s="103"/>
      <c r="M2620" s="29"/>
      <c r="N2620" s="29"/>
      <c r="O2620" s="29"/>
      <c r="P2620" s="30"/>
      <c r="Q2620" s="29"/>
      <c r="R2620" s="112"/>
      <c r="S2620" s="34"/>
      <c r="AD2620" s="84" t="e">
        <f t="shared" si="350"/>
        <v>#VALUE!</v>
      </c>
      <c r="AE2620" s="34" t="e">
        <f t="shared" si="351"/>
        <v>#VALUE!</v>
      </c>
      <c r="AF2620" s="34" t="e">
        <f t="shared" si="352"/>
        <v>#VALUE!</v>
      </c>
      <c r="AG2620" s="34" t="e">
        <f t="shared" si="353"/>
        <v>#VALUE!</v>
      </c>
      <c r="AH2620" s="34" t="e">
        <f t="shared" si="354"/>
        <v>#VALUE!</v>
      </c>
      <c r="AI2620" s="34" t="e">
        <f t="shared" si="355"/>
        <v>#VALUE!</v>
      </c>
      <c r="AJ2620" s="34" t="e">
        <f t="shared" si="356"/>
        <v>#VALUE!</v>
      </c>
      <c r="AK2620" s="34" t="e">
        <f t="shared" si="357"/>
        <v>#VALUE!</v>
      </c>
    </row>
    <row r="2621" spans="1:37" ht="55.25" customHeight="1" x14ac:dyDescent="0.2">
      <c r="A2621" s="50"/>
      <c r="B2621" s="50"/>
      <c r="C2621" s="34"/>
      <c r="D2621" s="34"/>
      <c r="E2621" s="34"/>
      <c r="F2621" s="34"/>
      <c r="G2621" s="34"/>
      <c r="H2621" s="34"/>
      <c r="I2621" s="34"/>
      <c r="J2621" s="34"/>
      <c r="K2621" s="34"/>
      <c r="L2621" s="103"/>
      <c r="M2621" s="29"/>
      <c r="N2621" s="29"/>
      <c r="O2621" s="29"/>
      <c r="P2621" s="30"/>
      <c r="Q2621" s="29"/>
      <c r="R2621" s="112"/>
      <c r="S2621" s="34"/>
      <c r="AD2621" s="84" t="e">
        <f t="shared" si="350"/>
        <v>#VALUE!</v>
      </c>
      <c r="AE2621" s="34" t="e">
        <f t="shared" si="351"/>
        <v>#VALUE!</v>
      </c>
      <c r="AF2621" s="34" t="e">
        <f t="shared" si="352"/>
        <v>#VALUE!</v>
      </c>
      <c r="AG2621" s="34" t="e">
        <f t="shared" si="353"/>
        <v>#VALUE!</v>
      </c>
      <c r="AH2621" s="34" t="e">
        <f t="shared" si="354"/>
        <v>#VALUE!</v>
      </c>
      <c r="AI2621" s="34" t="e">
        <f t="shared" si="355"/>
        <v>#VALUE!</v>
      </c>
      <c r="AJ2621" s="34" t="e">
        <f t="shared" si="356"/>
        <v>#VALUE!</v>
      </c>
      <c r="AK2621" s="34" t="e">
        <f t="shared" si="357"/>
        <v>#VALUE!</v>
      </c>
    </row>
    <row r="2622" spans="1:37" ht="55.25" customHeight="1" x14ac:dyDescent="0.2">
      <c r="A2622" s="50"/>
      <c r="B2622" s="50"/>
      <c r="C2622" s="34"/>
      <c r="D2622" s="34"/>
      <c r="E2622" s="34"/>
      <c r="F2622" s="34"/>
      <c r="G2622" s="34"/>
      <c r="H2622" s="34"/>
      <c r="I2622" s="34"/>
      <c r="J2622" s="34"/>
      <c r="K2622" s="34"/>
      <c r="L2622" s="103"/>
      <c r="M2622" s="29"/>
      <c r="N2622" s="29"/>
      <c r="O2622" s="29"/>
      <c r="P2622" s="30"/>
      <c r="Q2622" s="29"/>
      <c r="R2622" s="112"/>
      <c r="S2622" s="34"/>
      <c r="AD2622" s="84" t="e">
        <f t="shared" si="350"/>
        <v>#VALUE!</v>
      </c>
      <c r="AE2622" s="34" t="e">
        <f t="shared" si="351"/>
        <v>#VALUE!</v>
      </c>
      <c r="AF2622" s="34" t="e">
        <f t="shared" si="352"/>
        <v>#VALUE!</v>
      </c>
      <c r="AG2622" s="34" t="e">
        <f t="shared" si="353"/>
        <v>#VALUE!</v>
      </c>
      <c r="AH2622" s="34" t="e">
        <f t="shared" si="354"/>
        <v>#VALUE!</v>
      </c>
      <c r="AI2622" s="34" t="e">
        <f t="shared" si="355"/>
        <v>#VALUE!</v>
      </c>
      <c r="AJ2622" s="34" t="e">
        <f t="shared" si="356"/>
        <v>#VALUE!</v>
      </c>
      <c r="AK2622" s="34" t="e">
        <f t="shared" si="357"/>
        <v>#VALUE!</v>
      </c>
    </row>
    <row r="2623" spans="1:37" ht="55.25" customHeight="1" x14ac:dyDescent="0.2">
      <c r="A2623" s="50"/>
      <c r="B2623" s="50"/>
      <c r="C2623" s="34"/>
      <c r="D2623" s="34"/>
      <c r="E2623" s="34"/>
      <c r="F2623" s="34"/>
      <c r="G2623" s="34"/>
      <c r="H2623" s="34"/>
      <c r="I2623" s="34"/>
      <c r="J2623" s="34"/>
      <c r="K2623" s="34"/>
      <c r="L2623" s="103"/>
      <c r="M2623" s="29"/>
      <c r="N2623" s="29"/>
      <c r="O2623" s="29"/>
      <c r="P2623" s="30"/>
      <c r="Q2623" s="29"/>
      <c r="R2623" s="112"/>
      <c r="S2623" s="34"/>
      <c r="AD2623" s="84" t="e">
        <f t="shared" si="350"/>
        <v>#VALUE!</v>
      </c>
      <c r="AE2623" s="34" t="e">
        <f t="shared" si="351"/>
        <v>#VALUE!</v>
      </c>
      <c r="AF2623" s="34" t="e">
        <f t="shared" si="352"/>
        <v>#VALUE!</v>
      </c>
      <c r="AG2623" s="34" t="e">
        <f t="shared" si="353"/>
        <v>#VALUE!</v>
      </c>
      <c r="AH2623" s="34" t="e">
        <f t="shared" si="354"/>
        <v>#VALUE!</v>
      </c>
      <c r="AI2623" s="34" t="e">
        <f t="shared" si="355"/>
        <v>#VALUE!</v>
      </c>
      <c r="AJ2623" s="34" t="e">
        <f t="shared" si="356"/>
        <v>#VALUE!</v>
      </c>
      <c r="AK2623" s="34" t="e">
        <f t="shared" si="357"/>
        <v>#VALUE!</v>
      </c>
    </row>
    <row r="2624" spans="1:37" ht="55.25" customHeight="1" x14ac:dyDescent="0.2">
      <c r="A2624" s="50"/>
      <c r="B2624" s="50"/>
      <c r="C2624" s="34"/>
      <c r="D2624" s="34"/>
      <c r="E2624" s="34"/>
      <c r="F2624" s="34"/>
      <c r="G2624" s="34"/>
      <c r="H2624" s="34"/>
      <c r="I2624" s="34"/>
      <c r="J2624" s="34"/>
      <c r="K2624" s="34"/>
      <c r="L2624" s="103"/>
      <c r="M2624" s="29"/>
      <c r="N2624" s="29"/>
      <c r="O2624" s="29"/>
      <c r="P2624" s="30"/>
      <c r="Q2624" s="29"/>
      <c r="R2624" s="112"/>
      <c r="S2624" s="34"/>
      <c r="AD2624" s="84" t="e">
        <f t="shared" si="350"/>
        <v>#VALUE!</v>
      </c>
      <c r="AE2624" s="34" t="e">
        <f t="shared" si="351"/>
        <v>#VALUE!</v>
      </c>
      <c r="AF2624" s="34" t="e">
        <f t="shared" si="352"/>
        <v>#VALUE!</v>
      </c>
      <c r="AG2624" s="34" t="e">
        <f t="shared" si="353"/>
        <v>#VALUE!</v>
      </c>
      <c r="AH2624" s="34" t="e">
        <f t="shared" si="354"/>
        <v>#VALUE!</v>
      </c>
      <c r="AI2624" s="34" t="e">
        <f t="shared" si="355"/>
        <v>#VALUE!</v>
      </c>
      <c r="AJ2624" s="34" t="e">
        <f t="shared" si="356"/>
        <v>#VALUE!</v>
      </c>
      <c r="AK2624" s="34" t="e">
        <f t="shared" si="357"/>
        <v>#VALUE!</v>
      </c>
    </row>
    <row r="2625" spans="1:37" ht="55.25" customHeight="1" x14ac:dyDescent="0.2">
      <c r="A2625" s="50"/>
      <c r="B2625" s="50"/>
      <c r="C2625" s="34"/>
      <c r="D2625" s="34"/>
      <c r="E2625" s="34"/>
      <c r="F2625" s="34"/>
      <c r="G2625" s="34"/>
      <c r="H2625" s="34"/>
      <c r="I2625" s="34"/>
      <c r="J2625" s="34"/>
      <c r="K2625" s="34"/>
      <c r="L2625" s="103"/>
      <c r="M2625" s="29"/>
      <c r="N2625" s="29"/>
      <c r="O2625" s="29"/>
      <c r="P2625" s="30"/>
      <c r="Q2625" s="29"/>
      <c r="R2625" s="112"/>
      <c r="S2625" s="34"/>
      <c r="AD2625" s="84" t="e">
        <f t="shared" si="350"/>
        <v>#VALUE!</v>
      </c>
      <c r="AE2625" s="34" t="e">
        <f t="shared" si="351"/>
        <v>#VALUE!</v>
      </c>
      <c r="AF2625" s="34" t="e">
        <f t="shared" si="352"/>
        <v>#VALUE!</v>
      </c>
      <c r="AG2625" s="34" t="e">
        <f t="shared" si="353"/>
        <v>#VALUE!</v>
      </c>
      <c r="AH2625" s="34" t="e">
        <f t="shared" si="354"/>
        <v>#VALUE!</v>
      </c>
      <c r="AI2625" s="34" t="e">
        <f t="shared" si="355"/>
        <v>#VALUE!</v>
      </c>
      <c r="AJ2625" s="34" t="e">
        <f t="shared" si="356"/>
        <v>#VALUE!</v>
      </c>
      <c r="AK2625" s="34" t="e">
        <f t="shared" si="357"/>
        <v>#VALUE!</v>
      </c>
    </row>
    <row r="2626" spans="1:37" ht="55.25" customHeight="1" x14ac:dyDescent="0.2">
      <c r="A2626" s="50"/>
      <c r="B2626" s="50"/>
      <c r="C2626" s="34"/>
      <c r="D2626" s="34"/>
      <c r="E2626" s="34"/>
      <c r="F2626" s="34"/>
      <c r="G2626" s="34"/>
      <c r="H2626" s="34"/>
      <c r="I2626" s="34"/>
      <c r="J2626" s="34"/>
      <c r="K2626" s="34"/>
      <c r="L2626" s="103"/>
      <c r="M2626" s="29"/>
      <c r="N2626" s="29"/>
      <c r="O2626" s="29"/>
      <c r="P2626" s="30"/>
      <c r="Q2626" s="29"/>
      <c r="R2626" s="112"/>
      <c r="S2626" s="34"/>
      <c r="AD2626" s="84" t="e">
        <f t="shared" si="350"/>
        <v>#VALUE!</v>
      </c>
      <c r="AE2626" s="34" t="e">
        <f t="shared" si="351"/>
        <v>#VALUE!</v>
      </c>
      <c r="AF2626" s="34" t="e">
        <f t="shared" si="352"/>
        <v>#VALUE!</v>
      </c>
      <c r="AG2626" s="34" t="e">
        <f t="shared" si="353"/>
        <v>#VALUE!</v>
      </c>
      <c r="AH2626" s="34" t="e">
        <f t="shared" si="354"/>
        <v>#VALUE!</v>
      </c>
      <c r="AI2626" s="34" t="e">
        <f t="shared" si="355"/>
        <v>#VALUE!</v>
      </c>
      <c r="AJ2626" s="34" t="e">
        <f t="shared" si="356"/>
        <v>#VALUE!</v>
      </c>
      <c r="AK2626" s="34" t="e">
        <f t="shared" si="357"/>
        <v>#VALUE!</v>
      </c>
    </row>
    <row r="2627" spans="1:37" ht="55.25" customHeight="1" x14ac:dyDescent="0.2">
      <c r="A2627" s="50"/>
      <c r="B2627" s="50"/>
      <c r="C2627" s="34"/>
      <c r="D2627" s="34"/>
      <c r="E2627" s="34"/>
      <c r="F2627" s="34"/>
      <c r="G2627" s="34"/>
      <c r="H2627" s="34"/>
      <c r="I2627" s="34"/>
      <c r="J2627" s="34"/>
      <c r="K2627" s="34"/>
      <c r="L2627" s="103"/>
      <c r="M2627" s="29"/>
      <c r="N2627" s="29"/>
      <c r="O2627" s="29"/>
      <c r="P2627" s="30"/>
      <c r="Q2627" s="29"/>
      <c r="R2627" s="112"/>
      <c r="S2627" s="34"/>
      <c r="AD2627" s="84" t="e">
        <f t="shared" si="350"/>
        <v>#VALUE!</v>
      </c>
      <c r="AE2627" s="34" t="e">
        <f t="shared" si="351"/>
        <v>#VALUE!</v>
      </c>
      <c r="AF2627" s="34" t="e">
        <f t="shared" si="352"/>
        <v>#VALUE!</v>
      </c>
      <c r="AG2627" s="34" t="e">
        <f t="shared" si="353"/>
        <v>#VALUE!</v>
      </c>
      <c r="AH2627" s="34" t="e">
        <f t="shared" si="354"/>
        <v>#VALUE!</v>
      </c>
      <c r="AI2627" s="34" t="e">
        <f t="shared" si="355"/>
        <v>#VALUE!</v>
      </c>
      <c r="AJ2627" s="34" t="e">
        <f t="shared" si="356"/>
        <v>#VALUE!</v>
      </c>
      <c r="AK2627" s="34" t="e">
        <f t="shared" si="357"/>
        <v>#VALUE!</v>
      </c>
    </row>
    <row r="2628" spans="1:37" ht="55.25" customHeight="1" x14ac:dyDescent="0.2">
      <c r="A2628" s="50"/>
      <c r="B2628" s="50"/>
      <c r="C2628" s="34"/>
      <c r="D2628" s="34"/>
      <c r="E2628" s="34"/>
      <c r="F2628" s="34"/>
      <c r="G2628" s="34"/>
      <c r="H2628" s="34"/>
      <c r="I2628" s="34"/>
      <c r="J2628" s="34"/>
      <c r="K2628" s="34"/>
      <c r="L2628" s="103"/>
      <c r="M2628" s="29"/>
      <c r="N2628" s="29"/>
      <c r="O2628" s="29"/>
      <c r="P2628" s="30"/>
      <c r="Q2628" s="29"/>
      <c r="R2628" s="112"/>
      <c r="S2628" s="34"/>
      <c r="AD2628" s="84" t="e">
        <f t="shared" si="350"/>
        <v>#VALUE!</v>
      </c>
      <c r="AE2628" s="34" t="e">
        <f t="shared" si="351"/>
        <v>#VALUE!</v>
      </c>
      <c r="AF2628" s="34" t="e">
        <f t="shared" si="352"/>
        <v>#VALUE!</v>
      </c>
      <c r="AG2628" s="34" t="e">
        <f t="shared" si="353"/>
        <v>#VALUE!</v>
      </c>
      <c r="AH2628" s="34" t="e">
        <f t="shared" si="354"/>
        <v>#VALUE!</v>
      </c>
      <c r="AI2628" s="34" t="e">
        <f t="shared" si="355"/>
        <v>#VALUE!</v>
      </c>
      <c r="AJ2628" s="34" t="e">
        <f t="shared" si="356"/>
        <v>#VALUE!</v>
      </c>
      <c r="AK2628" s="34" t="e">
        <f t="shared" si="357"/>
        <v>#VALUE!</v>
      </c>
    </row>
    <row r="2629" spans="1:37" ht="55.25" customHeight="1" x14ac:dyDescent="0.2">
      <c r="A2629" s="50"/>
      <c r="B2629" s="50"/>
      <c r="C2629" s="34"/>
      <c r="D2629" s="34"/>
      <c r="E2629" s="34"/>
      <c r="F2629" s="34"/>
      <c r="G2629" s="34"/>
      <c r="H2629" s="34"/>
      <c r="I2629" s="34"/>
      <c r="J2629" s="34"/>
      <c r="K2629" s="34"/>
      <c r="L2629" s="103"/>
      <c r="M2629" s="29"/>
      <c r="N2629" s="29"/>
      <c r="O2629" s="29"/>
      <c r="P2629" s="30"/>
      <c r="Q2629" s="29"/>
      <c r="R2629" s="112"/>
      <c r="S2629" s="34"/>
      <c r="AD2629" s="84" t="e">
        <f t="shared" si="350"/>
        <v>#VALUE!</v>
      </c>
      <c r="AE2629" s="34" t="e">
        <f t="shared" si="351"/>
        <v>#VALUE!</v>
      </c>
      <c r="AF2629" s="34" t="e">
        <f t="shared" si="352"/>
        <v>#VALUE!</v>
      </c>
      <c r="AG2629" s="34" t="e">
        <f t="shared" si="353"/>
        <v>#VALUE!</v>
      </c>
      <c r="AH2629" s="34" t="e">
        <f t="shared" si="354"/>
        <v>#VALUE!</v>
      </c>
      <c r="AI2629" s="34" t="e">
        <f t="shared" si="355"/>
        <v>#VALUE!</v>
      </c>
      <c r="AJ2629" s="34" t="e">
        <f t="shared" si="356"/>
        <v>#VALUE!</v>
      </c>
      <c r="AK2629" s="34" t="e">
        <f t="shared" si="357"/>
        <v>#VALUE!</v>
      </c>
    </row>
    <row r="2630" spans="1:37" ht="55.25" customHeight="1" x14ac:dyDescent="0.2">
      <c r="A2630" s="50"/>
      <c r="B2630" s="50"/>
      <c r="C2630" s="34"/>
      <c r="D2630" s="34"/>
      <c r="E2630" s="34"/>
      <c r="F2630" s="34"/>
      <c r="G2630" s="34"/>
      <c r="H2630" s="34"/>
      <c r="I2630" s="34"/>
      <c r="J2630" s="34"/>
      <c r="K2630" s="34"/>
      <c r="L2630" s="103"/>
      <c r="M2630" s="29"/>
      <c r="N2630" s="29"/>
      <c r="O2630" s="29"/>
      <c r="P2630" s="30"/>
      <c r="Q2630" s="29"/>
      <c r="R2630" s="112"/>
      <c r="S2630" s="34"/>
      <c r="AD2630" s="84" t="e">
        <f t="shared" si="350"/>
        <v>#VALUE!</v>
      </c>
      <c r="AE2630" s="34" t="e">
        <f t="shared" si="351"/>
        <v>#VALUE!</v>
      </c>
      <c r="AF2630" s="34" t="e">
        <f t="shared" si="352"/>
        <v>#VALUE!</v>
      </c>
      <c r="AG2630" s="34" t="e">
        <f t="shared" si="353"/>
        <v>#VALUE!</v>
      </c>
      <c r="AH2630" s="34" t="e">
        <f t="shared" si="354"/>
        <v>#VALUE!</v>
      </c>
      <c r="AI2630" s="34" t="e">
        <f t="shared" si="355"/>
        <v>#VALUE!</v>
      </c>
      <c r="AJ2630" s="34" t="e">
        <f t="shared" si="356"/>
        <v>#VALUE!</v>
      </c>
      <c r="AK2630" s="34" t="e">
        <f t="shared" si="357"/>
        <v>#VALUE!</v>
      </c>
    </row>
    <row r="2631" spans="1:37" ht="55.25" customHeight="1" x14ac:dyDescent="0.2">
      <c r="A2631" s="50"/>
      <c r="B2631" s="50"/>
      <c r="C2631" s="34"/>
      <c r="D2631" s="34"/>
      <c r="E2631" s="34"/>
      <c r="F2631" s="34"/>
      <c r="G2631" s="34"/>
      <c r="H2631" s="34"/>
      <c r="I2631" s="34"/>
      <c r="J2631" s="34"/>
      <c r="K2631" s="34"/>
      <c r="L2631" s="103"/>
      <c r="M2631" s="29"/>
      <c r="N2631" s="29"/>
      <c r="O2631" s="29"/>
      <c r="P2631" s="30"/>
      <c r="Q2631" s="29"/>
      <c r="R2631" s="112"/>
      <c r="S2631" s="34"/>
      <c r="AD2631" s="84" t="e">
        <f t="shared" si="350"/>
        <v>#VALUE!</v>
      </c>
      <c r="AE2631" s="34" t="e">
        <f t="shared" si="351"/>
        <v>#VALUE!</v>
      </c>
      <c r="AF2631" s="34" t="e">
        <f t="shared" si="352"/>
        <v>#VALUE!</v>
      </c>
      <c r="AG2631" s="34" t="e">
        <f t="shared" si="353"/>
        <v>#VALUE!</v>
      </c>
      <c r="AH2631" s="34" t="e">
        <f t="shared" si="354"/>
        <v>#VALUE!</v>
      </c>
      <c r="AI2631" s="34" t="e">
        <f t="shared" si="355"/>
        <v>#VALUE!</v>
      </c>
      <c r="AJ2631" s="34" t="e">
        <f t="shared" si="356"/>
        <v>#VALUE!</v>
      </c>
      <c r="AK2631" s="34" t="e">
        <f t="shared" si="357"/>
        <v>#VALUE!</v>
      </c>
    </row>
    <row r="2632" spans="1:37" ht="55.25" customHeight="1" x14ac:dyDescent="0.2">
      <c r="A2632" s="50"/>
      <c r="B2632" s="50"/>
      <c r="C2632" s="34"/>
      <c r="D2632" s="34"/>
      <c r="E2632" s="34"/>
      <c r="F2632" s="34"/>
      <c r="G2632" s="34"/>
      <c r="H2632" s="34"/>
      <c r="I2632" s="34"/>
      <c r="J2632" s="34"/>
      <c r="K2632" s="34"/>
      <c r="L2632" s="103"/>
      <c r="M2632" s="29"/>
      <c r="N2632" s="29"/>
      <c r="O2632" s="29"/>
      <c r="P2632" s="30"/>
      <c r="Q2632" s="29"/>
      <c r="R2632" s="112"/>
      <c r="S2632" s="34"/>
      <c r="AD2632" s="84" t="e">
        <f t="shared" si="350"/>
        <v>#VALUE!</v>
      </c>
      <c r="AE2632" s="34" t="e">
        <f t="shared" si="351"/>
        <v>#VALUE!</v>
      </c>
      <c r="AF2632" s="34" t="e">
        <f t="shared" si="352"/>
        <v>#VALUE!</v>
      </c>
      <c r="AG2632" s="34" t="e">
        <f t="shared" si="353"/>
        <v>#VALUE!</v>
      </c>
      <c r="AH2632" s="34" t="e">
        <f t="shared" si="354"/>
        <v>#VALUE!</v>
      </c>
      <c r="AI2632" s="34" t="e">
        <f t="shared" si="355"/>
        <v>#VALUE!</v>
      </c>
      <c r="AJ2632" s="34" t="e">
        <f t="shared" si="356"/>
        <v>#VALUE!</v>
      </c>
      <c r="AK2632" s="34" t="e">
        <f t="shared" si="357"/>
        <v>#VALUE!</v>
      </c>
    </row>
    <row r="2633" spans="1:37" ht="55.25" customHeight="1" x14ac:dyDescent="0.2">
      <c r="A2633" s="50"/>
      <c r="B2633" s="50"/>
      <c r="C2633" s="34"/>
      <c r="D2633" s="34"/>
      <c r="E2633" s="34"/>
      <c r="F2633" s="34"/>
      <c r="G2633" s="34"/>
      <c r="H2633" s="34"/>
      <c r="I2633" s="34"/>
      <c r="J2633" s="34"/>
      <c r="K2633" s="34"/>
      <c r="L2633" s="103"/>
      <c r="M2633" s="29"/>
      <c r="N2633" s="29"/>
      <c r="O2633" s="29"/>
      <c r="P2633" s="30"/>
      <c r="Q2633" s="29"/>
      <c r="R2633" s="112"/>
      <c r="S2633" s="34"/>
      <c r="AD2633" s="84" t="e">
        <f t="shared" si="350"/>
        <v>#VALUE!</v>
      </c>
      <c r="AE2633" s="34" t="e">
        <f t="shared" si="351"/>
        <v>#VALUE!</v>
      </c>
      <c r="AF2633" s="34" t="e">
        <f t="shared" si="352"/>
        <v>#VALUE!</v>
      </c>
      <c r="AG2633" s="34" t="e">
        <f t="shared" si="353"/>
        <v>#VALUE!</v>
      </c>
      <c r="AH2633" s="34" t="e">
        <f t="shared" si="354"/>
        <v>#VALUE!</v>
      </c>
      <c r="AI2633" s="34" t="e">
        <f t="shared" si="355"/>
        <v>#VALUE!</v>
      </c>
      <c r="AJ2633" s="34" t="e">
        <f t="shared" si="356"/>
        <v>#VALUE!</v>
      </c>
      <c r="AK2633" s="34" t="e">
        <f t="shared" si="357"/>
        <v>#VALUE!</v>
      </c>
    </row>
    <row r="2634" spans="1:37" ht="55.25" customHeight="1" x14ac:dyDescent="0.2">
      <c r="A2634" s="50"/>
      <c r="B2634" s="50"/>
      <c r="C2634" s="34"/>
      <c r="D2634" s="34"/>
      <c r="E2634" s="34"/>
      <c r="F2634" s="34"/>
      <c r="G2634" s="34"/>
      <c r="H2634" s="34"/>
      <c r="I2634" s="34"/>
      <c r="J2634" s="34"/>
      <c r="K2634" s="34"/>
      <c r="L2634" s="103"/>
      <c r="M2634" s="29"/>
      <c r="N2634" s="29"/>
      <c r="O2634" s="29"/>
      <c r="P2634" s="30"/>
      <c r="Q2634" s="29"/>
      <c r="R2634" s="112"/>
      <c r="S2634" s="34"/>
      <c r="AD2634" s="84" t="e">
        <f t="shared" si="350"/>
        <v>#VALUE!</v>
      </c>
      <c r="AE2634" s="34" t="e">
        <f t="shared" si="351"/>
        <v>#VALUE!</v>
      </c>
      <c r="AF2634" s="34" t="e">
        <f t="shared" si="352"/>
        <v>#VALUE!</v>
      </c>
      <c r="AG2634" s="34" t="e">
        <f t="shared" si="353"/>
        <v>#VALUE!</v>
      </c>
      <c r="AH2634" s="34" t="e">
        <f t="shared" si="354"/>
        <v>#VALUE!</v>
      </c>
      <c r="AI2634" s="34" t="e">
        <f t="shared" si="355"/>
        <v>#VALUE!</v>
      </c>
      <c r="AJ2634" s="34" t="e">
        <f t="shared" si="356"/>
        <v>#VALUE!</v>
      </c>
      <c r="AK2634" s="34" t="e">
        <f t="shared" si="357"/>
        <v>#VALUE!</v>
      </c>
    </row>
    <row r="2635" spans="1:37" ht="55.25" customHeight="1" x14ac:dyDescent="0.2">
      <c r="A2635" s="50"/>
      <c r="B2635" s="50"/>
      <c r="C2635" s="34"/>
      <c r="D2635" s="34"/>
      <c r="E2635" s="34"/>
      <c r="F2635" s="34"/>
      <c r="G2635" s="34"/>
      <c r="H2635" s="34"/>
      <c r="I2635" s="34"/>
      <c r="J2635" s="34"/>
      <c r="K2635" s="34"/>
      <c r="L2635" s="103"/>
      <c r="M2635" s="29"/>
      <c r="N2635" s="29"/>
      <c r="O2635" s="29"/>
      <c r="P2635" s="30"/>
      <c r="Q2635" s="29"/>
      <c r="R2635" s="112"/>
      <c r="S2635" s="34"/>
      <c r="AD2635" s="84" t="e">
        <f t="shared" si="350"/>
        <v>#VALUE!</v>
      </c>
      <c r="AE2635" s="34" t="e">
        <f t="shared" si="351"/>
        <v>#VALUE!</v>
      </c>
      <c r="AF2635" s="34" t="e">
        <f t="shared" si="352"/>
        <v>#VALUE!</v>
      </c>
      <c r="AG2635" s="34" t="e">
        <f t="shared" si="353"/>
        <v>#VALUE!</v>
      </c>
      <c r="AH2635" s="34" t="e">
        <f t="shared" si="354"/>
        <v>#VALUE!</v>
      </c>
      <c r="AI2635" s="34" t="e">
        <f t="shared" si="355"/>
        <v>#VALUE!</v>
      </c>
      <c r="AJ2635" s="34" t="e">
        <f t="shared" si="356"/>
        <v>#VALUE!</v>
      </c>
      <c r="AK2635" s="34" t="e">
        <f t="shared" si="357"/>
        <v>#VALUE!</v>
      </c>
    </row>
    <row r="2636" spans="1:37" ht="55.25" customHeight="1" x14ac:dyDescent="0.2">
      <c r="A2636" s="50"/>
      <c r="B2636" s="50"/>
      <c r="C2636" s="34"/>
      <c r="D2636" s="34"/>
      <c r="E2636" s="34"/>
      <c r="F2636" s="34"/>
      <c r="G2636" s="34"/>
      <c r="H2636" s="34"/>
      <c r="I2636" s="34"/>
      <c r="J2636" s="34"/>
      <c r="K2636" s="34"/>
      <c r="L2636" s="103"/>
      <c r="M2636" s="29"/>
      <c r="N2636" s="29"/>
      <c r="O2636" s="29"/>
      <c r="P2636" s="30"/>
      <c r="Q2636" s="29"/>
      <c r="R2636" s="112"/>
      <c r="S2636" s="34"/>
      <c r="AD2636" s="84" t="e">
        <f t="shared" si="350"/>
        <v>#VALUE!</v>
      </c>
      <c r="AE2636" s="34" t="e">
        <f t="shared" si="351"/>
        <v>#VALUE!</v>
      </c>
      <c r="AF2636" s="34" t="e">
        <f t="shared" si="352"/>
        <v>#VALUE!</v>
      </c>
      <c r="AG2636" s="34" t="e">
        <f t="shared" si="353"/>
        <v>#VALUE!</v>
      </c>
      <c r="AH2636" s="34" t="e">
        <f t="shared" si="354"/>
        <v>#VALUE!</v>
      </c>
      <c r="AI2636" s="34" t="e">
        <f t="shared" si="355"/>
        <v>#VALUE!</v>
      </c>
      <c r="AJ2636" s="34" t="e">
        <f t="shared" si="356"/>
        <v>#VALUE!</v>
      </c>
      <c r="AK2636" s="34" t="e">
        <f t="shared" si="357"/>
        <v>#VALUE!</v>
      </c>
    </row>
    <row r="2637" spans="1:37" ht="55.25" customHeight="1" x14ac:dyDescent="0.2">
      <c r="A2637" s="50"/>
      <c r="B2637" s="50"/>
      <c r="C2637" s="34"/>
      <c r="D2637" s="34"/>
      <c r="E2637" s="34"/>
      <c r="F2637" s="34"/>
      <c r="G2637" s="34"/>
      <c r="H2637" s="34"/>
      <c r="I2637" s="34"/>
      <c r="J2637" s="34"/>
      <c r="K2637" s="34"/>
      <c r="L2637" s="103"/>
      <c r="M2637" s="29"/>
      <c r="N2637" s="29"/>
      <c r="O2637" s="29"/>
      <c r="P2637" s="30"/>
      <c r="Q2637" s="29"/>
      <c r="R2637" s="112"/>
      <c r="S2637" s="34"/>
      <c r="AD2637" s="84" t="e">
        <f t="shared" si="350"/>
        <v>#VALUE!</v>
      </c>
      <c r="AE2637" s="34" t="e">
        <f t="shared" si="351"/>
        <v>#VALUE!</v>
      </c>
      <c r="AF2637" s="34" t="e">
        <f t="shared" si="352"/>
        <v>#VALUE!</v>
      </c>
      <c r="AG2637" s="34" t="e">
        <f t="shared" si="353"/>
        <v>#VALUE!</v>
      </c>
      <c r="AH2637" s="34" t="e">
        <f t="shared" si="354"/>
        <v>#VALUE!</v>
      </c>
      <c r="AI2637" s="34" t="e">
        <f t="shared" si="355"/>
        <v>#VALUE!</v>
      </c>
      <c r="AJ2637" s="34" t="e">
        <f t="shared" si="356"/>
        <v>#VALUE!</v>
      </c>
      <c r="AK2637" s="34" t="e">
        <f t="shared" si="357"/>
        <v>#VALUE!</v>
      </c>
    </row>
    <row r="2638" spans="1:37" ht="55.25" customHeight="1" x14ac:dyDescent="0.2">
      <c r="A2638" s="50"/>
      <c r="B2638" s="50"/>
      <c r="C2638" s="34"/>
      <c r="D2638" s="34"/>
      <c r="E2638" s="34"/>
      <c r="F2638" s="34"/>
      <c r="G2638" s="34"/>
      <c r="H2638" s="34"/>
      <c r="I2638" s="34"/>
      <c r="J2638" s="34"/>
      <c r="K2638" s="34"/>
      <c r="L2638" s="103"/>
      <c r="M2638" s="29"/>
      <c r="N2638" s="29"/>
      <c r="O2638" s="29"/>
      <c r="P2638" s="30"/>
      <c r="Q2638" s="29"/>
      <c r="R2638" s="112"/>
      <c r="S2638" s="34"/>
      <c r="AD2638" s="84" t="e">
        <f t="shared" si="350"/>
        <v>#VALUE!</v>
      </c>
      <c r="AE2638" s="34" t="e">
        <f t="shared" si="351"/>
        <v>#VALUE!</v>
      </c>
      <c r="AF2638" s="34" t="e">
        <f t="shared" si="352"/>
        <v>#VALUE!</v>
      </c>
      <c r="AG2638" s="34" t="e">
        <f t="shared" si="353"/>
        <v>#VALUE!</v>
      </c>
      <c r="AH2638" s="34" t="e">
        <f t="shared" si="354"/>
        <v>#VALUE!</v>
      </c>
      <c r="AI2638" s="34" t="e">
        <f t="shared" si="355"/>
        <v>#VALUE!</v>
      </c>
      <c r="AJ2638" s="34" t="e">
        <f t="shared" si="356"/>
        <v>#VALUE!</v>
      </c>
      <c r="AK2638" s="34" t="e">
        <f t="shared" si="357"/>
        <v>#VALUE!</v>
      </c>
    </row>
    <row r="2639" spans="1:37" ht="55.25" customHeight="1" x14ac:dyDescent="0.2">
      <c r="A2639" s="50"/>
      <c r="B2639" s="50"/>
      <c r="C2639" s="34"/>
      <c r="D2639" s="34"/>
      <c r="E2639" s="34"/>
      <c r="F2639" s="34"/>
      <c r="G2639" s="34"/>
      <c r="H2639" s="34"/>
      <c r="I2639" s="34"/>
      <c r="J2639" s="34"/>
      <c r="K2639" s="34"/>
      <c r="L2639" s="103"/>
      <c r="M2639" s="29"/>
      <c r="N2639" s="29"/>
      <c r="O2639" s="29"/>
      <c r="P2639" s="30"/>
      <c r="Q2639" s="29"/>
      <c r="R2639" s="112"/>
      <c r="S2639" s="34"/>
      <c r="AD2639" s="84" t="e">
        <f t="shared" si="350"/>
        <v>#VALUE!</v>
      </c>
      <c r="AE2639" s="34" t="e">
        <f t="shared" si="351"/>
        <v>#VALUE!</v>
      </c>
      <c r="AF2639" s="34" t="e">
        <f t="shared" si="352"/>
        <v>#VALUE!</v>
      </c>
      <c r="AG2639" s="34" t="e">
        <f t="shared" si="353"/>
        <v>#VALUE!</v>
      </c>
      <c r="AH2639" s="34" t="e">
        <f t="shared" si="354"/>
        <v>#VALUE!</v>
      </c>
      <c r="AI2639" s="34" t="e">
        <f t="shared" si="355"/>
        <v>#VALUE!</v>
      </c>
      <c r="AJ2639" s="34" t="e">
        <f t="shared" si="356"/>
        <v>#VALUE!</v>
      </c>
      <c r="AK2639" s="34" t="e">
        <f t="shared" si="357"/>
        <v>#VALUE!</v>
      </c>
    </row>
    <row r="2640" spans="1:37" ht="55.25" customHeight="1" x14ac:dyDescent="0.2">
      <c r="A2640" s="50"/>
      <c r="B2640" s="50"/>
      <c r="C2640" s="34"/>
      <c r="D2640" s="34"/>
      <c r="E2640" s="34"/>
      <c r="F2640" s="34"/>
      <c r="G2640" s="34"/>
      <c r="H2640" s="34"/>
      <c r="I2640" s="34"/>
      <c r="J2640" s="34"/>
      <c r="K2640" s="34"/>
      <c r="L2640" s="103"/>
      <c r="M2640" s="29"/>
      <c r="N2640" s="29"/>
      <c r="O2640" s="29"/>
      <c r="P2640" s="30"/>
      <c r="Q2640" s="29"/>
      <c r="R2640" s="112"/>
      <c r="S2640" s="34"/>
      <c r="AD2640" s="84" t="e">
        <f t="shared" si="350"/>
        <v>#VALUE!</v>
      </c>
      <c r="AE2640" s="34" t="e">
        <f t="shared" si="351"/>
        <v>#VALUE!</v>
      </c>
      <c r="AF2640" s="34" t="e">
        <f t="shared" si="352"/>
        <v>#VALUE!</v>
      </c>
      <c r="AG2640" s="34" t="e">
        <f t="shared" si="353"/>
        <v>#VALUE!</v>
      </c>
      <c r="AH2640" s="34" t="e">
        <f t="shared" si="354"/>
        <v>#VALUE!</v>
      </c>
      <c r="AI2640" s="34" t="e">
        <f t="shared" si="355"/>
        <v>#VALUE!</v>
      </c>
      <c r="AJ2640" s="34" t="e">
        <f t="shared" si="356"/>
        <v>#VALUE!</v>
      </c>
      <c r="AK2640" s="34" t="e">
        <f t="shared" si="357"/>
        <v>#VALUE!</v>
      </c>
    </row>
    <row r="2641" spans="1:37" ht="55.25" customHeight="1" x14ac:dyDescent="0.2">
      <c r="A2641" s="50"/>
      <c r="B2641" s="50"/>
      <c r="C2641" s="34"/>
      <c r="D2641" s="34"/>
      <c r="E2641" s="34"/>
      <c r="F2641" s="34"/>
      <c r="G2641" s="34"/>
      <c r="H2641" s="34"/>
      <c r="I2641" s="34"/>
      <c r="J2641" s="34"/>
      <c r="K2641" s="34"/>
      <c r="L2641" s="103"/>
      <c r="M2641" s="29"/>
      <c r="N2641" s="29"/>
      <c r="O2641" s="29"/>
      <c r="P2641" s="30"/>
      <c r="Q2641" s="29"/>
      <c r="R2641" s="112"/>
      <c r="S2641" s="34"/>
      <c r="AD2641" s="84" t="e">
        <f t="shared" si="350"/>
        <v>#VALUE!</v>
      </c>
      <c r="AE2641" s="34" t="e">
        <f t="shared" si="351"/>
        <v>#VALUE!</v>
      </c>
      <c r="AF2641" s="34" t="e">
        <f t="shared" si="352"/>
        <v>#VALUE!</v>
      </c>
      <c r="AG2641" s="34" t="e">
        <f t="shared" si="353"/>
        <v>#VALUE!</v>
      </c>
      <c r="AH2641" s="34" t="e">
        <f t="shared" si="354"/>
        <v>#VALUE!</v>
      </c>
      <c r="AI2641" s="34" t="e">
        <f t="shared" si="355"/>
        <v>#VALUE!</v>
      </c>
      <c r="AJ2641" s="34" t="e">
        <f t="shared" si="356"/>
        <v>#VALUE!</v>
      </c>
      <c r="AK2641" s="34" t="e">
        <f t="shared" si="357"/>
        <v>#VALUE!</v>
      </c>
    </row>
    <row r="2642" spans="1:37" ht="55.25" customHeight="1" x14ac:dyDescent="0.2">
      <c r="A2642" s="50"/>
      <c r="B2642" s="50"/>
      <c r="C2642" s="34"/>
      <c r="D2642" s="34"/>
      <c r="E2642" s="34"/>
      <c r="F2642" s="34"/>
      <c r="G2642" s="34"/>
      <c r="H2642" s="34"/>
      <c r="I2642" s="34"/>
      <c r="J2642" s="34"/>
      <c r="K2642" s="34"/>
      <c r="L2642" s="103"/>
      <c r="M2642" s="29"/>
      <c r="N2642" s="29"/>
      <c r="O2642" s="29"/>
      <c r="P2642" s="30"/>
      <c r="Q2642" s="29"/>
      <c r="R2642" s="112"/>
      <c r="S2642" s="34"/>
      <c r="AD2642" s="84" t="e">
        <f t="shared" si="350"/>
        <v>#VALUE!</v>
      </c>
      <c r="AE2642" s="34" t="e">
        <f t="shared" si="351"/>
        <v>#VALUE!</v>
      </c>
      <c r="AF2642" s="34" t="e">
        <f t="shared" si="352"/>
        <v>#VALUE!</v>
      </c>
      <c r="AG2642" s="34" t="e">
        <f t="shared" si="353"/>
        <v>#VALUE!</v>
      </c>
      <c r="AH2642" s="34" t="e">
        <f t="shared" si="354"/>
        <v>#VALUE!</v>
      </c>
      <c r="AI2642" s="34" t="e">
        <f t="shared" si="355"/>
        <v>#VALUE!</v>
      </c>
      <c r="AJ2642" s="34" t="e">
        <f t="shared" si="356"/>
        <v>#VALUE!</v>
      </c>
      <c r="AK2642" s="34" t="e">
        <f t="shared" si="357"/>
        <v>#VALUE!</v>
      </c>
    </row>
    <row r="2643" spans="1:37" ht="55.25" customHeight="1" x14ac:dyDescent="0.2">
      <c r="A2643" s="50"/>
      <c r="B2643" s="50"/>
      <c r="C2643" s="34"/>
      <c r="D2643" s="34"/>
      <c r="E2643" s="34"/>
      <c r="F2643" s="34"/>
      <c r="G2643" s="34"/>
      <c r="H2643" s="34"/>
      <c r="I2643" s="34"/>
      <c r="J2643" s="34"/>
      <c r="K2643" s="34"/>
      <c r="L2643" s="103"/>
      <c r="M2643" s="29"/>
      <c r="N2643" s="29"/>
      <c r="O2643" s="29"/>
      <c r="P2643" s="30"/>
      <c r="Q2643" s="29"/>
      <c r="R2643" s="112"/>
      <c r="S2643" s="34"/>
      <c r="AD2643" s="84" t="e">
        <f t="shared" si="350"/>
        <v>#VALUE!</v>
      </c>
      <c r="AE2643" s="34" t="e">
        <f t="shared" si="351"/>
        <v>#VALUE!</v>
      </c>
      <c r="AF2643" s="34" t="e">
        <f t="shared" si="352"/>
        <v>#VALUE!</v>
      </c>
      <c r="AG2643" s="34" t="e">
        <f t="shared" si="353"/>
        <v>#VALUE!</v>
      </c>
      <c r="AH2643" s="34" t="e">
        <f t="shared" si="354"/>
        <v>#VALUE!</v>
      </c>
      <c r="AI2643" s="34" t="e">
        <f t="shared" si="355"/>
        <v>#VALUE!</v>
      </c>
      <c r="AJ2643" s="34" t="e">
        <f t="shared" si="356"/>
        <v>#VALUE!</v>
      </c>
      <c r="AK2643" s="34" t="e">
        <f t="shared" si="357"/>
        <v>#VALUE!</v>
      </c>
    </row>
    <row r="2644" spans="1:37" ht="55.25" customHeight="1" x14ac:dyDescent="0.2">
      <c r="A2644" s="50"/>
      <c r="B2644" s="50"/>
      <c r="C2644" s="34"/>
      <c r="D2644" s="34"/>
      <c r="E2644" s="34"/>
      <c r="F2644" s="34"/>
      <c r="G2644" s="34"/>
      <c r="H2644" s="34"/>
      <c r="I2644" s="34"/>
      <c r="J2644" s="34"/>
      <c r="K2644" s="34"/>
      <c r="L2644" s="103"/>
      <c r="M2644" s="29"/>
      <c r="N2644" s="29"/>
      <c r="O2644" s="29"/>
      <c r="P2644" s="30"/>
      <c r="Q2644" s="29"/>
      <c r="R2644" s="112"/>
      <c r="S2644" s="34"/>
      <c r="AD2644" s="84" t="e">
        <f t="shared" si="350"/>
        <v>#VALUE!</v>
      </c>
      <c r="AE2644" s="34" t="e">
        <f t="shared" si="351"/>
        <v>#VALUE!</v>
      </c>
      <c r="AF2644" s="34" t="e">
        <f t="shared" si="352"/>
        <v>#VALUE!</v>
      </c>
      <c r="AG2644" s="34" t="e">
        <f t="shared" si="353"/>
        <v>#VALUE!</v>
      </c>
      <c r="AH2644" s="34" t="e">
        <f t="shared" si="354"/>
        <v>#VALUE!</v>
      </c>
      <c r="AI2644" s="34" t="e">
        <f t="shared" si="355"/>
        <v>#VALUE!</v>
      </c>
      <c r="AJ2644" s="34" t="e">
        <f t="shared" si="356"/>
        <v>#VALUE!</v>
      </c>
      <c r="AK2644" s="34" t="e">
        <f t="shared" si="357"/>
        <v>#VALUE!</v>
      </c>
    </row>
    <row r="2645" spans="1:37" ht="55.25" customHeight="1" x14ac:dyDescent="0.2">
      <c r="A2645" s="50"/>
      <c r="B2645" s="50"/>
      <c r="C2645" s="34"/>
      <c r="D2645" s="34"/>
      <c r="E2645" s="34"/>
      <c r="F2645" s="34"/>
      <c r="G2645" s="34"/>
      <c r="H2645" s="34"/>
      <c r="I2645" s="34"/>
      <c r="J2645" s="34"/>
      <c r="K2645" s="34"/>
      <c r="L2645" s="103"/>
      <c r="M2645" s="29"/>
      <c r="N2645" s="29"/>
      <c r="O2645" s="29"/>
      <c r="P2645" s="30"/>
      <c r="Q2645" s="29"/>
      <c r="R2645" s="112"/>
      <c r="S2645" s="34"/>
      <c r="AD2645" s="84" t="e">
        <f t="shared" si="350"/>
        <v>#VALUE!</v>
      </c>
      <c r="AE2645" s="34" t="e">
        <f t="shared" si="351"/>
        <v>#VALUE!</v>
      </c>
      <c r="AF2645" s="34" t="e">
        <f t="shared" si="352"/>
        <v>#VALUE!</v>
      </c>
      <c r="AG2645" s="34" t="e">
        <f t="shared" si="353"/>
        <v>#VALUE!</v>
      </c>
      <c r="AH2645" s="34" t="e">
        <f t="shared" si="354"/>
        <v>#VALUE!</v>
      </c>
      <c r="AI2645" s="34" t="e">
        <f t="shared" si="355"/>
        <v>#VALUE!</v>
      </c>
      <c r="AJ2645" s="34" t="e">
        <f t="shared" si="356"/>
        <v>#VALUE!</v>
      </c>
      <c r="AK2645" s="34" t="e">
        <f t="shared" si="357"/>
        <v>#VALUE!</v>
      </c>
    </row>
    <row r="2646" spans="1:37" ht="55.25" customHeight="1" x14ac:dyDescent="0.2">
      <c r="A2646" s="50"/>
      <c r="B2646" s="50"/>
      <c r="C2646" s="34"/>
      <c r="D2646" s="34"/>
      <c r="E2646" s="34"/>
      <c r="F2646" s="34"/>
      <c r="G2646" s="34"/>
      <c r="H2646" s="34"/>
      <c r="I2646" s="34"/>
      <c r="J2646" s="34"/>
      <c r="K2646" s="34"/>
      <c r="L2646" s="103"/>
      <c r="M2646" s="29"/>
      <c r="N2646" s="29"/>
      <c r="O2646" s="29"/>
      <c r="P2646" s="30"/>
      <c r="Q2646" s="29"/>
      <c r="R2646" s="112"/>
      <c r="S2646" s="34"/>
      <c r="AD2646" s="84" t="e">
        <f t="shared" si="350"/>
        <v>#VALUE!</v>
      </c>
      <c r="AE2646" s="34" t="e">
        <f t="shared" si="351"/>
        <v>#VALUE!</v>
      </c>
      <c r="AF2646" s="34" t="e">
        <f t="shared" si="352"/>
        <v>#VALUE!</v>
      </c>
      <c r="AG2646" s="34" t="e">
        <f t="shared" si="353"/>
        <v>#VALUE!</v>
      </c>
      <c r="AH2646" s="34" t="e">
        <f t="shared" si="354"/>
        <v>#VALUE!</v>
      </c>
      <c r="AI2646" s="34" t="e">
        <f t="shared" si="355"/>
        <v>#VALUE!</v>
      </c>
      <c r="AJ2646" s="34" t="e">
        <f t="shared" si="356"/>
        <v>#VALUE!</v>
      </c>
      <c r="AK2646" s="34" t="e">
        <f t="shared" si="357"/>
        <v>#VALUE!</v>
      </c>
    </row>
    <row r="2647" spans="1:37" ht="55.25" customHeight="1" x14ac:dyDescent="0.2">
      <c r="A2647" s="50"/>
      <c r="B2647" s="50"/>
      <c r="C2647" s="34"/>
      <c r="D2647" s="34"/>
      <c r="E2647" s="34"/>
      <c r="F2647" s="34"/>
      <c r="G2647" s="34"/>
      <c r="H2647" s="34"/>
      <c r="I2647" s="34"/>
      <c r="J2647" s="34"/>
      <c r="K2647" s="34"/>
      <c r="L2647" s="103"/>
      <c r="M2647" s="29"/>
      <c r="N2647" s="29"/>
      <c r="O2647" s="29"/>
      <c r="P2647" s="30"/>
      <c r="Q2647" s="29"/>
      <c r="R2647" s="112"/>
      <c r="S2647" s="34"/>
      <c r="AD2647" s="84" t="e">
        <f t="shared" si="350"/>
        <v>#VALUE!</v>
      </c>
      <c r="AE2647" s="34" t="e">
        <f t="shared" si="351"/>
        <v>#VALUE!</v>
      </c>
      <c r="AF2647" s="34" t="e">
        <f t="shared" si="352"/>
        <v>#VALUE!</v>
      </c>
      <c r="AG2647" s="34" t="e">
        <f t="shared" si="353"/>
        <v>#VALUE!</v>
      </c>
      <c r="AH2647" s="34" t="e">
        <f t="shared" si="354"/>
        <v>#VALUE!</v>
      </c>
      <c r="AI2647" s="34" t="e">
        <f t="shared" si="355"/>
        <v>#VALUE!</v>
      </c>
      <c r="AJ2647" s="34" t="e">
        <f t="shared" si="356"/>
        <v>#VALUE!</v>
      </c>
      <c r="AK2647" s="34" t="e">
        <f t="shared" si="357"/>
        <v>#VALUE!</v>
      </c>
    </row>
    <row r="2648" spans="1:37" ht="55.25" customHeight="1" x14ac:dyDescent="0.2">
      <c r="A2648" s="50"/>
      <c r="B2648" s="50"/>
      <c r="C2648" s="34"/>
      <c r="D2648" s="34"/>
      <c r="E2648" s="34"/>
      <c r="F2648" s="34"/>
      <c r="G2648" s="34"/>
      <c r="H2648" s="34"/>
      <c r="I2648" s="34"/>
      <c r="J2648" s="34"/>
      <c r="K2648" s="34"/>
      <c r="L2648" s="103"/>
      <c r="M2648" s="29"/>
      <c r="N2648" s="29"/>
      <c r="O2648" s="29"/>
      <c r="P2648" s="30"/>
      <c r="Q2648" s="29"/>
      <c r="R2648" s="112"/>
      <c r="S2648" s="34"/>
      <c r="AD2648" s="84" t="e">
        <f t="shared" si="350"/>
        <v>#VALUE!</v>
      </c>
      <c r="AE2648" s="34" t="e">
        <f t="shared" si="351"/>
        <v>#VALUE!</v>
      </c>
      <c r="AF2648" s="34" t="e">
        <f t="shared" si="352"/>
        <v>#VALUE!</v>
      </c>
      <c r="AG2648" s="34" t="e">
        <f t="shared" si="353"/>
        <v>#VALUE!</v>
      </c>
      <c r="AH2648" s="34" t="e">
        <f t="shared" si="354"/>
        <v>#VALUE!</v>
      </c>
      <c r="AI2648" s="34" t="e">
        <f t="shared" si="355"/>
        <v>#VALUE!</v>
      </c>
      <c r="AJ2648" s="34" t="e">
        <f t="shared" si="356"/>
        <v>#VALUE!</v>
      </c>
      <c r="AK2648" s="34" t="e">
        <f t="shared" si="357"/>
        <v>#VALUE!</v>
      </c>
    </row>
    <row r="2649" spans="1:37" ht="55.25" customHeight="1" x14ac:dyDescent="0.2">
      <c r="A2649" s="50"/>
      <c r="B2649" s="50"/>
      <c r="C2649" s="34"/>
      <c r="D2649" s="34"/>
      <c r="E2649" s="34"/>
      <c r="F2649" s="34"/>
      <c r="G2649" s="34"/>
      <c r="H2649" s="34"/>
      <c r="I2649" s="34"/>
      <c r="J2649" s="34"/>
      <c r="K2649" s="34"/>
      <c r="L2649" s="103"/>
      <c r="M2649" s="29"/>
      <c r="N2649" s="29"/>
      <c r="O2649" s="29"/>
      <c r="P2649" s="30"/>
      <c r="Q2649" s="29"/>
      <c r="R2649" s="112"/>
      <c r="S2649" s="34"/>
      <c r="AD2649" s="84" t="e">
        <f t="shared" si="350"/>
        <v>#VALUE!</v>
      </c>
      <c r="AE2649" s="34" t="e">
        <f t="shared" si="351"/>
        <v>#VALUE!</v>
      </c>
      <c r="AF2649" s="34" t="e">
        <f t="shared" si="352"/>
        <v>#VALUE!</v>
      </c>
      <c r="AG2649" s="34" t="e">
        <f t="shared" si="353"/>
        <v>#VALUE!</v>
      </c>
      <c r="AH2649" s="34" t="e">
        <f t="shared" si="354"/>
        <v>#VALUE!</v>
      </c>
      <c r="AI2649" s="34" t="e">
        <f t="shared" si="355"/>
        <v>#VALUE!</v>
      </c>
      <c r="AJ2649" s="34" t="e">
        <f t="shared" si="356"/>
        <v>#VALUE!</v>
      </c>
      <c r="AK2649" s="34" t="e">
        <f t="shared" si="357"/>
        <v>#VALUE!</v>
      </c>
    </row>
    <row r="2650" spans="1:37" ht="55.25" customHeight="1" x14ac:dyDescent="0.2">
      <c r="A2650" s="50"/>
      <c r="B2650" s="50"/>
      <c r="C2650" s="34"/>
      <c r="D2650" s="34"/>
      <c r="E2650" s="34"/>
      <c r="F2650" s="34"/>
      <c r="G2650" s="34"/>
      <c r="H2650" s="34"/>
      <c r="I2650" s="34"/>
      <c r="J2650" s="34"/>
      <c r="K2650" s="34"/>
      <c r="L2650" s="103"/>
      <c r="M2650" s="29"/>
      <c r="N2650" s="29"/>
      <c r="O2650" s="29"/>
      <c r="P2650" s="30"/>
      <c r="Q2650" s="29"/>
      <c r="R2650" s="112"/>
      <c r="S2650" s="34"/>
      <c r="AD2650" s="84" t="e">
        <f t="shared" si="350"/>
        <v>#VALUE!</v>
      </c>
      <c r="AE2650" s="34" t="e">
        <f t="shared" si="351"/>
        <v>#VALUE!</v>
      </c>
      <c r="AF2650" s="34" t="e">
        <f t="shared" si="352"/>
        <v>#VALUE!</v>
      </c>
      <c r="AG2650" s="34" t="e">
        <f t="shared" si="353"/>
        <v>#VALUE!</v>
      </c>
      <c r="AH2650" s="34" t="e">
        <f t="shared" si="354"/>
        <v>#VALUE!</v>
      </c>
      <c r="AI2650" s="34" t="e">
        <f t="shared" si="355"/>
        <v>#VALUE!</v>
      </c>
      <c r="AJ2650" s="34" t="e">
        <f t="shared" si="356"/>
        <v>#VALUE!</v>
      </c>
      <c r="AK2650" s="34" t="e">
        <f t="shared" si="357"/>
        <v>#VALUE!</v>
      </c>
    </row>
    <row r="2651" spans="1:37" ht="55.25" customHeight="1" x14ac:dyDescent="0.2">
      <c r="A2651" s="50"/>
      <c r="B2651" s="50"/>
      <c r="C2651" s="34"/>
      <c r="D2651" s="34"/>
      <c r="E2651" s="34"/>
      <c r="F2651" s="34"/>
      <c r="G2651" s="34"/>
      <c r="H2651" s="34"/>
      <c r="I2651" s="34"/>
      <c r="J2651" s="34"/>
      <c r="K2651" s="34"/>
      <c r="L2651" s="103"/>
      <c r="M2651" s="29"/>
      <c r="N2651" s="29"/>
      <c r="O2651" s="29"/>
      <c r="P2651" s="30"/>
      <c r="Q2651" s="29"/>
      <c r="R2651" s="112"/>
      <c r="S2651" s="34"/>
      <c r="AD2651" s="84" t="e">
        <f t="shared" si="350"/>
        <v>#VALUE!</v>
      </c>
      <c r="AE2651" s="34" t="e">
        <f t="shared" si="351"/>
        <v>#VALUE!</v>
      </c>
      <c r="AF2651" s="34" t="e">
        <f t="shared" si="352"/>
        <v>#VALUE!</v>
      </c>
      <c r="AG2651" s="34" t="e">
        <f t="shared" si="353"/>
        <v>#VALUE!</v>
      </c>
      <c r="AH2651" s="34" t="e">
        <f t="shared" si="354"/>
        <v>#VALUE!</v>
      </c>
      <c r="AI2651" s="34" t="e">
        <f t="shared" si="355"/>
        <v>#VALUE!</v>
      </c>
      <c r="AJ2651" s="34" t="e">
        <f t="shared" si="356"/>
        <v>#VALUE!</v>
      </c>
      <c r="AK2651" s="34" t="e">
        <f t="shared" si="357"/>
        <v>#VALUE!</v>
      </c>
    </row>
    <row r="2652" spans="1:37" ht="55.25" customHeight="1" x14ac:dyDescent="0.2">
      <c r="A2652" s="50"/>
      <c r="B2652" s="50"/>
      <c r="C2652" s="34"/>
      <c r="D2652" s="34"/>
      <c r="E2652" s="34"/>
      <c r="F2652" s="34"/>
      <c r="G2652" s="34"/>
      <c r="H2652" s="34"/>
      <c r="I2652" s="34"/>
      <c r="J2652" s="34"/>
      <c r="K2652" s="34"/>
      <c r="L2652" s="103"/>
      <c r="M2652" s="29"/>
      <c r="N2652" s="29"/>
      <c r="O2652" s="29"/>
      <c r="P2652" s="30"/>
      <c r="Q2652" s="29"/>
      <c r="R2652" s="112"/>
      <c r="S2652" s="34"/>
      <c r="AD2652" s="84" t="e">
        <f t="shared" si="350"/>
        <v>#VALUE!</v>
      </c>
      <c r="AE2652" s="34" t="e">
        <f t="shared" si="351"/>
        <v>#VALUE!</v>
      </c>
      <c r="AF2652" s="34" t="e">
        <f t="shared" si="352"/>
        <v>#VALUE!</v>
      </c>
      <c r="AG2652" s="34" t="e">
        <f t="shared" si="353"/>
        <v>#VALUE!</v>
      </c>
      <c r="AH2652" s="34" t="e">
        <f t="shared" si="354"/>
        <v>#VALUE!</v>
      </c>
      <c r="AI2652" s="34" t="e">
        <f t="shared" si="355"/>
        <v>#VALUE!</v>
      </c>
      <c r="AJ2652" s="34" t="e">
        <f t="shared" si="356"/>
        <v>#VALUE!</v>
      </c>
      <c r="AK2652" s="34" t="e">
        <f t="shared" si="357"/>
        <v>#VALUE!</v>
      </c>
    </row>
    <row r="2653" spans="1:37" ht="55.25" customHeight="1" x14ac:dyDescent="0.2">
      <c r="A2653" s="50"/>
      <c r="B2653" s="50"/>
      <c r="C2653" s="34"/>
      <c r="D2653" s="34"/>
      <c r="E2653" s="34"/>
      <c r="F2653" s="34"/>
      <c r="G2653" s="34"/>
      <c r="H2653" s="34"/>
      <c r="I2653" s="34"/>
      <c r="J2653" s="34"/>
      <c r="K2653" s="34"/>
      <c r="L2653" s="103"/>
      <c r="M2653" s="29"/>
      <c r="N2653" s="29"/>
      <c r="O2653" s="29"/>
      <c r="P2653" s="30"/>
      <c r="Q2653" s="29"/>
      <c r="R2653" s="112"/>
      <c r="S2653" s="34"/>
      <c r="AD2653" s="84" t="e">
        <f t="shared" si="350"/>
        <v>#VALUE!</v>
      </c>
      <c r="AE2653" s="34" t="e">
        <f t="shared" si="351"/>
        <v>#VALUE!</v>
      </c>
      <c r="AF2653" s="34" t="e">
        <f t="shared" si="352"/>
        <v>#VALUE!</v>
      </c>
      <c r="AG2653" s="34" t="e">
        <f t="shared" si="353"/>
        <v>#VALUE!</v>
      </c>
      <c r="AH2653" s="34" t="e">
        <f t="shared" si="354"/>
        <v>#VALUE!</v>
      </c>
      <c r="AI2653" s="34" t="e">
        <f t="shared" si="355"/>
        <v>#VALUE!</v>
      </c>
      <c r="AJ2653" s="34" t="e">
        <f t="shared" si="356"/>
        <v>#VALUE!</v>
      </c>
      <c r="AK2653" s="34" t="e">
        <f t="shared" si="357"/>
        <v>#VALUE!</v>
      </c>
    </row>
    <row r="2654" spans="1:37" ht="55.25" customHeight="1" x14ac:dyDescent="0.2">
      <c r="A2654" s="50"/>
      <c r="B2654" s="50"/>
      <c r="C2654" s="34"/>
      <c r="D2654" s="34"/>
      <c r="E2654" s="34"/>
      <c r="F2654" s="34"/>
      <c r="G2654" s="34"/>
      <c r="H2654" s="34"/>
      <c r="I2654" s="34"/>
      <c r="J2654" s="34"/>
      <c r="K2654" s="34"/>
      <c r="L2654" s="103"/>
      <c r="M2654" s="29"/>
      <c r="N2654" s="29"/>
      <c r="O2654" s="29"/>
      <c r="P2654" s="30"/>
      <c r="Q2654" s="29"/>
      <c r="R2654" s="112"/>
      <c r="S2654" s="34"/>
      <c r="AD2654" s="84" t="e">
        <f t="shared" si="350"/>
        <v>#VALUE!</v>
      </c>
      <c r="AE2654" s="34" t="e">
        <f t="shared" si="351"/>
        <v>#VALUE!</v>
      </c>
      <c r="AF2654" s="34" t="e">
        <f t="shared" si="352"/>
        <v>#VALUE!</v>
      </c>
      <c r="AG2654" s="34" t="e">
        <f t="shared" si="353"/>
        <v>#VALUE!</v>
      </c>
      <c r="AH2654" s="34" t="e">
        <f t="shared" si="354"/>
        <v>#VALUE!</v>
      </c>
      <c r="AI2654" s="34" t="e">
        <f t="shared" si="355"/>
        <v>#VALUE!</v>
      </c>
      <c r="AJ2654" s="34" t="e">
        <f t="shared" si="356"/>
        <v>#VALUE!</v>
      </c>
      <c r="AK2654" s="34" t="e">
        <f t="shared" si="357"/>
        <v>#VALUE!</v>
      </c>
    </row>
    <row r="2655" spans="1:37" ht="55.25" customHeight="1" x14ac:dyDescent="0.2">
      <c r="A2655" s="50"/>
      <c r="B2655" s="50"/>
      <c r="C2655" s="34"/>
      <c r="D2655" s="34"/>
      <c r="E2655" s="34"/>
      <c r="F2655" s="34"/>
      <c r="G2655" s="34"/>
      <c r="H2655" s="34"/>
      <c r="I2655" s="34"/>
      <c r="J2655" s="34"/>
      <c r="K2655" s="34"/>
      <c r="L2655" s="103"/>
      <c r="M2655" s="29"/>
      <c r="N2655" s="29"/>
      <c r="O2655" s="29"/>
      <c r="P2655" s="30"/>
      <c r="Q2655" s="29"/>
      <c r="R2655" s="112"/>
      <c r="S2655" s="34"/>
      <c r="AD2655" s="84" t="e">
        <f t="shared" si="350"/>
        <v>#VALUE!</v>
      </c>
      <c r="AE2655" s="34" t="e">
        <f t="shared" si="351"/>
        <v>#VALUE!</v>
      </c>
      <c r="AF2655" s="34" t="e">
        <f t="shared" si="352"/>
        <v>#VALUE!</v>
      </c>
      <c r="AG2655" s="34" t="e">
        <f t="shared" si="353"/>
        <v>#VALUE!</v>
      </c>
      <c r="AH2655" s="34" t="e">
        <f t="shared" si="354"/>
        <v>#VALUE!</v>
      </c>
      <c r="AI2655" s="34" t="e">
        <f t="shared" si="355"/>
        <v>#VALUE!</v>
      </c>
      <c r="AJ2655" s="34" t="e">
        <f t="shared" si="356"/>
        <v>#VALUE!</v>
      </c>
      <c r="AK2655" s="34" t="e">
        <f t="shared" si="357"/>
        <v>#VALUE!</v>
      </c>
    </row>
    <row r="2656" spans="1:37" ht="55.25" customHeight="1" x14ac:dyDescent="0.2">
      <c r="A2656" s="50"/>
      <c r="B2656" s="50"/>
      <c r="C2656" s="34"/>
      <c r="D2656" s="34"/>
      <c r="E2656" s="34"/>
      <c r="F2656" s="34"/>
      <c r="G2656" s="34"/>
      <c r="H2656" s="34"/>
      <c r="I2656" s="34"/>
      <c r="J2656" s="34"/>
      <c r="K2656" s="34"/>
      <c r="L2656" s="103"/>
      <c r="M2656" s="29"/>
      <c r="N2656" s="29"/>
      <c r="O2656" s="29"/>
      <c r="P2656" s="30"/>
      <c r="Q2656" s="29"/>
      <c r="R2656" s="112"/>
      <c r="S2656" s="34"/>
      <c r="AD2656" s="84" t="e">
        <f t="shared" si="350"/>
        <v>#VALUE!</v>
      </c>
      <c r="AE2656" s="34" t="e">
        <f t="shared" si="351"/>
        <v>#VALUE!</v>
      </c>
      <c r="AF2656" s="34" t="e">
        <f t="shared" si="352"/>
        <v>#VALUE!</v>
      </c>
      <c r="AG2656" s="34" t="e">
        <f t="shared" si="353"/>
        <v>#VALUE!</v>
      </c>
      <c r="AH2656" s="34" t="e">
        <f t="shared" si="354"/>
        <v>#VALUE!</v>
      </c>
      <c r="AI2656" s="34" t="e">
        <f t="shared" si="355"/>
        <v>#VALUE!</v>
      </c>
      <c r="AJ2656" s="34" t="e">
        <f t="shared" si="356"/>
        <v>#VALUE!</v>
      </c>
      <c r="AK2656" s="34" t="e">
        <f t="shared" si="357"/>
        <v>#VALUE!</v>
      </c>
    </row>
    <row r="2657" spans="1:37" ht="55.25" customHeight="1" x14ac:dyDescent="0.2">
      <c r="A2657" s="50"/>
      <c r="B2657" s="50"/>
      <c r="C2657" s="34"/>
      <c r="D2657" s="34"/>
      <c r="E2657" s="34"/>
      <c r="F2657" s="34"/>
      <c r="G2657" s="34"/>
      <c r="H2657" s="34"/>
      <c r="I2657" s="34"/>
      <c r="J2657" s="34"/>
      <c r="K2657" s="34"/>
      <c r="L2657" s="103"/>
      <c r="M2657" s="29"/>
      <c r="N2657" s="29"/>
      <c r="O2657" s="29"/>
      <c r="P2657" s="30"/>
      <c r="Q2657" s="29"/>
      <c r="R2657" s="112"/>
      <c r="S2657" s="34"/>
      <c r="AD2657" s="84" t="e">
        <f t="shared" si="350"/>
        <v>#VALUE!</v>
      </c>
      <c r="AE2657" s="34" t="e">
        <f t="shared" si="351"/>
        <v>#VALUE!</v>
      </c>
      <c r="AF2657" s="34" t="e">
        <f t="shared" si="352"/>
        <v>#VALUE!</v>
      </c>
      <c r="AG2657" s="34" t="e">
        <f t="shared" si="353"/>
        <v>#VALUE!</v>
      </c>
      <c r="AH2657" s="34" t="e">
        <f t="shared" si="354"/>
        <v>#VALUE!</v>
      </c>
      <c r="AI2657" s="34" t="e">
        <f t="shared" si="355"/>
        <v>#VALUE!</v>
      </c>
      <c r="AJ2657" s="34" t="e">
        <f t="shared" si="356"/>
        <v>#VALUE!</v>
      </c>
      <c r="AK2657" s="34" t="e">
        <f t="shared" si="357"/>
        <v>#VALUE!</v>
      </c>
    </row>
    <row r="2658" spans="1:37" ht="55.25" customHeight="1" x14ac:dyDescent="0.2">
      <c r="A2658" s="50"/>
      <c r="B2658" s="50"/>
      <c r="C2658" s="34"/>
      <c r="D2658" s="34"/>
      <c r="E2658" s="34"/>
      <c r="F2658" s="34"/>
      <c r="G2658" s="34"/>
      <c r="H2658" s="34"/>
      <c r="I2658" s="34"/>
      <c r="J2658" s="34"/>
      <c r="K2658" s="34"/>
      <c r="L2658" s="103"/>
      <c r="M2658" s="29"/>
      <c r="N2658" s="29"/>
      <c r="O2658" s="29"/>
      <c r="P2658" s="30"/>
      <c r="Q2658" s="29"/>
      <c r="R2658" s="112"/>
      <c r="S2658" s="34"/>
      <c r="AD2658" s="84" t="e">
        <f t="shared" si="350"/>
        <v>#VALUE!</v>
      </c>
      <c r="AE2658" s="34" t="e">
        <f t="shared" si="351"/>
        <v>#VALUE!</v>
      </c>
      <c r="AF2658" s="34" t="e">
        <f t="shared" si="352"/>
        <v>#VALUE!</v>
      </c>
      <c r="AG2658" s="34" t="e">
        <f t="shared" si="353"/>
        <v>#VALUE!</v>
      </c>
      <c r="AH2658" s="34" t="e">
        <f t="shared" si="354"/>
        <v>#VALUE!</v>
      </c>
      <c r="AI2658" s="34" t="e">
        <f t="shared" si="355"/>
        <v>#VALUE!</v>
      </c>
      <c r="AJ2658" s="34" t="e">
        <f t="shared" si="356"/>
        <v>#VALUE!</v>
      </c>
      <c r="AK2658" s="34" t="e">
        <f t="shared" si="357"/>
        <v>#VALUE!</v>
      </c>
    </row>
    <row r="2659" spans="1:37" ht="55.25" customHeight="1" x14ac:dyDescent="0.2">
      <c r="A2659" s="50"/>
      <c r="B2659" s="50"/>
      <c r="C2659" s="34"/>
      <c r="D2659" s="34"/>
      <c r="E2659" s="34"/>
      <c r="F2659" s="34"/>
      <c r="G2659" s="34"/>
      <c r="H2659" s="34"/>
      <c r="I2659" s="34"/>
      <c r="J2659" s="34"/>
      <c r="K2659" s="34"/>
      <c r="L2659" s="103"/>
      <c r="M2659" s="29"/>
      <c r="N2659" s="29"/>
      <c r="O2659" s="29"/>
      <c r="P2659" s="30"/>
      <c r="Q2659" s="29"/>
      <c r="R2659" s="112"/>
      <c r="S2659" s="34"/>
      <c r="AD2659" s="84" t="e">
        <f t="shared" si="350"/>
        <v>#VALUE!</v>
      </c>
      <c r="AE2659" s="34" t="e">
        <f t="shared" si="351"/>
        <v>#VALUE!</v>
      </c>
      <c r="AF2659" s="34" t="e">
        <f t="shared" si="352"/>
        <v>#VALUE!</v>
      </c>
      <c r="AG2659" s="34" t="e">
        <f t="shared" si="353"/>
        <v>#VALUE!</v>
      </c>
      <c r="AH2659" s="34" t="e">
        <f t="shared" si="354"/>
        <v>#VALUE!</v>
      </c>
      <c r="AI2659" s="34" t="e">
        <f t="shared" si="355"/>
        <v>#VALUE!</v>
      </c>
      <c r="AJ2659" s="34" t="e">
        <f t="shared" si="356"/>
        <v>#VALUE!</v>
      </c>
      <c r="AK2659" s="34" t="e">
        <f t="shared" si="357"/>
        <v>#VALUE!</v>
      </c>
    </row>
    <row r="2660" spans="1:37" ht="55.25" customHeight="1" x14ac:dyDescent="0.2">
      <c r="A2660" s="50"/>
      <c r="B2660" s="50"/>
      <c r="C2660" s="34"/>
      <c r="D2660" s="34"/>
      <c r="E2660" s="34"/>
      <c r="F2660" s="34"/>
      <c r="G2660" s="34"/>
      <c r="H2660" s="34"/>
      <c r="I2660" s="34"/>
      <c r="J2660" s="34"/>
      <c r="K2660" s="34"/>
      <c r="L2660" s="103"/>
      <c r="M2660" s="29"/>
      <c r="N2660" s="29"/>
      <c r="O2660" s="29"/>
      <c r="P2660" s="30"/>
      <c r="Q2660" s="29"/>
      <c r="R2660" s="112"/>
      <c r="S2660" s="34"/>
      <c r="AD2660" s="84" t="e">
        <f t="shared" si="350"/>
        <v>#VALUE!</v>
      </c>
      <c r="AE2660" s="34" t="e">
        <f t="shared" si="351"/>
        <v>#VALUE!</v>
      </c>
      <c r="AF2660" s="34" t="e">
        <f t="shared" si="352"/>
        <v>#VALUE!</v>
      </c>
      <c r="AG2660" s="34" t="e">
        <f t="shared" si="353"/>
        <v>#VALUE!</v>
      </c>
      <c r="AH2660" s="34" t="e">
        <f t="shared" si="354"/>
        <v>#VALUE!</v>
      </c>
      <c r="AI2660" s="34" t="e">
        <f t="shared" si="355"/>
        <v>#VALUE!</v>
      </c>
      <c r="AJ2660" s="34" t="e">
        <f t="shared" si="356"/>
        <v>#VALUE!</v>
      </c>
      <c r="AK2660" s="34" t="e">
        <f t="shared" si="357"/>
        <v>#VALUE!</v>
      </c>
    </row>
    <row r="2661" spans="1:37" ht="55.25" customHeight="1" x14ac:dyDescent="0.2">
      <c r="A2661" s="50"/>
      <c r="B2661" s="50"/>
      <c r="C2661" s="34"/>
      <c r="D2661" s="34"/>
      <c r="E2661" s="34"/>
      <c r="F2661" s="34"/>
      <c r="G2661" s="34"/>
      <c r="H2661" s="34"/>
      <c r="I2661" s="34"/>
      <c r="J2661" s="34"/>
      <c r="K2661" s="34"/>
      <c r="L2661" s="103"/>
      <c r="M2661" s="29"/>
      <c r="N2661" s="29"/>
      <c r="O2661" s="29"/>
      <c r="P2661" s="30"/>
      <c r="Q2661" s="29"/>
      <c r="R2661" s="112"/>
      <c r="S2661" s="34"/>
      <c r="AD2661" s="84" t="e">
        <f t="shared" si="350"/>
        <v>#VALUE!</v>
      </c>
      <c r="AE2661" s="34" t="e">
        <f t="shared" si="351"/>
        <v>#VALUE!</v>
      </c>
      <c r="AF2661" s="34" t="e">
        <f t="shared" si="352"/>
        <v>#VALUE!</v>
      </c>
      <c r="AG2661" s="34" t="e">
        <f t="shared" si="353"/>
        <v>#VALUE!</v>
      </c>
      <c r="AH2661" s="34" t="e">
        <f t="shared" si="354"/>
        <v>#VALUE!</v>
      </c>
      <c r="AI2661" s="34" t="e">
        <f t="shared" si="355"/>
        <v>#VALUE!</v>
      </c>
      <c r="AJ2661" s="34" t="e">
        <f t="shared" si="356"/>
        <v>#VALUE!</v>
      </c>
      <c r="AK2661" s="34" t="e">
        <f t="shared" si="357"/>
        <v>#VALUE!</v>
      </c>
    </row>
    <row r="2662" spans="1:37" ht="55.25" customHeight="1" x14ac:dyDescent="0.2">
      <c r="A2662" s="50"/>
      <c r="B2662" s="50"/>
      <c r="C2662" s="34"/>
      <c r="D2662" s="34"/>
      <c r="E2662" s="34"/>
      <c r="F2662" s="34"/>
      <c r="G2662" s="34"/>
      <c r="H2662" s="34"/>
      <c r="I2662" s="34"/>
      <c r="J2662" s="34"/>
      <c r="K2662" s="34"/>
      <c r="L2662" s="103"/>
      <c r="M2662" s="29"/>
      <c r="N2662" s="29"/>
      <c r="O2662" s="29"/>
      <c r="P2662" s="30"/>
      <c r="Q2662" s="29"/>
      <c r="R2662" s="112"/>
      <c r="S2662" s="34"/>
      <c r="AD2662" s="84" t="e">
        <f t="shared" si="350"/>
        <v>#VALUE!</v>
      </c>
      <c r="AE2662" s="34" t="e">
        <f t="shared" si="351"/>
        <v>#VALUE!</v>
      </c>
      <c r="AF2662" s="34" t="e">
        <f t="shared" si="352"/>
        <v>#VALUE!</v>
      </c>
      <c r="AG2662" s="34" t="e">
        <f t="shared" si="353"/>
        <v>#VALUE!</v>
      </c>
      <c r="AH2662" s="34" t="e">
        <f t="shared" si="354"/>
        <v>#VALUE!</v>
      </c>
      <c r="AI2662" s="34" t="e">
        <f t="shared" si="355"/>
        <v>#VALUE!</v>
      </c>
      <c r="AJ2662" s="34" t="e">
        <f t="shared" si="356"/>
        <v>#VALUE!</v>
      </c>
      <c r="AK2662" s="34" t="e">
        <f t="shared" si="357"/>
        <v>#VALUE!</v>
      </c>
    </row>
    <row r="2663" spans="1:37" ht="55.25" customHeight="1" x14ac:dyDescent="0.2">
      <c r="A2663" s="50"/>
      <c r="B2663" s="50"/>
      <c r="C2663" s="34"/>
      <c r="D2663" s="34"/>
      <c r="E2663" s="34"/>
      <c r="F2663" s="34"/>
      <c r="G2663" s="34"/>
      <c r="H2663" s="34"/>
      <c r="I2663" s="34"/>
      <c r="J2663" s="34"/>
      <c r="K2663" s="34"/>
      <c r="L2663" s="103"/>
      <c r="M2663" s="29"/>
      <c r="N2663" s="29"/>
      <c r="O2663" s="29"/>
      <c r="P2663" s="30"/>
      <c r="Q2663" s="29"/>
      <c r="R2663" s="112"/>
      <c r="S2663" s="34"/>
      <c r="AD2663" s="84" t="e">
        <f t="shared" si="350"/>
        <v>#VALUE!</v>
      </c>
      <c r="AE2663" s="34" t="e">
        <f t="shared" si="351"/>
        <v>#VALUE!</v>
      </c>
      <c r="AF2663" s="34" t="e">
        <f t="shared" si="352"/>
        <v>#VALUE!</v>
      </c>
      <c r="AG2663" s="34" t="e">
        <f t="shared" si="353"/>
        <v>#VALUE!</v>
      </c>
      <c r="AH2663" s="34" t="e">
        <f t="shared" si="354"/>
        <v>#VALUE!</v>
      </c>
      <c r="AI2663" s="34" t="e">
        <f t="shared" si="355"/>
        <v>#VALUE!</v>
      </c>
      <c r="AJ2663" s="34" t="e">
        <f t="shared" si="356"/>
        <v>#VALUE!</v>
      </c>
      <c r="AK2663" s="34" t="e">
        <f t="shared" si="357"/>
        <v>#VALUE!</v>
      </c>
    </row>
    <row r="2664" spans="1:37" ht="55.25" customHeight="1" x14ac:dyDescent="0.2">
      <c r="A2664" s="50"/>
      <c r="B2664" s="50"/>
      <c r="C2664" s="34"/>
      <c r="D2664" s="34"/>
      <c r="E2664" s="34"/>
      <c r="F2664" s="34"/>
      <c r="G2664" s="34"/>
      <c r="H2664" s="34"/>
      <c r="I2664" s="34"/>
      <c r="J2664" s="34"/>
      <c r="K2664" s="34"/>
      <c r="L2664" s="103"/>
      <c r="M2664" s="29"/>
      <c r="N2664" s="29"/>
      <c r="O2664" s="29"/>
      <c r="P2664" s="30"/>
      <c r="Q2664" s="29"/>
      <c r="R2664" s="112"/>
      <c r="S2664" s="34"/>
      <c r="AD2664" s="84" t="e">
        <f t="shared" si="350"/>
        <v>#VALUE!</v>
      </c>
      <c r="AE2664" s="34" t="e">
        <f t="shared" si="351"/>
        <v>#VALUE!</v>
      </c>
      <c r="AF2664" s="34" t="e">
        <f t="shared" si="352"/>
        <v>#VALUE!</v>
      </c>
      <c r="AG2664" s="34" t="e">
        <f t="shared" si="353"/>
        <v>#VALUE!</v>
      </c>
      <c r="AH2664" s="34" t="e">
        <f t="shared" si="354"/>
        <v>#VALUE!</v>
      </c>
      <c r="AI2664" s="34" t="e">
        <f t="shared" si="355"/>
        <v>#VALUE!</v>
      </c>
      <c r="AJ2664" s="34" t="e">
        <f t="shared" si="356"/>
        <v>#VALUE!</v>
      </c>
      <c r="AK2664" s="34" t="e">
        <f t="shared" si="357"/>
        <v>#VALUE!</v>
      </c>
    </row>
    <row r="2665" spans="1:37" ht="55.25" customHeight="1" x14ac:dyDescent="0.2">
      <c r="A2665" s="50"/>
      <c r="B2665" s="50"/>
      <c r="C2665" s="34"/>
      <c r="D2665" s="34"/>
      <c r="E2665" s="34"/>
      <c r="F2665" s="34"/>
      <c r="G2665" s="34"/>
      <c r="H2665" s="34"/>
      <c r="I2665" s="34"/>
      <c r="J2665" s="34"/>
      <c r="K2665" s="34"/>
      <c r="L2665" s="103"/>
      <c r="M2665" s="29"/>
      <c r="N2665" s="29"/>
      <c r="O2665" s="29"/>
      <c r="P2665" s="30"/>
      <c r="Q2665" s="29"/>
      <c r="R2665" s="112"/>
      <c r="S2665" s="34"/>
      <c r="AD2665" s="84" t="e">
        <f t="shared" si="350"/>
        <v>#VALUE!</v>
      </c>
      <c r="AE2665" s="34" t="e">
        <f t="shared" si="351"/>
        <v>#VALUE!</v>
      </c>
      <c r="AF2665" s="34" t="e">
        <f t="shared" si="352"/>
        <v>#VALUE!</v>
      </c>
      <c r="AG2665" s="34" t="e">
        <f t="shared" si="353"/>
        <v>#VALUE!</v>
      </c>
      <c r="AH2665" s="34" t="e">
        <f t="shared" si="354"/>
        <v>#VALUE!</v>
      </c>
      <c r="AI2665" s="34" t="e">
        <f t="shared" si="355"/>
        <v>#VALUE!</v>
      </c>
      <c r="AJ2665" s="34" t="e">
        <f t="shared" si="356"/>
        <v>#VALUE!</v>
      </c>
      <c r="AK2665" s="34" t="e">
        <f t="shared" si="357"/>
        <v>#VALUE!</v>
      </c>
    </row>
    <row r="2666" spans="1:37" ht="55.25" customHeight="1" x14ac:dyDescent="0.2">
      <c r="A2666" s="50"/>
      <c r="B2666" s="50"/>
      <c r="C2666" s="34"/>
      <c r="D2666" s="34"/>
      <c r="E2666" s="34"/>
      <c r="F2666" s="34"/>
      <c r="G2666" s="34"/>
      <c r="H2666" s="34"/>
      <c r="I2666" s="34"/>
      <c r="J2666" s="34"/>
      <c r="K2666" s="34"/>
      <c r="L2666" s="103"/>
      <c r="M2666" s="29"/>
      <c r="N2666" s="29"/>
      <c r="O2666" s="29"/>
      <c r="P2666" s="30"/>
      <c r="Q2666" s="29"/>
      <c r="R2666" s="112"/>
      <c r="S2666" s="34"/>
      <c r="AD2666" s="84" t="e">
        <f t="shared" si="350"/>
        <v>#VALUE!</v>
      </c>
      <c r="AE2666" s="34" t="e">
        <f t="shared" si="351"/>
        <v>#VALUE!</v>
      </c>
      <c r="AF2666" s="34" t="e">
        <f t="shared" si="352"/>
        <v>#VALUE!</v>
      </c>
      <c r="AG2666" s="34" t="e">
        <f t="shared" si="353"/>
        <v>#VALUE!</v>
      </c>
      <c r="AH2666" s="34" t="e">
        <f t="shared" si="354"/>
        <v>#VALUE!</v>
      </c>
      <c r="AI2666" s="34" t="e">
        <f t="shared" si="355"/>
        <v>#VALUE!</v>
      </c>
      <c r="AJ2666" s="34" t="e">
        <f t="shared" si="356"/>
        <v>#VALUE!</v>
      </c>
      <c r="AK2666" s="34" t="e">
        <f t="shared" si="357"/>
        <v>#VALUE!</v>
      </c>
    </row>
    <row r="2667" spans="1:37" ht="55.25" customHeight="1" x14ac:dyDescent="0.2">
      <c r="A2667" s="50"/>
      <c r="B2667" s="50"/>
      <c r="C2667" s="34"/>
      <c r="D2667" s="34"/>
      <c r="E2667" s="34"/>
      <c r="F2667" s="34"/>
      <c r="G2667" s="34"/>
      <c r="H2667" s="34"/>
      <c r="I2667" s="34"/>
      <c r="J2667" s="34"/>
      <c r="K2667" s="34"/>
      <c r="L2667" s="103"/>
      <c r="M2667" s="29"/>
      <c r="N2667" s="29"/>
      <c r="O2667" s="29"/>
      <c r="P2667" s="30"/>
      <c r="Q2667" s="29"/>
      <c r="R2667" s="112"/>
      <c r="S2667" s="34"/>
      <c r="AD2667" s="84" t="e">
        <f t="shared" si="350"/>
        <v>#VALUE!</v>
      </c>
      <c r="AE2667" s="34" t="e">
        <f t="shared" si="351"/>
        <v>#VALUE!</v>
      </c>
      <c r="AF2667" s="34" t="e">
        <f t="shared" si="352"/>
        <v>#VALUE!</v>
      </c>
      <c r="AG2667" s="34" t="e">
        <f t="shared" si="353"/>
        <v>#VALUE!</v>
      </c>
      <c r="AH2667" s="34" t="e">
        <f t="shared" si="354"/>
        <v>#VALUE!</v>
      </c>
      <c r="AI2667" s="34" t="e">
        <f t="shared" si="355"/>
        <v>#VALUE!</v>
      </c>
      <c r="AJ2667" s="34" t="e">
        <f t="shared" si="356"/>
        <v>#VALUE!</v>
      </c>
      <c r="AK2667" s="34" t="e">
        <f t="shared" si="357"/>
        <v>#VALUE!</v>
      </c>
    </row>
    <row r="2668" spans="1:37" ht="55.25" customHeight="1" x14ac:dyDescent="0.2">
      <c r="A2668" s="50"/>
      <c r="B2668" s="50"/>
      <c r="C2668" s="34"/>
      <c r="D2668" s="34"/>
      <c r="E2668" s="34"/>
      <c r="F2668" s="34"/>
      <c r="G2668" s="34"/>
      <c r="H2668" s="34"/>
      <c r="I2668" s="34"/>
      <c r="J2668" s="34"/>
      <c r="K2668" s="34"/>
      <c r="L2668" s="103"/>
      <c r="M2668" s="29"/>
      <c r="N2668" s="29"/>
      <c r="O2668" s="29"/>
      <c r="P2668" s="30"/>
      <c r="Q2668" s="29"/>
      <c r="R2668" s="112"/>
      <c r="S2668" s="34"/>
      <c r="AD2668" s="84" t="e">
        <f t="shared" si="350"/>
        <v>#VALUE!</v>
      </c>
      <c r="AE2668" s="34" t="e">
        <f t="shared" si="351"/>
        <v>#VALUE!</v>
      </c>
      <c r="AF2668" s="34" t="e">
        <f t="shared" si="352"/>
        <v>#VALUE!</v>
      </c>
      <c r="AG2668" s="34" t="e">
        <f t="shared" si="353"/>
        <v>#VALUE!</v>
      </c>
      <c r="AH2668" s="34" t="e">
        <f t="shared" si="354"/>
        <v>#VALUE!</v>
      </c>
      <c r="AI2668" s="34" t="e">
        <f t="shared" si="355"/>
        <v>#VALUE!</v>
      </c>
      <c r="AJ2668" s="34" t="e">
        <f t="shared" si="356"/>
        <v>#VALUE!</v>
      </c>
      <c r="AK2668" s="34" t="e">
        <f t="shared" si="357"/>
        <v>#VALUE!</v>
      </c>
    </row>
    <row r="2669" spans="1:37" ht="55.25" customHeight="1" x14ac:dyDescent="0.2">
      <c r="A2669" s="50"/>
      <c r="B2669" s="50"/>
      <c r="C2669" s="34"/>
      <c r="D2669" s="34"/>
      <c r="E2669" s="34"/>
      <c r="F2669" s="34"/>
      <c r="G2669" s="34"/>
      <c r="H2669" s="34"/>
      <c r="I2669" s="34"/>
      <c r="J2669" s="34"/>
      <c r="K2669" s="34"/>
      <c r="L2669" s="103"/>
      <c r="M2669" s="29"/>
      <c r="N2669" s="29"/>
      <c r="O2669" s="29"/>
      <c r="P2669" s="30"/>
      <c r="Q2669" s="29"/>
      <c r="R2669" s="112"/>
      <c r="S2669" s="34"/>
      <c r="AD2669" s="84" t="e">
        <f t="shared" si="350"/>
        <v>#VALUE!</v>
      </c>
      <c r="AE2669" s="34" t="e">
        <f t="shared" si="351"/>
        <v>#VALUE!</v>
      </c>
      <c r="AF2669" s="34" t="e">
        <f t="shared" si="352"/>
        <v>#VALUE!</v>
      </c>
      <c r="AG2669" s="34" t="e">
        <f t="shared" si="353"/>
        <v>#VALUE!</v>
      </c>
      <c r="AH2669" s="34" t="e">
        <f t="shared" si="354"/>
        <v>#VALUE!</v>
      </c>
      <c r="AI2669" s="34" t="e">
        <f t="shared" si="355"/>
        <v>#VALUE!</v>
      </c>
      <c r="AJ2669" s="34" t="e">
        <f t="shared" si="356"/>
        <v>#VALUE!</v>
      </c>
      <c r="AK2669" s="34" t="e">
        <f t="shared" si="357"/>
        <v>#VALUE!</v>
      </c>
    </row>
    <row r="2670" spans="1:37" ht="55.25" customHeight="1" x14ac:dyDescent="0.2">
      <c r="A2670" s="50"/>
      <c r="B2670" s="50"/>
      <c r="C2670" s="34"/>
      <c r="D2670" s="34"/>
      <c r="E2670" s="34"/>
      <c r="F2670" s="34"/>
      <c r="G2670" s="34"/>
      <c r="H2670" s="34"/>
      <c r="I2670" s="34"/>
      <c r="J2670" s="34"/>
      <c r="K2670" s="34"/>
      <c r="L2670" s="103"/>
      <c r="M2670" s="29"/>
      <c r="N2670" s="29"/>
      <c r="O2670" s="29"/>
      <c r="P2670" s="30"/>
      <c r="Q2670" s="29"/>
      <c r="R2670" s="112"/>
      <c r="S2670" s="34"/>
      <c r="AD2670" s="84" t="e">
        <f t="shared" si="350"/>
        <v>#VALUE!</v>
      </c>
      <c r="AE2670" s="34" t="e">
        <f t="shared" si="351"/>
        <v>#VALUE!</v>
      </c>
      <c r="AF2670" s="34" t="e">
        <f t="shared" si="352"/>
        <v>#VALUE!</v>
      </c>
      <c r="AG2670" s="34" t="e">
        <f t="shared" si="353"/>
        <v>#VALUE!</v>
      </c>
      <c r="AH2670" s="34" t="e">
        <f t="shared" si="354"/>
        <v>#VALUE!</v>
      </c>
      <c r="AI2670" s="34" t="e">
        <f t="shared" si="355"/>
        <v>#VALUE!</v>
      </c>
      <c r="AJ2670" s="34" t="e">
        <f t="shared" si="356"/>
        <v>#VALUE!</v>
      </c>
      <c r="AK2670" s="34" t="e">
        <f t="shared" si="357"/>
        <v>#VALUE!</v>
      </c>
    </row>
    <row r="2671" spans="1:37" ht="55.25" customHeight="1" x14ac:dyDescent="0.2">
      <c r="A2671" s="50"/>
      <c r="B2671" s="50"/>
      <c r="C2671" s="34"/>
      <c r="D2671" s="34"/>
      <c r="E2671" s="34"/>
      <c r="F2671" s="34"/>
      <c r="G2671" s="34"/>
      <c r="H2671" s="34"/>
      <c r="I2671" s="34"/>
      <c r="J2671" s="34"/>
      <c r="K2671" s="34"/>
      <c r="L2671" s="103"/>
      <c r="M2671" s="29"/>
      <c r="N2671" s="29"/>
      <c r="O2671" s="29"/>
      <c r="P2671" s="30"/>
      <c r="Q2671" s="29"/>
      <c r="R2671" s="112"/>
      <c r="S2671" s="34"/>
      <c r="AD2671" s="84" t="e">
        <f t="shared" ref="AD2671:AD2734" si="358">SEARCH("unanimité",L2671,1)</f>
        <v>#VALUE!</v>
      </c>
      <c r="AE2671" s="34" t="e">
        <f t="shared" ref="AE2671:AE2734" si="359">SEARCH("PONSOLE",M2671,1)</f>
        <v>#VALUE!</v>
      </c>
      <c r="AF2671" s="34" t="e">
        <f t="shared" ref="AF2671:AF2734" si="360">SEARCH("PONSOLE",N2671,1)</f>
        <v>#VALUE!</v>
      </c>
      <c r="AG2671" s="34" t="e">
        <f t="shared" ref="AG2671:AG2734" si="361">SEARCH("PONSOLE",O2671,1)</f>
        <v>#VALUE!</v>
      </c>
      <c r="AH2671" s="34" t="e">
        <f t="shared" ref="AH2671:AH2734" si="362">SEARCH("pas de vote",P2671,1)</f>
        <v>#VALUE!</v>
      </c>
      <c r="AI2671" s="34" t="e">
        <f t="shared" ref="AI2671:AI2734" si="363">SEARCH("PONSOLE",Q2671,1)</f>
        <v>#VALUE!</v>
      </c>
      <c r="AJ2671" s="34" t="e">
        <f t="shared" ref="AJ2671:AJ2734" si="364">SEARCH("PONSOLE",R2671,1)</f>
        <v>#VALUE!</v>
      </c>
      <c r="AK2671" s="34" t="e">
        <f t="shared" ref="AK2671:AK2734" si="365">SEARCH("PONSOLE",S2671,1)</f>
        <v>#VALUE!</v>
      </c>
    </row>
    <row r="2672" spans="1:37" ht="55.25" customHeight="1" x14ac:dyDescent="0.2">
      <c r="A2672" s="50"/>
      <c r="B2672" s="50"/>
      <c r="C2672" s="34"/>
      <c r="D2672" s="34"/>
      <c r="E2672" s="34"/>
      <c r="F2672" s="34"/>
      <c r="G2672" s="34"/>
      <c r="H2672" s="34"/>
      <c r="I2672" s="34"/>
      <c r="J2672" s="34"/>
      <c r="K2672" s="34"/>
      <c r="L2672" s="103"/>
      <c r="M2672" s="29"/>
      <c r="N2672" s="29"/>
      <c r="O2672" s="29"/>
      <c r="P2672" s="30"/>
      <c r="Q2672" s="29"/>
      <c r="R2672" s="112"/>
      <c r="S2672" s="34"/>
      <c r="AD2672" s="84" t="e">
        <f t="shared" si="358"/>
        <v>#VALUE!</v>
      </c>
      <c r="AE2672" s="34" t="e">
        <f t="shared" si="359"/>
        <v>#VALUE!</v>
      </c>
      <c r="AF2672" s="34" t="e">
        <f t="shared" si="360"/>
        <v>#VALUE!</v>
      </c>
      <c r="AG2672" s="34" t="e">
        <f t="shared" si="361"/>
        <v>#VALUE!</v>
      </c>
      <c r="AH2672" s="34" t="e">
        <f t="shared" si="362"/>
        <v>#VALUE!</v>
      </c>
      <c r="AI2672" s="34" t="e">
        <f t="shared" si="363"/>
        <v>#VALUE!</v>
      </c>
      <c r="AJ2672" s="34" t="e">
        <f t="shared" si="364"/>
        <v>#VALUE!</v>
      </c>
      <c r="AK2672" s="34" t="e">
        <f t="shared" si="365"/>
        <v>#VALUE!</v>
      </c>
    </row>
    <row r="2673" spans="1:37" ht="55.25" customHeight="1" x14ac:dyDescent="0.2">
      <c r="A2673" s="50"/>
      <c r="B2673" s="50"/>
      <c r="C2673" s="34"/>
      <c r="D2673" s="34"/>
      <c r="E2673" s="34"/>
      <c r="F2673" s="34"/>
      <c r="G2673" s="34"/>
      <c r="H2673" s="34"/>
      <c r="I2673" s="34"/>
      <c r="J2673" s="34"/>
      <c r="K2673" s="34"/>
      <c r="L2673" s="103"/>
      <c r="M2673" s="29"/>
      <c r="N2673" s="29"/>
      <c r="O2673" s="29"/>
      <c r="P2673" s="30"/>
      <c r="Q2673" s="29"/>
      <c r="R2673" s="112"/>
      <c r="S2673" s="34"/>
      <c r="AD2673" s="84" t="e">
        <f t="shared" si="358"/>
        <v>#VALUE!</v>
      </c>
      <c r="AE2673" s="34" t="e">
        <f t="shared" si="359"/>
        <v>#VALUE!</v>
      </c>
      <c r="AF2673" s="34" t="e">
        <f t="shared" si="360"/>
        <v>#VALUE!</v>
      </c>
      <c r="AG2673" s="34" t="e">
        <f t="shared" si="361"/>
        <v>#VALUE!</v>
      </c>
      <c r="AH2673" s="34" t="e">
        <f t="shared" si="362"/>
        <v>#VALUE!</v>
      </c>
      <c r="AI2673" s="34" t="e">
        <f t="shared" si="363"/>
        <v>#VALUE!</v>
      </c>
      <c r="AJ2673" s="34" t="e">
        <f t="shared" si="364"/>
        <v>#VALUE!</v>
      </c>
      <c r="AK2673" s="34" t="e">
        <f t="shared" si="365"/>
        <v>#VALUE!</v>
      </c>
    </row>
    <row r="2674" spans="1:37" ht="55.25" customHeight="1" x14ac:dyDescent="0.2">
      <c r="A2674" s="50"/>
      <c r="B2674" s="50"/>
      <c r="C2674" s="34"/>
      <c r="D2674" s="34"/>
      <c r="E2674" s="34"/>
      <c r="F2674" s="34"/>
      <c r="G2674" s="34"/>
      <c r="H2674" s="34"/>
      <c r="I2674" s="34"/>
      <c r="J2674" s="34"/>
      <c r="K2674" s="34"/>
      <c r="L2674" s="103"/>
      <c r="M2674" s="29"/>
      <c r="N2674" s="29"/>
      <c r="O2674" s="29"/>
      <c r="P2674" s="30"/>
      <c r="Q2674" s="29"/>
      <c r="R2674" s="112"/>
      <c r="S2674" s="34"/>
      <c r="AD2674" s="84" t="e">
        <f t="shared" si="358"/>
        <v>#VALUE!</v>
      </c>
      <c r="AE2674" s="34" t="e">
        <f t="shared" si="359"/>
        <v>#VALUE!</v>
      </c>
      <c r="AF2674" s="34" t="e">
        <f t="shared" si="360"/>
        <v>#VALUE!</v>
      </c>
      <c r="AG2674" s="34" t="e">
        <f t="shared" si="361"/>
        <v>#VALUE!</v>
      </c>
      <c r="AH2674" s="34" t="e">
        <f t="shared" si="362"/>
        <v>#VALUE!</v>
      </c>
      <c r="AI2674" s="34" t="e">
        <f t="shared" si="363"/>
        <v>#VALUE!</v>
      </c>
      <c r="AJ2674" s="34" t="e">
        <f t="shared" si="364"/>
        <v>#VALUE!</v>
      </c>
      <c r="AK2674" s="34" t="e">
        <f t="shared" si="365"/>
        <v>#VALUE!</v>
      </c>
    </row>
    <row r="2675" spans="1:37" ht="55.25" customHeight="1" x14ac:dyDescent="0.2">
      <c r="A2675" s="50"/>
      <c r="B2675" s="50"/>
      <c r="C2675" s="34"/>
      <c r="D2675" s="34"/>
      <c r="E2675" s="34"/>
      <c r="F2675" s="34"/>
      <c r="G2675" s="34"/>
      <c r="H2675" s="34"/>
      <c r="I2675" s="34"/>
      <c r="J2675" s="34"/>
      <c r="K2675" s="34"/>
      <c r="L2675" s="103"/>
      <c r="M2675" s="29"/>
      <c r="N2675" s="29"/>
      <c r="O2675" s="29"/>
      <c r="P2675" s="30"/>
      <c r="Q2675" s="29"/>
      <c r="R2675" s="112"/>
      <c r="S2675" s="34"/>
      <c r="AD2675" s="84" t="e">
        <f t="shared" si="358"/>
        <v>#VALUE!</v>
      </c>
      <c r="AE2675" s="34" t="e">
        <f t="shared" si="359"/>
        <v>#VALUE!</v>
      </c>
      <c r="AF2675" s="34" t="e">
        <f t="shared" si="360"/>
        <v>#VALUE!</v>
      </c>
      <c r="AG2675" s="34" t="e">
        <f t="shared" si="361"/>
        <v>#VALUE!</v>
      </c>
      <c r="AH2675" s="34" t="e">
        <f t="shared" si="362"/>
        <v>#VALUE!</v>
      </c>
      <c r="AI2675" s="34" t="e">
        <f t="shared" si="363"/>
        <v>#VALUE!</v>
      </c>
      <c r="AJ2675" s="34" t="e">
        <f t="shared" si="364"/>
        <v>#VALUE!</v>
      </c>
      <c r="AK2675" s="34" t="e">
        <f t="shared" si="365"/>
        <v>#VALUE!</v>
      </c>
    </row>
    <row r="2676" spans="1:37" ht="55.25" customHeight="1" x14ac:dyDescent="0.2">
      <c r="A2676" s="50"/>
      <c r="B2676" s="50"/>
      <c r="C2676" s="34"/>
      <c r="D2676" s="34"/>
      <c r="E2676" s="34"/>
      <c r="F2676" s="34"/>
      <c r="G2676" s="34"/>
      <c r="H2676" s="34"/>
      <c r="I2676" s="34"/>
      <c r="J2676" s="34"/>
      <c r="K2676" s="34"/>
      <c r="L2676" s="103"/>
      <c r="M2676" s="29"/>
      <c r="N2676" s="29"/>
      <c r="O2676" s="29"/>
      <c r="P2676" s="30"/>
      <c r="Q2676" s="29"/>
      <c r="R2676" s="112"/>
      <c r="S2676" s="34"/>
      <c r="AD2676" s="84" t="e">
        <f t="shared" si="358"/>
        <v>#VALUE!</v>
      </c>
      <c r="AE2676" s="34" t="e">
        <f t="shared" si="359"/>
        <v>#VALUE!</v>
      </c>
      <c r="AF2676" s="34" t="e">
        <f t="shared" si="360"/>
        <v>#VALUE!</v>
      </c>
      <c r="AG2676" s="34" t="e">
        <f t="shared" si="361"/>
        <v>#VALUE!</v>
      </c>
      <c r="AH2676" s="34" t="e">
        <f t="shared" si="362"/>
        <v>#VALUE!</v>
      </c>
      <c r="AI2676" s="34" t="e">
        <f t="shared" si="363"/>
        <v>#VALUE!</v>
      </c>
      <c r="AJ2676" s="34" t="e">
        <f t="shared" si="364"/>
        <v>#VALUE!</v>
      </c>
      <c r="AK2676" s="34" t="e">
        <f t="shared" si="365"/>
        <v>#VALUE!</v>
      </c>
    </row>
    <row r="2677" spans="1:37" ht="55.25" customHeight="1" x14ac:dyDescent="0.2">
      <c r="A2677" s="50"/>
      <c r="B2677" s="50"/>
      <c r="C2677" s="34"/>
      <c r="D2677" s="34"/>
      <c r="E2677" s="34"/>
      <c r="F2677" s="34"/>
      <c r="G2677" s="34"/>
      <c r="H2677" s="34"/>
      <c r="I2677" s="34"/>
      <c r="J2677" s="34"/>
      <c r="K2677" s="34"/>
      <c r="L2677" s="103"/>
      <c r="M2677" s="29"/>
      <c r="N2677" s="29"/>
      <c r="O2677" s="29"/>
      <c r="P2677" s="30"/>
      <c r="Q2677" s="29"/>
      <c r="R2677" s="112"/>
      <c r="S2677" s="34"/>
      <c r="AD2677" s="84" t="e">
        <f t="shared" si="358"/>
        <v>#VALUE!</v>
      </c>
      <c r="AE2677" s="34" t="e">
        <f t="shared" si="359"/>
        <v>#VALUE!</v>
      </c>
      <c r="AF2677" s="34" t="e">
        <f t="shared" si="360"/>
        <v>#VALUE!</v>
      </c>
      <c r="AG2677" s="34" t="e">
        <f t="shared" si="361"/>
        <v>#VALUE!</v>
      </c>
      <c r="AH2677" s="34" t="e">
        <f t="shared" si="362"/>
        <v>#VALUE!</v>
      </c>
      <c r="AI2677" s="34" t="e">
        <f t="shared" si="363"/>
        <v>#VALUE!</v>
      </c>
      <c r="AJ2677" s="34" t="e">
        <f t="shared" si="364"/>
        <v>#VALUE!</v>
      </c>
      <c r="AK2677" s="34" t="e">
        <f t="shared" si="365"/>
        <v>#VALUE!</v>
      </c>
    </row>
    <row r="2678" spans="1:37" ht="55.25" customHeight="1" x14ac:dyDescent="0.2">
      <c r="A2678" s="50"/>
      <c r="B2678" s="50"/>
      <c r="C2678" s="34"/>
      <c r="D2678" s="34"/>
      <c r="E2678" s="34"/>
      <c r="F2678" s="34"/>
      <c r="G2678" s="34"/>
      <c r="H2678" s="34"/>
      <c r="I2678" s="34"/>
      <c r="J2678" s="34"/>
      <c r="K2678" s="34"/>
      <c r="L2678" s="103"/>
      <c r="M2678" s="29"/>
      <c r="N2678" s="29"/>
      <c r="O2678" s="29"/>
      <c r="P2678" s="30"/>
      <c r="Q2678" s="29"/>
      <c r="R2678" s="112"/>
      <c r="S2678" s="34"/>
      <c r="AD2678" s="84" t="e">
        <f t="shared" si="358"/>
        <v>#VALUE!</v>
      </c>
      <c r="AE2678" s="34" t="e">
        <f t="shared" si="359"/>
        <v>#VALUE!</v>
      </c>
      <c r="AF2678" s="34" t="e">
        <f t="shared" si="360"/>
        <v>#VALUE!</v>
      </c>
      <c r="AG2678" s="34" t="e">
        <f t="shared" si="361"/>
        <v>#VALUE!</v>
      </c>
      <c r="AH2678" s="34" t="e">
        <f t="shared" si="362"/>
        <v>#VALUE!</v>
      </c>
      <c r="AI2678" s="34" t="e">
        <f t="shared" si="363"/>
        <v>#VALUE!</v>
      </c>
      <c r="AJ2678" s="34" t="e">
        <f t="shared" si="364"/>
        <v>#VALUE!</v>
      </c>
      <c r="AK2678" s="34" t="e">
        <f t="shared" si="365"/>
        <v>#VALUE!</v>
      </c>
    </row>
    <row r="2679" spans="1:37" ht="55.25" customHeight="1" x14ac:dyDescent="0.2">
      <c r="A2679" s="50"/>
      <c r="B2679" s="50"/>
      <c r="C2679" s="34"/>
      <c r="D2679" s="34"/>
      <c r="E2679" s="34"/>
      <c r="F2679" s="34"/>
      <c r="G2679" s="34"/>
      <c r="H2679" s="34"/>
      <c r="I2679" s="34"/>
      <c r="J2679" s="34"/>
      <c r="K2679" s="34"/>
      <c r="L2679" s="103"/>
      <c r="M2679" s="29"/>
      <c r="N2679" s="29"/>
      <c r="O2679" s="29"/>
      <c r="P2679" s="30"/>
      <c r="Q2679" s="29"/>
      <c r="R2679" s="112"/>
      <c r="S2679" s="34"/>
      <c r="AD2679" s="84" t="e">
        <f t="shared" si="358"/>
        <v>#VALUE!</v>
      </c>
      <c r="AE2679" s="34" t="e">
        <f t="shared" si="359"/>
        <v>#VALUE!</v>
      </c>
      <c r="AF2679" s="34" t="e">
        <f t="shared" si="360"/>
        <v>#VALUE!</v>
      </c>
      <c r="AG2679" s="34" t="e">
        <f t="shared" si="361"/>
        <v>#VALUE!</v>
      </c>
      <c r="AH2679" s="34" t="e">
        <f t="shared" si="362"/>
        <v>#VALUE!</v>
      </c>
      <c r="AI2679" s="34" t="e">
        <f t="shared" si="363"/>
        <v>#VALUE!</v>
      </c>
      <c r="AJ2679" s="34" t="e">
        <f t="shared" si="364"/>
        <v>#VALUE!</v>
      </c>
      <c r="AK2679" s="34" t="e">
        <f t="shared" si="365"/>
        <v>#VALUE!</v>
      </c>
    </row>
    <row r="2680" spans="1:37" ht="55.25" customHeight="1" x14ac:dyDescent="0.2">
      <c r="A2680" s="50"/>
      <c r="B2680" s="50"/>
      <c r="C2680" s="34"/>
      <c r="D2680" s="34"/>
      <c r="E2680" s="34"/>
      <c r="F2680" s="34"/>
      <c r="G2680" s="34"/>
      <c r="H2680" s="34"/>
      <c r="I2680" s="34"/>
      <c r="J2680" s="34"/>
      <c r="K2680" s="34"/>
      <c r="L2680" s="103"/>
      <c r="M2680" s="29"/>
      <c r="N2680" s="29"/>
      <c r="O2680" s="29"/>
      <c r="P2680" s="30"/>
      <c r="Q2680" s="29"/>
      <c r="R2680" s="112"/>
      <c r="S2680" s="34"/>
      <c r="AD2680" s="84" t="e">
        <f t="shared" si="358"/>
        <v>#VALUE!</v>
      </c>
      <c r="AE2680" s="34" t="e">
        <f t="shared" si="359"/>
        <v>#VALUE!</v>
      </c>
      <c r="AF2680" s="34" t="e">
        <f t="shared" si="360"/>
        <v>#VALUE!</v>
      </c>
      <c r="AG2680" s="34" t="e">
        <f t="shared" si="361"/>
        <v>#VALUE!</v>
      </c>
      <c r="AH2680" s="34" t="e">
        <f t="shared" si="362"/>
        <v>#VALUE!</v>
      </c>
      <c r="AI2680" s="34" t="e">
        <f t="shared" si="363"/>
        <v>#VALUE!</v>
      </c>
      <c r="AJ2680" s="34" t="e">
        <f t="shared" si="364"/>
        <v>#VALUE!</v>
      </c>
      <c r="AK2680" s="34" t="e">
        <f t="shared" si="365"/>
        <v>#VALUE!</v>
      </c>
    </row>
    <row r="2681" spans="1:37" ht="55.25" customHeight="1" x14ac:dyDescent="0.2">
      <c r="A2681" s="50"/>
      <c r="B2681" s="50"/>
      <c r="C2681" s="34"/>
      <c r="D2681" s="34"/>
      <c r="E2681" s="34"/>
      <c r="F2681" s="34"/>
      <c r="G2681" s="34"/>
      <c r="H2681" s="34"/>
      <c r="I2681" s="34"/>
      <c r="J2681" s="34"/>
      <c r="K2681" s="34"/>
      <c r="L2681" s="103"/>
      <c r="M2681" s="29"/>
      <c r="N2681" s="29"/>
      <c r="O2681" s="29"/>
      <c r="P2681" s="30"/>
      <c r="Q2681" s="29"/>
      <c r="R2681" s="112"/>
      <c r="S2681" s="34"/>
      <c r="AD2681" s="84" t="e">
        <f t="shared" si="358"/>
        <v>#VALUE!</v>
      </c>
      <c r="AE2681" s="34" t="e">
        <f t="shared" si="359"/>
        <v>#VALUE!</v>
      </c>
      <c r="AF2681" s="34" t="e">
        <f t="shared" si="360"/>
        <v>#VALUE!</v>
      </c>
      <c r="AG2681" s="34" t="e">
        <f t="shared" si="361"/>
        <v>#VALUE!</v>
      </c>
      <c r="AH2681" s="34" t="e">
        <f t="shared" si="362"/>
        <v>#VALUE!</v>
      </c>
      <c r="AI2681" s="34" t="e">
        <f t="shared" si="363"/>
        <v>#VALUE!</v>
      </c>
      <c r="AJ2681" s="34" t="e">
        <f t="shared" si="364"/>
        <v>#VALUE!</v>
      </c>
      <c r="AK2681" s="34" t="e">
        <f t="shared" si="365"/>
        <v>#VALUE!</v>
      </c>
    </row>
    <row r="2682" spans="1:37" ht="55.25" customHeight="1" x14ac:dyDescent="0.2">
      <c r="A2682" s="50"/>
      <c r="B2682" s="50"/>
      <c r="C2682" s="34"/>
      <c r="D2682" s="34"/>
      <c r="E2682" s="34"/>
      <c r="F2682" s="34"/>
      <c r="G2682" s="34"/>
      <c r="H2682" s="34"/>
      <c r="I2682" s="34"/>
      <c r="J2682" s="34"/>
      <c r="K2682" s="34"/>
      <c r="L2682" s="103"/>
      <c r="M2682" s="29"/>
      <c r="N2682" s="29"/>
      <c r="O2682" s="29"/>
      <c r="P2682" s="30"/>
      <c r="Q2682" s="29"/>
      <c r="R2682" s="112"/>
      <c r="S2682" s="34"/>
      <c r="AD2682" s="84" t="e">
        <f t="shared" si="358"/>
        <v>#VALUE!</v>
      </c>
      <c r="AE2682" s="34" t="e">
        <f t="shared" si="359"/>
        <v>#VALUE!</v>
      </c>
      <c r="AF2682" s="34" t="e">
        <f t="shared" si="360"/>
        <v>#VALUE!</v>
      </c>
      <c r="AG2682" s="34" t="e">
        <f t="shared" si="361"/>
        <v>#VALUE!</v>
      </c>
      <c r="AH2682" s="34" t="e">
        <f t="shared" si="362"/>
        <v>#VALUE!</v>
      </c>
      <c r="AI2682" s="34" t="e">
        <f t="shared" si="363"/>
        <v>#VALUE!</v>
      </c>
      <c r="AJ2682" s="34" t="e">
        <f t="shared" si="364"/>
        <v>#VALUE!</v>
      </c>
      <c r="AK2682" s="34" t="e">
        <f t="shared" si="365"/>
        <v>#VALUE!</v>
      </c>
    </row>
    <row r="2683" spans="1:37" ht="55.25" customHeight="1" x14ac:dyDescent="0.2">
      <c r="A2683" s="50"/>
      <c r="B2683" s="50"/>
      <c r="C2683" s="34"/>
      <c r="D2683" s="34"/>
      <c r="E2683" s="34"/>
      <c r="F2683" s="34"/>
      <c r="G2683" s="34"/>
      <c r="H2683" s="34"/>
      <c r="I2683" s="34"/>
      <c r="J2683" s="34"/>
      <c r="K2683" s="34"/>
      <c r="L2683" s="103"/>
      <c r="M2683" s="29"/>
      <c r="N2683" s="29"/>
      <c r="O2683" s="29"/>
      <c r="P2683" s="30"/>
      <c r="Q2683" s="29"/>
      <c r="R2683" s="112"/>
      <c r="S2683" s="34"/>
      <c r="AD2683" s="84" t="e">
        <f t="shared" si="358"/>
        <v>#VALUE!</v>
      </c>
      <c r="AE2683" s="34" t="e">
        <f t="shared" si="359"/>
        <v>#VALUE!</v>
      </c>
      <c r="AF2683" s="34" t="e">
        <f t="shared" si="360"/>
        <v>#VALUE!</v>
      </c>
      <c r="AG2683" s="34" t="e">
        <f t="shared" si="361"/>
        <v>#VALUE!</v>
      </c>
      <c r="AH2683" s="34" t="e">
        <f t="shared" si="362"/>
        <v>#VALUE!</v>
      </c>
      <c r="AI2683" s="34" t="e">
        <f t="shared" si="363"/>
        <v>#VALUE!</v>
      </c>
      <c r="AJ2683" s="34" t="e">
        <f t="shared" si="364"/>
        <v>#VALUE!</v>
      </c>
      <c r="AK2683" s="34" t="e">
        <f t="shared" si="365"/>
        <v>#VALUE!</v>
      </c>
    </row>
    <row r="2684" spans="1:37" ht="55.25" customHeight="1" x14ac:dyDescent="0.2">
      <c r="A2684" s="50"/>
      <c r="B2684" s="50"/>
      <c r="C2684" s="34"/>
      <c r="D2684" s="34"/>
      <c r="E2684" s="34"/>
      <c r="F2684" s="34"/>
      <c r="G2684" s="34"/>
      <c r="H2684" s="34"/>
      <c r="I2684" s="34"/>
      <c r="J2684" s="34"/>
      <c r="K2684" s="34"/>
      <c r="L2684" s="103"/>
      <c r="M2684" s="29"/>
      <c r="N2684" s="29"/>
      <c r="O2684" s="29"/>
      <c r="P2684" s="30"/>
      <c r="Q2684" s="29"/>
      <c r="R2684" s="112"/>
      <c r="S2684" s="34"/>
      <c r="AD2684" s="84" t="e">
        <f t="shared" si="358"/>
        <v>#VALUE!</v>
      </c>
      <c r="AE2684" s="34" t="e">
        <f t="shared" si="359"/>
        <v>#VALUE!</v>
      </c>
      <c r="AF2684" s="34" t="e">
        <f t="shared" si="360"/>
        <v>#VALUE!</v>
      </c>
      <c r="AG2684" s="34" t="e">
        <f t="shared" si="361"/>
        <v>#VALUE!</v>
      </c>
      <c r="AH2684" s="34" t="e">
        <f t="shared" si="362"/>
        <v>#VALUE!</v>
      </c>
      <c r="AI2684" s="34" t="e">
        <f t="shared" si="363"/>
        <v>#VALUE!</v>
      </c>
      <c r="AJ2684" s="34" t="e">
        <f t="shared" si="364"/>
        <v>#VALUE!</v>
      </c>
      <c r="AK2684" s="34" t="e">
        <f t="shared" si="365"/>
        <v>#VALUE!</v>
      </c>
    </row>
    <row r="2685" spans="1:37" ht="55.25" customHeight="1" x14ac:dyDescent="0.2">
      <c r="A2685" s="50"/>
      <c r="B2685" s="50"/>
      <c r="C2685" s="34"/>
      <c r="D2685" s="34"/>
      <c r="E2685" s="34"/>
      <c r="F2685" s="34"/>
      <c r="G2685" s="34"/>
      <c r="H2685" s="34"/>
      <c r="I2685" s="34"/>
      <c r="J2685" s="34"/>
      <c r="K2685" s="34"/>
      <c r="L2685" s="103"/>
      <c r="M2685" s="29"/>
      <c r="N2685" s="29"/>
      <c r="O2685" s="29"/>
      <c r="P2685" s="30"/>
      <c r="Q2685" s="29"/>
      <c r="R2685" s="112"/>
      <c r="S2685" s="34"/>
      <c r="AD2685" s="84" t="e">
        <f t="shared" si="358"/>
        <v>#VALUE!</v>
      </c>
      <c r="AE2685" s="34" t="e">
        <f t="shared" si="359"/>
        <v>#VALUE!</v>
      </c>
      <c r="AF2685" s="34" t="e">
        <f t="shared" si="360"/>
        <v>#VALUE!</v>
      </c>
      <c r="AG2685" s="34" t="e">
        <f t="shared" si="361"/>
        <v>#VALUE!</v>
      </c>
      <c r="AH2685" s="34" t="e">
        <f t="shared" si="362"/>
        <v>#VALUE!</v>
      </c>
      <c r="AI2685" s="34" t="e">
        <f t="shared" si="363"/>
        <v>#VALUE!</v>
      </c>
      <c r="AJ2685" s="34" t="e">
        <f t="shared" si="364"/>
        <v>#VALUE!</v>
      </c>
      <c r="AK2685" s="34" t="e">
        <f t="shared" si="365"/>
        <v>#VALUE!</v>
      </c>
    </row>
    <row r="2686" spans="1:37" ht="55.25" customHeight="1" x14ac:dyDescent="0.2">
      <c r="A2686" s="50"/>
      <c r="B2686" s="50"/>
      <c r="C2686" s="34"/>
      <c r="D2686" s="34"/>
      <c r="E2686" s="34"/>
      <c r="F2686" s="34"/>
      <c r="G2686" s="34"/>
      <c r="H2686" s="34"/>
      <c r="I2686" s="34"/>
      <c r="J2686" s="34"/>
      <c r="K2686" s="34"/>
      <c r="L2686" s="103"/>
      <c r="M2686" s="29"/>
      <c r="N2686" s="29"/>
      <c r="O2686" s="29"/>
      <c r="P2686" s="30"/>
      <c r="Q2686" s="29"/>
      <c r="R2686" s="112"/>
      <c r="S2686" s="34"/>
      <c r="AD2686" s="84" t="e">
        <f t="shared" si="358"/>
        <v>#VALUE!</v>
      </c>
      <c r="AE2686" s="34" t="e">
        <f t="shared" si="359"/>
        <v>#VALUE!</v>
      </c>
      <c r="AF2686" s="34" t="e">
        <f t="shared" si="360"/>
        <v>#VALUE!</v>
      </c>
      <c r="AG2686" s="34" t="e">
        <f t="shared" si="361"/>
        <v>#VALUE!</v>
      </c>
      <c r="AH2686" s="34" t="e">
        <f t="shared" si="362"/>
        <v>#VALUE!</v>
      </c>
      <c r="AI2686" s="34" t="e">
        <f t="shared" si="363"/>
        <v>#VALUE!</v>
      </c>
      <c r="AJ2686" s="34" t="e">
        <f t="shared" si="364"/>
        <v>#VALUE!</v>
      </c>
      <c r="AK2686" s="34" t="e">
        <f t="shared" si="365"/>
        <v>#VALUE!</v>
      </c>
    </row>
    <row r="2687" spans="1:37" ht="55.25" customHeight="1" x14ac:dyDescent="0.2">
      <c r="A2687" s="50"/>
      <c r="B2687" s="50"/>
      <c r="C2687" s="34"/>
      <c r="D2687" s="34"/>
      <c r="E2687" s="34"/>
      <c r="F2687" s="34"/>
      <c r="G2687" s="34"/>
      <c r="H2687" s="34"/>
      <c r="I2687" s="34"/>
      <c r="J2687" s="34"/>
      <c r="K2687" s="34"/>
      <c r="L2687" s="103"/>
      <c r="M2687" s="29"/>
      <c r="N2687" s="29"/>
      <c r="O2687" s="29"/>
      <c r="P2687" s="30"/>
      <c r="Q2687" s="29"/>
      <c r="R2687" s="112"/>
      <c r="S2687" s="34"/>
      <c r="AD2687" s="84" t="e">
        <f t="shared" si="358"/>
        <v>#VALUE!</v>
      </c>
      <c r="AE2687" s="34" t="e">
        <f t="shared" si="359"/>
        <v>#VALUE!</v>
      </c>
      <c r="AF2687" s="34" t="e">
        <f t="shared" si="360"/>
        <v>#VALUE!</v>
      </c>
      <c r="AG2687" s="34" t="e">
        <f t="shared" si="361"/>
        <v>#VALUE!</v>
      </c>
      <c r="AH2687" s="34" t="e">
        <f t="shared" si="362"/>
        <v>#VALUE!</v>
      </c>
      <c r="AI2687" s="34" t="e">
        <f t="shared" si="363"/>
        <v>#VALUE!</v>
      </c>
      <c r="AJ2687" s="34" t="e">
        <f t="shared" si="364"/>
        <v>#VALUE!</v>
      </c>
      <c r="AK2687" s="34" t="e">
        <f t="shared" si="365"/>
        <v>#VALUE!</v>
      </c>
    </row>
    <row r="2688" spans="1:37" ht="55.25" customHeight="1" x14ac:dyDescent="0.2">
      <c r="A2688" s="50"/>
      <c r="B2688" s="50"/>
      <c r="C2688" s="34"/>
      <c r="D2688" s="34"/>
      <c r="E2688" s="34"/>
      <c r="F2688" s="34"/>
      <c r="G2688" s="34"/>
      <c r="H2688" s="34"/>
      <c r="I2688" s="34"/>
      <c r="J2688" s="34"/>
      <c r="K2688" s="34"/>
      <c r="L2688" s="103"/>
      <c r="M2688" s="29"/>
      <c r="N2688" s="29"/>
      <c r="O2688" s="29"/>
      <c r="P2688" s="30"/>
      <c r="Q2688" s="29"/>
      <c r="R2688" s="112"/>
      <c r="S2688" s="34"/>
      <c r="AD2688" s="84" t="e">
        <f t="shared" si="358"/>
        <v>#VALUE!</v>
      </c>
      <c r="AE2688" s="34" t="e">
        <f t="shared" si="359"/>
        <v>#VALUE!</v>
      </c>
      <c r="AF2688" s="34" t="e">
        <f t="shared" si="360"/>
        <v>#VALUE!</v>
      </c>
      <c r="AG2688" s="34" t="e">
        <f t="shared" si="361"/>
        <v>#VALUE!</v>
      </c>
      <c r="AH2688" s="34" t="e">
        <f t="shared" si="362"/>
        <v>#VALUE!</v>
      </c>
      <c r="AI2688" s="34" t="e">
        <f t="shared" si="363"/>
        <v>#VALUE!</v>
      </c>
      <c r="AJ2688" s="34" t="e">
        <f t="shared" si="364"/>
        <v>#VALUE!</v>
      </c>
      <c r="AK2688" s="34" t="e">
        <f t="shared" si="365"/>
        <v>#VALUE!</v>
      </c>
    </row>
    <row r="2689" spans="1:37" ht="55.25" customHeight="1" x14ac:dyDescent="0.2">
      <c r="A2689" s="50"/>
      <c r="B2689" s="50"/>
      <c r="C2689" s="34"/>
      <c r="D2689" s="34"/>
      <c r="E2689" s="34"/>
      <c r="F2689" s="34"/>
      <c r="G2689" s="34"/>
      <c r="H2689" s="34"/>
      <c r="I2689" s="34"/>
      <c r="J2689" s="34"/>
      <c r="K2689" s="34"/>
      <c r="L2689" s="103"/>
      <c r="M2689" s="29"/>
      <c r="N2689" s="29"/>
      <c r="O2689" s="29"/>
      <c r="P2689" s="30"/>
      <c r="Q2689" s="29"/>
      <c r="R2689" s="112"/>
      <c r="S2689" s="34"/>
      <c r="AD2689" s="84" t="e">
        <f t="shared" si="358"/>
        <v>#VALUE!</v>
      </c>
      <c r="AE2689" s="34" t="e">
        <f t="shared" si="359"/>
        <v>#VALUE!</v>
      </c>
      <c r="AF2689" s="34" t="e">
        <f t="shared" si="360"/>
        <v>#VALUE!</v>
      </c>
      <c r="AG2689" s="34" t="e">
        <f t="shared" si="361"/>
        <v>#VALUE!</v>
      </c>
      <c r="AH2689" s="34" t="e">
        <f t="shared" si="362"/>
        <v>#VALUE!</v>
      </c>
      <c r="AI2689" s="34" t="e">
        <f t="shared" si="363"/>
        <v>#VALUE!</v>
      </c>
      <c r="AJ2689" s="34" t="e">
        <f t="shared" si="364"/>
        <v>#VALUE!</v>
      </c>
      <c r="AK2689" s="34" t="e">
        <f t="shared" si="365"/>
        <v>#VALUE!</v>
      </c>
    </row>
    <row r="2690" spans="1:37" ht="55.25" customHeight="1" x14ac:dyDescent="0.2">
      <c r="A2690" s="50"/>
      <c r="B2690" s="50"/>
      <c r="C2690" s="34"/>
      <c r="D2690" s="34"/>
      <c r="E2690" s="34"/>
      <c r="F2690" s="34"/>
      <c r="G2690" s="34"/>
      <c r="H2690" s="34"/>
      <c r="I2690" s="34"/>
      <c r="J2690" s="34"/>
      <c r="K2690" s="34"/>
      <c r="L2690" s="103"/>
      <c r="M2690" s="29"/>
      <c r="N2690" s="29"/>
      <c r="O2690" s="29"/>
      <c r="P2690" s="30"/>
      <c r="Q2690" s="29"/>
      <c r="R2690" s="112"/>
      <c r="S2690" s="34"/>
      <c r="AD2690" s="84" t="e">
        <f t="shared" si="358"/>
        <v>#VALUE!</v>
      </c>
      <c r="AE2690" s="34" t="e">
        <f t="shared" si="359"/>
        <v>#VALUE!</v>
      </c>
      <c r="AF2690" s="34" t="e">
        <f t="shared" si="360"/>
        <v>#VALUE!</v>
      </c>
      <c r="AG2690" s="34" t="e">
        <f t="shared" si="361"/>
        <v>#VALUE!</v>
      </c>
      <c r="AH2690" s="34" t="e">
        <f t="shared" si="362"/>
        <v>#VALUE!</v>
      </c>
      <c r="AI2690" s="34" t="e">
        <f t="shared" si="363"/>
        <v>#VALUE!</v>
      </c>
      <c r="AJ2690" s="34" t="e">
        <f t="shared" si="364"/>
        <v>#VALUE!</v>
      </c>
      <c r="AK2690" s="34" t="e">
        <f t="shared" si="365"/>
        <v>#VALUE!</v>
      </c>
    </row>
    <row r="2691" spans="1:37" ht="55.25" customHeight="1" x14ac:dyDescent="0.2">
      <c r="A2691" s="50"/>
      <c r="B2691" s="50"/>
      <c r="C2691" s="34"/>
      <c r="D2691" s="34"/>
      <c r="E2691" s="34"/>
      <c r="F2691" s="34"/>
      <c r="G2691" s="34"/>
      <c r="H2691" s="34"/>
      <c r="I2691" s="34"/>
      <c r="J2691" s="34"/>
      <c r="K2691" s="34"/>
      <c r="L2691" s="103"/>
      <c r="M2691" s="29"/>
      <c r="N2691" s="29"/>
      <c r="O2691" s="29"/>
      <c r="P2691" s="30"/>
      <c r="Q2691" s="29"/>
      <c r="R2691" s="112"/>
      <c r="S2691" s="34"/>
      <c r="AD2691" s="84" t="e">
        <f t="shared" si="358"/>
        <v>#VALUE!</v>
      </c>
      <c r="AE2691" s="34" t="e">
        <f t="shared" si="359"/>
        <v>#VALUE!</v>
      </c>
      <c r="AF2691" s="34" t="e">
        <f t="shared" si="360"/>
        <v>#VALUE!</v>
      </c>
      <c r="AG2691" s="34" t="e">
        <f t="shared" si="361"/>
        <v>#VALUE!</v>
      </c>
      <c r="AH2691" s="34" t="e">
        <f t="shared" si="362"/>
        <v>#VALUE!</v>
      </c>
      <c r="AI2691" s="34" t="e">
        <f t="shared" si="363"/>
        <v>#VALUE!</v>
      </c>
      <c r="AJ2691" s="34" t="e">
        <f t="shared" si="364"/>
        <v>#VALUE!</v>
      </c>
      <c r="AK2691" s="34" t="e">
        <f t="shared" si="365"/>
        <v>#VALUE!</v>
      </c>
    </row>
    <row r="2692" spans="1:37" ht="55.25" customHeight="1" x14ac:dyDescent="0.2">
      <c r="A2692" s="50"/>
      <c r="B2692" s="50"/>
      <c r="C2692" s="34"/>
      <c r="D2692" s="34"/>
      <c r="E2692" s="34"/>
      <c r="F2692" s="34"/>
      <c r="G2692" s="34"/>
      <c r="H2692" s="34"/>
      <c r="I2692" s="34"/>
      <c r="J2692" s="34"/>
      <c r="K2692" s="34"/>
      <c r="L2692" s="103"/>
      <c r="M2692" s="29"/>
      <c r="N2692" s="29"/>
      <c r="O2692" s="29"/>
      <c r="P2692" s="30"/>
      <c r="Q2692" s="29"/>
      <c r="R2692" s="112"/>
      <c r="S2692" s="34"/>
      <c r="AD2692" s="84" t="e">
        <f t="shared" si="358"/>
        <v>#VALUE!</v>
      </c>
      <c r="AE2692" s="34" t="e">
        <f t="shared" si="359"/>
        <v>#VALUE!</v>
      </c>
      <c r="AF2692" s="34" t="e">
        <f t="shared" si="360"/>
        <v>#VALUE!</v>
      </c>
      <c r="AG2692" s="34" t="e">
        <f t="shared" si="361"/>
        <v>#VALUE!</v>
      </c>
      <c r="AH2692" s="34" t="e">
        <f t="shared" si="362"/>
        <v>#VALUE!</v>
      </c>
      <c r="AI2692" s="34" t="e">
        <f t="shared" si="363"/>
        <v>#VALUE!</v>
      </c>
      <c r="AJ2692" s="34" t="e">
        <f t="shared" si="364"/>
        <v>#VALUE!</v>
      </c>
      <c r="AK2692" s="34" t="e">
        <f t="shared" si="365"/>
        <v>#VALUE!</v>
      </c>
    </row>
    <row r="2693" spans="1:37" ht="55.25" customHeight="1" x14ac:dyDescent="0.2">
      <c r="A2693" s="50"/>
      <c r="B2693" s="50"/>
      <c r="C2693" s="34"/>
      <c r="D2693" s="34"/>
      <c r="E2693" s="34"/>
      <c r="F2693" s="34"/>
      <c r="G2693" s="34"/>
      <c r="H2693" s="34"/>
      <c r="I2693" s="34"/>
      <c r="J2693" s="34"/>
      <c r="K2693" s="34"/>
      <c r="L2693" s="103"/>
      <c r="M2693" s="29"/>
      <c r="N2693" s="29"/>
      <c r="O2693" s="29"/>
      <c r="P2693" s="30"/>
      <c r="Q2693" s="29"/>
      <c r="R2693" s="112"/>
      <c r="S2693" s="34"/>
      <c r="AD2693" s="84" t="e">
        <f t="shared" si="358"/>
        <v>#VALUE!</v>
      </c>
      <c r="AE2693" s="34" t="e">
        <f t="shared" si="359"/>
        <v>#VALUE!</v>
      </c>
      <c r="AF2693" s="34" t="e">
        <f t="shared" si="360"/>
        <v>#VALUE!</v>
      </c>
      <c r="AG2693" s="34" t="e">
        <f t="shared" si="361"/>
        <v>#VALUE!</v>
      </c>
      <c r="AH2693" s="34" t="e">
        <f t="shared" si="362"/>
        <v>#VALUE!</v>
      </c>
      <c r="AI2693" s="34" t="e">
        <f t="shared" si="363"/>
        <v>#VALUE!</v>
      </c>
      <c r="AJ2693" s="34" t="e">
        <f t="shared" si="364"/>
        <v>#VALUE!</v>
      </c>
      <c r="AK2693" s="34" t="e">
        <f t="shared" si="365"/>
        <v>#VALUE!</v>
      </c>
    </row>
    <row r="2694" spans="1:37" ht="55.25" customHeight="1" x14ac:dyDescent="0.2">
      <c r="A2694" s="50"/>
      <c r="B2694" s="50"/>
      <c r="C2694" s="34"/>
      <c r="D2694" s="34"/>
      <c r="E2694" s="34"/>
      <c r="F2694" s="34"/>
      <c r="G2694" s="34"/>
      <c r="H2694" s="34"/>
      <c r="I2694" s="34"/>
      <c r="J2694" s="34"/>
      <c r="K2694" s="34"/>
      <c r="L2694" s="103"/>
      <c r="M2694" s="29"/>
      <c r="N2694" s="29"/>
      <c r="O2694" s="29"/>
      <c r="P2694" s="30"/>
      <c r="Q2694" s="29"/>
      <c r="R2694" s="112"/>
      <c r="S2694" s="34"/>
      <c r="AD2694" s="84" t="e">
        <f t="shared" si="358"/>
        <v>#VALUE!</v>
      </c>
      <c r="AE2694" s="34" t="e">
        <f t="shared" si="359"/>
        <v>#VALUE!</v>
      </c>
      <c r="AF2694" s="34" t="e">
        <f t="shared" si="360"/>
        <v>#VALUE!</v>
      </c>
      <c r="AG2694" s="34" t="e">
        <f t="shared" si="361"/>
        <v>#VALUE!</v>
      </c>
      <c r="AH2694" s="34" t="e">
        <f t="shared" si="362"/>
        <v>#VALUE!</v>
      </c>
      <c r="AI2694" s="34" t="e">
        <f t="shared" si="363"/>
        <v>#VALUE!</v>
      </c>
      <c r="AJ2694" s="34" t="e">
        <f t="shared" si="364"/>
        <v>#VALUE!</v>
      </c>
      <c r="AK2694" s="34" t="e">
        <f t="shared" si="365"/>
        <v>#VALUE!</v>
      </c>
    </row>
    <row r="2695" spans="1:37" ht="55.25" customHeight="1" x14ac:dyDescent="0.2">
      <c r="A2695" s="50"/>
      <c r="B2695" s="50"/>
      <c r="C2695" s="34"/>
      <c r="D2695" s="34"/>
      <c r="E2695" s="34"/>
      <c r="F2695" s="34"/>
      <c r="G2695" s="34"/>
      <c r="H2695" s="34"/>
      <c r="I2695" s="34"/>
      <c r="J2695" s="34"/>
      <c r="K2695" s="34"/>
      <c r="L2695" s="103"/>
      <c r="M2695" s="29"/>
      <c r="N2695" s="29"/>
      <c r="O2695" s="29"/>
      <c r="P2695" s="30"/>
      <c r="Q2695" s="29"/>
      <c r="R2695" s="112"/>
      <c r="S2695" s="34"/>
      <c r="AD2695" s="84" t="e">
        <f t="shared" si="358"/>
        <v>#VALUE!</v>
      </c>
      <c r="AE2695" s="34" t="e">
        <f t="shared" si="359"/>
        <v>#VALUE!</v>
      </c>
      <c r="AF2695" s="34" t="e">
        <f t="shared" si="360"/>
        <v>#VALUE!</v>
      </c>
      <c r="AG2695" s="34" t="e">
        <f t="shared" si="361"/>
        <v>#VALUE!</v>
      </c>
      <c r="AH2695" s="34" t="e">
        <f t="shared" si="362"/>
        <v>#VALUE!</v>
      </c>
      <c r="AI2695" s="34" t="e">
        <f t="shared" si="363"/>
        <v>#VALUE!</v>
      </c>
      <c r="AJ2695" s="34" t="e">
        <f t="shared" si="364"/>
        <v>#VALUE!</v>
      </c>
      <c r="AK2695" s="34" t="e">
        <f t="shared" si="365"/>
        <v>#VALUE!</v>
      </c>
    </row>
    <row r="2696" spans="1:37" ht="55.25" customHeight="1" x14ac:dyDescent="0.2">
      <c r="A2696" s="50"/>
      <c r="B2696" s="50"/>
      <c r="C2696" s="34"/>
      <c r="D2696" s="34"/>
      <c r="E2696" s="34"/>
      <c r="F2696" s="34"/>
      <c r="G2696" s="34"/>
      <c r="H2696" s="34"/>
      <c r="I2696" s="34"/>
      <c r="J2696" s="34"/>
      <c r="K2696" s="34"/>
      <c r="L2696" s="103"/>
      <c r="M2696" s="29"/>
      <c r="N2696" s="29"/>
      <c r="O2696" s="29"/>
      <c r="P2696" s="30"/>
      <c r="Q2696" s="29"/>
      <c r="R2696" s="112"/>
      <c r="S2696" s="34"/>
      <c r="AD2696" s="84" t="e">
        <f t="shared" si="358"/>
        <v>#VALUE!</v>
      </c>
      <c r="AE2696" s="34" t="e">
        <f t="shared" si="359"/>
        <v>#VALUE!</v>
      </c>
      <c r="AF2696" s="34" t="e">
        <f t="shared" si="360"/>
        <v>#VALUE!</v>
      </c>
      <c r="AG2696" s="34" t="e">
        <f t="shared" si="361"/>
        <v>#VALUE!</v>
      </c>
      <c r="AH2696" s="34" t="e">
        <f t="shared" si="362"/>
        <v>#VALUE!</v>
      </c>
      <c r="AI2696" s="34" t="e">
        <f t="shared" si="363"/>
        <v>#VALUE!</v>
      </c>
      <c r="AJ2696" s="34" t="e">
        <f t="shared" si="364"/>
        <v>#VALUE!</v>
      </c>
      <c r="AK2696" s="34" t="e">
        <f t="shared" si="365"/>
        <v>#VALUE!</v>
      </c>
    </row>
    <row r="2697" spans="1:37" ht="55.25" customHeight="1" x14ac:dyDescent="0.2">
      <c r="A2697" s="50"/>
      <c r="B2697" s="50"/>
      <c r="C2697" s="34"/>
      <c r="D2697" s="34"/>
      <c r="E2697" s="34"/>
      <c r="F2697" s="34"/>
      <c r="G2697" s="34"/>
      <c r="H2697" s="34"/>
      <c r="I2697" s="34"/>
      <c r="J2697" s="34"/>
      <c r="K2697" s="34"/>
      <c r="L2697" s="103"/>
      <c r="M2697" s="29"/>
      <c r="N2697" s="29"/>
      <c r="O2697" s="29"/>
      <c r="P2697" s="30"/>
      <c r="Q2697" s="29"/>
      <c r="R2697" s="112"/>
      <c r="S2697" s="34"/>
      <c r="AD2697" s="84" t="e">
        <f t="shared" si="358"/>
        <v>#VALUE!</v>
      </c>
      <c r="AE2697" s="34" t="e">
        <f t="shared" si="359"/>
        <v>#VALUE!</v>
      </c>
      <c r="AF2697" s="34" t="e">
        <f t="shared" si="360"/>
        <v>#VALUE!</v>
      </c>
      <c r="AG2697" s="34" t="e">
        <f t="shared" si="361"/>
        <v>#VALUE!</v>
      </c>
      <c r="AH2697" s="34" t="e">
        <f t="shared" si="362"/>
        <v>#VALUE!</v>
      </c>
      <c r="AI2697" s="34" t="e">
        <f t="shared" si="363"/>
        <v>#VALUE!</v>
      </c>
      <c r="AJ2697" s="34" t="e">
        <f t="shared" si="364"/>
        <v>#VALUE!</v>
      </c>
      <c r="AK2697" s="34" t="e">
        <f t="shared" si="365"/>
        <v>#VALUE!</v>
      </c>
    </row>
    <row r="2698" spans="1:37" ht="55.25" customHeight="1" x14ac:dyDescent="0.2">
      <c r="A2698" s="50"/>
      <c r="B2698" s="50"/>
      <c r="C2698" s="34"/>
      <c r="D2698" s="34"/>
      <c r="E2698" s="34"/>
      <c r="F2698" s="34"/>
      <c r="G2698" s="34"/>
      <c r="H2698" s="34"/>
      <c r="I2698" s="34"/>
      <c r="J2698" s="34"/>
      <c r="K2698" s="34"/>
      <c r="L2698" s="103"/>
      <c r="M2698" s="29"/>
      <c r="N2698" s="29"/>
      <c r="O2698" s="29"/>
      <c r="P2698" s="30"/>
      <c r="Q2698" s="29"/>
      <c r="R2698" s="112"/>
      <c r="S2698" s="34"/>
      <c r="AD2698" s="84" t="e">
        <f t="shared" si="358"/>
        <v>#VALUE!</v>
      </c>
      <c r="AE2698" s="34" t="e">
        <f t="shared" si="359"/>
        <v>#VALUE!</v>
      </c>
      <c r="AF2698" s="34" t="e">
        <f t="shared" si="360"/>
        <v>#VALUE!</v>
      </c>
      <c r="AG2698" s="34" t="e">
        <f t="shared" si="361"/>
        <v>#VALUE!</v>
      </c>
      <c r="AH2698" s="34" t="e">
        <f t="shared" si="362"/>
        <v>#VALUE!</v>
      </c>
      <c r="AI2698" s="34" t="e">
        <f t="shared" si="363"/>
        <v>#VALUE!</v>
      </c>
      <c r="AJ2698" s="34" t="e">
        <f t="shared" si="364"/>
        <v>#VALUE!</v>
      </c>
      <c r="AK2698" s="34" t="e">
        <f t="shared" si="365"/>
        <v>#VALUE!</v>
      </c>
    </row>
    <row r="2699" spans="1:37" ht="55.25" customHeight="1" x14ac:dyDescent="0.2">
      <c r="A2699" s="50"/>
      <c r="B2699" s="50"/>
      <c r="C2699" s="34"/>
      <c r="D2699" s="34"/>
      <c r="E2699" s="34"/>
      <c r="F2699" s="34"/>
      <c r="G2699" s="34"/>
      <c r="H2699" s="34"/>
      <c r="I2699" s="34"/>
      <c r="J2699" s="34"/>
      <c r="K2699" s="34"/>
      <c r="L2699" s="103"/>
      <c r="M2699" s="29"/>
      <c r="N2699" s="29"/>
      <c r="O2699" s="29"/>
      <c r="P2699" s="30"/>
      <c r="Q2699" s="29"/>
      <c r="R2699" s="112"/>
      <c r="S2699" s="34"/>
      <c r="AD2699" s="84" t="e">
        <f t="shared" si="358"/>
        <v>#VALUE!</v>
      </c>
      <c r="AE2699" s="34" t="e">
        <f t="shared" si="359"/>
        <v>#VALUE!</v>
      </c>
      <c r="AF2699" s="34" t="e">
        <f t="shared" si="360"/>
        <v>#VALUE!</v>
      </c>
      <c r="AG2699" s="34" t="e">
        <f t="shared" si="361"/>
        <v>#VALUE!</v>
      </c>
      <c r="AH2699" s="34" t="e">
        <f t="shared" si="362"/>
        <v>#VALUE!</v>
      </c>
      <c r="AI2699" s="34" t="e">
        <f t="shared" si="363"/>
        <v>#VALUE!</v>
      </c>
      <c r="AJ2699" s="34" t="e">
        <f t="shared" si="364"/>
        <v>#VALUE!</v>
      </c>
      <c r="AK2699" s="34" t="e">
        <f t="shared" si="365"/>
        <v>#VALUE!</v>
      </c>
    </row>
    <row r="2700" spans="1:37" ht="55.25" customHeight="1" x14ac:dyDescent="0.2">
      <c r="A2700" s="50"/>
      <c r="B2700" s="50"/>
      <c r="C2700" s="34"/>
      <c r="D2700" s="34"/>
      <c r="E2700" s="34"/>
      <c r="F2700" s="34"/>
      <c r="G2700" s="34"/>
      <c r="H2700" s="34"/>
      <c r="I2700" s="34"/>
      <c r="J2700" s="34"/>
      <c r="K2700" s="34"/>
      <c r="L2700" s="103"/>
      <c r="M2700" s="29"/>
      <c r="N2700" s="29"/>
      <c r="O2700" s="29"/>
      <c r="P2700" s="30"/>
      <c r="Q2700" s="29"/>
      <c r="R2700" s="112"/>
      <c r="S2700" s="34"/>
      <c r="AD2700" s="84" t="e">
        <f t="shared" si="358"/>
        <v>#VALUE!</v>
      </c>
      <c r="AE2700" s="34" t="e">
        <f t="shared" si="359"/>
        <v>#VALUE!</v>
      </c>
      <c r="AF2700" s="34" t="e">
        <f t="shared" si="360"/>
        <v>#VALUE!</v>
      </c>
      <c r="AG2700" s="34" t="e">
        <f t="shared" si="361"/>
        <v>#VALUE!</v>
      </c>
      <c r="AH2700" s="34" t="e">
        <f t="shared" si="362"/>
        <v>#VALUE!</v>
      </c>
      <c r="AI2700" s="34" t="e">
        <f t="shared" si="363"/>
        <v>#VALUE!</v>
      </c>
      <c r="AJ2700" s="34" t="e">
        <f t="shared" si="364"/>
        <v>#VALUE!</v>
      </c>
      <c r="AK2700" s="34" t="e">
        <f t="shared" si="365"/>
        <v>#VALUE!</v>
      </c>
    </row>
    <row r="2701" spans="1:37" ht="55.25" customHeight="1" x14ac:dyDescent="0.2">
      <c r="A2701" s="50"/>
      <c r="B2701" s="50"/>
      <c r="C2701" s="34"/>
      <c r="D2701" s="34"/>
      <c r="E2701" s="34"/>
      <c r="F2701" s="34"/>
      <c r="G2701" s="34"/>
      <c r="H2701" s="34"/>
      <c r="I2701" s="34"/>
      <c r="J2701" s="34"/>
      <c r="K2701" s="34"/>
      <c r="L2701" s="103"/>
      <c r="M2701" s="29"/>
      <c r="N2701" s="29"/>
      <c r="O2701" s="29"/>
      <c r="P2701" s="30"/>
      <c r="Q2701" s="29"/>
      <c r="R2701" s="112"/>
      <c r="S2701" s="34"/>
      <c r="AD2701" s="84" t="e">
        <f t="shared" si="358"/>
        <v>#VALUE!</v>
      </c>
      <c r="AE2701" s="34" t="e">
        <f t="shared" si="359"/>
        <v>#VALUE!</v>
      </c>
      <c r="AF2701" s="34" t="e">
        <f t="shared" si="360"/>
        <v>#VALUE!</v>
      </c>
      <c r="AG2701" s="34" t="e">
        <f t="shared" si="361"/>
        <v>#VALUE!</v>
      </c>
      <c r="AH2701" s="34" t="e">
        <f t="shared" si="362"/>
        <v>#VALUE!</v>
      </c>
      <c r="AI2701" s="34" t="e">
        <f t="shared" si="363"/>
        <v>#VALUE!</v>
      </c>
      <c r="AJ2701" s="34" t="e">
        <f t="shared" si="364"/>
        <v>#VALUE!</v>
      </c>
      <c r="AK2701" s="34" t="e">
        <f t="shared" si="365"/>
        <v>#VALUE!</v>
      </c>
    </row>
    <row r="2702" spans="1:37" ht="55.25" customHeight="1" x14ac:dyDescent="0.2">
      <c r="A2702" s="50"/>
      <c r="B2702" s="50"/>
      <c r="C2702" s="34"/>
      <c r="D2702" s="34"/>
      <c r="E2702" s="34"/>
      <c r="F2702" s="34"/>
      <c r="G2702" s="34"/>
      <c r="H2702" s="34"/>
      <c r="I2702" s="34"/>
      <c r="J2702" s="34"/>
      <c r="K2702" s="34"/>
      <c r="L2702" s="103"/>
      <c r="M2702" s="29"/>
      <c r="N2702" s="29"/>
      <c r="O2702" s="29"/>
      <c r="P2702" s="30"/>
      <c r="Q2702" s="29"/>
      <c r="R2702" s="112"/>
      <c r="S2702" s="34"/>
      <c r="AD2702" s="84" t="e">
        <f t="shared" si="358"/>
        <v>#VALUE!</v>
      </c>
      <c r="AE2702" s="34" t="e">
        <f t="shared" si="359"/>
        <v>#VALUE!</v>
      </c>
      <c r="AF2702" s="34" t="e">
        <f t="shared" si="360"/>
        <v>#VALUE!</v>
      </c>
      <c r="AG2702" s="34" t="e">
        <f t="shared" si="361"/>
        <v>#VALUE!</v>
      </c>
      <c r="AH2702" s="34" t="e">
        <f t="shared" si="362"/>
        <v>#VALUE!</v>
      </c>
      <c r="AI2702" s="34" t="e">
        <f t="shared" si="363"/>
        <v>#VALUE!</v>
      </c>
      <c r="AJ2702" s="34" t="e">
        <f t="shared" si="364"/>
        <v>#VALUE!</v>
      </c>
      <c r="AK2702" s="34" t="e">
        <f t="shared" si="365"/>
        <v>#VALUE!</v>
      </c>
    </row>
    <row r="2703" spans="1:37" ht="55.25" customHeight="1" x14ac:dyDescent="0.2">
      <c r="A2703" s="50"/>
      <c r="B2703" s="50"/>
      <c r="C2703" s="34"/>
      <c r="D2703" s="34"/>
      <c r="E2703" s="34"/>
      <c r="F2703" s="34"/>
      <c r="G2703" s="34"/>
      <c r="H2703" s="34"/>
      <c r="I2703" s="34"/>
      <c r="J2703" s="34"/>
      <c r="K2703" s="34"/>
      <c r="L2703" s="103"/>
      <c r="M2703" s="29"/>
      <c r="N2703" s="29"/>
      <c r="O2703" s="29"/>
      <c r="P2703" s="30"/>
      <c r="Q2703" s="29"/>
      <c r="R2703" s="112"/>
      <c r="S2703" s="34"/>
      <c r="AD2703" s="84" t="e">
        <f t="shared" si="358"/>
        <v>#VALUE!</v>
      </c>
      <c r="AE2703" s="34" t="e">
        <f t="shared" si="359"/>
        <v>#VALUE!</v>
      </c>
      <c r="AF2703" s="34" t="e">
        <f t="shared" si="360"/>
        <v>#VALUE!</v>
      </c>
      <c r="AG2703" s="34" t="e">
        <f t="shared" si="361"/>
        <v>#VALUE!</v>
      </c>
      <c r="AH2703" s="34" t="e">
        <f t="shared" si="362"/>
        <v>#VALUE!</v>
      </c>
      <c r="AI2703" s="34" t="e">
        <f t="shared" si="363"/>
        <v>#VALUE!</v>
      </c>
      <c r="AJ2703" s="34" t="e">
        <f t="shared" si="364"/>
        <v>#VALUE!</v>
      </c>
      <c r="AK2703" s="34" t="e">
        <f t="shared" si="365"/>
        <v>#VALUE!</v>
      </c>
    </row>
    <row r="2704" spans="1:37" ht="55.25" customHeight="1" x14ac:dyDescent="0.2">
      <c r="A2704" s="50"/>
      <c r="B2704" s="50"/>
      <c r="C2704" s="34"/>
      <c r="D2704" s="34"/>
      <c r="E2704" s="34"/>
      <c r="F2704" s="34"/>
      <c r="G2704" s="34"/>
      <c r="H2704" s="34"/>
      <c r="I2704" s="34"/>
      <c r="J2704" s="34"/>
      <c r="K2704" s="34"/>
      <c r="L2704" s="103"/>
      <c r="M2704" s="29"/>
      <c r="N2704" s="29"/>
      <c r="O2704" s="29"/>
      <c r="P2704" s="30"/>
      <c r="Q2704" s="29"/>
      <c r="R2704" s="112"/>
      <c r="S2704" s="34"/>
      <c r="AD2704" s="84" t="e">
        <f t="shared" si="358"/>
        <v>#VALUE!</v>
      </c>
      <c r="AE2704" s="34" t="e">
        <f t="shared" si="359"/>
        <v>#VALUE!</v>
      </c>
      <c r="AF2704" s="34" t="e">
        <f t="shared" si="360"/>
        <v>#VALUE!</v>
      </c>
      <c r="AG2704" s="34" t="e">
        <f t="shared" si="361"/>
        <v>#VALUE!</v>
      </c>
      <c r="AH2704" s="34" t="e">
        <f t="shared" si="362"/>
        <v>#VALUE!</v>
      </c>
      <c r="AI2704" s="34" t="e">
        <f t="shared" si="363"/>
        <v>#VALUE!</v>
      </c>
      <c r="AJ2704" s="34" t="e">
        <f t="shared" si="364"/>
        <v>#VALUE!</v>
      </c>
      <c r="AK2704" s="34" t="e">
        <f t="shared" si="365"/>
        <v>#VALUE!</v>
      </c>
    </row>
    <row r="2705" spans="1:37" ht="55.25" customHeight="1" x14ac:dyDescent="0.2">
      <c r="A2705" s="50"/>
      <c r="B2705" s="50"/>
      <c r="C2705" s="34"/>
      <c r="D2705" s="34"/>
      <c r="E2705" s="34"/>
      <c r="F2705" s="34"/>
      <c r="G2705" s="34"/>
      <c r="H2705" s="34"/>
      <c r="I2705" s="34"/>
      <c r="J2705" s="34"/>
      <c r="K2705" s="34"/>
      <c r="L2705" s="103"/>
      <c r="M2705" s="29"/>
      <c r="N2705" s="29"/>
      <c r="O2705" s="29"/>
      <c r="P2705" s="30"/>
      <c r="Q2705" s="29"/>
      <c r="R2705" s="112"/>
      <c r="S2705" s="34"/>
      <c r="AD2705" s="84" t="e">
        <f t="shared" si="358"/>
        <v>#VALUE!</v>
      </c>
      <c r="AE2705" s="34" t="e">
        <f t="shared" si="359"/>
        <v>#VALUE!</v>
      </c>
      <c r="AF2705" s="34" t="e">
        <f t="shared" si="360"/>
        <v>#VALUE!</v>
      </c>
      <c r="AG2705" s="34" t="e">
        <f t="shared" si="361"/>
        <v>#VALUE!</v>
      </c>
      <c r="AH2705" s="34" t="e">
        <f t="shared" si="362"/>
        <v>#VALUE!</v>
      </c>
      <c r="AI2705" s="34" t="e">
        <f t="shared" si="363"/>
        <v>#VALUE!</v>
      </c>
      <c r="AJ2705" s="34" t="e">
        <f t="shared" si="364"/>
        <v>#VALUE!</v>
      </c>
      <c r="AK2705" s="34" t="e">
        <f t="shared" si="365"/>
        <v>#VALUE!</v>
      </c>
    </row>
    <row r="2706" spans="1:37" ht="55.25" customHeight="1" x14ac:dyDescent="0.2">
      <c r="A2706" s="50"/>
      <c r="B2706" s="50"/>
      <c r="C2706" s="34"/>
      <c r="D2706" s="34"/>
      <c r="E2706" s="34"/>
      <c r="F2706" s="34"/>
      <c r="G2706" s="34"/>
      <c r="H2706" s="34"/>
      <c r="I2706" s="34"/>
      <c r="J2706" s="34"/>
      <c r="K2706" s="34"/>
      <c r="L2706" s="103"/>
      <c r="M2706" s="29"/>
      <c r="N2706" s="29"/>
      <c r="O2706" s="29"/>
      <c r="P2706" s="30"/>
      <c r="Q2706" s="29"/>
      <c r="R2706" s="112"/>
      <c r="S2706" s="34"/>
      <c r="AD2706" s="84" t="e">
        <f t="shared" si="358"/>
        <v>#VALUE!</v>
      </c>
      <c r="AE2706" s="34" t="e">
        <f t="shared" si="359"/>
        <v>#VALUE!</v>
      </c>
      <c r="AF2706" s="34" t="e">
        <f t="shared" si="360"/>
        <v>#VALUE!</v>
      </c>
      <c r="AG2706" s="34" t="e">
        <f t="shared" si="361"/>
        <v>#VALUE!</v>
      </c>
      <c r="AH2706" s="34" t="e">
        <f t="shared" si="362"/>
        <v>#VALUE!</v>
      </c>
      <c r="AI2706" s="34" t="e">
        <f t="shared" si="363"/>
        <v>#VALUE!</v>
      </c>
      <c r="AJ2706" s="34" t="e">
        <f t="shared" si="364"/>
        <v>#VALUE!</v>
      </c>
      <c r="AK2706" s="34" t="e">
        <f t="shared" si="365"/>
        <v>#VALUE!</v>
      </c>
    </row>
    <row r="2707" spans="1:37" ht="55.25" customHeight="1" x14ac:dyDescent="0.2">
      <c r="A2707" s="50"/>
      <c r="B2707" s="50"/>
      <c r="C2707" s="34"/>
      <c r="D2707" s="34"/>
      <c r="E2707" s="34"/>
      <c r="F2707" s="34"/>
      <c r="G2707" s="34"/>
      <c r="H2707" s="34"/>
      <c r="I2707" s="34"/>
      <c r="J2707" s="34"/>
      <c r="K2707" s="34"/>
      <c r="L2707" s="103"/>
      <c r="M2707" s="29"/>
      <c r="N2707" s="29"/>
      <c r="O2707" s="29"/>
      <c r="P2707" s="30"/>
      <c r="Q2707" s="29"/>
      <c r="R2707" s="112"/>
      <c r="S2707" s="34"/>
      <c r="AD2707" s="84" t="e">
        <f t="shared" si="358"/>
        <v>#VALUE!</v>
      </c>
      <c r="AE2707" s="34" t="e">
        <f t="shared" si="359"/>
        <v>#VALUE!</v>
      </c>
      <c r="AF2707" s="34" t="e">
        <f t="shared" si="360"/>
        <v>#VALUE!</v>
      </c>
      <c r="AG2707" s="34" t="e">
        <f t="shared" si="361"/>
        <v>#VALUE!</v>
      </c>
      <c r="AH2707" s="34" t="e">
        <f t="shared" si="362"/>
        <v>#VALUE!</v>
      </c>
      <c r="AI2707" s="34" t="e">
        <f t="shared" si="363"/>
        <v>#VALUE!</v>
      </c>
      <c r="AJ2707" s="34" t="e">
        <f t="shared" si="364"/>
        <v>#VALUE!</v>
      </c>
      <c r="AK2707" s="34" t="e">
        <f t="shared" si="365"/>
        <v>#VALUE!</v>
      </c>
    </row>
    <row r="2708" spans="1:37" ht="55.25" customHeight="1" x14ac:dyDescent="0.2">
      <c r="A2708" s="50"/>
      <c r="B2708" s="50"/>
      <c r="C2708" s="34"/>
      <c r="D2708" s="34"/>
      <c r="E2708" s="34"/>
      <c r="F2708" s="34"/>
      <c r="G2708" s="34"/>
      <c r="H2708" s="34"/>
      <c r="I2708" s="34"/>
      <c r="J2708" s="34"/>
      <c r="K2708" s="34"/>
      <c r="L2708" s="103"/>
      <c r="M2708" s="29"/>
      <c r="N2708" s="29"/>
      <c r="O2708" s="29"/>
      <c r="P2708" s="30"/>
      <c r="Q2708" s="29"/>
      <c r="R2708" s="112"/>
      <c r="S2708" s="34"/>
      <c r="AD2708" s="84" t="e">
        <f t="shared" si="358"/>
        <v>#VALUE!</v>
      </c>
      <c r="AE2708" s="34" t="e">
        <f t="shared" si="359"/>
        <v>#VALUE!</v>
      </c>
      <c r="AF2708" s="34" t="e">
        <f t="shared" si="360"/>
        <v>#VALUE!</v>
      </c>
      <c r="AG2708" s="34" t="e">
        <f t="shared" si="361"/>
        <v>#VALUE!</v>
      </c>
      <c r="AH2708" s="34" t="e">
        <f t="shared" si="362"/>
        <v>#VALUE!</v>
      </c>
      <c r="AI2708" s="34" t="e">
        <f t="shared" si="363"/>
        <v>#VALUE!</v>
      </c>
      <c r="AJ2708" s="34" t="e">
        <f t="shared" si="364"/>
        <v>#VALUE!</v>
      </c>
      <c r="AK2708" s="34" t="e">
        <f t="shared" si="365"/>
        <v>#VALUE!</v>
      </c>
    </row>
    <row r="2709" spans="1:37" ht="55.25" customHeight="1" x14ac:dyDescent="0.2">
      <c r="A2709" s="50"/>
      <c r="B2709" s="50"/>
      <c r="C2709" s="34"/>
      <c r="D2709" s="34"/>
      <c r="E2709" s="34"/>
      <c r="F2709" s="34"/>
      <c r="G2709" s="34"/>
      <c r="H2709" s="34"/>
      <c r="I2709" s="34"/>
      <c r="J2709" s="34"/>
      <c r="K2709" s="34"/>
      <c r="L2709" s="103"/>
      <c r="M2709" s="29"/>
      <c r="N2709" s="29"/>
      <c r="O2709" s="29"/>
      <c r="P2709" s="30"/>
      <c r="Q2709" s="29"/>
      <c r="R2709" s="112"/>
      <c r="S2709" s="34"/>
      <c r="AD2709" s="84" t="e">
        <f t="shared" si="358"/>
        <v>#VALUE!</v>
      </c>
      <c r="AE2709" s="34" t="e">
        <f t="shared" si="359"/>
        <v>#VALUE!</v>
      </c>
      <c r="AF2709" s="34" t="e">
        <f t="shared" si="360"/>
        <v>#VALUE!</v>
      </c>
      <c r="AG2709" s="34" t="e">
        <f t="shared" si="361"/>
        <v>#VALUE!</v>
      </c>
      <c r="AH2709" s="34" t="e">
        <f t="shared" si="362"/>
        <v>#VALUE!</v>
      </c>
      <c r="AI2709" s="34" t="e">
        <f t="shared" si="363"/>
        <v>#VALUE!</v>
      </c>
      <c r="AJ2709" s="34" t="e">
        <f t="shared" si="364"/>
        <v>#VALUE!</v>
      </c>
      <c r="AK2709" s="34" t="e">
        <f t="shared" si="365"/>
        <v>#VALUE!</v>
      </c>
    </row>
    <row r="2710" spans="1:37" ht="55.25" customHeight="1" x14ac:dyDescent="0.2">
      <c r="A2710" s="50"/>
      <c r="B2710" s="50"/>
      <c r="C2710" s="34"/>
      <c r="D2710" s="34"/>
      <c r="E2710" s="34"/>
      <c r="F2710" s="34"/>
      <c r="G2710" s="34"/>
      <c r="H2710" s="34"/>
      <c r="I2710" s="34"/>
      <c r="J2710" s="34"/>
      <c r="K2710" s="34"/>
      <c r="L2710" s="103"/>
      <c r="M2710" s="29"/>
      <c r="N2710" s="29"/>
      <c r="O2710" s="29"/>
      <c r="P2710" s="30"/>
      <c r="Q2710" s="29"/>
      <c r="R2710" s="112"/>
      <c r="S2710" s="34"/>
      <c r="AD2710" s="84" t="e">
        <f t="shared" si="358"/>
        <v>#VALUE!</v>
      </c>
      <c r="AE2710" s="34" t="e">
        <f t="shared" si="359"/>
        <v>#VALUE!</v>
      </c>
      <c r="AF2710" s="34" t="e">
        <f t="shared" si="360"/>
        <v>#VALUE!</v>
      </c>
      <c r="AG2710" s="34" t="e">
        <f t="shared" si="361"/>
        <v>#VALUE!</v>
      </c>
      <c r="AH2710" s="34" t="e">
        <f t="shared" si="362"/>
        <v>#VALUE!</v>
      </c>
      <c r="AI2710" s="34" t="e">
        <f t="shared" si="363"/>
        <v>#VALUE!</v>
      </c>
      <c r="AJ2710" s="34" t="e">
        <f t="shared" si="364"/>
        <v>#VALUE!</v>
      </c>
      <c r="AK2710" s="34" t="e">
        <f t="shared" si="365"/>
        <v>#VALUE!</v>
      </c>
    </row>
    <row r="2711" spans="1:37" ht="55.25" customHeight="1" x14ac:dyDescent="0.2">
      <c r="A2711" s="50"/>
      <c r="B2711" s="50"/>
      <c r="C2711" s="34"/>
      <c r="D2711" s="34"/>
      <c r="E2711" s="34"/>
      <c r="F2711" s="34"/>
      <c r="G2711" s="34"/>
      <c r="H2711" s="34"/>
      <c r="I2711" s="34"/>
      <c r="J2711" s="34"/>
      <c r="K2711" s="34"/>
      <c r="L2711" s="103"/>
      <c r="M2711" s="29"/>
      <c r="N2711" s="29"/>
      <c r="O2711" s="29"/>
      <c r="P2711" s="30"/>
      <c r="Q2711" s="29"/>
      <c r="R2711" s="112"/>
      <c r="S2711" s="34"/>
      <c r="AD2711" s="84" t="e">
        <f t="shared" si="358"/>
        <v>#VALUE!</v>
      </c>
      <c r="AE2711" s="34" t="e">
        <f t="shared" si="359"/>
        <v>#VALUE!</v>
      </c>
      <c r="AF2711" s="34" t="e">
        <f t="shared" si="360"/>
        <v>#VALUE!</v>
      </c>
      <c r="AG2711" s="34" t="e">
        <f t="shared" si="361"/>
        <v>#VALUE!</v>
      </c>
      <c r="AH2711" s="34" t="e">
        <f t="shared" si="362"/>
        <v>#VALUE!</v>
      </c>
      <c r="AI2711" s="34" t="e">
        <f t="shared" si="363"/>
        <v>#VALUE!</v>
      </c>
      <c r="AJ2711" s="34" t="e">
        <f t="shared" si="364"/>
        <v>#VALUE!</v>
      </c>
      <c r="AK2711" s="34" t="e">
        <f t="shared" si="365"/>
        <v>#VALUE!</v>
      </c>
    </row>
    <row r="2712" spans="1:37" ht="55.25" customHeight="1" x14ac:dyDescent="0.2">
      <c r="A2712" s="50"/>
      <c r="B2712" s="50"/>
      <c r="C2712" s="34"/>
      <c r="D2712" s="34"/>
      <c r="E2712" s="34"/>
      <c r="F2712" s="34"/>
      <c r="G2712" s="34"/>
      <c r="H2712" s="34"/>
      <c r="I2712" s="34"/>
      <c r="J2712" s="34"/>
      <c r="K2712" s="34"/>
      <c r="L2712" s="103"/>
      <c r="M2712" s="29"/>
      <c r="N2712" s="29"/>
      <c r="O2712" s="29"/>
      <c r="P2712" s="30"/>
      <c r="Q2712" s="29"/>
      <c r="R2712" s="112"/>
      <c r="S2712" s="34"/>
      <c r="AD2712" s="84" t="e">
        <f t="shared" si="358"/>
        <v>#VALUE!</v>
      </c>
      <c r="AE2712" s="34" t="e">
        <f t="shared" si="359"/>
        <v>#VALUE!</v>
      </c>
      <c r="AF2712" s="34" t="e">
        <f t="shared" si="360"/>
        <v>#VALUE!</v>
      </c>
      <c r="AG2712" s="34" t="e">
        <f t="shared" si="361"/>
        <v>#VALUE!</v>
      </c>
      <c r="AH2712" s="34" t="e">
        <f t="shared" si="362"/>
        <v>#VALUE!</v>
      </c>
      <c r="AI2712" s="34" t="e">
        <f t="shared" si="363"/>
        <v>#VALUE!</v>
      </c>
      <c r="AJ2712" s="34" t="e">
        <f t="shared" si="364"/>
        <v>#VALUE!</v>
      </c>
      <c r="AK2712" s="34" t="e">
        <f t="shared" si="365"/>
        <v>#VALUE!</v>
      </c>
    </row>
    <row r="2713" spans="1:37" ht="55.25" customHeight="1" x14ac:dyDescent="0.2">
      <c r="A2713" s="50"/>
      <c r="B2713" s="50"/>
      <c r="C2713" s="34"/>
      <c r="D2713" s="34"/>
      <c r="E2713" s="34"/>
      <c r="F2713" s="34"/>
      <c r="G2713" s="34"/>
      <c r="H2713" s="34"/>
      <c r="I2713" s="34"/>
      <c r="J2713" s="34"/>
      <c r="K2713" s="34"/>
      <c r="L2713" s="103"/>
      <c r="M2713" s="29"/>
      <c r="N2713" s="29"/>
      <c r="O2713" s="29"/>
      <c r="P2713" s="30"/>
      <c r="Q2713" s="29"/>
      <c r="R2713" s="112"/>
      <c r="S2713" s="34"/>
      <c r="AD2713" s="84" t="e">
        <f t="shared" si="358"/>
        <v>#VALUE!</v>
      </c>
      <c r="AE2713" s="34" t="e">
        <f t="shared" si="359"/>
        <v>#VALUE!</v>
      </c>
      <c r="AF2713" s="34" t="e">
        <f t="shared" si="360"/>
        <v>#VALUE!</v>
      </c>
      <c r="AG2713" s="34" t="e">
        <f t="shared" si="361"/>
        <v>#VALUE!</v>
      </c>
      <c r="AH2713" s="34" t="e">
        <f t="shared" si="362"/>
        <v>#VALUE!</v>
      </c>
      <c r="AI2713" s="34" t="e">
        <f t="shared" si="363"/>
        <v>#VALUE!</v>
      </c>
      <c r="AJ2713" s="34" t="e">
        <f t="shared" si="364"/>
        <v>#VALUE!</v>
      </c>
      <c r="AK2713" s="34" t="e">
        <f t="shared" si="365"/>
        <v>#VALUE!</v>
      </c>
    </row>
    <row r="2714" spans="1:37" ht="55.25" customHeight="1" x14ac:dyDescent="0.2">
      <c r="A2714" s="50"/>
      <c r="B2714" s="50"/>
      <c r="C2714" s="34"/>
      <c r="D2714" s="34"/>
      <c r="E2714" s="34"/>
      <c r="F2714" s="34"/>
      <c r="G2714" s="34"/>
      <c r="H2714" s="34"/>
      <c r="I2714" s="34"/>
      <c r="J2714" s="34"/>
      <c r="K2714" s="34"/>
      <c r="L2714" s="103"/>
      <c r="M2714" s="29"/>
      <c r="N2714" s="29"/>
      <c r="O2714" s="29"/>
      <c r="P2714" s="30"/>
      <c r="Q2714" s="29"/>
      <c r="R2714" s="112"/>
      <c r="S2714" s="34"/>
      <c r="AD2714" s="84" t="e">
        <f t="shared" si="358"/>
        <v>#VALUE!</v>
      </c>
      <c r="AE2714" s="34" t="e">
        <f t="shared" si="359"/>
        <v>#VALUE!</v>
      </c>
      <c r="AF2714" s="34" t="e">
        <f t="shared" si="360"/>
        <v>#VALUE!</v>
      </c>
      <c r="AG2714" s="34" t="e">
        <f t="shared" si="361"/>
        <v>#VALUE!</v>
      </c>
      <c r="AH2714" s="34" t="e">
        <f t="shared" si="362"/>
        <v>#VALUE!</v>
      </c>
      <c r="AI2714" s="34" t="e">
        <f t="shared" si="363"/>
        <v>#VALUE!</v>
      </c>
      <c r="AJ2714" s="34" t="e">
        <f t="shared" si="364"/>
        <v>#VALUE!</v>
      </c>
      <c r="AK2714" s="34" t="e">
        <f t="shared" si="365"/>
        <v>#VALUE!</v>
      </c>
    </row>
    <row r="2715" spans="1:37" ht="55.25" customHeight="1" x14ac:dyDescent="0.2">
      <c r="A2715" s="50"/>
      <c r="B2715" s="50"/>
      <c r="C2715" s="34"/>
      <c r="D2715" s="34"/>
      <c r="E2715" s="34"/>
      <c r="F2715" s="34"/>
      <c r="G2715" s="34"/>
      <c r="H2715" s="34"/>
      <c r="I2715" s="34"/>
      <c r="J2715" s="34"/>
      <c r="K2715" s="34"/>
      <c r="L2715" s="103"/>
      <c r="M2715" s="29"/>
      <c r="N2715" s="29"/>
      <c r="O2715" s="29"/>
      <c r="P2715" s="30"/>
      <c r="Q2715" s="29"/>
      <c r="R2715" s="112"/>
      <c r="S2715" s="34"/>
      <c r="AD2715" s="84" t="e">
        <f t="shared" si="358"/>
        <v>#VALUE!</v>
      </c>
      <c r="AE2715" s="34" t="e">
        <f t="shared" si="359"/>
        <v>#VALUE!</v>
      </c>
      <c r="AF2715" s="34" t="e">
        <f t="shared" si="360"/>
        <v>#VALUE!</v>
      </c>
      <c r="AG2715" s="34" t="e">
        <f t="shared" si="361"/>
        <v>#VALUE!</v>
      </c>
      <c r="AH2715" s="34" t="e">
        <f t="shared" si="362"/>
        <v>#VALUE!</v>
      </c>
      <c r="AI2715" s="34" t="e">
        <f t="shared" si="363"/>
        <v>#VALUE!</v>
      </c>
      <c r="AJ2715" s="34" t="e">
        <f t="shared" si="364"/>
        <v>#VALUE!</v>
      </c>
      <c r="AK2715" s="34" t="e">
        <f t="shared" si="365"/>
        <v>#VALUE!</v>
      </c>
    </row>
    <row r="2716" spans="1:37" ht="55.25" customHeight="1" x14ac:dyDescent="0.2">
      <c r="A2716" s="50"/>
      <c r="B2716" s="50"/>
      <c r="C2716" s="34"/>
      <c r="D2716" s="34"/>
      <c r="E2716" s="34"/>
      <c r="F2716" s="34"/>
      <c r="G2716" s="34"/>
      <c r="H2716" s="34"/>
      <c r="I2716" s="34"/>
      <c r="J2716" s="34"/>
      <c r="K2716" s="34"/>
      <c r="L2716" s="103"/>
      <c r="M2716" s="29"/>
      <c r="N2716" s="29"/>
      <c r="O2716" s="29"/>
      <c r="P2716" s="30"/>
      <c r="Q2716" s="29"/>
      <c r="R2716" s="112"/>
      <c r="S2716" s="34"/>
      <c r="AD2716" s="84" t="e">
        <f t="shared" si="358"/>
        <v>#VALUE!</v>
      </c>
      <c r="AE2716" s="34" t="e">
        <f t="shared" si="359"/>
        <v>#VALUE!</v>
      </c>
      <c r="AF2716" s="34" t="e">
        <f t="shared" si="360"/>
        <v>#VALUE!</v>
      </c>
      <c r="AG2716" s="34" t="e">
        <f t="shared" si="361"/>
        <v>#VALUE!</v>
      </c>
      <c r="AH2716" s="34" t="e">
        <f t="shared" si="362"/>
        <v>#VALUE!</v>
      </c>
      <c r="AI2716" s="34" t="e">
        <f t="shared" si="363"/>
        <v>#VALUE!</v>
      </c>
      <c r="AJ2716" s="34" t="e">
        <f t="shared" si="364"/>
        <v>#VALUE!</v>
      </c>
      <c r="AK2716" s="34" t="e">
        <f t="shared" si="365"/>
        <v>#VALUE!</v>
      </c>
    </row>
    <row r="2717" spans="1:37" ht="55.25" customHeight="1" x14ac:dyDescent="0.2">
      <c r="A2717" s="50"/>
      <c r="B2717" s="50"/>
      <c r="C2717" s="34"/>
      <c r="D2717" s="34"/>
      <c r="E2717" s="34"/>
      <c r="F2717" s="34"/>
      <c r="G2717" s="34"/>
      <c r="H2717" s="34"/>
      <c r="I2717" s="34"/>
      <c r="J2717" s="34"/>
      <c r="K2717" s="34"/>
      <c r="L2717" s="103"/>
      <c r="M2717" s="29"/>
      <c r="N2717" s="29"/>
      <c r="O2717" s="29"/>
      <c r="P2717" s="30"/>
      <c r="Q2717" s="29"/>
      <c r="R2717" s="112"/>
      <c r="S2717" s="34"/>
      <c r="AD2717" s="84" t="e">
        <f t="shared" si="358"/>
        <v>#VALUE!</v>
      </c>
      <c r="AE2717" s="34" t="e">
        <f t="shared" si="359"/>
        <v>#VALUE!</v>
      </c>
      <c r="AF2717" s="34" t="e">
        <f t="shared" si="360"/>
        <v>#VALUE!</v>
      </c>
      <c r="AG2717" s="34" t="e">
        <f t="shared" si="361"/>
        <v>#VALUE!</v>
      </c>
      <c r="AH2717" s="34" t="e">
        <f t="shared" si="362"/>
        <v>#VALUE!</v>
      </c>
      <c r="AI2717" s="34" t="e">
        <f t="shared" si="363"/>
        <v>#VALUE!</v>
      </c>
      <c r="AJ2717" s="34" t="e">
        <f t="shared" si="364"/>
        <v>#VALUE!</v>
      </c>
      <c r="AK2717" s="34" t="e">
        <f t="shared" si="365"/>
        <v>#VALUE!</v>
      </c>
    </row>
    <row r="2718" spans="1:37" ht="55.25" customHeight="1" x14ac:dyDescent="0.2">
      <c r="A2718" s="50"/>
      <c r="B2718" s="50"/>
      <c r="C2718" s="34"/>
      <c r="D2718" s="34"/>
      <c r="E2718" s="34"/>
      <c r="F2718" s="34"/>
      <c r="G2718" s="34"/>
      <c r="H2718" s="34"/>
      <c r="I2718" s="34"/>
      <c r="J2718" s="34"/>
      <c r="K2718" s="34"/>
      <c r="L2718" s="103"/>
      <c r="M2718" s="29"/>
      <c r="N2718" s="29"/>
      <c r="O2718" s="29"/>
      <c r="P2718" s="30"/>
      <c r="Q2718" s="29"/>
      <c r="R2718" s="112"/>
      <c r="S2718" s="34"/>
      <c r="AD2718" s="84" t="e">
        <f t="shared" si="358"/>
        <v>#VALUE!</v>
      </c>
      <c r="AE2718" s="34" t="e">
        <f t="shared" si="359"/>
        <v>#VALUE!</v>
      </c>
      <c r="AF2718" s="34" t="e">
        <f t="shared" si="360"/>
        <v>#VALUE!</v>
      </c>
      <c r="AG2718" s="34" t="e">
        <f t="shared" si="361"/>
        <v>#VALUE!</v>
      </c>
      <c r="AH2718" s="34" t="e">
        <f t="shared" si="362"/>
        <v>#VALUE!</v>
      </c>
      <c r="AI2718" s="34" t="e">
        <f t="shared" si="363"/>
        <v>#VALUE!</v>
      </c>
      <c r="AJ2718" s="34" t="e">
        <f t="shared" si="364"/>
        <v>#VALUE!</v>
      </c>
      <c r="AK2718" s="34" t="e">
        <f t="shared" si="365"/>
        <v>#VALUE!</v>
      </c>
    </row>
    <row r="2719" spans="1:37" ht="55.25" customHeight="1" x14ac:dyDescent="0.2">
      <c r="A2719" s="50"/>
      <c r="B2719" s="50"/>
      <c r="C2719" s="34"/>
      <c r="D2719" s="34"/>
      <c r="E2719" s="34"/>
      <c r="F2719" s="34"/>
      <c r="G2719" s="34"/>
      <c r="H2719" s="34"/>
      <c r="I2719" s="34"/>
      <c r="J2719" s="34"/>
      <c r="K2719" s="34"/>
      <c r="L2719" s="103"/>
      <c r="M2719" s="29"/>
      <c r="N2719" s="29"/>
      <c r="O2719" s="29"/>
      <c r="P2719" s="30"/>
      <c r="Q2719" s="29"/>
      <c r="R2719" s="112"/>
      <c r="S2719" s="34"/>
      <c r="AD2719" s="84" t="e">
        <f t="shared" si="358"/>
        <v>#VALUE!</v>
      </c>
      <c r="AE2719" s="34" t="e">
        <f t="shared" si="359"/>
        <v>#VALUE!</v>
      </c>
      <c r="AF2719" s="34" t="e">
        <f t="shared" si="360"/>
        <v>#VALUE!</v>
      </c>
      <c r="AG2719" s="34" t="e">
        <f t="shared" si="361"/>
        <v>#VALUE!</v>
      </c>
      <c r="AH2719" s="34" t="e">
        <f t="shared" si="362"/>
        <v>#VALUE!</v>
      </c>
      <c r="AI2719" s="34" t="e">
        <f t="shared" si="363"/>
        <v>#VALUE!</v>
      </c>
      <c r="AJ2719" s="34" t="e">
        <f t="shared" si="364"/>
        <v>#VALUE!</v>
      </c>
      <c r="AK2719" s="34" t="e">
        <f t="shared" si="365"/>
        <v>#VALUE!</v>
      </c>
    </row>
    <row r="2720" spans="1:37" ht="55.25" customHeight="1" x14ac:dyDescent="0.2">
      <c r="A2720" s="50"/>
      <c r="B2720" s="50"/>
      <c r="C2720" s="34"/>
      <c r="D2720" s="34"/>
      <c r="E2720" s="34"/>
      <c r="F2720" s="34"/>
      <c r="G2720" s="34"/>
      <c r="H2720" s="34"/>
      <c r="I2720" s="34"/>
      <c r="J2720" s="34"/>
      <c r="K2720" s="34"/>
      <c r="L2720" s="103"/>
      <c r="M2720" s="29"/>
      <c r="N2720" s="29"/>
      <c r="O2720" s="29"/>
      <c r="P2720" s="30"/>
      <c r="Q2720" s="29"/>
      <c r="R2720" s="112"/>
      <c r="S2720" s="34"/>
      <c r="AD2720" s="84" t="e">
        <f t="shared" si="358"/>
        <v>#VALUE!</v>
      </c>
      <c r="AE2720" s="34" t="e">
        <f t="shared" si="359"/>
        <v>#VALUE!</v>
      </c>
      <c r="AF2720" s="34" t="e">
        <f t="shared" si="360"/>
        <v>#VALUE!</v>
      </c>
      <c r="AG2720" s="34" t="e">
        <f t="shared" si="361"/>
        <v>#VALUE!</v>
      </c>
      <c r="AH2720" s="34" t="e">
        <f t="shared" si="362"/>
        <v>#VALUE!</v>
      </c>
      <c r="AI2720" s="34" t="e">
        <f t="shared" si="363"/>
        <v>#VALUE!</v>
      </c>
      <c r="AJ2720" s="34" t="e">
        <f t="shared" si="364"/>
        <v>#VALUE!</v>
      </c>
      <c r="AK2720" s="34" t="e">
        <f t="shared" si="365"/>
        <v>#VALUE!</v>
      </c>
    </row>
    <row r="2721" spans="1:37" ht="55.25" customHeight="1" x14ac:dyDescent="0.2">
      <c r="A2721" s="50"/>
      <c r="B2721" s="50"/>
      <c r="C2721" s="34"/>
      <c r="D2721" s="34"/>
      <c r="E2721" s="34"/>
      <c r="F2721" s="34"/>
      <c r="G2721" s="34"/>
      <c r="H2721" s="34"/>
      <c r="I2721" s="34"/>
      <c r="J2721" s="34"/>
      <c r="K2721" s="34"/>
      <c r="L2721" s="103"/>
      <c r="M2721" s="29"/>
      <c r="N2721" s="29"/>
      <c r="O2721" s="29"/>
      <c r="P2721" s="30"/>
      <c r="Q2721" s="29"/>
      <c r="R2721" s="112"/>
      <c r="S2721" s="34"/>
      <c r="AD2721" s="84" t="e">
        <f t="shared" si="358"/>
        <v>#VALUE!</v>
      </c>
      <c r="AE2721" s="34" t="e">
        <f t="shared" si="359"/>
        <v>#VALUE!</v>
      </c>
      <c r="AF2721" s="34" t="e">
        <f t="shared" si="360"/>
        <v>#VALUE!</v>
      </c>
      <c r="AG2721" s="34" t="e">
        <f t="shared" si="361"/>
        <v>#VALUE!</v>
      </c>
      <c r="AH2721" s="34" t="e">
        <f t="shared" si="362"/>
        <v>#VALUE!</v>
      </c>
      <c r="AI2721" s="34" t="e">
        <f t="shared" si="363"/>
        <v>#VALUE!</v>
      </c>
      <c r="AJ2721" s="34" t="e">
        <f t="shared" si="364"/>
        <v>#VALUE!</v>
      </c>
      <c r="AK2721" s="34" t="e">
        <f t="shared" si="365"/>
        <v>#VALUE!</v>
      </c>
    </row>
    <row r="2722" spans="1:37" ht="55.25" customHeight="1" x14ac:dyDescent="0.2">
      <c r="A2722" s="50"/>
      <c r="B2722" s="50"/>
      <c r="C2722" s="34"/>
      <c r="D2722" s="34"/>
      <c r="E2722" s="34"/>
      <c r="F2722" s="34"/>
      <c r="G2722" s="34"/>
      <c r="H2722" s="34"/>
      <c r="I2722" s="34"/>
      <c r="J2722" s="34"/>
      <c r="K2722" s="34"/>
      <c r="L2722" s="103"/>
      <c r="M2722" s="29"/>
      <c r="N2722" s="29"/>
      <c r="O2722" s="29"/>
      <c r="P2722" s="30"/>
      <c r="Q2722" s="29"/>
      <c r="R2722" s="112"/>
      <c r="S2722" s="34"/>
      <c r="AD2722" s="84" t="e">
        <f t="shared" si="358"/>
        <v>#VALUE!</v>
      </c>
      <c r="AE2722" s="34" t="e">
        <f t="shared" si="359"/>
        <v>#VALUE!</v>
      </c>
      <c r="AF2722" s="34" t="e">
        <f t="shared" si="360"/>
        <v>#VALUE!</v>
      </c>
      <c r="AG2722" s="34" t="e">
        <f t="shared" si="361"/>
        <v>#VALUE!</v>
      </c>
      <c r="AH2722" s="34" t="e">
        <f t="shared" si="362"/>
        <v>#VALUE!</v>
      </c>
      <c r="AI2722" s="34" t="e">
        <f t="shared" si="363"/>
        <v>#VALUE!</v>
      </c>
      <c r="AJ2722" s="34" t="e">
        <f t="shared" si="364"/>
        <v>#VALUE!</v>
      </c>
      <c r="AK2722" s="34" t="e">
        <f t="shared" si="365"/>
        <v>#VALUE!</v>
      </c>
    </row>
    <row r="2723" spans="1:37" ht="55.25" customHeight="1" x14ac:dyDescent="0.2">
      <c r="A2723" s="50"/>
      <c r="B2723" s="50"/>
      <c r="C2723" s="34"/>
      <c r="D2723" s="34"/>
      <c r="E2723" s="34"/>
      <c r="F2723" s="34"/>
      <c r="G2723" s="34"/>
      <c r="H2723" s="34"/>
      <c r="I2723" s="34"/>
      <c r="J2723" s="34"/>
      <c r="K2723" s="34"/>
      <c r="L2723" s="103"/>
      <c r="M2723" s="29"/>
      <c r="N2723" s="29"/>
      <c r="O2723" s="29"/>
      <c r="P2723" s="30"/>
      <c r="Q2723" s="29"/>
      <c r="R2723" s="112"/>
      <c r="S2723" s="34"/>
      <c r="AD2723" s="84" t="e">
        <f t="shared" si="358"/>
        <v>#VALUE!</v>
      </c>
      <c r="AE2723" s="34" t="e">
        <f t="shared" si="359"/>
        <v>#VALUE!</v>
      </c>
      <c r="AF2723" s="34" t="e">
        <f t="shared" si="360"/>
        <v>#VALUE!</v>
      </c>
      <c r="AG2723" s="34" t="e">
        <f t="shared" si="361"/>
        <v>#VALUE!</v>
      </c>
      <c r="AH2723" s="34" t="e">
        <f t="shared" si="362"/>
        <v>#VALUE!</v>
      </c>
      <c r="AI2723" s="34" t="e">
        <f t="shared" si="363"/>
        <v>#VALUE!</v>
      </c>
      <c r="AJ2723" s="34" t="e">
        <f t="shared" si="364"/>
        <v>#VALUE!</v>
      </c>
      <c r="AK2723" s="34" t="e">
        <f t="shared" si="365"/>
        <v>#VALUE!</v>
      </c>
    </row>
    <row r="2724" spans="1:37" ht="55.25" customHeight="1" x14ac:dyDescent="0.2">
      <c r="A2724" s="50"/>
      <c r="B2724" s="50"/>
      <c r="C2724" s="34"/>
      <c r="D2724" s="34"/>
      <c r="E2724" s="34"/>
      <c r="F2724" s="34"/>
      <c r="G2724" s="34"/>
      <c r="H2724" s="34"/>
      <c r="I2724" s="34"/>
      <c r="J2724" s="34"/>
      <c r="K2724" s="34"/>
      <c r="L2724" s="103"/>
      <c r="M2724" s="29"/>
      <c r="N2724" s="29"/>
      <c r="O2724" s="29"/>
      <c r="P2724" s="30"/>
      <c r="Q2724" s="29"/>
      <c r="R2724" s="112"/>
      <c r="S2724" s="34"/>
      <c r="AD2724" s="84" t="e">
        <f t="shared" si="358"/>
        <v>#VALUE!</v>
      </c>
      <c r="AE2724" s="34" t="e">
        <f t="shared" si="359"/>
        <v>#VALUE!</v>
      </c>
      <c r="AF2724" s="34" t="e">
        <f t="shared" si="360"/>
        <v>#VALUE!</v>
      </c>
      <c r="AG2724" s="34" t="e">
        <f t="shared" si="361"/>
        <v>#VALUE!</v>
      </c>
      <c r="AH2724" s="34" t="e">
        <f t="shared" si="362"/>
        <v>#VALUE!</v>
      </c>
      <c r="AI2724" s="34" t="e">
        <f t="shared" si="363"/>
        <v>#VALUE!</v>
      </c>
      <c r="AJ2724" s="34" t="e">
        <f t="shared" si="364"/>
        <v>#VALUE!</v>
      </c>
      <c r="AK2724" s="34" t="e">
        <f t="shared" si="365"/>
        <v>#VALUE!</v>
      </c>
    </row>
    <row r="2725" spans="1:37" ht="55.25" customHeight="1" x14ac:dyDescent="0.2">
      <c r="A2725" s="50"/>
      <c r="B2725" s="50"/>
      <c r="C2725" s="34"/>
      <c r="D2725" s="34"/>
      <c r="E2725" s="34"/>
      <c r="F2725" s="34"/>
      <c r="G2725" s="34"/>
      <c r="H2725" s="34"/>
      <c r="I2725" s="34"/>
      <c r="J2725" s="34"/>
      <c r="K2725" s="34"/>
      <c r="L2725" s="103"/>
      <c r="M2725" s="29"/>
      <c r="N2725" s="29"/>
      <c r="O2725" s="29"/>
      <c r="P2725" s="30"/>
      <c r="Q2725" s="29"/>
      <c r="R2725" s="112"/>
      <c r="S2725" s="34"/>
      <c r="AD2725" s="84" t="e">
        <f t="shared" si="358"/>
        <v>#VALUE!</v>
      </c>
      <c r="AE2725" s="34" t="e">
        <f t="shared" si="359"/>
        <v>#VALUE!</v>
      </c>
      <c r="AF2725" s="34" t="e">
        <f t="shared" si="360"/>
        <v>#VALUE!</v>
      </c>
      <c r="AG2725" s="34" t="e">
        <f t="shared" si="361"/>
        <v>#VALUE!</v>
      </c>
      <c r="AH2725" s="34" t="e">
        <f t="shared" si="362"/>
        <v>#VALUE!</v>
      </c>
      <c r="AI2725" s="34" t="e">
        <f t="shared" si="363"/>
        <v>#VALUE!</v>
      </c>
      <c r="AJ2725" s="34" t="e">
        <f t="shared" si="364"/>
        <v>#VALUE!</v>
      </c>
      <c r="AK2725" s="34" t="e">
        <f t="shared" si="365"/>
        <v>#VALUE!</v>
      </c>
    </row>
    <row r="2726" spans="1:37" ht="55.25" customHeight="1" x14ac:dyDescent="0.2">
      <c r="A2726" s="50"/>
      <c r="B2726" s="50"/>
      <c r="C2726" s="34"/>
      <c r="D2726" s="34"/>
      <c r="E2726" s="34"/>
      <c r="F2726" s="34"/>
      <c r="G2726" s="34"/>
      <c r="H2726" s="34"/>
      <c r="I2726" s="34"/>
      <c r="J2726" s="34"/>
      <c r="K2726" s="34"/>
      <c r="L2726" s="103"/>
      <c r="M2726" s="29"/>
      <c r="N2726" s="29"/>
      <c r="O2726" s="29"/>
      <c r="P2726" s="30"/>
      <c r="Q2726" s="29"/>
      <c r="R2726" s="112"/>
      <c r="S2726" s="34"/>
      <c r="AD2726" s="84" t="e">
        <f t="shared" si="358"/>
        <v>#VALUE!</v>
      </c>
      <c r="AE2726" s="34" t="e">
        <f t="shared" si="359"/>
        <v>#VALUE!</v>
      </c>
      <c r="AF2726" s="34" t="e">
        <f t="shared" si="360"/>
        <v>#VALUE!</v>
      </c>
      <c r="AG2726" s="34" t="e">
        <f t="shared" si="361"/>
        <v>#VALUE!</v>
      </c>
      <c r="AH2726" s="34" t="e">
        <f t="shared" si="362"/>
        <v>#VALUE!</v>
      </c>
      <c r="AI2726" s="34" t="e">
        <f t="shared" si="363"/>
        <v>#VALUE!</v>
      </c>
      <c r="AJ2726" s="34" t="e">
        <f t="shared" si="364"/>
        <v>#VALUE!</v>
      </c>
      <c r="AK2726" s="34" t="e">
        <f t="shared" si="365"/>
        <v>#VALUE!</v>
      </c>
    </row>
    <row r="2727" spans="1:37" ht="55.25" customHeight="1" x14ac:dyDescent="0.2">
      <c r="A2727" s="50"/>
      <c r="B2727" s="50"/>
      <c r="C2727" s="34"/>
      <c r="D2727" s="34"/>
      <c r="E2727" s="34"/>
      <c r="F2727" s="34"/>
      <c r="G2727" s="34"/>
      <c r="H2727" s="34"/>
      <c r="I2727" s="34"/>
      <c r="J2727" s="34"/>
      <c r="K2727" s="34"/>
      <c r="L2727" s="103"/>
      <c r="M2727" s="29"/>
      <c r="N2727" s="29"/>
      <c r="O2727" s="29"/>
      <c r="P2727" s="30"/>
      <c r="Q2727" s="29"/>
      <c r="R2727" s="112"/>
      <c r="S2727" s="34"/>
      <c r="AD2727" s="84" t="e">
        <f t="shared" si="358"/>
        <v>#VALUE!</v>
      </c>
      <c r="AE2727" s="34" t="e">
        <f t="shared" si="359"/>
        <v>#VALUE!</v>
      </c>
      <c r="AF2727" s="34" t="e">
        <f t="shared" si="360"/>
        <v>#VALUE!</v>
      </c>
      <c r="AG2727" s="34" t="e">
        <f t="shared" si="361"/>
        <v>#VALUE!</v>
      </c>
      <c r="AH2727" s="34" t="e">
        <f t="shared" si="362"/>
        <v>#VALUE!</v>
      </c>
      <c r="AI2727" s="34" t="e">
        <f t="shared" si="363"/>
        <v>#VALUE!</v>
      </c>
      <c r="AJ2727" s="34" t="e">
        <f t="shared" si="364"/>
        <v>#VALUE!</v>
      </c>
      <c r="AK2727" s="34" t="e">
        <f t="shared" si="365"/>
        <v>#VALUE!</v>
      </c>
    </row>
    <row r="2728" spans="1:37" ht="55.25" customHeight="1" x14ac:dyDescent="0.2">
      <c r="A2728" s="50"/>
      <c r="B2728" s="50"/>
      <c r="C2728" s="34"/>
      <c r="D2728" s="34"/>
      <c r="E2728" s="34"/>
      <c r="F2728" s="34"/>
      <c r="G2728" s="34"/>
      <c r="H2728" s="34"/>
      <c r="I2728" s="34"/>
      <c r="J2728" s="34"/>
      <c r="K2728" s="34"/>
      <c r="L2728" s="103"/>
      <c r="M2728" s="29"/>
      <c r="N2728" s="29"/>
      <c r="O2728" s="29"/>
      <c r="P2728" s="30"/>
      <c r="Q2728" s="29"/>
      <c r="R2728" s="112"/>
      <c r="S2728" s="34"/>
      <c r="AD2728" s="84" t="e">
        <f t="shared" si="358"/>
        <v>#VALUE!</v>
      </c>
      <c r="AE2728" s="34" t="e">
        <f t="shared" si="359"/>
        <v>#VALUE!</v>
      </c>
      <c r="AF2728" s="34" t="e">
        <f t="shared" si="360"/>
        <v>#VALUE!</v>
      </c>
      <c r="AG2728" s="34" t="e">
        <f t="shared" si="361"/>
        <v>#VALUE!</v>
      </c>
      <c r="AH2728" s="34" t="e">
        <f t="shared" si="362"/>
        <v>#VALUE!</v>
      </c>
      <c r="AI2728" s="34" t="e">
        <f t="shared" si="363"/>
        <v>#VALUE!</v>
      </c>
      <c r="AJ2728" s="34" t="e">
        <f t="shared" si="364"/>
        <v>#VALUE!</v>
      </c>
      <c r="AK2728" s="34" t="e">
        <f t="shared" si="365"/>
        <v>#VALUE!</v>
      </c>
    </row>
    <row r="2729" spans="1:37" ht="55.25" customHeight="1" x14ac:dyDescent="0.2">
      <c r="A2729" s="50"/>
      <c r="B2729" s="50"/>
      <c r="C2729" s="34"/>
      <c r="D2729" s="34"/>
      <c r="E2729" s="34"/>
      <c r="F2729" s="34"/>
      <c r="G2729" s="34"/>
      <c r="H2729" s="34"/>
      <c r="I2729" s="34"/>
      <c r="J2729" s="34"/>
      <c r="K2729" s="34"/>
      <c r="L2729" s="103"/>
      <c r="M2729" s="29"/>
      <c r="N2729" s="29"/>
      <c r="O2729" s="29"/>
      <c r="P2729" s="30"/>
      <c r="Q2729" s="29"/>
      <c r="R2729" s="112"/>
      <c r="S2729" s="34"/>
      <c r="AD2729" s="84" t="e">
        <f t="shared" si="358"/>
        <v>#VALUE!</v>
      </c>
      <c r="AE2729" s="34" t="e">
        <f t="shared" si="359"/>
        <v>#VALUE!</v>
      </c>
      <c r="AF2729" s="34" t="e">
        <f t="shared" si="360"/>
        <v>#VALUE!</v>
      </c>
      <c r="AG2729" s="34" t="e">
        <f t="shared" si="361"/>
        <v>#VALUE!</v>
      </c>
      <c r="AH2729" s="34" t="e">
        <f t="shared" si="362"/>
        <v>#VALUE!</v>
      </c>
      <c r="AI2729" s="34" t="e">
        <f t="shared" si="363"/>
        <v>#VALUE!</v>
      </c>
      <c r="AJ2729" s="34" t="e">
        <f t="shared" si="364"/>
        <v>#VALUE!</v>
      </c>
      <c r="AK2729" s="34" t="e">
        <f t="shared" si="365"/>
        <v>#VALUE!</v>
      </c>
    </row>
    <row r="2730" spans="1:37" ht="55.25" customHeight="1" x14ac:dyDescent="0.2">
      <c r="A2730" s="50"/>
      <c r="B2730" s="50"/>
      <c r="C2730" s="34"/>
      <c r="D2730" s="34"/>
      <c r="E2730" s="34"/>
      <c r="F2730" s="34"/>
      <c r="G2730" s="34"/>
      <c r="H2730" s="34"/>
      <c r="I2730" s="34"/>
      <c r="J2730" s="34"/>
      <c r="K2730" s="34"/>
      <c r="L2730" s="103"/>
      <c r="M2730" s="29"/>
      <c r="N2730" s="29"/>
      <c r="O2730" s="29"/>
      <c r="P2730" s="30"/>
      <c r="Q2730" s="29"/>
      <c r="R2730" s="112"/>
      <c r="S2730" s="34"/>
      <c r="AD2730" s="84" t="e">
        <f t="shared" si="358"/>
        <v>#VALUE!</v>
      </c>
      <c r="AE2730" s="34" t="e">
        <f t="shared" si="359"/>
        <v>#VALUE!</v>
      </c>
      <c r="AF2730" s="34" t="e">
        <f t="shared" si="360"/>
        <v>#VALUE!</v>
      </c>
      <c r="AG2730" s="34" t="e">
        <f t="shared" si="361"/>
        <v>#VALUE!</v>
      </c>
      <c r="AH2730" s="34" t="e">
        <f t="shared" si="362"/>
        <v>#VALUE!</v>
      </c>
      <c r="AI2730" s="34" t="e">
        <f t="shared" si="363"/>
        <v>#VALUE!</v>
      </c>
      <c r="AJ2730" s="34" t="e">
        <f t="shared" si="364"/>
        <v>#VALUE!</v>
      </c>
      <c r="AK2730" s="34" t="e">
        <f t="shared" si="365"/>
        <v>#VALUE!</v>
      </c>
    </row>
    <row r="2731" spans="1:37" ht="55.25" customHeight="1" x14ac:dyDescent="0.2">
      <c r="A2731" s="50"/>
      <c r="B2731" s="50"/>
      <c r="C2731" s="34"/>
      <c r="D2731" s="34"/>
      <c r="E2731" s="34"/>
      <c r="F2731" s="34"/>
      <c r="G2731" s="34"/>
      <c r="H2731" s="34"/>
      <c r="I2731" s="34"/>
      <c r="J2731" s="34"/>
      <c r="K2731" s="34"/>
      <c r="L2731" s="103"/>
      <c r="M2731" s="29"/>
      <c r="N2731" s="29"/>
      <c r="O2731" s="29"/>
      <c r="P2731" s="30"/>
      <c r="Q2731" s="29"/>
      <c r="R2731" s="112"/>
      <c r="S2731" s="34"/>
      <c r="AD2731" s="84" t="e">
        <f t="shared" si="358"/>
        <v>#VALUE!</v>
      </c>
      <c r="AE2731" s="34" t="e">
        <f t="shared" si="359"/>
        <v>#VALUE!</v>
      </c>
      <c r="AF2731" s="34" t="e">
        <f t="shared" si="360"/>
        <v>#VALUE!</v>
      </c>
      <c r="AG2731" s="34" t="e">
        <f t="shared" si="361"/>
        <v>#VALUE!</v>
      </c>
      <c r="AH2731" s="34" t="e">
        <f t="shared" si="362"/>
        <v>#VALUE!</v>
      </c>
      <c r="AI2731" s="34" t="e">
        <f t="shared" si="363"/>
        <v>#VALUE!</v>
      </c>
      <c r="AJ2731" s="34" t="e">
        <f t="shared" si="364"/>
        <v>#VALUE!</v>
      </c>
      <c r="AK2731" s="34" t="e">
        <f t="shared" si="365"/>
        <v>#VALUE!</v>
      </c>
    </row>
    <row r="2732" spans="1:37" ht="55.25" customHeight="1" x14ac:dyDescent="0.2">
      <c r="A2732" s="50"/>
      <c r="B2732" s="50"/>
      <c r="C2732" s="34"/>
      <c r="D2732" s="34"/>
      <c r="E2732" s="34"/>
      <c r="F2732" s="34"/>
      <c r="G2732" s="34"/>
      <c r="H2732" s="34"/>
      <c r="I2732" s="34"/>
      <c r="J2732" s="34"/>
      <c r="K2732" s="34"/>
      <c r="L2732" s="103"/>
      <c r="M2732" s="29"/>
      <c r="N2732" s="29"/>
      <c r="O2732" s="29"/>
      <c r="P2732" s="30"/>
      <c r="Q2732" s="29"/>
      <c r="R2732" s="112"/>
      <c r="S2732" s="34"/>
      <c r="AD2732" s="84" t="e">
        <f t="shared" si="358"/>
        <v>#VALUE!</v>
      </c>
      <c r="AE2732" s="34" t="e">
        <f t="shared" si="359"/>
        <v>#VALUE!</v>
      </c>
      <c r="AF2732" s="34" t="e">
        <f t="shared" si="360"/>
        <v>#VALUE!</v>
      </c>
      <c r="AG2732" s="34" t="e">
        <f t="shared" si="361"/>
        <v>#VALUE!</v>
      </c>
      <c r="AH2732" s="34" t="e">
        <f t="shared" si="362"/>
        <v>#VALUE!</v>
      </c>
      <c r="AI2732" s="34" t="e">
        <f t="shared" si="363"/>
        <v>#VALUE!</v>
      </c>
      <c r="AJ2732" s="34" t="e">
        <f t="shared" si="364"/>
        <v>#VALUE!</v>
      </c>
      <c r="AK2732" s="34" t="e">
        <f t="shared" si="365"/>
        <v>#VALUE!</v>
      </c>
    </row>
    <row r="2733" spans="1:37" ht="55.25" customHeight="1" x14ac:dyDescent="0.2">
      <c r="A2733" s="50"/>
      <c r="B2733" s="50"/>
      <c r="C2733" s="34"/>
      <c r="D2733" s="34"/>
      <c r="E2733" s="34"/>
      <c r="F2733" s="34"/>
      <c r="G2733" s="34"/>
      <c r="H2733" s="34"/>
      <c r="I2733" s="34"/>
      <c r="J2733" s="34"/>
      <c r="K2733" s="34"/>
      <c r="L2733" s="103"/>
      <c r="M2733" s="29"/>
      <c r="N2733" s="29"/>
      <c r="O2733" s="29"/>
      <c r="P2733" s="30"/>
      <c r="Q2733" s="29"/>
      <c r="R2733" s="112"/>
      <c r="S2733" s="34"/>
      <c r="AD2733" s="84" t="e">
        <f t="shared" si="358"/>
        <v>#VALUE!</v>
      </c>
      <c r="AE2733" s="34" t="e">
        <f t="shared" si="359"/>
        <v>#VALUE!</v>
      </c>
      <c r="AF2733" s="34" t="e">
        <f t="shared" si="360"/>
        <v>#VALUE!</v>
      </c>
      <c r="AG2733" s="34" t="e">
        <f t="shared" si="361"/>
        <v>#VALUE!</v>
      </c>
      <c r="AH2733" s="34" t="e">
        <f t="shared" si="362"/>
        <v>#VALUE!</v>
      </c>
      <c r="AI2733" s="34" t="e">
        <f t="shared" si="363"/>
        <v>#VALUE!</v>
      </c>
      <c r="AJ2733" s="34" t="e">
        <f t="shared" si="364"/>
        <v>#VALUE!</v>
      </c>
      <c r="AK2733" s="34" t="e">
        <f t="shared" si="365"/>
        <v>#VALUE!</v>
      </c>
    </row>
    <row r="2734" spans="1:37" ht="55.25" customHeight="1" x14ac:dyDescent="0.2">
      <c r="A2734" s="50"/>
      <c r="B2734" s="50"/>
      <c r="C2734" s="34"/>
      <c r="D2734" s="34"/>
      <c r="E2734" s="34"/>
      <c r="F2734" s="34"/>
      <c r="G2734" s="34"/>
      <c r="H2734" s="34"/>
      <c r="I2734" s="34"/>
      <c r="J2734" s="34"/>
      <c r="K2734" s="34"/>
      <c r="L2734" s="103"/>
      <c r="M2734" s="29"/>
      <c r="N2734" s="29"/>
      <c r="O2734" s="29"/>
      <c r="P2734" s="30"/>
      <c r="Q2734" s="29"/>
      <c r="R2734" s="112"/>
      <c r="S2734" s="34"/>
      <c r="AD2734" s="84" t="e">
        <f t="shared" si="358"/>
        <v>#VALUE!</v>
      </c>
      <c r="AE2734" s="34" t="e">
        <f t="shared" si="359"/>
        <v>#VALUE!</v>
      </c>
      <c r="AF2734" s="34" t="e">
        <f t="shared" si="360"/>
        <v>#VALUE!</v>
      </c>
      <c r="AG2734" s="34" t="e">
        <f t="shared" si="361"/>
        <v>#VALUE!</v>
      </c>
      <c r="AH2734" s="34" t="e">
        <f t="shared" si="362"/>
        <v>#VALUE!</v>
      </c>
      <c r="AI2734" s="34" t="e">
        <f t="shared" si="363"/>
        <v>#VALUE!</v>
      </c>
      <c r="AJ2734" s="34" t="e">
        <f t="shared" si="364"/>
        <v>#VALUE!</v>
      </c>
      <c r="AK2734" s="34" t="e">
        <f t="shared" si="365"/>
        <v>#VALUE!</v>
      </c>
    </row>
    <row r="2735" spans="1:37" ht="55.25" customHeight="1" x14ac:dyDescent="0.2">
      <c r="A2735" s="50"/>
      <c r="B2735" s="50"/>
      <c r="C2735" s="34"/>
      <c r="D2735" s="34"/>
      <c r="E2735" s="34"/>
      <c r="F2735" s="34"/>
      <c r="G2735" s="34"/>
      <c r="H2735" s="34"/>
      <c r="I2735" s="34"/>
      <c r="J2735" s="34"/>
      <c r="K2735" s="34"/>
      <c r="L2735" s="103"/>
      <c r="M2735" s="29"/>
      <c r="N2735" s="29"/>
      <c r="O2735" s="29"/>
      <c r="P2735" s="30"/>
      <c r="Q2735" s="29"/>
      <c r="R2735" s="112"/>
      <c r="S2735" s="34"/>
      <c r="AD2735" s="84" t="e">
        <f t="shared" ref="AD2735:AD2798" si="366">SEARCH("unanimité",L2735,1)</f>
        <v>#VALUE!</v>
      </c>
      <c r="AE2735" s="34" t="e">
        <f t="shared" ref="AE2735:AE2798" si="367">SEARCH("PONSOLE",M2735,1)</f>
        <v>#VALUE!</v>
      </c>
      <c r="AF2735" s="34" t="e">
        <f t="shared" ref="AF2735:AF2798" si="368">SEARCH("PONSOLE",N2735,1)</f>
        <v>#VALUE!</v>
      </c>
      <c r="AG2735" s="34" t="e">
        <f t="shared" ref="AG2735:AG2798" si="369">SEARCH("PONSOLE",O2735,1)</f>
        <v>#VALUE!</v>
      </c>
      <c r="AH2735" s="34" t="e">
        <f t="shared" ref="AH2735:AH2798" si="370">SEARCH("pas de vote",P2735,1)</f>
        <v>#VALUE!</v>
      </c>
      <c r="AI2735" s="34" t="e">
        <f t="shared" ref="AI2735:AI2798" si="371">SEARCH("PONSOLE",Q2735,1)</f>
        <v>#VALUE!</v>
      </c>
      <c r="AJ2735" s="34" t="e">
        <f t="shared" ref="AJ2735:AJ2798" si="372">SEARCH("PONSOLE",R2735,1)</f>
        <v>#VALUE!</v>
      </c>
      <c r="AK2735" s="34" t="e">
        <f t="shared" ref="AK2735:AK2798" si="373">SEARCH("PONSOLE",S2735,1)</f>
        <v>#VALUE!</v>
      </c>
    </row>
    <row r="2736" spans="1:37" ht="55.25" customHeight="1" x14ac:dyDescent="0.2">
      <c r="A2736" s="50"/>
      <c r="B2736" s="50"/>
      <c r="C2736" s="34"/>
      <c r="D2736" s="34"/>
      <c r="E2736" s="34"/>
      <c r="F2736" s="34"/>
      <c r="G2736" s="34"/>
      <c r="H2736" s="34"/>
      <c r="I2736" s="34"/>
      <c r="J2736" s="34"/>
      <c r="K2736" s="34"/>
      <c r="L2736" s="103"/>
      <c r="M2736" s="29"/>
      <c r="N2736" s="29"/>
      <c r="O2736" s="29"/>
      <c r="P2736" s="30"/>
      <c r="Q2736" s="29"/>
      <c r="R2736" s="112"/>
      <c r="S2736" s="34"/>
      <c r="AD2736" s="84" t="e">
        <f t="shared" si="366"/>
        <v>#VALUE!</v>
      </c>
      <c r="AE2736" s="34" t="e">
        <f t="shared" si="367"/>
        <v>#VALUE!</v>
      </c>
      <c r="AF2736" s="34" t="e">
        <f t="shared" si="368"/>
        <v>#VALUE!</v>
      </c>
      <c r="AG2736" s="34" t="e">
        <f t="shared" si="369"/>
        <v>#VALUE!</v>
      </c>
      <c r="AH2736" s="34" t="e">
        <f t="shared" si="370"/>
        <v>#VALUE!</v>
      </c>
      <c r="AI2736" s="34" t="e">
        <f t="shared" si="371"/>
        <v>#VALUE!</v>
      </c>
      <c r="AJ2736" s="34" t="e">
        <f t="shared" si="372"/>
        <v>#VALUE!</v>
      </c>
      <c r="AK2736" s="34" t="e">
        <f t="shared" si="373"/>
        <v>#VALUE!</v>
      </c>
    </row>
    <row r="2737" spans="1:37" ht="55.25" customHeight="1" x14ac:dyDescent="0.2">
      <c r="A2737" s="50"/>
      <c r="B2737" s="50"/>
      <c r="C2737" s="34"/>
      <c r="D2737" s="34"/>
      <c r="E2737" s="34"/>
      <c r="F2737" s="34"/>
      <c r="G2737" s="34"/>
      <c r="H2737" s="34"/>
      <c r="I2737" s="34"/>
      <c r="J2737" s="34"/>
      <c r="K2737" s="34"/>
      <c r="L2737" s="103"/>
      <c r="M2737" s="29"/>
      <c r="N2737" s="29"/>
      <c r="O2737" s="29"/>
      <c r="P2737" s="30"/>
      <c r="Q2737" s="29"/>
      <c r="R2737" s="112"/>
      <c r="S2737" s="34"/>
      <c r="AD2737" s="84" t="e">
        <f t="shared" si="366"/>
        <v>#VALUE!</v>
      </c>
      <c r="AE2737" s="34" t="e">
        <f t="shared" si="367"/>
        <v>#VALUE!</v>
      </c>
      <c r="AF2737" s="34" t="e">
        <f t="shared" si="368"/>
        <v>#VALUE!</v>
      </c>
      <c r="AG2737" s="34" t="e">
        <f t="shared" si="369"/>
        <v>#VALUE!</v>
      </c>
      <c r="AH2737" s="34" t="e">
        <f t="shared" si="370"/>
        <v>#VALUE!</v>
      </c>
      <c r="AI2737" s="34" t="e">
        <f t="shared" si="371"/>
        <v>#VALUE!</v>
      </c>
      <c r="AJ2737" s="34" t="e">
        <f t="shared" si="372"/>
        <v>#VALUE!</v>
      </c>
      <c r="AK2737" s="34" t="e">
        <f t="shared" si="373"/>
        <v>#VALUE!</v>
      </c>
    </row>
    <row r="2738" spans="1:37" ht="55.25" customHeight="1" x14ac:dyDescent="0.2">
      <c r="A2738" s="50"/>
      <c r="B2738" s="50"/>
      <c r="C2738" s="34"/>
      <c r="D2738" s="34"/>
      <c r="E2738" s="34"/>
      <c r="F2738" s="34"/>
      <c r="G2738" s="34"/>
      <c r="H2738" s="34"/>
      <c r="I2738" s="34"/>
      <c r="J2738" s="34"/>
      <c r="K2738" s="34"/>
      <c r="L2738" s="103"/>
      <c r="M2738" s="29"/>
      <c r="N2738" s="29"/>
      <c r="O2738" s="29"/>
      <c r="P2738" s="30"/>
      <c r="Q2738" s="29"/>
      <c r="R2738" s="112"/>
      <c r="S2738" s="34"/>
      <c r="AD2738" s="84" t="e">
        <f t="shared" si="366"/>
        <v>#VALUE!</v>
      </c>
      <c r="AE2738" s="34" t="e">
        <f t="shared" si="367"/>
        <v>#VALUE!</v>
      </c>
      <c r="AF2738" s="34" t="e">
        <f t="shared" si="368"/>
        <v>#VALUE!</v>
      </c>
      <c r="AG2738" s="34" t="e">
        <f t="shared" si="369"/>
        <v>#VALUE!</v>
      </c>
      <c r="AH2738" s="34" t="e">
        <f t="shared" si="370"/>
        <v>#VALUE!</v>
      </c>
      <c r="AI2738" s="34" t="e">
        <f t="shared" si="371"/>
        <v>#VALUE!</v>
      </c>
      <c r="AJ2738" s="34" t="e">
        <f t="shared" si="372"/>
        <v>#VALUE!</v>
      </c>
      <c r="AK2738" s="34" t="e">
        <f t="shared" si="373"/>
        <v>#VALUE!</v>
      </c>
    </row>
    <row r="2739" spans="1:37" ht="55.25" customHeight="1" x14ac:dyDescent="0.2">
      <c r="A2739" s="50"/>
      <c r="B2739" s="50"/>
      <c r="C2739" s="34"/>
      <c r="D2739" s="34"/>
      <c r="E2739" s="34"/>
      <c r="F2739" s="34"/>
      <c r="G2739" s="34"/>
      <c r="H2739" s="34"/>
      <c r="I2739" s="34"/>
      <c r="J2739" s="34"/>
      <c r="K2739" s="34"/>
      <c r="L2739" s="103"/>
      <c r="M2739" s="29"/>
      <c r="N2739" s="29"/>
      <c r="O2739" s="29"/>
      <c r="P2739" s="30"/>
      <c r="Q2739" s="29"/>
      <c r="R2739" s="112"/>
      <c r="S2739" s="34"/>
      <c r="AD2739" s="84" t="e">
        <f t="shared" si="366"/>
        <v>#VALUE!</v>
      </c>
      <c r="AE2739" s="34" t="e">
        <f t="shared" si="367"/>
        <v>#VALUE!</v>
      </c>
      <c r="AF2739" s="34" t="e">
        <f t="shared" si="368"/>
        <v>#VALUE!</v>
      </c>
      <c r="AG2739" s="34" t="e">
        <f t="shared" si="369"/>
        <v>#VALUE!</v>
      </c>
      <c r="AH2739" s="34" t="e">
        <f t="shared" si="370"/>
        <v>#VALUE!</v>
      </c>
      <c r="AI2739" s="34" t="e">
        <f t="shared" si="371"/>
        <v>#VALUE!</v>
      </c>
      <c r="AJ2739" s="34" t="e">
        <f t="shared" si="372"/>
        <v>#VALUE!</v>
      </c>
      <c r="AK2739" s="34" t="e">
        <f t="shared" si="373"/>
        <v>#VALUE!</v>
      </c>
    </row>
    <row r="2740" spans="1:37" ht="55.25" customHeight="1" x14ac:dyDescent="0.2">
      <c r="A2740" s="50"/>
      <c r="B2740" s="50"/>
      <c r="C2740" s="34"/>
      <c r="D2740" s="34"/>
      <c r="E2740" s="34"/>
      <c r="F2740" s="34"/>
      <c r="G2740" s="34"/>
      <c r="H2740" s="34"/>
      <c r="I2740" s="34"/>
      <c r="J2740" s="34"/>
      <c r="K2740" s="34"/>
      <c r="L2740" s="103"/>
      <c r="M2740" s="29"/>
      <c r="N2740" s="29"/>
      <c r="O2740" s="29"/>
      <c r="P2740" s="30"/>
      <c r="Q2740" s="29"/>
      <c r="R2740" s="112"/>
      <c r="S2740" s="34"/>
      <c r="AD2740" s="84" t="e">
        <f t="shared" si="366"/>
        <v>#VALUE!</v>
      </c>
      <c r="AE2740" s="34" t="e">
        <f t="shared" si="367"/>
        <v>#VALUE!</v>
      </c>
      <c r="AF2740" s="34" t="e">
        <f t="shared" si="368"/>
        <v>#VALUE!</v>
      </c>
      <c r="AG2740" s="34" t="e">
        <f t="shared" si="369"/>
        <v>#VALUE!</v>
      </c>
      <c r="AH2740" s="34" t="e">
        <f t="shared" si="370"/>
        <v>#VALUE!</v>
      </c>
      <c r="AI2740" s="34" t="e">
        <f t="shared" si="371"/>
        <v>#VALUE!</v>
      </c>
      <c r="AJ2740" s="34" t="e">
        <f t="shared" si="372"/>
        <v>#VALUE!</v>
      </c>
      <c r="AK2740" s="34" t="e">
        <f t="shared" si="373"/>
        <v>#VALUE!</v>
      </c>
    </row>
    <row r="2741" spans="1:37" ht="55.25" customHeight="1" x14ac:dyDescent="0.2">
      <c r="A2741" s="50"/>
      <c r="B2741" s="50"/>
      <c r="C2741" s="34"/>
      <c r="D2741" s="34"/>
      <c r="E2741" s="34"/>
      <c r="F2741" s="34"/>
      <c r="G2741" s="34"/>
      <c r="H2741" s="34"/>
      <c r="I2741" s="34"/>
      <c r="J2741" s="34"/>
      <c r="K2741" s="34"/>
      <c r="L2741" s="103"/>
      <c r="M2741" s="29"/>
      <c r="N2741" s="29"/>
      <c r="O2741" s="29"/>
      <c r="P2741" s="30"/>
      <c r="Q2741" s="29"/>
      <c r="R2741" s="112"/>
      <c r="S2741" s="34"/>
      <c r="AD2741" s="84" t="e">
        <f t="shared" si="366"/>
        <v>#VALUE!</v>
      </c>
      <c r="AE2741" s="34" t="e">
        <f t="shared" si="367"/>
        <v>#VALUE!</v>
      </c>
      <c r="AF2741" s="34" t="e">
        <f t="shared" si="368"/>
        <v>#VALUE!</v>
      </c>
      <c r="AG2741" s="34" t="e">
        <f t="shared" si="369"/>
        <v>#VALUE!</v>
      </c>
      <c r="AH2741" s="34" t="e">
        <f t="shared" si="370"/>
        <v>#VALUE!</v>
      </c>
      <c r="AI2741" s="34" t="e">
        <f t="shared" si="371"/>
        <v>#VALUE!</v>
      </c>
      <c r="AJ2741" s="34" t="e">
        <f t="shared" si="372"/>
        <v>#VALUE!</v>
      </c>
      <c r="AK2741" s="34" t="e">
        <f t="shared" si="373"/>
        <v>#VALUE!</v>
      </c>
    </row>
    <row r="2742" spans="1:37" ht="55.25" customHeight="1" x14ac:dyDescent="0.2">
      <c r="A2742" s="50"/>
      <c r="B2742" s="50"/>
      <c r="C2742" s="34"/>
      <c r="D2742" s="34"/>
      <c r="E2742" s="34"/>
      <c r="F2742" s="34"/>
      <c r="G2742" s="34"/>
      <c r="H2742" s="34"/>
      <c r="I2742" s="34"/>
      <c r="J2742" s="34"/>
      <c r="K2742" s="34"/>
      <c r="L2742" s="103"/>
      <c r="M2742" s="29"/>
      <c r="N2742" s="29"/>
      <c r="O2742" s="29"/>
      <c r="P2742" s="30"/>
      <c r="Q2742" s="29"/>
      <c r="R2742" s="112"/>
      <c r="S2742" s="34"/>
      <c r="AD2742" s="84" t="e">
        <f t="shared" si="366"/>
        <v>#VALUE!</v>
      </c>
      <c r="AE2742" s="34" t="e">
        <f t="shared" si="367"/>
        <v>#VALUE!</v>
      </c>
      <c r="AF2742" s="34" t="e">
        <f t="shared" si="368"/>
        <v>#VALUE!</v>
      </c>
      <c r="AG2742" s="34" t="e">
        <f t="shared" si="369"/>
        <v>#VALUE!</v>
      </c>
      <c r="AH2742" s="34" t="e">
        <f t="shared" si="370"/>
        <v>#VALUE!</v>
      </c>
      <c r="AI2742" s="34" t="e">
        <f t="shared" si="371"/>
        <v>#VALUE!</v>
      </c>
      <c r="AJ2742" s="34" t="e">
        <f t="shared" si="372"/>
        <v>#VALUE!</v>
      </c>
      <c r="AK2742" s="34" t="e">
        <f t="shared" si="373"/>
        <v>#VALUE!</v>
      </c>
    </row>
    <row r="2743" spans="1:37" ht="55.25" customHeight="1" x14ac:dyDescent="0.2">
      <c r="A2743" s="50"/>
      <c r="B2743" s="50"/>
      <c r="C2743" s="34"/>
      <c r="D2743" s="34"/>
      <c r="E2743" s="34"/>
      <c r="F2743" s="34"/>
      <c r="G2743" s="34"/>
      <c r="H2743" s="34"/>
      <c r="I2743" s="34"/>
      <c r="J2743" s="34"/>
      <c r="K2743" s="34"/>
      <c r="L2743" s="103"/>
      <c r="M2743" s="29"/>
      <c r="N2743" s="29"/>
      <c r="O2743" s="29"/>
      <c r="P2743" s="30"/>
      <c r="Q2743" s="29"/>
      <c r="R2743" s="112"/>
      <c r="S2743" s="34"/>
      <c r="AD2743" s="84" t="e">
        <f t="shared" si="366"/>
        <v>#VALUE!</v>
      </c>
      <c r="AE2743" s="34" t="e">
        <f t="shared" si="367"/>
        <v>#VALUE!</v>
      </c>
      <c r="AF2743" s="34" t="e">
        <f t="shared" si="368"/>
        <v>#VALUE!</v>
      </c>
      <c r="AG2743" s="34" t="e">
        <f t="shared" si="369"/>
        <v>#VALUE!</v>
      </c>
      <c r="AH2743" s="34" t="e">
        <f t="shared" si="370"/>
        <v>#VALUE!</v>
      </c>
      <c r="AI2743" s="34" t="e">
        <f t="shared" si="371"/>
        <v>#VALUE!</v>
      </c>
      <c r="AJ2743" s="34" t="e">
        <f t="shared" si="372"/>
        <v>#VALUE!</v>
      </c>
      <c r="AK2743" s="34" t="e">
        <f t="shared" si="373"/>
        <v>#VALUE!</v>
      </c>
    </row>
    <row r="2744" spans="1:37" ht="55.25" customHeight="1" x14ac:dyDescent="0.2">
      <c r="A2744" s="50"/>
      <c r="B2744" s="50"/>
      <c r="C2744" s="34"/>
      <c r="D2744" s="34"/>
      <c r="E2744" s="34"/>
      <c r="F2744" s="34"/>
      <c r="G2744" s="34"/>
      <c r="H2744" s="34"/>
      <c r="I2744" s="34"/>
      <c r="J2744" s="34"/>
      <c r="K2744" s="34"/>
      <c r="L2744" s="103"/>
      <c r="M2744" s="29"/>
      <c r="N2744" s="29"/>
      <c r="O2744" s="29"/>
      <c r="P2744" s="30"/>
      <c r="Q2744" s="29"/>
      <c r="R2744" s="112"/>
      <c r="S2744" s="34"/>
      <c r="AD2744" s="84" t="e">
        <f t="shared" si="366"/>
        <v>#VALUE!</v>
      </c>
      <c r="AE2744" s="34" t="e">
        <f t="shared" si="367"/>
        <v>#VALUE!</v>
      </c>
      <c r="AF2744" s="34" t="e">
        <f t="shared" si="368"/>
        <v>#VALUE!</v>
      </c>
      <c r="AG2744" s="34" t="e">
        <f t="shared" si="369"/>
        <v>#VALUE!</v>
      </c>
      <c r="AH2744" s="34" t="e">
        <f t="shared" si="370"/>
        <v>#VALUE!</v>
      </c>
      <c r="AI2744" s="34" t="e">
        <f t="shared" si="371"/>
        <v>#VALUE!</v>
      </c>
      <c r="AJ2744" s="34" t="e">
        <f t="shared" si="372"/>
        <v>#VALUE!</v>
      </c>
      <c r="AK2744" s="34" t="e">
        <f t="shared" si="373"/>
        <v>#VALUE!</v>
      </c>
    </row>
    <row r="2745" spans="1:37" ht="55.25" customHeight="1" x14ac:dyDescent="0.2">
      <c r="A2745" s="50"/>
      <c r="B2745" s="50"/>
      <c r="C2745" s="34"/>
      <c r="D2745" s="34"/>
      <c r="E2745" s="34"/>
      <c r="F2745" s="34"/>
      <c r="G2745" s="34"/>
      <c r="H2745" s="34"/>
      <c r="I2745" s="34"/>
      <c r="J2745" s="34"/>
      <c r="K2745" s="34"/>
      <c r="L2745" s="103"/>
      <c r="M2745" s="29"/>
      <c r="N2745" s="29"/>
      <c r="O2745" s="29"/>
      <c r="P2745" s="30"/>
      <c r="Q2745" s="29"/>
      <c r="R2745" s="112"/>
      <c r="S2745" s="34"/>
      <c r="AD2745" s="84" t="e">
        <f t="shared" si="366"/>
        <v>#VALUE!</v>
      </c>
      <c r="AE2745" s="34" t="e">
        <f t="shared" si="367"/>
        <v>#VALUE!</v>
      </c>
      <c r="AF2745" s="34" t="e">
        <f t="shared" si="368"/>
        <v>#VALUE!</v>
      </c>
      <c r="AG2745" s="34" t="e">
        <f t="shared" si="369"/>
        <v>#VALUE!</v>
      </c>
      <c r="AH2745" s="34" t="e">
        <f t="shared" si="370"/>
        <v>#VALUE!</v>
      </c>
      <c r="AI2745" s="34" t="e">
        <f t="shared" si="371"/>
        <v>#VALUE!</v>
      </c>
      <c r="AJ2745" s="34" t="e">
        <f t="shared" si="372"/>
        <v>#VALUE!</v>
      </c>
      <c r="AK2745" s="34" t="e">
        <f t="shared" si="373"/>
        <v>#VALUE!</v>
      </c>
    </row>
    <row r="2746" spans="1:37" ht="55.25" customHeight="1" x14ac:dyDescent="0.2">
      <c r="A2746" s="50"/>
      <c r="B2746" s="50"/>
      <c r="C2746" s="34"/>
      <c r="D2746" s="34"/>
      <c r="E2746" s="34"/>
      <c r="F2746" s="34"/>
      <c r="G2746" s="34"/>
      <c r="H2746" s="34"/>
      <c r="I2746" s="34"/>
      <c r="J2746" s="34"/>
      <c r="K2746" s="34"/>
      <c r="L2746" s="103"/>
      <c r="M2746" s="29"/>
      <c r="N2746" s="29"/>
      <c r="O2746" s="29"/>
      <c r="P2746" s="30"/>
      <c r="Q2746" s="29"/>
      <c r="R2746" s="112"/>
      <c r="S2746" s="34"/>
      <c r="AD2746" s="84" t="e">
        <f t="shared" si="366"/>
        <v>#VALUE!</v>
      </c>
      <c r="AE2746" s="34" t="e">
        <f t="shared" si="367"/>
        <v>#VALUE!</v>
      </c>
      <c r="AF2746" s="34" t="e">
        <f t="shared" si="368"/>
        <v>#VALUE!</v>
      </c>
      <c r="AG2746" s="34" t="e">
        <f t="shared" si="369"/>
        <v>#VALUE!</v>
      </c>
      <c r="AH2746" s="34" t="e">
        <f t="shared" si="370"/>
        <v>#VALUE!</v>
      </c>
      <c r="AI2746" s="34" t="e">
        <f t="shared" si="371"/>
        <v>#VALUE!</v>
      </c>
      <c r="AJ2746" s="34" t="e">
        <f t="shared" si="372"/>
        <v>#VALUE!</v>
      </c>
      <c r="AK2746" s="34" t="e">
        <f t="shared" si="373"/>
        <v>#VALUE!</v>
      </c>
    </row>
    <row r="2747" spans="1:37" ht="55.25" customHeight="1" x14ac:dyDescent="0.2">
      <c r="A2747" s="50"/>
      <c r="B2747" s="50"/>
      <c r="C2747" s="34"/>
      <c r="D2747" s="34"/>
      <c r="E2747" s="34"/>
      <c r="F2747" s="34"/>
      <c r="G2747" s="34"/>
      <c r="H2747" s="34"/>
      <c r="I2747" s="34"/>
      <c r="J2747" s="34"/>
      <c r="K2747" s="34"/>
      <c r="L2747" s="103"/>
      <c r="M2747" s="29"/>
      <c r="N2747" s="29"/>
      <c r="O2747" s="29"/>
      <c r="P2747" s="30"/>
      <c r="Q2747" s="29"/>
      <c r="R2747" s="112"/>
      <c r="S2747" s="34"/>
      <c r="AD2747" s="84" t="e">
        <f t="shared" si="366"/>
        <v>#VALUE!</v>
      </c>
      <c r="AE2747" s="34" t="e">
        <f t="shared" si="367"/>
        <v>#VALUE!</v>
      </c>
      <c r="AF2747" s="34" t="e">
        <f t="shared" si="368"/>
        <v>#VALUE!</v>
      </c>
      <c r="AG2747" s="34" t="e">
        <f t="shared" si="369"/>
        <v>#VALUE!</v>
      </c>
      <c r="AH2747" s="34" t="e">
        <f t="shared" si="370"/>
        <v>#VALUE!</v>
      </c>
      <c r="AI2747" s="34" t="e">
        <f t="shared" si="371"/>
        <v>#VALUE!</v>
      </c>
      <c r="AJ2747" s="34" t="e">
        <f t="shared" si="372"/>
        <v>#VALUE!</v>
      </c>
      <c r="AK2747" s="34" t="e">
        <f t="shared" si="373"/>
        <v>#VALUE!</v>
      </c>
    </row>
    <row r="2748" spans="1:37" ht="55.25" customHeight="1" x14ac:dyDescent="0.2">
      <c r="A2748" s="50"/>
      <c r="B2748" s="50"/>
      <c r="C2748" s="34"/>
      <c r="D2748" s="34"/>
      <c r="E2748" s="34"/>
      <c r="F2748" s="34"/>
      <c r="G2748" s="34"/>
      <c r="H2748" s="34"/>
      <c r="I2748" s="34"/>
      <c r="J2748" s="34"/>
      <c r="K2748" s="34"/>
      <c r="L2748" s="103"/>
      <c r="M2748" s="29"/>
      <c r="N2748" s="29"/>
      <c r="O2748" s="29"/>
      <c r="P2748" s="30"/>
      <c r="Q2748" s="29"/>
      <c r="R2748" s="112"/>
      <c r="S2748" s="34"/>
      <c r="AD2748" s="84" t="e">
        <f t="shared" si="366"/>
        <v>#VALUE!</v>
      </c>
      <c r="AE2748" s="34" t="e">
        <f t="shared" si="367"/>
        <v>#VALUE!</v>
      </c>
      <c r="AF2748" s="34" t="e">
        <f t="shared" si="368"/>
        <v>#VALUE!</v>
      </c>
      <c r="AG2748" s="34" t="e">
        <f t="shared" si="369"/>
        <v>#VALUE!</v>
      </c>
      <c r="AH2748" s="34" t="e">
        <f t="shared" si="370"/>
        <v>#VALUE!</v>
      </c>
      <c r="AI2748" s="34" t="e">
        <f t="shared" si="371"/>
        <v>#VALUE!</v>
      </c>
      <c r="AJ2748" s="34" t="e">
        <f t="shared" si="372"/>
        <v>#VALUE!</v>
      </c>
      <c r="AK2748" s="34" t="e">
        <f t="shared" si="373"/>
        <v>#VALUE!</v>
      </c>
    </row>
    <row r="2749" spans="1:37" ht="55.25" customHeight="1" x14ac:dyDescent="0.2">
      <c r="A2749" s="50"/>
      <c r="B2749" s="50"/>
      <c r="C2749" s="34"/>
      <c r="D2749" s="34"/>
      <c r="E2749" s="34"/>
      <c r="F2749" s="34"/>
      <c r="G2749" s="34"/>
      <c r="H2749" s="34"/>
      <c r="I2749" s="34"/>
      <c r="J2749" s="34"/>
      <c r="K2749" s="34"/>
      <c r="L2749" s="103"/>
      <c r="M2749" s="29"/>
      <c r="N2749" s="29"/>
      <c r="O2749" s="29"/>
      <c r="P2749" s="30"/>
      <c r="Q2749" s="29"/>
      <c r="R2749" s="112"/>
      <c r="S2749" s="34"/>
      <c r="AD2749" s="84" t="e">
        <f t="shared" si="366"/>
        <v>#VALUE!</v>
      </c>
      <c r="AE2749" s="34" t="e">
        <f t="shared" si="367"/>
        <v>#VALUE!</v>
      </c>
      <c r="AF2749" s="34" t="e">
        <f t="shared" si="368"/>
        <v>#VALUE!</v>
      </c>
      <c r="AG2749" s="34" t="e">
        <f t="shared" si="369"/>
        <v>#VALUE!</v>
      </c>
      <c r="AH2749" s="34" t="e">
        <f t="shared" si="370"/>
        <v>#VALUE!</v>
      </c>
      <c r="AI2749" s="34" t="e">
        <f t="shared" si="371"/>
        <v>#VALUE!</v>
      </c>
      <c r="AJ2749" s="34" t="e">
        <f t="shared" si="372"/>
        <v>#VALUE!</v>
      </c>
      <c r="AK2749" s="34" t="e">
        <f t="shared" si="373"/>
        <v>#VALUE!</v>
      </c>
    </row>
    <row r="2750" spans="1:37" ht="55.25" customHeight="1" x14ac:dyDescent="0.2">
      <c r="A2750" s="50"/>
      <c r="B2750" s="50"/>
      <c r="C2750" s="34"/>
      <c r="D2750" s="34"/>
      <c r="E2750" s="34"/>
      <c r="F2750" s="34"/>
      <c r="G2750" s="34"/>
      <c r="H2750" s="34"/>
      <c r="I2750" s="34"/>
      <c r="J2750" s="34"/>
      <c r="K2750" s="34"/>
      <c r="L2750" s="103"/>
      <c r="M2750" s="29"/>
      <c r="N2750" s="29"/>
      <c r="O2750" s="29"/>
      <c r="P2750" s="30"/>
      <c r="Q2750" s="29"/>
      <c r="R2750" s="112"/>
      <c r="S2750" s="34"/>
      <c r="AD2750" s="84" t="e">
        <f t="shared" si="366"/>
        <v>#VALUE!</v>
      </c>
      <c r="AE2750" s="34" t="e">
        <f t="shared" si="367"/>
        <v>#VALUE!</v>
      </c>
      <c r="AF2750" s="34" t="e">
        <f t="shared" si="368"/>
        <v>#VALUE!</v>
      </c>
      <c r="AG2750" s="34" t="e">
        <f t="shared" si="369"/>
        <v>#VALUE!</v>
      </c>
      <c r="AH2750" s="34" t="e">
        <f t="shared" si="370"/>
        <v>#VALUE!</v>
      </c>
      <c r="AI2750" s="34" t="e">
        <f t="shared" si="371"/>
        <v>#VALUE!</v>
      </c>
      <c r="AJ2750" s="34" t="e">
        <f t="shared" si="372"/>
        <v>#VALUE!</v>
      </c>
      <c r="AK2750" s="34" t="e">
        <f t="shared" si="373"/>
        <v>#VALUE!</v>
      </c>
    </row>
    <row r="2751" spans="1:37" ht="55.25" customHeight="1" x14ac:dyDescent="0.2">
      <c r="A2751" s="50"/>
      <c r="B2751" s="50"/>
      <c r="C2751" s="34"/>
      <c r="D2751" s="34"/>
      <c r="E2751" s="34"/>
      <c r="F2751" s="34"/>
      <c r="G2751" s="34"/>
      <c r="H2751" s="34"/>
      <c r="I2751" s="34"/>
      <c r="J2751" s="34"/>
      <c r="K2751" s="34"/>
      <c r="L2751" s="103"/>
      <c r="M2751" s="29"/>
      <c r="N2751" s="29"/>
      <c r="O2751" s="29"/>
      <c r="P2751" s="30"/>
      <c r="Q2751" s="29"/>
      <c r="R2751" s="112"/>
      <c r="S2751" s="34"/>
      <c r="AD2751" s="84" t="e">
        <f t="shared" si="366"/>
        <v>#VALUE!</v>
      </c>
      <c r="AE2751" s="34" t="e">
        <f t="shared" si="367"/>
        <v>#VALUE!</v>
      </c>
      <c r="AF2751" s="34" t="e">
        <f t="shared" si="368"/>
        <v>#VALUE!</v>
      </c>
      <c r="AG2751" s="34" t="e">
        <f t="shared" si="369"/>
        <v>#VALUE!</v>
      </c>
      <c r="AH2751" s="34" t="e">
        <f t="shared" si="370"/>
        <v>#VALUE!</v>
      </c>
      <c r="AI2751" s="34" t="e">
        <f t="shared" si="371"/>
        <v>#VALUE!</v>
      </c>
      <c r="AJ2751" s="34" t="e">
        <f t="shared" si="372"/>
        <v>#VALUE!</v>
      </c>
      <c r="AK2751" s="34" t="e">
        <f t="shared" si="373"/>
        <v>#VALUE!</v>
      </c>
    </row>
    <row r="2752" spans="1:37" ht="55.25" customHeight="1" x14ac:dyDescent="0.2">
      <c r="A2752" s="50"/>
      <c r="B2752" s="50"/>
      <c r="C2752" s="34"/>
      <c r="D2752" s="34"/>
      <c r="E2752" s="34"/>
      <c r="F2752" s="34"/>
      <c r="G2752" s="34"/>
      <c r="H2752" s="34"/>
      <c r="I2752" s="34"/>
      <c r="J2752" s="34"/>
      <c r="K2752" s="34"/>
      <c r="L2752" s="103"/>
      <c r="M2752" s="29"/>
      <c r="N2752" s="29"/>
      <c r="O2752" s="29"/>
      <c r="P2752" s="30"/>
      <c r="Q2752" s="29"/>
      <c r="R2752" s="112"/>
      <c r="S2752" s="34"/>
      <c r="AD2752" s="84" t="e">
        <f t="shared" si="366"/>
        <v>#VALUE!</v>
      </c>
      <c r="AE2752" s="34" t="e">
        <f t="shared" si="367"/>
        <v>#VALUE!</v>
      </c>
      <c r="AF2752" s="34" t="e">
        <f t="shared" si="368"/>
        <v>#VALUE!</v>
      </c>
      <c r="AG2752" s="34" t="e">
        <f t="shared" si="369"/>
        <v>#VALUE!</v>
      </c>
      <c r="AH2752" s="34" t="e">
        <f t="shared" si="370"/>
        <v>#VALUE!</v>
      </c>
      <c r="AI2752" s="34" t="e">
        <f t="shared" si="371"/>
        <v>#VALUE!</v>
      </c>
      <c r="AJ2752" s="34" t="e">
        <f t="shared" si="372"/>
        <v>#VALUE!</v>
      </c>
      <c r="AK2752" s="34" t="e">
        <f t="shared" si="373"/>
        <v>#VALUE!</v>
      </c>
    </row>
    <row r="2753" spans="1:37" ht="55.25" customHeight="1" x14ac:dyDescent="0.2">
      <c r="A2753" s="50"/>
      <c r="B2753" s="50"/>
      <c r="C2753" s="34"/>
      <c r="D2753" s="34"/>
      <c r="E2753" s="34"/>
      <c r="F2753" s="34"/>
      <c r="G2753" s="34"/>
      <c r="H2753" s="34"/>
      <c r="I2753" s="34"/>
      <c r="J2753" s="34"/>
      <c r="K2753" s="34"/>
      <c r="L2753" s="103"/>
      <c r="M2753" s="29"/>
      <c r="N2753" s="29"/>
      <c r="O2753" s="29"/>
      <c r="P2753" s="30"/>
      <c r="Q2753" s="29"/>
      <c r="R2753" s="112"/>
      <c r="S2753" s="34"/>
      <c r="AD2753" s="84" t="e">
        <f t="shared" si="366"/>
        <v>#VALUE!</v>
      </c>
      <c r="AE2753" s="34" t="e">
        <f t="shared" si="367"/>
        <v>#VALUE!</v>
      </c>
      <c r="AF2753" s="34" t="e">
        <f t="shared" si="368"/>
        <v>#VALUE!</v>
      </c>
      <c r="AG2753" s="34" t="e">
        <f t="shared" si="369"/>
        <v>#VALUE!</v>
      </c>
      <c r="AH2753" s="34" t="e">
        <f t="shared" si="370"/>
        <v>#VALUE!</v>
      </c>
      <c r="AI2753" s="34" t="e">
        <f t="shared" si="371"/>
        <v>#VALUE!</v>
      </c>
      <c r="AJ2753" s="34" t="e">
        <f t="shared" si="372"/>
        <v>#VALUE!</v>
      </c>
      <c r="AK2753" s="34" t="e">
        <f t="shared" si="373"/>
        <v>#VALUE!</v>
      </c>
    </row>
    <row r="2754" spans="1:37" ht="55.25" customHeight="1" x14ac:dyDescent="0.2">
      <c r="A2754" s="50"/>
      <c r="B2754" s="50"/>
      <c r="C2754" s="34"/>
      <c r="D2754" s="34"/>
      <c r="E2754" s="34"/>
      <c r="F2754" s="34"/>
      <c r="G2754" s="34"/>
      <c r="H2754" s="34"/>
      <c r="I2754" s="34"/>
      <c r="J2754" s="34"/>
      <c r="K2754" s="34"/>
      <c r="L2754" s="103"/>
      <c r="M2754" s="29"/>
      <c r="N2754" s="29"/>
      <c r="O2754" s="29"/>
      <c r="P2754" s="30"/>
      <c r="Q2754" s="29"/>
      <c r="R2754" s="112"/>
      <c r="S2754" s="34"/>
      <c r="AD2754" s="84" t="e">
        <f t="shared" si="366"/>
        <v>#VALUE!</v>
      </c>
      <c r="AE2754" s="34" t="e">
        <f t="shared" si="367"/>
        <v>#VALUE!</v>
      </c>
      <c r="AF2754" s="34" t="e">
        <f t="shared" si="368"/>
        <v>#VALUE!</v>
      </c>
      <c r="AG2754" s="34" t="e">
        <f t="shared" si="369"/>
        <v>#VALUE!</v>
      </c>
      <c r="AH2754" s="34" t="e">
        <f t="shared" si="370"/>
        <v>#VALUE!</v>
      </c>
      <c r="AI2754" s="34" t="e">
        <f t="shared" si="371"/>
        <v>#VALUE!</v>
      </c>
      <c r="AJ2754" s="34" t="e">
        <f t="shared" si="372"/>
        <v>#VALUE!</v>
      </c>
      <c r="AK2754" s="34" t="e">
        <f t="shared" si="373"/>
        <v>#VALUE!</v>
      </c>
    </row>
    <row r="2755" spans="1:37" ht="55.25" customHeight="1" x14ac:dyDescent="0.2">
      <c r="A2755" s="50"/>
      <c r="B2755" s="50"/>
      <c r="C2755" s="34"/>
      <c r="D2755" s="34"/>
      <c r="E2755" s="34"/>
      <c r="F2755" s="34"/>
      <c r="G2755" s="34"/>
      <c r="H2755" s="34"/>
      <c r="I2755" s="34"/>
      <c r="J2755" s="34"/>
      <c r="K2755" s="34"/>
      <c r="L2755" s="103"/>
      <c r="M2755" s="29"/>
      <c r="N2755" s="29"/>
      <c r="O2755" s="29"/>
      <c r="P2755" s="30"/>
      <c r="Q2755" s="29"/>
      <c r="R2755" s="112"/>
      <c r="S2755" s="34"/>
      <c r="AD2755" s="84" t="e">
        <f t="shared" si="366"/>
        <v>#VALUE!</v>
      </c>
      <c r="AE2755" s="34" t="e">
        <f t="shared" si="367"/>
        <v>#VALUE!</v>
      </c>
      <c r="AF2755" s="34" t="e">
        <f t="shared" si="368"/>
        <v>#VALUE!</v>
      </c>
      <c r="AG2755" s="34" t="e">
        <f t="shared" si="369"/>
        <v>#VALUE!</v>
      </c>
      <c r="AH2755" s="34" t="e">
        <f t="shared" si="370"/>
        <v>#VALUE!</v>
      </c>
      <c r="AI2755" s="34" t="e">
        <f t="shared" si="371"/>
        <v>#VALUE!</v>
      </c>
      <c r="AJ2755" s="34" t="e">
        <f t="shared" si="372"/>
        <v>#VALUE!</v>
      </c>
      <c r="AK2755" s="34" t="e">
        <f t="shared" si="373"/>
        <v>#VALUE!</v>
      </c>
    </row>
    <row r="2756" spans="1:37" ht="55.25" customHeight="1" x14ac:dyDescent="0.2">
      <c r="A2756" s="50"/>
      <c r="B2756" s="50"/>
      <c r="C2756" s="34"/>
      <c r="D2756" s="34"/>
      <c r="E2756" s="34"/>
      <c r="F2756" s="34"/>
      <c r="G2756" s="34"/>
      <c r="H2756" s="34"/>
      <c r="I2756" s="34"/>
      <c r="J2756" s="34"/>
      <c r="K2756" s="34"/>
      <c r="L2756" s="103"/>
      <c r="M2756" s="29"/>
      <c r="N2756" s="29"/>
      <c r="O2756" s="29"/>
      <c r="P2756" s="30"/>
      <c r="Q2756" s="29"/>
      <c r="R2756" s="112"/>
      <c r="S2756" s="34"/>
      <c r="AD2756" s="84" t="e">
        <f t="shared" si="366"/>
        <v>#VALUE!</v>
      </c>
      <c r="AE2756" s="34" t="e">
        <f t="shared" si="367"/>
        <v>#VALUE!</v>
      </c>
      <c r="AF2756" s="34" t="e">
        <f t="shared" si="368"/>
        <v>#VALUE!</v>
      </c>
      <c r="AG2756" s="34" t="e">
        <f t="shared" si="369"/>
        <v>#VALUE!</v>
      </c>
      <c r="AH2756" s="34" t="e">
        <f t="shared" si="370"/>
        <v>#VALUE!</v>
      </c>
      <c r="AI2756" s="34" t="e">
        <f t="shared" si="371"/>
        <v>#VALUE!</v>
      </c>
      <c r="AJ2756" s="34" t="e">
        <f t="shared" si="372"/>
        <v>#VALUE!</v>
      </c>
      <c r="AK2756" s="34" t="e">
        <f t="shared" si="373"/>
        <v>#VALUE!</v>
      </c>
    </row>
    <row r="2757" spans="1:37" ht="55.25" customHeight="1" x14ac:dyDescent="0.2">
      <c r="A2757" s="50"/>
      <c r="B2757" s="50"/>
      <c r="C2757" s="34"/>
      <c r="D2757" s="34"/>
      <c r="E2757" s="34"/>
      <c r="F2757" s="34"/>
      <c r="G2757" s="34"/>
      <c r="H2757" s="34"/>
      <c r="I2757" s="34"/>
      <c r="J2757" s="34"/>
      <c r="K2757" s="34"/>
      <c r="L2757" s="103"/>
      <c r="M2757" s="29"/>
      <c r="N2757" s="29"/>
      <c r="O2757" s="29"/>
      <c r="P2757" s="30"/>
      <c r="Q2757" s="29"/>
      <c r="R2757" s="112"/>
      <c r="S2757" s="34"/>
      <c r="AD2757" s="84" t="e">
        <f t="shared" si="366"/>
        <v>#VALUE!</v>
      </c>
      <c r="AE2757" s="34" t="e">
        <f t="shared" si="367"/>
        <v>#VALUE!</v>
      </c>
      <c r="AF2757" s="34" t="e">
        <f t="shared" si="368"/>
        <v>#VALUE!</v>
      </c>
      <c r="AG2757" s="34" t="e">
        <f t="shared" si="369"/>
        <v>#VALUE!</v>
      </c>
      <c r="AH2757" s="34" t="e">
        <f t="shared" si="370"/>
        <v>#VALUE!</v>
      </c>
      <c r="AI2757" s="34" t="e">
        <f t="shared" si="371"/>
        <v>#VALUE!</v>
      </c>
      <c r="AJ2757" s="34" t="e">
        <f t="shared" si="372"/>
        <v>#VALUE!</v>
      </c>
      <c r="AK2757" s="34" t="e">
        <f t="shared" si="373"/>
        <v>#VALUE!</v>
      </c>
    </row>
    <row r="2758" spans="1:37" ht="55.25" customHeight="1" x14ac:dyDescent="0.2">
      <c r="A2758" s="50"/>
      <c r="B2758" s="50"/>
      <c r="C2758" s="34"/>
      <c r="D2758" s="34"/>
      <c r="E2758" s="34"/>
      <c r="F2758" s="34"/>
      <c r="G2758" s="34"/>
      <c r="H2758" s="34"/>
      <c r="I2758" s="34"/>
      <c r="J2758" s="34"/>
      <c r="K2758" s="34"/>
      <c r="L2758" s="103"/>
      <c r="M2758" s="29"/>
      <c r="N2758" s="29"/>
      <c r="O2758" s="29"/>
      <c r="P2758" s="30"/>
      <c r="Q2758" s="29"/>
      <c r="R2758" s="112"/>
      <c r="S2758" s="34"/>
      <c r="AD2758" s="84" t="e">
        <f t="shared" si="366"/>
        <v>#VALUE!</v>
      </c>
      <c r="AE2758" s="34" t="e">
        <f t="shared" si="367"/>
        <v>#VALUE!</v>
      </c>
      <c r="AF2758" s="34" t="e">
        <f t="shared" si="368"/>
        <v>#VALUE!</v>
      </c>
      <c r="AG2758" s="34" t="e">
        <f t="shared" si="369"/>
        <v>#VALUE!</v>
      </c>
      <c r="AH2758" s="34" t="e">
        <f t="shared" si="370"/>
        <v>#VALUE!</v>
      </c>
      <c r="AI2758" s="34" t="e">
        <f t="shared" si="371"/>
        <v>#VALUE!</v>
      </c>
      <c r="AJ2758" s="34" t="e">
        <f t="shared" si="372"/>
        <v>#VALUE!</v>
      </c>
      <c r="AK2758" s="34" t="e">
        <f t="shared" si="373"/>
        <v>#VALUE!</v>
      </c>
    </row>
    <row r="2759" spans="1:37" ht="55.25" customHeight="1" x14ac:dyDescent="0.2">
      <c r="A2759" s="50"/>
      <c r="B2759" s="50"/>
      <c r="C2759" s="34"/>
      <c r="D2759" s="34"/>
      <c r="E2759" s="34"/>
      <c r="F2759" s="34"/>
      <c r="G2759" s="34"/>
      <c r="H2759" s="34"/>
      <c r="I2759" s="34"/>
      <c r="J2759" s="34"/>
      <c r="K2759" s="34"/>
      <c r="L2759" s="103"/>
      <c r="M2759" s="29"/>
      <c r="N2759" s="29"/>
      <c r="O2759" s="29"/>
      <c r="P2759" s="30"/>
      <c r="Q2759" s="29"/>
      <c r="R2759" s="112"/>
      <c r="S2759" s="34"/>
      <c r="AD2759" s="84" t="e">
        <f t="shared" si="366"/>
        <v>#VALUE!</v>
      </c>
      <c r="AE2759" s="34" t="e">
        <f t="shared" si="367"/>
        <v>#VALUE!</v>
      </c>
      <c r="AF2759" s="34" t="e">
        <f t="shared" si="368"/>
        <v>#VALUE!</v>
      </c>
      <c r="AG2759" s="34" t="e">
        <f t="shared" si="369"/>
        <v>#VALUE!</v>
      </c>
      <c r="AH2759" s="34" t="e">
        <f t="shared" si="370"/>
        <v>#VALUE!</v>
      </c>
      <c r="AI2759" s="34" t="e">
        <f t="shared" si="371"/>
        <v>#VALUE!</v>
      </c>
      <c r="AJ2759" s="34" t="e">
        <f t="shared" si="372"/>
        <v>#VALUE!</v>
      </c>
      <c r="AK2759" s="34" t="e">
        <f t="shared" si="373"/>
        <v>#VALUE!</v>
      </c>
    </row>
    <row r="2760" spans="1:37" ht="55.25" customHeight="1" x14ac:dyDescent="0.2">
      <c r="A2760" s="50"/>
      <c r="B2760" s="50"/>
      <c r="C2760" s="34"/>
      <c r="D2760" s="34"/>
      <c r="E2760" s="34"/>
      <c r="F2760" s="34"/>
      <c r="G2760" s="34"/>
      <c r="H2760" s="34"/>
      <c r="I2760" s="34"/>
      <c r="J2760" s="34"/>
      <c r="K2760" s="34"/>
      <c r="L2760" s="103"/>
      <c r="M2760" s="29"/>
      <c r="N2760" s="29"/>
      <c r="O2760" s="29"/>
      <c r="P2760" s="30"/>
      <c r="Q2760" s="29"/>
      <c r="R2760" s="112"/>
      <c r="S2760" s="34"/>
      <c r="AD2760" s="84" t="e">
        <f t="shared" si="366"/>
        <v>#VALUE!</v>
      </c>
      <c r="AE2760" s="34" t="e">
        <f t="shared" si="367"/>
        <v>#VALUE!</v>
      </c>
      <c r="AF2760" s="34" t="e">
        <f t="shared" si="368"/>
        <v>#VALUE!</v>
      </c>
      <c r="AG2760" s="34" t="e">
        <f t="shared" si="369"/>
        <v>#VALUE!</v>
      </c>
      <c r="AH2760" s="34" t="e">
        <f t="shared" si="370"/>
        <v>#VALUE!</v>
      </c>
      <c r="AI2760" s="34" t="e">
        <f t="shared" si="371"/>
        <v>#VALUE!</v>
      </c>
      <c r="AJ2760" s="34" t="e">
        <f t="shared" si="372"/>
        <v>#VALUE!</v>
      </c>
      <c r="AK2760" s="34" t="e">
        <f t="shared" si="373"/>
        <v>#VALUE!</v>
      </c>
    </row>
    <row r="2761" spans="1:37" ht="55.25" customHeight="1" x14ac:dyDescent="0.2">
      <c r="A2761" s="50"/>
      <c r="B2761" s="50"/>
      <c r="C2761" s="34"/>
      <c r="D2761" s="34"/>
      <c r="E2761" s="34"/>
      <c r="F2761" s="34"/>
      <c r="G2761" s="34"/>
      <c r="H2761" s="34"/>
      <c r="I2761" s="34"/>
      <c r="J2761" s="34"/>
      <c r="K2761" s="34"/>
      <c r="L2761" s="103"/>
      <c r="M2761" s="29"/>
      <c r="N2761" s="29"/>
      <c r="O2761" s="29"/>
      <c r="P2761" s="30"/>
      <c r="Q2761" s="29"/>
      <c r="R2761" s="112"/>
      <c r="S2761" s="34"/>
      <c r="AD2761" s="84" t="e">
        <f t="shared" si="366"/>
        <v>#VALUE!</v>
      </c>
      <c r="AE2761" s="34" t="e">
        <f t="shared" si="367"/>
        <v>#VALUE!</v>
      </c>
      <c r="AF2761" s="34" t="e">
        <f t="shared" si="368"/>
        <v>#VALUE!</v>
      </c>
      <c r="AG2761" s="34" t="e">
        <f t="shared" si="369"/>
        <v>#VALUE!</v>
      </c>
      <c r="AH2761" s="34" t="e">
        <f t="shared" si="370"/>
        <v>#VALUE!</v>
      </c>
      <c r="AI2761" s="34" t="e">
        <f t="shared" si="371"/>
        <v>#VALUE!</v>
      </c>
      <c r="AJ2761" s="34" t="e">
        <f t="shared" si="372"/>
        <v>#VALUE!</v>
      </c>
      <c r="AK2761" s="34" t="e">
        <f t="shared" si="373"/>
        <v>#VALUE!</v>
      </c>
    </row>
    <row r="2762" spans="1:37" ht="55.25" customHeight="1" x14ac:dyDescent="0.2">
      <c r="A2762" s="50"/>
      <c r="B2762" s="50"/>
      <c r="C2762" s="34"/>
      <c r="D2762" s="34"/>
      <c r="E2762" s="34"/>
      <c r="F2762" s="34"/>
      <c r="G2762" s="34"/>
      <c r="H2762" s="34"/>
      <c r="I2762" s="34"/>
      <c r="J2762" s="34"/>
      <c r="K2762" s="34"/>
      <c r="L2762" s="103"/>
      <c r="M2762" s="29"/>
      <c r="N2762" s="29"/>
      <c r="O2762" s="29"/>
      <c r="P2762" s="30"/>
      <c r="Q2762" s="29"/>
      <c r="R2762" s="112"/>
      <c r="S2762" s="34"/>
      <c r="AD2762" s="84" t="e">
        <f t="shared" si="366"/>
        <v>#VALUE!</v>
      </c>
      <c r="AE2762" s="34" t="e">
        <f t="shared" si="367"/>
        <v>#VALUE!</v>
      </c>
      <c r="AF2762" s="34" t="e">
        <f t="shared" si="368"/>
        <v>#VALUE!</v>
      </c>
      <c r="AG2762" s="34" t="e">
        <f t="shared" si="369"/>
        <v>#VALUE!</v>
      </c>
      <c r="AH2762" s="34" t="e">
        <f t="shared" si="370"/>
        <v>#VALUE!</v>
      </c>
      <c r="AI2762" s="34" t="e">
        <f t="shared" si="371"/>
        <v>#VALUE!</v>
      </c>
      <c r="AJ2762" s="34" t="e">
        <f t="shared" si="372"/>
        <v>#VALUE!</v>
      </c>
      <c r="AK2762" s="34" t="e">
        <f t="shared" si="373"/>
        <v>#VALUE!</v>
      </c>
    </row>
    <row r="2763" spans="1:37" ht="55.25" customHeight="1" x14ac:dyDescent="0.2">
      <c r="A2763" s="50"/>
      <c r="B2763" s="50"/>
      <c r="C2763" s="34"/>
      <c r="D2763" s="34"/>
      <c r="E2763" s="34"/>
      <c r="F2763" s="34"/>
      <c r="G2763" s="34"/>
      <c r="H2763" s="34"/>
      <c r="I2763" s="34"/>
      <c r="J2763" s="34"/>
      <c r="K2763" s="34"/>
      <c r="L2763" s="103"/>
      <c r="M2763" s="29"/>
      <c r="N2763" s="29"/>
      <c r="O2763" s="29"/>
      <c r="P2763" s="30"/>
      <c r="Q2763" s="29"/>
      <c r="R2763" s="112"/>
      <c r="S2763" s="34"/>
      <c r="AD2763" s="84" t="e">
        <f t="shared" si="366"/>
        <v>#VALUE!</v>
      </c>
      <c r="AE2763" s="34" t="e">
        <f t="shared" si="367"/>
        <v>#VALUE!</v>
      </c>
      <c r="AF2763" s="34" t="e">
        <f t="shared" si="368"/>
        <v>#VALUE!</v>
      </c>
      <c r="AG2763" s="34" t="e">
        <f t="shared" si="369"/>
        <v>#VALUE!</v>
      </c>
      <c r="AH2763" s="34" t="e">
        <f t="shared" si="370"/>
        <v>#VALUE!</v>
      </c>
      <c r="AI2763" s="34" t="e">
        <f t="shared" si="371"/>
        <v>#VALUE!</v>
      </c>
      <c r="AJ2763" s="34" t="e">
        <f t="shared" si="372"/>
        <v>#VALUE!</v>
      </c>
      <c r="AK2763" s="34" t="e">
        <f t="shared" si="373"/>
        <v>#VALUE!</v>
      </c>
    </row>
    <row r="2764" spans="1:37" ht="55.25" customHeight="1" x14ac:dyDescent="0.2">
      <c r="A2764" s="50"/>
      <c r="B2764" s="50"/>
      <c r="C2764" s="34"/>
      <c r="D2764" s="34"/>
      <c r="E2764" s="34"/>
      <c r="F2764" s="34"/>
      <c r="G2764" s="34"/>
      <c r="H2764" s="34"/>
      <c r="I2764" s="34"/>
      <c r="J2764" s="34"/>
      <c r="K2764" s="34"/>
      <c r="L2764" s="103"/>
      <c r="M2764" s="29"/>
      <c r="N2764" s="29"/>
      <c r="O2764" s="29"/>
      <c r="P2764" s="30"/>
      <c r="Q2764" s="29"/>
      <c r="R2764" s="112"/>
      <c r="S2764" s="34"/>
      <c r="AD2764" s="84" t="e">
        <f t="shared" si="366"/>
        <v>#VALUE!</v>
      </c>
      <c r="AE2764" s="34" t="e">
        <f t="shared" si="367"/>
        <v>#VALUE!</v>
      </c>
      <c r="AF2764" s="34" t="e">
        <f t="shared" si="368"/>
        <v>#VALUE!</v>
      </c>
      <c r="AG2764" s="34" t="e">
        <f t="shared" si="369"/>
        <v>#VALUE!</v>
      </c>
      <c r="AH2764" s="34" t="e">
        <f t="shared" si="370"/>
        <v>#VALUE!</v>
      </c>
      <c r="AI2764" s="34" t="e">
        <f t="shared" si="371"/>
        <v>#VALUE!</v>
      </c>
      <c r="AJ2764" s="34" t="e">
        <f t="shared" si="372"/>
        <v>#VALUE!</v>
      </c>
      <c r="AK2764" s="34" t="e">
        <f t="shared" si="373"/>
        <v>#VALUE!</v>
      </c>
    </row>
    <row r="2765" spans="1:37" ht="55.25" customHeight="1" x14ac:dyDescent="0.2">
      <c r="A2765" s="50"/>
      <c r="B2765" s="50"/>
      <c r="C2765" s="34"/>
      <c r="D2765" s="34"/>
      <c r="E2765" s="34"/>
      <c r="F2765" s="34"/>
      <c r="G2765" s="34"/>
      <c r="H2765" s="34"/>
      <c r="I2765" s="34"/>
      <c r="J2765" s="34"/>
      <c r="K2765" s="34"/>
      <c r="L2765" s="103"/>
      <c r="M2765" s="29"/>
      <c r="N2765" s="29"/>
      <c r="O2765" s="29"/>
      <c r="P2765" s="30"/>
      <c r="Q2765" s="29"/>
      <c r="R2765" s="112"/>
      <c r="S2765" s="34"/>
      <c r="AD2765" s="84" t="e">
        <f t="shared" si="366"/>
        <v>#VALUE!</v>
      </c>
      <c r="AE2765" s="34" t="e">
        <f t="shared" si="367"/>
        <v>#VALUE!</v>
      </c>
      <c r="AF2765" s="34" t="e">
        <f t="shared" si="368"/>
        <v>#VALUE!</v>
      </c>
      <c r="AG2765" s="34" t="e">
        <f t="shared" si="369"/>
        <v>#VALUE!</v>
      </c>
      <c r="AH2765" s="34" t="e">
        <f t="shared" si="370"/>
        <v>#VALUE!</v>
      </c>
      <c r="AI2765" s="34" t="e">
        <f t="shared" si="371"/>
        <v>#VALUE!</v>
      </c>
      <c r="AJ2765" s="34" t="e">
        <f t="shared" si="372"/>
        <v>#VALUE!</v>
      </c>
      <c r="AK2765" s="34" t="e">
        <f t="shared" si="373"/>
        <v>#VALUE!</v>
      </c>
    </row>
    <row r="2766" spans="1:37" ht="55.25" customHeight="1" x14ac:dyDescent="0.2">
      <c r="A2766" s="50"/>
      <c r="B2766" s="50"/>
      <c r="C2766" s="34"/>
      <c r="D2766" s="34"/>
      <c r="E2766" s="34"/>
      <c r="F2766" s="34"/>
      <c r="G2766" s="34"/>
      <c r="H2766" s="34"/>
      <c r="I2766" s="34"/>
      <c r="J2766" s="34"/>
      <c r="K2766" s="34"/>
      <c r="L2766" s="103"/>
      <c r="M2766" s="29"/>
      <c r="N2766" s="29"/>
      <c r="O2766" s="29"/>
      <c r="P2766" s="30"/>
      <c r="Q2766" s="29"/>
      <c r="R2766" s="112"/>
      <c r="S2766" s="34"/>
      <c r="AD2766" s="84" t="e">
        <f t="shared" si="366"/>
        <v>#VALUE!</v>
      </c>
      <c r="AE2766" s="34" t="e">
        <f t="shared" si="367"/>
        <v>#VALUE!</v>
      </c>
      <c r="AF2766" s="34" t="e">
        <f t="shared" si="368"/>
        <v>#VALUE!</v>
      </c>
      <c r="AG2766" s="34" t="e">
        <f t="shared" si="369"/>
        <v>#VALUE!</v>
      </c>
      <c r="AH2766" s="34" t="e">
        <f t="shared" si="370"/>
        <v>#VALUE!</v>
      </c>
      <c r="AI2766" s="34" t="e">
        <f t="shared" si="371"/>
        <v>#VALUE!</v>
      </c>
      <c r="AJ2766" s="34" t="e">
        <f t="shared" si="372"/>
        <v>#VALUE!</v>
      </c>
      <c r="AK2766" s="34" t="e">
        <f t="shared" si="373"/>
        <v>#VALUE!</v>
      </c>
    </row>
    <row r="2767" spans="1:37" ht="55.25" customHeight="1" x14ac:dyDescent="0.2">
      <c r="A2767" s="50"/>
      <c r="B2767" s="50"/>
      <c r="C2767" s="34"/>
      <c r="D2767" s="34"/>
      <c r="E2767" s="34"/>
      <c r="F2767" s="34"/>
      <c r="G2767" s="34"/>
      <c r="H2767" s="34"/>
      <c r="I2767" s="34"/>
      <c r="J2767" s="34"/>
      <c r="K2767" s="34"/>
      <c r="L2767" s="103"/>
      <c r="M2767" s="29"/>
      <c r="N2767" s="29"/>
      <c r="O2767" s="29"/>
      <c r="P2767" s="30"/>
      <c r="Q2767" s="29"/>
      <c r="R2767" s="112"/>
      <c r="S2767" s="34"/>
      <c r="AD2767" s="84" t="e">
        <f t="shared" si="366"/>
        <v>#VALUE!</v>
      </c>
      <c r="AE2767" s="34" t="e">
        <f t="shared" si="367"/>
        <v>#VALUE!</v>
      </c>
      <c r="AF2767" s="34" t="e">
        <f t="shared" si="368"/>
        <v>#VALUE!</v>
      </c>
      <c r="AG2767" s="34" t="e">
        <f t="shared" si="369"/>
        <v>#VALUE!</v>
      </c>
      <c r="AH2767" s="34" t="e">
        <f t="shared" si="370"/>
        <v>#VALUE!</v>
      </c>
      <c r="AI2767" s="34" t="e">
        <f t="shared" si="371"/>
        <v>#VALUE!</v>
      </c>
      <c r="AJ2767" s="34" t="e">
        <f t="shared" si="372"/>
        <v>#VALUE!</v>
      </c>
      <c r="AK2767" s="34" t="e">
        <f t="shared" si="373"/>
        <v>#VALUE!</v>
      </c>
    </row>
    <row r="2768" spans="1:37" ht="55.25" customHeight="1" x14ac:dyDescent="0.2">
      <c r="A2768" s="50"/>
      <c r="B2768" s="50"/>
      <c r="C2768" s="34"/>
      <c r="D2768" s="34"/>
      <c r="E2768" s="34"/>
      <c r="F2768" s="34"/>
      <c r="G2768" s="34"/>
      <c r="H2768" s="34"/>
      <c r="I2768" s="34"/>
      <c r="J2768" s="34"/>
      <c r="K2768" s="34"/>
      <c r="L2768" s="103"/>
      <c r="M2768" s="29"/>
      <c r="N2768" s="29"/>
      <c r="O2768" s="29"/>
      <c r="P2768" s="30"/>
      <c r="Q2768" s="29"/>
      <c r="R2768" s="112"/>
      <c r="S2768" s="34"/>
      <c r="AD2768" s="84" t="e">
        <f t="shared" si="366"/>
        <v>#VALUE!</v>
      </c>
      <c r="AE2768" s="34" t="e">
        <f t="shared" si="367"/>
        <v>#VALUE!</v>
      </c>
      <c r="AF2768" s="34" t="e">
        <f t="shared" si="368"/>
        <v>#VALUE!</v>
      </c>
      <c r="AG2768" s="34" t="e">
        <f t="shared" si="369"/>
        <v>#VALUE!</v>
      </c>
      <c r="AH2768" s="34" t="e">
        <f t="shared" si="370"/>
        <v>#VALUE!</v>
      </c>
      <c r="AI2768" s="34" t="e">
        <f t="shared" si="371"/>
        <v>#VALUE!</v>
      </c>
      <c r="AJ2768" s="34" t="e">
        <f t="shared" si="372"/>
        <v>#VALUE!</v>
      </c>
      <c r="AK2768" s="34" t="e">
        <f t="shared" si="373"/>
        <v>#VALUE!</v>
      </c>
    </row>
    <row r="2769" spans="1:37" ht="55.25" customHeight="1" x14ac:dyDescent="0.2">
      <c r="A2769" s="50"/>
      <c r="B2769" s="50"/>
      <c r="C2769" s="34"/>
      <c r="D2769" s="34"/>
      <c r="E2769" s="34"/>
      <c r="F2769" s="34"/>
      <c r="G2769" s="34"/>
      <c r="H2769" s="34"/>
      <c r="I2769" s="34"/>
      <c r="J2769" s="34"/>
      <c r="K2769" s="34"/>
      <c r="L2769" s="103"/>
      <c r="M2769" s="29"/>
      <c r="N2769" s="29"/>
      <c r="O2769" s="29"/>
      <c r="P2769" s="30"/>
      <c r="Q2769" s="29"/>
      <c r="R2769" s="112"/>
      <c r="S2769" s="34"/>
      <c r="AD2769" s="84" t="e">
        <f t="shared" si="366"/>
        <v>#VALUE!</v>
      </c>
      <c r="AE2769" s="34" t="e">
        <f t="shared" si="367"/>
        <v>#VALUE!</v>
      </c>
      <c r="AF2769" s="34" t="e">
        <f t="shared" si="368"/>
        <v>#VALUE!</v>
      </c>
      <c r="AG2769" s="34" t="e">
        <f t="shared" si="369"/>
        <v>#VALUE!</v>
      </c>
      <c r="AH2769" s="34" t="e">
        <f t="shared" si="370"/>
        <v>#VALUE!</v>
      </c>
      <c r="AI2769" s="34" t="e">
        <f t="shared" si="371"/>
        <v>#VALUE!</v>
      </c>
      <c r="AJ2769" s="34" t="e">
        <f t="shared" si="372"/>
        <v>#VALUE!</v>
      </c>
      <c r="AK2769" s="34" t="e">
        <f t="shared" si="373"/>
        <v>#VALUE!</v>
      </c>
    </row>
    <row r="2770" spans="1:37" ht="55.25" customHeight="1" x14ac:dyDescent="0.2">
      <c r="A2770" s="50"/>
      <c r="B2770" s="50"/>
      <c r="C2770" s="34"/>
      <c r="D2770" s="34"/>
      <c r="E2770" s="34"/>
      <c r="F2770" s="34"/>
      <c r="G2770" s="34"/>
      <c r="H2770" s="34"/>
      <c r="I2770" s="34"/>
      <c r="J2770" s="34"/>
      <c r="K2770" s="34"/>
      <c r="L2770" s="103"/>
      <c r="M2770" s="29"/>
      <c r="N2770" s="29"/>
      <c r="O2770" s="29"/>
      <c r="P2770" s="30"/>
      <c r="Q2770" s="29"/>
      <c r="R2770" s="112"/>
      <c r="S2770" s="34"/>
      <c r="AD2770" s="84" t="e">
        <f t="shared" si="366"/>
        <v>#VALUE!</v>
      </c>
      <c r="AE2770" s="34" t="e">
        <f t="shared" si="367"/>
        <v>#VALUE!</v>
      </c>
      <c r="AF2770" s="34" t="e">
        <f t="shared" si="368"/>
        <v>#VALUE!</v>
      </c>
      <c r="AG2770" s="34" t="e">
        <f t="shared" si="369"/>
        <v>#VALUE!</v>
      </c>
      <c r="AH2770" s="34" t="e">
        <f t="shared" si="370"/>
        <v>#VALUE!</v>
      </c>
      <c r="AI2770" s="34" t="e">
        <f t="shared" si="371"/>
        <v>#VALUE!</v>
      </c>
      <c r="AJ2770" s="34" t="e">
        <f t="shared" si="372"/>
        <v>#VALUE!</v>
      </c>
      <c r="AK2770" s="34" t="e">
        <f t="shared" si="373"/>
        <v>#VALUE!</v>
      </c>
    </row>
    <row r="2771" spans="1:37" ht="55.25" customHeight="1" x14ac:dyDescent="0.2">
      <c r="A2771" s="50"/>
      <c r="B2771" s="50"/>
      <c r="C2771" s="34"/>
      <c r="D2771" s="34"/>
      <c r="E2771" s="34"/>
      <c r="F2771" s="34"/>
      <c r="G2771" s="34"/>
      <c r="H2771" s="34"/>
      <c r="I2771" s="34"/>
      <c r="J2771" s="34"/>
      <c r="K2771" s="34"/>
      <c r="L2771" s="103"/>
      <c r="M2771" s="29"/>
      <c r="N2771" s="29"/>
      <c r="O2771" s="29"/>
      <c r="P2771" s="30"/>
      <c r="Q2771" s="29"/>
      <c r="R2771" s="112"/>
      <c r="S2771" s="34"/>
      <c r="AD2771" s="84" t="e">
        <f t="shared" si="366"/>
        <v>#VALUE!</v>
      </c>
      <c r="AE2771" s="34" t="e">
        <f t="shared" si="367"/>
        <v>#VALUE!</v>
      </c>
      <c r="AF2771" s="34" t="e">
        <f t="shared" si="368"/>
        <v>#VALUE!</v>
      </c>
      <c r="AG2771" s="34" t="e">
        <f t="shared" si="369"/>
        <v>#VALUE!</v>
      </c>
      <c r="AH2771" s="34" t="e">
        <f t="shared" si="370"/>
        <v>#VALUE!</v>
      </c>
      <c r="AI2771" s="34" t="e">
        <f t="shared" si="371"/>
        <v>#VALUE!</v>
      </c>
      <c r="AJ2771" s="34" t="e">
        <f t="shared" si="372"/>
        <v>#VALUE!</v>
      </c>
      <c r="AK2771" s="34" t="e">
        <f t="shared" si="373"/>
        <v>#VALUE!</v>
      </c>
    </row>
    <row r="2772" spans="1:37" ht="55.25" customHeight="1" x14ac:dyDescent="0.2">
      <c r="A2772" s="50"/>
      <c r="B2772" s="50"/>
      <c r="C2772" s="34"/>
      <c r="D2772" s="34"/>
      <c r="E2772" s="34"/>
      <c r="F2772" s="34"/>
      <c r="G2772" s="34"/>
      <c r="H2772" s="34"/>
      <c r="I2772" s="34"/>
      <c r="J2772" s="34"/>
      <c r="K2772" s="34"/>
      <c r="L2772" s="103"/>
      <c r="M2772" s="29"/>
      <c r="N2772" s="29"/>
      <c r="O2772" s="29"/>
      <c r="P2772" s="30"/>
      <c r="Q2772" s="29"/>
      <c r="R2772" s="112"/>
      <c r="S2772" s="34"/>
      <c r="AD2772" s="84" t="e">
        <f t="shared" si="366"/>
        <v>#VALUE!</v>
      </c>
      <c r="AE2772" s="34" t="e">
        <f t="shared" si="367"/>
        <v>#VALUE!</v>
      </c>
      <c r="AF2772" s="34" t="e">
        <f t="shared" si="368"/>
        <v>#VALUE!</v>
      </c>
      <c r="AG2772" s="34" t="e">
        <f t="shared" si="369"/>
        <v>#VALUE!</v>
      </c>
      <c r="AH2772" s="34" t="e">
        <f t="shared" si="370"/>
        <v>#VALUE!</v>
      </c>
      <c r="AI2772" s="34" t="e">
        <f t="shared" si="371"/>
        <v>#VALUE!</v>
      </c>
      <c r="AJ2772" s="34" t="e">
        <f t="shared" si="372"/>
        <v>#VALUE!</v>
      </c>
      <c r="AK2772" s="34" t="e">
        <f t="shared" si="373"/>
        <v>#VALUE!</v>
      </c>
    </row>
    <row r="2773" spans="1:37" ht="55.25" customHeight="1" x14ac:dyDescent="0.2">
      <c r="A2773" s="50"/>
      <c r="B2773" s="50"/>
      <c r="C2773" s="34"/>
      <c r="D2773" s="34"/>
      <c r="E2773" s="34"/>
      <c r="F2773" s="34"/>
      <c r="G2773" s="34"/>
      <c r="H2773" s="34"/>
      <c r="I2773" s="34"/>
      <c r="J2773" s="34"/>
      <c r="K2773" s="34"/>
      <c r="L2773" s="103"/>
      <c r="M2773" s="29"/>
      <c r="N2773" s="29"/>
      <c r="O2773" s="29"/>
      <c r="P2773" s="30"/>
      <c r="Q2773" s="29"/>
      <c r="R2773" s="112"/>
      <c r="S2773" s="34"/>
      <c r="AD2773" s="84" t="e">
        <f t="shared" si="366"/>
        <v>#VALUE!</v>
      </c>
      <c r="AE2773" s="34" t="e">
        <f t="shared" si="367"/>
        <v>#VALUE!</v>
      </c>
      <c r="AF2773" s="34" t="e">
        <f t="shared" si="368"/>
        <v>#VALUE!</v>
      </c>
      <c r="AG2773" s="34" t="e">
        <f t="shared" si="369"/>
        <v>#VALUE!</v>
      </c>
      <c r="AH2773" s="34" t="e">
        <f t="shared" si="370"/>
        <v>#VALUE!</v>
      </c>
      <c r="AI2773" s="34" t="e">
        <f t="shared" si="371"/>
        <v>#VALUE!</v>
      </c>
      <c r="AJ2773" s="34" t="e">
        <f t="shared" si="372"/>
        <v>#VALUE!</v>
      </c>
      <c r="AK2773" s="34" t="e">
        <f t="shared" si="373"/>
        <v>#VALUE!</v>
      </c>
    </row>
    <row r="2774" spans="1:37" ht="55.25" customHeight="1" x14ac:dyDescent="0.2">
      <c r="A2774" s="50"/>
      <c r="B2774" s="50"/>
      <c r="C2774" s="34"/>
      <c r="D2774" s="34"/>
      <c r="E2774" s="34"/>
      <c r="F2774" s="34"/>
      <c r="G2774" s="34"/>
      <c r="H2774" s="34"/>
      <c r="I2774" s="34"/>
      <c r="J2774" s="34"/>
      <c r="K2774" s="34"/>
      <c r="L2774" s="103"/>
      <c r="M2774" s="29"/>
      <c r="N2774" s="29"/>
      <c r="O2774" s="29"/>
      <c r="P2774" s="30"/>
      <c r="Q2774" s="29"/>
      <c r="R2774" s="112"/>
      <c r="S2774" s="34"/>
      <c r="AD2774" s="84" t="e">
        <f t="shared" si="366"/>
        <v>#VALUE!</v>
      </c>
      <c r="AE2774" s="34" t="e">
        <f t="shared" si="367"/>
        <v>#VALUE!</v>
      </c>
      <c r="AF2774" s="34" t="e">
        <f t="shared" si="368"/>
        <v>#VALUE!</v>
      </c>
      <c r="AG2774" s="34" t="e">
        <f t="shared" si="369"/>
        <v>#VALUE!</v>
      </c>
      <c r="AH2774" s="34" t="e">
        <f t="shared" si="370"/>
        <v>#VALUE!</v>
      </c>
      <c r="AI2774" s="34" t="e">
        <f t="shared" si="371"/>
        <v>#VALUE!</v>
      </c>
      <c r="AJ2774" s="34" t="e">
        <f t="shared" si="372"/>
        <v>#VALUE!</v>
      </c>
      <c r="AK2774" s="34" t="e">
        <f t="shared" si="373"/>
        <v>#VALUE!</v>
      </c>
    </row>
    <row r="2775" spans="1:37" ht="55.25" customHeight="1" x14ac:dyDescent="0.2">
      <c r="A2775" s="50"/>
      <c r="B2775" s="50"/>
      <c r="C2775" s="34"/>
      <c r="D2775" s="34"/>
      <c r="E2775" s="34"/>
      <c r="F2775" s="34"/>
      <c r="G2775" s="34"/>
      <c r="H2775" s="34"/>
      <c r="I2775" s="34"/>
      <c r="J2775" s="34"/>
      <c r="K2775" s="34"/>
      <c r="L2775" s="103"/>
      <c r="M2775" s="29"/>
      <c r="N2775" s="29"/>
      <c r="O2775" s="29"/>
      <c r="P2775" s="30"/>
      <c r="Q2775" s="29"/>
      <c r="R2775" s="112"/>
      <c r="S2775" s="34"/>
      <c r="AD2775" s="84" t="e">
        <f t="shared" si="366"/>
        <v>#VALUE!</v>
      </c>
      <c r="AE2775" s="34" t="e">
        <f t="shared" si="367"/>
        <v>#VALUE!</v>
      </c>
      <c r="AF2775" s="34" t="e">
        <f t="shared" si="368"/>
        <v>#VALUE!</v>
      </c>
      <c r="AG2775" s="34" t="e">
        <f t="shared" si="369"/>
        <v>#VALUE!</v>
      </c>
      <c r="AH2775" s="34" t="e">
        <f t="shared" si="370"/>
        <v>#VALUE!</v>
      </c>
      <c r="AI2775" s="34" t="e">
        <f t="shared" si="371"/>
        <v>#VALUE!</v>
      </c>
      <c r="AJ2775" s="34" t="e">
        <f t="shared" si="372"/>
        <v>#VALUE!</v>
      </c>
      <c r="AK2775" s="34" t="e">
        <f t="shared" si="373"/>
        <v>#VALUE!</v>
      </c>
    </row>
    <row r="2776" spans="1:37" ht="55.25" customHeight="1" x14ac:dyDescent="0.2">
      <c r="A2776" s="50"/>
      <c r="B2776" s="50"/>
      <c r="C2776" s="34"/>
      <c r="D2776" s="34"/>
      <c r="E2776" s="34"/>
      <c r="F2776" s="34"/>
      <c r="G2776" s="34"/>
      <c r="H2776" s="34"/>
      <c r="I2776" s="34"/>
      <c r="J2776" s="34"/>
      <c r="K2776" s="34"/>
      <c r="L2776" s="103"/>
      <c r="M2776" s="29"/>
      <c r="N2776" s="29"/>
      <c r="O2776" s="29"/>
      <c r="P2776" s="30"/>
      <c r="Q2776" s="29"/>
      <c r="R2776" s="112"/>
      <c r="S2776" s="34"/>
      <c r="AD2776" s="84" t="e">
        <f t="shared" si="366"/>
        <v>#VALUE!</v>
      </c>
      <c r="AE2776" s="34" t="e">
        <f t="shared" si="367"/>
        <v>#VALUE!</v>
      </c>
      <c r="AF2776" s="34" t="e">
        <f t="shared" si="368"/>
        <v>#VALUE!</v>
      </c>
      <c r="AG2776" s="34" t="e">
        <f t="shared" si="369"/>
        <v>#VALUE!</v>
      </c>
      <c r="AH2776" s="34" t="e">
        <f t="shared" si="370"/>
        <v>#VALUE!</v>
      </c>
      <c r="AI2776" s="34" t="e">
        <f t="shared" si="371"/>
        <v>#VALUE!</v>
      </c>
      <c r="AJ2776" s="34" t="e">
        <f t="shared" si="372"/>
        <v>#VALUE!</v>
      </c>
      <c r="AK2776" s="34" t="e">
        <f t="shared" si="373"/>
        <v>#VALUE!</v>
      </c>
    </row>
    <row r="2777" spans="1:37" ht="55.25" customHeight="1" x14ac:dyDescent="0.2">
      <c r="A2777" s="50"/>
      <c r="B2777" s="50"/>
      <c r="C2777" s="34"/>
      <c r="D2777" s="34"/>
      <c r="E2777" s="34"/>
      <c r="F2777" s="34"/>
      <c r="G2777" s="34"/>
      <c r="H2777" s="34"/>
      <c r="I2777" s="34"/>
      <c r="J2777" s="34"/>
      <c r="K2777" s="34"/>
      <c r="L2777" s="103"/>
      <c r="M2777" s="29"/>
      <c r="N2777" s="29"/>
      <c r="O2777" s="29"/>
      <c r="P2777" s="30"/>
      <c r="Q2777" s="29"/>
      <c r="R2777" s="112"/>
      <c r="S2777" s="34"/>
      <c r="AD2777" s="84" t="e">
        <f t="shared" si="366"/>
        <v>#VALUE!</v>
      </c>
      <c r="AE2777" s="34" t="e">
        <f t="shared" si="367"/>
        <v>#VALUE!</v>
      </c>
      <c r="AF2777" s="34" t="e">
        <f t="shared" si="368"/>
        <v>#VALUE!</v>
      </c>
      <c r="AG2777" s="34" t="e">
        <f t="shared" si="369"/>
        <v>#VALUE!</v>
      </c>
      <c r="AH2777" s="34" t="e">
        <f t="shared" si="370"/>
        <v>#VALUE!</v>
      </c>
      <c r="AI2777" s="34" t="e">
        <f t="shared" si="371"/>
        <v>#VALUE!</v>
      </c>
      <c r="AJ2777" s="34" t="e">
        <f t="shared" si="372"/>
        <v>#VALUE!</v>
      </c>
      <c r="AK2777" s="34" t="e">
        <f t="shared" si="373"/>
        <v>#VALUE!</v>
      </c>
    </row>
    <row r="2778" spans="1:37" ht="55.25" customHeight="1" x14ac:dyDescent="0.2">
      <c r="A2778" s="50"/>
      <c r="B2778" s="50"/>
      <c r="C2778" s="34"/>
      <c r="D2778" s="34"/>
      <c r="E2778" s="34"/>
      <c r="F2778" s="34"/>
      <c r="G2778" s="34"/>
      <c r="H2778" s="34"/>
      <c r="I2778" s="34"/>
      <c r="J2778" s="34"/>
      <c r="K2778" s="34"/>
      <c r="L2778" s="103"/>
      <c r="M2778" s="29"/>
      <c r="N2778" s="29"/>
      <c r="O2778" s="29"/>
      <c r="P2778" s="30"/>
      <c r="Q2778" s="29"/>
      <c r="R2778" s="112"/>
      <c r="S2778" s="34"/>
      <c r="AD2778" s="84" t="e">
        <f t="shared" si="366"/>
        <v>#VALUE!</v>
      </c>
      <c r="AE2778" s="34" t="e">
        <f t="shared" si="367"/>
        <v>#VALUE!</v>
      </c>
      <c r="AF2778" s="34" t="e">
        <f t="shared" si="368"/>
        <v>#VALUE!</v>
      </c>
      <c r="AG2778" s="34" t="e">
        <f t="shared" si="369"/>
        <v>#VALUE!</v>
      </c>
      <c r="AH2778" s="34" t="e">
        <f t="shared" si="370"/>
        <v>#VALUE!</v>
      </c>
      <c r="AI2778" s="34" t="e">
        <f t="shared" si="371"/>
        <v>#VALUE!</v>
      </c>
      <c r="AJ2778" s="34" t="e">
        <f t="shared" si="372"/>
        <v>#VALUE!</v>
      </c>
      <c r="AK2778" s="34" t="e">
        <f t="shared" si="373"/>
        <v>#VALUE!</v>
      </c>
    </row>
    <row r="2779" spans="1:37" ht="55.25" customHeight="1" x14ac:dyDescent="0.2">
      <c r="A2779" s="50"/>
      <c r="B2779" s="50"/>
      <c r="C2779" s="34"/>
      <c r="D2779" s="34"/>
      <c r="E2779" s="34"/>
      <c r="F2779" s="34"/>
      <c r="G2779" s="34"/>
      <c r="H2779" s="34"/>
      <c r="I2779" s="34"/>
      <c r="J2779" s="34"/>
      <c r="K2779" s="34"/>
      <c r="L2779" s="103"/>
      <c r="M2779" s="29"/>
      <c r="N2779" s="29"/>
      <c r="O2779" s="29"/>
      <c r="P2779" s="30"/>
      <c r="Q2779" s="29"/>
      <c r="R2779" s="112"/>
      <c r="S2779" s="34"/>
      <c r="AD2779" s="84" t="e">
        <f t="shared" si="366"/>
        <v>#VALUE!</v>
      </c>
      <c r="AE2779" s="34" t="e">
        <f t="shared" si="367"/>
        <v>#VALUE!</v>
      </c>
      <c r="AF2779" s="34" t="e">
        <f t="shared" si="368"/>
        <v>#VALUE!</v>
      </c>
      <c r="AG2779" s="34" t="e">
        <f t="shared" si="369"/>
        <v>#VALUE!</v>
      </c>
      <c r="AH2779" s="34" t="e">
        <f t="shared" si="370"/>
        <v>#VALUE!</v>
      </c>
      <c r="AI2779" s="34" t="e">
        <f t="shared" si="371"/>
        <v>#VALUE!</v>
      </c>
      <c r="AJ2779" s="34" t="e">
        <f t="shared" si="372"/>
        <v>#VALUE!</v>
      </c>
      <c r="AK2779" s="34" t="e">
        <f t="shared" si="373"/>
        <v>#VALUE!</v>
      </c>
    </row>
    <row r="2780" spans="1:37" ht="55.25" customHeight="1" x14ac:dyDescent="0.2">
      <c r="A2780" s="50"/>
      <c r="B2780" s="50"/>
      <c r="C2780" s="34"/>
      <c r="D2780" s="34"/>
      <c r="E2780" s="34"/>
      <c r="F2780" s="34"/>
      <c r="G2780" s="34"/>
      <c r="H2780" s="34"/>
      <c r="I2780" s="34"/>
      <c r="J2780" s="34"/>
      <c r="K2780" s="34"/>
      <c r="L2780" s="103"/>
      <c r="M2780" s="29"/>
      <c r="N2780" s="29"/>
      <c r="O2780" s="29"/>
      <c r="P2780" s="30"/>
      <c r="Q2780" s="29"/>
      <c r="R2780" s="112"/>
      <c r="S2780" s="34"/>
      <c r="AD2780" s="84" t="e">
        <f t="shared" si="366"/>
        <v>#VALUE!</v>
      </c>
      <c r="AE2780" s="34" t="e">
        <f t="shared" si="367"/>
        <v>#VALUE!</v>
      </c>
      <c r="AF2780" s="34" t="e">
        <f t="shared" si="368"/>
        <v>#VALUE!</v>
      </c>
      <c r="AG2780" s="34" t="e">
        <f t="shared" si="369"/>
        <v>#VALUE!</v>
      </c>
      <c r="AH2780" s="34" t="e">
        <f t="shared" si="370"/>
        <v>#VALUE!</v>
      </c>
      <c r="AI2780" s="34" t="e">
        <f t="shared" si="371"/>
        <v>#VALUE!</v>
      </c>
      <c r="AJ2780" s="34" t="e">
        <f t="shared" si="372"/>
        <v>#VALUE!</v>
      </c>
      <c r="AK2780" s="34" t="e">
        <f t="shared" si="373"/>
        <v>#VALUE!</v>
      </c>
    </row>
    <row r="2781" spans="1:37" ht="55.25" customHeight="1" x14ac:dyDescent="0.2">
      <c r="A2781" s="50"/>
      <c r="B2781" s="50"/>
      <c r="C2781" s="34"/>
      <c r="D2781" s="34"/>
      <c r="E2781" s="34"/>
      <c r="F2781" s="34"/>
      <c r="G2781" s="34"/>
      <c r="H2781" s="34"/>
      <c r="I2781" s="34"/>
      <c r="J2781" s="34"/>
      <c r="K2781" s="34"/>
      <c r="L2781" s="103"/>
      <c r="M2781" s="29"/>
      <c r="N2781" s="29"/>
      <c r="O2781" s="29"/>
      <c r="P2781" s="30"/>
      <c r="Q2781" s="29"/>
      <c r="R2781" s="112"/>
      <c r="S2781" s="34"/>
      <c r="AD2781" s="84" t="e">
        <f t="shared" si="366"/>
        <v>#VALUE!</v>
      </c>
      <c r="AE2781" s="34" t="e">
        <f t="shared" si="367"/>
        <v>#VALUE!</v>
      </c>
      <c r="AF2781" s="34" t="e">
        <f t="shared" si="368"/>
        <v>#VALUE!</v>
      </c>
      <c r="AG2781" s="34" t="e">
        <f t="shared" si="369"/>
        <v>#VALUE!</v>
      </c>
      <c r="AH2781" s="34" t="e">
        <f t="shared" si="370"/>
        <v>#VALUE!</v>
      </c>
      <c r="AI2781" s="34" t="e">
        <f t="shared" si="371"/>
        <v>#VALUE!</v>
      </c>
      <c r="AJ2781" s="34" t="e">
        <f t="shared" si="372"/>
        <v>#VALUE!</v>
      </c>
      <c r="AK2781" s="34" t="e">
        <f t="shared" si="373"/>
        <v>#VALUE!</v>
      </c>
    </row>
    <row r="2782" spans="1:37" ht="55.25" customHeight="1" x14ac:dyDescent="0.2">
      <c r="A2782" s="50"/>
      <c r="B2782" s="50"/>
      <c r="C2782" s="34"/>
      <c r="D2782" s="34"/>
      <c r="E2782" s="34"/>
      <c r="F2782" s="34"/>
      <c r="G2782" s="34"/>
      <c r="H2782" s="34"/>
      <c r="I2782" s="34"/>
      <c r="J2782" s="34"/>
      <c r="K2782" s="34"/>
      <c r="L2782" s="103"/>
      <c r="M2782" s="29"/>
      <c r="N2782" s="29"/>
      <c r="O2782" s="29"/>
      <c r="P2782" s="30"/>
      <c r="Q2782" s="29"/>
      <c r="R2782" s="112"/>
      <c r="S2782" s="34"/>
      <c r="AD2782" s="84" t="e">
        <f t="shared" si="366"/>
        <v>#VALUE!</v>
      </c>
      <c r="AE2782" s="34" t="e">
        <f t="shared" si="367"/>
        <v>#VALUE!</v>
      </c>
      <c r="AF2782" s="34" t="e">
        <f t="shared" si="368"/>
        <v>#VALUE!</v>
      </c>
      <c r="AG2782" s="34" t="e">
        <f t="shared" si="369"/>
        <v>#VALUE!</v>
      </c>
      <c r="AH2782" s="34" t="e">
        <f t="shared" si="370"/>
        <v>#VALUE!</v>
      </c>
      <c r="AI2782" s="34" t="e">
        <f t="shared" si="371"/>
        <v>#VALUE!</v>
      </c>
      <c r="AJ2782" s="34" t="e">
        <f t="shared" si="372"/>
        <v>#VALUE!</v>
      </c>
      <c r="AK2782" s="34" t="e">
        <f t="shared" si="373"/>
        <v>#VALUE!</v>
      </c>
    </row>
    <row r="2783" spans="1:37" ht="55.25" customHeight="1" x14ac:dyDescent="0.2">
      <c r="A2783" s="50"/>
      <c r="B2783" s="50"/>
      <c r="C2783" s="34"/>
      <c r="D2783" s="34"/>
      <c r="E2783" s="34"/>
      <c r="F2783" s="34"/>
      <c r="G2783" s="34"/>
      <c r="H2783" s="34"/>
      <c r="I2783" s="34"/>
      <c r="J2783" s="34"/>
      <c r="K2783" s="34"/>
      <c r="L2783" s="103"/>
      <c r="M2783" s="29"/>
      <c r="N2783" s="29"/>
      <c r="O2783" s="29"/>
      <c r="P2783" s="30"/>
      <c r="Q2783" s="29"/>
      <c r="R2783" s="112"/>
      <c r="S2783" s="34"/>
      <c r="AD2783" s="84" t="e">
        <f t="shared" si="366"/>
        <v>#VALUE!</v>
      </c>
      <c r="AE2783" s="34" t="e">
        <f t="shared" si="367"/>
        <v>#VALUE!</v>
      </c>
      <c r="AF2783" s="34" t="e">
        <f t="shared" si="368"/>
        <v>#VALUE!</v>
      </c>
      <c r="AG2783" s="34" t="e">
        <f t="shared" si="369"/>
        <v>#VALUE!</v>
      </c>
      <c r="AH2783" s="34" t="e">
        <f t="shared" si="370"/>
        <v>#VALUE!</v>
      </c>
      <c r="AI2783" s="34" t="e">
        <f t="shared" si="371"/>
        <v>#VALUE!</v>
      </c>
      <c r="AJ2783" s="34" t="e">
        <f t="shared" si="372"/>
        <v>#VALUE!</v>
      </c>
      <c r="AK2783" s="34" t="e">
        <f t="shared" si="373"/>
        <v>#VALUE!</v>
      </c>
    </row>
    <row r="2784" spans="1:37" ht="55.25" customHeight="1" x14ac:dyDescent="0.2">
      <c r="A2784" s="50"/>
      <c r="B2784" s="50"/>
      <c r="C2784" s="34"/>
      <c r="D2784" s="34"/>
      <c r="E2784" s="34"/>
      <c r="F2784" s="34"/>
      <c r="G2784" s="34"/>
      <c r="H2784" s="34"/>
      <c r="I2784" s="34"/>
      <c r="J2784" s="34"/>
      <c r="K2784" s="34"/>
      <c r="L2784" s="103"/>
      <c r="M2784" s="29"/>
      <c r="N2784" s="29"/>
      <c r="O2784" s="29"/>
      <c r="P2784" s="30"/>
      <c r="Q2784" s="29"/>
      <c r="R2784" s="112"/>
      <c r="S2784" s="34"/>
      <c r="AD2784" s="84" t="e">
        <f t="shared" si="366"/>
        <v>#VALUE!</v>
      </c>
      <c r="AE2784" s="34" t="e">
        <f t="shared" si="367"/>
        <v>#VALUE!</v>
      </c>
      <c r="AF2784" s="34" t="e">
        <f t="shared" si="368"/>
        <v>#VALUE!</v>
      </c>
      <c r="AG2784" s="34" t="e">
        <f t="shared" si="369"/>
        <v>#VALUE!</v>
      </c>
      <c r="AH2784" s="34" t="e">
        <f t="shared" si="370"/>
        <v>#VALUE!</v>
      </c>
      <c r="AI2784" s="34" t="e">
        <f t="shared" si="371"/>
        <v>#VALUE!</v>
      </c>
      <c r="AJ2784" s="34" t="e">
        <f t="shared" si="372"/>
        <v>#VALUE!</v>
      </c>
      <c r="AK2784" s="34" t="e">
        <f t="shared" si="373"/>
        <v>#VALUE!</v>
      </c>
    </row>
    <row r="2785" spans="1:37" ht="55.25" customHeight="1" x14ac:dyDescent="0.2">
      <c r="A2785" s="50"/>
      <c r="B2785" s="50"/>
      <c r="C2785" s="34"/>
      <c r="D2785" s="34"/>
      <c r="E2785" s="34"/>
      <c r="F2785" s="34"/>
      <c r="G2785" s="34"/>
      <c r="H2785" s="34"/>
      <c r="I2785" s="34"/>
      <c r="J2785" s="34"/>
      <c r="K2785" s="34"/>
      <c r="L2785" s="103"/>
      <c r="M2785" s="29"/>
      <c r="N2785" s="29"/>
      <c r="O2785" s="29"/>
      <c r="P2785" s="30"/>
      <c r="Q2785" s="29"/>
      <c r="R2785" s="112"/>
      <c r="S2785" s="34"/>
      <c r="AD2785" s="84" t="e">
        <f t="shared" si="366"/>
        <v>#VALUE!</v>
      </c>
      <c r="AE2785" s="34" t="e">
        <f t="shared" si="367"/>
        <v>#VALUE!</v>
      </c>
      <c r="AF2785" s="34" t="e">
        <f t="shared" si="368"/>
        <v>#VALUE!</v>
      </c>
      <c r="AG2785" s="34" t="e">
        <f t="shared" si="369"/>
        <v>#VALUE!</v>
      </c>
      <c r="AH2785" s="34" t="e">
        <f t="shared" si="370"/>
        <v>#VALUE!</v>
      </c>
      <c r="AI2785" s="34" t="e">
        <f t="shared" si="371"/>
        <v>#VALUE!</v>
      </c>
      <c r="AJ2785" s="34" t="e">
        <f t="shared" si="372"/>
        <v>#VALUE!</v>
      </c>
      <c r="AK2785" s="34" t="e">
        <f t="shared" si="373"/>
        <v>#VALUE!</v>
      </c>
    </row>
    <row r="2786" spans="1:37" ht="55.25" customHeight="1" x14ac:dyDescent="0.2">
      <c r="A2786" s="50"/>
      <c r="B2786" s="50"/>
      <c r="C2786" s="34"/>
      <c r="D2786" s="34"/>
      <c r="E2786" s="34"/>
      <c r="F2786" s="34"/>
      <c r="G2786" s="34"/>
      <c r="H2786" s="34"/>
      <c r="I2786" s="34"/>
      <c r="J2786" s="34"/>
      <c r="K2786" s="34"/>
      <c r="L2786" s="103"/>
      <c r="M2786" s="29"/>
      <c r="N2786" s="29"/>
      <c r="O2786" s="29"/>
      <c r="P2786" s="30"/>
      <c r="Q2786" s="29"/>
      <c r="R2786" s="112"/>
      <c r="S2786" s="34"/>
      <c r="AD2786" s="84" t="e">
        <f t="shared" si="366"/>
        <v>#VALUE!</v>
      </c>
      <c r="AE2786" s="34" t="e">
        <f t="shared" si="367"/>
        <v>#VALUE!</v>
      </c>
      <c r="AF2786" s="34" t="e">
        <f t="shared" si="368"/>
        <v>#VALUE!</v>
      </c>
      <c r="AG2786" s="34" t="e">
        <f t="shared" si="369"/>
        <v>#VALUE!</v>
      </c>
      <c r="AH2786" s="34" t="e">
        <f t="shared" si="370"/>
        <v>#VALUE!</v>
      </c>
      <c r="AI2786" s="34" t="e">
        <f t="shared" si="371"/>
        <v>#VALUE!</v>
      </c>
      <c r="AJ2786" s="34" t="e">
        <f t="shared" si="372"/>
        <v>#VALUE!</v>
      </c>
      <c r="AK2786" s="34" t="e">
        <f t="shared" si="373"/>
        <v>#VALUE!</v>
      </c>
    </row>
    <row r="2787" spans="1:37" ht="55.25" customHeight="1" x14ac:dyDescent="0.2">
      <c r="A2787" s="50"/>
      <c r="B2787" s="50"/>
      <c r="C2787" s="34"/>
      <c r="D2787" s="34"/>
      <c r="E2787" s="34"/>
      <c r="F2787" s="34"/>
      <c r="G2787" s="34"/>
      <c r="H2787" s="34"/>
      <c r="I2787" s="34"/>
      <c r="J2787" s="34"/>
      <c r="K2787" s="34"/>
      <c r="L2787" s="103"/>
      <c r="M2787" s="29"/>
      <c r="N2787" s="29"/>
      <c r="O2787" s="29"/>
      <c r="P2787" s="30"/>
      <c r="Q2787" s="29"/>
      <c r="R2787" s="112"/>
      <c r="S2787" s="34"/>
      <c r="AD2787" s="84" t="e">
        <f t="shared" si="366"/>
        <v>#VALUE!</v>
      </c>
      <c r="AE2787" s="34" t="e">
        <f t="shared" si="367"/>
        <v>#VALUE!</v>
      </c>
      <c r="AF2787" s="34" t="e">
        <f t="shared" si="368"/>
        <v>#VALUE!</v>
      </c>
      <c r="AG2787" s="34" t="e">
        <f t="shared" si="369"/>
        <v>#VALUE!</v>
      </c>
      <c r="AH2787" s="34" t="e">
        <f t="shared" si="370"/>
        <v>#VALUE!</v>
      </c>
      <c r="AI2787" s="34" t="e">
        <f t="shared" si="371"/>
        <v>#VALUE!</v>
      </c>
      <c r="AJ2787" s="34" t="e">
        <f t="shared" si="372"/>
        <v>#VALUE!</v>
      </c>
      <c r="AK2787" s="34" t="e">
        <f t="shared" si="373"/>
        <v>#VALUE!</v>
      </c>
    </row>
    <row r="2788" spans="1:37" ht="55.25" customHeight="1" x14ac:dyDescent="0.2">
      <c r="A2788" s="50"/>
      <c r="B2788" s="50"/>
      <c r="C2788" s="34"/>
      <c r="D2788" s="34"/>
      <c r="E2788" s="34"/>
      <c r="F2788" s="34"/>
      <c r="G2788" s="34"/>
      <c r="H2788" s="34"/>
      <c r="I2788" s="34"/>
      <c r="J2788" s="34"/>
      <c r="K2788" s="34"/>
      <c r="L2788" s="103"/>
      <c r="M2788" s="29"/>
      <c r="N2788" s="29"/>
      <c r="O2788" s="29"/>
      <c r="P2788" s="30"/>
      <c r="Q2788" s="29"/>
      <c r="R2788" s="112"/>
      <c r="S2788" s="34"/>
      <c r="AD2788" s="84" t="e">
        <f t="shared" si="366"/>
        <v>#VALUE!</v>
      </c>
      <c r="AE2788" s="34" t="e">
        <f t="shared" si="367"/>
        <v>#VALUE!</v>
      </c>
      <c r="AF2788" s="34" t="e">
        <f t="shared" si="368"/>
        <v>#VALUE!</v>
      </c>
      <c r="AG2788" s="34" t="e">
        <f t="shared" si="369"/>
        <v>#VALUE!</v>
      </c>
      <c r="AH2788" s="34" t="e">
        <f t="shared" si="370"/>
        <v>#VALUE!</v>
      </c>
      <c r="AI2788" s="34" t="e">
        <f t="shared" si="371"/>
        <v>#VALUE!</v>
      </c>
      <c r="AJ2788" s="34" t="e">
        <f t="shared" si="372"/>
        <v>#VALUE!</v>
      </c>
      <c r="AK2788" s="34" t="e">
        <f t="shared" si="373"/>
        <v>#VALUE!</v>
      </c>
    </row>
    <row r="2789" spans="1:37" ht="55.25" customHeight="1" x14ac:dyDescent="0.2">
      <c r="A2789" s="50"/>
      <c r="B2789" s="50"/>
      <c r="C2789" s="34"/>
      <c r="D2789" s="34"/>
      <c r="E2789" s="34"/>
      <c r="F2789" s="34"/>
      <c r="G2789" s="34"/>
      <c r="H2789" s="34"/>
      <c r="I2789" s="34"/>
      <c r="J2789" s="34"/>
      <c r="K2789" s="34"/>
      <c r="L2789" s="103"/>
      <c r="M2789" s="29"/>
      <c r="N2789" s="29"/>
      <c r="O2789" s="29"/>
      <c r="P2789" s="30"/>
      <c r="Q2789" s="29"/>
      <c r="R2789" s="112"/>
      <c r="S2789" s="34"/>
      <c r="AD2789" s="84" t="e">
        <f t="shared" si="366"/>
        <v>#VALUE!</v>
      </c>
      <c r="AE2789" s="34" t="e">
        <f t="shared" si="367"/>
        <v>#VALUE!</v>
      </c>
      <c r="AF2789" s="34" t="e">
        <f t="shared" si="368"/>
        <v>#VALUE!</v>
      </c>
      <c r="AG2789" s="34" t="e">
        <f t="shared" si="369"/>
        <v>#VALUE!</v>
      </c>
      <c r="AH2789" s="34" t="e">
        <f t="shared" si="370"/>
        <v>#VALUE!</v>
      </c>
      <c r="AI2789" s="34" t="e">
        <f t="shared" si="371"/>
        <v>#VALUE!</v>
      </c>
      <c r="AJ2789" s="34" t="e">
        <f t="shared" si="372"/>
        <v>#VALUE!</v>
      </c>
      <c r="AK2789" s="34" t="e">
        <f t="shared" si="373"/>
        <v>#VALUE!</v>
      </c>
    </row>
    <row r="2790" spans="1:37" ht="55.25" customHeight="1" x14ac:dyDescent="0.2">
      <c r="A2790" s="50"/>
      <c r="B2790" s="50"/>
      <c r="C2790" s="34"/>
      <c r="D2790" s="34"/>
      <c r="E2790" s="34"/>
      <c r="F2790" s="34"/>
      <c r="G2790" s="34"/>
      <c r="H2790" s="34"/>
      <c r="I2790" s="34"/>
      <c r="J2790" s="34"/>
      <c r="K2790" s="34"/>
      <c r="L2790" s="103"/>
      <c r="M2790" s="29"/>
      <c r="N2790" s="29"/>
      <c r="O2790" s="29"/>
      <c r="P2790" s="30"/>
      <c r="Q2790" s="29"/>
      <c r="R2790" s="112"/>
      <c r="S2790" s="34"/>
      <c r="AD2790" s="84" t="e">
        <f t="shared" si="366"/>
        <v>#VALUE!</v>
      </c>
      <c r="AE2790" s="34" t="e">
        <f t="shared" si="367"/>
        <v>#VALUE!</v>
      </c>
      <c r="AF2790" s="34" t="e">
        <f t="shared" si="368"/>
        <v>#VALUE!</v>
      </c>
      <c r="AG2790" s="34" t="e">
        <f t="shared" si="369"/>
        <v>#VALUE!</v>
      </c>
      <c r="AH2790" s="34" t="e">
        <f t="shared" si="370"/>
        <v>#VALUE!</v>
      </c>
      <c r="AI2790" s="34" t="e">
        <f t="shared" si="371"/>
        <v>#VALUE!</v>
      </c>
      <c r="AJ2790" s="34" t="e">
        <f t="shared" si="372"/>
        <v>#VALUE!</v>
      </c>
      <c r="AK2790" s="34" t="e">
        <f t="shared" si="373"/>
        <v>#VALUE!</v>
      </c>
    </row>
    <row r="2791" spans="1:37" ht="55.25" customHeight="1" x14ac:dyDescent="0.2">
      <c r="A2791" s="50"/>
      <c r="B2791" s="50"/>
      <c r="C2791" s="34"/>
      <c r="D2791" s="34"/>
      <c r="E2791" s="34"/>
      <c r="F2791" s="34"/>
      <c r="G2791" s="34"/>
      <c r="H2791" s="34"/>
      <c r="I2791" s="34"/>
      <c r="J2791" s="34"/>
      <c r="K2791" s="34"/>
      <c r="L2791" s="103"/>
      <c r="M2791" s="29"/>
      <c r="N2791" s="29"/>
      <c r="O2791" s="29"/>
      <c r="P2791" s="30"/>
      <c r="Q2791" s="29"/>
      <c r="R2791" s="112"/>
      <c r="S2791" s="34"/>
      <c r="AD2791" s="84" t="e">
        <f t="shared" si="366"/>
        <v>#VALUE!</v>
      </c>
      <c r="AE2791" s="34" t="e">
        <f t="shared" si="367"/>
        <v>#VALUE!</v>
      </c>
      <c r="AF2791" s="34" t="e">
        <f t="shared" si="368"/>
        <v>#VALUE!</v>
      </c>
      <c r="AG2791" s="34" t="e">
        <f t="shared" si="369"/>
        <v>#VALUE!</v>
      </c>
      <c r="AH2791" s="34" t="e">
        <f t="shared" si="370"/>
        <v>#VALUE!</v>
      </c>
      <c r="AI2791" s="34" t="e">
        <f t="shared" si="371"/>
        <v>#VALUE!</v>
      </c>
      <c r="AJ2791" s="34" t="e">
        <f t="shared" si="372"/>
        <v>#VALUE!</v>
      </c>
      <c r="AK2791" s="34" t="e">
        <f t="shared" si="373"/>
        <v>#VALUE!</v>
      </c>
    </row>
    <row r="2792" spans="1:37" ht="55.25" customHeight="1" x14ac:dyDescent="0.2">
      <c r="A2792" s="50"/>
      <c r="B2792" s="50"/>
      <c r="C2792" s="34"/>
      <c r="D2792" s="34"/>
      <c r="E2792" s="34"/>
      <c r="F2792" s="34"/>
      <c r="G2792" s="34"/>
      <c r="H2792" s="34"/>
      <c r="I2792" s="34"/>
      <c r="J2792" s="34"/>
      <c r="K2792" s="34"/>
      <c r="L2792" s="103"/>
      <c r="M2792" s="29"/>
      <c r="N2792" s="29"/>
      <c r="O2792" s="29"/>
      <c r="P2792" s="30"/>
      <c r="Q2792" s="29"/>
      <c r="R2792" s="112"/>
      <c r="S2792" s="34"/>
      <c r="AD2792" s="84" t="e">
        <f t="shared" si="366"/>
        <v>#VALUE!</v>
      </c>
      <c r="AE2792" s="34" t="e">
        <f t="shared" si="367"/>
        <v>#VALUE!</v>
      </c>
      <c r="AF2792" s="34" t="e">
        <f t="shared" si="368"/>
        <v>#VALUE!</v>
      </c>
      <c r="AG2792" s="34" t="e">
        <f t="shared" si="369"/>
        <v>#VALUE!</v>
      </c>
      <c r="AH2792" s="34" t="e">
        <f t="shared" si="370"/>
        <v>#VALUE!</v>
      </c>
      <c r="AI2792" s="34" t="e">
        <f t="shared" si="371"/>
        <v>#VALUE!</v>
      </c>
      <c r="AJ2792" s="34" t="e">
        <f t="shared" si="372"/>
        <v>#VALUE!</v>
      </c>
      <c r="AK2792" s="34" t="e">
        <f t="shared" si="373"/>
        <v>#VALUE!</v>
      </c>
    </row>
    <row r="2793" spans="1:37" ht="55.25" customHeight="1" x14ac:dyDescent="0.2">
      <c r="A2793" s="50"/>
      <c r="B2793" s="50"/>
      <c r="C2793" s="34"/>
      <c r="D2793" s="34"/>
      <c r="E2793" s="34"/>
      <c r="F2793" s="34"/>
      <c r="G2793" s="34"/>
      <c r="H2793" s="34"/>
      <c r="I2793" s="34"/>
      <c r="J2793" s="34"/>
      <c r="K2793" s="34"/>
      <c r="L2793" s="103"/>
      <c r="M2793" s="29"/>
      <c r="N2793" s="29"/>
      <c r="O2793" s="29"/>
      <c r="P2793" s="30"/>
      <c r="Q2793" s="29"/>
      <c r="R2793" s="112"/>
      <c r="S2793" s="34"/>
      <c r="AD2793" s="84" t="e">
        <f t="shared" si="366"/>
        <v>#VALUE!</v>
      </c>
      <c r="AE2793" s="34" t="e">
        <f t="shared" si="367"/>
        <v>#VALUE!</v>
      </c>
      <c r="AF2793" s="34" t="e">
        <f t="shared" si="368"/>
        <v>#VALUE!</v>
      </c>
      <c r="AG2793" s="34" t="e">
        <f t="shared" si="369"/>
        <v>#VALUE!</v>
      </c>
      <c r="AH2793" s="34" t="e">
        <f t="shared" si="370"/>
        <v>#VALUE!</v>
      </c>
      <c r="AI2793" s="34" t="e">
        <f t="shared" si="371"/>
        <v>#VALUE!</v>
      </c>
      <c r="AJ2793" s="34" t="e">
        <f t="shared" si="372"/>
        <v>#VALUE!</v>
      </c>
      <c r="AK2793" s="34" t="e">
        <f t="shared" si="373"/>
        <v>#VALUE!</v>
      </c>
    </row>
    <row r="2794" spans="1:37" ht="55.25" customHeight="1" x14ac:dyDescent="0.2">
      <c r="A2794" s="50"/>
      <c r="B2794" s="50"/>
      <c r="C2794" s="34"/>
      <c r="D2794" s="34"/>
      <c r="E2794" s="34"/>
      <c r="F2794" s="34"/>
      <c r="G2794" s="34"/>
      <c r="H2794" s="34"/>
      <c r="I2794" s="34"/>
      <c r="J2794" s="34"/>
      <c r="K2794" s="34"/>
      <c r="L2794" s="103"/>
      <c r="M2794" s="29"/>
      <c r="N2794" s="29"/>
      <c r="O2794" s="29"/>
      <c r="P2794" s="30"/>
      <c r="Q2794" s="29"/>
      <c r="R2794" s="112"/>
      <c r="S2794" s="34"/>
      <c r="AD2794" s="84" t="e">
        <f t="shared" si="366"/>
        <v>#VALUE!</v>
      </c>
      <c r="AE2794" s="34" t="e">
        <f t="shared" si="367"/>
        <v>#VALUE!</v>
      </c>
      <c r="AF2794" s="34" t="e">
        <f t="shared" si="368"/>
        <v>#VALUE!</v>
      </c>
      <c r="AG2794" s="34" t="e">
        <f t="shared" si="369"/>
        <v>#VALUE!</v>
      </c>
      <c r="AH2794" s="34" t="e">
        <f t="shared" si="370"/>
        <v>#VALUE!</v>
      </c>
      <c r="AI2794" s="34" t="e">
        <f t="shared" si="371"/>
        <v>#VALUE!</v>
      </c>
      <c r="AJ2794" s="34" t="e">
        <f t="shared" si="372"/>
        <v>#VALUE!</v>
      </c>
      <c r="AK2794" s="34" t="e">
        <f t="shared" si="373"/>
        <v>#VALUE!</v>
      </c>
    </row>
    <row r="2795" spans="1:37" ht="55.25" customHeight="1" x14ac:dyDescent="0.2">
      <c r="A2795" s="50"/>
      <c r="B2795" s="50"/>
      <c r="C2795" s="34"/>
      <c r="D2795" s="34"/>
      <c r="E2795" s="34"/>
      <c r="F2795" s="34"/>
      <c r="G2795" s="34"/>
      <c r="H2795" s="34"/>
      <c r="I2795" s="34"/>
      <c r="J2795" s="34"/>
      <c r="K2795" s="34"/>
      <c r="L2795" s="103"/>
      <c r="M2795" s="29"/>
      <c r="N2795" s="29"/>
      <c r="O2795" s="29"/>
      <c r="P2795" s="30"/>
      <c r="Q2795" s="29"/>
      <c r="R2795" s="112"/>
      <c r="S2795" s="34"/>
      <c r="AD2795" s="84" t="e">
        <f t="shared" si="366"/>
        <v>#VALUE!</v>
      </c>
      <c r="AE2795" s="34" t="e">
        <f t="shared" si="367"/>
        <v>#VALUE!</v>
      </c>
      <c r="AF2795" s="34" t="e">
        <f t="shared" si="368"/>
        <v>#VALUE!</v>
      </c>
      <c r="AG2795" s="34" t="e">
        <f t="shared" si="369"/>
        <v>#VALUE!</v>
      </c>
      <c r="AH2795" s="34" t="e">
        <f t="shared" si="370"/>
        <v>#VALUE!</v>
      </c>
      <c r="AI2795" s="34" t="e">
        <f t="shared" si="371"/>
        <v>#VALUE!</v>
      </c>
      <c r="AJ2795" s="34" t="e">
        <f t="shared" si="372"/>
        <v>#VALUE!</v>
      </c>
      <c r="AK2795" s="34" t="e">
        <f t="shared" si="373"/>
        <v>#VALUE!</v>
      </c>
    </row>
    <row r="2796" spans="1:37" ht="55.25" customHeight="1" x14ac:dyDescent="0.2">
      <c r="A2796" s="50"/>
      <c r="B2796" s="50"/>
      <c r="C2796" s="34"/>
      <c r="D2796" s="34"/>
      <c r="E2796" s="34"/>
      <c r="F2796" s="34"/>
      <c r="G2796" s="34"/>
      <c r="H2796" s="34"/>
      <c r="I2796" s="34"/>
      <c r="J2796" s="34"/>
      <c r="K2796" s="34"/>
      <c r="L2796" s="103"/>
      <c r="M2796" s="29"/>
      <c r="N2796" s="29"/>
      <c r="O2796" s="29"/>
      <c r="P2796" s="30"/>
      <c r="Q2796" s="29"/>
      <c r="R2796" s="112"/>
      <c r="S2796" s="34"/>
      <c r="AD2796" s="84" t="e">
        <f t="shared" si="366"/>
        <v>#VALUE!</v>
      </c>
      <c r="AE2796" s="34" t="e">
        <f t="shared" si="367"/>
        <v>#VALUE!</v>
      </c>
      <c r="AF2796" s="34" t="e">
        <f t="shared" si="368"/>
        <v>#VALUE!</v>
      </c>
      <c r="AG2796" s="34" t="e">
        <f t="shared" si="369"/>
        <v>#VALUE!</v>
      </c>
      <c r="AH2796" s="34" t="e">
        <f t="shared" si="370"/>
        <v>#VALUE!</v>
      </c>
      <c r="AI2796" s="34" t="e">
        <f t="shared" si="371"/>
        <v>#VALUE!</v>
      </c>
      <c r="AJ2796" s="34" t="e">
        <f t="shared" si="372"/>
        <v>#VALUE!</v>
      </c>
      <c r="AK2796" s="34" t="e">
        <f t="shared" si="373"/>
        <v>#VALUE!</v>
      </c>
    </row>
    <row r="2797" spans="1:37" ht="55.25" customHeight="1" x14ac:dyDescent="0.2">
      <c r="A2797" s="50"/>
      <c r="B2797" s="50"/>
      <c r="C2797" s="34"/>
      <c r="D2797" s="34"/>
      <c r="E2797" s="34"/>
      <c r="F2797" s="34"/>
      <c r="G2797" s="34"/>
      <c r="H2797" s="34"/>
      <c r="I2797" s="34"/>
      <c r="J2797" s="34"/>
      <c r="K2797" s="34"/>
      <c r="L2797" s="103"/>
      <c r="M2797" s="29"/>
      <c r="N2797" s="29"/>
      <c r="O2797" s="29"/>
      <c r="P2797" s="30"/>
      <c r="Q2797" s="29"/>
      <c r="R2797" s="112"/>
      <c r="S2797" s="34"/>
      <c r="AD2797" s="84" t="e">
        <f t="shared" si="366"/>
        <v>#VALUE!</v>
      </c>
      <c r="AE2797" s="34" t="e">
        <f t="shared" si="367"/>
        <v>#VALUE!</v>
      </c>
      <c r="AF2797" s="34" t="e">
        <f t="shared" si="368"/>
        <v>#VALUE!</v>
      </c>
      <c r="AG2797" s="34" t="e">
        <f t="shared" si="369"/>
        <v>#VALUE!</v>
      </c>
      <c r="AH2797" s="34" t="e">
        <f t="shared" si="370"/>
        <v>#VALUE!</v>
      </c>
      <c r="AI2797" s="34" t="e">
        <f t="shared" si="371"/>
        <v>#VALUE!</v>
      </c>
      <c r="AJ2797" s="34" t="e">
        <f t="shared" si="372"/>
        <v>#VALUE!</v>
      </c>
      <c r="AK2797" s="34" t="e">
        <f t="shared" si="373"/>
        <v>#VALUE!</v>
      </c>
    </row>
    <row r="2798" spans="1:37" ht="55.25" customHeight="1" x14ac:dyDescent="0.2">
      <c r="A2798" s="50"/>
      <c r="B2798" s="50"/>
      <c r="C2798" s="34"/>
      <c r="D2798" s="34"/>
      <c r="E2798" s="34"/>
      <c r="F2798" s="34"/>
      <c r="G2798" s="34"/>
      <c r="H2798" s="34"/>
      <c r="I2798" s="34"/>
      <c r="J2798" s="34"/>
      <c r="K2798" s="34"/>
      <c r="L2798" s="103"/>
      <c r="M2798" s="29"/>
      <c r="N2798" s="29"/>
      <c r="O2798" s="29"/>
      <c r="P2798" s="30"/>
      <c r="Q2798" s="29"/>
      <c r="R2798" s="112"/>
      <c r="S2798" s="34"/>
      <c r="AD2798" s="84" t="e">
        <f t="shared" si="366"/>
        <v>#VALUE!</v>
      </c>
      <c r="AE2798" s="34" t="e">
        <f t="shared" si="367"/>
        <v>#VALUE!</v>
      </c>
      <c r="AF2798" s="34" t="e">
        <f t="shared" si="368"/>
        <v>#VALUE!</v>
      </c>
      <c r="AG2798" s="34" t="e">
        <f t="shared" si="369"/>
        <v>#VALUE!</v>
      </c>
      <c r="AH2798" s="34" t="e">
        <f t="shared" si="370"/>
        <v>#VALUE!</v>
      </c>
      <c r="AI2798" s="34" t="e">
        <f t="shared" si="371"/>
        <v>#VALUE!</v>
      </c>
      <c r="AJ2798" s="34" t="e">
        <f t="shared" si="372"/>
        <v>#VALUE!</v>
      </c>
      <c r="AK2798" s="34" t="e">
        <f t="shared" si="373"/>
        <v>#VALUE!</v>
      </c>
    </row>
    <row r="2799" spans="1:37" ht="55.25" customHeight="1" x14ac:dyDescent="0.2">
      <c r="A2799" s="50"/>
      <c r="B2799" s="50"/>
      <c r="C2799" s="34"/>
      <c r="D2799" s="34"/>
      <c r="E2799" s="34"/>
      <c r="F2799" s="34"/>
      <c r="G2799" s="34"/>
      <c r="H2799" s="34"/>
      <c r="I2799" s="34"/>
      <c r="J2799" s="34"/>
      <c r="K2799" s="34"/>
      <c r="L2799" s="103"/>
      <c r="M2799" s="29"/>
      <c r="N2799" s="29"/>
      <c r="O2799" s="29"/>
      <c r="P2799" s="30"/>
      <c r="Q2799" s="29"/>
      <c r="R2799" s="112"/>
      <c r="S2799" s="34"/>
      <c r="AD2799" s="84" t="e">
        <f t="shared" ref="AD2799:AD2862" si="374">SEARCH("unanimité",L2799,1)</f>
        <v>#VALUE!</v>
      </c>
      <c r="AE2799" s="34" t="e">
        <f t="shared" ref="AE2799:AE2862" si="375">SEARCH("PONSOLE",M2799,1)</f>
        <v>#VALUE!</v>
      </c>
      <c r="AF2799" s="34" t="e">
        <f t="shared" ref="AF2799:AF2862" si="376">SEARCH("PONSOLE",N2799,1)</f>
        <v>#VALUE!</v>
      </c>
      <c r="AG2799" s="34" t="e">
        <f t="shared" ref="AG2799:AG2862" si="377">SEARCH("PONSOLE",O2799,1)</f>
        <v>#VALUE!</v>
      </c>
      <c r="AH2799" s="34" t="e">
        <f t="shared" ref="AH2799:AH2862" si="378">SEARCH("pas de vote",P2799,1)</f>
        <v>#VALUE!</v>
      </c>
      <c r="AI2799" s="34" t="e">
        <f t="shared" ref="AI2799:AI2862" si="379">SEARCH("PONSOLE",Q2799,1)</f>
        <v>#VALUE!</v>
      </c>
      <c r="AJ2799" s="34" t="e">
        <f t="shared" ref="AJ2799:AJ2862" si="380">SEARCH("PONSOLE",R2799,1)</f>
        <v>#VALUE!</v>
      </c>
      <c r="AK2799" s="34" t="e">
        <f t="shared" ref="AK2799:AK2862" si="381">SEARCH("PONSOLE",S2799,1)</f>
        <v>#VALUE!</v>
      </c>
    </row>
    <row r="2800" spans="1:37" ht="55.25" customHeight="1" x14ac:dyDescent="0.2">
      <c r="A2800" s="50"/>
      <c r="B2800" s="50"/>
      <c r="C2800" s="34"/>
      <c r="D2800" s="34"/>
      <c r="E2800" s="34"/>
      <c r="F2800" s="34"/>
      <c r="G2800" s="34"/>
      <c r="H2800" s="34"/>
      <c r="I2800" s="34"/>
      <c r="J2800" s="34"/>
      <c r="K2800" s="34"/>
      <c r="L2800" s="103"/>
      <c r="M2800" s="29"/>
      <c r="N2800" s="29"/>
      <c r="O2800" s="29"/>
      <c r="P2800" s="30"/>
      <c r="Q2800" s="29"/>
      <c r="R2800" s="112"/>
      <c r="S2800" s="34"/>
      <c r="AD2800" s="84" t="e">
        <f t="shared" si="374"/>
        <v>#VALUE!</v>
      </c>
      <c r="AE2800" s="34" t="e">
        <f t="shared" si="375"/>
        <v>#VALUE!</v>
      </c>
      <c r="AF2800" s="34" t="e">
        <f t="shared" si="376"/>
        <v>#VALUE!</v>
      </c>
      <c r="AG2800" s="34" t="e">
        <f t="shared" si="377"/>
        <v>#VALUE!</v>
      </c>
      <c r="AH2800" s="34" t="e">
        <f t="shared" si="378"/>
        <v>#VALUE!</v>
      </c>
      <c r="AI2800" s="34" t="e">
        <f t="shared" si="379"/>
        <v>#VALUE!</v>
      </c>
      <c r="AJ2800" s="34" t="e">
        <f t="shared" si="380"/>
        <v>#VALUE!</v>
      </c>
      <c r="AK2800" s="34" t="e">
        <f t="shared" si="381"/>
        <v>#VALUE!</v>
      </c>
    </row>
    <row r="2801" spans="1:37" ht="55.25" customHeight="1" x14ac:dyDescent="0.2">
      <c r="A2801" s="50"/>
      <c r="B2801" s="50"/>
      <c r="C2801" s="34"/>
      <c r="D2801" s="34"/>
      <c r="E2801" s="34"/>
      <c r="F2801" s="34"/>
      <c r="G2801" s="34"/>
      <c r="H2801" s="34"/>
      <c r="I2801" s="34"/>
      <c r="J2801" s="34"/>
      <c r="K2801" s="34"/>
      <c r="L2801" s="103"/>
      <c r="M2801" s="29"/>
      <c r="N2801" s="29"/>
      <c r="O2801" s="29"/>
      <c r="P2801" s="30"/>
      <c r="Q2801" s="29"/>
      <c r="R2801" s="112"/>
      <c r="S2801" s="34"/>
      <c r="AD2801" s="84" t="e">
        <f t="shared" si="374"/>
        <v>#VALUE!</v>
      </c>
      <c r="AE2801" s="34" t="e">
        <f t="shared" si="375"/>
        <v>#VALUE!</v>
      </c>
      <c r="AF2801" s="34" t="e">
        <f t="shared" si="376"/>
        <v>#VALUE!</v>
      </c>
      <c r="AG2801" s="34" t="e">
        <f t="shared" si="377"/>
        <v>#VALUE!</v>
      </c>
      <c r="AH2801" s="34" t="e">
        <f t="shared" si="378"/>
        <v>#VALUE!</v>
      </c>
      <c r="AI2801" s="34" t="e">
        <f t="shared" si="379"/>
        <v>#VALUE!</v>
      </c>
      <c r="AJ2801" s="34" t="e">
        <f t="shared" si="380"/>
        <v>#VALUE!</v>
      </c>
      <c r="AK2801" s="34" t="e">
        <f t="shared" si="381"/>
        <v>#VALUE!</v>
      </c>
    </row>
    <row r="2802" spans="1:37" ht="55.25" customHeight="1" x14ac:dyDescent="0.2">
      <c r="A2802" s="50"/>
      <c r="B2802" s="50"/>
      <c r="C2802" s="34"/>
      <c r="D2802" s="34"/>
      <c r="E2802" s="34"/>
      <c r="F2802" s="34"/>
      <c r="G2802" s="34"/>
      <c r="H2802" s="34"/>
      <c r="I2802" s="34"/>
      <c r="J2802" s="34"/>
      <c r="K2802" s="34"/>
      <c r="L2802" s="103"/>
      <c r="M2802" s="29"/>
      <c r="N2802" s="29"/>
      <c r="O2802" s="29"/>
      <c r="P2802" s="30"/>
      <c r="Q2802" s="29"/>
      <c r="R2802" s="112"/>
      <c r="S2802" s="34"/>
      <c r="AD2802" s="84" t="e">
        <f t="shared" si="374"/>
        <v>#VALUE!</v>
      </c>
      <c r="AE2802" s="34" t="e">
        <f t="shared" si="375"/>
        <v>#VALUE!</v>
      </c>
      <c r="AF2802" s="34" t="e">
        <f t="shared" si="376"/>
        <v>#VALUE!</v>
      </c>
      <c r="AG2802" s="34" t="e">
        <f t="shared" si="377"/>
        <v>#VALUE!</v>
      </c>
      <c r="AH2802" s="34" t="e">
        <f t="shared" si="378"/>
        <v>#VALUE!</v>
      </c>
      <c r="AI2802" s="34" t="e">
        <f t="shared" si="379"/>
        <v>#VALUE!</v>
      </c>
      <c r="AJ2802" s="34" t="e">
        <f t="shared" si="380"/>
        <v>#VALUE!</v>
      </c>
      <c r="AK2802" s="34" t="e">
        <f t="shared" si="381"/>
        <v>#VALUE!</v>
      </c>
    </row>
    <row r="2803" spans="1:37" ht="55.25" customHeight="1" x14ac:dyDescent="0.2">
      <c r="A2803" s="50"/>
      <c r="B2803" s="50"/>
      <c r="C2803" s="34"/>
      <c r="D2803" s="34"/>
      <c r="E2803" s="34"/>
      <c r="F2803" s="34"/>
      <c r="G2803" s="34"/>
      <c r="H2803" s="34"/>
      <c r="I2803" s="34"/>
      <c r="J2803" s="34"/>
      <c r="K2803" s="34"/>
      <c r="L2803" s="103"/>
      <c r="M2803" s="29"/>
      <c r="N2803" s="29"/>
      <c r="O2803" s="29"/>
      <c r="P2803" s="30"/>
      <c r="Q2803" s="29"/>
      <c r="R2803" s="112"/>
      <c r="S2803" s="34"/>
      <c r="AD2803" s="84" t="e">
        <f t="shared" si="374"/>
        <v>#VALUE!</v>
      </c>
      <c r="AE2803" s="34" t="e">
        <f t="shared" si="375"/>
        <v>#VALUE!</v>
      </c>
      <c r="AF2803" s="34" t="e">
        <f t="shared" si="376"/>
        <v>#VALUE!</v>
      </c>
      <c r="AG2803" s="34" t="e">
        <f t="shared" si="377"/>
        <v>#VALUE!</v>
      </c>
      <c r="AH2803" s="34" t="e">
        <f t="shared" si="378"/>
        <v>#VALUE!</v>
      </c>
      <c r="AI2803" s="34" t="e">
        <f t="shared" si="379"/>
        <v>#VALUE!</v>
      </c>
      <c r="AJ2803" s="34" t="e">
        <f t="shared" si="380"/>
        <v>#VALUE!</v>
      </c>
      <c r="AK2803" s="34" t="e">
        <f t="shared" si="381"/>
        <v>#VALUE!</v>
      </c>
    </row>
    <row r="2804" spans="1:37" ht="55.25" customHeight="1" x14ac:dyDescent="0.2">
      <c r="A2804" s="50"/>
      <c r="B2804" s="50"/>
      <c r="C2804" s="34"/>
      <c r="D2804" s="34"/>
      <c r="E2804" s="34"/>
      <c r="F2804" s="34"/>
      <c r="G2804" s="34"/>
      <c r="H2804" s="34"/>
      <c r="I2804" s="34"/>
      <c r="J2804" s="34"/>
      <c r="K2804" s="34"/>
      <c r="L2804" s="103"/>
      <c r="M2804" s="29"/>
      <c r="N2804" s="29"/>
      <c r="O2804" s="29"/>
      <c r="P2804" s="30"/>
      <c r="Q2804" s="29"/>
      <c r="R2804" s="112"/>
      <c r="S2804" s="34"/>
      <c r="AD2804" s="84" t="e">
        <f t="shared" si="374"/>
        <v>#VALUE!</v>
      </c>
      <c r="AE2804" s="34" t="e">
        <f t="shared" si="375"/>
        <v>#VALUE!</v>
      </c>
      <c r="AF2804" s="34" t="e">
        <f t="shared" si="376"/>
        <v>#VALUE!</v>
      </c>
      <c r="AG2804" s="34" t="e">
        <f t="shared" si="377"/>
        <v>#VALUE!</v>
      </c>
      <c r="AH2804" s="34" t="e">
        <f t="shared" si="378"/>
        <v>#VALUE!</v>
      </c>
      <c r="AI2804" s="34" t="e">
        <f t="shared" si="379"/>
        <v>#VALUE!</v>
      </c>
      <c r="AJ2804" s="34" t="e">
        <f t="shared" si="380"/>
        <v>#VALUE!</v>
      </c>
      <c r="AK2804" s="34" t="e">
        <f t="shared" si="381"/>
        <v>#VALUE!</v>
      </c>
    </row>
    <row r="2805" spans="1:37" ht="55.25" customHeight="1" x14ac:dyDescent="0.2">
      <c r="A2805" s="50"/>
      <c r="B2805" s="50"/>
      <c r="C2805" s="34"/>
      <c r="D2805" s="34"/>
      <c r="E2805" s="34"/>
      <c r="F2805" s="34"/>
      <c r="G2805" s="34"/>
      <c r="H2805" s="34"/>
      <c r="I2805" s="34"/>
      <c r="J2805" s="34"/>
      <c r="K2805" s="34"/>
      <c r="L2805" s="103"/>
      <c r="M2805" s="29"/>
      <c r="N2805" s="29"/>
      <c r="O2805" s="29"/>
      <c r="P2805" s="30"/>
      <c r="Q2805" s="29"/>
      <c r="R2805" s="112"/>
      <c r="S2805" s="34"/>
      <c r="AD2805" s="84" t="e">
        <f t="shared" si="374"/>
        <v>#VALUE!</v>
      </c>
      <c r="AE2805" s="34" t="e">
        <f t="shared" si="375"/>
        <v>#VALUE!</v>
      </c>
      <c r="AF2805" s="34" t="e">
        <f t="shared" si="376"/>
        <v>#VALUE!</v>
      </c>
      <c r="AG2805" s="34" t="e">
        <f t="shared" si="377"/>
        <v>#VALUE!</v>
      </c>
      <c r="AH2805" s="34" t="e">
        <f t="shared" si="378"/>
        <v>#VALUE!</v>
      </c>
      <c r="AI2805" s="34" t="e">
        <f t="shared" si="379"/>
        <v>#VALUE!</v>
      </c>
      <c r="AJ2805" s="34" t="e">
        <f t="shared" si="380"/>
        <v>#VALUE!</v>
      </c>
      <c r="AK2805" s="34" t="e">
        <f t="shared" si="381"/>
        <v>#VALUE!</v>
      </c>
    </row>
    <row r="2806" spans="1:37" ht="55.25" customHeight="1" x14ac:dyDescent="0.2">
      <c r="A2806" s="50"/>
      <c r="B2806" s="50"/>
      <c r="C2806" s="34"/>
      <c r="D2806" s="34"/>
      <c r="E2806" s="34"/>
      <c r="F2806" s="34"/>
      <c r="G2806" s="34"/>
      <c r="H2806" s="34"/>
      <c r="I2806" s="34"/>
      <c r="J2806" s="34"/>
      <c r="K2806" s="34"/>
      <c r="L2806" s="103"/>
      <c r="M2806" s="29"/>
      <c r="N2806" s="29"/>
      <c r="O2806" s="29"/>
      <c r="P2806" s="30"/>
      <c r="Q2806" s="29"/>
      <c r="R2806" s="112"/>
      <c r="S2806" s="34"/>
      <c r="AD2806" s="84" t="e">
        <f t="shared" si="374"/>
        <v>#VALUE!</v>
      </c>
      <c r="AE2806" s="34" t="e">
        <f t="shared" si="375"/>
        <v>#VALUE!</v>
      </c>
      <c r="AF2806" s="34" t="e">
        <f t="shared" si="376"/>
        <v>#VALUE!</v>
      </c>
      <c r="AG2806" s="34" t="e">
        <f t="shared" si="377"/>
        <v>#VALUE!</v>
      </c>
      <c r="AH2806" s="34" t="e">
        <f t="shared" si="378"/>
        <v>#VALUE!</v>
      </c>
      <c r="AI2806" s="34" t="e">
        <f t="shared" si="379"/>
        <v>#VALUE!</v>
      </c>
      <c r="AJ2806" s="34" t="e">
        <f t="shared" si="380"/>
        <v>#VALUE!</v>
      </c>
      <c r="AK2806" s="34" t="e">
        <f t="shared" si="381"/>
        <v>#VALUE!</v>
      </c>
    </row>
    <row r="2807" spans="1:37" ht="55.25" customHeight="1" x14ac:dyDescent="0.2">
      <c r="A2807" s="50"/>
      <c r="B2807" s="50"/>
      <c r="C2807" s="34"/>
      <c r="D2807" s="34"/>
      <c r="E2807" s="34"/>
      <c r="F2807" s="34"/>
      <c r="G2807" s="34"/>
      <c r="H2807" s="34"/>
      <c r="I2807" s="34"/>
      <c r="J2807" s="34"/>
      <c r="K2807" s="34"/>
      <c r="L2807" s="103"/>
      <c r="M2807" s="29"/>
      <c r="N2807" s="29"/>
      <c r="O2807" s="29"/>
      <c r="P2807" s="30"/>
      <c r="Q2807" s="29"/>
      <c r="R2807" s="112"/>
      <c r="S2807" s="34"/>
      <c r="AD2807" s="84" t="e">
        <f t="shared" si="374"/>
        <v>#VALUE!</v>
      </c>
      <c r="AE2807" s="34" t="e">
        <f t="shared" si="375"/>
        <v>#VALUE!</v>
      </c>
      <c r="AF2807" s="34" t="e">
        <f t="shared" si="376"/>
        <v>#VALUE!</v>
      </c>
      <c r="AG2807" s="34" t="e">
        <f t="shared" si="377"/>
        <v>#VALUE!</v>
      </c>
      <c r="AH2807" s="34" t="e">
        <f t="shared" si="378"/>
        <v>#VALUE!</v>
      </c>
      <c r="AI2807" s="34" t="e">
        <f t="shared" si="379"/>
        <v>#VALUE!</v>
      </c>
      <c r="AJ2807" s="34" t="e">
        <f t="shared" si="380"/>
        <v>#VALUE!</v>
      </c>
      <c r="AK2807" s="34" t="e">
        <f t="shared" si="381"/>
        <v>#VALUE!</v>
      </c>
    </row>
    <row r="2808" spans="1:37" ht="55.25" customHeight="1" x14ac:dyDescent="0.2">
      <c r="A2808" s="50"/>
      <c r="B2808" s="50"/>
      <c r="C2808" s="34"/>
      <c r="D2808" s="34"/>
      <c r="E2808" s="34"/>
      <c r="F2808" s="34"/>
      <c r="G2808" s="34"/>
      <c r="H2808" s="34"/>
      <c r="I2808" s="34"/>
      <c r="J2808" s="34"/>
      <c r="K2808" s="34"/>
      <c r="L2808" s="103"/>
      <c r="M2808" s="29"/>
      <c r="N2808" s="29"/>
      <c r="O2808" s="29"/>
      <c r="P2808" s="30"/>
      <c r="Q2808" s="29"/>
      <c r="R2808" s="112"/>
      <c r="S2808" s="34"/>
      <c r="AD2808" s="84" t="e">
        <f t="shared" si="374"/>
        <v>#VALUE!</v>
      </c>
      <c r="AE2808" s="34" t="e">
        <f t="shared" si="375"/>
        <v>#VALUE!</v>
      </c>
      <c r="AF2808" s="34" t="e">
        <f t="shared" si="376"/>
        <v>#VALUE!</v>
      </c>
      <c r="AG2808" s="34" t="e">
        <f t="shared" si="377"/>
        <v>#VALUE!</v>
      </c>
      <c r="AH2808" s="34" t="e">
        <f t="shared" si="378"/>
        <v>#VALUE!</v>
      </c>
      <c r="AI2808" s="34" t="e">
        <f t="shared" si="379"/>
        <v>#VALUE!</v>
      </c>
      <c r="AJ2808" s="34" t="e">
        <f t="shared" si="380"/>
        <v>#VALUE!</v>
      </c>
      <c r="AK2808" s="34" t="e">
        <f t="shared" si="381"/>
        <v>#VALUE!</v>
      </c>
    </row>
    <row r="2809" spans="1:37" ht="55.25" customHeight="1" x14ac:dyDescent="0.2">
      <c r="A2809" s="50"/>
      <c r="B2809" s="50"/>
      <c r="C2809" s="34"/>
      <c r="D2809" s="34"/>
      <c r="E2809" s="34"/>
      <c r="F2809" s="34"/>
      <c r="G2809" s="34"/>
      <c r="H2809" s="34"/>
      <c r="I2809" s="34"/>
      <c r="J2809" s="34"/>
      <c r="K2809" s="34"/>
      <c r="L2809" s="103"/>
      <c r="M2809" s="29"/>
      <c r="N2809" s="29"/>
      <c r="O2809" s="29"/>
      <c r="P2809" s="30"/>
      <c r="Q2809" s="29"/>
      <c r="R2809" s="112"/>
      <c r="S2809" s="34"/>
      <c r="AD2809" s="84" t="e">
        <f t="shared" si="374"/>
        <v>#VALUE!</v>
      </c>
      <c r="AE2809" s="34" t="e">
        <f t="shared" si="375"/>
        <v>#VALUE!</v>
      </c>
      <c r="AF2809" s="34" t="e">
        <f t="shared" si="376"/>
        <v>#VALUE!</v>
      </c>
      <c r="AG2809" s="34" t="e">
        <f t="shared" si="377"/>
        <v>#VALUE!</v>
      </c>
      <c r="AH2809" s="34" t="e">
        <f t="shared" si="378"/>
        <v>#VALUE!</v>
      </c>
      <c r="AI2809" s="34" t="e">
        <f t="shared" si="379"/>
        <v>#VALUE!</v>
      </c>
      <c r="AJ2809" s="34" t="e">
        <f t="shared" si="380"/>
        <v>#VALUE!</v>
      </c>
      <c r="AK2809" s="34" t="e">
        <f t="shared" si="381"/>
        <v>#VALUE!</v>
      </c>
    </row>
    <row r="2810" spans="1:37" ht="55.25" customHeight="1" x14ac:dyDescent="0.2">
      <c r="A2810" s="50"/>
      <c r="B2810" s="50"/>
      <c r="C2810" s="34"/>
      <c r="D2810" s="34"/>
      <c r="E2810" s="34"/>
      <c r="F2810" s="34"/>
      <c r="G2810" s="34"/>
      <c r="H2810" s="34"/>
      <c r="I2810" s="34"/>
      <c r="J2810" s="34"/>
      <c r="K2810" s="34"/>
      <c r="L2810" s="103"/>
      <c r="M2810" s="29"/>
      <c r="N2810" s="29"/>
      <c r="O2810" s="29"/>
      <c r="P2810" s="30"/>
      <c r="Q2810" s="29"/>
      <c r="R2810" s="112"/>
      <c r="S2810" s="34"/>
      <c r="AD2810" s="84" t="e">
        <f t="shared" si="374"/>
        <v>#VALUE!</v>
      </c>
      <c r="AE2810" s="34" t="e">
        <f t="shared" si="375"/>
        <v>#VALUE!</v>
      </c>
      <c r="AF2810" s="34" t="e">
        <f t="shared" si="376"/>
        <v>#VALUE!</v>
      </c>
      <c r="AG2810" s="34" t="e">
        <f t="shared" si="377"/>
        <v>#VALUE!</v>
      </c>
      <c r="AH2810" s="34" t="e">
        <f t="shared" si="378"/>
        <v>#VALUE!</v>
      </c>
      <c r="AI2810" s="34" t="e">
        <f t="shared" si="379"/>
        <v>#VALUE!</v>
      </c>
      <c r="AJ2810" s="34" t="e">
        <f t="shared" si="380"/>
        <v>#VALUE!</v>
      </c>
      <c r="AK2810" s="34" t="e">
        <f t="shared" si="381"/>
        <v>#VALUE!</v>
      </c>
    </row>
    <row r="2811" spans="1:37" ht="55.25" customHeight="1" x14ac:dyDescent="0.2">
      <c r="A2811" s="50"/>
      <c r="B2811" s="50"/>
      <c r="C2811" s="34"/>
      <c r="D2811" s="34"/>
      <c r="E2811" s="34"/>
      <c r="F2811" s="34"/>
      <c r="G2811" s="34"/>
      <c r="H2811" s="34"/>
      <c r="I2811" s="34"/>
      <c r="J2811" s="34"/>
      <c r="K2811" s="34"/>
      <c r="L2811" s="103"/>
      <c r="M2811" s="29"/>
      <c r="N2811" s="29"/>
      <c r="O2811" s="29"/>
      <c r="P2811" s="30"/>
      <c r="Q2811" s="29"/>
      <c r="R2811" s="112"/>
      <c r="S2811" s="34"/>
      <c r="AD2811" s="84" t="e">
        <f t="shared" si="374"/>
        <v>#VALUE!</v>
      </c>
      <c r="AE2811" s="34" t="e">
        <f t="shared" si="375"/>
        <v>#VALUE!</v>
      </c>
      <c r="AF2811" s="34" t="e">
        <f t="shared" si="376"/>
        <v>#VALUE!</v>
      </c>
      <c r="AG2811" s="34" t="e">
        <f t="shared" si="377"/>
        <v>#VALUE!</v>
      </c>
      <c r="AH2811" s="34" t="e">
        <f t="shared" si="378"/>
        <v>#VALUE!</v>
      </c>
      <c r="AI2811" s="34" t="e">
        <f t="shared" si="379"/>
        <v>#VALUE!</v>
      </c>
      <c r="AJ2811" s="34" t="e">
        <f t="shared" si="380"/>
        <v>#VALUE!</v>
      </c>
      <c r="AK2811" s="34" t="e">
        <f t="shared" si="381"/>
        <v>#VALUE!</v>
      </c>
    </row>
    <row r="2812" spans="1:37" ht="55.25" customHeight="1" x14ac:dyDescent="0.2">
      <c r="A2812" s="50"/>
      <c r="B2812" s="50"/>
      <c r="C2812" s="34"/>
      <c r="D2812" s="34"/>
      <c r="E2812" s="34"/>
      <c r="F2812" s="34"/>
      <c r="G2812" s="34"/>
      <c r="H2812" s="34"/>
      <c r="I2812" s="34"/>
      <c r="J2812" s="34"/>
      <c r="K2812" s="34"/>
      <c r="L2812" s="103"/>
      <c r="M2812" s="29"/>
      <c r="N2812" s="29"/>
      <c r="O2812" s="29"/>
      <c r="P2812" s="30"/>
      <c r="Q2812" s="29"/>
      <c r="R2812" s="112"/>
      <c r="S2812" s="34"/>
      <c r="AD2812" s="84" t="e">
        <f t="shared" si="374"/>
        <v>#VALUE!</v>
      </c>
      <c r="AE2812" s="34" t="e">
        <f t="shared" si="375"/>
        <v>#VALUE!</v>
      </c>
      <c r="AF2812" s="34" t="e">
        <f t="shared" si="376"/>
        <v>#VALUE!</v>
      </c>
      <c r="AG2812" s="34" t="e">
        <f t="shared" si="377"/>
        <v>#VALUE!</v>
      </c>
      <c r="AH2812" s="34" t="e">
        <f t="shared" si="378"/>
        <v>#VALUE!</v>
      </c>
      <c r="AI2812" s="34" t="e">
        <f t="shared" si="379"/>
        <v>#VALUE!</v>
      </c>
      <c r="AJ2812" s="34" t="e">
        <f t="shared" si="380"/>
        <v>#VALUE!</v>
      </c>
      <c r="AK2812" s="34" t="e">
        <f t="shared" si="381"/>
        <v>#VALUE!</v>
      </c>
    </row>
    <row r="2813" spans="1:37" ht="55.25" customHeight="1" x14ac:dyDescent="0.2">
      <c r="A2813" s="50"/>
      <c r="B2813" s="50"/>
      <c r="C2813" s="34"/>
      <c r="D2813" s="34"/>
      <c r="E2813" s="34"/>
      <c r="F2813" s="34"/>
      <c r="G2813" s="34"/>
      <c r="H2813" s="34"/>
      <c r="I2813" s="34"/>
      <c r="J2813" s="34"/>
      <c r="K2813" s="34"/>
      <c r="L2813" s="103"/>
      <c r="M2813" s="29"/>
      <c r="N2813" s="29"/>
      <c r="O2813" s="29"/>
      <c r="P2813" s="30"/>
      <c r="Q2813" s="29"/>
      <c r="R2813" s="112"/>
      <c r="S2813" s="34"/>
      <c r="AD2813" s="84" t="e">
        <f t="shared" si="374"/>
        <v>#VALUE!</v>
      </c>
      <c r="AE2813" s="34" t="e">
        <f t="shared" si="375"/>
        <v>#VALUE!</v>
      </c>
      <c r="AF2813" s="34" t="e">
        <f t="shared" si="376"/>
        <v>#VALUE!</v>
      </c>
      <c r="AG2813" s="34" t="e">
        <f t="shared" si="377"/>
        <v>#VALUE!</v>
      </c>
      <c r="AH2813" s="34" t="e">
        <f t="shared" si="378"/>
        <v>#VALUE!</v>
      </c>
      <c r="AI2813" s="34" t="e">
        <f t="shared" si="379"/>
        <v>#VALUE!</v>
      </c>
      <c r="AJ2813" s="34" t="e">
        <f t="shared" si="380"/>
        <v>#VALUE!</v>
      </c>
      <c r="AK2813" s="34" t="e">
        <f t="shared" si="381"/>
        <v>#VALUE!</v>
      </c>
    </row>
    <row r="2814" spans="1:37" ht="55.25" customHeight="1" x14ac:dyDescent="0.2">
      <c r="A2814" s="50"/>
      <c r="B2814" s="50"/>
      <c r="C2814" s="34"/>
      <c r="D2814" s="34"/>
      <c r="E2814" s="34"/>
      <c r="F2814" s="34"/>
      <c r="G2814" s="34"/>
      <c r="H2814" s="34"/>
      <c r="I2814" s="34"/>
      <c r="J2814" s="34"/>
      <c r="K2814" s="34"/>
      <c r="L2814" s="103"/>
      <c r="M2814" s="29"/>
      <c r="N2814" s="29"/>
      <c r="O2814" s="29"/>
      <c r="P2814" s="30"/>
      <c r="Q2814" s="29"/>
      <c r="R2814" s="112"/>
      <c r="S2814" s="34"/>
      <c r="AD2814" s="84" t="e">
        <f t="shared" si="374"/>
        <v>#VALUE!</v>
      </c>
      <c r="AE2814" s="34" t="e">
        <f t="shared" si="375"/>
        <v>#VALUE!</v>
      </c>
      <c r="AF2814" s="34" t="e">
        <f t="shared" si="376"/>
        <v>#VALUE!</v>
      </c>
      <c r="AG2814" s="34" t="e">
        <f t="shared" si="377"/>
        <v>#VALUE!</v>
      </c>
      <c r="AH2814" s="34" t="e">
        <f t="shared" si="378"/>
        <v>#VALUE!</v>
      </c>
      <c r="AI2814" s="34" t="e">
        <f t="shared" si="379"/>
        <v>#VALUE!</v>
      </c>
      <c r="AJ2814" s="34" t="e">
        <f t="shared" si="380"/>
        <v>#VALUE!</v>
      </c>
      <c r="AK2814" s="34" t="e">
        <f t="shared" si="381"/>
        <v>#VALUE!</v>
      </c>
    </row>
    <row r="2815" spans="1:37" ht="55.25" customHeight="1" x14ac:dyDescent="0.2">
      <c r="A2815" s="50"/>
      <c r="B2815" s="50"/>
      <c r="C2815" s="34"/>
      <c r="D2815" s="34"/>
      <c r="E2815" s="34"/>
      <c r="F2815" s="34"/>
      <c r="G2815" s="34"/>
      <c r="H2815" s="34"/>
      <c r="I2815" s="34"/>
      <c r="J2815" s="34"/>
      <c r="K2815" s="34"/>
      <c r="L2815" s="103"/>
      <c r="M2815" s="29"/>
      <c r="N2815" s="29"/>
      <c r="O2815" s="29"/>
      <c r="P2815" s="30"/>
      <c r="Q2815" s="29"/>
      <c r="R2815" s="112"/>
      <c r="S2815" s="34"/>
      <c r="AD2815" s="84" t="e">
        <f t="shared" si="374"/>
        <v>#VALUE!</v>
      </c>
      <c r="AE2815" s="34" t="e">
        <f t="shared" si="375"/>
        <v>#VALUE!</v>
      </c>
      <c r="AF2815" s="34" t="e">
        <f t="shared" si="376"/>
        <v>#VALUE!</v>
      </c>
      <c r="AG2815" s="34" t="e">
        <f t="shared" si="377"/>
        <v>#VALUE!</v>
      </c>
      <c r="AH2815" s="34" t="e">
        <f t="shared" si="378"/>
        <v>#VALUE!</v>
      </c>
      <c r="AI2815" s="34" t="e">
        <f t="shared" si="379"/>
        <v>#VALUE!</v>
      </c>
      <c r="AJ2815" s="34" t="e">
        <f t="shared" si="380"/>
        <v>#VALUE!</v>
      </c>
      <c r="AK2815" s="34" t="e">
        <f t="shared" si="381"/>
        <v>#VALUE!</v>
      </c>
    </row>
    <row r="2816" spans="1:37" ht="55.25" customHeight="1" x14ac:dyDescent="0.2">
      <c r="A2816" s="50"/>
      <c r="B2816" s="50"/>
      <c r="C2816" s="34"/>
      <c r="D2816" s="34"/>
      <c r="E2816" s="34"/>
      <c r="F2816" s="34"/>
      <c r="G2816" s="34"/>
      <c r="H2816" s="34"/>
      <c r="I2816" s="34"/>
      <c r="J2816" s="34"/>
      <c r="K2816" s="34"/>
      <c r="L2816" s="103"/>
      <c r="M2816" s="29"/>
      <c r="N2816" s="29"/>
      <c r="O2816" s="29"/>
      <c r="P2816" s="30"/>
      <c r="Q2816" s="29"/>
      <c r="R2816" s="112"/>
      <c r="S2816" s="34"/>
      <c r="AD2816" s="84" t="e">
        <f t="shared" si="374"/>
        <v>#VALUE!</v>
      </c>
      <c r="AE2816" s="34" t="e">
        <f t="shared" si="375"/>
        <v>#VALUE!</v>
      </c>
      <c r="AF2816" s="34" t="e">
        <f t="shared" si="376"/>
        <v>#VALUE!</v>
      </c>
      <c r="AG2816" s="34" t="e">
        <f t="shared" si="377"/>
        <v>#VALUE!</v>
      </c>
      <c r="AH2816" s="34" t="e">
        <f t="shared" si="378"/>
        <v>#VALUE!</v>
      </c>
      <c r="AI2816" s="34" t="e">
        <f t="shared" si="379"/>
        <v>#VALUE!</v>
      </c>
      <c r="AJ2816" s="34" t="e">
        <f t="shared" si="380"/>
        <v>#VALUE!</v>
      </c>
      <c r="AK2816" s="34" t="e">
        <f t="shared" si="381"/>
        <v>#VALUE!</v>
      </c>
    </row>
    <row r="2817" spans="1:37" ht="55.25" customHeight="1" x14ac:dyDescent="0.2">
      <c r="A2817" s="50"/>
      <c r="B2817" s="50"/>
      <c r="C2817" s="34"/>
      <c r="D2817" s="34"/>
      <c r="E2817" s="34"/>
      <c r="F2817" s="34"/>
      <c r="G2817" s="34"/>
      <c r="H2817" s="34"/>
      <c r="I2817" s="34"/>
      <c r="J2817" s="34"/>
      <c r="K2817" s="34"/>
      <c r="L2817" s="103"/>
      <c r="M2817" s="29"/>
      <c r="N2817" s="29"/>
      <c r="O2817" s="29"/>
      <c r="P2817" s="30"/>
      <c r="Q2817" s="29"/>
      <c r="R2817" s="112"/>
      <c r="S2817" s="34"/>
      <c r="AD2817" s="84" t="e">
        <f t="shared" si="374"/>
        <v>#VALUE!</v>
      </c>
      <c r="AE2817" s="34" t="e">
        <f t="shared" si="375"/>
        <v>#VALUE!</v>
      </c>
      <c r="AF2817" s="34" t="e">
        <f t="shared" si="376"/>
        <v>#VALUE!</v>
      </c>
      <c r="AG2817" s="34" t="e">
        <f t="shared" si="377"/>
        <v>#VALUE!</v>
      </c>
      <c r="AH2817" s="34" t="e">
        <f t="shared" si="378"/>
        <v>#VALUE!</v>
      </c>
      <c r="AI2817" s="34" t="e">
        <f t="shared" si="379"/>
        <v>#VALUE!</v>
      </c>
      <c r="AJ2817" s="34" t="e">
        <f t="shared" si="380"/>
        <v>#VALUE!</v>
      </c>
      <c r="AK2817" s="34" t="e">
        <f t="shared" si="381"/>
        <v>#VALUE!</v>
      </c>
    </row>
    <row r="2818" spans="1:37" ht="55.25" customHeight="1" x14ac:dyDescent="0.2">
      <c r="A2818" s="50"/>
      <c r="B2818" s="50"/>
      <c r="C2818" s="34"/>
      <c r="D2818" s="34"/>
      <c r="E2818" s="34"/>
      <c r="F2818" s="34"/>
      <c r="G2818" s="34"/>
      <c r="H2818" s="34"/>
      <c r="I2818" s="34"/>
      <c r="J2818" s="34"/>
      <c r="K2818" s="34"/>
      <c r="L2818" s="103"/>
      <c r="M2818" s="29"/>
      <c r="N2818" s="29"/>
      <c r="O2818" s="29"/>
      <c r="P2818" s="30"/>
      <c r="Q2818" s="29"/>
      <c r="R2818" s="112"/>
      <c r="S2818" s="34"/>
      <c r="AD2818" s="84" t="e">
        <f t="shared" si="374"/>
        <v>#VALUE!</v>
      </c>
      <c r="AE2818" s="34" t="e">
        <f t="shared" si="375"/>
        <v>#VALUE!</v>
      </c>
      <c r="AF2818" s="34" t="e">
        <f t="shared" si="376"/>
        <v>#VALUE!</v>
      </c>
      <c r="AG2818" s="34" t="e">
        <f t="shared" si="377"/>
        <v>#VALUE!</v>
      </c>
      <c r="AH2818" s="34" t="e">
        <f t="shared" si="378"/>
        <v>#VALUE!</v>
      </c>
      <c r="AI2818" s="34" t="e">
        <f t="shared" si="379"/>
        <v>#VALUE!</v>
      </c>
      <c r="AJ2818" s="34" t="e">
        <f t="shared" si="380"/>
        <v>#VALUE!</v>
      </c>
      <c r="AK2818" s="34" t="e">
        <f t="shared" si="381"/>
        <v>#VALUE!</v>
      </c>
    </row>
    <row r="2819" spans="1:37" ht="55.25" customHeight="1" x14ac:dyDescent="0.2">
      <c r="A2819" s="50"/>
      <c r="B2819" s="50"/>
      <c r="C2819" s="34"/>
      <c r="D2819" s="34"/>
      <c r="E2819" s="34"/>
      <c r="F2819" s="34"/>
      <c r="G2819" s="34"/>
      <c r="H2819" s="34"/>
      <c r="I2819" s="34"/>
      <c r="J2819" s="34"/>
      <c r="K2819" s="34"/>
      <c r="L2819" s="103"/>
      <c r="M2819" s="29"/>
      <c r="N2819" s="29"/>
      <c r="O2819" s="29"/>
      <c r="P2819" s="30"/>
      <c r="Q2819" s="29"/>
      <c r="R2819" s="112"/>
      <c r="S2819" s="34"/>
      <c r="AD2819" s="84" t="e">
        <f t="shared" si="374"/>
        <v>#VALUE!</v>
      </c>
      <c r="AE2819" s="34" t="e">
        <f t="shared" si="375"/>
        <v>#VALUE!</v>
      </c>
      <c r="AF2819" s="34" t="e">
        <f t="shared" si="376"/>
        <v>#VALUE!</v>
      </c>
      <c r="AG2819" s="34" t="e">
        <f t="shared" si="377"/>
        <v>#VALUE!</v>
      </c>
      <c r="AH2819" s="34" t="e">
        <f t="shared" si="378"/>
        <v>#VALUE!</v>
      </c>
      <c r="AI2819" s="34" t="e">
        <f t="shared" si="379"/>
        <v>#VALUE!</v>
      </c>
      <c r="AJ2819" s="34" t="e">
        <f t="shared" si="380"/>
        <v>#VALUE!</v>
      </c>
      <c r="AK2819" s="34" t="e">
        <f t="shared" si="381"/>
        <v>#VALUE!</v>
      </c>
    </row>
    <row r="2820" spans="1:37" ht="55.25" customHeight="1" x14ac:dyDescent="0.2">
      <c r="A2820" s="50"/>
      <c r="B2820" s="50"/>
      <c r="C2820" s="34"/>
      <c r="D2820" s="34"/>
      <c r="E2820" s="34"/>
      <c r="F2820" s="34"/>
      <c r="G2820" s="34"/>
      <c r="H2820" s="34"/>
      <c r="I2820" s="34"/>
      <c r="J2820" s="34"/>
      <c r="K2820" s="34"/>
      <c r="L2820" s="103"/>
      <c r="M2820" s="29"/>
      <c r="N2820" s="29"/>
      <c r="O2820" s="29"/>
      <c r="P2820" s="30"/>
      <c r="Q2820" s="29"/>
      <c r="R2820" s="112"/>
      <c r="S2820" s="34"/>
      <c r="AD2820" s="84" t="e">
        <f t="shared" si="374"/>
        <v>#VALUE!</v>
      </c>
      <c r="AE2820" s="34" t="e">
        <f t="shared" si="375"/>
        <v>#VALUE!</v>
      </c>
      <c r="AF2820" s="34" t="e">
        <f t="shared" si="376"/>
        <v>#VALUE!</v>
      </c>
      <c r="AG2820" s="34" t="e">
        <f t="shared" si="377"/>
        <v>#VALUE!</v>
      </c>
      <c r="AH2820" s="34" t="e">
        <f t="shared" si="378"/>
        <v>#VALUE!</v>
      </c>
      <c r="AI2820" s="34" t="e">
        <f t="shared" si="379"/>
        <v>#VALUE!</v>
      </c>
      <c r="AJ2820" s="34" t="e">
        <f t="shared" si="380"/>
        <v>#VALUE!</v>
      </c>
      <c r="AK2820" s="34" t="e">
        <f t="shared" si="381"/>
        <v>#VALUE!</v>
      </c>
    </row>
    <row r="2821" spans="1:37" ht="55.25" customHeight="1" x14ac:dyDescent="0.2">
      <c r="A2821" s="50"/>
      <c r="B2821" s="50"/>
      <c r="C2821" s="34"/>
      <c r="D2821" s="34"/>
      <c r="E2821" s="34"/>
      <c r="F2821" s="34"/>
      <c r="G2821" s="34"/>
      <c r="H2821" s="34"/>
      <c r="I2821" s="34"/>
      <c r="J2821" s="34"/>
      <c r="K2821" s="34"/>
      <c r="L2821" s="103"/>
      <c r="M2821" s="29"/>
      <c r="N2821" s="29"/>
      <c r="O2821" s="29"/>
      <c r="P2821" s="30"/>
      <c r="Q2821" s="29"/>
      <c r="R2821" s="112"/>
      <c r="S2821" s="34"/>
      <c r="AD2821" s="84" t="e">
        <f t="shared" si="374"/>
        <v>#VALUE!</v>
      </c>
      <c r="AE2821" s="34" t="e">
        <f t="shared" si="375"/>
        <v>#VALUE!</v>
      </c>
      <c r="AF2821" s="34" t="e">
        <f t="shared" si="376"/>
        <v>#VALUE!</v>
      </c>
      <c r="AG2821" s="34" t="e">
        <f t="shared" si="377"/>
        <v>#VALUE!</v>
      </c>
      <c r="AH2821" s="34" t="e">
        <f t="shared" si="378"/>
        <v>#VALUE!</v>
      </c>
      <c r="AI2821" s="34" t="e">
        <f t="shared" si="379"/>
        <v>#VALUE!</v>
      </c>
      <c r="AJ2821" s="34" t="e">
        <f t="shared" si="380"/>
        <v>#VALUE!</v>
      </c>
      <c r="AK2821" s="34" t="e">
        <f t="shared" si="381"/>
        <v>#VALUE!</v>
      </c>
    </row>
    <row r="2822" spans="1:37" ht="55.25" customHeight="1" x14ac:dyDescent="0.2">
      <c r="A2822" s="50"/>
      <c r="B2822" s="50"/>
      <c r="C2822" s="34"/>
      <c r="D2822" s="34"/>
      <c r="E2822" s="34"/>
      <c r="F2822" s="34"/>
      <c r="G2822" s="34"/>
      <c r="H2822" s="34"/>
      <c r="I2822" s="34"/>
      <c r="J2822" s="34"/>
      <c r="K2822" s="34"/>
      <c r="L2822" s="103"/>
      <c r="M2822" s="29"/>
      <c r="N2822" s="29"/>
      <c r="O2822" s="29"/>
      <c r="P2822" s="30"/>
      <c r="Q2822" s="29"/>
      <c r="R2822" s="112"/>
      <c r="S2822" s="34"/>
      <c r="AD2822" s="84" t="e">
        <f t="shared" si="374"/>
        <v>#VALUE!</v>
      </c>
      <c r="AE2822" s="34" t="e">
        <f t="shared" si="375"/>
        <v>#VALUE!</v>
      </c>
      <c r="AF2822" s="34" t="e">
        <f t="shared" si="376"/>
        <v>#VALUE!</v>
      </c>
      <c r="AG2822" s="34" t="e">
        <f t="shared" si="377"/>
        <v>#VALUE!</v>
      </c>
      <c r="AH2822" s="34" t="e">
        <f t="shared" si="378"/>
        <v>#VALUE!</v>
      </c>
      <c r="AI2822" s="34" t="e">
        <f t="shared" si="379"/>
        <v>#VALUE!</v>
      </c>
      <c r="AJ2822" s="34" t="e">
        <f t="shared" si="380"/>
        <v>#VALUE!</v>
      </c>
      <c r="AK2822" s="34" t="e">
        <f t="shared" si="381"/>
        <v>#VALUE!</v>
      </c>
    </row>
    <row r="2823" spans="1:37" ht="55.25" customHeight="1" x14ac:dyDescent="0.2">
      <c r="A2823" s="50"/>
      <c r="B2823" s="50"/>
      <c r="C2823" s="34"/>
      <c r="D2823" s="34"/>
      <c r="E2823" s="34"/>
      <c r="F2823" s="34"/>
      <c r="G2823" s="34"/>
      <c r="H2823" s="34"/>
      <c r="I2823" s="34"/>
      <c r="J2823" s="34"/>
      <c r="K2823" s="34"/>
      <c r="L2823" s="103"/>
      <c r="M2823" s="29"/>
      <c r="N2823" s="29"/>
      <c r="O2823" s="29"/>
      <c r="P2823" s="30"/>
      <c r="Q2823" s="29"/>
      <c r="R2823" s="112"/>
      <c r="S2823" s="34"/>
      <c r="AD2823" s="84" t="e">
        <f t="shared" si="374"/>
        <v>#VALUE!</v>
      </c>
      <c r="AE2823" s="34" t="e">
        <f t="shared" si="375"/>
        <v>#VALUE!</v>
      </c>
      <c r="AF2823" s="34" t="e">
        <f t="shared" si="376"/>
        <v>#VALUE!</v>
      </c>
      <c r="AG2823" s="34" t="e">
        <f t="shared" si="377"/>
        <v>#VALUE!</v>
      </c>
      <c r="AH2823" s="34" t="e">
        <f t="shared" si="378"/>
        <v>#VALUE!</v>
      </c>
      <c r="AI2823" s="34" t="e">
        <f t="shared" si="379"/>
        <v>#VALUE!</v>
      </c>
      <c r="AJ2823" s="34" t="e">
        <f t="shared" si="380"/>
        <v>#VALUE!</v>
      </c>
      <c r="AK2823" s="34" t="e">
        <f t="shared" si="381"/>
        <v>#VALUE!</v>
      </c>
    </row>
    <row r="2824" spans="1:37" ht="55.25" customHeight="1" x14ac:dyDescent="0.2">
      <c r="A2824" s="50"/>
      <c r="B2824" s="50"/>
      <c r="C2824" s="34"/>
      <c r="D2824" s="34"/>
      <c r="E2824" s="34"/>
      <c r="F2824" s="34"/>
      <c r="G2824" s="34"/>
      <c r="H2824" s="34"/>
      <c r="I2824" s="34"/>
      <c r="J2824" s="34"/>
      <c r="K2824" s="34"/>
      <c r="L2824" s="103"/>
      <c r="M2824" s="29"/>
      <c r="N2824" s="29"/>
      <c r="O2824" s="29"/>
      <c r="P2824" s="30"/>
      <c r="Q2824" s="29"/>
      <c r="R2824" s="112"/>
      <c r="S2824" s="34"/>
      <c r="AD2824" s="84" t="e">
        <f t="shared" si="374"/>
        <v>#VALUE!</v>
      </c>
      <c r="AE2824" s="34" t="e">
        <f t="shared" si="375"/>
        <v>#VALUE!</v>
      </c>
      <c r="AF2824" s="34" t="e">
        <f t="shared" si="376"/>
        <v>#VALUE!</v>
      </c>
      <c r="AG2824" s="34" t="e">
        <f t="shared" si="377"/>
        <v>#VALUE!</v>
      </c>
      <c r="AH2824" s="34" t="e">
        <f t="shared" si="378"/>
        <v>#VALUE!</v>
      </c>
      <c r="AI2824" s="34" t="e">
        <f t="shared" si="379"/>
        <v>#VALUE!</v>
      </c>
      <c r="AJ2824" s="34" t="e">
        <f t="shared" si="380"/>
        <v>#VALUE!</v>
      </c>
      <c r="AK2824" s="34" t="e">
        <f t="shared" si="381"/>
        <v>#VALUE!</v>
      </c>
    </row>
    <row r="2825" spans="1:37" ht="55.25" customHeight="1" x14ac:dyDescent="0.2">
      <c r="A2825" s="50"/>
      <c r="B2825" s="50"/>
      <c r="C2825" s="34"/>
      <c r="D2825" s="34"/>
      <c r="E2825" s="34"/>
      <c r="F2825" s="34"/>
      <c r="G2825" s="34"/>
      <c r="H2825" s="34"/>
      <c r="I2825" s="34"/>
      <c r="J2825" s="34"/>
      <c r="K2825" s="34"/>
      <c r="L2825" s="103"/>
      <c r="M2825" s="29"/>
      <c r="N2825" s="29"/>
      <c r="O2825" s="29"/>
      <c r="P2825" s="30"/>
      <c r="Q2825" s="29"/>
      <c r="R2825" s="112"/>
      <c r="S2825" s="34"/>
      <c r="AD2825" s="84" t="e">
        <f t="shared" si="374"/>
        <v>#VALUE!</v>
      </c>
      <c r="AE2825" s="34" t="e">
        <f t="shared" si="375"/>
        <v>#VALUE!</v>
      </c>
      <c r="AF2825" s="34" t="e">
        <f t="shared" si="376"/>
        <v>#VALUE!</v>
      </c>
      <c r="AG2825" s="34" t="e">
        <f t="shared" si="377"/>
        <v>#VALUE!</v>
      </c>
      <c r="AH2825" s="34" t="e">
        <f t="shared" si="378"/>
        <v>#VALUE!</v>
      </c>
      <c r="AI2825" s="34" t="e">
        <f t="shared" si="379"/>
        <v>#VALUE!</v>
      </c>
      <c r="AJ2825" s="34" t="e">
        <f t="shared" si="380"/>
        <v>#VALUE!</v>
      </c>
      <c r="AK2825" s="34" t="e">
        <f t="shared" si="381"/>
        <v>#VALUE!</v>
      </c>
    </row>
    <row r="2826" spans="1:37" ht="55.25" customHeight="1" x14ac:dyDescent="0.2">
      <c r="A2826" s="50"/>
      <c r="B2826" s="50"/>
      <c r="C2826" s="34"/>
      <c r="D2826" s="34"/>
      <c r="E2826" s="34"/>
      <c r="F2826" s="34"/>
      <c r="G2826" s="34"/>
      <c r="H2826" s="34"/>
      <c r="I2826" s="34"/>
      <c r="J2826" s="34"/>
      <c r="K2826" s="34"/>
      <c r="L2826" s="103"/>
      <c r="M2826" s="29"/>
      <c r="N2826" s="29"/>
      <c r="O2826" s="29"/>
      <c r="P2826" s="30"/>
      <c r="Q2826" s="29"/>
      <c r="R2826" s="112"/>
      <c r="S2826" s="34"/>
      <c r="AD2826" s="84" t="e">
        <f t="shared" si="374"/>
        <v>#VALUE!</v>
      </c>
      <c r="AE2826" s="34" t="e">
        <f t="shared" si="375"/>
        <v>#VALUE!</v>
      </c>
      <c r="AF2826" s="34" t="e">
        <f t="shared" si="376"/>
        <v>#VALUE!</v>
      </c>
      <c r="AG2826" s="34" t="e">
        <f t="shared" si="377"/>
        <v>#VALUE!</v>
      </c>
      <c r="AH2826" s="34" t="e">
        <f t="shared" si="378"/>
        <v>#VALUE!</v>
      </c>
      <c r="AI2826" s="34" t="e">
        <f t="shared" si="379"/>
        <v>#VALUE!</v>
      </c>
      <c r="AJ2826" s="34" t="e">
        <f t="shared" si="380"/>
        <v>#VALUE!</v>
      </c>
      <c r="AK2826" s="34" t="e">
        <f t="shared" si="381"/>
        <v>#VALUE!</v>
      </c>
    </row>
    <row r="2827" spans="1:37" ht="55.25" customHeight="1" x14ac:dyDescent="0.2">
      <c r="A2827" s="50"/>
      <c r="B2827" s="50"/>
      <c r="C2827" s="34"/>
      <c r="D2827" s="34"/>
      <c r="E2827" s="34"/>
      <c r="F2827" s="34"/>
      <c r="G2827" s="34"/>
      <c r="H2827" s="34"/>
      <c r="I2827" s="34"/>
      <c r="J2827" s="34"/>
      <c r="K2827" s="34"/>
      <c r="L2827" s="103"/>
      <c r="M2827" s="29"/>
      <c r="N2827" s="29"/>
      <c r="O2827" s="29"/>
      <c r="P2827" s="30"/>
      <c r="Q2827" s="29"/>
      <c r="R2827" s="112"/>
      <c r="S2827" s="34"/>
      <c r="AD2827" s="84" t="e">
        <f t="shared" si="374"/>
        <v>#VALUE!</v>
      </c>
      <c r="AE2827" s="34" t="e">
        <f t="shared" si="375"/>
        <v>#VALUE!</v>
      </c>
      <c r="AF2827" s="34" t="e">
        <f t="shared" si="376"/>
        <v>#VALUE!</v>
      </c>
      <c r="AG2827" s="34" t="e">
        <f t="shared" si="377"/>
        <v>#VALUE!</v>
      </c>
      <c r="AH2827" s="34" t="e">
        <f t="shared" si="378"/>
        <v>#VALUE!</v>
      </c>
      <c r="AI2827" s="34" t="e">
        <f t="shared" si="379"/>
        <v>#VALUE!</v>
      </c>
      <c r="AJ2827" s="34" t="e">
        <f t="shared" si="380"/>
        <v>#VALUE!</v>
      </c>
      <c r="AK2827" s="34" t="e">
        <f t="shared" si="381"/>
        <v>#VALUE!</v>
      </c>
    </row>
    <row r="2828" spans="1:37" ht="55.25" customHeight="1" x14ac:dyDescent="0.2">
      <c r="A2828" s="50"/>
      <c r="B2828" s="50"/>
      <c r="C2828" s="34"/>
      <c r="D2828" s="34"/>
      <c r="E2828" s="34"/>
      <c r="F2828" s="34"/>
      <c r="G2828" s="34"/>
      <c r="H2828" s="34"/>
      <c r="I2828" s="34"/>
      <c r="J2828" s="34"/>
      <c r="K2828" s="34"/>
      <c r="L2828" s="103"/>
      <c r="M2828" s="29"/>
      <c r="N2828" s="29"/>
      <c r="O2828" s="29"/>
      <c r="P2828" s="30"/>
      <c r="Q2828" s="29"/>
      <c r="R2828" s="112"/>
      <c r="S2828" s="34"/>
      <c r="AD2828" s="84" t="e">
        <f t="shared" si="374"/>
        <v>#VALUE!</v>
      </c>
      <c r="AE2828" s="34" t="e">
        <f t="shared" si="375"/>
        <v>#VALUE!</v>
      </c>
      <c r="AF2828" s="34" t="e">
        <f t="shared" si="376"/>
        <v>#VALUE!</v>
      </c>
      <c r="AG2828" s="34" t="e">
        <f t="shared" si="377"/>
        <v>#VALUE!</v>
      </c>
      <c r="AH2828" s="34" t="e">
        <f t="shared" si="378"/>
        <v>#VALUE!</v>
      </c>
      <c r="AI2828" s="34" t="e">
        <f t="shared" si="379"/>
        <v>#VALUE!</v>
      </c>
      <c r="AJ2828" s="34" t="e">
        <f t="shared" si="380"/>
        <v>#VALUE!</v>
      </c>
      <c r="AK2828" s="34" t="e">
        <f t="shared" si="381"/>
        <v>#VALUE!</v>
      </c>
    </row>
    <row r="2829" spans="1:37" ht="55.25" customHeight="1" x14ac:dyDescent="0.2">
      <c r="A2829" s="50"/>
      <c r="B2829" s="50"/>
      <c r="C2829" s="34"/>
      <c r="D2829" s="34"/>
      <c r="E2829" s="34"/>
      <c r="F2829" s="34"/>
      <c r="G2829" s="34"/>
      <c r="H2829" s="34"/>
      <c r="I2829" s="34"/>
      <c r="J2829" s="34"/>
      <c r="K2829" s="34"/>
      <c r="L2829" s="103"/>
      <c r="M2829" s="29"/>
      <c r="N2829" s="29"/>
      <c r="O2829" s="29"/>
      <c r="P2829" s="30"/>
      <c r="Q2829" s="29"/>
      <c r="R2829" s="112"/>
      <c r="S2829" s="34"/>
      <c r="AD2829" s="84" t="e">
        <f t="shared" si="374"/>
        <v>#VALUE!</v>
      </c>
      <c r="AE2829" s="34" t="e">
        <f t="shared" si="375"/>
        <v>#VALUE!</v>
      </c>
      <c r="AF2829" s="34" t="e">
        <f t="shared" si="376"/>
        <v>#VALUE!</v>
      </c>
      <c r="AG2829" s="34" t="e">
        <f t="shared" si="377"/>
        <v>#VALUE!</v>
      </c>
      <c r="AH2829" s="34" t="e">
        <f t="shared" si="378"/>
        <v>#VALUE!</v>
      </c>
      <c r="AI2829" s="34" t="e">
        <f t="shared" si="379"/>
        <v>#VALUE!</v>
      </c>
      <c r="AJ2829" s="34" t="e">
        <f t="shared" si="380"/>
        <v>#VALUE!</v>
      </c>
      <c r="AK2829" s="34" t="e">
        <f t="shared" si="381"/>
        <v>#VALUE!</v>
      </c>
    </row>
    <row r="2830" spans="1:37" ht="55.25" customHeight="1" x14ac:dyDescent="0.2">
      <c r="A2830" s="50"/>
      <c r="B2830" s="50"/>
      <c r="C2830" s="34"/>
      <c r="D2830" s="34"/>
      <c r="E2830" s="34"/>
      <c r="F2830" s="34"/>
      <c r="G2830" s="34"/>
      <c r="H2830" s="34"/>
      <c r="I2830" s="34"/>
      <c r="J2830" s="34"/>
      <c r="K2830" s="34"/>
      <c r="L2830" s="103"/>
      <c r="M2830" s="29"/>
      <c r="N2830" s="29"/>
      <c r="O2830" s="29"/>
      <c r="P2830" s="30"/>
      <c r="Q2830" s="29"/>
      <c r="R2830" s="112"/>
      <c r="S2830" s="34"/>
      <c r="AD2830" s="84" t="e">
        <f t="shared" si="374"/>
        <v>#VALUE!</v>
      </c>
      <c r="AE2830" s="34" t="e">
        <f t="shared" si="375"/>
        <v>#VALUE!</v>
      </c>
      <c r="AF2830" s="34" t="e">
        <f t="shared" si="376"/>
        <v>#VALUE!</v>
      </c>
      <c r="AG2830" s="34" t="e">
        <f t="shared" si="377"/>
        <v>#VALUE!</v>
      </c>
      <c r="AH2830" s="34" t="e">
        <f t="shared" si="378"/>
        <v>#VALUE!</v>
      </c>
      <c r="AI2830" s="34" t="e">
        <f t="shared" si="379"/>
        <v>#VALUE!</v>
      </c>
      <c r="AJ2830" s="34" t="e">
        <f t="shared" si="380"/>
        <v>#VALUE!</v>
      </c>
      <c r="AK2830" s="34" t="e">
        <f t="shared" si="381"/>
        <v>#VALUE!</v>
      </c>
    </row>
    <row r="2831" spans="1:37" ht="55.25" customHeight="1" x14ac:dyDescent="0.2">
      <c r="A2831" s="50"/>
      <c r="B2831" s="50"/>
      <c r="C2831" s="34"/>
      <c r="D2831" s="34"/>
      <c r="E2831" s="34"/>
      <c r="F2831" s="34"/>
      <c r="G2831" s="34"/>
      <c r="H2831" s="34"/>
      <c r="I2831" s="34"/>
      <c r="J2831" s="34"/>
      <c r="K2831" s="34"/>
      <c r="L2831" s="103"/>
      <c r="M2831" s="29"/>
      <c r="N2831" s="29"/>
      <c r="O2831" s="29"/>
      <c r="P2831" s="30"/>
      <c r="Q2831" s="29"/>
      <c r="R2831" s="112"/>
      <c r="S2831" s="34"/>
      <c r="AD2831" s="84" t="e">
        <f t="shared" si="374"/>
        <v>#VALUE!</v>
      </c>
      <c r="AE2831" s="34" t="e">
        <f t="shared" si="375"/>
        <v>#VALUE!</v>
      </c>
      <c r="AF2831" s="34" t="e">
        <f t="shared" si="376"/>
        <v>#VALUE!</v>
      </c>
      <c r="AG2831" s="34" t="e">
        <f t="shared" si="377"/>
        <v>#VALUE!</v>
      </c>
      <c r="AH2831" s="34" t="e">
        <f t="shared" si="378"/>
        <v>#VALUE!</v>
      </c>
      <c r="AI2831" s="34" t="e">
        <f t="shared" si="379"/>
        <v>#VALUE!</v>
      </c>
      <c r="AJ2831" s="34" t="e">
        <f t="shared" si="380"/>
        <v>#VALUE!</v>
      </c>
      <c r="AK2831" s="34" t="e">
        <f t="shared" si="381"/>
        <v>#VALUE!</v>
      </c>
    </row>
    <row r="2832" spans="1:37" ht="55.25" customHeight="1" x14ac:dyDescent="0.2">
      <c r="A2832" s="50"/>
      <c r="B2832" s="50"/>
      <c r="C2832" s="34"/>
      <c r="D2832" s="34"/>
      <c r="E2832" s="34"/>
      <c r="F2832" s="34"/>
      <c r="G2832" s="34"/>
      <c r="H2832" s="34"/>
      <c r="I2832" s="34"/>
      <c r="J2832" s="34"/>
      <c r="K2832" s="34"/>
      <c r="L2832" s="103"/>
      <c r="M2832" s="29"/>
      <c r="N2832" s="29"/>
      <c r="O2832" s="29"/>
      <c r="P2832" s="30"/>
      <c r="Q2832" s="29"/>
      <c r="R2832" s="112"/>
      <c r="S2832" s="34"/>
      <c r="AD2832" s="84" t="e">
        <f t="shared" si="374"/>
        <v>#VALUE!</v>
      </c>
      <c r="AE2832" s="34" t="e">
        <f t="shared" si="375"/>
        <v>#VALUE!</v>
      </c>
      <c r="AF2832" s="34" t="e">
        <f t="shared" si="376"/>
        <v>#VALUE!</v>
      </c>
      <c r="AG2832" s="34" t="e">
        <f t="shared" si="377"/>
        <v>#VALUE!</v>
      </c>
      <c r="AH2832" s="34" t="e">
        <f t="shared" si="378"/>
        <v>#VALUE!</v>
      </c>
      <c r="AI2832" s="34" t="e">
        <f t="shared" si="379"/>
        <v>#VALUE!</v>
      </c>
      <c r="AJ2832" s="34" t="e">
        <f t="shared" si="380"/>
        <v>#VALUE!</v>
      </c>
      <c r="AK2832" s="34" t="e">
        <f t="shared" si="381"/>
        <v>#VALUE!</v>
      </c>
    </row>
    <row r="2833" spans="1:37" ht="55.25" customHeight="1" x14ac:dyDescent="0.2">
      <c r="A2833" s="50"/>
      <c r="B2833" s="50"/>
      <c r="C2833" s="34"/>
      <c r="D2833" s="34"/>
      <c r="E2833" s="34"/>
      <c r="F2833" s="34"/>
      <c r="G2833" s="34"/>
      <c r="H2833" s="34"/>
      <c r="I2833" s="34"/>
      <c r="J2833" s="34"/>
      <c r="K2833" s="34"/>
      <c r="L2833" s="103"/>
      <c r="M2833" s="29"/>
      <c r="N2833" s="29"/>
      <c r="O2833" s="29"/>
      <c r="P2833" s="30"/>
      <c r="Q2833" s="29"/>
      <c r="R2833" s="112"/>
      <c r="S2833" s="34"/>
      <c r="AD2833" s="84" t="e">
        <f t="shared" si="374"/>
        <v>#VALUE!</v>
      </c>
      <c r="AE2833" s="34" t="e">
        <f t="shared" si="375"/>
        <v>#VALUE!</v>
      </c>
      <c r="AF2833" s="34" t="e">
        <f t="shared" si="376"/>
        <v>#VALUE!</v>
      </c>
      <c r="AG2833" s="34" t="e">
        <f t="shared" si="377"/>
        <v>#VALUE!</v>
      </c>
      <c r="AH2833" s="34" t="e">
        <f t="shared" si="378"/>
        <v>#VALUE!</v>
      </c>
      <c r="AI2833" s="34" t="e">
        <f t="shared" si="379"/>
        <v>#VALUE!</v>
      </c>
      <c r="AJ2833" s="34" t="e">
        <f t="shared" si="380"/>
        <v>#VALUE!</v>
      </c>
      <c r="AK2833" s="34" t="e">
        <f t="shared" si="381"/>
        <v>#VALUE!</v>
      </c>
    </row>
    <row r="2834" spans="1:37" ht="55.25" customHeight="1" x14ac:dyDescent="0.2">
      <c r="A2834" s="50"/>
      <c r="B2834" s="50"/>
      <c r="C2834" s="34"/>
      <c r="D2834" s="34"/>
      <c r="E2834" s="34"/>
      <c r="F2834" s="34"/>
      <c r="G2834" s="34"/>
      <c r="H2834" s="34"/>
      <c r="I2834" s="34"/>
      <c r="J2834" s="34"/>
      <c r="K2834" s="34"/>
      <c r="L2834" s="103"/>
      <c r="M2834" s="29"/>
      <c r="N2834" s="29"/>
      <c r="O2834" s="29"/>
      <c r="P2834" s="30"/>
      <c r="Q2834" s="29"/>
      <c r="R2834" s="112"/>
      <c r="S2834" s="34"/>
      <c r="AD2834" s="84" t="e">
        <f t="shared" si="374"/>
        <v>#VALUE!</v>
      </c>
      <c r="AE2834" s="34" t="e">
        <f t="shared" si="375"/>
        <v>#VALUE!</v>
      </c>
      <c r="AF2834" s="34" t="e">
        <f t="shared" si="376"/>
        <v>#VALUE!</v>
      </c>
      <c r="AG2834" s="34" t="e">
        <f t="shared" si="377"/>
        <v>#VALUE!</v>
      </c>
      <c r="AH2834" s="34" t="e">
        <f t="shared" si="378"/>
        <v>#VALUE!</v>
      </c>
      <c r="AI2834" s="34" t="e">
        <f t="shared" si="379"/>
        <v>#VALUE!</v>
      </c>
      <c r="AJ2834" s="34" t="e">
        <f t="shared" si="380"/>
        <v>#VALUE!</v>
      </c>
      <c r="AK2834" s="34" t="e">
        <f t="shared" si="381"/>
        <v>#VALUE!</v>
      </c>
    </row>
    <row r="2835" spans="1:37" ht="55.25" customHeight="1" x14ac:dyDescent="0.2">
      <c r="A2835" s="50"/>
      <c r="B2835" s="50"/>
      <c r="C2835" s="34"/>
      <c r="D2835" s="34"/>
      <c r="E2835" s="34"/>
      <c r="F2835" s="34"/>
      <c r="G2835" s="34"/>
      <c r="H2835" s="34"/>
      <c r="I2835" s="34"/>
      <c r="J2835" s="34"/>
      <c r="K2835" s="34"/>
      <c r="L2835" s="103"/>
      <c r="M2835" s="29"/>
      <c r="N2835" s="29"/>
      <c r="O2835" s="29"/>
      <c r="P2835" s="30"/>
      <c r="Q2835" s="29"/>
      <c r="R2835" s="112"/>
      <c r="S2835" s="34"/>
      <c r="AD2835" s="84" t="e">
        <f t="shared" si="374"/>
        <v>#VALUE!</v>
      </c>
      <c r="AE2835" s="34" t="e">
        <f t="shared" si="375"/>
        <v>#VALUE!</v>
      </c>
      <c r="AF2835" s="34" t="e">
        <f t="shared" si="376"/>
        <v>#VALUE!</v>
      </c>
      <c r="AG2835" s="34" t="e">
        <f t="shared" si="377"/>
        <v>#VALUE!</v>
      </c>
      <c r="AH2835" s="34" t="e">
        <f t="shared" si="378"/>
        <v>#VALUE!</v>
      </c>
      <c r="AI2835" s="34" t="e">
        <f t="shared" si="379"/>
        <v>#VALUE!</v>
      </c>
      <c r="AJ2835" s="34" t="e">
        <f t="shared" si="380"/>
        <v>#VALUE!</v>
      </c>
      <c r="AK2835" s="34" t="e">
        <f t="shared" si="381"/>
        <v>#VALUE!</v>
      </c>
    </row>
    <row r="2836" spans="1:37" ht="55.25" customHeight="1" x14ac:dyDescent="0.2">
      <c r="A2836" s="50"/>
      <c r="B2836" s="50"/>
      <c r="C2836" s="34"/>
      <c r="D2836" s="34"/>
      <c r="E2836" s="34"/>
      <c r="F2836" s="34"/>
      <c r="G2836" s="34"/>
      <c r="H2836" s="34"/>
      <c r="I2836" s="34"/>
      <c r="J2836" s="34"/>
      <c r="K2836" s="34"/>
      <c r="L2836" s="103"/>
      <c r="M2836" s="29"/>
      <c r="N2836" s="29"/>
      <c r="O2836" s="29"/>
      <c r="P2836" s="30"/>
      <c r="Q2836" s="29"/>
      <c r="R2836" s="112"/>
      <c r="S2836" s="34"/>
      <c r="AD2836" s="84" t="e">
        <f t="shared" si="374"/>
        <v>#VALUE!</v>
      </c>
      <c r="AE2836" s="34" t="e">
        <f t="shared" si="375"/>
        <v>#VALUE!</v>
      </c>
      <c r="AF2836" s="34" t="e">
        <f t="shared" si="376"/>
        <v>#VALUE!</v>
      </c>
      <c r="AG2836" s="34" t="e">
        <f t="shared" si="377"/>
        <v>#VALUE!</v>
      </c>
      <c r="AH2836" s="34" t="e">
        <f t="shared" si="378"/>
        <v>#VALUE!</v>
      </c>
      <c r="AI2836" s="34" t="e">
        <f t="shared" si="379"/>
        <v>#VALUE!</v>
      </c>
      <c r="AJ2836" s="34" t="e">
        <f t="shared" si="380"/>
        <v>#VALUE!</v>
      </c>
      <c r="AK2836" s="34" t="e">
        <f t="shared" si="381"/>
        <v>#VALUE!</v>
      </c>
    </row>
    <row r="2837" spans="1:37" ht="55.25" customHeight="1" x14ac:dyDescent="0.2">
      <c r="A2837" s="50"/>
      <c r="B2837" s="50"/>
      <c r="C2837" s="34"/>
      <c r="D2837" s="34"/>
      <c r="E2837" s="34"/>
      <c r="F2837" s="34"/>
      <c r="G2837" s="34"/>
      <c r="H2837" s="34"/>
      <c r="I2837" s="34"/>
      <c r="J2837" s="34"/>
      <c r="K2837" s="34"/>
      <c r="L2837" s="103"/>
      <c r="M2837" s="29"/>
      <c r="N2837" s="29"/>
      <c r="O2837" s="29"/>
      <c r="P2837" s="30"/>
      <c r="Q2837" s="29"/>
      <c r="R2837" s="112"/>
      <c r="S2837" s="34"/>
      <c r="AD2837" s="84" t="e">
        <f t="shared" si="374"/>
        <v>#VALUE!</v>
      </c>
      <c r="AE2837" s="34" t="e">
        <f t="shared" si="375"/>
        <v>#VALUE!</v>
      </c>
      <c r="AF2837" s="34" t="e">
        <f t="shared" si="376"/>
        <v>#VALUE!</v>
      </c>
      <c r="AG2837" s="34" t="e">
        <f t="shared" si="377"/>
        <v>#VALUE!</v>
      </c>
      <c r="AH2837" s="34" t="e">
        <f t="shared" si="378"/>
        <v>#VALUE!</v>
      </c>
      <c r="AI2837" s="34" t="e">
        <f t="shared" si="379"/>
        <v>#VALUE!</v>
      </c>
      <c r="AJ2837" s="34" t="e">
        <f t="shared" si="380"/>
        <v>#VALUE!</v>
      </c>
      <c r="AK2837" s="34" t="e">
        <f t="shared" si="381"/>
        <v>#VALUE!</v>
      </c>
    </row>
    <row r="2838" spans="1:37" ht="55.25" customHeight="1" x14ac:dyDescent="0.2">
      <c r="A2838" s="50"/>
      <c r="B2838" s="50"/>
      <c r="C2838" s="34"/>
      <c r="D2838" s="34"/>
      <c r="E2838" s="34"/>
      <c r="F2838" s="34"/>
      <c r="G2838" s="34"/>
      <c r="H2838" s="34"/>
      <c r="I2838" s="34"/>
      <c r="J2838" s="34"/>
      <c r="K2838" s="34"/>
      <c r="L2838" s="103"/>
      <c r="M2838" s="29"/>
      <c r="N2838" s="29"/>
      <c r="O2838" s="29"/>
      <c r="P2838" s="30"/>
      <c r="Q2838" s="29"/>
      <c r="R2838" s="112"/>
      <c r="S2838" s="34"/>
      <c r="AD2838" s="84" t="e">
        <f t="shared" si="374"/>
        <v>#VALUE!</v>
      </c>
      <c r="AE2838" s="34" t="e">
        <f t="shared" si="375"/>
        <v>#VALUE!</v>
      </c>
      <c r="AF2838" s="34" t="e">
        <f t="shared" si="376"/>
        <v>#VALUE!</v>
      </c>
      <c r="AG2838" s="34" t="e">
        <f t="shared" si="377"/>
        <v>#VALUE!</v>
      </c>
      <c r="AH2838" s="34" t="e">
        <f t="shared" si="378"/>
        <v>#VALUE!</v>
      </c>
      <c r="AI2838" s="34" t="e">
        <f t="shared" si="379"/>
        <v>#VALUE!</v>
      </c>
      <c r="AJ2838" s="34" t="e">
        <f t="shared" si="380"/>
        <v>#VALUE!</v>
      </c>
      <c r="AK2838" s="34" t="e">
        <f t="shared" si="381"/>
        <v>#VALUE!</v>
      </c>
    </row>
    <row r="2839" spans="1:37" ht="55.25" customHeight="1" x14ac:dyDescent="0.2">
      <c r="A2839" s="50"/>
      <c r="B2839" s="50"/>
      <c r="C2839" s="34"/>
      <c r="D2839" s="34"/>
      <c r="E2839" s="34"/>
      <c r="F2839" s="34"/>
      <c r="G2839" s="34"/>
      <c r="H2839" s="34"/>
      <c r="I2839" s="34"/>
      <c r="J2839" s="34"/>
      <c r="K2839" s="34"/>
      <c r="L2839" s="103"/>
      <c r="M2839" s="29"/>
      <c r="N2839" s="29"/>
      <c r="O2839" s="29"/>
      <c r="P2839" s="30"/>
      <c r="Q2839" s="29"/>
      <c r="R2839" s="112"/>
      <c r="S2839" s="34"/>
      <c r="AD2839" s="84" t="e">
        <f t="shared" si="374"/>
        <v>#VALUE!</v>
      </c>
      <c r="AE2839" s="34" t="e">
        <f t="shared" si="375"/>
        <v>#VALUE!</v>
      </c>
      <c r="AF2839" s="34" t="e">
        <f t="shared" si="376"/>
        <v>#VALUE!</v>
      </c>
      <c r="AG2839" s="34" t="e">
        <f t="shared" si="377"/>
        <v>#VALUE!</v>
      </c>
      <c r="AH2839" s="34" t="e">
        <f t="shared" si="378"/>
        <v>#VALUE!</v>
      </c>
      <c r="AI2839" s="34" t="e">
        <f t="shared" si="379"/>
        <v>#VALUE!</v>
      </c>
      <c r="AJ2839" s="34" t="e">
        <f t="shared" si="380"/>
        <v>#VALUE!</v>
      </c>
      <c r="AK2839" s="34" t="e">
        <f t="shared" si="381"/>
        <v>#VALUE!</v>
      </c>
    </row>
    <row r="2840" spans="1:37" ht="55.25" customHeight="1" x14ac:dyDescent="0.2">
      <c r="A2840" s="50"/>
      <c r="B2840" s="50"/>
      <c r="C2840" s="34"/>
      <c r="D2840" s="34"/>
      <c r="E2840" s="34"/>
      <c r="F2840" s="34"/>
      <c r="G2840" s="34"/>
      <c r="H2840" s="34"/>
      <c r="I2840" s="34"/>
      <c r="J2840" s="34"/>
      <c r="K2840" s="34"/>
      <c r="L2840" s="103"/>
      <c r="M2840" s="29"/>
      <c r="N2840" s="29"/>
      <c r="O2840" s="29"/>
      <c r="P2840" s="30"/>
      <c r="Q2840" s="29"/>
      <c r="R2840" s="112"/>
      <c r="S2840" s="34"/>
      <c r="AD2840" s="84" t="e">
        <f t="shared" si="374"/>
        <v>#VALUE!</v>
      </c>
      <c r="AE2840" s="34" t="e">
        <f t="shared" si="375"/>
        <v>#VALUE!</v>
      </c>
      <c r="AF2840" s="34" t="e">
        <f t="shared" si="376"/>
        <v>#VALUE!</v>
      </c>
      <c r="AG2840" s="34" t="e">
        <f t="shared" si="377"/>
        <v>#VALUE!</v>
      </c>
      <c r="AH2840" s="34" t="e">
        <f t="shared" si="378"/>
        <v>#VALUE!</v>
      </c>
      <c r="AI2840" s="34" t="e">
        <f t="shared" si="379"/>
        <v>#VALUE!</v>
      </c>
      <c r="AJ2840" s="34" t="e">
        <f t="shared" si="380"/>
        <v>#VALUE!</v>
      </c>
      <c r="AK2840" s="34" t="e">
        <f t="shared" si="381"/>
        <v>#VALUE!</v>
      </c>
    </row>
    <row r="2841" spans="1:37" ht="55.25" customHeight="1" x14ac:dyDescent="0.2">
      <c r="A2841" s="50"/>
      <c r="B2841" s="50"/>
      <c r="C2841" s="34"/>
      <c r="D2841" s="34"/>
      <c r="E2841" s="34"/>
      <c r="F2841" s="34"/>
      <c r="G2841" s="34"/>
      <c r="H2841" s="34"/>
      <c r="I2841" s="34"/>
      <c r="J2841" s="34"/>
      <c r="K2841" s="34"/>
      <c r="L2841" s="103"/>
      <c r="M2841" s="29"/>
      <c r="N2841" s="29"/>
      <c r="O2841" s="29"/>
      <c r="P2841" s="30"/>
      <c r="Q2841" s="29"/>
      <c r="R2841" s="112"/>
      <c r="S2841" s="34"/>
      <c r="AD2841" s="84" t="e">
        <f t="shared" si="374"/>
        <v>#VALUE!</v>
      </c>
      <c r="AE2841" s="34" t="e">
        <f t="shared" si="375"/>
        <v>#VALUE!</v>
      </c>
      <c r="AF2841" s="34" t="e">
        <f t="shared" si="376"/>
        <v>#VALUE!</v>
      </c>
      <c r="AG2841" s="34" t="e">
        <f t="shared" si="377"/>
        <v>#VALUE!</v>
      </c>
      <c r="AH2841" s="34" t="e">
        <f t="shared" si="378"/>
        <v>#VALUE!</v>
      </c>
      <c r="AI2841" s="34" t="e">
        <f t="shared" si="379"/>
        <v>#VALUE!</v>
      </c>
      <c r="AJ2841" s="34" t="e">
        <f t="shared" si="380"/>
        <v>#VALUE!</v>
      </c>
      <c r="AK2841" s="34" t="e">
        <f t="shared" si="381"/>
        <v>#VALUE!</v>
      </c>
    </row>
    <row r="2842" spans="1:37" ht="55.25" customHeight="1" x14ac:dyDescent="0.2">
      <c r="A2842" s="50"/>
      <c r="B2842" s="50"/>
      <c r="C2842" s="34"/>
      <c r="D2842" s="34"/>
      <c r="E2842" s="34"/>
      <c r="F2842" s="34"/>
      <c r="G2842" s="34"/>
      <c r="H2842" s="34"/>
      <c r="I2842" s="34"/>
      <c r="J2842" s="34"/>
      <c r="K2842" s="34"/>
      <c r="L2842" s="103"/>
      <c r="M2842" s="29"/>
      <c r="N2842" s="29"/>
      <c r="O2842" s="29"/>
      <c r="P2842" s="30"/>
      <c r="Q2842" s="29"/>
      <c r="R2842" s="112"/>
      <c r="S2842" s="34"/>
      <c r="AD2842" s="84" t="e">
        <f t="shared" si="374"/>
        <v>#VALUE!</v>
      </c>
      <c r="AE2842" s="34" t="e">
        <f t="shared" si="375"/>
        <v>#VALUE!</v>
      </c>
      <c r="AF2842" s="34" t="e">
        <f t="shared" si="376"/>
        <v>#VALUE!</v>
      </c>
      <c r="AG2842" s="34" t="e">
        <f t="shared" si="377"/>
        <v>#VALUE!</v>
      </c>
      <c r="AH2842" s="34" t="e">
        <f t="shared" si="378"/>
        <v>#VALUE!</v>
      </c>
      <c r="AI2842" s="34" t="e">
        <f t="shared" si="379"/>
        <v>#VALUE!</v>
      </c>
      <c r="AJ2842" s="34" t="e">
        <f t="shared" si="380"/>
        <v>#VALUE!</v>
      </c>
      <c r="AK2842" s="34" t="e">
        <f t="shared" si="381"/>
        <v>#VALUE!</v>
      </c>
    </row>
    <row r="2843" spans="1:37" ht="55.25" customHeight="1" x14ac:dyDescent="0.2">
      <c r="A2843" s="50"/>
      <c r="B2843" s="50"/>
      <c r="C2843" s="34"/>
      <c r="D2843" s="34"/>
      <c r="E2843" s="34"/>
      <c r="F2843" s="34"/>
      <c r="G2843" s="34"/>
      <c r="H2843" s="34"/>
      <c r="I2843" s="34"/>
      <c r="J2843" s="34"/>
      <c r="K2843" s="34"/>
      <c r="L2843" s="103"/>
      <c r="M2843" s="29"/>
      <c r="N2843" s="29"/>
      <c r="O2843" s="29"/>
      <c r="P2843" s="30"/>
      <c r="Q2843" s="29"/>
      <c r="R2843" s="112"/>
      <c r="S2843" s="34"/>
      <c r="AD2843" s="84" t="e">
        <f t="shared" si="374"/>
        <v>#VALUE!</v>
      </c>
      <c r="AE2843" s="34" t="e">
        <f t="shared" si="375"/>
        <v>#VALUE!</v>
      </c>
      <c r="AF2843" s="34" t="e">
        <f t="shared" si="376"/>
        <v>#VALUE!</v>
      </c>
      <c r="AG2843" s="34" t="e">
        <f t="shared" si="377"/>
        <v>#VALUE!</v>
      </c>
      <c r="AH2843" s="34" t="e">
        <f t="shared" si="378"/>
        <v>#VALUE!</v>
      </c>
      <c r="AI2843" s="34" t="e">
        <f t="shared" si="379"/>
        <v>#VALUE!</v>
      </c>
      <c r="AJ2843" s="34" t="e">
        <f t="shared" si="380"/>
        <v>#VALUE!</v>
      </c>
      <c r="AK2843" s="34" t="e">
        <f t="shared" si="381"/>
        <v>#VALUE!</v>
      </c>
    </row>
    <row r="2844" spans="1:37" ht="55.25" customHeight="1" x14ac:dyDescent="0.2">
      <c r="A2844" s="50"/>
      <c r="B2844" s="50"/>
      <c r="C2844" s="34"/>
      <c r="D2844" s="34"/>
      <c r="E2844" s="34"/>
      <c r="F2844" s="34"/>
      <c r="G2844" s="34"/>
      <c r="H2844" s="34"/>
      <c r="I2844" s="34"/>
      <c r="J2844" s="34"/>
      <c r="K2844" s="34"/>
      <c r="L2844" s="103"/>
      <c r="M2844" s="29"/>
      <c r="N2844" s="29"/>
      <c r="O2844" s="29"/>
      <c r="P2844" s="30"/>
      <c r="Q2844" s="29"/>
      <c r="R2844" s="112"/>
      <c r="S2844" s="34"/>
      <c r="AD2844" s="84" t="e">
        <f t="shared" si="374"/>
        <v>#VALUE!</v>
      </c>
      <c r="AE2844" s="34" t="e">
        <f t="shared" si="375"/>
        <v>#VALUE!</v>
      </c>
      <c r="AF2844" s="34" t="e">
        <f t="shared" si="376"/>
        <v>#VALUE!</v>
      </c>
      <c r="AG2844" s="34" t="e">
        <f t="shared" si="377"/>
        <v>#VALUE!</v>
      </c>
      <c r="AH2844" s="34" t="e">
        <f t="shared" si="378"/>
        <v>#VALUE!</v>
      </c>
      <c r="AI2844" s="34" t="e">
        <f t="shared" si="379"/>
        <v>#VALUE!</v>
      </c>
      <c r="AJ2844" s="34" t="e">
        <f t="shared" si="380"/>
        <v>#VALUE!</v>
      </c>
      <c r="AK2844" s="34" t="e">
        <f t="shared" si="381"/>
        <v>#VALUE!</v>
      </c>
    </row>
    <row r="2845" spans="1:37" ht="55.25" customHeight="1" x14ac:dyDescent="0.2">
      <c r="A2845" s="50"/>
      <c r="B2845" s="50"/>
      <c r="C2845" s="34"/>
      <c r="D2845" s="34"/>
      <c r="E2845" s="34"/>
      <c r="F2845" s="34"/>
      <c r="G2845" s="34"/>
      <c r="H2845" s="34"/>
      <c r="I2845" s="34"/>
      <c r="J2845" s="34"/>
      <c r="K2845" s="34"/>
      <c r="L2845" s="103"/>
      <c r="M2845" s="29"/>
      <c r="N2845" s="29"/>
      <c r="O2845" s="29"/>
      <c r="P2845" s="30"/>
      <c r="Q2845" s="29"/>
      <c r="R2845" s="112"/>
      <c r="S2845" s="34"/>
      <c r="AD2845" s="84" t="e">
        <f t="shared" si="374"/>
        <v>#VALUE!</v>
      </c>
      <c r="AE2845" s="34" t="e">
        <f t="shared" si="375"/>
        <v>#VALUE!</v>
      </c>
      <c r="AF2845" s="34" t="e">
        <f t="shared" si="376"/>
        <v>#VALUE!</v>
      </c>
      <c r="AG2845" s="34" t="e">
        <f t="shared" si="377"/>
        <v>#VALUE!</v>
      </c>
      <c r="AH2845" s="34" t="e">
        <f t="shared" si="378"/>
        <v>#VALUE!</v>
      </c>
      <c r="AI2845" s="34" t="e">
        <f t="shared" si="379"/>
        <v>#VALUE!</v>
      </c>
      <c r="AJ2845" s="34" t="e">
        <f t="shared" si="380"/>
        <v>#VALUE!</v>
      </c>
      <c r="AK2845" s="34" t="e">
        <f t="shared" si="381"/>
        <v>#VALUE!</v>
      </c>
    </row>
    <row r="2846" spans="1:37" ht="55.25" customHeight="1" x14ac:dyDescent="0.2">
      <c r="A2846" s="50"/>
      <c r="B2846" s="50"/>
      <c r="C2846" s="34"/>
      <c r="D2846" s="34"/>
      <c r="E2846" s="34"/>
      <c r="F2846" s="34"/>
      <c r="G2846" s="34"/>
      <c r="H2846" s="34"/>
      <c r="I2846" s="34"/>
      <c r="J2846" s="34"/>
      <c r="K2846" s="34"/>
      <c r="L2846" s="103"/>
      <c r="M2846" s="29"/>
      <c r="N2846" s="29"/>
      <c r="O2846" s="29"/>
      <c r="P2846" s="30"/>
      <c r="Q2846" s="29"/>
      <c r="R2846" s="112"/>
      <c r="S2846" s="34"/>
      <c r="AD2846" s="84" t="e">
        <f t="shared" si="374"/>
        <v>#VALUE!</v>
      </c>
      <c r="AE2846" s="34" t="e">
        <f t="shared" si="375"/>
        <v>#VALUE!</v>
      </c>
      <c r="AF2846" s="34" t="e">
        <f t="shared" si="376"/>
        <v>#VALUE!</v>
      </c>
      <c r="AG2846" s="34" t="e">
        <f t="shared" si="377"/>
        <v>#VALUE!</v>
      </c>
      <c r="AH2846" s="34" t="e">
        <f t="shared" si="378"/>
        <v>#VALUE!</v>
      </c>
      <c r="AI2846" s="34" t="e">
        <f t="shared" si="379"/>
        <v>#VALUE!</v>
      </c>
      <c r="AJ2846" s="34" t="e">
        <f t="shared" si="380"/>
        <v>#VALUE!</v>
      </c>
      <c r="AK2846" s="34" t="e">
        <f t="shared" si="381"/>
        <v>#VALUE!</v>
      </c>
    </row>
    <row r="2847" spans="1:37" ht="55.25" customHeight="1" x14ac:dyDescent="0.2">
      <c r="A2847" s="50"/>
      <c r="B2847" s="50"/>
      <c r="C2847" s="34"/>
      <c r="D2847" s="34"/>
      <c r="E2847" s="34"/>
      <c r="F2847" s="34"/>
      <c r="G2847" s="34"/>
      <c r="H2847" s="34"/>
      <c r="I2847" s="34"/>
      <c r="J2847" s="34"/>
      <c r="K2847" s="34"/>
      <c r="L2847" s="103"/>
      <c r="M2847" s="29"/>
      <c r="N2847" s="29"/>
      <c r="O2847" s="29"/>
      <c r="P2847" s="30"/>
      <c r="Q2847" s="29"/>
      <c r="R2847" s="112"/>
      <c r="S2847" s="34"/>
      <c r="AD2847" s="84" t="e">
        <f t="shared" si="374"/>
        <v>#VALUE!</v>
      </c>
      <c r="AE2847" s="34" t="e">
        <f t="shared" si="375"/>
        <v>#VALUE!</v>
      </c>
      <c r="AF2847" s="34" t="e">
        <f t="shared" si="376"/>
        <v>#VALUE!</v>
      </c>
      <c r="AG2847" s="34" t="e">
        <f t="shared" si="377"/>
        <v>#VALUE!</v>
      </c>
      <c r="AH2847" s="34" t="e">
        <f t="shared" si="378"/>
        <v>#VALUE!</v>
      </c>
      <c r="AI2847" s="34" t="e">
        <f t="shared" si="379"/>
        <v>#VALUE!</v>
      </c>
      <c r="AJ2847" s="34" t="e">
        <f t="shared" si="380"/>
        <v>#VALUE!</v>
      </c>
      <c r="AK2847" s="34" t="e">
        <f t="shared" si="381"/>
        <v>#VALUE!</v>
      </c>
    </row>
    <row r="2848" spans="1:37" ht="55.25" customHeight="1" x14ac:dyDescent="0.2">
      <c r="A2848" s="50"/>
      <c r="B2848" s="50"/>
      <c r="C2848" s="34"/>
      <c r="D2848" s="34"/>
      <c r="E2848" s="34"/>
      <c r="F2848" s="34"/>
      <c r="G2848" s="34"/>
      <c r="H2848" s="34"/>
      <c r="I2848" s="34"/>
      <c r="J2848" s="34"/>
      <c r="K2848" s="34"/>
      <c r="L2848" s="103"/>
      <c r="M2848" s="29"/>
      <c r="N2848" s="29"/>
      <c r="O2848" s="29"/>
      <c r="P2848" s="30"/>
      <c r="Q2848" s="29"/>
      <c r="R2848" s="112"/>
      <c r="S2848" s="34"/>
      <c r="AD2848" s="84" t="e">
        <f t="shared" si="374"/>
        <v>#VALUE!</v>
      </c>
      <c r="AE2848" s="34" t="e">
        <f t="shared" si="375"/>
        <v>#VALUE!</v>
      </c>
      <c r="AF2848" s="34" t="e">
        <f t="shared" si="376"/>
        <v>#VALUE!</v>
      </c>
      <c r="AG2848" s="34" t="e">
        <f t="shared" si="377"/>
        <v>#VALUE!</v>
      </c>
      <c r="AH2848" s="34" t="e">
        <f t="shared" si="378"/>
        <v>#VALUE!</v>
      </c>
      <c r="AI2848" s="34" t="e">
        <f t="shared" si="379"/>
        <v>#VALUE!</v>
      </c>
      <c r="AJ2848" s="34" t="e">
        <f t="shared" si="380"/>
        <v>#VALUE!</v>
      </c>
      <c r="AK2848" s="34" t="e">
        <f t="shared" si="381"/>
        <v>#VALUE!</v>
      </c>
    </row>
    <row r="2849" spans="1:37" ht="55.25" customHeight="1" x14ac:dyDescent="0.2">
      <c r="A2849" s="50"/>
      <c r="B2849" s="50"/>
      <c r="C2849" s="34"/>
      <c r="D2849" s="34"/>
      <c r="E2849" s="34"/>
      <c r="F2849" s="34"/>
      <c r="G2849" s="34"/>
      <c r="H2849" s="34"/>
      <c r="I2849" s="34"/>
      <c r="J2849" s="34"/>
      <c r="K2849" s="34"/>
      <c r="L2849" s="103"/>
      <c r="M2849" s="29"/>
      <c r="N2849" s="29"/>
      <c r="O2849" s="29"/>
      <c r="P2849" s="30"/>
      <c r="Q2849" s="29"/>
      <c r="R2849" s="112"/>
      <c r="S2849" s="34"/>
      <c r="AD2849" s="84" t="e">
        <f t="shared" si="374"/>
        <v>#VALUE!</v>
      </c>
      <c r="AE2849" s="34" t="e">
        <f t="shared" si="375"/>
        <v>#VALUE!</v>
      </c>
      <c r="AF2849" s="34" t="e">
        <f t="shared" si="376"/>
        <v>#VALUE!</v>
      </c>
      <c r="AG2849" s="34" t="e">
        <f t="shared" si="377"/>
        <v>#VALUE!</v>
      </c>
      <c r="AH2849" s="34" t="e">
        <f t="shared" si="378"/>
        <v>#VALUE!</v>
      </c>
      <c r="AI2849" s="34" t="e">
        <f t="shared" si="379"/>
        <v>#VALUE!</v>
      </c>
      <c r="AJ2849" s="34" t="e">
        <f t="shared" si="380"/>
        <v>#VALUE!</v>
      </c>
      <c r="AK2849" s="34" t="e">
        <f t="shared" si="381"/>
        <v>#VALUE!</v>
      </c>
    </row>
    <row r="2850" spans="1:37" ht="55.25" customHeight="1" x14ac:dyDescent="0.2">
      <c r="A2850" s="50"/>
      <c r="B2850" s="50"/>
      <c r="C2850" s="34"/>
      <c r="D2850" s="34"/>
      <c r="E2850" s="34"/>
      <c r="F2850" s="34"/>
      <c r="G2850" s="34"/>
      <c r="H2850" s="34"/>
      <c r="I2850" s="34"/>
      <c r="J2850" s="34"/>
      <c r="K2850" s="34"/>
      <c r="L2850" s="103"/>
      <c r="M2850" s="29"/>
      <c r="N2850" s="29"/>
      <c r="O2850" s="29"/>
      <c r="P2850" s="30"/>
      <c r="Q2850" s="29"/>
      <c r="R2850" s="112"/>
      <c r="S2850" s="34"/>
      <c r="AD2850" s="84" t="e">
        <f t="shared" si="374"/>
        <v>#VALUE!</v>
      </c>
      <c r="AE2850" s="34" t="e">
        <f t="shared" si="375"/>
        <v>#VALUE!</v>
      </c>
      <c r="AF2850" s="34" t="e">
        <f t="shared" si="376"/>
        <v>#VALUE!</v>
      </c>
      <c r="AG2850" s="34" t="e">
        <f t="shared" si="377"/>
        <v>#VALUE!</v>
      </c>
      <c r="AH2850" s="34" t="e">
        <f t="shared" si="378"/>
        <v>#VALUE!</v>
      </c>
      <c r="AI2850" s="34" t="e">
        <f t="shared" si="379"/>
        <v>#VALUE!</v>
      </c>
      <c r="AJ2850" s="34" t="e">
        <f t="shared" si="380"/>
        <v>#VALUE!</v>
      </c>
      <c r="AK2850" s="34" t="e">
        <f t="shared" si="381"/>
        <v>#VALUE!</v>
      </c>
    </row>
    <row r="2851" spans="1:37" ht="55.25" customHeight="1" x14ac:dyDescent="0.2">
      <c r="A2851" s="50"/>
      <c r="B2851" s="50"/>
      <c r="C2851" s="34"/>
      <c r="D2851" s="34"/>
      <c r="E2851" s="34"/>
      <c r="F2851" s="34"/>
      <c r="G2851" s="34"/>
      <c r="H2851" s="34"/>
      <c r="I2851" s="34"/>
      <c r="J2851" s="34"/>
      <c r="K2851" s="34"/>
      <c r="L2851" s="103"/>
      <c r="M2851" s="29"/>
      <c r="N2851" s="29"/>
      <c r="O2851" s="29"/>
      <c r="P2851" s="30"/>
      <c r="Q2851" s="29"/>
      <c r="R2851" s="112"/>
      <c r="S2851" s="34"/>
      <c r="AD2851" s="84" t="e">
        <f t="shared" si="374"/>
        <v>#VALUE!</v>
      </c>
      <c r="AE2851" s="34" t="e">
        <f t="shared" si="375"/>
        <v>#VALUE!</v>
      </c>
      <c r="AF2851" s="34" t="e">
        <f t="shared" si="376"/>
        <v>#VALUE!</v>
      </c>
      <c r="AG2851" s="34" t="e">
        <f t="shared" si="377"/>
        <v>#VALUE!</v>
      </c>
      <c r="AH2851" s="34" t="e">
        <f t="shared" si="378"/>
        <v>#VALUE!</v>
      </c>
      <c r="AI2851" s="34" t="e">
        <f t="shared" si="379"/>
        <v>#VALUE!</v>
      </c>
      <c r="AJ2851" s="34" t="e">
        <f t="shared" si="380"/>
        <v>#VALUE!</v>
      </c>
      <c r="AK2851" s="34" t="e">
        <f t="shared" si="381"/>
        <v>#VALUE!</v>
      </c>
    </row>
    <row r="2852" spans="1:37" ht="55.25" customHeight="1" x14ac:dyDescent="0.2">
      <c r="A2852" s="50"/>
      <c r="B2852" s="50"/>
      <c r="C2852" s="34"/>
      <c r="D2852" s="34"/>
      <c r="E2852" s="34"/>
      <c r="F2852" s="34"/>
      <c r="G2852" s="34"/>
      <c r="H2852" s="34"/>
      <c r="I2852" s="34"/>
      <c r="J2852" s="34"/>
      <c r="K2852" s="34"/>
      <c r="L2852" s="103"/>
      <c r="M2852" s="29"/>
      <c r="N2852" s="29"/>
      <c r="O2852" s="29"/>
      <c r="P2852" s="30"/>
      <c r="Q2852" s="29"/>
      <c r="R2852" s="112"/>
      <c r="S2852" s="34"/>
      <c r="AD2852" s="84" t="e">
        <f t="shared" si="374"/>
        <v>#VALUE!</v>
      </c>
      <c r="AE2852" s="34" t="e">
        <f t="shared" si="375"/>
        <v>#VALUE!</v>
      </c>
      <c r="AF2852" s="34" t="e">
        <f t="shared" si="376"/>
        <v>#VALUE!</v>
      </c>
      <c r="AG2852" s="34" t="e">
        <f t="shared" si="377"/>
        <v>#VALUE!</v>
      </c>
      <c r="AH2852" s="34" t="e">
        <f t="shared" si="378"/>
        <v>#VALUE!</v>
      </c>
      <c r="AI2852" s="34" t="e">
        <f t="shared" si="379"/>
        <v>#VALUE!</v>
      </c>
      <c r="AJ2852" s="34" t="e">
        <f t="shared" si="380"/>
        <v>#VALUE!</v>
      </c>
      <c r="AK2852" s="34" t="e">
        <f t="shared" si="381"/>
        <v>#VALUE!</v>
      </c>
    </row>
    <row r="2853" spans="1:37" ht="55.25" customHeight="1" x14ac:dyDescent="0.2">
      <c r="A2853" s="50"/>
      <c r="B2853" s="50"/>
      <c r="C2853" s="34"/>
      <c r="D2853" s="34"/>
      <c r="E2853" s="34"/>
      <c r="F2853" s="34"/>
      <c r="G2853" s="34"/>
      <c r="H2853" s="34"/>
      <c r="I2853" s="34"/>
      <c r="J2853" s="34"/>
      <c r="K2853" s="34"/>
      <c r="L2853" s="103"/>
      <c r="M2853" s="29"/>
      <c r="N2853" s="29"/>
      <c r="O2853" s="29"/>
      <c r="P2853" s="30"/>
      <c r="Q2853" s="29"/>
      <c r="R2853" s="112"/>
      <c r="S2853" s="34"/>
      <c r="AD2853" s="84" t="e">
        <f t="shared" si="374"/>
        <v>#VALUE!</v>
      </c>
      <c r="AE2853" s="34" t="e">
        <f t="shared" si="375"/>
        <v>#VALUE!</v>
      </c>
      <c r="AF2853" s="34" t="e">
        <f t="shared" si="376"/>
        <v>#VALUE!</v>
      </c>
      <c r="AG2853" s="34" t="e">
        <f t="shared" si="377"/>
        <v>#VALUE!</v>
      </c>
      <c r="AH2853" s="34" t="e">
        <f t="shared" si="378"/>
        <v>#VALUE!</v>
      </c>
      <c r="AI2853" s="34" t="e">
        <f t="shared" si="379"/>
        <v>#VALUE!</v>
      </c>
      <c r="AJ2853" s="34" t="e">
        <f t="shared" si="380"/>
        <v>#VALUE!</v>
      </c>
      <c r="AK2853" s="34" t="e">
        <f t="shared" si="381"/>
        <v>#VALUE!</v>
      </c>
    </row>
    <row r="2854" spans="1:37" ht="55.25" customHeight="1" x14ac:dyDescent="0.2">
      <c r="A2854" s="50"/>
      <c r="B2854" s="50"/>
      <c r="C2854" s="34"/>
      <c r="D2854" s="34"/>
      <c r="E2854" s="34"/>
      <c r="F2854" s="34"/>
      <c r="G2854" s="34"/>
      <c r="H2854" s="34"/>
      <c r="I2854" s="34"/>
      <c r="J2854" s="34"/>
      <c r="K2854" s="34"/>
      <c r="L2854" s="103"/>
      <c r="M2854" s="29"/>
      <c r="N2854" s="29"/>
      <c r="O2854" s="29"/>
      <c r="P2854" s="30"/>
      <c r="Q2854" s="29"/>
      <c r="R2854" s="112"/>
      <c r="S2854" s="34"/>
      <c r="AD2854" s="84" t="e">
        <f t="shared" si="374"/>
        <v>#VALUE!</v>
      </c>
      <c r="AE2854" s="34" t="e">
        <f t="shared" si="375"/>
        <v>#VALUE!</v>
      </c>
      <c r="AF2854" s="34" t="e">
        <f t="shared" si="376"/>
        <v>#VALUE!</v>
      </c>
      <c r="AG2854" s="34" t="e">
        <f t="shared" si="377"/>
        <v>#VALUE!</v>
      </c>
      <c r="AH2854" s="34" t="e">
        <f t="shared" si="378"/>
        <v>#VALUE!</v>
      </c>
      <c r="AI2854" s="34" t="e">
        <f t="shared" si="379"/>
        <v>#VALUE!</v>
      </c>
      <c r="AJ2854" s="34" t="e">
        <f t="shared" si="380"/>
        <v>#VALUE!</v>
      </c>
      <c r="AK2854" s="34" t="e">
        <f t="shared" si="381"/>
        <v>#VALUE!</v>
      </c>
    </row>
    <row r="2855" spans="1:37" ht="55.25" customHeight="1" x14ac:dyDescent="0.2">
      <c r="A2855" s="50"/>
      <c r="B2855" s="50"/>
      <c r="C2855" s="34"/>
      <c r="D2855" s="34"/>
      <c r="E2855" s="34"/>
      <c r="F2855" s="34"/>
      <c r="G2855" s="34"/>
      <c r="H2855" s="34"/>
      <c r="I2855" s="34"/>
      <c r="J2855" s="34"/>
      <c r="K2855" s="34"/>
      <c r="L2855" s="103"/>
      <c r="M2855" s="29"/>
      <c r="N2855" s="29"/>
      <c r="O2855" s="29"/>
      <c r="P2855" s="30"/>
      <c r="Q2855" s="29"/>
      <c r="R2855" s="112"/>
      <c r="S2855" s="34"/>
      <c r="AD2855" s="84" t="e">
        <f t="shared" si="374"/>
        <v>#VALUE!</v>
      </c>
      <c r="AE2855" s="34" t="e">
        <f t="shared" si="375"/>
        <v>#VALUE!</v>
      </c>
      <c r="AF2855" s="34" t="e">
        <f t="shared" si="376"/>
        <v>#VALUE!</v>
      </c>
      <c r="AG2855" s="34" t="e">
        <f t="shared" si="377"/>
        <v>#VALUE!</v>
      </c>
      <c r="AH2855" s="34" t="e">
        <f t="shared" si="378"/>
        <v>#VALUE!</v>
      </c>
      <c r="AI2855" s="34" t="e">
        <f t="shared" si="379"/>
        <v>#VALUE!</v>
      </c>
      <c r="AJ2855" s="34" t="e">
        <f t="shared" si="380"/>
        <v>#VALUE!</v>
      </c>
      <c r="AK2855" s="34" t="e">
        <f t="shared" si="381"/>
        <v>#VALUE!</v>
      </c>
    </row>
    <row r="2856" spans="1:37" ht="55.25" customHeight="1" x14ac:dyDescent="0.2">
      <c r="A2856" s="50"/>
      <c r="B2856" s="50"/>
      <c r="C2856" s="34"/>
      <c r="D2856" s="34"/>
      <c r="E2856" s="34"/>
      <c r="F2856" s="34"/>
      <c r="G2856" s="34"/>
      <c r="H2856" s="34"/>
      <c r="I2856" s="34"/>
      <c r="J2856" s="34"/>
      <c r="K2856" s="34"/>
      <c r="L2856" s="103"/>
      <c r="M2856" s="29"/>
      <c r="N2856" s="29"/>
      <c r="O2856" s="29"/>
      <c r="P2856" s="30"/>
      <c r="Q2856" s="29"/>
      <c r="R2856" s="112"/>
      <c r="S2856" s="34"/>
      <c r="AD2856" s="84" t="e">
        <f t="shared" si="374"/>
        <v>#VALUE!</v>
      </c>
      <c r="AE2856" s="34" t="e">
        <f t="shared" si="375"/>
        <v>#VALUE!</v>
      </c>
      <c r="AF2856" s="34" t="e">
        <f t="shared" si="376"/>
        <v>#VALUE!</v>
      </c>
      <c r="AG2856" s="34" t="e">
        <f t="shared" si="377"/>
        <v>#VALUE!</v>
      </c>
      <c r="AH2856" s="34" t="e">
        <f t="shared" si="378"/>
        <v>#VALUE!</v>
      </c>
      <c r="AI2856" s="34" t="e">
        <f t="shared" si="379"/>
        <v>#VALUE!</v>
      </c>
      <c r="AJ2856" s="34" t="e">
        <f t="shared" si="380"/>
        <v>#VALUE!</v>
      </c>
      <c r="AK2856" s="34" t="e">
        <f t="shared" si="381"/>
        <v>#VALUE!</v>
      </c>
    </row>
    <row r="2857" spans="1:37" ht="55.25" customHeight="1" x14ac:dyDescent="0.2">
      <c r="A2857" s="50"/>
      <c r="B2857" s="50"/>
      <c r="C2857" s="34"/>
      <c r="D2857" s="34"/>
      <c r="E2857" s="34"/>
      <c r="F2857" s="34"/>
      <c r="G2857" s="34"/>
      <c r="H2857" s="34"/>
      <c r="I2857" s="34"/>
      <c r="J2857" s="34"/>
      <c r="K2857" s="34"/>
      <c r="L2857" s="103"/>
      <c r="M2857" s="29"/>
      <c r="N2857" s="29"/>
      <c r="O2857" s="29"/>
      <c r="P2857" s="30"/>
      <c r="Q2857" s="29"/>
      <c r="R2857" s="112"/>
      <c r="S2857" s="34"/>
      <c r="AD2857" s="84" t="e">
        <f t="shared" si="374"/>
        <v>#VALUE!</v>
      </c>
      <c r="AE2857" s="34" t="e">
        <f t="shared" si="375"/>
        <v>#VALUE!</v>
      </c>
      <c r="AF2857" s="34" t="e">
        <f t="shared" si="376"/>
        <v>#VALUE!</v>
      </c>
      <c r="AG2857" s="34" t="e">
        <f t="shared" si="377"/>
        <v>#VALUE!</v>
      </c>
      <c r="AH2857" s="34" t="e">
        <f t="shared" si="378"/>
        <v>#VALUE!</v>
      </c>
      <c r="AI2857" s="34" t="e">
        <f t="shared" si="379"/>
        <v>#VALUE!</v>
      </c>
      <c r="AJ2857" s="34" t="e">
        <f t="shared" si="380"/>
        <v>#VALUE!</v>
      </c>
      <c r="AK2857" s="34" t="e">
        <f t="shared" si="381"/>
        <v>#VALUE!</v>
      </c>
    </row>
    <row r="2858" spans="1:37" ht="55.25" customHeight="1" x14ac:dyDescent="0.2">
      <c r="A2858" s="50"/>
      <c r="B2858" s="50"/>
      <c r="C2858" s="34"/>
      <c r="D2858" s="34"/>
      <c r="E2858" s="34"/>
      <c r="F2858" s="34"/>
      <c r="G2858" s="34"/>
      <c r="H2858" s="34"/>
      <c r="I2858" s="34"/>
      <c r="J2858" s="34"/>
      <c r="K2858" s="34"/>
      <c r="L2858" s="103"/>
      <c r="M2858" s="29"/>
      <c r="N2858" s="29"/>
      <c r="O2858" s="29"/>
      <c r="P2858" s="30"/>
      <c r="Q2858" s="29"/>
      <c r="R2858" s="112"/>
      <c r="S2858" s="34"/>
      <c r="AD2858" s="84" t="e">
        <f t="shared" si="374"/>
        <v>#VALUE!</v>
      </c>
      <c r="AE2858" s="34" t="e">
        <f t="shared" si="375"/>
        <v>#VALUE!</v>
      </c>
      <c r="AF2858" s="34" t="e">
        <f t="shared" si="376"/>
        <v>#VALUE!</v>
      </c>
      <c r="AG2858" s="34" t="e">
        <f t="shared" si="377"/>
        <v>#VALUE!</v>
      </c>
      <c r="AH2858" s="34" t="e">
        <f t="shared" si="378"/>
        <v>#VALUE!</v>
      </c>
      <c r="AI2858" s="34" t="e">
        <f t="shared" si="379"/>
        <v>#VALUE!</v>
      </c>
      <c r="AJ2858" s="34" t="e">
        <f t="shared" si="380"/>
        <v>#VALUE!</v>
      </c>
      <c r="AK2858" s="34" t="e">
        <f t="shared" si="381"/>
        <v>#VALUE!</v>
      </c>
    </row>
    <row r="2859" spans="1:37" ht="55.25" customHeight="1" x14ac:dyDescent="0.2">
      <c r="A2859" s="50"/>
      <c r="B2859" s="50"/>
      <c r="C2859" s="34"/>
      <c r="D2859" s="34"/>
      <c r="E2859" s="34"/>
      <c r="F2859" s="34"/>
      <c r="G2859" s="34"/>
      <c r="H2859" s="34"/>
      <c r="I2859" s="34"/>
      <c r="J2859" s="34"/>
      <c r="K2859" s="34"/>
      <c r="L2859" s="103"/>
      <c r="M2859" s="29"/>
      <c r="N2859" s="29"/>
      <c r="O2859" s="29"/>
      <c r="P2859" s="30"/>
      <c r="Q2859" s="29"/>
      <c r="R2859" s="112"/>
      <c r="S2859" s="34"/>
      <c r="AD2859" s="84" t="e">
        <f t="shared" si="374"/>
        <v>#VALUE!</v>
      </c>
      <c r="AE2859" s="34" t="e">
        <f t="shared" si="375"/>
        <v>#VALUE!</v>
      </c>
      <c r="AF2859" s="34" t="e">
        <f t="shared" si="376"/>
        <v>#VALUE!</v>
      </c>
      <c r="AG2859" s="34" t="e">
        <f t="shared" si="377"/>
        <v>#VALUE!</v>
      </c>
      <c r="AH2859" s="34" t="e">
        <f t="shared" si="378"/>
        <v>#VALUE!</v>
      </c>
      <c r="AI2859" s="34" t="e">
        <f t="shared" si="379"/>
        <v>#VALUE!</v>
      </c>
      <c r="AJ2859" s="34" t="e">
        <f t="shared" si="380"/>
        <v>#VALUE!</v>
      </c>
      <c r="AK2859" s="34" t="e">
        <f t="shared" si="381"/>
        <v>#VALUE!</v>
      </c>
    </row>
    <row r="2860" spans="1:37" ht="55.25" customHeight="1" x14ac:dyDescent="0.2">
      <c r="A2860" s="50"/>
      <c r="B2860" s="50"/>
      <c r="C2860" s="34"/>
      <c r="D2860" s="34"/>
      <c r="E2860" s="34"/>
      <c r="F2860" s="34"/>
      <c r="G2860" s="34"/>
      <c r="H2860" s="34"/>
      <c r="I2860" s="34"/>
      <c r="J2860" s="34"/>
      <c r="K2860" s="34"/>
      <c r="L2860" s="103"/>
      <c r="M2860" s="29"/>
      <c r="N2860" s="29"/>
      <c r="O2860" s="29"/>
      <c r="P2860" s="30"/>
      <c r="Q2860" s="29"/>
      <c r="R2860" s="112"/>
      <c r="S2860" s="34"/>
      <c r="AD2860" s="84" t="e">
        <f t="shared" si="374"/>
        <v>#VALUE!</v>
      </c>
      <c r="AE2860" s="34" t="e">
        <f t="shared" si="375"/>
        <v>#VALUE!</v>
      </c>
      <c r="AF2860" s="34" t="e">
        <f t="shared" si="376"/>
        <v>#VALUE!</v>
      </c>
      <c r="AG2860" s="34" t="e">
        <f t="shared" si="377"/>
        <v>#VALUE!</v>
      </c>
      <c r="AH2860" s="34" t="e">
        <f t="shared" si="378"/>
        <v>#VALUE!</v>
      </c>
      <c r="AI2860" s="34" t="e">
        <f t="shared" si="379"/>
        <v>#VALUE!</v>
      </c>
      <c r="AJ2860" s="34" t="e">
        <f t="shared" si="380"/>
        <v>#VALUE!</v>
      </c>
      <c r="AK2860" s="34" t="e">
        <f t="shared" si="381"/>
        <v>#VALUE!</v>
      </c>
    </row>
    <row r="2861" spans="1:37" ht="55.25" customHeight="1" x14ac:dyDescent="0.2">
      <c r="A2861" s="50"/>
      <c r="B2861" s="50"/>
      <c r="C2861" s="34"/>
      <c r="D2861" s="34"/>
      <c r="E2861" s="34"/>
      <c r="F2861" s="34"/>
      <c r="G2861" s="34"/>
      <c r="H2861" s="34"/>
      <c r="I2861" s="34"/>
      <c r="J2861" s="34"/>
      <c r="K2861" s="34"/>
      <c r="L2861" s="103"/>
      <c r="M2861" s="29"/>
      <c r="N2861" s="29"/>
      <c r="O2861" s="29"/>
      <c r="P2861" s="30"/>
      <c r="Q2861" s="29"/>
      <c r="R2861" s="112"/>
      <c r="S2861" s="34"/>
      <c r="AD2861" s="84" t="e">
        <f t="shared" si="374"/>
        <v>#VALUE!</v>
      </c>
      <c r="AE2861" s="34" t="e">
        <f t="shared" si="375"/>
        <v>#VALUE!</v>
      </c>
      <c r="AF2861" s="34" t="e">
        <f t="shared" si="376"/>
        <v>#VALUE!</v>
      </c>
      <c r="AG2861" s="34" t="e">
        <f t="shared" si="377"/>
        <v>#VALUE!</v>
      </c>
      <c r="AH2861" s="34" t="e">
        <f t="shared" si="378"/>
        <v>#VALUE!</v>
      </c>
      <c r="AI2861" s="34" t="e">
        <f t="shared" si="379"/>
        <v>#VALUE!</v>
      </c>
      <c r="AJ2861" s="34" t="e">
        <f t="shared" si="380"/>
        <v>#VALUE!</v>
      </c>
      <c r="AK2861" s="34" t="e">
        <f t="shared" si="381"/>
        <v>#VALUE!</v>
      </c>
    </row>
    <row r="2862" spans="1:37" ht="55.25" customHeight="1" x14ac:dyDescent="0.2">
      <c r="A2862" s="50"/>
      <c r="B2862" s="50"/>
      <c r="C2862" s="34"/>
      <c r="D2862" s="34"/>
      <c r="E2862" s="34"/>
      <c r="F2862" s="34"/>
      <c r="G2862" s="34"/>
      <c r="H2862" s="34"/>
      <c r="I2862" s="34"/>
      <c r="J2862" s="34"/>
      <c r="K2862" s="34"/>
      <c r="L2862" s="103"/>
      <c r="M2862" s="29"/>
      <c r="N2862" s="29"/>
      <c r="O2862" s="29"/>
      <c r="P2862" s="30"/>
      <c r="Q2862" s="29"/>
      <c r="R2862" s="112"/>
      <c r="S2862" s="34"/>
      <c r="AD2862" s="84" t="e">
        <f t="shared" si="374"/>
        <v>#VALUE!</v>
      </c>
      <c r="AE2862" s="34" t="e">
        <f t="shared" si="375"/>
        <v>#VALUE!</v>
      </c>
      <c r="AF2862" s="34" t="e">
        <f t="shared" si="376"/>
        <v>#VALUE!</v>
      </c>
      <c r="AG2862" s="34" t="e">
        <f t="shared" si="377"/>
        <v>#VALUE!</v>
      </c>
      <c r="AH2862" s="34" t="e">
        <f t="shared" si="378"/>
        <v>#VALUE!</v>
      </c>
      <c r="AI2862" s="34" t="e">
        <f t="shared" si="379"/>
        <v>#VALUE!</v>
      </c>
      <c r="AJ2862" s="34" t="e">
        <f t="shared" si="380"/>
        <v>#VALUE!</v>
      </c>
      <c r="AK2862" s="34" t="e">
        <f t="shared" si="381"/>
        <v>#VALUE!</v>
      </c>
    </row>
    <row r="2863" spans="1:37" ht="55.25" customHeight="1" x14ac:dyDescent="0.2">
      <c r="A2863" s="50"/>
      <c r="B2863" s="50"/>
      <c r="C2863" s="34"/>
      <c r="D2863" s="34"/>
      <c r="E2863" s="34"/>
      <c r="F2863" s="34"/>
      <c r="G2863" s="34"/>
      <c r="H2863" s="34"/>
      <c r="I2863" s="34"/>
      <c r="J2863" s="34"/>
      <c r="K2863" s="34"/>
      <c r="L2863" s="103"/>
      <c r="M2863" s="29"/>
      <c r="N2863" s="29"/>
      <c r="O2863" s="29"/>
      <c r="P2863" s="30"/>
      <c r="Q2863" s="29"/>
      <c r="R2863" s="112"/>
      <c r="S2863" s="34"/>
      <c r="AD2863" s="84" t="e">
        <f t="shared" ref="AD2863:AD2926" si="382">SEARCH("unanimité",L2863,1)</f>
        <v>#VALUE!</v>
      </c>
      <c r="AE2863" s="34" t="e">
        <f t="shared" ref="AE2863:AE2926" si="383">SEARCH("PONSOLE",M2863,1)</f>
        <v>#VALUE!</v>
      </c>
      <c r="AF2863" s="34" t="e">
        <f t="shared" ref="AF2863:AF2926" si="384">SEARCH("PONSOLE",N2863,1)</f>
        <v>#VALUE!</v>
      </c>
      <c r="AG2863" s="34" t="e">
        <f t="shared" ref="AG2863:AG2926" si="385">SEARCH("PONSOLE",O2863,1)</f>
        <v>#VALUE!</v>
      </c>
      <c r="AH2863" s="34" t="e">
        <f t="shared" ref="AH2863:AH2926" si="386">SEARCH("pas de vote",P2863,1)</f>
        <v>#VALUE!</v>
      </c>
      <c r="AI2863" s="34" t="e">
        <f t="shared" ref="AI2863:AI2926" si="387">SEARCH("PONSOLE",Q2863,1)</f>
        <v>#VALUE!</v>
      </c>
      <c r="AJ2863" s="34" t="e">
        <f t="shared" ref="AJ2863:AJ2926" si="388">SEARCH("PONSOLE",R2863,1)</f>
        <v>#VALUE!</v>
      </c>
      <c r="AK2863" s="34" t="e">
        <f t="shared" ref="AK2863:AK2926" si="389">SEARCH("PONSOLE",S2863,1)</f>
        <v>#VALUE!</v>
      </c>
    </row>
    <row r="2864" spans="1:37" ht="55.25" customHeight="1" x14ac:dyDescent="0.2">
      <c r="A2864" s="50"/>
      <c r="B2864" s="50"/>
      <c r="C2864" s="34"/>
      <c r="D2864" s="34"/>
      <c r="E2864" s="34"/>
      <c r="F2864" s="34"/>
      <c r="G2864" s="34"/>
      <c r="H2864" s="34"/>
      <c r="I2864" s="34"/>
      <c r="J2864" s="34"/>
      <c r="K2864" s="34"/>
      <c r="L2864" s="103"/>
      <c r="M2864" s="29"/>
      <c r="N2864" s="29"/>
      <c r="O2864" s="29"/>
      <c r="P2864" s="30"/>
      <c r="Q2864" s="29"/>
      <c r="R2864" s="112"/>
      <c r="S2864" s="34"/>
      <c r="AD2864" s="84" t="e">
        <f t="shared" si="382"/>
        <v>#VALUE!</v>
      </c>
      <c r="AE2864" s="34" t="e">
        <f t="shared" si="383"/>
        <v>#VALUE!</v>
      </c>
      <c r="AF2864" s="34" t="e">
        <f t="shared" si="384"/>
        <v>#VALUE!</v>
      </c>
      <c r="AG2864" s="34" t="e">
        <f t="shared" si="385"/>
        <v>#VALUE!</v>
      </c>
      <c r="AH2864" s="34" t="e">
        <f t="shared" si="386"/>
        <v>#VALUE!</v>
      </c>
      <c r="AI2864" s="34" t="e">
        <f t="shared" si="387"/>
        <v>#VALUE!</v>
      </c>
      <c r="AJ2864" s="34" t="e">
        <f t="shared" si="388"/>
        <v>#VALUE!</v>
      </c>
      <c r="AK2864" s="34" t="e">
        <f t="shared" si="389"/>
        <v>#VALUE!</v>
      </c>
    </row>
    <row r="2865" spans="1:37" ht="55.25" customHeight="1" x14ac:dyDescent="0.2">
      <c r="A2865" s="50"/>
      <c r="B2865" s="50"/>
      <c r="C2865" s="34"/>
      <c r="D2865" s="34"/>
      <c r="E2865" s="34"/>
      <c r="F2865" s="34"/>
      <c r="G2865" s="34"/>
      <c r="H2865" s="34"/>
      <c r="I2865" s="34"/>
      <c r="J2865" s="34"/>
      <c r="K2865" s="34"/>
      <c r="L2865" s="103"/>
      <c r="M2865" s="29"/>
      <c r="N2865" s="29"/>
      <c r="O2865" s="29"/>
      <c r="P2865" s="30"/>
      <c r="Q2865" s="29"/>
      <c r="R2865" s="112"/>
      <c r="S2865" s="34"/>
      <c r="AD2865" s="84" t="e">
        <f t="shared" si="382"/>
        <v>#VALUE!</v>
      </c>
      <c r="AE2865" s="34" t="e">
        <f t="shared" si="383"/>
        <v>#VALUE!</v>
      </c>
      <c r="AF2865" s="34" t="e">
        <f t="shared" si="384"/>
        <v>#VALUE!</v>
      </c>
      <c r="AG2865" s="34" t="e">
        <f t="shared" si="385"/>
        <v>#VALUE!</v>
      </c>
      <c r="AH2865" s="34" t="e">
        <f t="shared" si="386"/>
        <v>#VALUE!</v>
      </c>
      <c r="AI2865" s="34" t="e">
        <f t="shared" si="387"/>
        <v>#VALUE!</v>
      </c>
      <c r="AJ2865" s="34" t="e">
        <f t="shared" si="388"/>
        <v>#VALUE!</v>
      </c>
      <c r="AK2865" s="34" t="e">
        <f t="shared" si="389"/>
        <v>#VALUE!</v>
      </c>
    </row>
    <row r="2866" spans="1:37" ht="55.25" customHeight="1" x14ac:dyDescent="0.2">
      <c r="A2866" s="50"/>
      <c r="B2866" s="50"/>
      <c r="C2866" s="34"/>
      <c r="D2866" s="34"/>
      <c r="E2866" s="34"/>
      <c r="F2866" s="34"/>
      <c r="G2866" s="34"/>
      <c r="H2866" s="34"/>
      <c r="I2866" s="34"/>
      <c r="J2866" s="34"/>
      <c r="K2866" s="34"/>
      <c r="L2866" s="103"/>
      <c r="M2866" s="29"/>
      <c r="N2866" s="29"/>
      <c r="O2866" s="29"/>
      <c r="P2866" s="30"/>
      <c r="Q2866" s="29"/>
      <c r="R2866" s="112"/>
      <c r="S2866" s="34"/>
      <c r="AD2866" s="84" t="e">
        <f t="shared" si="382"/>
        <v>#VALUE!</v>
      </c>
      <c r="AE2866" s="34" t="e">
        <f t="shared" si="383"/>
        <v>#VALUE!</v>
      </c>
      <c r="AF2866" s="34" t="e">
        <f t="shared" si="384"/>
        <v>#VALUE!</v>
      </c>
      <c r="AG2866" s="34" t="e">
        <f t="shared" si="385"/>
        <v>#VALUE!</v>
      </c>
      <c r="AH2866" s="34" t="e">
        <f t="shared" si="386"/>
        <v>#VALUE!</v>
      </c>
      <c r="AI2866" s="34" t="e">
        <f t="shared" si="387"/>
        <v>#VALUE!</v>
      </c>
      <c r="AJ2866" s="34" t="e">
        <f t="shared" si="388"/>
        <v>#VALUE!</v>
      </c>
      <c r="AK2866" s="34" t="e">
        <f t="shared" si="389"/>
        <v>#VALUE!</v>
      </c>
    </row>
    <row r="2867" spans="1:37" ht="55.25" customHeight="1" x14ac:dyDescent="0.2">
      <c r="A2867" s="50"/>
      <c r="B2867" s="50"/>
      <c r="C2867" s="34"/>
      <c r="D2867" s="34"/>
      <c r="E2867" s="34"/>
      <c r="F2867" s="34"/>
      <c r="G2867" s="34"/>
      <c r="H2867" s="34"/>
      <c r="I2867" s="34"/>
      <c r="J2867" s="34"/>
      <c r="K2867" s="34"/>
      <c r="L2867" s="103"/>
      <c r="M2867" s="29"/>
      <c r="N2867" s="29"/>
      <c r="O2867" s="29"/>
      <c r="P2867" s="30"/>
      <c r="Q2867" s="29"/>
      <c r="R2867" s="112"/>
      <c r="S2867" s="34"/>
      <c r="AD2867" s="84" t="e">
        <f t="shared" si="382"/>
        <v>#VALUE!</v>
      </c>
      <c r="AE2867" s="34" t="e">
        <f t="shared" si="383"/>
        <v>#VALUE!</v>
      </c>
      <c r="AF2867" s="34" t="e">
        <f t="shared" si="384"/>
        <v>#VALUE!</v>
      </c>
      <c r="AG2867" s="34" t="e">
        <f t="shared" si="385"/>
        <v>#VALUE!</v>
      </c>
      <c r="AH2867" s="34" t="e">
        <f t="shared" si="386"/>
        <v>#VALUE!</v>
      </c>
      <c r="AI2867" s="34" t="e">
        <f t="shared" si="387"/>
        <v>#VALUE!</v>
      </c>
      <c r="AJ2867" s="34" t="e">
        <f t="shared" si="388"/>
        <v>#VALUE!</v>
      </c>
      <c r="AK2867" s="34" t="e">
        <f t="shared" si="389"/>
        <v>#VALUE!</v>
      </c>
    </row>
    <row r="2868" spans="1:37" ht="55.25" customHeight="1" x14ac:dyDescent="0.2">
      <c r="A2868" s="50"/>
      <c r="B2868" s="50"/>
      <c r="C2868" s="34"/>
      <c r="D2868" s="34"/>
      <c r="E2868" s="34"/>
      <c r="F2868" s="34"/>
      <c r="G2868" s="34"/>
      <c r="H2868" s="34"/>
      <c r="I2868" s="34"/>
      <c r="J2868" s="34"/>
      <c r="K2868" s="34"/>
      <c r="L2868" s="103"/>
      <c r="M2868" s="29"/>
      <c r="N2868" s="29"/>
      <c r="O2868" s="29"/>
      <c r="P2868" s="30"/>
      <c r="Q2868" s="29"/>
      <c r="R2868" s="112"/>
      <c r="S2868" s="34"/>
      <c r="AD2868" s="84" t="e">
        <f t="shared" si="382"/>
        <v>#VALUE!</v>
      </c>
      <c r="AE2868" s="34" t="e">
        <f t="shared" si="383"/>
        <v>#VALUE!</v>
      </c>
      <c r="AF2868" s="34" t="e">
        <f t="shared" si="384"/>
        <v>#VALUE!</v>
      </c>
      <c r="AG2868" s="34" t="e">
        <f t="shared" si="385"/>
        <v>#VALUE!</v>
      </c>
      <c r="AH2868" s="34" t="e">
        <f t="shared" si="386"/>
        <v>#VALUE!</v>
      </c>
      <c r="AI2868" s="34" t="e">
        <f t="shared" si="387"/>
        <v>#VALUE!</v>
      </c>
      <c r="AJ2868" s="34" t="e">
        <f t="shared" si="388"/>
        <v>#VALUE!</v>
      </c>
      <c r="AK2868" s="34" t="e">
        <f t="shared" si="389"/>
        <v>#VALUE!</v>
      </c>
    </row>
    <row r="2869" spans="1:37" ht="55.25" customHeight="1" x14ac:dyDescent="0.2">
      <c r="A2869" s="50"/>
      <c r="B2869" s="50"/>
      <c r="C2869" s="34"/>
      <c r="D2869" s="34"/>
      <c r="E2869" s="34"/>
      <c r="F2869" s="34"/>
      <c r="G2869" s="34"/>
      <c r="H2869" s="34"/>
      <c r="I2869" s="34"/>
      <c r="J2869" s="34"/>
      <c r="K2869" s="34"/>
      <c r="L2869" s="103"/>
      <c r="M2869" s="29"/>
      <c r="N2869" s="29"/>
      <c r="O2869" s="29"/>
      <c r="P2869" s="30"/>
      <c r="Q2869" s="29"/>
      <c r="R2869" s="112"/>
      <c r="S2869" s="34"/>
      <c r="AD2869" s="84" t="e">
        <f t="shared" si="382"/>
        <v>#VALUE!</v>
      </c>
      <c r="AE2869" s="34" t="e">
        <f t="shared" si="383"/>
        <v>#VALUE!</v>
      </c>
      <c r="AF2869" s="34" t="e">
        <f t="shared" si="384"/>
        <v>#VALUE!</v>
      </c>
      <c r="AG2869" s="34" t="e">
        <f t="shared" si="385"/>
        <v>#VALUE!</v>
      </c>
      <c r="AH2869" s="34" t="e">
        <f t="shared" si="386"/>
        <v>#VALUE!</v>
      </c>
      <c r="AI2869" s="34" t="e">
        <f t="shared" si="387"/>
        <v>#VALUE!</v>
      </c>
      <c r="AJ2869" s="34" t="e">
        <f t="shared" si="388"/>
        <v>#VALUE!</v>
      </c>
      <c r="AK2869" s="34" t="e">
        <f t="shared" si="389"/>
        <v>#VALUE!</v>
      </c>
    </row>
    <row r="2870" spans="1:37" ht="55.25" customHeight="1" x14ac:dyDescent="0.2">
      <c r="A2870" s="50"/>
      <c r="B2870" s="50"/>
      <c r="C2870" s="34"/>
      <c r="D2870" s="34"/>
      <c r="E2870" s="34"/>
      <c r="F2870" s="34"/>
      <c r="G2870" s="34"/>
      <c r="H2870" s="34"/>
      <c r="I2870" s="34"/>
      <c r="J2870" s="34"/>
      <c r="K2870" s="34"/>
      <c r="L2870" s="103"/>
      <c r="M2870" s="29"/>
      <c r="N2870" s="29"/>
      <c r="O2870" s="29"/>
      <c r="P2870" s="30"/>
      <c r="Q2870" s="29"/>
      <c r="R2870" s="112"/>
      <c r="S2870" s="34"/>
      <c r="AD2870" s="84" t="e">
        <f t="shared" si="382"/>
        <v>#VALUE!</v>
      </c>
      <c r="AE2870" s="34" t="e">
        <f t="shared" si="383"/>
        <v>#VALUE!</v>
      </c>
      <c r="AF2870" s="34" t="e">
        <f t="shared" si="384"/>
        <v>#VALUE!</v>
      </c>
      <c r="AG2870" s="34" t="e">
        <f t="shared" si="385"/>
        <v>#VALUE!</v>
      </c>
      <c r="AH2870" s="34" t="e">
        <f t="shared" si="386"/>
        <v>#VALUE!</v>
      </c>
      <c r="AI2870" s="34" t="e">
        <f t="shared" si="387"/>
        <v>#VALUE!</v>
      </c>
      <c r="AJ2870" s="34" t="e">
        <f t="shared" si="388"/>
        <v>#VALUE!</v>
      </c>
      <c r="AK2870" s="34" t="e">
        <f t="shared" si="389"/>
        <v>#VALUE!</v>
      </c>
    </row>
    <row r="2871" spans="1:37" ht="55.25" customHeight="1" x14ac:dyDescent="0.2">
      <c r="A2871" s="50"/>
      <c r="B2871" s="50"/>
      <c r="C2871" s="34"/>
      <c r="D2871" s="34"/>
      <c r="E2871" s="34"/>
      <c r="F2871" s="34"/>
      <c r="G2871" s="34"/>
      <c r="H2871" s="34"/>
      <c r="I2871" s="34"/>
      <c r="J2871" s="34"/>
      <c r="K2871" s="34"/>
      <c r="L2871" s="103"/>
      <c r="M2871" s="29"/>
      <c r="N2871" s="29"/>
      <c r="O2871" s="29"/>
      <c r="P2871" s="30"/>
      <c r="Q2871" s="29"/>
      <c r="R2871" s="112"/>
      <c r="S2871" s="34"/>
      <c r="AD2871" s="84" t="e">
        <f t="shared" si="382"/>
        <v>#VALUE!</v>
      </c>
      <c r="AE2871" s="34" t="e">
        <f t="shared" si="383"/>
        <v>#VALUE!</v>
      </c>
      <c r="AF2871" s="34" t="e">
        <f t="shared" si="384"/>
        <v>#VALUE!</v>
      </c>
      <c r="AG2871" s="34" t="e">
        <f t="shared" si="385"/>
        <v>#VALUE!</v>
      </c>
      <c r="AH2871" s="34" t="e">
        <f t="shared" si="386"/>
        <v>#VALUE!</v>
      </c>
      <c r="AI2871" s="34" t="e">
        <f t="shared" si="387"/>
        <v>#VALUE!</v>
      </c>
      <c r="AJ2871" s="34" t="e">
        <f t="shared" si="388"/>
        <v>#VALUE!</v>
      </c>
      <c r="AK2871" s="34" t="e">
        <f t="shared" si="389"/>
        <v>#VALUE!</v>
      </c>
    </row>
    <row r="2872" spans="1:37" ht="55.25" customHeight="1" x14ac:dyDescent="0.2">
      <c r="A2872" s="50"/>
      <c r="B2872" s="50"/>
      <c r="C2872" s="34"/>
      <c r="D2872" s="34"/>
      <c r="E2872" s="34"/>
      <c r="F2872" s="34"/>
      <c r="G2872" s="34"/>
      <c r="H2872" s="34"/>
      <c r="I2872" s="34"/>
      <c r="J2872" s="34"/>
      <c r="K2872" s="34"/>
      <c r="L2872" s="103"/>
      <c r="M2872" s="29"/>
      <c r="N2872" s="29"/>
      <c r="O2872" s="29"/>
      <c r="P2872" s="30"/>
      <c r="Q2872" s="29"/>
      <c r="R2872" s="112"/>
      <c r="S2872" s="34"/>
      <c r="AD2872" s="84" t="e">
        <f t="shared" si="382"/>
        <v>#VALUE!</v>
      </c>
      <c r="AE2872" s="34" t="e">
        <f t="shared" si="383"/>
        <v>#VALUE!</v>
      </c>
      <c r="AF2872" s="34" t="e">
        <f t="shared" si="384"/>
        <v>#VALUE!</v>
      </c>
      <c r="AG2872" s="34" t="e">
        <f t="shared" si="385"/>
        <v>#VALUE!</v>
      </c>
      <c r="AH2872" s="34" t="e">
        <f t="shared" si="386"/>
        <v>#VALUE!</v>
      </c>
      <c r="AI2872" s="34" t="e">
        <f t="shared" si="387"/>
        <v>#VALUE!</v>
      </c>
      <c r="AJ2872" s="34" t="e">
        <f t="shared" si="388"/>
        <v>#VALUE!</v>
      </c>
      <c r="AK2872" s="34" t="e">
        <f t="shared" si="389"/>
        <v>#VALUE!</v>
      </c>
    </row>
    <row r="2873" spans="1:37" ht="55.25" customHeight="1" x14ac:dyDescent="0.2">
      <c r="A2873" s="50"/>
      <c r="B2873" s="50"/>
      <c r="C2873" s="34"/>
      <c r="D2873" s="34"/>
      <c r="E2873" s="34"/>
      <c r="F2873" s="34"/>
      <c r="G2873" s="34"/>
      <c r="H2873" s="34"/>
      <c r="I2873" s="34"/>
      <c r="J2873" s="34"/>
      <c r="K2873" s="34"/>
      <c r="L2873" s="103"/>
      <c r="M2873" s="29"/>
      <c r="N2873" s="29"/>
      <c r="O2873" s="29"/>
      <c r="P2873" s="30"/>
      <c r="Q2873" s="29"/>
      <c r="R2873" s="112"/>
      <c r="S2873" s="34"/>
      <c r="AD2873" s="84" t="e">
        <f t="shared" si="382"/>
        <v>#VALUE!</v>
      </c>
      <c r="AE2873" s="34" t="e">
        <f t="shared" si="383"/>
        <v>#VALUE!</v>
      </c>
      <c r="AF2873" s="34" t="e">
        <f t="shared" si="384"/>
        <v>#VALUE!</v>
      </c>
      <c r="AG2873" s="34" t="e">
        <f t="shared" si="385"/>
        <v>#VALUE!</v>
      </c>
      <c r="AH2873" s="34" t="e">
        <f t="shared" si="386"/>
        <v>#VALUE!</v>
      </c>
      <c r="AI2873" s="34" t="e">
        <f t="shared" si="387"/>
        <v>#VALUE!</v>
      </c>
      <c r="AJ2873" s="34" t="e">
        <f t="shared" si="388"/>
        <v>#VALUE!</v>
      </c>
      <c r="AK2873" s="34" t="e">
        <f t="shared" si="389"/>
        <v>#VALUE!</v>
      </c>
    </row>
    <row r="2874" spans="1:37" ht="55.25" customHeight="1" x14ac:dyDescent="0.2">
      <c r="A2874" s="50"/>
      <c r="B2874" s="50"/>
      <c r="C2874" s="34"/>
      <c r="D2874" s="34"/>
      <c r="E2874" s="34"/>
      <c r="F2874" s="34"/>
      <c r="G2874" s="34"/>
      <c r="H2874" s="34"/>
      <c r="I2874" s="34"/>
      <c r="J2874" s="34"/>
      <c r="K2874" s="34"/>
      <c r="L2874" s="103"/>
      <c r="M2874" s="29"/>
      <c r="N2874" s="29"/>
      <c r="O2874" s="29"/>
      <c r="P2874" s="30"/>
      <c r="Q2874" s="29"/>
      <c r="R2874" s="112"/>
      <c r="S2874" s="34"/>
      <c r="AD2874" s="84" t="e">
        <f t="shared" si="382"/>
        <v>#VALUE!</v>
      </c>
      <c r="AE2874" s="34" t="e">
        <f t="shared" si="383"/>
        <v>#VALUE!</v>
      </c>
      <c r="AF2874" s="34" t="e">
        <f t="shared" si="384"/>
        <v>#VALUE!</v>
      </c>
      <c r="AG2874" s="34" t="e">
        <f t="shared" si="385"/>
        <v>#VALUE!</v>
      </c>
      <c r="AH2874" s="34" t="e">
        <f t="shared" si="386"/>
        <v>#VALUE!</v>
      </c>
      <c r="AI2874" s="34" t="e">
        <f t="shared" si="387"/>
        <v>#VALUE!</v>
      </c>
      <c r="AJ2874" s="34" t="e">
        <f t="shared" si="388"/>
        <v>#VALUE!</v>
      </c>
      <c r="AK2874" s="34" t="e">
        <f t="shared" si="389"/>
        <v>#VALUE!</v>
      </c>
    </row>
    <row r="2875" spans="1:37" ht="55.25" customHeight="1" x14ac:dyDescent="0.2">
      <c r="A2875" s="50"/>
      <c r="B2875" s="50"/>
      <c r="C2875" s="34"/>
      <c r="D2875" s="34"/>
      <c r="E2875" s="34"/>
      <c r="F2875" s="34"/>
      <c r="G2875" s="34"/>
      <c r="H2875" s="34"/>
      <c r="I2875" s="34"/>
      <c r="J2875" s="34"/>
      <c r="K2875" s="34"/>
      <c r="L2875" s="103"/>
      <c r="M2875" s="29"/>
      <c r="N2875" s="29"/>
      <c r="O2875" s="29"/>
      <c r="P2875" s="30"/>
      <c r="Q2875" s="29"/>
      <c r="R2875" s="112"/>
      <c r="S2875" s="34"/>
      <c r="AD2875" s="84" t="e">
        <f t="shared" si="382"/>
        <v>#VALUE!</v>
      </c>
      <c r="AE2875" s="34" t="e">
        <f t="shared" si="383"/>
        <v>#VALUE!</v>
      </c>
      <c r="AF2875" s="34" t="e">
        <f t="shared" si="384"/>
        <v>#VALUE!</v>
      </c>
      <c r="AG2875" s="34" t="e">
        <f t="shared" si="385"/>
        <v>#VALUE!</v>
      </c>
      <c r="AH2875" s="34" t="e">
        <f t="shared" si="386"/>
        <v>#VALUE!</v>
      </c>
      <c r="AI2875" s="34" t="e">
        <f t="shared" si="387"/>
        <v>#VALUE!</v>
      </c>
      <c r="AJ2875" s="34" t="e">
        <f t="shared" si="388"/>
        <v>#VALUE!</v>
      </c>
      <c r="AK2875" s="34" t="e">
        <f t="shared" si="389"/>
        <v>#VALUE!</v>
      </c>
    </row>
    <row r="2876" spans="1:37" ht="55.25" customHeight="1" x14ac:dyDescent="0.2">
      <c r="A2876" s="50"/>
      <c r="B2876" s="50"/>
      <c r="C2876" s="34"/>
      <c r="D2876" s="34"/>
      <c r="E2876" s="34"/>
      <c r="F2876" s="34"/>
      <c r="G2876" s="34"/>
      <c r="H2876" s="34"/>
      <c r="I2876" s="34"/>
      <c r="J2876" s="34"/>
      <c r="K2876" s="34"/>
      <c r="L2876" s="103"/>
      <c r="M2876" s="29"/>
      <c r="N2876" s="29"/>
      <c r="O2876" s="29"/>
      <c r="P2876" s="30"/>
      <c r="Q2876" s="29"/>
      <c r="R2876" s="112"/>
      <c r="S2876" s="34"/>
      <c r="AD2876" s="84" t="e">
        <f t="shared" si="382"/>
        <v>#VALUE!</v>
      </c>
      <c r="AE2876" s="34" t="e">
        <f t="shared" si="383"/>
        <v>#VALUE!</v>
      </c>
      <c r="AF2876" s="34" t="e">
        <f t="shared" si="384"/>
        <v>#VALUE!</v>
      </c>
      <c r="AG2876" s="34" t="e">
        <f t="shared" si="385"/>
        <v>#VALUE!</v>
      </c>
      <c r="AH2876" s="34" t="e">
        <f t="shared" si="386"/>
        <v>#VALUE!</v>
      </c>
      <c r="AI2876" s="34" t="e">
        <f t="shared" si="387"/>
        <v>#VALUE!</v>
      </c>
      <c r="AJ2876" s="34" t="e">
        <f t="shared" si="388"/>
        <v>#VALUE!</v>
      </c>
      <c r="AK2876" s="34" t="e">
        <f t="shared" si="389"/>
        <v>#VALUE!</v>
      </c>
    </row>
    <row r="2877" spans="1:37" ht="55.25" customHeight="1" x14ac:dyDescent="0.2">
      <c r="A2877" s="50"/>
      <c r="B2877" s="50"/>
      <c r="C2877" s="34"/>
      <c r="D2877" s="34"/>
      <c r="E2877" s="34"/>
      <c r="F2877" s="34"/>
      <c r="G2877" s="34"/>
      <c r="H2877" s="34"/>
      <c r="I2877" s="34"/>
      <c r="J2877" s="34"/>
      <c r="K2877" s="34"/>
      <c r="L2877" s="103"/>
      <c r="M2877" s="29"/>
      <c r="N2877" s="29"/>
      <c r="O2877" s="29"/>
      <c r="P2877" s="30"/>
      <c r="Q2877" s="29"/>
      <c r="R2877" s="112"/>
      <c r="S2877" s="34"/>
      <c r="AD2877" s="84" t="e">
        <f t="shared" si="382"/>
        <v>#VALUE!</v>
      </c>
      <c r="AE2877" s="34" t="e">
        <f t="shared" si="383"/>
        <v>#VALUE!</v>
      </c>
      <c r="AF2877" s="34" t="e">
        <f t="shared" si="384"/>
        <v>#VALUE!</v>
      </c>
      <c r="AG2877" s="34" t="e">
        <f t="shared" si="385"/>
        <v>#VALUE!</v>
      </c>
      <c r="AH2877" s="34" t="e">
        <f t="shared" si="386"/>
        <v>#VALUE!</v>
      </c>
      <c r="AI2877" s="34" t="e">
        <f t="shared" si="387"/>
        <v>#VALUE!</v>
      </c>
      <c r="AJ2877" s="34" t="e">
        <f t="shared" si="388"/>
        <v>#VALUE!</v>
      </c>
      <c r="AK2877" s="34" t="e">
        <f t="shared" si="389"/>
        <v>#VALUE!</v>
      </c>
    </row>
    <row r="2878" spans="1:37" ht="55.25" customHeight="1" x14ac:dyDescent="0.2">
      <c r="A2878" s="50"/>
      <c r="B2878" s="50"/>
      <c r="C2878" s="34"/>
      <c r="D2878" s="34"/>
      <c r="E2878" s="34"/>
      <c r="F2878" s="34"/>
      <c r="G2878" s="34"/>
      <c r="H2878" s="34"/>
      <c r="I2878" s="34"/>
      <c r="J2878" s="34"/>
      <c r="K2878" s="34"/>
      <c r="L2878" s="103"/>
      <c r="M2878" s="29"/>
      <c r="N2878" s="29"/>
      <c r="O2878" s="29"/>
      <c r="P2878" s="30"/>
      <c r="Q2878" s="29"/>
      <c r="R2878" s="112"/>
      <c r="S2878" s="34"/>
      <c r="AD2878" s="84" t="e">
        <f t="shared" si="382"/>
        <v>#VALUE!</v>
      </c>
      <c r="AE2878" s="34" t="e">
        <f t="shared" si="383"/>
        <v>#VALUE!</v>
      </c>
      <c r="AF2878" s="34" t="e">
        <f t="shared" si="384"/>
        <v>#VALUE!</v>
      </c>
      <c r="AG2878" s="34" t="e">
        <f t="shared" si="385"/>
        <v>#VALUE!</v>
      </c>
      <c r="AH2878" s="34" t="e">
        <f t="shared" si="386"/>
        <v>#VALUE!</v>
      </c>
      <c r="AI2878" s="34" t="e">
        <f t="shared" si="387"/>
        <v>#VALUE!</v>
      </c>
      <c r="AJ2878" s="34" t="e">
        <f t="shared" si="388"/>
        <v>#VALUE!</v>
      </c>
      <c r="AK2878" s="34" t="e">
        <f t="shared" si="389"/>
        <v>#VALUE!</v>
      </c>
    </row>
    <row r="2879" spans="1:37" ht="55.25" customHeight="1" x14ac:dyDescent="0.2">
      <c r="A2879" s="50"/>
      <c r="B2879" s="50"/>
      <c r="C2879" s="34"/>
      <c r="D2879" s="34"/>
      <c r="E2879" s="34"/>
      <c r="F2879" s="34"/>
      <c r="G2879" s="34"/>
      <c r="H2879" s="34"/>
      <c r="I2879" s="34"/>
      <c r="J2879" s="34"/>
      <c r="K2879" s="34"/>
      <c r="L2879" s="103"/>
      <c r="M2879" s="29"/>
      <c r="N2879" s="29"/>
      <c r="O2879" s="29"/>
      <c r="P2879" s="30"/>
      <c r="Q2879" s="29"/>
      <c r="R2879" s="112"/>
      <c r="S2879" s="34"/>
      <c r="AD2879" s="84" t="e">
        <f t="shared" si="382"/>
        <v>#VALUE!</v>
      </c>
      <c r="AE2879" s="34" t="e">
        <f t="shared" si="383"/>
        <v>#VALUE!</v>
      </c>
      <c r="AF2879" s="34" t="e">
        <f t="shared" si="384"/>
        <v>#VALUE!</v>
      </c>
      <c r="AG2879" s="34" t="e">
        <f t="shared" si="385"/>
        <v>#VALUE!</v>
      </c>
      <c r="AH2879" s="34" t="e">
        <f t="shared" si="386"/>
        <v>#VALUE!</v>
      </c>
      <c r="AI2879" s="34" t="e">
        <f t="shared" si="387"/>
        <v>#VALUE!</v>
      </c>
      <c r="AJ2879" s="34" t="e">
        <f t="shared" si="388"/>
        <v>#VALUE!</v>
      </c>
      <c r="AK2879" s="34" t="e">
        <f t="shared" si="389"/>
        <v>#VALUE!</v>
      </c>
    </row>
    <row r="2880" spans="1:37" ht="55.25" customHeight="1" x14ac:dyDescent="0.2">
      <c r="A2880" s="50"/>
      <c r="B2880" s="50"/>
      <c r="C2880" s="34"/>
      <c r="D2880" s="34"/>
      <c r="E2880" s="34"/>
      <c r="F2880" s="34"/>
      <c r="G2880" s="34"/>
      <c r="H2880" s="34"/>
      <c r="I2880" s="34"/>
      <c r="J2880" s="34"/>
      <c r="K2880" s="34"/>
      <c r="L2880" s="103"/>
      <c r="M2880" s="29"/>
      <c r="N2880" s="29"/>
      <c r="O2880" s="29"/>
      <c r="P2880" s="30"/>
      <c r="Q2880" s="29"/>
      <c r="R2880" s="112"/>
      <c r="S2880" s="34"/>
      <c r="AD2880" s="84" t="e">
        <f t="shared" si="382"/>
        <v>#VALUE!</v>
      </c>
      <c r="AE2880" s="34" t="e">
        <f t="shared" si="383"/>
        <v>#VALUE!</v>
      </c>
      <c r="AF2880" s="34" t="e">
        <f t="shared" si="384"/>
        <v>#VALUE!</v>
      </c>
      <c r="AG2880" s="34" t="e">
        <f t="shared" si="385"/>
        <v>#VALUE!</v>
      </c>
      <c r="AH2880" s="34" t="e">
        <f t="shared" si="386"/>
        <v>#VALUE!</v>
      </c>
      <c r="AI2880" s="34" t="e">
        <f t="shared" si="387"/>
        <v>#VALUE!</v>
      </c>
      <c r="AJ2880" s="34" t="e">
        <f t="shared" si="388"/>
        <v>#VALUE!</v>
      </c>
      <c r="AK2880" s="34" t="e">
        <f t="shared" si="389"/>
        <v>#VALUE!</v>
      </c>
    </row>
    <row r="2881" spans="1:37" ht="55.25" customHeight="1" x14ac:dyDescent="0.2">
      <c r="A2881" s="50"/>
      <c r="B2881" s="50"/>
      <c r="C2881" s="34"/>
      <c r="D2881" s="34"/>
      <c r="E2881" s="34"/>
      <c r="F2881" s="34"/>
      <c r="G2881" s="34"/>
      <c r="H2881" s="34"/>
      <c r="I2881" s="34"/>
      <c r="J2881" s="34"/>
      <c r="K2881" s="34"/>
      <c r="L2881" s="103"/>
      <c r="M2881" s="29"/>
      <c r="N2881" s="29"/>
      <c r="O2881" s="29"/>
      <c r="P2881" s="30"/>
      <c r="Q2881" s="29"/>
      <c r="R2881" s="112"/>
      <c r="S2881" s="34"/>
      <c r="AD2881" s="84" t="e">
        <f t="shared" si="382"/>
        <v>#VALUE!</v>
      </c>
      <c r="AE2881" s="34" t="e">
        <f t="shared" si="383"/>
        <v>#VALUE!</v>
      </c>
      <c r="AF2881" s="34" t="e">
        <f t="shared" si="384"/>
        <v>#VALUE!</v>
      </c>
      <c r="AG2881" s="34" t="e">
        <f t="shared" si="385"/>
        <v>#VALUE!</v>
      </c>
      <c r="AH2881" s="34" t="e">
        <f t="shared" si="386"/>
        <v>#VALUE!</v>
      </c>
      <c r="AI2881" s="34" t="e">
        <f t="shared" si="387"/>
        <v>#VALUE!</v>
      </c>
      <c r="AJ2881" s="34" t="e">
        <f t="shared" si="388"/>
        <v>#VALUE!</v>
      </c>
      <c r="AK2881" s="34" t="e">
        <f t="shared" si="389"/>
        <v>#VALUE!</v>
      </c>
    </row>
    <row r="2882" spans="1:37" ht="55.25" customHeight="1" x14ac:dyDescent="0.2">
      <c r="A2882" s="50"/>
      <c r="B2882" s="50"/>
      <c r="C2882" s="34"/>
      <c r="D2882" s="34"/>
      <c r="E2882" s="34"/>
      <c r="F2882" s="34"/>
      <c r="G2882" s="34"/>
      <c r="H2882" s="34"/>
      <c r="I2882" s="34"/>
      <c r="J2882" s="34"/>
      <c r="K2882" s="34"/>
      <c r="L2882" s="103"/>
      <c r="M2882" s="29"/>
      <c r="N2882" s="29"/>
      <c r="O2882" s="29"/>
      <c r="P2882" s="30"/>
      <c r="Q2882" s="29"/>
      <c r="R2882" s="112"/>
      <c r="S2882" s="34"/>
      <c r="AD2882" s="84" t="e">
        <f t="shared" si="382"/>
        <v>#VALUE!</v>
      </c>
      <c r="AE2882" s="34" t="e">
        <f t="shared" si="383"/>
        <v>#VALUE!</v>
      </c>
      <c r="AF2882" s="34" t="e">
        <f t="shared" si="384"/>
        <v>#VALUE!</v>
      </c>
      <c r="AG2882" s="34" t="e">
        <f t="shared" si="385"/>
        <v>#VALUE!</v>
      </c>
      <c r="AH2882" s="34" t="e">
        <f t="shared" si="386"/>
        <v>#VALUE!</v>
      </c>
      <c r="AI2882" s="34" t="e">
        <f t="shared" si="387"/>
        <v>#VALUE!</v>
      </c>
      <c r="AJ2882" s="34" t="e">
        <f t="shared" si="388"/>
        <v>#VALUE!</v>
      </c>
      <c r="AK2882" s="34" t="e">
        <f t="shared" si="389"/>
        <v>#VALUE!</v>
      </c>
    </row>
    <row r="2883" spans="1:37" ht="55.25" customHeight="1" x14ac:dyDescent="0.2">
      <c r="A2883" s="50"/>
      <c r="B2883" s="50"/>
      <c r="C2883" s="34"/>
      <c r="D2883" s="34"/>
      <c r="E2883" s="34"/>
      <c r="F2883" s="34"/>
      <c r="G2883" s="34"/>
      <c r="H2883" s="34"/>
      <c r="I2883" s="34"/>
      <c r="J2883" s="34"/>
      <c r="K2883" s="34"/>
      <c r="L2883" s="103"/>
      <c r="M2883" s="29"/>
      <c r="N2883" s="29"/>
      <c r="O2883" s="29"/>
      <c r="P2883" s="30"/>
      <c r="Q2883" s="29"/>
      <c r="R2883" s="112"/>
      <c r="S2883" s="34"/>
      <c r="AD2883" s="84" t="e">
        <f t="shared" si="382"/>
        <v>#VALUE!</v>
      </c>
      <c r="AE2883" s="34" t="e">
        <f t="shared" si="383"/>
        <v>#VALUE!</v>
      </c>
      <c r="AF2883" s="34" t="e">
        <f t="shared" si="384"/>
        <v>#VALUE!</v>
      </c>
      <c r="AG2883" s="34" t="e">
        <f t="shared" si="385"/>
        <v>#VALUE!</v>
      </c>
      <c r="AH2883" s="34" t="e">
        <f t="shared" si="386"/>
        <v>#VALUE!</v>
      </c>
      <c r="AI2883" s="34" t="e">
        <f t="shared" si="387"/>
        <v>#VALUE!</v>
      </c>
      <c r="AJ2883" s="34" t="e">
        <f t="shared" si="388"/>
        <v>#VALUE!</v>
      </c>
      <c r="AK2883" s="34" t="e">
        <f t="shared" si="389"/>
        <v>#VALUE!</v>
      </c>
    </row>
    <row r="2884" spans="1:37" ht="55.25" customHeight="1" x14ac:dyDescent="0.2">
      <c r="A2884" s="50"/>
      <c r="B2884" s="50"/>
      <c r="C2884" s="34"/>
      <c r="D2884" s="34"/>
      <c r="E2884" s="34"/>
      <c r="F2884" s="34"/>
      <c r="G2884" s="34"/>
      <c r="H2884" s="34"/>
      <c r="I2884" s="34"/>
      <c r="J2884" s="34"/>
      <c r="K2884" s="34"/>
      <c r="L2884" s="103"/>
      <c r="M2884" s="29"/>
      <c r="N2884" s="29"/>
      <c r="O2884" s="29"/>
      <c r="P2884" s="30"/>
      <c r="Q2884" s="29"/>
      <c r="R2884" s="112"/>
      <c r="S2884" s="34"/>
      <c r="AD2884" s="84" t="e">
        <f t="shared" si="382"/>
        <v>#VALUE!</v>
      </c>
      <c r="AE2884" s="34" t="e">
        <f t="shared" si="383"/>
        <v>#VALUE!</v>
      </c>
      <c r="AF2884" s="34" t="e">
        <f t="shared" si="384"/>
        <v>#VALUE!</v>
      </c>
      <c r="AG2884" s="34" t="e">
        <f t="shared" si="385"/>
        <v>#VALUE!</v>
      </c>
      <c r="AH2884" s="34" t="e">
        <f t="shared" si="386"/>
        <v>#VALUE!</v>
      </c>
      <c r="AI2884" s="34" t="e">
        <f t="shared" si="387"/>
        <v>#VALUE!</v>
      </c>
      <c r="AJ2884" s="34" t="e">
        <f t="shared" si="388"/>
        <v>#VALUE!</v>
      </c>
      <c r="AK2884" s="34" t="e">
        <f t="shared" si="389"/>
        <v>#VALUE!</v>
      </c>
    </row>
    <row r="2885" spans="1:37" ht="55.25" customHeight="1" x14ac:dyDescent="0.2">
      <c r="A2885" s="50"/>
      <c r="B2885" s="50"/>
      <c r="C2885" s="34"/>
      <c r="D2885" s="34"/>
      <c r="E2885" s="34"/>
      <c r="F2885" s="34"/>
      <c r="G2885" s="34"/>
      <c r="H2885" s="34"/>
      <c r="I2885" s="34"/>
      <c r="J2885" s="34"/>
      <c r="K2885" s="34"/>
      <c r="L2885" s="103"/>
      <c r="M2885" s="29"/>
      <c r="N2885" s="29"/>
      <c r="O2885" s="29"/>
      <c r="P2885" s="30"/>
      <c r="Q2885" s="29"/>
      <c r="R2885" s="112"/>
      <c r="S2885" s="34"/>
      <c r="AD2885" s="84" t="e">
        <f t="shared" si="382"/>
        <v>#VALUE!</v>
      </c>
      <c r="AE2885" s="34" t="e">
        <f t="shared" si="383"/>
        <v>#VALUE!</v>
      </c>
      <c r="AF2885" s="34" t="e">
        <f t="shared" si="384"/>
        <v>#VALUE!</v>
      </c>
      <c r="AG2885" s="34" t="e">
        <f t="shared" si="385"/>
        <v>#VALUE!</v>
      </c>
      <c r="AH2885" s="34" t="e">
        <f t="shared" si="386"/>
        <v>#VALUE!</v>
      </c>
      <c r="AI2885" s="34" t="e">
        <f t="shared" si="387"/>
        <v>#VALUE!</v>
      </c>
      <c r="AJ2885" s="34" t="e">
        <f t="shared" si="388"/>
        <v>#VALUE!</v>
      </c>
      <c r="AK2885" s="34" t="e">
        <f t="shared" si="389"/>
        <v>#VALUE!</v>
      </c>
    </row>
    <row r="2886" spans="1:37" ht="55.25" customHeight="1" x14ac:dyDescent="0.2">
      <c r="A2886" s="50"/>
      <c r="B2886" s="50"/>
      <c r="C2886" s="34"/>
      <c r="D2886" s="34"/>
      <c r="E2886" s="34"/>
      <c r="F2886" s="34"/>
      <c r="G2886" s="34"/>
      <c r="H2886" s="34"/>
      <c r="I2886" s="34"/>
      <c r="J2886" s="34"/>
      <c r="K2886" s="34"/>
      <c r="L2886" s="103"/>
      <c r="M2886" s="29"/>
      <c r="N2886" s="29"/>
      <c r="O2886" s="29"/>
      <c r="P2886" s="30"/>
      <c r="Q2886" s="29"/>
      <c r="R2886" s="112"/>
      <c r="S2886" s="34"/>
      <c r="AD2886" s="84" t="e">
        <f t="shared" si="382"/>
        <v>#VALUE!</v>
      </c>
      <c r="AE2886" s="34" t="e">
        <f t="shared" si="383"/>
        <v>#VALUE!</v>
      </c>
      <c r="AF2886" s="34" t="e">
        <f t="shared" si="384"/>
        <v>#VALUE!</v>
      </c>
      <c r="AG2886" s="34" t="e">
        <f t="shared" si="385"/>
        <v>#VALUE!</v>
      </c>
      <c r="AH2886" s="34" t="e">
        <f t="shared" si="386"/>
        <v>#VALUE!</v>
      </c>
      <c r="AI2886" s="34" t="e">
        <f t="shared" si="387"/>
        <v>#VALUE!</v>
      </c>
      <c r="AJ2886" s="34" t="e">
        <f t="shared" si="388"/>
        <v>#VALUE!</v>
      </c>
      <c r="AK2886" s="34" t="e">
        <f t="shared" si="389"/>
        <v>#VALUE!</v>
      </c>
    </row>
    <row r="2887" spans="1:37" ht="55.25" customHeight="1" x14ac:dyDescent="0.2">
      <c r="A2887" s="50"/>
      <c r="B2887" s="50"/>
      <c r="C2887" s="34"/>
      <c r="D2887" s="34"/>
      <c r="E2887" s="34"/>
      <c r="F2887" s="34"/>
      <c r="G2887" s="34"/>
      <c r="H2887" s="34"/>
      <c r="I2887" s="34"/>
      <c r="J2887" s="34"/>
      <c r="K2887" s="34"/>
      <c r="L2887" s="103"/>
      <c r="M2887" s="29"/>
      <c r="N2887" s="29"/>
      <c r="O2887" s="29"/>
      <c r="P2887" s="30"/>
      <c r="Q2887" s="29"/>
      <c r="R2887" s="112"/>
      <c r="S2887" s="34"/>
      <c r="AD2887" s="84" t="e">
        <f t="shared" si="382"/>
        <v>#VALUE!</v>
      </c>
      <c r="AE2887" s="34" t="e">
        <f t="shared" si="383"/>
        <v>#VALUE!</v>
      </c>
      <c r="AF2887" s="34" t="e">
        <f t="shared" si="384"/>
        <v>#VALUE!</v>
      </c>
      <c r="AG2887" s="34" t="e">
        <f t="shared" si="385"/>
        <v>#VALUE!</v>
      </c>
      <c r="AH2887" s="34" t="e">
        <f t="shared" si="386"/>
        <v>#VALUE!</v>
      </c>
      <c r="AI2887" s="34" t="e">
        <f t="shared" si="387"/>
        <v>#VALUE!</v>
      </c>
      <c r="AJ2887" s="34" t="e">
        <f t="shared" si="388"/>
        <v>#VALUE!</v>
      </c>
      <c r="AK2887" s="34" t="e">
        <f t="shared" si="389"/>
        <v>#VALUE!</v>
      </c>
    </row>
    <row r="2888" spans="1:37" ht="55.25" customHeight="1" x14ac:dyDescent="0.2">
      <c r="A2888" s="50"/>
      <c r="B2888" s="50"/>
      <c r="C2888" s="34"/>
      <c r="D2888" s="34"/>
      <c r="E2888" s="34"/>
      <c r="F2888" s="34"/>
      <c r="G2888" s="34"/>
      <c r="H2888" s="34"/>
      <c r="I2888" s="34"/>
      <c r="J2888" s="34"/>
      <c r="K2888" s="34"/>
      <c r="L2888" s="103"/>
      <c r="M2888" s="29"/>
      <c r="N2888" s="29"/>
      <c r="O2888" s="29"/>
      <c r="P2888" s="30"/>
      <c r="Q2888" s="29"/>
      <c r="R2888" s="112"/>
      <c r="S2888" s="34"/>
      <c r="AD2888" s="84" t="e">
        <f t="shared" si="382"/>
        <v>#VALUE!</v>
      </c>
      <c r="AE2888" s="34" t="e">
        <f t="shared" si="383"/>
        <v>#VALUE!</v>
      </c>
      <c r="AF2888" s="34" t="e">
        <f t="shared" si="384"/>
        <v>#VALUE!</v>
      </c>
      <c r="AG2888" s="34" t="e">
        <f t="shared" si="385"/>
        <v>#VALUE!</v>
      </c>
      <c r="AH2888" s="34" t="e">
        <f t="shared" si="386"/>
        <v>#VALUE!</v>
      </c>
      <c r="AI2888" s="34" t="e">
        <f t="shared" si="387"/>
        <v>#VALUE!</v>
      </c>
      <c r="AJ2888" s="34" t="e">
        <f t="shared" si="388"/>
        <v>#VALUE!</v>
      </c>
      <c r="AK2888" s="34" t="e">
        <f t="shared" si="389"/>
        <v>#VALUE!</v>
      </c>
    </row>
    <row r="2889" spans="1:37" ht="55.25" customHeight="1" x14ac:dyDescent="0.2">
      <c r="A2889" s="50"/>
      <c r="B2889" s="50"/>
      <c r="C2889" s="34"/>
      <c r="D2889" s="34"/>
      <c r="E2889" s="34"/>
      <c r="F2889" s="34"/>
      <c r="G2889" s="34"/>
      <c r="H2889" s="34"/>
      <c r="I2889" s="34"/>
      <c r="J2889" s="34"/>
      <c r="K2889" s="34"/>
      <c r="L2889" s="103"/>
      <c r="M2889" s="29"/>
      <c r="N2889" s="29"/>
      <c r="O2889" s="29"/>
      <c r="P2889" s="30"/>
      <c r="Q2889" s="29"/>
      <c r="R2889" s="112"/>
      <c r="S2889" s="34"/>
      <c r="AD2889" s="84" t="e">
        <f t="shared" si="382"/>
        <v>#VALUE!</v>
      </c>
      <c r="AE2889" s="34" t="e">
        <f t="shared" si="383"/>
        <v>#VALUE!</v>
      </c>
      <c r="AF2889" s="34" t="e">
        <f t="shared" si="384"/>
        <v>#VALUE!</v>
      </c>
      <c r="AG2889" s="34" t="e">
        <f t="shared" si="385"/>
        <v>#VALUE!</v>
      </c>
      <c r="AH2889" s="34" t="e">
        <f t="shared" si="386"/>
        <v>#VALUE!</v>
      </c>
      <c r="AI2889" s="34" t="e">
        <f t="shared" si="387"/>
        <v>#VALUE!</v>
      </c>
      <c r="AJ2889" s="34" t="e">
        <f t="shared" si="388"/>
        <v>#VALUE!</v>
      </c>
      <c r="AK2889" s="34" t="e">
        <f t="shared" si="389"/>
        <v>#VALUE!</v>
      </c>
    </row>
    <row r="2890" spans="1:37" ht="55.25" customHeight="1" x14ac:dyDescent="0.2">
      <c r="A2890" s="50"/>
      <c r="B2890" s="50"/>
      <c r="C2890" s="34"/>
      <c r="D2890" s="34"/>
      <c r="E2890" s="34"/>
      <c r="F2890" s="34"/>
      <c r="G2890" s="34"/>
      <c r="H2890" s="34"/>
      <c r="I2890" s="34"/>
      <c r="J2890" s="34"/>
      <c r="K2890" s="34"/>
      <c r="L2890" s="103"/>
      <c r="M2890" s="29"/>
      <c r="N2890" s="29"/>
      <c r="O2890" s="29"/>
      <c r="P2890" s="30"/>
      <c r="Q2890" s="29"/>
      <c r="R2890" s="112"/>
      <c r="S2890" s="34"/>
      <c r="AD2890" s="84" t="e">
        <f t="shared" si="382"/>
        <v>#VALUE!</v>
      </c>
      <c r="AE2890" s="34" t="e">
        <f t="shared" si="383"/>
        <v>#VALUE!</v>
      </c>
      <c r="AF2890" s="34" t="e">
        <f t="shared" si="384"/>
        <v>#VALUE!</v>
      </c>
      <c r="AG2890" s="34" t="e">
        <f t="shared" si="385"/>
        <v>#VALUE!</v>
      </c>
      <c r="AH2890" s="34" t="e">
        <f t="shared" si="386"/>
        <v>#VALUE!</v>
      </c>
      <c r="AI2890" s="34" t="e">
        <f t="shared" si="387"/>
        <v>#VALUE!</v>
      </c>
      <c r="AJ2890" s="34" t="e">
        <f t="shared" si="388"/>
        <v>#VALUE!</v>
      </c>
      <c r="AK2890" s="34" t="e">
        <f t="shared" si="389"/>
        <v>#VALUE!</v>
      </c>
    </row>
    <row r="2891" spans="1:37" ht="55.25" customHeight="1" x14ac:dyDescent="0.2">
      <c r="A2891" s="50"/>
      <c r="B2891" s="50"/>
      <c r="C2891" s="34"/>
      <c r="D2891" s="34"/>
      <c r="E2891" s="34"/>
      <c r="F2891" s="34"/>
      <c r="G2891" s="34"/>
      <c r="H2891" s="34"/>
      <c r="I2891" s="34"/>
      <c r="J2891" s="34"/>
      <c r="K2891" s="34"/>
      <c r="L2891" s="103"/>
      <c r="M2891" s="29"/>
      <c r="N2891" s="29"/>
      <c r="O2891" s="29"/>
      <c r="P2891" s="30"/>
      <c r="Q2891" s="29"/>
      <c r="R2891" s="112"/>
      <c r="S2891" s="34"/>
      <c r="AD2891" s="84" t="e">
        <f t="shared" si="382"/>
        <v>#VALUE!</v>
      </c>
      <c r="AE2891" s="34" t="e">
        <f t="shared" si="383"/>
        <v>#VALUE!</v>
      </c>
      <c r="AF2891" s="34" t="e">
        <f t="shared" si="384"/>
        <v>#VALUE!</v>
      </c>
      <c r="AG2891" s="34" t="e">
        <f t="shared" si="385"/>
        <v>#VALUE!</v>
      </c>
      <c r="AH2891" s="34" t="e">
        <f t="shared" si="386"/>
        <v>#VALUE!</v>
      </c>
      <c r="AI2891" s="34" t="e">
        <f t="shared" si="387"/>
        <v>#VALUE!</v>
      </c>
      <c r="AJ2891" s="34" t="e">
        <f t="shared" si="388"/>
        <v>#VALUE!</v>
      </c>
      <c r="AK2891" s="34" t="e">
        <f t="shared" si="389"/>
        <v>#VALUE!</v>
      </c>
    </row>
    <row r="2892" spans="1:37" ht="55.25" customHeight="1" x14ac:dyDescent="0.2">
      <c r="A2892" s="50"/>
      <c r="B2892" s="50"/>
      <c r="C2892" s="34"/>
      <c r="D2892" s="34"/>
      <c r="E2892" s="34"/>
      <c r="F2892" s="34"/>
      <c r="G2892" s="34"/>
      <c r="H2892" s="34"/>
      <c r="I2892" s="34"/>
      <c r="J2892" s="34"/>
      <c r="K2892" s="34"/>
      <c r="L2892" s="103"/>
      <c r="M2892" s="29"/>
      <c r="N2892" s="29"/>
      <c r="O2892" s="29"/>
      <c r="P2892" s="30"/>
      <c r="Q2892" s="29"/>
      <c r="R2892" s="112"/>
      <c r="S2892" s="34"/>
      <c r="AD2892" s="84" t="e">
        <f t="shared" si="382"/>
        <v>#VALUE!</v>
      </c>
      <c r="AE2892" s="34" t="e">
        <f t="shared" si="383"/>
        <v>#VALUE!</v>
      </c>
      <c r="AF2892" s="34" t="e">
        <f t="shared" si="384"/>
        <v>#VALUE!</v>
      </c>
      <c r="AG2892" s="34" t="e">
        <f t="shared" si="385"/>
        <v>#VALUE!</v>
      </c>
      <c r="AH2892" s="34" t="e">
        <f t="shared" si="386"/>
        <v>#VALUE!</v>
      </c>
      <c r="AI2892" s="34" t="e">
        <f t="shared" si="387"/>
        <v>#VALUE!</v>
      </c>
      <c r="AJ2892" s="34" t="e">
        <f t="shared" si="388"/>
        <v>#VALUE!</v>
      </c>
      <c r="AK2892" s="34" t="e">
        <f t="shared" si="389"/>
        <v>#VALUE!</v>
      </c>
    </row>
    <row r="2893" spans="1:37" ht="55.25" customHeight="1" x14ac:dyDescent="0.2">
      <c r="A2893" s="50"/>
      <c r="B2893" s="50"/>
      <c r="C2893" s="34"/>
      <c r="D2893" s="34"/>
      <c r="E2893" s="34"/>
      <c r="F2893" s="34"/>
      <c r="G2893" s="34"/>
      <c r="H2893" s="34"/>
      <c r="I2893" s="34"/>
      <c r="J2893" s="34"/>
      <c r="K2893" s="34"/>
      <c r="L2893" s="103"/>
      <c r="M2893" s="29"/>
      <c r="N2893" s="29"/>
      <c r="O2893" s="29"/>
      <c r="P2893" s="30"/>
      <c r="Q2893" s="29"/>
      <c r="R2893" s="112"/>
      <c r="S2893" s="34"/>
      <c r="AD2893" s="84" t="e">
        <f t="shared" si="382"/>
        <v>#VALUE!</v>
      </c>
      <c r="AE2893" s="34" t="e">
        <f t="shared" si="383"/>
        <v>#VALUE!</v>
      </c>
      <c r="AF2893" s="34" t="e">
        <f t="shared" si="384"/>
        <v>#VALUE!</v>
      </c>
      <c r="AG2893" s="34" t="e">
        <f t="shared" si="385"/>
        <v>#VALUE!</v>
      </c>
      <c r="AH2893" s="34" t="e">
        <f t="shared" si="386"/>
        <v>#VALUE!</v>
      </c>
      <c r="AI2893" s="34" t="e">
        <f t="shared" si="387"/>
        <v>#VALUE!</v>
      </c>
      <c r="AJ2893" s="34" t="e">
        <f t="shared" si="388"/>
        <v>#VALUE!</v>
      </c>
      <c r="AK2893" s="34" t="e">
        <f t="shared" si="389"/>
        <v>#VALUE!</v>
      </c>
    </row>
    <row r="2894" spans="1:37" ht="55.25" customHeight="1" x14ac:dyDescent="0.2">
      <c r="A2894" s="50"/>
      <c r="B2894" s="50"/>
      <c r="C2894" s="34"/>
      <c r="D2894" s="34"/>
      <c r="E2894" s="34"/>
      <c r="F2894" s="34"/>
      <c r="G2894" s="34"/>
      <c r="H2894" s="34"/>
      <c r="I2894" s="34"/>
      <c r="J2894" s="34"/>
      <c r="K2894" s="34"/>
      <c r="L2894" s="103"/>
      <c r="M2894" s="29"/>
      <c r="N2894" s="29"/>
      <c r="O2894" s="29"/>
      <c r="P2894" s="30"/>
      <c r="Q2894" s="29"/>
      <c r="R2894" s="112"/>
      <c r="S2894" s="34"/>
      <c r="AD2894" s="84" t="e">
        <f t="shared" si="382"/>
        <v>#VALUE!</v>
      </c>
      <c r="AE2894" s="34" t="e">
        <f t="shared" si="383"/>
        <v>#VALUE!</v>
      </c>
      <c r="AF2894" s="34" t="e">
        <f t="shared" si="384"/>
        <v>#VALUE!</v>
      </c>
      <c r="AG2894" s="34" t="e">
        <f t="shared" si="385"/>
        <v>#VALUE!</v>
      </c>
      <c r="AH2894" s="34" t="e">
        <f t="shared" si="386"/>
        <v>#VALUE!</v>
      </c>
      <c r="AI2894" s="34" t="e">
        <f t="shared" si="387"/>
        <v>#VALUE!</v>
      </c>
      <c r="AJ2894" s="34" t="e">
        <f t="shared" si="388"/>
        <v>#VALUE!</v>
      </c>
      <c r="AK2894" s="34" t="e">
        <f t="shared" si="389"/>
        <v>#VALUE!</v>
      </c>
    </row>
    <row r="2895" spans="1:37" ht="55.25" customHeight="1" x14ac:dyDescent="0.2">
      <c r="A2895" s="50"/>
      <c r="B2895" s="50"/>
      <c r="C2895" s="34"/>
      <c r="D2895" s="34"/>
      <c r="E2895" s="34"/>
      <c r="F2895" s="34"/>
      <c r="G2895" s="34"/>
      <c r="H2895" s="34"/>
      <c r="I2895" s="34"/>
      <c r="J2895" s="34"/>
      <c r="K2895" s="34"/>
      <c r="L2895" s="103"/>
      <c r="M2895" s="29"/>
      <c r="N2895" s="29"/>
      <c r="O2895" s="29"/>
      <c r="P2895" s="30"/>
      <c r="Q2895" s="29"/>
      <c r="R2895" s="112"/>
      <c r="S2895" s="34"/>
      <c r="AD2895" s="84" t="e">
        <f t="shared" si="382"/>
        <v>#VALUE!</v>
      </c>
      <c r="AE2895" s="34" t="e">
        <f t="shared" si="383"/>
        <v>#VALUE!</v>
      </c>
      <c r="AF2895" s="34" t="e">
        <f t="shared" si="384"/>
        <v>#VALUE!</v>
      </c>
      <c r="AG2895" s="34" t="e">
        <f t="shared" si="385"/>
        <v>#VALUE!</v>
      </c>
      <c r="AH2895" s="34" t="e">
        <f t="shared" si="386"/>
        <v>#VALUE!</v>
      </c>
      <c r="AI2895" s="34" t="e">
        <f t="shared" si="387"/>
        <v>#VALUE!</v>
      </c>
      <c r="AJ2895" s="34" t="e">
        <f t="shared" si="388"/>
        <v>#VALUE!</v>
      </c>
      <c r="AK2895" s="34" t="e">
        <f t="shared" si="389"/>
        <v>#VALUE!</v>
      </c>
    </row>
    <row r="2896" spans="1:37" ht="55.25" customHeight="1" x14ac:dyDescent="0.2">
      <c r="A2896" s="50"/>
      <c r="B2896" s="50"/>
      <c r="C2896" s="34"/>
      <c r="D2896" s="34"/>
      <c r="E2896" s="34"/>
      <c r="F2896" s="34"/>
      <c r="G2896" s="34"/>
      <c r="H2896" s="34"/>
      <c r="I2896" s="34"/>
      <c r="J2896" s="34"/>
      <c r="K2896" s="34"/>
      <c r="L2896" s="103"/>
      <c r="M2896" s="29"/>
      <c r="N2896" s="29"/>
      <c r="O2896" s="29"/>
      <c r="P2896" s="30"/>
      <c r="Q2896" s="29"/>
      <c r="R2896" s="112"/>
      <c r="S2896" s="34"/>
      <c r="AD2896" s="84" t="e">
        <f t="shared" si="382"/>
        <v>#VALUE!</v>
      </c>
      <c r="AE2896" s="34" t="e">
        <f t="shared" si="383"/>
        <v>#VALUE!</v>
      </c>
      <c r="AF2896" s="34" t="e">
        <f t="shared" si="384"/>
        <v>#VALUE!</v>
      </c>
      <c r="AG2896" s="34" t="e">
        <f t="shared" si="385"/>
        <v>#VALUE!</v>
      </c>
      <c r="AH2896" s="34" t="e">
        <f t="shared" si="386"/>
        <v>#VALUE!</v>
      </c>
      <c r="AI2896" s="34" t="e">
        <f t="shared" si="387"/>
        <v>#VALUE!</v>
      </c>
      <c r="AJ2896" s="34" t="e">
        <f t="shared" si="388"/>
        <v>#VALUE!</v>
      </c>
      <c r="AK2896" s="34" t="e">
        <f t="shared" si="389"/>
        <v>#VALUE!</v>
      </c>
    </row>
    <row r="2897" spans="1:37" ht="55.25" customHeight="1" x14ac:dyDescent="0.2">
      <c r="A2897" s="50"/>
      <c r="B2897" s="50"/>
      <c r="C2897" s="34"/>
      <c r="D2897" s="34"/>
      <c r="E2897" s="34"/>
      <c r="F2897" s="34"/>
      <c r="G2897" s="34"/>
      <c r="H2897" s="34"/>
      <c r="I2897" s="34"/>
      <c r="J2897" s="34"/>
      <c r="K2897" s="34"/>
      <c r="L2897" s="103"/>
      <c r="M2897" s="29"/>
      <c r="N2897" s="29"/>
      <c r="O2897" s="29"/>
      <c r="P2897" s="30"/>
      <c r="Q2897" s="29"/>
      <c r="R2897" s="112"/>
      <c r="S2897" s="34"/>
      <c r="AD2897" s="84" t="e">
        <f t="shared" si="382"/>
        <v>#VALUE!</v>
      </c>
      <c r="AE2897" s="34" t="e">
        <f t="shared" si="383"/>
        <v>#VALUE!</v>
      </c>
      <c r="AF2897" s="34" t="e">
        <f t="shared" si="384"/>
        <v>#VALUE!</v>
      </c>
      <c r="AG2897" s="34" t="e">
        <f t="shared" si="385"/>
        <v>#VALUE!</v>
      </c>
      <c r="AH2897" s="34" t="e">
        <f t="shared" si="386"/>
        <v>#VALUE!</v>
      </c>
      <c r="AI2897" s="34" t="e">
        <f t="shared" si="387"/>
        <v>#VALUE!</v>
      </c>
      <c r="AJ2897" s="34" t="e">
        <f t="shared" si="388"/>
        <v>#VALUE!</v>
      </c>
      <c r="AK2897" s="34" t="e">
        <f t="shared" si="389"/>
        <v>#VALUE!</v>
      </c>
    </row>
    <row r="2898" spans="1:37" ht="55.25" customHeight="1" x14ac:dyDescent="0.2">
      <c r="A2898" s="50"/>
      <c r="B2898" s="50"/>
      <c r="C2898" s="34"/>
      <c r="D2898" s="34"/>
      <c r="E2898" s="34"/>
      <c r="F2898" s="34"/>
      <c r="G2898" s="34"/>
      <c r="H2898" s="34"/>
      <c r="I2898" s="34"/>
      <c r="J2898" s="34"/>
      <c r="K2898" s="34"/>
      <c r="L2898" s="103"/>
      <c r="M2898" s="29"/>
      <c r="N2898" s="29"/>
      <c r="O2898" s="29"/>
      <c r="P2898" s="30"/>
      <c r="Q2898" s="29"/>
      <c r="R2898" s="112"/>
      <c r="S2898" s="34"/>
      <c r="AD2898" s="84" t="e">
        <f t="shared" si="382"/>
        <v>#VALUE!</v>
      </c>
      <c r="AE2898" s="34" t="e">
        <f t="shared" si="383"/>
        <v>#VALUE!</v>
      </c>
      <c r="AF2898" s="34" t="e">
        <f t="shared" si="384"/>
        <v>#VALUE!</v>
      </c>
      <c r="AG2898" s="34" t="e">
        <f t="shared" si="385"/>
        <v>#VALUE!</v>
      </c>
      <c r="AH2898" s="34" t="e">
        <f t="shared" si="386"/>
        <v>#VALUE!</v>
      </c>
      <c r="AI2898" s="34" t="e">
        <f t="shared" si="387"/>
        <v>#VALUE!</v>
      </c>
      <c r="AJ2898" s="34" t="e">
        <f t="shared" si="388"/>
        <v>#VALUE!</v>
      </c>
      <c r="AK2898" s="34" t="e">
        <f t="shared" si="389"/>
        <v>#VALUE!</v>
      </c>
    </row>
    <row r="2899" spans="1:37" ht="55.25" customHeight="1" x14ac:dyDescent="0.2">
      <c r="A2899" s="50"/>
      <c r="B2899" s="50"/>
      <c r="C2899" s="34"/>
      <c r="D2899" s="34"/>
      <c r="E2899" s="34"/>
      <c r="F2899" s="34"/>
      <c r="G2899" s="34"/>
      <c r="H2899" s="34"/>
      <c r="I2899" s="34"/>
      <c r="J2899" s="34"/>
      <c r="K2899" s="34"/>
      <c r="L2899" s="103"/>
      <c r="M2899" s="29"/>
      <c r="N2899" s="29"/>
      <c r="O2899" s="29"/>
      <c r="P2899" s="30"/>
      <c r="Q2899" s="29"/>
      <c r="R2899" s="112"/>
      <c r="S2899" s="34"/>
      <c r="AD2899" s="84" t="e">
        <f t="shared" si="382"/>
        <v>#VALUE!</v>
      </c>
      <c r="AE2899" s="34" t="e">
        <f t="shared" si="383"/>
        <v>#VALUE!</v>
      </c>
      <c r="AF2899" s="34" t="e">
        <f t="shared" si="384"/>
        <v>#VALUE!</v>
      </c>
      <c r="AG2899" s="34" t="e">
        <f t="shared" si="385"/>
        <v>#VALUE!</v>
      </c>
      <c r="AH2899" s="34" t="e">
        <f t="shared" si="386"/>
        <v>#VALUE!</v>
      </c>
      <c r="AI2899" s="34" t="e">
        <f t="shared" si="387"/>
        <v>#VALUE!</v>
      </c>
      <c r="AJ2899" s="34" t="e">
        <f t="shared" si="388"/>
        <v>#VALUE!</v>
      </c>
      <c r="AK2899" s="34" t="e">
        <f t="shared" si="389"/>
        <v>#VALUE!</v>
      </c>
    </row>
    <row r="2900" spans="1:37" ht="55.25" customHeight="1" x14ac:dyDescent="0.2">
      <c r="A2900" s="50"/>
      <c r="B2900" s="50"/>
      <c r="C2900" s="34"/>
      <c r="D2900" s="34"/>
      <c r="E2900" s="34"/>
      <c r="F2900" s="34"/>
      <c r="G2900" s="34"/>
      <c r="H2900" s="34"/>
      <c r="I2900" s="34"/>
      <c r="J2900" s="34"/>
      <c r="K2900" s="34"/>
      <c r="L2900" s="103"/>
      <c r="M2900" s="29"/>
      <c r="N2900" s="29"/>
      <c r="O2900" s="29"/>
      <c r="P2900" s="30"/>
      <c r="Q2900" s="29"/>
      <c r="R2900" s="112"/>
      <c r="S2900" s="34"/>
      <c r="AD2900" s="84" t="e">
        <f t="shared" si="382"/>
        <v>#VALUE!</v>
      </c>
      <c r="AE2900" s="34" t="e">
        <f t="shared" si="383"/>
        <v>#VALUE!</v>
      </c>
      <c r="AF2900" s="34" t="e">
        <f t="shared" si="384"/>
        <v>#VALUE!</v>
      </c>
      <c r="AG2900" s="34" t="e">
        <f t="shared" si="385"/>
        <v>#VALUE!</v>
      </c>
      <c r="AH2900" s="34" t="e">
        <f t="shared" si="386"/>
        <v>#VALUE!</v>
      </c>
      <c r="AI2900" s="34" t="e">
        <f t="shared" si="387"/>
        <v>#VALUE!</v>
      </c>
      <c r="AJ2900" s="34" t="e">
        <f t="shared" si="388"/>
        <v>#VALUE!</v>
      </c>
      <c r="AK2900" s="34" t="e">
        <f t="shared" si="389"/>
        <v>#VALUE!</v>
      </c>
    </row>
    <row r="2901" spans="1:37" ht="55.25" customHeight="1" x14ac:dyDescent="0.2">
      <c r="A2901" s="50"/>
      <c r="B2901" s="50"/>
      <c r="C2901" s="34"/>
      <c r="D2901" s="34"/>
      <c r="E2901" s="34"/>
      <c r="F2901" s="34"/>
      <c r="G2901" s="34"/>
      <c r="H2901" s="34"/>
      <c r="I2901" s="34"/>
      <c r="J2901" s="34"/>
      <c r="K2901" s="34"/>
      <c r="L2901" s="103"/>
      <c r="M2901" s="29"/>
      <c r="N2901" s="29"/>
      <c r="O2901" s="29"/>
      <c r="P2901" s="30"/>
      <c r="Q2901" s="29"/>
      <c r="R2901" s="112"/>
      <c r="S2901" s="34"/>
      <c r="AD2901" s="84" t="e">
        <f t="shared" si="382"/>
        <v>#VALUE!</v>
      </c>
      <c r="AE2901" s="34" t="e">
        <f t="shared" si="383"/>
        <v>#VALUE!</v>
      </c>
      <c r="AF2901" s="34" t="e">
        <f t="shared" si="384"/>
        <v>#VALUE!</v>
      </c>
      <c r="AG2901" s="34" t="e">
        <f t="shared" si="385"/>
        <v>#VALUE!</v>
      </c>
      <c r="AH2901" s="34" t="e">
        <f t="shared" si="386"/>
        <v>#VALUE!</v>
      </c>
      <c r="AI2901" s="34" t="e">
        <f t="shared" si="387"/>
        <v>#VALUE!</v>
      </c>
      <c r="AJ2901" s="34" t="e">
        <f t="shared" si="388"/>
        <v>#VALUE!</v>
      </c>
      <c r="AK2901" s="34" t="e">
        <f t="shared" si="389"/>
        <v>#VALUE!</v>
      </c>
    </row>
    <row r="2902" spans="1:37" ht="55.25" customHeight="1" x14ac:dyDescent="0.2">
      <c r="A2902" s="50"/>
      <c r="B2902" s="50"/>
      <c r="C2902" s="34"/>
      <c r="D2902" s="34"/>
      <c r="E2902" s="34"/>
      <c r="F2902" s="34"/>
      <c r="G2902" s="34"/>
      <c r="H2902" s="34"/>
      <c r="I2902" s="34"/>
      <c r="J2902" s="34"/>
      <c r="K2902" s="34"/>
      <c r="L2902" s="103"/>
      <c r="M2902" s="29"/>
      <c r="N2902" s="29"/>
      <c r="O2902" s="29"/>
      <c r="P2902" s="30"/>
      <c r="Q2902" s="29"/>
      <c r="R2902" s="112"/>
      <c r="S2902" s="34"/>
      <c r="AD2902" s="84" t="e">
        <f t="shared" si="382"/>
        <v>#VALUE!</v>
      </c>
      <c r="AE2902" s="34" t="e">
        <f t="shared" si="383"/>
        <v>#VALUE!</v>
      </c>
      <c r="AF2902" s="34" t="e">
        <f t="shared" si="384"/>
        <v>#VALUE!</v>
      </c>
      <c r="AG2902" s="34" t="e">
        <f t="shared" si="385"/>
        <v>#VALUE!</v>
      </c>
      <c r="AH2902" s="34" t="e">
        <f t="shared" si="386"/>
        <v>#VALUE!</v>
      </c>
      <c r="AI2902" s="34" t="e">
        <f t="shared" si="387"/>
        <v>#VALUE!</v>
      </c>
      <c r="AJ2902" s="34" t="e">
        <f t="shared" si="388"/>
        <v>#VALUE!</v>
      </c>
      <c r="AK2902" s="34" t="e">
        <f t="shared" si="389"/>
        <v>#VALUE!</v>
      </c>
    </row>
    <row r="2903" spans="1:37" ht="55.25" customHeight="1" x14ac:dyDescent="0.2">
      <c r="A2903" s="50"/>
      <c r="B2903" s="50"/>
      <c r="C2903" s="34"/>
      <c r="D2903" s="34"/>
      <c r="E2903" s="34"/>
      <c r="F2903" s="34"/>
      <c r="G2903" s="34"/>
      <c r="H2903" s="34"/>
      <c r="I2903" s="34"/>
      <c r="J2903" s="34"/>
      <c r="K2903" s="34"/>
      <c r="L2903" s="103"/>
      <c r="M2903" s="29"/>
      <c r="N2903" s="29"/>
      <c r="O2903" s="29"/>
      <c r="P2903" s="30"/>
      <c r="Q2903" s="29"/>
      <c r="R2903" s="112"/>
      <c r="S2903" s="34"/>
      <c r="AD2903" s="84" t="e">
        <f t="shared" si="382"/>
        <v>#VALUE!</v>
      </c>
      <c r="AE2903" s="34" t="e">
        <f t="shared" si="383"/>
        <v>#VALUE!</v>
      </c>
      <c r="AF2903" s="34" t="e">
        <f t="shared" si="384"/>
        <v>#VALUE!</v>
      </c>
      <c r="AG2903" s="34" t="e">
        <f t="shared" si="385"/>
        <v>#VALUE!</v>
      </c>
      <c r="AH2903" s="34" t="e">
        <f t="shared" si="386"/>
        <v>#VALUE!</v>
      </c>
      <c r="AI2903" s="34" t="e">
        <f t="shared" si="387"/>
        <v>#VALUE!</v>
      </c>
      <c r="AJ2903" s="34" t="e">
        <f t="shared" si="388"/>
        <v>#VALUE!</v>
      </c>
      <c r="AK2903" s="34" t="e">
        <f t="shared" si="389"/>
        <v>#VALUE!</v>
      </c>
    </row>
    <row r="2904" spans="1:37" ht="55.25" customHeight="1" x14ac:dyDescent="0.2">
      <c r="A2904" s="50"/>
      <c r="B2904" s="50"/>
      <c r="C2904" s="34"/>
      <c r="D2904" s="34"/>
      <c r="E2904" s="34"/>
      <c r="F2904" s="34"/>
      <c r="G2904" s="34"/>
      <c r="H2904" s="34"/>
      <c r="I2904" s="34"/>
      <c r="J2904" s="34"/>
      <c r="K2904" s="34"/>
      <c r="L2904" s="103"/>
      <c r="M2904" s="29"/>
      <c r="N2904" s="29"/>
      <c r="O2904" s="29"/>
      <c r="P2904" s="30"/>
      <c r="Q2904" s="29"/>
      <c r="R2904" s="112"/>
      <c r="S2904" s="34"/>
      <c r="AD2904" s="84" t="e">
        <f t="shared" si="382"/>
        <v>#VALUE!</v>
      </c>
      <c r="AE2904" s="34" t="e">
        <f t="shared" si="383"/>
        <v>#VALUE!</v>
      </c>
      <c r="AF2904" s="34" t="e">
        <f t="shared" si="384"/>
        <v>#VALUE!</v>
      </c>
      <c r="AG2904" s="34" t="e">
        <f t="shared" si="385"/>
        <v>#VALUE!</v>
      </c>
      <c r="AH2904" s="34" t="e">
        <f t="shared" si="386"/>
        <v>#VALUE!</v>
      </c>
      <c r="AI2904" s="34" t="e">
        <f t="shared" si="387"/>
        <v>#VALUE!</v>
      </c>
      <c r="AJ2904" s="34" t="e">
        <f t="shared" si="388"/>
        <v>#VALUE!</v>
      </c>
      <c r="AK2904" s="34" t="e">
        <f t="shared" si="389"/>
        <v>#VALUE!</v>
      </c>
    </row>
    <row r="2905" spans="1:37" ht="55.25" customHeight="1" x14ac:dyDescent="0.2">
      <c r="A2905" s="50"/>
      <c r="B2905" s="50"/>
      <c r="C2905" s="34"/>
      <c r="D2905" s="34"/>
      <c r="E2905" s="34"/>
      <c r="F2905" s="34"/>
      <c r="G2905" s="34"/>
      <c r="H2905" s="34"/>
      <c r="I2905" s="34"/>
      <c r="J2905" s="34"/>
      <c r="K2905" s="34"/>
      <c r="L2905" s="103"/>
      <c r="M2905" s="29"/>
      <c r="N2905" s="29"/>
      <c r="O2905" s="29"/>
      <c r="P2905" s="30"/>
      <c r="Q2905" s="29"/>
      <c r="R2905" s="112"/>
      <c r="S2905" s="34"/>
      <c r="AD2905" s="84" t="e">
        <f t="shared" si="382"/>
        <v>#VALUE!</v>
      </c>
      <c r="AE2905" s="34" t="e">
        <f t="shared" si="383"/>
        <v>#VALUE!</v>
      </c>
      <c r="AF2905" s="34" t="e">
        <f t="shared" si="384"/>
        <v>#VALUE!</v>
      </c>
      <c r="AG2905" s="34" t="e">
        <f t="shared" si="385"/>
        <v>#VALUE!</v>
      </c>
      <c r="AH2905" s="34" t="e">
        <f t="shared" si="386"/>
        <v>#VALUE!</v>
      </c>
      <c r="AI2905" s="34" t="e">
        <f t="shared" si="387"/>
        <v>#VALUE!</v>
      </c>
      <c r="AJ2905" s="34" t="e">
        <f t="shared" si="388"/>
        <v>#VALUE!</v>
      </c>
      <c r="AK2905" s="34" t="e">
        <f t="shared" si="389"/>
        <v>#VALUE!</v>
      </c>
    </row>
    <row r="2906" spans="1:37" ht="55.25" customHeight="1" x14ac:dyDescent="0.2">
      <c r="A2906" s="50"/>
      <c r="B2906" s="50"/>
      <c r="C2906" s="34"/>
      <c r="D2906" s="34"/>
      <c r="E2906" s="34"/>
      <c r="F2906" s="34"/>
      <c r="G2906" s="34"/>
      <c r="H2906" s="34"/>
      <c r="I2906" s="34"/>
      <c r="J2906" s="34"/>
      <c r="K2906" s="34"/>
      <c r="L2906" s="103"/>
      <c r="M2906" s="29"/>
      <c r="N2906" s="29"/>
      <c r="O2906" s="29"/>
      <c r="P2906" s="30"/>
      <c r="Q2906" s="29"/>
      <c r="R2906" s="112"/>
      <c r="S2906" s="34"/>
      <c r="AD2906" s="84" t="e">
        <f t="shared" si="382"/>
        <v>#VALUE!</v>
      </c>
      <c r="AE2906" s="34" t="e">
        <f t="shared" si="383"/>
        <v>#VALUE!</v>
      </c>
      <c r="AF2906" s="34" t="e">
        <f t="shared" si="384"/>
        <v>#VALUE!</v>
      </c>
      <c r="AG2906" s="34" t="e">
        <f t="shared" si="385"/>
        <v>#VALUE!</v>
      </c>
      <c r="AH2906" s="34" t="e">
        <f t="shared" si="386"/>
        <v>#VALUE!</v>
      </c>
      <c r="AI2906" s="34" t="e">
        <f t="shared" si="387"/>
        <v>#VALUE!</v>
      </c>
      <c r="AJ2906" s="34" t="e">
        <f t="shared" si="388"/>
        <v>#VALUE!</v>
      </c>
      <c r="AK2906" s="34" t="e">
        <f t="shared" si="389"/>
        <v>#VALUE!</v>
      </c>
    </row>
    <row r="2907" spans="1:37" ht="55.25" customHeight="1" x14ac:dyDescent="0.2">
      <c r="A2907" s="50"/>
      <c r="B2907" s="50"/>
      <c r="C2907" s="34"/>
      <c r="D2907" s="34"/>
      <c r="E2907" s="34"/>
      <c r="F2907" s="34"/>
      <c r="G2907" s="34"/>
      <c r="H2907" s="34"/>
      <c r="I2907" s="34"/>
      <c r="J2907" s="34"/>
      <c r="K2907" s="34"/>
      <c r="L2907" s="103"/>
      <c r="M2907" s="29"/>
      <c r="N2907" s="29"/>
      <c r="O2907" s="29"/>
      <c r="P2907" s="30"/>
      <c r="Q2907" s="29"/>
      <c r="R2907" s="112"/>
      <c r="S2907" s="34"/>
      <c r="AD2907" s="84" t="e">
        <f t="shared" si="382"/>
        <v>#VALUE!</v>
      </c>
      <c r="AE2907" s="34" t="e">
        <f t="shared" si="383"/>
        <v>#VALUE!</v>
      </c>
      <c r="AF2907" s="34" t="e">
        <f t="shared" si="384"/>
        <v>#VALUE!</v>
      </c>
      <c r="AG2907" s="34" t="e">
        <f t="shared" si="385"/>
        <v>#VALUE!</v>
      </c>
      <c r="AH2907" s="34" t="e">
        <f t="shared" si="386"/>
        <v>#VALUE!</v>
      </c>
      <c r="AI2907" s="34" t="e">
        <f t="shared" si="387"/>
        <v>#VALUE!</v>
      </c>
      <c r="AJ2907" s="34" t="e">
        <f t="shared" si="388"/>
        <v>#VALUE!</v>
      </c>
      <c r="AK2907" s="34" t="e">
        <f t="shared" si="389"/>
        <v>#VALUE!</v>
      </c>
    </row>
    <row r="2908" spans="1:37" ht="55.25" customHeight="1" x14ac:dyDescent="0.2">
      <c r="A2908" s="50"/>
      <c r="B2908" s="50"/>
      <c r="C2908" s="34"/>
      <c r="D2908" s="34"/>
      <c r="E2908" s="34"/>
      <c r="F2908" s="34"/>
      <c r="G2908" s="34"/>
      <c r="H2908" s="34"/>
      <c r="I2908" s="34"/>
      <c r="J2908" s="34"/>
      <c r="K2908" s="34"/>
      <c r="L2908" s="103"/>
      <c r="M2908" s="29"/>
      <c r="N2908" s="29"/>
      <c r="O2908" s="29"/>
      <c r="P2908" s="30"/>
      <c r="Q2908" s="29"/>
      <c r="R2908" s="112"/>
      <c r="S2908" s="34"/>
      <c r="AD2908" s="84" t="e">
        <f t="shared" si="382"/>
        <v>#VALUE!</v>
      </c>
      <c r="AE2908" s="34" t="e">
        <f t="shared" si="383"/>
        <v>#VALUE!</v>
      </c>
      <c r="AF2908" s="34" t="e">
        <f t="shared" si="384"/>
        <v>#VALUE!</v>
      </c>
      <c r="AG2908" s="34" t="e">
        <f t="shared" si="385"/>
        <v>#VALUE!</v>
      </c>
      <c r="AH2908" s="34" t="e">
        <f t="shared" si="386"/>
        <v>#VALUE!</v>
      </c>
      <c r="AI2908" s="34" t="e">
        <f t="shared" si="387"/>
        <v>#VALUE!</v>
      </c>
      <c r="AJ2908" s="34" t="e">
        <f t="shared" si="388"/>
        <v>#VALUE!</v>
      </c>
      <c r="AK2908" s="34" t="e">
        <f t="shared" si="389"/>
        <v>#VALUE!</v>
      </c>
    </row>
    <row r="2909" spans="1:37" ht="55.25" customHeight="1" x14ac:dyDescent="0.2">
      <c r="A2909" s="50"/>
      <c r="B2909" s="50"/>
      <c r="C2909" s="34"/>
      <c r="D2909" s="34"/>
      <c r="E2909" s="34"/>
      <c r="F2909" s="34"/>
      <c r="G2909" s="34"/>
      <c r="H2909" s="34"/>
      <c r="I2909" s="34"/>
      <c r="J2909" s="34"/>
      <c r="K2909" s="34"/>
      <c r="L2909" s="103"/>
      <c r="M2909" s="29"/>
      <c r="N2909" s="29"/>
      <c r="O2909" s="29"/>
      <c r="P2909" s="30"/>
      <c r="Q2909" s="29"/>
      <c r="R2909" s="112"/>
      <c r="S2909" s="34"/>
      <c r="AD2909" s="84" t="e">
        <f t="shared" si="382"/>
        <v>#VALUE!</v>
      </c>
      <c r="AE2909" s="34" t="e">
        <f t="shared" si="383"/>
        <v>#VALUE!</v>
      </c>
      <c r="AF2909" s="34" t="e">
        <f t="shared" si="384"/>
        <v>#VALUE!</v>
      </c>
      <c r="AG2909" s="34" t="e">
        <f t="shared" si="385"/>
        <v>#VALUE!</v>
      </c>
      <c r="AH2909" s="34" t="e">
        <f t="shared" si="386"/>
        <v>#VALUE!</v>
      </c>
      <c r="AI2909" s="34" t="e">
        <f t="shared" si="387"/>
        <v>#VALUE!</v>
      </c>
      <c r="AJ2909" s="34" t="e">
        <f t="shared" si="388"/>
        <v>#VALUE!</v>
      </c>
      <c r="AK2909" s="34" t="e">
        <f t="shared" si="389"/>
        <v>#VALUE!</v>
      </c>
    </row>
    <row r="2910" spans="1:37" ht="55.25" customHeight="1" x14ac:dyDescent="0.2">
      <c r="A2910" s="50"/>
      <c r="B2910" s="50"/>
      <c r="C2910" s="34"/>
      <c r="D2910" s="34"/>
      <c r="E2910" s="34"/>
      <c r="F2910" s="34"/>
      <c r="G2910" s="34"/>
      <c r="H2910" s="34"/>
      <c r="I2910" s="34"/>
      <c r="J2910" s="34"/>
      <c r="K2910" s="34"/>
      <c r="L2910" s="103"/>
      <c r="M2910" s="29"/>
      <c r="N2910" s="29"/>
      <c r="O2910" s="29"/>
      <c r="P2910" s="30"/>
      <c r="Q2910" s="29"/>
      <c r="R2910" s="112"/>
      <c r="S2910" s="34"/>
      <c r="AD2910" s="84" t="e">
        <f t="shared" si="382"/>
        <v>#VALUE!</v>
      </c>
      <c r="AE2910" s="34" t="e">
        <f t="shared" si="383"/>
        <v>#VALUE!</v>
      </c>
      <c r="AF2910" s="34" t="e">
        <f t="shared" si="384"/>
        <v>#VALUE!</v>
      </c>
      <c r="AG2910" s="34" t="e">
        <f t="shared" si="385"/>
        <v>#VALUE!</v>
      </c>
      <c r="AH2910" s="34" t="e">
        <f t="shared" si="386"/>
        <v>#VALUE!</v>
      </c>
      <c r="AI2910" s="34" t="e">
        <f t="shared" si="387"/>
        <v>#VALUE!</v>
      </c>
      <c r="AJ2910" s="34" t="e">
        <f t="shared" si="388"/>
        <v>#VALUE!</v>
      </c>
      <c r="AK2910" s="34" t="e">
        <f t="shared" si="389"/>
        <v>#VALUE!</v>
      </c>
    </row>
    <row r="2911" spans="1:37" ht="55.25" customHeight="1" x14ac:dyDescent="0.2">
      <c r="A2911" s="50"/>
      <c r="B2911" s="50"/>
      <c r="C2911" s="34"/>
      <c r="D2911" s="34"/>
      <c r="E2911" s="34"/>
      <c r="F2911" s="34"/>
      <c r="G2911" s="34"/>
      <c r="H2911" s="34"/>
      <c r="I2911" s="34"/>
      <c r="J2911" s="34"/>
      <c r="K2911" s="34"/>
      <c r="L2911" s="103"/>
      <c r="M2911" s="29"/>
      <c r="N2911" s="29"/>
      <c r="O2911" s="29"/>
      <c r="P2911" s="30"/>
      <c r="Q2911" s="29"/>
      <c r="R2911" s="112"/>
      <c r="S2911" s="34"/>
      <c r="AD2911" s="84" t="e">
        <f t="shared" si="382"/>
        <v>#VALUE!</v>
      </c>
      <c r="AE2911" s="34" t="e">
        <f t="shared" si="383"/>
        <v>#VALUE!</v>
      </c>
      <c r="AF2911" s="34" t="e">
        <f t="shared" si="384"/>
        <v>#VALUE!</v>
      </c>
      <c r="AG2911" s="34" t="e">
        <f t="shared" si="385"/>
        <v>#VALUE!</v>
      </c>
      <c r="AH2911" s="34" t="e">
        <f t="shared" si="386"/>
        <v>#VALUE!</v>
      </c>
      <c r="AI2911" s="34" t="e">
        <f t="shared" si="387"/>
        <v>#VALUE!</v>
      </c>
      <c r="AJ2911" s="34" t="e">
        <f t="shared" si="388"/>
        <v>#VALUE!</v>
      </c>
      <c r="AK2911" s="34" t="e">
        <f t="shared" si="389"/>
        <v>#VALUE!</v>
      </c>
    </row>
    <row r="2912" spans="1:37" ht="55.25" customHeight="1" x14ac:dyDescent="0.2">
      <c r="A2912" s="50"/>
      <c r="B2912" s="50"/>
      <c r="C2912" s="34"/>
      <c r="D2912" s="34"/>
      <c r="E2912" s="34"/>
      <c r="F2912" s="34"/>
      <c r="G2912" s="34"/>
      <c r="H2912" s="34"/>
      <c r="I2912" s="34"/>
      <c r="J2912" s="34"/>
      <c r="K2912" s="34"/>
      <c r="L2912" s="103"/>
      <c r="M2912" s="29"/>
      <c r="N2912" s="29"/>
      <c r="O2912" s="29"/>
      <c r="P2912" s="30"/>
      <c r="Q2912" s="29"/>
      <c r="R2912" s="112"/>
      <c r="S2912" s="34"/>
      <c r="AD2912" s="84" t="e">
        <f t="shared" si="382"/>
        <v>#VALUE!</v>
      </c>
      <c r="AE2912" s="34" t="e">
        <f t="shared" si="383"/>
        <v>#VALUE!</v>
      </c>
      <c r="AF2912" s="34" t="e">
        <f t="shared" si="384"/>
        <v>#VALUE!</v>
      </c>
      <c r="AG2912" s="34" t="e">
        <f t="shared" si="385"/>
        <v>#VALUE!</v>
      </c>
      <c r="AH2912" s="34" t="e">
        <f t="shared" si="386"/>
        <v>#VALUE!</v>
      </c>
      <c r="AI2912" s="34" t="e">
        <f t="shared" si="387"/>
        <v>#VALUE!</v>
      </c>
      <c r="AJ2912" s="34" t="e">
        <f t="shared" si="388"/>
        <v>#VALUE!</v>
      </c>
      <c r="AK2912" s="34" t="e">
        <f t="shared" si="389"/>
        <v>#VALUE!</v>
      </c>
    </row>
    <row r="2913" spans="1:37" ht="55.25" customHeight="1" x14ac:dyDescent="0.2">
      <c r="A2913" s="50"/>
      <c r="B2913" s="50"/>
      <c r="C2913" s="34"/>
      <c r="D2913" s="34"/>
      <c r="E2913" s="34"/>
      <c r="F2913" s="34"/>
      <c r="G2913" s="34"/>
      <c r="H2913" s="34"/>
      <c r="I2913" s="34"/>
      <c r="J2913" s="34"/>
      <c r="K2913" s="34"/>
      <c r="L2913" s="103"/>
      <c r="M2913" s="29"/>
      <c r="N2913" s="29"/>
      <c r="O2913" s="29"/>
      <c r="P2913" s="30"/>
      <c r="Q2913" s="29"/>
      <c r="R2913" s="112"/>
      <c r="S2913" s="34"/>
      <c r="AD2913" s="84" t="e">
        <f t="shared" si="382"/>
        <v>#VALUE!</v>
      </c>
      <c r="AE2913" s="34" t="e">
        <f t="shared" si="383"/>
        <v>#VALUE!</v>
      </c>
      <c r="AF2913" s="34" t="e">
        <f t="shared" si="384"/>
        <v>#VALUE!</v>
      </c>
      <c r="AG2913" s="34" t="e">
        <f t="shared" si="385"/>
        <v>#VALUE!</v>
      </c>
      <c r="AH2913" s="34" t="e">
        <f t="shared" si="386"/>
        <v>#VALUE!</v>
      </c>
      <c r="AI2913" s="34" t="e">
        <f t="shared" si="387"/>
        <v>#VALUE!</v>
      </c>
      <c r="AJ2913" s="34" t="e">
        <f t="shared" si="388"/>
        <v>#VALUE!</v>
      </c>
      <c r="AK2913" s="34" t="e">
        <f t="shared" si="389"/>
        <v>#VALUE!</v>
      </c>
    </row>
    <row r="2914" spans="1:37" ht="55.25" customHeight="1" x14ac:dyDescent="0.2">
      <c r="A2914" s="50"/>
      <c r="B2914" s="50"/>
      <c r="C2914" s="34"/>
      <c r="D2914" s="34"/>
      <c r="E2914" s="34"/>
      <c r="F2914" s="34"/>
      <c r="G2914" s="34"/>
      <c r="H2914" s="34"/>
      <c r="I2914" s="34"/>
      <c r="J2914" s="34"/>
      <c r="K2914" s="34"/>
      <c r="L2914" s="103"/>
      <c r="M2914" s="29"/>
      <c r="N2914" s="29"/>
      <c r="O2914" s="29"/>
      <c r="P2914" s="30"/>
      <c r="Q2914" s="29"/>
      <c r="R2914" s="112"/>
      <c r="S2914" s="34"/>
      <c r="AD2914" s="84" t="e">
        <f t="shared" si="382"/>
        <v>#VALUE!</v>
      </c>
      <c r="AE2914" s="34" t="e">
        <f t="shared" si="383"/>
        <v>#VALUE!</v>
      </c>
      <c r="AF2914" s="34" t="e">
        <f t="shared" si="384"/>
        <v>#VALUE!</v>
      </c>
      <c r="AG2914" s="34" t="e">
        <f t="shared" si="385"/>
        <v>#VALUE!</v>
      </c>
      <c r="AH2914" s="34" t="e">
        <f t="shared" si="386"/>
        <v>#VALUE!</v>
      </c>
      <c r="AI2914" s="34" t="e">
        <f t="shared" si="387"/>
        <v>#VALUE!</v>
      </c>
      <c r="AJ2914" s="34" t="e">
        <f t="shared" si="388"/>
        <v>#VALUE!</v>
      </c>
      <c r="AK2914" s="34" t="e">
        <f t="shared" si="389"/>
        <v>#VALUE!</v>
      </c>
    </row>
    <row r="2915" spans="1:37" ht="55.25" customHeight="1" x14ac:dyDescent="0.2">
      <c r="A2915" s="50"/>
      <c r="B2915" s="50"/>
      <c r="C2915" s="34"/>
      <c r="D2915" s="34"/>
      <c r="E2915" s="34"/>
      <c r="F2915" s="34"/>
      <c r="G2915" s="34"/>
      <c r="H2915" s="34"/>
      <c r="I2915" s="34"/>
      <c r="J2915" s="34"/>
      <c r="K2915" s="34"/>
      <c r="L2915" s="103"/>
      <c r="M2915" s="29"/>
      <c r="N2915" s="29"/>
      <c r="O2915" s="29"/>
      <c r="P2915" s="30"/>
      <c r="Q2915" s="29"/>
      <c r="R2915" s="112"/>
      <c r="S2915" s="34"/>
      <c r="AD2915" s="84" t="e">
        <f t="shared" si="382"/>
        <v>#VALUE!</v>
      </c>
      <c r="AE2915" s="34" t="e">
        <f t="shared" si="383"/>
        <v>#VALUE!</v>
      </c>
      <c r="AF2915" s="34" t="e">
        <f t="shared" si="384"/>
        <v>#VALUE!</v>
      </c>
      <c r="AG2915" s="34" t="e">
        <f t="shared" si="385"/>
        <v>#VALUE!</v>
      </c>
      <c r="AH2915" s="34" t="e">
        <f t="shared" si="386"/>
        <v>#VALUE!</v>
      </c>
      <c r="AI2915" s="34" t="e">
        <f t="shared" si="387"/>
        <v>#VALUE!</v>
      </c>
      <c r="AJ2915" s="34" t="e">
        <f t="shared" si="388"/>
        <v>#VALUE!</v>
      </c>
      <c r="AK2915" s="34" t="e">
        <f t="shared" si="389"/>
        <v>#VALUE!</v>
      </c>
    </row>
    <row r="2916" spans="1:37" ht="55.25" customHeight="1" x14ac:dyDescent="0.2">
      <c r="A2916" s="50"/>
      <c r="B2916" s="50"/>
      <c r="C2916" s="34"/>
      <c r="D2916" s="34"/>
      <c r="E2916" s="34"/>
      <c r="F2916" s="34"/>
      <c r="G2916" s="34"/>
      <c r="H2916" s="34"/>
      <c r="I2916" s="34"/>
      <c r="J2916" s="34"/>
      <c r="K2916" s="34"/>
      <c r="L2916" s="103"/>
      <c r="M2916" s="29"/>
      <c r="N2916" s="29"/>
      <c r="O2916" s="29"/>
      <c r="P2916" s="30"/>
      <c r="Q2916" s="29"/>
      <c r="R2916" s="112"/>
      <c r="S2916" s="34"/>
      <c r="AD2916" s="84" t="e">
        <f t="shared" si="382"/>
        <v>#VALUE!</v>
      </c>
      <c r="AE2916" s="34" t="e">
        <f t="shared" si="383"/>
        <v>#VALUE!</v>
      </c>
      <c r="AF2916" s="34" t="e">
        <f t="shared" si="384"/>
        <v>#VALUE!</v>
      </c>
      <c r="AG2916" s="34" t="e">
        <f t="shared" si="385"/>
        <v>#VALUE!</v>
      </c>
      <c r="AH2916" s="34" t="e">
        <f t="shared" si="386"/>
        <v>#VALUE!</v>
      </c>
      <c r="AI2916" s="34" t="e">
        <f t="shared" si="387"/>
        <v>#VALUE!</v>
      </c>
      <c r="AJ2916" s="34" t="e">
        <f t="shared" si="388"/>
        <v>#VALUE!</v>
      </c>
      <c r="AK2916" s="34" t="e">
        <f t="shared" si="389"/>
        <v>#VALUE!</v>
      </c>
    </row>
    <row r="2917" spans="1:37" ht="55.25" customHeight="1" x14ac:dyDescent="0.2">
      <c r="A2917" s="50"/>
      <c r="B2917" s="50"/>
      <c r="C2917" s="34"/>
      <c r="D2917" s="34"/>
      <c r="E2917" s="34"/>
      <c r="F2917" s="34"/>
      <c r="G2917" s="34"/>
      <c r="H2917" s="34"/>
      <c r="I2917" s="34"/>
      <c r="J2917" s="34"/>
      <c r="K2917" s="34"/>
      <c r="L2917" s="103"/>
      <c r="M2917" s="29"/>
      <c r="N2917" s="29"/>
      <c r="O2917" s="29"/>
      <c r="P2917" s="30"/>
      <c r="Q2917" s="29"/>
      <c r="R2917" s="112"/>
      <c r="S2917" s="34"/>
      <c r="AD2917" s="84" t="e">
        <f t="shared" si="382"/>
        <v>#VALUE!</v>
      </c>
      <c r="AE2917" s="34" t="e">
        <f t="shared" si="383"/>
        <v>#VALUE!</v>
      </c>
      <c r="AF2917" s="34" t="e">
        <f t="shared" si="384"/>
        <v>#VALUE!</v>
      </c>
      <c r="AG2917" s="34" t="e">
        <f t="shared" si="385"/>
        <v>#VALUE!</v>
      </c>
      <c r="AH2917" s="34" t="e">
        <f t="shared" si="386"/>
        <v>#VALUE!</v>
      </c>
      <c r="AI2917" s="34" t="e">
        <f t="shared" si="387"/>
        <v>#VALUE!</v>
      </c>
      <c r="AJ2917" s="34" t="e">
        <f t="shared" si="388"/>
        <v>#VALUE!</v>
      </c>
      <c r="AK2917" s="34" t="e">
        <f t="shared" si="389"/>
        <v>#VALUE!</v>
      </c>
    </row>
    <row r="2918" spans="1:37" ht="55.25" customHeight="1" x14ac:dyDescent="0.2">
      <c r="A2918" s="50"/>
      <c r="B2918" s="50"/>
      <c r="C2918" s="34"/>
      <c r="D2918" s="34"/>
      <c r="E2918" s="34"/>
      <c r="F2918" s="34"/>
      <c r="G2918" s="34"/>
      <c r="H2918" s="34"/>
      <c r="I2918" s="34"/>
      <c r="J2918" s="34"/>
      <c r="K2918" s="34"/>
      <c r="L2918" s="103"/>
      <c r="M2918" s="29"/>
      <c r="N2918" s="29"/>
      <c r="O2918" s="29"/>
      <c r="P2918" s="30"/>
      <c r="Q2918" s="29"/>
      <c r="R2918" s="112"/>
      <c r="S2918" s="34"/>
      <c r="AD2918" s="84" t="e">
        <f t="shared" si="382"/>
        <v>#VALUE!</v>
      </c>
      <c r="AE2918" s="34" t="e">
        <f t="shared" si="383"/>
        <v>#VALUE!</v>
      </c>
      <c r="AF2918" s="34" t="e">
        <f t="shared" si="384"/>
        <v>#VALUE!</v>
      </c>
      <c r="AG2918" s="34" t="e">
        <f t="shared" si="385"/>
        <v>#VALUE!</v>
      </c>
      <c r="AH2918" s="34" t="e">
        <f t="shared" si="386"/>
        <v>#VALUE!</v>
      </c>
      <c r="AI2918" s="34" t="e">
        <f t="shared" si="387"/>
        <v>#VALUE!</v>
      </c>
      <c r="AJ2918" s="34" t="e">
        <f t="shared" si="388"/>
        <v>#VALUE!</v>
      </c>
      <c r="AK2918" s="34" t="e">
        <f t="shared" si="389"/>
        <v>#VALUE!</v>
      </c>
    </row>
    <row r="2919" spans="1:37" ht="55.25" customHeight="1" x14ac:dyDescent="0.2">
      <c r="A2919" s="50"/>
      <c r="B2919" s="50"/>
      <c r="C2919" s="34"/>
      <c r="D2919" s="34"/>
      <c r="E2919" s="34"/>
      <c r="F2919" s="34"/>
      <c r="G2919" s="34"/>
      <c r="H2919" s="34"/>
      <c r="I2919" s="34"/>
      <c r="J2919" s="34"/>
      <c r="K2919" s="34"/>
      <c r="L2919" s="103"/>
      <c r="M2919" s="29"/>
      <c r="N2919" s="29"/>
      <c r="O2919" s="29"/>
      <c r="P2919" s="30"/>
      <c r="Q2919" s="29"/>
      <c r="R2919" s="112"/>
      <c r="S2919" s="34"/>
      <c r="AD2919" s="84" t="e">
        <f t="shared" si="382"/>
        <v>#VALUE!</v>
      </c>
      <c r="AE2919" s="34" t="e">
        <f t="shared" si="383"/>
        <v>#VALUE!</v>
      </c>
      <c r="AF2919" s="34" t="e">
        <f t="shared" si="384"/>
        <v>#VALUE!</v>
      </c>
      <c r="AG2919" s="34" t="e">
        <f t="shared" si="385"/>
        <v>#VALUE!</v>
      </c>
      <c r="AH2919" s="34" t="e">
        <f t="shared" si="386"/>
        <v>#VALUE!</v>
      </c>
      <c r="AI2919" s="34" t="e">
        <f t="shared" si="387"/>
        <v>#VALUE!</v>
      </c>
      <c r="AJ2919" s="34" t="e">
        <f t="shared" si="388"/>
        <v>#VALUE!</v>
      </c>
      <c r="AK2919" s="34" t="e">
        <f t="shared" si="389"/>
        <v>#VALUE!</v>
      </c>
    </row>
    <row r="2920" spans="1:37" ht="55.25" customHeight="1" x14ac:dyDescent="0.2">
      <c r="A2920" s="50"/>
      <c r="B2920" s="50"/>
      <c r="C2920" s="34"/>
      <c r="D2920" s="34"/>
      <c r="E2920" s="34"/>
      <c r="F2920" s="34"/>
      <c r="G2920" s="34"/>
      <c r="H2920" s="34"/>
      <c r="I2920" s="34"/>
      <c r="J2920" s="34"/>
      <c r="K2920" s="34"/>
      <c r="L2920" s="103"/>
      <c r="M2920" s="29"/>
      <c r="N2920" s="29"/>
      <c r="O2920" s="29"/>
      <c r="P2920" s="30"/>
      <c r="Q2920" s="29"/>
      <c r="R2920" s="112"/>
      <c r="S2920" s="34"/>
      <c r="AD2920" s="84" t="e">
        <f t="shared" si="382"/>
        <v>#VALUE!</v>
      </c>
      <c r="AE2920" s="34" t="e">
        <f t="shared" si="383"/>
        <v>#VALUE!</v>
      </c>
      <c r="AF2920" s="34" t="e">
        <f t="shared" si="384"/>
        <v>#VALUE!</v>
      </c>
      <c r="AG2920" s="34" t="e">
        <f t="shared" si="385"/>
        <v>#VALUE!</v>
      </c>
      <c r="AH2920" s="34" t="e">
        <f t="shared" si="386"/>
        <v>#VALUE!</v>
      </c>
      <c r="AI2920" s="34" t="e">
        <f t="shared" si="387"/>
        <v>#VALUE!</v>
      </c>
      <c r="AJ2920" s="34" t="e">
        <f t="shared" si="388"/>
        <v>#VALUE!</v>
      </c>
      <c r="AK2920" s="34" t="e">
        <f t="shared" si="389"/>
        <v>#VALUE!</v>
      </c>
    </row>
    <row r="2921" spans="1:37" ht="55.25" customHeight="1" x14ac:dyDescent="0.2">
      <c r="A2921" s="50"/>
      <c r="B2921" s="50"/>
      <c r="C2921" s="34"/>
      <c r="D2921" s="34"/>
      <c r="E2921" s="34"/>
      <c r="F2921" s="34"/>
      <c r="G2921" s="34"/>
      <c r="H2921" s="34"/>
      <c r="I2921" s="34"/>
      <c r="J2921" s="34"/>
      <c r="K2921" s="34"/>
      <c r="L2921" s="103"/>
      <c r="M2921" s="29"/>
      <c r="N2921" s="29"/>
      <c r="O2921" s="29"/>
      <c r="P2921" s="30"/>
      <c r="Q2921" s="29"/>
      <c r="R2921" s="112"/>
      <c r="S2921" s="34"/>
      <c r="AD2921" s="84" t="e">
        <f t="shared" si="382"/>
        <v>#VALUE!</v>
      </c>
      <c r="AE2921" s="34" t="e">
        <f t="shared" si="383"/>
        <v>#VALUE!</v>
      </c>
      <c r="AF2921" s="34" t="e">
        <f t="shared" si="384"/>
        <v>#VALUE!</v>
      </c>
      <c r="AG2921" s="34" t="e">
        <f t="shared" si="385"/>
        <v>#VALUE!</v>
      </c>
      <c r="AH2921" s="34" t="e">
        <f t="shared" si="386"/>
        <v>#VALUE!</v>
      </c>
      <c r="AI2921" s="34" t="e">
        <f t="shared" si="387"/>
        <v>#VALUE!</v>
      </c>
      <c r="AJ2921" s="34" t="e">
        <f t="shared" si="388"/>
        <v>#VALUE!</v>
      </c>
      <c r="AK2921" s="34" t="e">
        <f t="shared" si="389"/>
        <v>#VALUE!</v>
      </c>
    </row>
    <row r="2922" spans="1:37" ht="55.25" customHeight="1" x14ac:dyDescent="0.2">
      <c r="A2922" s="50"/>
      <c r="B2922" s="50"/>
      <c r="C2922" s="34"/>
      <c r="D2922" s="34"/>
      <c r="E2922" s="34"/>
      <c r="F2922" s="34"/>
      <c r="G2922" s="34"/>
      <c r="H2922" s="34"/>
      <c r="I2922" s="34"/>
      <c r="J2922" s="34"/>
      <c r="K2922" s="34"/>
      <c r="L2922" s="103"/>
      <c r="M2922" s="29"/>
      <c r="N2922" s="29"/>
      <c r="O2922" s="29"/>
      <c r="P2922" s="30"/>
      <c r="Q2922" s="29"/>
      <c r="R2922" s="112"/>
      <c r="S2922" s="34"/>
      <c r="AD2922" s="84" t="e">
        <f t="shared" si="382"/>
        <v>#VALUE!</v>
      </c>
      <c r="AE2922" s="34" t="e">
        <f t="shared" si="383"/>
        <v>#VALUE!</v>
      </c>
      <c r="AF2922" s="34" t="e">
        <f t="shared" si="384"/>
        <v>#VALUE!</v>
      </c>
      <c r="AG2922" s="34" t="e">
        <f t="shared" si="385"/>
        <v>#VALUE!</v>
      </c>
      <c r="AH2922" s="34" t="e">
        <f t="shared" si="386"/>
        <v>#VALUE!</v>
      </c>
      <c r="AI2922" s="34" t="e">
        <f t="shared" si="387"/>
        <v>#VALUE!</v>
      </c>
      <c r="AJ2922" s="34" t="e">
        <f t="shared" si="388"/>
        <v>#VALUE!</v>
      </c>
      <c r="AK2922" s="34" t="e">
        <f t="shared" si="389"/>
        <v>#VALUE!</v>
      </c>
    </row>
    <row r="2923" spans="1:37" ht="55.25" customHeight="1" x14ac:dyDescent="0.2">
      <c r="A2923" s="50"/>
      <c r="B2923" s="50"/>
      <c r="C2923" s="34"/>
      <c r="D2923" s="34"/>
      <c r="E2923" s="34"/>
      <c r="F2923" s="34"/>
      <c r="G2923" s="34"/>
      <c r="H2923" s="34"/>
      <c r="I2923" s="34"/>
      <c r="J2923" s="34"/>
      <c r="K2923" s="34"/>
      <c r="L2923" s="103"/>
      <c r="M2923" s="29"/>
      <c r="N2923" s="29"/>
      <c r="O2923" s="29"/>
      <c r="P2923" s="30"/>
      <c r="Q2923" s="29"/>
      <c r="R2923" s="112"/>
      <c r="S2923" s="34"/>
      <c r="AD2923" s="84" t="e">
        <f t="shared" si="382"/>
        <v>#VALUE!</v>
      </c>
      <c r="AE2923" s="34" t="e">
        <f t="shared" si="383"/>
        <v>#VALUE!</v>
      </c>
      <c r="AF2923" s="34" t="e">
        <f t="shared" si="384"/>
        <v>#VALUE!</v>
      </c>
      <c r="AG2923" s="34" t="e">
        <f t="shared" si="385"/>
        <v>#VALUE!</v>
      </c>
      <c r="AH2923" s="34" t="e">
        <f t="shared" si="386"/>
        <v>#VALUE!</v>
      </c>
      <c r="AI2923" s="34" t="e">
        <f t="shared" si="387"/>
        <v>#VALUE!</v>
      </c>
      <c r="AJ2923" s="34" t="e">
        <f t="shared" si="388"/>
        <v>#VALUE!</v>
      </c>
      <c r="AK2923" s="34" t="e">
        <f t="shared" si="389"/>
        <v>#VALUE!</v>
      </c>
    </row>
    <row r="2924" spans="1:37" ht="55.25" customHeight="1" x14ac:dyDescent="0.2">
      <c r="A2924" s="50"/>
      <c r="B2924" s="50"/>
      <c r="C2924" s="34"/>
      <c r="D2924" s="34"/>
      <c r="E2924" s="34"/>
      <c r="F2924" s="34"/>
      <c r="G2924" s="34"/>
      <c r="H2924" s="34"/>
      <c r="I2924" s="34"/>
      <c r="J2924" s="34"/>
      <c r="K2924" s="34"/>
      <c r="L2924" s="103"/>
      <c r="M2924" s="29"/>
      <c r="N2924" s="29"/>
      <c r="O2924" s="29"/>
      <c r="P2924" s="30"/>
      <c r="Q2924" s="29"/>
      <c r="R2924" s="112"/>
      <c r="S2924" s="34"/>
      <c r="AD2924" s="84" t="e">
        <f t="shared" si="382"/>
        <v>#VALUE!</v>
      </c>
      <c r="AE2924" s="34" t="e">
        <f t="shared" si="383"/>
        <v>#VALUE!</v>
      </c>
      <c r="AF2924" s="34" t="e">
        <f t="shared" si="384"/>
        <v>#VALUE!</v>
      </c>
      <c r="AG2924" s="34" t="e">
        <f t="shared" si="385"/>
        <v>#VALUE!</v>
      </c>
      <c r="AH2924" s="34" t="e">
        <f t="shared" si="386"/>
        <v>#VALUE!</v>
      </c>
      <c r="AI2924" s="34" t="e">
        <f t="shared" si="387"/>
        <v>#VALUE!</v>
      </c>
      <c r="AJ2924" s="34" t="e">
        <f t="shared" si="388"/>
        <v>#VALUE!</v>
      </c>
      <c r="AK2924" s="34" t="e">
        <f t="shared" si="389"/>
        <v>#VALUE!</v>
      </c>
    </row>
    <row r="2925" spans="1:37" ht="55.25" customHeight="1" x14ac:dyDescent="0.2">
      <c r="A2925" s="50"/>
      <c r="B2925" s="50"/>
      <c r="C2925" s="34"/>
      <c r="D2925" s="34"/>
      <c r="E2925" s="34"/>
      <c r="F2925" s="34"/>
      <c r="G2925" s="34"/>
      <c r="H2925" s="34"/>
      <c r="I2925" s="34"/>
      <c r="J2925" s="34"/>
      <c r="K2925" s="34"/>
      <c r="L2925" s="103"/>
      <c r="M2925" s="29"/>
      <c r="N2925" s="29"/>
      <c r="O2925" s="29"/>
      <c r="P2925" s="30"/>
      <c r="Q2925" s="29"/>
      <c r="R2925" s="112"/>
      <c r="S2925" s="34"/>
      <c r="AD2925" s="84" t="e">
        <f t="shared" si="382"/>
        <v>#VALUE!</v>
      </c>
      <c r="AE2925" s="34" t="e">
        <f t="shared" si="383"/>
        <v>#VALUE!</v>
      </c>
      <c r="AF2925" s="34" t="e">
        <f t="shared" si="384"/>
        <v>#VALUE!</v>
      </c>
      <c r="AG2925" s="34" t="e">
        <f t="shared" si="385"/>
        <v>#VALUE!</v>
      </c>
      <c r="AH2925" s="34" t="e">
        <f t="shared" si="386"/>
        <v>#VALUE!</v>
      </c>
      <c r="AI2925" s="34" t="e">
        <f t="shared" si="387"/>
        <v>#VALUE!</v>
      </c>
      <c r="AJ2925" s="34" t="e">
        <f t="shared" si="388"/>
        <v>#VALUE!</v>
      </c>
      <c r="AK2925" s="34" t="e">
        <f t="shared" si="389"/>
        <v>#VALUE!</v>
      </c>
    </row>
    <row r="2926" spans="1:37" ht="55.25" customHeight="1" x14ac:dyDescent="0.2">
      <c r="A2926" s="50"/>
      <c r="B2926" s="50"/>
      <c r="C2926" s="34"/>
      <c r="D2926" s="34"/>
      <c r="E2926" s="34"/>
      <c r="F2926" s="34"/>
      <c r="G2926" s="34"/>
      <c r="H2926" s="34"/>
      <c r="I2926" s="34"/>
      <c r="J2926" s="34"/>
      <c r="K2926" s="34"/>
      <c r="L2926" s="103"/>
      <c r="M2926" s="29"/>
      <c r="N2926" s="29"/>
      <c r="O2926" s="29"/>
      <c r="P2926" s="30"/>
      <c r="Q2926" s="29"/>
      <c r="R2926" s="112"/>
      <c r="S2926" s="34"/>
      <c r="AD2926" s="84" t="e">
        <f t="shared" si="382"/>
        <v>#VALUE!</v>
      </c>
      <c r="AE2926" s="34" t="e">
        <f t="shared" si="383"/>
        <v>#VALUE!</v>
      </c>
      <c r="AF2926" s="34" t="e">
        <f t="shared" si="384"/>
        <v>#VALUE!</v>
      </c>
      <c r="AG2926" s="34" t="e">
        <f t="shared" si="385"/>
        <v>#VALUE!</v>
      </c>
      <c r="AH2926" s="34" t="e">
        <f t="shared" si="386"/>
        <v>#VALUE!</v>
      </c>
      <c r="AI2926" s="34" t="e">
        <f t="shared" si="387"/>
        <v>#VALUE!</v>
      </c>
      <c r="AJ2926" s="34" t="e">
        <f t="shared" si="388"/>
        <v>#VALUE!</v>
      </c>
      <c r="AK2926" s="34" t="e">
        <f t="shared" si="389"/>
        <v>#VALUE!</v>
      </c>
    </row>
    <row r="2927" spans="1:37" ht="55.25" customHeight="1" x14ac:dyDescent="0.2">
      <c r="A2927" s="50"/>
      <c r="B2927" s="50"/>
      <c r="C2927" s="34"/>
      <c r="D2927" s="34"/>
      <c r="E2927" s="34"/>
      <c r="F2927" s="34"/>
      <c r="G2927" s="34"/>
      <c r="H2927" s="34"/>
      <c r="I2927" s="34"/>
      <c r="J2927" s="34"/>
      <c r="K2927" s="34"/>
      <c r="L2927" s="103"/>
      <c r="M2927" s="29"/>
      <c r="N2927" s="29"/>
      <c r="O2927" s="29"/>
      <c r="P2927" s="30"/>
      <c r="Q2927" s="29"/>
      <c r="R2927" s="112"/>
      <c r="S2927" s="34"/>
      <c r="AD2927" s="84" t="e">
        <f t="shared" ref="AD2927:AD2990" si="390">SEARCH("unanimité",L2927,1)</f>
        <v>#VALUE!</v>
      </c>
      <c r="AE2927" s="34" t="e">
        <f t="shared" ref="AE2927:AE2990" si="391">SEARCH("PONSOLE",M2927,1)</f>
        <v>#VALUE!</v>
      </c>
      <c r="AF2927" s="34" t="e">
        <f t="shared" ref="AF2927:AF2990" si="392">SEARCH("PONSOLE",N2927,1)</f>
        <v>#VALUE!</v>
      </c>
      <c r="AG2927" s="34" t="e">
        <f t="shared" ref="AG2927:AG2990" si="393">SEARCH("PONSOLE",O2927,1)</f>
        <v>#VALUE!</v>
      </c>
      <c r="AH2927" s="34" t="e">
        <f t="shared" ref="AH2927:AH2990" si="394">SEARCH("pas de vote",P2927,1)</f>
        <v>#VALUE!</v>
      </c>
      <c r="AI2927" s="34" t="e">
        <f t="shared" ref="AI2927:AI2990" si="395">SEARCH("PONSOLE",Q2927,1)</f>
        <v>#VALUE!</v>
      </c>
      <c r="AJ2927" s="34" t="e">
        <f t="shared" ref="AJ2927:AJ2990" si="396">SEARCH("PONSOLE",R2927,1)</f>
        <v>#VALUE!</v>
      </c>
      <c r="AK2927" s="34" t="e">
        <f t="shared" ref="AK2927:AK2990" si="397">SEARCH("PONSOLE",S2927,1)</f>
        <v>#VALUE!</v>
      </c>
    </row>
    <row r="2928" spans="1:37" ht="55.25" customHeight="1" x14ac:dyDescent="0.2">
      <c r="A2928" s="50"/>
      <c r="B2928" s="50"/>
      <c r="C2928" s="34"/>
      <c r="D2928" s="34"/>
      <c r="E2928" s="34"/>
      <c r="F2928" s="34"/>
      <c r="G2928" s="34"/>
      <c r="H2928" s="34"/>
      <c r="I2928" s="34"/>
      <c r="J2928" s="34"/>
      <c r="K2928" s="34"/>
      <c r="L2928" s="103"/>
      <c r="M2928" s="29"/>
      <c r="N2928" s="29"/>
      <c r="O2928" s="29"/>
      <c r="P2928" s="30"/>
      <c r="Q2928" s="29"/>
      <c r="R2928" s="112"/>
      <c r="S2928" s="34"/>
      <c r="AD2928" s="84" t="e">
        <f t="shared" si="390"/>
        <v>#VALUE!</v>
      </c>
      <c r="AE2928" s="34" t="e">
        <f t="shared" si="391"/>
        <v>#VALUE!</v>
      </c>
      <c r="AF2928" s="34" t="e">
        <f t="shared" si="392"/>
        <v>#VALUE!</v>
      </c>
      <c r="AG2928" s="34" t="e">
        <f t="shared" si="393"/>
        <v>#VALUE!</v>
      </c>
      <c r="AH2928" s="34" t="e">
        <f t="shared" si="394"/>
        <v>#VALUE!</v>
      </c>
      <c r="AI2928" s="34" t="e">
        <f t="shared" si="395"/>
        <v>#VALUE!</v>
      </c>
      <c r="AJ2928" s="34" t="e">
        <f t="shared" si="396"/>
        <v>#VALUE!</v>
      </c>
      <c r="AK2928" s="34" t="e">
        <f t="shared" si="397"/>
        <v>#VALUE!</v>
      </c>
    </row>
    <row r="2929" spans="1:37" ht="55.25" customHeight="1" x14ac:dyDescent="0.2">
      <c r="A2929" s="50"/>
      <c r="B2929" s="50"/>
      <c r="C2929" s="34"/>
      <c r="D2929" s="34"/>
      <c r="E2929" s="34"/>
      <c r="F2929" s="34"/>
      <c r="G2929" s="34"/>
      <c r="H2929" s="34"/>
      <c r="I2929" s="34"/>
      <c r="J2929" s="34"/>
      <c r="K2929" s="34"/>
      <c r="L2929" s="103"/>
      <c r="M2929" s="29"/>
      <c r="N2929" s="29"/>
      <c r="O2929" s="29"/>
      <c r="P2929" s="30"/>
      <c r="Q2929" s="29"/>
      <c r="R2929" s="112"/>
      <c r="S2929" s="34"/>
      <c r="AD2929" s="84" t="e">
        <f t="shared" si="390"/>
        <v>#VALUE!</v>
      </c>
      <c r="AE2929" s="34" t="e">
        <f t="shared" si="391"/>
        <v>#VALUE!</v>
      </c>
      <c r="AF2929" s="34" t="e">
        <f t="shared" si="392"/>
        <v>#VALUE!</v>
      </c>
      <c r="AG2929" s="34" t="e">
        <f t="shared" si="393"/>
        <v>#VALUE!</v>
      </c>
      <c r="AH2929" s="34" t="e">
        <f t="shared" si="394"/>
        <v>#VALUE!</v>
      </c>
      <c r="AI2929" s="34" t="e">
        <f t="shared" si="395"/>
        <v>#VALUE!</v>
      </c>
      <c r="AJ2929" s="34" t="e">
        <f t="shared" si="396"/>
        <v>#VALUE!</v>
      </c>
      <c r="AK2929" s="34" t="e">
        <f t="shared" si="397"/>
        <v>#VALUE!</v>
      </c>
    </row>
    <row r="2930" spans="1:37" ht="55.25" customHeight="1" x14ac:dyDescent="0.2">
      <c r="A2930" s="50"/>
      <c r="B2930" s="50"/>
      <c r="C2930" s="34"/>
      <c r="D2930" s="34"/>
      <c r="E2930" s="34"/>
      <c r="F2930" s="34"/>
      <c r="G2930" s="34"/>
      <c r="H2930" s="34"/>
      <c r="I2930" s="34"/>
      <c r="J2930" s="34"/>
      <c r="K2930" s="34"/>
      <c r="L2930" s="103"/>
      <c r="M2930" s="29"/>
      <c r="N2930" s="29"/>
      <c r="O2930" s="29"/>
      <c r="P2930" s="30"/>
      <c r="Q2930" s="29"/>
      <c r="R2930" s="112"/>
      <c r="S2930" s="34"/>
      <c r="AD2930" s="84" t="e">
        <f t="shared" si="390"/>
        <v>#VALUE!</v>
      </c>
      <c r="AE2930" s="34" t="e">
        <f t="shared" si="391"/>
        <v>#VALUE!</v>
      </c>
      <c r="AF2930" s="34" t="e">
        <f t="shared" si="392"/>
        <v>#VALUE!</v>
      </c>
      <c r="AG2930" s="34" t="e">
        <f t="shared" si="393"/>
        <v>#VALUE!</v>
      </c>
      <c r="AH2930" s="34" t="e">
        <f t="shared" si="394"/>
        <v>#VALUE!</v>
      </c>
      <c r="AI2930" s="34" t="e">
        <f t="shared" si="395"/>
        <v>#VALUE!</v>
      </c>
      <c r="AJ2930" s="34" t="e">
        <f t="shared" si="396"/>
        <v>#VALUE!</v>
      </c>
      <c r="AK2930" s="34" t="e">
        <f t="shared" si="397"/>
        <v>#VALUE!</v>
      </c>
    </row>
    <row r="2931" spans="1:37" ht="55.25" customHeight="1" x14ac:dyDescent="0.2">
      <c r="A2931" s="50"/>
      <c r="B2931" s="50"/>
      <c r="C2931" s="34"/>
      <c r="D2931" s="34"/>
      <c r="E2931" s="34"/>
      <c r="F2931" s="34"/>
      <c r="G2931" s="34"/>
      <c r="H2931" s="34"/>
      <c r="I2931" s="34"/>
      <c r="J2931" s="34"/>
      <c r="K2931" s="34"/>
      <c r="L2931" s="103"/>
      <c r="M2931" s="29"/>
      <c r="N2931" s="29"/>
      <c r="O2931" s="29"/>
      <c r="P2931" s="30"/>
      <c r="Q2931" s="29"/>
      <c r="R2931" s="112"/>
      <c r="S2931" s="34"/>
      <c r="AD2931" s="84" t="e">
        <f t="shared" si="390"/>
        <v>#VALUE!</v>
      </c>
      <c r="AE2931" s="34" t="e">
        <f t="shared" si="391"/>
        <v>#VALUE!</v>
      </c>
      <c r="AF2931" s="34" t="e">
        <f t="shared" si="392"/>
        <v>#VALUE!</v>
      </c>
      <c r="AG2931" s="34" t="e">
        <f t="shared" si="393"/>
        <v>#VALUE!</v>
      </c>
      <c r="AH2931" s="34" t="e">
        <f t="shared" si="394"/>
        <v>#VALUE!</v>
      </c>
      <c r="AI2931" s="34" t="e">
        <f t="shared" si="395"/>
        <v>#VALUE!</v>
      </c>
      <c r="AJ2931" s="34" t="e">
        <f t="shared" si="396"/>
        <v>#VALUE!</v>
      </c>
      <c r="AK2931" s="34" t="e">
        <f t="shared" si="397"/>
        <v>#VALUE!</v>
      </c>
    </row>
    <row r="2932" spans="1:37" ht="55.25" customHeight="1" x14ac:dyDescent="0.2">
      <c r="A2932" s="50"/>
      <c r="B2932" s="50"/>
      <c r="C2932" s="34"/>
      <c r="D2932" s="34"/>
      <c r="E2932" s="34"/>
      <c r="F2932" s="34"/>
      <c r="G2932" s="34"/>
      <c r="H2932" s="34"/>
      <c r="I2932" s="34"/>
      <c r="J2932" s="34"/>
      <c r="K2932" s="34"/>
      <c r="L2932" s="103"/>
      <c r="M2932" s="29"/>
      <c r="N2932" s="29"/>
      <c r="O2932" s="29"/>
      <c r="P2932" s="30"/>
      <c r="Q2932" s="29"/>
      <c r="R2932" s="112"/>
      <c r="S2932" s="34"/>
      <c r="AD2932" s="84" t="e">
        <f t="shared" si="390"/>
        <v>#VALUE!</v>
      </c>
      <c r="AE2932" s="34" t="e">
        <f t="shared" si="391"/>
        <v>#VALUE!</v>
      </c>
      <c r="AF2932" s="34" t="e">
        <f t="shared" si="392"/>
        <v>#VALUE!</v>
      </c>
      <c r="AG2932" s="34" t="e">
        <f t="shared" si="393"/>
        <v>#VALUE!</v>
      </c>
      <c r="AH2932" s="34" t="e">
        <f t="shared" si="394"/>
        <v>#VALUE!</v>
      </c>
      <c r="AI2932" s="34" t="e">
        <f t="shared" si="395"/>
        <v>#VALUE!</v>
      </c>
      <c r="AJ2932" s="34" t="e">
        <f t="shared" si="396"/>
        <v>#VALUE!</v>
      </c>
      <c r="AK2932" s="34" t="e">
        <f t="shared" si="397"/>
        <v>#VALUE!</v>
      </c>
    </row>
    <row r="2933" spans="1:37" ht="55.25" customHeight="1" x14ac:dyDescent="0.2">
      <c r="A2933" s="50"/>
      <c r="B2933" s="50"/>
      <c r="C2933" s="34"/>
      <c r="D2933" s="34"/>
      <c r="E2933" s="34"/>
      <c r="F2933" s="34"/>
      <c r="G2933" s="34"/>
      <c r="H2933" s="34"/>
      <c r="I2933" s="34"/>
      <c r="J2933" s="34"/>
      <c r="K2933" s="34"/>
      <c r="L2933" s="103"/>
      <c r="M2933" s="29"/>
      <c r="N2933" s="29"/>
      <c r="O2933" s="29"/>
      <c r="P2933" s="30"/>
      <c r="Q2933" s="29"/>
      <c r="R2933" s="112"/>
      <c r="S2933" s="34"/>
      <c r="AD2933" s="84" t="e">
        <f t="shared" si="390"/>
        <v>#VALUE!</v>
      </c>
      <c r="AE2933" s="34" t="e">
        <f t="shared" si="391"/>
        <v>#VALUE!</v>
      </c>
      <c r="AF2933" s="34" t="e">
        <f t="shared" si="392"/>
        <v>#VALUE!</v>
      </c>
      <c r="AG2933" s="34" t="e">
        <f t="shared" si="393"/>
        <v>#VALUE!</v>
      </c>
      <c r="AH2933" s="34" t="e">
        <f t="shared" si="394"/>
        <v>#VALUE!</v>
      </c>
      <c r="AI2933" s="34" t="e">
        <f t="shared" si="395"/>
        <v>#VALUE!</v>
      </c>
      <c r="AJ2933" s="34" t="e">
        <f t="shared" si="396"/>
        <v>#VALUE!</v>
      </c>
      <c r="AK2933" s="34" t="e">
        <f t="shared" si="397"/>
        <v>#VALUE!</v>
      </c>
    </row>
    <row r="2934" spans="1:37" ht="55.25" customHeight="1" x14ac:dyDescent="0.2">
      <c r="A2934" s="50"/>
      <c r="B2934" s="50"/>
      <c r="C2934" s="34"/>
      <c r="D2934" s="34"/>
      <c r="E2934" s="34"/>
      <c r="F2934" s="34"/>
      <c r="G2934" s="34"/>
      <c r="H2934" s="34"/>
      <c r="I2934" s="34"/>
      <c r="J2934" s="34"/>
      <c r="K2934" s="34"/>
      <c r="L2934" s="103"/>
      <c r="M2934" s="29"/>
      <c r="N2934" s="29"/>
      <c r="O2934" s="29"/>
      <c r="P2934" s="30"/>
      <c r="Q2934" s="29"/>
      <c r="R2934" s="112"/>
      <c r="S2934" s="34"/>
      <c r="AD2934" s="84" t="e">
        <f t="shared" si="390"/>
        <v>#VALUE!</v>
      </c>
      <c r="AE2934" s="34" t="e">
        <f t="shared" si="391"/>
        <v>#VALUE!</v>
      </c>
      <c r="AF2934" s="34" t="e">
        <f t="shared" si="392"/>
        <v>#VALUE!</v>
      </c>
      <c r="AG2934" s="34" t="e">
        <f t="shared" si="393"/>
        <v>#VALUE!</v>
      </c>
      <c r="AH2934" s="34" t="e">
        <f t="shared" si="394"/>
        <v>#VALUE!</v>
      </c>
      <c r="AI2934" s="34" t="e">
        <f t="shared" si="395"/>
        <v>#VALUE!</v>
      </c>
      <c r="AJ2934" s="34" t="e">
        <f t="shared" si="396"/>
        <v>#VALUE!</v>
      </c>
      <c r="AK2934" s="34" t="e">
        <f t="shared" si="397"/>
        <v>#VALUE!</v>
      </c>
    </row>
    <row r="2935" spans="1:37" ht="55.25" customHeight="1" x14ac:dyDescent="0.2">
      <c r="A2935" s="50"/>
      <c r="B2935" s="50"/>
      <c r="C2935" s="34"/>
      <c r="D2935" s="34"/>
      <c r="E2935" s="34"/>
      <c r="F2935" s="34"/>
      <c r="G2935" s="34"/>
      <c r="H2935" s="34"/>
      <c r="I2935" s="34"/>
      <c r="J2935" s="34"/>
      <c r="K2935" s="34"/>
      <c r="L2935" s="103"/>
      <c r="M2935" s="29"/>
      <c r="N2935" s="29"/>
      <c r="O2935" s="29"/>
      <c r="P2935" s="30"/>
      <c r="Q2935" s="29"/>
      <c r="R2935" s="112"/>
      <c r="S2935" s="34"/>
      <c r="AD2935" s="84" t="e">
        <f t="shared" si="390"/>
        <v>#VALUE!</v>
      </c>
      <c r="AE2935" s="34" t="e">
        <f t="shared" si="391"/>
        <v>#VALUE!</v>
      </c>
      <c r="AF2935" s="34" t="e">
        <f t="shared" si="392"/>
        <v>#VALUE!</v>
      </c>
      <c r="AG2935" s="34" t="e">
        <f t="shared" si="393"/>
        <v>#VALUE!</v>
      </c>
      <c r="AH2935" s="34" t="e">
        <f t="shared" si="394"/>
        <v>#VALUE!</v>
      </c>
      <c r="AI2935" s="34" t="e">
        <f t="shared" si="395"/>
        <v>#VALUE!</v>
      </c>
      <c r="AJ2935" s="34" t="e">
        <f t="shared" si="396"/>
        <v>#VALUE!</v>
      </c>
      <c r="AK2935" s="34" t="e">
        <f t="shared" si="397"/>
        <v>#VALUE!</v>
      </c>
    </row>
    <row r="2936" spans="1:37" ht="55.25" customHeight="1" x14ac:dyDescent="0.2">
      <c r="A2936" s="50"/>
      <c r="B2936" s="50"/>
      <c r="C2936" s="34"/>
      <c r="D2936" s="34"/>
      <c r="E2936" s="34"/>
      <c r="F2936" s="34"/>
      <c r="G2936" s="34"/>
      <c r="H2936" s="34"/>
      <c r="I2936" s="34"/>
      <c r="J2936" s="34"/>
      <c r="K2936" s="34"/>
      <c r="L2936" s="103"/>
      <c r="M2936" s="29"/>
      <c r="N2936" s="29"/>
      <c r="O2936" s="29"/>
      <c r="P2936" s="30"/>
      <c r="Q2936" s="29"/>
      <c r="R2936" s="112"/>
      <c r="S2936" s="34"/>
      <c r="AD2936" s="84" t="e">
        <f t="shared" si="390"/>
        <v>#VALUE!</v>
      </c>
      <c r="AE2936" s="34" t="e">
        <f t="shared" si="391"/>
        <v>#VALUE!</v>
      </c>
      <c r="AF2936" s="34" t="e">
        <f t="shared" si="392"/>
        <v>#VALUE!</v>
      </c>
      <c r="AG2936" s="34" t="e">
        <f t="shared" si="393"/>
        <v>#VALUE!</v>
      </c>
      <c r="AH2936" s="34" t="e">
        <f t="shared" si="394"/>
        <v>#VALUE!</v>
      </c>
      <c r="AI2936" s="34" t="e">
        <f t="shared" si="395"/>
        <v>#VALUE!</v>
      </c>
      <c r="AJ2936" s="34" t="e">
        <f t="shared" si="396"/>
        <v>#VALUE!</v>
      </c>
      <c r="AK2936" s="34" t="e">
        <f t="shared" si="397"/>
        <v>#VALUE!</v>
      </c>
    </row>
    <row r="2937" spans="1:37" ht="55.25" customHeight="1" x14ac:dyDescent="0.2">
      <c r="A2937" s="50"/>
      <c r="B2937" s="50"/>
      <c r="C2937" s="34"/>
      <c r="D2937" s="34"/>
      <c r="E2937" s="34"/>
      <c r="F2937" s="34"/>
      <c r="G2937" s="34"/>
      <c r="H2937" s="34"/>
      <c r="I2937" s="34"/>
      <c r="J2937" s="34"/>
      <c r="K2937" s="34"/>
      <c r="L2937" s="103"/>
      <c r="M2937" s="29"/>
      <c r="N2937" s="29"/>
      <c r="O2937" s="29"/>
      <c r="P2937" s="30"/>
      <c r="Q2937" s="29"/>
      <c r="R2937" s="112"/>
      <c r="S2937" s="34"/>
      <c r="AD2937" s="84" t="e">
        <f t="shared" si="390"/>
        <v>#VALUE!</v>
      </c>
      <c r="AE2937" s="34" t="e">
        <f t="shared" si="391"/>
        <v>#VALUE!</v>
      </c>
      <c r="AF2937" s="34" t="e">
        <f t="shared" si="392"/>
        <v>#VALUE!</v>
      </c>
      <c r="AG2937" s="34" t="e">
        <f t="shared" si="393"/>
        <v>#VALUE!</v>
      </c>
      <c r="AH2937" s="34" t="e">
        <f t="shared" si="394"/>
        <v>#VALUE!</v>
      </c>
      <c r="AI2937" s="34" t="e">
        <f t="shared" si="395"/>
        <v>#VALUE!</v>
      </c>
      <c r="AJ2937" s="34" t="e">
        <f t="shared" si="396"/>
        <v>#VALUE!</v>
      </c>
      <c r="AK2937" s="34" t="e">
        <f t="shared" si="397"/>
        <v>#VALUE!</v>
      </c>
    </row>
    <row r="2938" spans="1:37" ht="55.25" customHeight="1" x14ac:dyDescent="0.2">
      <c r="A2938" s="50"/>
      <c r="B2938" s="50"/>
      <c r="C2938" s="34"/>
      <c r="D2938" s="34"/>
      <c r="E2938" s="34"/>
      <c r="F2938" s="34"/>
      <c r="G2938" s="34"/>
      <c r="H2938" s="34"/>
      <c r="I2938" s="34"/>
      <c r="J2938" s="34"/>
      <c r="K2938" s="34"/>
      <c r="L2938" s="103"/>
      <c r="M2938" s="29"/>
      <c r="N2938" s="29"/>
      <c r="O2938" s="29"/>
      <c r="P2938" s="30"/>
      <c r="Q2938" s="29"/>
      <c r="R2938" s="112"/>
      <c r="S2938" s="34"/>
      <c r="AD2938" s="84" t="e">
        <f t="shared" si="390"/>
        <v>#VALUE!</v>
      </c>
      <c r="AE2938" s="34" t="e">
        <f t="shared" si="391"/>
        <v>#VALUE!</v>
      </c>
      <c r="AF2938" s="34" t="e">
        <f t="shared" si="392"/>
        <v>#VALUE!</v>
      </c>
      <c r="AG2938" s="34" t="e">
        <f t="shared" si="393"/>
        <v>#VALUE!</v>
      </c>
      <c r="AH2938" s="34" t="e">
        <f t="shared" si="394"/>
        <v>#VALUE!</v>
      </c>
      <c r="AI2938" s="34" t="e">
        <f t="shared" si="395"/>
        <v>#VALUE!</v>
      </c>
      <c r="AJ2938" s="34" t="e">
        <f t="shared" si="396"/>
        <v>#VALUE!</v>
      </c>
      <c r="AK2938" s="34" t="e">
        <f t="shared" si="397"/>
        <v>#VALUE!</v>
      </c>
    </row>
    <row r="2939" spans="1:37" ht="55.25" customHeight="1" x14ac:dyDescent="0.2">
      <c r="A2939" s="50"/>
      <c r="B2939" s="50"/>
      <c r="C2939" s="34"/>
      <c r="D2939" s="34"/>
      <c r="E2939" s="34"/>
      <c r="F2939" s="34"/>
      <c r="G2939" s="34"/>
      <c r="H2939" s="34"/>
      <c r="I2939" s="34"/>
      <c r="J2939" s="34"/>
      <c r="K2939" s="34"/>
      <c r="L2939" s="103"/>
      <c r="M2939" s="29"/>
      <c r="N2939" s="29"/>
      <c r="O2939" s="29"/>
      <c r="P2939" s="30"/>
      <c r="Q2939" s="29"/>
      <c r="R2939" s="112"/>
      <c r="S2939" s="34"/>
      <c r="AD2939" s="84" t="e">
        <f t="shared" si="390"/>
        <v>#VALUE!</v>
      </c>
      <c r="AE2939" s="34" t="e">
        <f t="shared" si="391"/>
        <v>#VALUE!</v>
      </c>
      <c r="AF2939" s="34" t="e">
        <f t="shared" si="392"/>
        <v>#VALUE!</v>
      </c>
      <c r="AG2939" s="34" t="e">
        <f t="shared" si="393"/>
        <v>#VALUE!</v>
      </c>
      <c r="AH2939" s="34" t="e">
        <f t="shared" si="394"/>
        <v>#VALUE!</v>
      </c>
      <c r="AI2939" s="34" t="e">
        <f t="shared" si="395"/>
        <v>#VALUE!</v>
      </c>
      <c r="AJ2939" s="34" t="e">
        <f t="shared" si="396"/>
        <v>#VALUE!</v>
      </c>
      <c r="AK2939" s="34" t="e">
        <f t="shared" si="397"/>
        <v>#VALUE!</v>
      </c>
    </row>
    <row r="2940" spans="1:37" ht="55.25" customHeight="1" x14ac:dyDescent="0.2">
      <c r="A2940" s="50"/>
      <c r="B2940" s="50"/>
      <c r="C2940" s="34"/>
      <c r="D2940" s="34"/>
      <c r="E2940" s="34"/>
      <c r="F2940" s="34"/>
      <c r="G2940" s="34"/>
      <c r="H2940" s="34"/>
      <c r="I2940" s="34"/>
      <c r="J2940" s="34"/>
      <c r="K2940" s="34"/>
      <c r="L2940" s="103"/>
      <c r="M2940" s="29"/>
      <c r="N2940" s="29"/>
      <c r="O2940" s="29"/>
      <c r="P2940" s="30"/>
      <c r="Q2940" s="29"/>
      <c r="R2940" s="112"/>
      <c r="S2940" s="34"/>
      <c r="AD2940" s="84" t="e">
        <f t="shared" si="390"/>
        <v>#VALUE!</v>
      </c>
      <c r="AE2940" s="34" t="e">
        <f t="shared" si="391"/>
        <v>#VALUE!</v>
      </c>
      <c r="AF2940" s="34" t="e">
        <f t="shared" si="392"/>
        <v>#VALUE!</v>
      </c>
      <c r="AG2940" s="34" t="e">
        <f t="shared" si="393"/>
        <v>#VALUE!</v>
      </c>
      <c r="AH2940" s="34" t="e">
        <f t="shared" si="394"/>
        <v>#VALUE!</v>
      </c>
      <c r="AI2940" s="34" t="e">
        <f t="shared" si="395"/>
        <v>#VALUE!</v>
      </c>
      <c r="AJ2940" s="34" t="e">
        <f t="shared" si="396"/>
        <v>#VALUE!</v>
      </c>
      <c r="AK2940" s="34" t="e">
        <f t="shared" si="397"/>
        <v>#VALUE!</v>
      </c>
    </row>
    <row r="2941" spans="1:37" ht="55.25" customHeight="1" x14ac:dyDescent="0.2">
      <c r="A2941" s="50"/>
      <c r="B2941" s="50"/>
      <c r="C2941" s="34"/>
      <c r="D2941" s="34"/>
      <c r="E2941" s="34"/>
      <c r="F2941" s="34"/>
      <c r="G2941" s="34"/>
      <c r="H2941" s="34"/>
      <c r="I2941" s="34"/>
      <c r="J2941" s="34"/>
      <c r="K2941" s="34"/>
      <c r="L2941" s="103"/>
      <c r="M2941" s="29"/>
      <c r="N2941" s="29"/>
      <c r="O2941" s="29"/>
      <c r="P2941" s="30"/>
      <c r="Q2941" s="29"/>
      <c r="R2941" s="112"/>
      <c r="S2941" s="34"/>
      <c r="AD2941" s="84" t="e">
        <f t="shared" si="390"/>
        <v>#VALUE!</v>
      </c>
      <c r="AE2941" s="34" t="e">
        <f t="shared" si="391"/>
        <v>#VALUE!</v>
      </c>
      <c r="AF2941" s="34" t="e">
        <f t="shared" si="392"/>
        <v>#VALUE!</v>
      </c>
      <c r="AG2941" s="34" t="e">
        <f t="shared" si="393"/>
        <v>#VALUE!</v>
      </c>
      <c r="AH2941" s="34" t="e">
        <f t="shared" si="394"/>
        <v>#VALUE!</v>
      </c>
      <c r="AI2941" s="34" t="e">
        <f t="shared" si="395"/>
        <v>#VALUE!</v>
      </c>
      <c r="AJ2941" s="34" t="e">
        <f t="shared" si="396"/>
        <v>#VALUE!</v>
      </c>
      <c r="AK2941" s="34" t="e">
        <f t="shared" si="397"/>
        <v>#VALUE!</v>
      </c>
    </row>
    <row r="2942" spans="1:37" ht="55.25" customHeight="1" x14ac:dyDescent="0.2">
      <c r="A2942" s="50"/>
      <c r="B2942" s="50"/>
      <c r="C2942" s="34"/>
      <c r="D2942" s="34"/>
      <c r="E2942" s="34"/>
      <c r="F2942" s="34"/>
      <c r="G2942" s="34"/>
      <c r="H2942" s="34"/>
      <c r="I2942" s="34"/>
      <c r="J2942" s="34"/>
      <c r="K2942" s="34"/>
      <c r="L2942" s="103"/>
      <c r="M2942" s="29"/>
      <c r="N2942" s="29"/>
      <c r="O2942" s="29"/>
      <c r="P2942" s="30"/>
      <c r="Q2942" s="29"/>
      <c r="R2942" s="112"/>
      <c r="S2942" s="34"/>
      <c r="AD2942" s="84" t="e">
        <f t="shared" si="390"/>
        <v>#VALUE!</v>
      </c>
      <c r="AE2942" s="34" t="e">
        <f t="shared" si="391"/>
        <v>#VALUE!</v>
      </c>
      <c r="AF2942" s="34" t="e">
        <f t="shared" si="392"/>
        <v>#VALUE!</v>
      </c>
      <c r="AG2942" s="34" t="e">
        <f t="shared" si="393"/>
        <v>#VALUE!</v>
      </c>
      <c r="AH2942" s="34" t="e">
        <f t="shared" si="394"/>
        <v>#VALUE!</v>
      </c>
      <c r="AI2942" s="34" t="e">
        <f t="shared" si="395"/>
        <v>#VALUE!</v>
      </c>
      <c r="AJ2942" s="34" t="e">
        <f t="shared" si="396"/>
        <v>#VALUE!</v>
      </c>
      <c r="AK2942" s="34" t="e">
        <f t="shared" si="397"/>
        <v>#VALUE!</v>
      </c>
    </row>
    <row r="2943" spans="1:37" ht="55.25" customHeight="1" x14ac:dyDescent="0.2">
      <c r="A2943" s="50"/>
      <c r="B2943" s="50"/>
      <c r="C2943" s="34"/>
      <c r="D2943" s="34"/>
      <c r="E2943" s="34"/>
      <c r="F2943" s="34"/>
      <c r="G2943" s="34"/>
      <c r="H2943" s="34"/>
      <c r="I2943" s="34"/>
      <c r="J2943" s="34"/>
      <c r="K2943" s="34"/>
      <c r="L2943" s="103"/>
      <c r="M2943" s="29"/>
      <c r="N2943" s="29"/>
      <c r="O2943" s="29"/>
      <c r="P2943" s="30"/>
      <c r="Q2943" s="29"/>
      <c r="R2943" s="112"/>
      <c r="S2943" s="34"/>
      <c r="AD2943" s="84" t="e">
        <f t="shared" si="390"/>
        <v>#VALUE!</v>
      </c>
      <c r="AE2943" s="34" t="e">
        <f t="shared" si="391"/>
        <v>#VALUE!</v>
      </c>
      <c r="AF2943" s="34" t="e">
        <f t="shared" si="392"/>
        <v>#VALUE!</v>
      </c>
      <c r="AG2943" s="34" t="e">
        <f t="shared" si="393"/>
        <v>#VALUE!</v>
      </c>
      <c r="AH2943" s="34" t="e">
        <f t="shared" si="394"/>
        <v>#VALUE!</v>
      </c>
      <c r="AI2943" s="34" t="e">
        <f t="shared" si="395"/>
        <v>#VALUE!</v>
      </c>
      <c r="AJ2943" s="34" t="e">
        <f t="shared" si="396"/>
        <v>#VALUE!</v>
      </c>
      <c r="AK2943" s="34" t="e">
        <f t="shared" si="397"/>
        <v>#VALUE!</v>
      </c>
    </row>
    <row r="2944" spans="1:37" ht="55.25" customHeight="1" x14ac:dyDescent="0.2">
      <c r="A2944" s="50"/>
      <c r="B2944" s="50"/>
      <c r="C2944" s="34"/>
      <c r="D2944" s="34"/>
      <c r="E2944" s="34"/>
      <c r="F2944" s="34"/>
      <c r="G2944" s="34"/>
      <c r="H2944" s="34"/>
      <c r="I2944" s="34"/>
      <c r="J2944" s="34"/>
      <c r="K2944" s="34"/>
      <c r="L2944" s="103"/>
      <c r="M2944" s="29"/>
      <c r="N2944" s="29"/>
      <c r="O2944" s="29"/>
      <c r="P2944" s="30"/>
      <c r="Q2944" s="29"/>
      <c r="R2944" s="112"/>
      <c r="S2944" s="34"/>
      <c r="AD2944" s="84" t="e">
        <f t="shared" si="390"/>
        <v>#VALUE!</v>
      </c>
      <c r="AE2944" s="34" t="e">
        <f t="shared" si="391"/>
        <v>#VALUE!</v>
      </c>
      <c r="AF2944" s="34" t="e">
        <f t="shared" si="392"/>
        <v>#VALUE!</v>
      </c>
      <c r="AG2944" s="34" t="e">
        <f t="shared" si="393"/>
        <v>#VALUE!</v>
      </c>
      <c r="AH2944" s="34" t="e">
        <f t="shared" si="394"/>
        <v>#VALUE!</v>
      </c>
      <c r="AI2944" s="34" t="e">
        <f t="shared" si="395"/>
        <v>#VALUE!</v>
      </c>
      <c r="AJ2944" s="34" t="e">
        <f t="shared" si="396"/>
        <v>#VALUE!</v>
      </c>
      <c r="AK2944" s="34" t="e">
        <f t="shared" si="397"/>
        <v>#VALUE!</v>
      </c>
    </row>
    <row r="2945" spans="1:37" ht="55.25" customHeight="1" x14ac:dyDescent="0.2">
      <c r="A2945" s="50"/>
      <c r="B2945" s="50"/>
      <c r="C2945" s="34"/>
      <c r="D2945" s="34"/>
      <c r="E2945" s="34"/>
      <c r="F2945" s="34"/>
      <c r="G2945" s="34"/>
      <c r="H2945" s="34"/>
      <c r="I2945" s="34"/>
      <c r="J2945" s="34"/>
      <c r="K2945" s="34"/>
      <c r="L2945" s="103"/>
      <c r="M2945" s="29"/>
      <c r="N2945" s="29"/>
      <c r="O2945" s="29"/>
      <c r="P2945" s="30"/>
      <c r="Q2945" s="29"/>
      <c r="R2945" s="112"/>
      <c r="S2945" s="34"/>
      <c r="AD2945" s="84" t="e">
        <f t="shared" si="390"/>
        <v>#VALUE!</v>
      </c>
      <c r="AE2945" s="34" t="e">
        <f t="shared" si="391"/>
        <v>#VALUE!</v>
      </c>
      <c r="AF2945" s="34" t="e">
        <f t="shared" si="392"/>
        <v>#VALUE!</v>
      </c>
      <c r="AG2945" s="34" t="e">
        <f t="shared" si="393"/>
        <v>#VALUE!</v>
      </c>
      <c r="AH2945" s="34" t="e">
        <f t="shared" si="394"/>
        <v>#VALUE!</v>
      </c>
      <c r="AI2945" s="34" t="e">
        <f t="shared" si="395"/>
        <v>#VALUE!</v>
      </c>
      <c r="AJ2945" s="34" t="e">
        <f t="shared" si="396"/>
        <v>#VALUE!</v>
      </c>
      <c r="AK2945" s="34" t="e">
        <f t="shared" si="397"/>
        <v>#VALUE!</v>
      </c>
    </row>
    <row r="2946" spans="1:37" ht="55.25" customHeight="1" x14ac:dyDescent="0.2">
      <c r="A2946" s="50"/>
      <c r="B2946" s="50"/>
      <c r="C2946" s="34"/>
      <c r="D2946" s="34"/>
      <c r="E2946" s="34"/>
      <c r="F2946" s="34"/>
      <c r="G2946" s="34"/>
      <c r="H2946" s="34"/>
      <c r="I2946" s="34"/>
      <c r="J2946" s="34"/>
      <c r="K2946" s="34"/>
      <c r="L2946" s="103"/>
      <c r="M2946" s="29"/>
      <c r="N2946" s="29"/>
      <c r="O2946" s="29"/>
      <c r="P2946" s="30"/>
      <c r="Q2946" s="29"/>
      <c r="R2946" s="112"/>
      <c r="S2946" s="34"/>
      <c r="AD2946" s="84" t="e">
        <f t="shared" si="390"/>
        <v>#VALUE!</v>
      </c>
      <c r="AE2946" s="34" t="e">
        <f t="shared" si="391"/>
        <v>#VALUE!</v>
      </c>
      <c r="AF2946" s="34" t="e">
        <f t="shared" si="392"/>
        <v>#VALUE!</v>
      </c>
      <c r="AG2946" s="34" t="e">
        <f t="shared" si="393"/>
        <v>#VALUE!</v>
      </c>
      <c r="AH2946" s="34" t="e">
        <f t="shared" si="394"/>
        <v>#VALUE!</v>
      </c>
      <c r="AI2946" s="34" t="e">
        <f t="shared" si="395"/>
        <v>#VALUE!</v>
      </c>
      <c r="AJ2946" s="34" t="e">
        <f t="shared" si="396"/>
        <v>#VALUE!</v>
      </c>
      <c r="AK2946" s="34" t="e">
        <f t="shared" si="397"/>
        <v>#VALUE!</v>
      </c>
    </row>
    <row r="2947" spans="1:37" ht="55.25" customHeight="1" x14ac:dyDescent="0.2">
      <c r="A2947" s="50"/>
      <c r="B2947" s="50"/>
      <c r="C2947" s="34"/>
      <c r="D2947" s="34"/>
      <c r="E2947" s="34"/>
      <c r="F2947" s="34"/>
      <c r="G2947" s="34"/>
      <c r="H2947" s="34"/>
      <c r="I2947" s="34"/>
      <c r="J2947" s="34"/>
      <c r="K2947" s="34"/>
      <c r="L2947" s="103"/>
      <c r="M2947" s="29"/>
      <c r="N2947" s="29"/>
      <c r="O2947" s="29"/>
      <c r="P2947" s="30"/>
      <c r="Q2947" s="29"/>
      <c r="R2947" s="112"/>
      <c r="S2947" s="34"/>
      <c r="AD2947" s="84" t="e">
        <f t="shared" si="390"/>
        <v>#VALUE!</v>
      </c>
      <c r="AE2947" s="34" t="e">
        <f t="shared" si="391"/>
        <v>#VALUE!</v>
      </c>
      <c r="AF2947" s="34" t="e">
        <f t="shared" si="392"/>
        <v>#VALUE!</v>
      </c>
      <c r="AG2947" s="34" t="e">
        <f t="shared" si="393"/>
        <v>#VALUE!</v>
      </c>
      <c r="AH2947" s="34" t="e">
        <f t="shared" si="394"/>
        <v>#VALUE!</v>
      </c>
      <c r="AI2947" s="34" t="e">
        <f t="shared" si="395"/>
        <v>#VALUE!</v>
      </c>
      <c r="AJ2947" s="34" t="e">
        <f t="shared" si="396"/>
        <v>#VALUE!</v>
      </c>
      <c r="AK2947" s="34" t="e">
        <f t="shared" si="397"/>
        <v>#VALUE!</v>
      </c>
    </row>
    <row r="2948" spans="1:37" ht="55.25" customHeight="1" x14ac:dyDescent="0.2">
      <c r="A2948" s="50"/>
      <c r="B2948" s="50"/>
      <c r="C2948" s="34"/>
      <c r="D2948" s="34"/>
      <c r="E2948" s="34"/>
      <c r="F2948" s="34"/>
      <c r="G2948" s="34"/>
      <c r="H2948" s="34"/>
      <c r="I2948" s="34"/>
      <c r="J2948" s="34"/>
      <c r="K2948" s="34"/>
      <c r="L2948" s="103"/>
      <c r="M2948" s="29"/>
      <c r="N2948" s="29"/>
      <c r="O2948" s="29"/>
      <c r="P2948" s="30"/>
      <c r="Q2948" s="29"/>
      <c r="R2948" s="112"/>
      <c r="S2948" s="34"/>
      <c r="AD2948" s="84" t="e">
        <f t="shared" si="390"/>
        <v>#VALUE!</v>
      </c>
      <c r="AE2948" s="34" t="e">
        <f t="shared" si="391"/>
        <v>#VALUE!</v>
      </c>
      <c r="AF2948" s="34" t="e">
        <f t="shared" si="392"/>
        <v>#VALUE!</v>
      </c>
      <c r="AG2948" s="34" t="e">
        <f t="shared" si="393"/>
        <v>#VALUE!</v>
      </c>
      <c r="AH2948" s="34" t="e">
        <f t="shared" si="394"/>
        <v>#VALUE!</v>
      </c>
      <c r="AI2948" s="34" t="e">
        <f t="shared" si="395"/>
        <v>#VALUE!</v>
      </c>
      <c r="AJ2948" s="34" t="e">
        <f t="shared" si="396"/>
        <v>#VALUE!</v>
      </c>
      <c r="AK2948" s="34" t="e">
        <f t="shared" si="397"/>
        <v>#VALUE!</v>
      </c>
    </row>
    <row r="2949" spans="1:37" ht="55.25" customHeight="1" x14ac:dyDescent="0.2">
      <c r="A2949" s="50"/>
      <c r="B2949" s="50"/>
      <c r="C2949" s="34"/>
      <c r="D2949" s="34"/>
      <c r="E2949" s="34"/>
      <c r="F2949" s="34"/>
      <c r="G2949" s="34"/>
      <c r="H2949" s="34"/>
      <c r="I2949" s="34"/>
      <c r="J2949" s="34"/>
      <c r="K2949" s="34"/>
      <c r="L2949" s="103"/>
      <c r="M2949" s="29"/>
      <c r="N2949" s="29"/>
      <c r="O2949" s="29"/>
      <c r="P2949" s="30"/>
      <c r="Q2949" s="29"/>
      <c r="R2949" s="112"/>
      <c r="S2949" s="34"/>
      <c r="AD2949" s="84" t="e">
        <f t="shared" si="390"/>
        <v>#VALUE!</v>
      </c>
      <c r="AE2949" s="34" t="e">
        <f t="shared" si="391"/>
        <v>#VALUE!</v>
      </c>
      <c r="AF2949" s="34" t="e">
        <f t="shared" si="392"/>
        <v>#VALUE!</v>
      </c>
      <c r="AG2949" s="34" t="e">
        <f t="shared" si="393"/>
        <v>#VALUE!</v>
      </c>
      <c r="AH2949" s="34" t="e">
        <f t="shared" si="394"/>
        <v>#VALUE!</v>
      </c>
      <c r="AI2949" s="34" t="e">
        <f t="shared" si="395"/>
        <v>#VALUE!</v>
      </c>
      <c r="AJ2949" s="34" t="e">
        <f t="shared" si="396"/>
        <v>#VALUE!</v>
      </c>
      <c r="AK2949" s="34" t="e">
        <f t="shared" si="397"/>
        <v>#VALUE!</v>
      </c>
    </row>
    <row r="2950" spans="1:37" ht="55.25" customHeight="1" x14ac:dyDescent="0.2">
      <c r="A2950" s="50"/>
      <c r="B2950" s="50"/>
      <c r="C2950" s="34"/>
      <c r="D2950" s="34"/>
      <c r="E2950" s="34"/>
      <c r="F2950" s="34"/>
      <c r="G2950" s="34"/>
      <c r="H2950" s="34"/>
      <c r="I2950" s="34"/>
      <c r="J2950" s="34"/>
      <c r="K2950" s="34"/>
      <c r="L2950" s="103"/>
      <c r="M2950" s="29"/>
      <c r="N2950" s="29"/>
      <c r="O2950" s="29"/>
      <c r="P2950" s="30"/>
      <c r="Q2950" s="29"/>
      <c r="R2950" s="112"/>
      <c r="S2950" s="34"/>
      <c r="AD2950" s="84" t="e">
        <f t="shared" si="390"/>
        <v>#VALUE!</v>
      </c>
      <c r="AE2950" s="34" t="e">
        <f t="shared" si="391"/>
        <v>#VALUE!</v>
      </c>
      <c r="AF2950" s="34" t="e">
        <f t="shared" si="392"/>
        <v>#VALUE!</v>
      </c>
      <c r="AG2950" s="34" t="e">
        <f t="shared" si="393"/>
        <v>#VALUE!</v>
      </c>
      <c r="AH2950" s="34" t="e">
        <f t="shared" si="394"/>
        <v>#VALUE!</v>
      </c>
      <c r="AI2950" s="34" t="e">
        <f t="shared" si="395"/>
        <v>#VALUE!</v>
      </c>
      <c r="AJ2950" s="34" t="e">
        <f t="shared" si="396"/>
        <v>#VALUE!</v>
      </c>
      <c r="AK2950" s="34" t="e">
        <f t="shared" si="397"/>
        <v>#VALUE!</v>
      </c>
    </row>
    <row r="2951" spans="1:37" ht="55.25" customHeight="1" x14ac:dyDescent="0.2">
      <c r="A2951" s="50"/>
      <c r="B2951" s="50"/>
      <c r="C2951" s="34"/>
      <c r="D2951" s="34"/>
      <c r="E2951" s="34"/>
      <c r="F2951" s="34"/>
      <c r="G2951" s="34"/>
      <c r="H2951" s="34"/>
      <c r="I2951" s="34"/>
      <c r="J2951" s="34"/>
      <c r="K2951" s="34"/>
      <c r="L2951" s="103"/>
      <c r="M2951" s="29"/>
      <c r="N2951" s="29"/>
      <c r="O2951" s="29"/>
      <c r="P2951" s="30"/>
      <c r="Q2951" s="29"/>
      <c r="R2951" s="112"/>
      <c r="S2951" s="34"/>
      <c r="AD2951" s="84" t="e">
        <f t="shared" si="390"/>
        <v>#VALUE!</v>
      </c>
      <c r="AE2951" s="34" t="e">
        <f t="shared" si="391"/>
        <v>#VALUE!</v>
      </c>
      <c r="AF2951" s="34" t="e">
        <f t="shared" si="392"/>
        <v>#VALUE!</v>
      </c>
      <c r="AG2951" s="34" t="e">
        <f t="shared" si="393"/>
        <v>#VALUE!</v>
      </c>
      <c r="AH2951" s="34" t="e">
        <f t="shared" si="394"/>
        <v>#VALUE!</v>
      </c>
      <c r="AI2951" s="34" t="e">
        <f t="shared" si="395"/>
        <v>#VALUE!</v>
      </c>
      <c r="AJ2951" s="34" t="e">
        <f t="shared" si="396"/>
        <v>#VALUE!</v>
      </c>
      <c r="AK2951" s="34" t="e">
        <f t="shared" si="397"/>
        <v>#VALUE!</v>
      </c>
    </row>
    <row r="2952" spans="1:37" ht="55.25" customHeight="1" x14ac:dyDescent="0.2">
      <c r="A2952" s="50"/>
      <c r="B2952" s="50"/>
      <c r="C2952" s="34"/>
      <c r="D2952" s="34"/>
      <c r="E2952" s="34"/>
      <c r="F2952" s="34"/>
      <c r="G2952" s="34"/>
      <c r="H2952" s="34"/>
      <c r="I2952" s="34"/>
      <c r="J2952" s="34"/>
      <c r="K2952" s="34"/>
      <c r="L2952" s="103"/>
      <c r="M2952" s="29"/>
      <c r="N2952" s="29"/>
      <c r="O2952" s="29"/>
      <c r="P2952" s="30"/>
      <c r="Q2952" s="29"/>
      <c r="R2952" s="112"/>
      <c r="S2952" s="34"/>
      <c r="AD2952" s="84" t="e">
        <f t="shared" si="390"/>
        <v>#VALUE!</v>
      </c>
      <c r="AE2952" s="34" t="e">
        <f t="shared" si="391"/>
        <v>#VALUE!</v>
      </c>
      <c r="AF2952" s="34" t="e">
        <f t="shared" si="392"/>
        <v>#VALUE!</v>
      </c>
      <c r="AG2952" s="34" t="e">
        <f t="shared" si="393"/>
        <v>#VALUE!</v>
      </c>
      <c r="AH2952" s="34" t="e">
        <f t="shared" si="394"/>
        <v>#VALUE!</v>
      </c>
      <c r="AI2952" s="34" t="e">
        <f t="shared" si="395"/>
        <v>#VALUE!</v>
      </c>
      <c r="AJ2952" s="34" t="e">
        <f t="shared" si="396"/>
        <v>#VALUE!</v>
      </c>
      <c r="AK2952" s="34" t="e">
        <f t="shared" si="397"/>
        <v>#VALUE!</v>
      </c>
    </row>
    <row r="2953" spans="1:37" ht="55.25" customHeight="1" x14ac:dyDescent="0.2">
      <c r="A2953" s="50"/>
      <c r="B2953" s="50"/>
      <c r="C2953" s="34"/>
      <c r="D2953" s="34"/>
      <c r="E2953" s="34"/>
      <c r="F2953" s="34"/>
      <c r="G2953" s="34"/>
      <c r="H2953" s="34"/>
      <c r="I2953" s="34"/>
      <c r="J2953" s="34"/>
      <c r="K2953" s="34"/>
      <c r="L2953" s="103"/>
      <c r="M2953" s="29"/>
      <c r="N2953" s="29"/>
      <c r="O2953" s="29"/>
      <c r="P2953" s="30"/>
      <c r="Q2953" s="29"/>
      <c r="R2953" s="112"/>
      <c r="S2953" s="34"/>
      <c r="AD2953" s="84" t="e">
        <f t="shared" si="390"/>
        <v>#VALUE!</v>
      </c>
      <c r="AE2953" s="34" t="e">
        <f t="shared" si="391"/>
        <v>#VALUE!</v>
      </c>
      <c r="AF2953" s="34" t="e">
        <f t="shared" si="392"/>
        <v>#VALUE!</v>
      </c>
      <c r="AG2953" s="34" t="e">
        <f t="shared" si="393"/>
        <v>#VALUE!</v>
      </c>
      <c r="AH2953" s="34" t="e">
        <f t="shared" si="394"/>
        <v>#VALUE!</v>
      </c>
      <c r="AI2953" s="34" t="e">
        <f t="shared" si="395"/>
        <v>#VALUE!</v>
      </c>
      <c r="AJ2953" s="34" t="e">
        <f t="shared" si="396"/>
        <v>#VALUE!</v>
      </c>
      <c r="AK2953" s="34" t="e">
        <f t="shared" si="397"/>
        <v>#VALUE!</v>
      </c>
    </row>
    <row r="2954" spans="1:37" ht="55.25" customHeight="1" x14ac:dyDescent="0.2">
      <c r="A2954" s="50"/>
      <c r="B2954" s="50"/>
      <c r="C2954" s="34"/>
      <c r="D2954" s="34"/>
      <c r="E2954" s="34"/>
      <c r="F2954" s="34"/>
      <c r="G2954" s="34"/>
      <c r="H2954" s="34"/>
      <c r="I2954" s="34"/>
      <c r="J2954" s="34"/>
      <c r="K2954" s="34"/>
      <c r="L2954" s="103"/>
      <c r="M2954" s="29"/>
      <c r="N2954" s="29"/>
      <c r="O2954" s="29"/>
      <c r="P2954" s="30"/>
      <c r="Q2954" s="29"/>
      <c r="R2954" s="112"/>
      <c r="S2954" s="34"/>
      <c r="AD2954" s="84" t="e">
        <f t="shared" si="390"/>
        <v>#VALUE!</v>
      </c>
      <c r="AE2954" s="34" t="e">
        <f t="shared" si="391"/>
        <v>#VALUE!</v>
      </c>
      <c r="AF2954" s="34" t="e">
        <f t="shared" si="392"/>
        <v>#VALUE!</v>
      </c>
      <c r="AG2954" s="34" t="e">
        <f t="shared" si="393"/>
        <v>#VALUE!</v>
      </c>
      <c r="AH2954" s="34" t="e">
        <f t="shared" si="394"/>
        <v>#VALUE!</v>
      </c>
      <c r="AI2954" s="34" t="e">
        <f t="shared" si="395"/>
        <v>#VALUE!</v>
      </c>
      <c r="AJ2954" s="34" t="e">
        <f t="shared" si="396"/>
        <v>#VALUE!</v>
      </c>
      <c r="AK2954" s="34" t="e">
        <f t="shared" si="397"/>
        <v>#VALUE!</v>
      </c>
    </row>
    <row r="2955" spans="1:37" ht="55.25" customHeight="1" x14ac:dyDescent="0.2">
      <c r="A2955" s="50"/>
      <c r="B2955" s="50"/>
      <c r="C2955" s="34"/>
      <c r="D2955" s="34"/>
      <c r="E2955" s="34"/>
      <c r="F2955" s="34"/>
      <c r="G2955" s="34"/>
      <c r="H2955" s="34"/>
      <c r="I2955" s="34"/>
      <c r="J2955" s="34"/>
      <c r="K2955" s="34"/>
      <c r="L2955" s="103"/>
      <c r="M2955" s="29"/>
      <c r="N2955" s="29"/>
      <c r="O2955" s="29"/>
      <c r="P2955" s="30"/>
      <c r="Q2955" s="29"/>
      <c r="R2955" s="112"/>
      <c r="S2955" s="34"/>
      <c r="AD2955" s="84" t="e">
        <f t="shared" si="390"/>
        <v>#VALUE!</v>
      </c>
      <c r="AE2955" s="34" t="e">
        <f t="shared" si="391"/>
        <v>#VALUE!</v>
      </c>
      <c r="AF2955" s="34" t="e">
        <f t="shared" si="392"/>
        <v>#VALUE!</v>
      </c>
      <c r="AG2955" s="34" t="e">
        <f t="shared" si="393"/>
        <v>#VALUE!</v>
      </c>
      <c r="AH2955" s="34" t="e">
        <f t="shared" si="394"/>
        <v>#VALUE!</v>
      </c>
      <c r="AI2955" s="34" t="e">
        <f t="shared" si="395"/>
        <v>#VALUE!</v>
      </c>
      <c r="AJ2955" s="34" t="e">
        <f t="shared" si="396"/>
        <v>#VALUE!</v>
      </c>
      <c r="AK2955" s="34" t="e">
        <f t="shared" si="397"/>
        <v>#VALUE!</v>
      </c>
    </row>
    <row r="2956" spans="1:37" ht="55.25" customHeight="1" x14ac:dyDescent="0.2">
      <c r="A2956" s="50"/>
      <c r="B2956" s="50"/>
      <c r="C2956" s="34"/>
      <c r="D2956" s="34"/>
      <c r="E2956" s="34"/>
      <c r="F2956" s="34"/>
      <c r="G2956" s="34"/>
      <c r="H2956" s="34"/>
      <c r="I2956" s="34"/>
      <c r="J2956" s="34"/>
      <c r="K2956" s="34"/>
      <c r="L2956" s="103"/>
      <c r="M2956" s="29"/>
      <c r="N2956" s="29"/>
      <c r="O2956" s="29"/>
      <c r="P2956" s="30"/>
      <c r="Q2956" s="29"/>
      <c r="R2956" s="112"/>
      <c r="S2956" s="34"/>
      <c r="AD2956" s="84" t="e">
        <f t="shared" si="390"/>
        <v>#VALUE!</v>
      </c>
      <c r="AE2956" s="34" t="e">
        <f t="shared" si="391"/>
        <v>#VALUE!</v>
      </c>
      <c r="AF2956" s="34" t="e">
        <f t="shared" si="392"/>
        <v>#VALUE!</v>
      </c>
      <c r="AG2956" s="34" t="e">
        <f t="shared" si="393"/>
        <v>#VALUE!</v>
      </c>
      <c r="AH2956" s="34" t="e">
        <f t="shared" si="394"/>
        <v>#VALUE!</v>
      </c>
      <c r="AI2956" s="34" t="e">
        <f t="shared" si="395"/>
        <v>#VALUE!</v>
      </c>
      <c r="AJ2956" s="34" t="e">
        <f t="shared" si="396"/>
        <v>#VALUE!</v>
      </c>
      <c r="AK2956" s="34" t="e">
        <f t="shared" si="397"/>
        <v>#VALUE!</v>
      </c>
    </row>
    <row r="2957" spans="1:37" ht="55.25" customHeight="1" x14ac:dyDescent="0.2">
      <c r="A2957" s="50"/>
      <c r="B2957" s="50"/>
      <c r="C2957" s="34"/>
      <c r="D2957" s="34"/>
      <c r="E2957" s="34"/>
      <c r="F2957" s="34"/>
      <c r="G2957" s="34"/>
      <c r="H2957" s="34"/>
      <c r="I2957" s="34"/>
      <c r="J2957" s="34"/>
      <c r="K2957" s="34"/>
      <c r="L2957" s="103"/>
      <c r="M2957" s="29"/>
      <c r="N2957" s="29"/>
      <c r="O2957" s="29"/>
      <c r="P2957" s="30"/>
      <c r="Q2957" s="29"/>
      <c r="R2957" s="112"/>
      <c r="S2957" s="34"/>
      <c r="AD2957" s="84" t="e">
        <f t="shared" si="390"/>
        <v>#VALUE!</v>
      </c>
      <c r="AE2957" s="34" t="e">
        <f t="shared" si="391"/>
        <v>#VALUE!</v>
      </c>
      <c r="AF2957" s="34" t="e">
        <f t="shared" si="392"/>
        <v>#VALUE!</v>
      </c>
      <c r="AG2957" s="34" t="e">
        <f t="shared" si="393"/>
        <v>#VALUE!</v>
      </c>
      <c r="AH2957" s="34" t="e">
        <f t="shared" si="394"/>
        <v>#VALUE!</v>
      </c>
      <c r="AI2957" s="34" t="e">
        <f t="shared" si="395"/>
        <v>#VALUE!</v>
      </c>
      <c r="AJ2957" s="34" t="e">
        <f t="shared" si="396"/>
        <v>#VALUE!</v>
      </c>
      <c r="AK2957" s="34" t="e">
        <f t="shared" si="397"/>
        <v>#VALUE!</v>
      </c>
    </row>
    <row r="2958" spans="1:37" ht="55.25" customHeight="1" x14ac:dyDescent="0.2">
      <c r="A2958" s="50"/>
      <c r="B2958" s="50"/>
      <c r="C2958" s="34"/>
      <c r="D2958" s="34"/>
      <c r="E2958" s="34"/>
      <c r="F2958" s="34"/>
      <c r="G2958" s="34"/>
      <c r="H2958" s="34"/>
      <c r="I2958" s="34"/>
      <c r="J2958" s="34"/>
      <c r="K2958" s="34"/>
      <c r="L2958" s="103"/>
      <c r="M2958" s="29"/>
      <c r="N2958" s="29"/>
      <c r="O2958" s="29"/>
      <c r="P2958" s="30"/>
      <c r="Q2958" s="29"/>
      <c r="R2958" s="112"/>
      <c r="S2958" s="34"/>
      <c r="AD2958" s="84" t="e">
        <f t="shared" si="390"/>
        <v>#VALUE!</v>
      </c>
      <c r="AE2958" s="34" t="e">
        <f t="shared" si="391"/>
        <v>#VALUE!</v>
      </c>
      <c r="AF2958" s="34" t="e">
        <f t="shared" si="392"/>
        <v>#VALUE!</v>
      </c>
      <c r="AG2958" s="34" t="e">
        <f t="shared" si="393"/>
        <v>#VALUE!</v>
      </c>
      <c r="AH2958" s="34" t="e">
        <f t="shared" si="394"/>
        <v>#VALUE!</v>
      </c>
      <c r="AI2958" s="34" t="e">
        <f t="shared" si="395"/>
        <v>#VALUE!</v>
      </c>
      <c r="AJ2958" s="34" t="e">
        <f t="shared" si="396"/>
        <v>#VALUE!</v>
      </c>
      <c r="AK2958" s="34" t="e">
        <f t="shared" si="397"/>
        <v>#VALUE!</v>
      </c>
    </row>
    <row r="2959" spans="1:37" ht="55.25" customHeight="1" x14ac:dyDescent="0.2">
      <c r="A2959" s="50"/>
      <c r="B2959" s="50"/>
      <c r="C2959" s="34"/>
      <c r="D2959" s="34"/>
      <c r="E2959" s="34"/>
      <c r="F2959" s="34"/>
      <c r="G2959" s="34"/>
      <c r="H2959" s="34"/>
      <c r="I2959" s="34"/>
      <c r="J2959" s="34"/>
      <c r="K2959" s="34"/>
      <c r="L2959" s="103"/>
      <c r="M2959" s="29"/>
      <c r="N2959" s="29"/>
      <c r="O2959" s="29"/>
      <c r="P2959" s="30"/>
      <c r="Q2959" s="29"/>
      <c r="R2959" s="112"/>
      <c r="S2959" s="34"/>
      <c r="AD2959" s="84" t="e">
        <f t="shared" si="390"/>
        <v>#VALUE!</v>
      </c>
      <c r="AE2959" s="34" t="e">
        <f t="shared" si="391"/>
        <v>#VALUE!</v>
      </c>
      <c r="AF2959" s="34" t="e">
        <f t="shared" si="392"/>
        <v>#VALUE!</v>
      </c>
      <c r="AG2959" s="34" t="e">
        <f t="shared" si="393"/>
        <v>#VALUE!</v>
      </c>
      <c r="AH2959" s="34" t="e">
        <f t="shared" si="394"/>
        <v>#VALUE!</v>
      </c>
      <c r="AI2959" s="34" t="e">
        <f t="shared" si="395"/>
        <v>#VALUE!</v>
      </c>
      <c r="AJ2959" s="34" t="e">
        <f t="shared" si="396"/>
        <v>#VALUE!</v>
      </c>
      <c r="AK2959" s="34" t="e">
        <f t="shared" si="397"/>
        <v>#VALUE!</v>
      </c>
    </row>
    <row r="2960" spans="1:37" ht="55.25" customHeight="1" x14ac:dyDescent="0.2">
      <c r="A2960" s="50"/>
      <c r="B2960" s="50"/>
      <c r="C2960" s="34"/>
      <c r="D2960" s="34"/>
      <c r="E2960" s="34"/>
      <c r="F2960" s="34"/>
      <c r="G2960" s="34"/>
      <c r="H2960" s="34"/>
      <c r="I2960" s="34"/>
      <c r="J2960" s="34"/>
      <c r="K2960" s="34"/>
      <c r="L2960" s="103"/>
      <c r="M2960" s="29"/>
      <c r="N2960" s="29"/>
      <c r="O2960" s="29"/>
      <c r="P2960" s="30"/>
      <c r="Q2960" s="29"/>
      <c r="R2960" s="112"/>
      <c r="S2960" s="34"/>
      <c r="AD2960" s="84" t="e">
        <f t="shared" si="390"/>
        <v>#VALUE!</v>
      </c>
      <c r="AE2960" s="34" t="e">
        <f t="shared" si="391"/>
        <v>#VALUE!</v>
      </c>
      <c r="AF2960" s="34" t="e">
        <f t="shared" si="392"/>
        <v>#VALUE!</v>
      </c>
      <c r="AG2960" s="34" t="e">
        <f t="shared" si="393"/>
        <v>#VALUE!</v>
      </c>
      <c r="AH2960" s="34" t="e">
        <f t="shared" si="394"/>
        <v>#VALUE!</v>
      </c>
      <c r="AI2960" s="34" t="e">
        <f t="shared" si="395"/>
        <v>#VALUE!</v>
      </c>
      <c r="AJ2960" s="34" t="e">
        <f t="shared" si="396"/>
        <v>#VALUE!</v>
      </c>
      <c r="AK2960" s="34" t="e">
        <f t="shared" si="397"/>
        <v>#VALUE!</v>
      </c>
    </row>
    <row r="2961" spans="1:37" ht="55.25" customHeight="1" x14ac:dyDescent="0.2">
      <c r="A2961" s="50"/>
      <c r="B2961" s="50"/>
      <c r="C2961" s="34"/>
      <c r="D2961" s="34"/>
      <c r="E2961" s="34"/>
      <c r="F2961" s="34"/>
      <c r="G2961" s="34"/>
      <c r="H2961" s="34"/>
      <c r="I2961" s="34"/>
      <c r="J2961" s="34"/>
      <c r="K2961" s="34"/>
      <c r="L2961" s="103"/>
      <c r="M2961" s="29"/>
      <c r="N2961" s="29"/>
      <c r="O2961" s="29"/>
      <c r="P2961" s="30"/>
      <c r="Q2961" s="29"/>
      <c r="R2961" s="112"/>
      <c r="S2961" s="34"/>
      <c r="AD2961" s="84" t="e">
        <f t="shared" si="390"/>
        <v>#VALUE!</v>
      </c>
      <c r="AE2961" s="34" t="e">
        <f t="shared" si="391"/>
        <v>#VALUE!</v>
      </c>
      <c r="AF2961" s="34" t="e">
        <f t="shared" si="392"/>
        <v>#VALUE!</v>
      </c>
      <c r="AG2961" s="34" t="e">
        <f t="shared" si="393"/>
        <v>#VALUE!</v>
      </c>
      <c r="AH2961" s="34" t="e">
        <f t="shared" si="394"/>
        <v>#VALUE!</v>
      </c>
      <c r="AI2961" s="34" t="e">
        <f t="shared" si="395"/>
        <v>#VALUE!</v>
      </c>
      <c r="AJ2961" s="34" t="e">
        <f t="shared" si="396"/>
        <v>#VALUE!</v>
      </c>
      <c r="AK2961" s="34" t="e">
        <f t="shared" si="397"/>
        <v>#VALUE!</v>
      </c>
    </row>
    <row r="2962" spans="1:37" ht="55.25" customHeight="1" x14ac:dyDescent="0.2">
      <c r="A2962" s="50"/>
      <c r="B2962" s="50"/>
      <c r="C2962" s="34"/>
      <c r="D2962" s="34"/>
      <c r="E2962" s="34"/>
      <c r="F2962" s="34"/>
      <c r="G2962" s="34"/>
      <c r="H2962" s="34"/>
      <c r="I2962" s="34"/>
      <c r="J2962" s="34"/>
      <c r="K2962" s="34"/>
      <c r="L2962" s="103"/>
      <c r="M2962" s="29"/>
      <c r="N2962" s="29"/>
      <c r="O2962" s="29"/>
      <c r="P2962" s="30"/>
      <c r="Q2962" s="29"/>
      <c r="R2962" s="112"/>
      <c r="S2962" s="34"/>
      <c r="AD2962" s="84" t="e">
        <f t="shared" si="390"/>
        <v>#VALUE!</v>
      </c>
      <c r="AE2962" s="34" t="e">
        <f t="shared" si="391"/>
        <v>#VALUE!</v>
      </c>
      <c r="AF2962" s="34" t="e">
        <f t="shared" si="392"/>
        <v>#VALUE!</v>
      </c>
      <c r="AG2962" s="34" t="e">
        <f t="shared" si="393"/>
        <v>#VALUE!</v>
      </c>
      <c r="AH2962" s="34" t="e">
        <f t="shared" si="394"/>
        <v>#VALUE!</v>
      </c>
      <c r="AI2962" s="34" t="e">
        <f t="shared" si="395"/>
        <v>#VALUE!</v>
      </c>
      <c r="AJ2962" s="34" t="e">
        <f t="shared" si="396"/>
        <v>#VALUE!</v>
      </c>
      <c r="AK2962" s="34" t="e">
        <f t="shared" si="397"/>
        <v>#VALUE!</v>
      </c>
    </row>
    <row r="2963" spans="1:37" ht="55.25" customHeight="1" x14ac:dyDescent="0.2">
      <c r="A2963" s="50"/>
      <c r="B2963" s="50"/>
      <c r="C2963" s="34"/>
      <c r="D2963" s="34"/>
      <c r="E2963" s="34"/>
      <c r="F2963" s="34"/>
      <c r="G2963" s="34"/>
      <c r="H2963" s="34"/>
      <c r="I2963" s="34"/>
      <c r="J2963" s="34"/>
      <c r="K2963" s="34"/>
      <c r="L2963" s="103"/>
      <c r="M2963" s="29"/>
      <c r="N2963" s="29"/>
      <c r="O2963" s="29"/>
      <c r="P2963" s="30"/>
      <c r="Q2963" s="29"/>
      <c r="R2963" s="112"/>
      <c r="S2963" s="34"/>
      <c r="AD2963" s="84" t="e">
        <f t="shared" si="390"/>
        <v>#VALUE!</v>
      </c>
      <c r="AE2963" s="34" t="e">
        <f t="shared" si="391"/>
        <v>#VALUE!</v>
      </c>
      <c r="AF2963" s="34" t="e">
        <f t="shared" si="392"/>
        <v>#VALUE!</v>
      </c>
      <c r="AG2963" s="34" t="e">
        <f t="shared" si="393"/>
        <v>#VALUE!</v>
      </c>
      <c r="AH2963" s="34" t="e">
        <f t="shared" si="394"/>
        <v>#VALUE!</v>
      </c>
      <c r="AI2963" s="34" t="e">
        <f t="shared" si="395"/>
        <v>#VALUE!</v>
      </c>
      <c r="AJ2963" s="34" t="e">
        <f t="shared" si="396"/>
        <v>#VALUE!</v>
      </c>
      <c r="AK2963" s="34" t="e">
        <f t="shared" si="397"/>
        <v>#VALUE!</v>
      </c>
    </row>
    <row r="2964" spans="1:37" ht="55.25" customHeight="1" x14ac:dyDescent="0.2">
      <c r="A2964" s="50"/>
      <c r="B2964" s="50"/>
      <c r="C2964" s="34"/>
      <c r="D2964" s="34"/>
      <c r="E2964" s="34"/>
      <c r="F2964" s="34"/>
      <c r="G2964" s="34"/>
      <c r="H2964" s="34"/>
      <c r="I2964" s="34"/>
      <c r="J2964" s="34"/>
      <c r="K2964" s="34"/>
      <c r="L2964" s="103"/>
      <c r="M2964" s="29"/>
      <c r="N2964" s="29"/>
      <c r="O2964" s="29"/>
      <c r="P2964" s="30"/>
      <c r="Q2964" s="29"/>
      <c r="R2964" s="112"/>
      <c r="S2964" s="34"/>
      <c r="AD2964" s="84" t="e">
        <f t="shared" si="390"/>
        <v>#VALUE!</v>
      </c>
      <c r="AE2964" s="34" t="e">
        <f t="shared" si="391"/>
        <v>#VALUE!</v>
      </c>
      <c r="AF2964" s="34" t="e">
        <f t="shared" si="392"/>
        <v>#VALUE!</v>
      </c>
      <c r="AG2964" s="34" t="e">
        <f t="shared" si="393"/>
        <v>#VALUE!</v>
      </c>
      <c r="AH2964" s="34" t="e">
        <f t="shared" si="394"/>
        <v>#VALUE!</v>
      </c>
      <c r="AI2964" s="34" t="e">
        <f t="shared" si="395"/>
        <v>#VALUE!</v>
      </c>
      <c r="AJ2964" s="34" t="e">
        <f t="shared" si="396"/>
        <v>#VALUE!</v>
      </c>
      <c r="AK2964" s="34" t="e">
        <f t="shared" si="397"/>
        <v>#VALUE!</v>
      </c>
    </row>
    <row r="2965" spans="1:37" ht="55.25" customHeight="1" x14ac:dyDescent="0.2">
      <c r="A2965" s="50"/>
      <c r="B2965" s="50"/>
      <c r="C2965" s="34"/>
      <c r="D2965" s="34"/>
      <c r="E2965" s="34"/>
      <c r="F2965" s="34"/>
      <c r="G2965" s="34"/>
      <c r="H2965" s="34"/>
      <c r="I2965" s="34"/>
      <c r="J2965" s="34"/>
      <c r="K2965" s="34"/>
      <c r="L2965" s="103"/>
      <c r="M2965" s="29"/>
      <c r="N2965" s="29"/>
      <c r="O2965" s="29"/>
      <c r="P2965" s="30"/>
      <c r="Q2965" s="29"/>
      <c r="R2965" s="112"/>
      <c r="S2965" s="34"/>
      <c r="AD2965" s="84" t="e">
        <f t="shared" si="390"/>
        <v>#VALUE!</v>
      </c>
      <c r="AE2965" s="34" t="e">
        <f t="shared" si="391"/>
        <v>#VALUE!</v>
      </c>
      <c r="AF2965" s="34" t="e">
        <f t="shared" si="392"/>
        <v>#VALUE!</v>
      </c>
      <c r="AG2965" s="34" t="e">
        <f t="shared" si="393"/>
        <v>#VALUE!</v>
      </c>
      <c r="AH2965" s="34" t="e">
        <f t="shared" si="394"/>
        <v>#VALUE!</v>
      </c>
      <c r="AI2965" s="34" t="e">
        <f t="shared" si="395"/>
        <v>#VALUE!</v>
      </c>
      <c r="AJ2965" s="34" t="e">
        <f t="shared" si="396"/>
        <v>#VALUE!</v>
      </c>
      <c r="AK2965" s="34" t="e">
        <f t="shared" si="397"/>
        <v>#VALUE!</v>
      </c>
    </row>
    <row r="2966" spans="1:37" ht="55.25" customHeight="1" x14ac:dyDescent="0.2">
      <c r="A2966" s="50"/>
      <c r="B2966" s="50"/>
      <c r="C2966" s="34"/>
      <c r="D2966" s="34"/>
      <c r="E2966" s="34"/>
      <c r="F2966" s="34"/>
      <c r="G2966" s="34"/>
      <c r="H2966" s="34"/>
      <c r="I2966" s="34"/>
      <c r="J2966" s="34"/>
      <c r="K2966" s="34"/>
      <c r="L2966" s="103"/>
      <c r="M2966" s="29"/>
      <c r="N2966" s="29"/>
      <c r="O2966" s="29"/>
      <c r="P2966" s="30"/>
      <c r="Q2966" s="29"/>
      <c r="R2966" s="112"/>
      <c r="S2966" s="34"/>
      <c r="AD2966" s="84" t="e">
        <f t="shared" si="390"/>
        <v>#VALUE!</v>
      </c>
      <c r="AE2966" s="34" t="e">
        <f t="shared" si="391"/>
        <v>#VALUE!</v>
      </c>
      <c r="AF2966" s="34" t="e">
        <f t="shared" si="392"/>
        <v>#VALUE!</v>
      </c>
      <c r="AG2966" s="34" t="e">
        <f t="shared" si="393"/>
        <v>#VALUE!</v>
      </c>
      <c r="AH2966" s="34" t="e">
        <f t="shared" si="394"/>
        <v>#VALUE!</v>
      </c>
      <c r="AI2966" s="34" t="e">
        <f t="shared" si="395"/>
        <v>#VALUE!</v>
      </c>
      <c r="AJ2966" s="34" t="e">
        <f t="shared" si="396"/>
        <v>#VALUE!</v>
      </c>
      <c r="AK2966" s="34" t="e">
        <f t="shared" si="397"/>
        <v>#VALUE!</v>
      </c>
    </row>
    <row r="2967" spans="1:37" ht="55.25" customHeight="1" x14ac:dyDescent="0.2">
      <c r="A2967" s="50"/>
      <c r="B2967" s="50"/>
      <c r="C2967" s="34"/>
      <c r="D2967" s="34"/>
      <c r="E2967" s="34"/>
      <c r="F2967" s="34"/>
      <c r="G2967" s="34"/>
      <c r="H2967" s="34"/>
      <c r="I2967" s="34"/>
      <c r="J2967" s="34"/>
      <c r="K2967" s="34"/>
      <c r="L2967" s="103"/>
      <c r="M2967" s="29"/>
      <c r="N2967" s="29"/>
      <c r="O2967" s="29"/>
      <c r="P2967" s="30"/>
      <c r="Q2967" s="29"/>
      <c r="R2967" s="112"/>
      <c r="S2967" s="34"/>
      <c r="AD2967" s="84" t="e">
        <f t="shared" si="390"/>
        <v>#VALUE!</v>
      </c>
      <c r="AE2967" s="34" t="e">
        <f t="shared" si="391"/>
        <v>#VALUE!</v>
      </c>
      <c r="AF2967" s="34" t="e">
        <f t="shared" si="392"/>
        <v>#VALUE!</v>
      </c>
      <c r="AG2967" s="34" t="e">
        <f t="shared" si="393"/>
        <v>#VALUE!</v>
      </c>
      <c r="AH2967" s="34" t="e">
        <f t="shared" si="394"/>
        <v>#VALUE!</v>
      </c>
      <c r="AI2967" s="34" t="e">
        <f t="shared" si="395"/>
        <v>#VALUE!</v>
      </c>
      <c r="AJ2967" s="34" t="e">
        <f t="shared" si="396"/>
        <v>#VALUE!</v>
      </c>
      <c r="AK2967" s="34" t="e">
        <f t="shared" si="397"/>
        <v>#VALUE!</v>
      </c>
    </row>
    <row r="2968" spans="1:37" ht="55.25" customHeight="1" x14ac:dyDescent="0.2">
      <c r="A2968" s="50"/>
      <c r="B2968" s="50"/>
      <c r="C2968" s="34"/>
      <c r="D2968" s="34"/>
      <c r="E2968" s="34"/>
      <c r="F2968" s="34"/>
      <c r="G2968" s="34"/>
      <c r="H2968" s="34"/>
      <c r="I2968" s="34"/>
      <c r="J2968" s="34"/>
      <c r="K2968" s="34"/>
      <c r="L2968" s="103"/>
      <c r="M2968" s="29"/>
      <c r="N2968" s="29"/>
      <c r="O2968" s="29"/>
      <c r="P2968" s="30"/>
      <c r="Q2968" s="29"/>
      <c r="R2968" s="112"/>
      <c r="S2968" s="34"/>
      <c r="AD2968" s="84" t="e">
        <f t="shared" si="390"/>
        <v>#VALUE!</v>
      </c>
      <c r="AE2968" s="34" t="e">
        <f t="shared" si="391"/>
        <v>#VALUE!</v>
      </c>
      <c r="AF2968" s="34" t="e">
        <f t="shared" si="392"/>
        <v>#VALUE!</v>
      </c>
      <c r="AG2968" s="34" t="e">
        <f t="shared" si="393"/>
        <v>#VALUE!</v>
      </c>
      <c r="AH2968" s="34" t="e">
        <f t="shared" si="394"/>
        <v>#VALUE!</v>
      </c>
      <c r="AI2968" s="34" t="e">
        <f t="shared" si="395"/>
        <v>#VALUE!</v>
      </c>
      <c r="AJ2968" s="34" t="e">
        <f t="shared" si="396"/>
        <v>#VALUE!</v>
      </c>
      <c r="AK2968" s="34" t="e">
        <f t="shared" si="397"/>
        <v>#VALUE!</v>
      </c>
    </row>
    <row r="2969" spans="1:37" ht="55.25" customHeight="1" x14ac:dyDescent="0.2">
      <c r="A2969" s="50"/>
      <c r="B2969" s="50"/>
      <c r="C2969" s="34"/>
      <c r="D2969" s="34"/>
      <c r="E2969" s="34"/>
      <c r="F2969" s="34"/>
      <c r="G2969" s="34"/>
      <c r="H2969" s="34"/>
      <c r="I2969" s="34"/>
      <c r="J2969" s="34"/>
      <c r="K2969" s="34"/>
      <c r="L2969" s="103"/>
      <c r="M2969" s="29"/>
      <c r="N2969" s="29"/>
      <c r="O2969" s="29"/>
      <c r="P2969" s="30"/>
      <c r="Q2969" s="29"/>
      <c r="R2969" s="112"/>
      <c r="S2969" s="34"/>
      <c r="AD2969" s="84" t="e">
        <f t="shared" si="390"/>
        <v>#VALUE!</v>
      </c>
      <c r="AE2969" s="34" t="e">
        <f t="shared" si="391"/>
        <v>#VALUE!</v>
      </c>
      <c r="AF2969" s="34" t="e">
        <f t="shared" si="392"/>
        <v>#VALUE!</v>
      </c>
      <c r="AG2969" s="34" t="e">
        <f t="shared" si="393"/>
        <v>#VALUE!</v>
      </c>
      <c r="AH2969" s="34" t="e">
        <f t="shared" si="394"/>
        <v>#VALUE!</v>
      </c>
      <c r="AI2969" s="34" t="e">
        <f t="shared" si="395"/>
        <v>#VALUE!</v>
      </c>
      <c r="AJ2969" s="34" t="e">
        <f t="shared" si="396"/>
        <v>#VALUE!</v>
      </c>
      <c r="AK2969" s="34" t="e">
        <f t="shared" si="397"/>
        <v>#VALUE!</v>
      </c>
    </row>
    <row r="2970" spans="1:37" ht="55.25" customHeight="1" x14ac:dyDescent="0.2">
      <c r="A2970" s="50"/>
      <c r="B2970" s="50"/>
      <c r="C2970" s="34"/>
      <c r="D2970" s="34"/>
      <c r="E2970" s="34"/>
      <c r="F2970" s="34"/>
      <c r="G2970" s="34"/>
      <c r="H2970" s="34"/>
      <c r="I2970" s="34"/>
      <c r="J2970" s="34"/>
      <c r="K2970" s="34"/>
      <c r="L2970" s="103"/>
      <c r="M2970" s="29"/>
      <c r="N2970" s="29"/>
      <c r="O2970" s="29"/>
      <c r="P2970" s="30"/>
      <c r="Q2970" s="29"/>
      <c r="R2970" s="112"/>
      <c r="S2970" s="34"/>
      <c r="AD2970" s="84" t="e">
        <f t="shared" si="390"/>
        <v>#VALUE!</v>
      </c>
      <c r="AE2970" s="34" t="e">
        <f t="shared" si="391"/>
        <v>#VALUE!</v>
      </c>
      <c r="AF2970" s="34" t="e">
        <f t="shared" si="392"/>
        <v>#VALUE!</v>
      </c>
      <c r="AG2970" s="34" t="e">
        <f t="shared" si="393"/>
        <v>#VALUE!</v>
      </c>
      <c r="AH2970" s="34" t="e">
        <f t="shared" si="394"/>
        <v>#VALUE!</v>
      </c>
      <c r="AI2970" s="34" t="e">
        <f t="shared" si="395"/>
        <v>#VALUE!</v>
      </c>
      <c r="AJ2970" s="34" t="e">
        <f t="shared" si="396"/>
        <v>#VALUE!</v>
      </c>
      <c r="AK2970" s="34" t="e">
        <f t="shared" si="397"/>
        <v>#VALUE!</v>
      </c>
    </row>
    <row r="2971" spans="1:37" ht="55.25" customHeight="1" x14ac:dyDescent="0.2">
      <c r="A2971" s="50"/>
      <c r="B2971" s="50"/>
      <c r="C2971" s="34"/>
      <c r="D2971" s="34"/>
      <c r="E2971" s="34"/>
      <c r="F2971" s="34"/>
      <c r="G2971" s="34"/>
      <c r="H2971" s="34"/>
      <c r="I2971" s="34"/>
      <c r="J2971" s="34"/>
      <c r="K2971" s="34"/>
      <c r="L2971" s="103"/>
      <c r="M2971" s="29"/>
      <c r="N2971" s="29"/>
      <c r="O2971" s="29"/>
      <c r="P2971" s="30"/>
      <c r="Q2971" s="29"/>
      <c r="R2971" s="112"/>
      <c r="S2971" s="34"/>
      <c r="AD2971" s="84" t="e">
        <f t="shared" si="390"/>
        <v>#VALUE!</v>
      </c>
      <c r="AE2971" s="34" t="e">
        <f t="shared" si="391"/>
        <v>#VALUE!</v>
      </c>
      <c r="AF2971" s="34" t="e">
        <f t="shared" si="392"/>
        <v>#VALUE!</v>
      </c>
      <c r="AG2971" s="34" t="e">
        <f t="shared" si="393"/>
        <v>#VALUE!</v>
      </c>
      <c r="AH2971" s="34" t="e">
        <f t="shared" si="394"/>
        <v>#VALUE!</v>
      </c>
      <c r="AI2971" s="34" t="e">
        <f t="shared" si="395"/>
        <v>#VALUE!</v>
      </c>
      <c r="AJ2971" s="34" t="e">
        <f t="shared" si="396"/>
        <v>#VALUE!</v>
      </c>
      <c r="AK2971" s="34" t="e">
        <f t="shared" si="397"/>
        <v>#VALUE!</v>
      </c>
    </row>
    <row r="2972" spans="1:37" ht="55.25" customHeight="1" x14ac:dyDescent="0.2">
      <c r="A2972" s="50"/>
      <c r="B2972" s="50"/>
      <c r="C2972" s="34"/>
      <c r="D2972" s="34"/>
      <c r="E2972" s="34"/>
      <c r="F2972" s="34"/>
      <c r="G2972" s="34"/>
      <c r="H2972" s="34"/>
      <c r="I2972" s="34"/>
      <c r="J2972" s="34"/>
      <c r="K2972" s="34"/>
      <c r="L2972" s="103"/>
      <c r="M2972" s="29"/>
      <c r="N2972" s="29"/>
      <c r="O2972" s="29"/>
      <c r="P2972" s="30"/>
      <c r="Q2972" s="29"/>
      <c r="R2972" s="112"/>
      <c r="S2972" s="34"/>
      <c r="AD2972" s="84" t="e">
        <f t="shared" si="390"/>
        <v>#VALUE!</v>
      </c>
      <c r="AE2972" s="34" t="e">
        <f t="shared" si="391"/>
        <v>#VALUE!</v>
      </c>
      <c r="AF2972" s="34" t="e">
        <f t="shared" si="392"/>
        <v>#VALUE!</v>
      </c>
      <c r="AG2972" s="34" t="e">
        <f t="shared" si="393"/>
        <v>#VALUE!</v>
      </c>
      <c r="AH2972" s="34" t="e">
        <f t="shared" si="394"/>
        <v>#VALUE!</v>
      </c>
      <c r="AI2972" s="34" t="e">
        <f t="shared" si="395"/>
        <v>#VALUE!</v>
      </c>
      <c r="AJ2972" s="34" t="e">
        <f t="shared" si="396"/>
        <v>#VALUE!</v>
      </c>
      <c r="AK2972" s="34" t="e">
        <f t="shared" si="397"/>
        <v>#VALUE!</v>
      </c>
    </row>
    <row r="2973" spans="1:37" ht="55.25" customHeight="1" x14ac:dyDescent="0.2">
      <c r="A2973" s="50"/>
      <c r="B2973" s="50"/>
      <c r="C2973" s="34"/>
      <c r="D2973" s="34"/>
      <c r="E2973" s="34"/>
      <c r="F2973" s="34"/>
      <c r="G2973" s="34"/>
      <c r="H2973" s="34"/>
      <c r="I2973" s="34"/>
      <c r="J2973" s="34"/>
      <c r="K2973" s="34"/>
      <c r="L2973" s="103"/>
      <c r="M2973" s="29"/>
      <c r="N2973" s="29"/>
      <c r="O2973" s="29"/>
      <c r="P2973" s="30"/>
      <c r="Q2973" s="29"/>
      <c r="R2973" s="112"/>
      <c r="S2973" s="34"/>
      <c r="AD2973" s="84" t="e">
        <f t="shared" si="390"/>
        <v>#VALUE!</v>
      </c>
      <c r="AE2973" s="34" t="e">
        <f t="shared" si="391"/>
        <v>#VALUE!</v>
      </c>
      <c r="AF2973" s="34" t="e">
        <f t="shared" si="392"/>
        <v>#VALUE!</v>
      </c>
      <c r="AG2973" s="34" t="e">
        <f t="shared" si="393"/>
        <v>#VALUE!</v>
      </c>
      <c r="AH2973" s="34" t="e">
        <f t="shared" si="394"/>
        <v>#VALUE!</v>
      </c>
      <c r="AI2973" s="34" t="e">
        <f t="shared" si="395"/>
        <v>#VALUE!</v>
      </c>
      <c r="AJ2973" s="34" t="e">
        <f t="shared" si="396"/>
        <v>#VALUE!</v>
      </c>
      <c r="AK2973" s="34" t="e">
        <f t="shared" si="397"/>
        <v>#VALUE!</v>
      </c>
    </row>
    <row r="2974" spans="1:37" ht="55.25" customHeight="1" x14ac:dyDescent="0.2">
      <c r="A2974" s="50"/>
      <c r="B2974" s="50"/>
      <c r="C2974" s="34"/>
      <c r="D2974" s="34"/>
      <c r="E2974" s="34"/>
      <c r="F2974" s="34"/>
      <c r="G2974" s="34"/>
      <c r="H2974" s="34"/>
      <c r="I2974" s="34"/>
      <c r="J2974" s="34"/>
      <c r="K2974" s="34"/>
      <c r="L2974" s="103"/>
      <c r="M2974" s="29"/>
      <c r="N2974" s="29"/>
      <c r="O2974" s="29"/>
      <c r="P2974" s="30"/>
      <c r="Q2974" s="29"/>
      <c r="R2974" s="112"/>
      <c r="S2974" s="34"/>
      <c r="AD2974" s="84" t="e">
        <f t="shared" si="390"/>
        <v>#VALUE!</v>
      </c>
      <c r="AE2974" s="34" t="e">
        <f t="shared" si="391"/>
        <v>#VALUE!</v>
      </c>
      <c r="AF2974" s="34" t="e">
        <f t="shared" si="392"/>
        <v>#VALUE!</v>
      </c>
      <c r="AG2974" s="34" t="e">
        <f t="shared" si="393"/>
        <v>#VALUE!</v>
      </c>
      <c r="AH2974" s="34" t="e">
        <f t="shared" si="394"/>
        <v>#VALUE!</v>
      </c>
      <c r="AI2974" s="34" t="e">
        <f t="shared" si="395"/>
        <v>#VALUE!</v>
      </c>
      <c r="AJ2974" s="34" t="e">
        <f t="shared" si="396"/>
        <v>#VALUE!</v>
      </c>
      <c r="AK2974" s="34" t="e">
        <f t="shared" si="397"/>
        <v>#VALUE!</v>
      </c>
    </row>
    <row r="2975" spans="1:37" ht="55.25" customHeight="1" x14ac:dyDescent="0.2">
      <c r="A2975" s="50"/>
      <c r="B2975" s="50"/>
      <c r="C2975" s="34"/>
      <c r="D2975" s="34"/>
      <c r="E2975" s="34"/>
      <c r="F2975" s="34"/>
      <c r="G2975" s="34"/>
      <c r="H2975" s="34"/>
      <c r="I2975" s="34"/>
      <c r="J2975" s="34"/>
      <c r="K2975" s="34"/>
      <c r="L2975" s="103"/>
      <c r="M2975" s="29"/>
      <c r="N2975" s="29"/>
      <c r="O2975" s="29"/>
      <c r="P2975" s="30"/>
      <c r="Q2975" s="29"/>
      <c r="R2975" s="112"/>
      <c r="S2975" s="34"/>
      <c r="AD2975" s="84" t="e">
        <f t="shared" si="390"/>
        <v>#VALUE!</v>
      </c>
      <c r="AE2975" s="34" t="e">
        <f t="shared" si="391"/>
        <v>#VALUE!</v>
      </c>
      <c r="AF2975" s="34" t="e">
        <f t="shared" si="392"/>
        <v>#VALUE!</v>
      </c>
      <c r="AG2975" s="34" t="e">
        <f t="shared" si="393"/>
        <v>#VALUE!</v>
      </c>
      <c r="AH2975" s="34" t="e">
        <f t="shared" si="394"/>
        <v>#VALUE!</v>
      </c>
      <c r="AI2975" s="34" t="e">
        <f t="shared" si="395"/>
        <v>#VALUE!</v>
      </c>
      <c r="AJ2975" s="34" t="e">
        <f t="shared" si="396"/>
        <v>#VALUE!</v>
      </c>
      <c r="AK2975" s="34" t="e">
        <f t="shared" si="397"/>
        <v>#VALUE!</v>
      </c>
    </row>
    <row r="2976" spans="1:37" ht="55.25" customHeight="1" x14ac:dyDescent="0.2">
      <c r="A2976" s="50"/>
      <c r="B2976" s="50"/>
      <c r="C2976" s="34"/>
      <c r="D2976" s="34"/>
      <c r="E2976" s="34"/>
      <c r="F2976" s="34"/>
      <c r="G2976" s="34"/>
      <c r="H2976" s="34"/>
      <c r="I2976" s="34"/>
      <c r="J2976" s="34"/>
      <c r="K2976" s="34"/>
      <c r="L2976" s="103"/>
      <c r="M2976" s="29"/>
      <c r="N2976" s="29"/>
      <c r="O2976" s="29"/>
      <c r="P2976" s="30"/>
      <c r="Q2976" s="29"/>
      <c r="R2976" s="112"/>
      <c r="S2976" s="34"/>
      <c r="AD2976" s="84" t="e">
        <f t="shared" si="390"/>
        <v>#VALUE!</v>
      </c>
      <c r="AE2976" s="34" t="e">
        <f t="shared" si="391"/>
        <v>#VALUE!</v>
      </c>
      <c r="AF2976" s="34" t="e">
        <f t="shared" si="392"/>
        <v>#VALUE!</v>
      </c>
      <c r="AG2976" s="34" t="e">
        <f t="shared" si="393"/>
        <v>#VALUE!</v>
      </c>
      <c r="AH2976" s="34" t="e">
        <f t="shared" si="394"/>
        <v>#VALUE!</v>
      </c>
      <c r="AI2976" s="34" t="e">
        <f t="shared" si="395"/>
        <v>#VALUE!</v>
      </c>
      <c r="AJ2976" s="34" t="e">
        <f t="shared" si="396"/>
        <v>#VALUE!</v>
      </c>
      <c r="AK2976" s="34" t="e">
        <f t="shared" si="397"/>
        <v>#VALUE!</v>
      </c>
    </row>
    <row r="2977" spans="1:37" ht="55.25" customHeight="1" x14ac:dyDescent="0.2">
      <c r="A2977" s="50"/>
      <c r="B2977" s="50"/>
      <c r="C2977" s="34"/>
      <c r="D2977" s="34"/>
      <c r="E2977" s="34"/>
      <c r="F2977" s="34"/>
      <c r="G2977" s="34"/>
      <c r="H2977" s="34"/>
      <c r="I2977" s="34"/>
      <c r="J2977" s="34"/>
      <c r="K2977" s="34"/>
      <c r="L2977" s="103"/>
      <c r="M2977" s="29"/>
      <c r="N2977" s="29"/>
      <c r="O2977" s="29"/>
      <c r="P2977" s="30"/>
      <c r="Q2977" s="29"/>
      <c r="R2977" s="112"/>
      <c r="S2977" s="34"/>
      <c r="AD2977" s="84" t="e">
        <f t="shared" si="390"/>
        <v>#VALUE!</v>
      </c>
      <c r="AE2977" s="34" t="e">
        <f t="shared" si="391"/>
        <v>#VALUE!</v>
      </c>
      <c r="AF2977" s="34" t="e">
        <f t="shared" si="392"/>
        <v>#VALUE!</v>
      </c>
      <c r="AG2977" s="34" t="e">
        <f t="shared" si="393"/>
        <v>#VALUE!</v>
      </c>
      <c r="AH2977" s="34" t="e">
        <f t="shared" si="394"/>
        <v>#VALUE!</v>
      </c>
      <c r="AI2977" s="34" t="e">
        <f t="shared" si="395"/>
        <v>#VALUE!</v>
      </c>
      <c r="AJ2977" s="34" t="e">
        <f t="shared" si="396"/>
        <v>#VALUE!</v>
      </c>
      <c r="AK2977" s="34" t="e">
        <f t="shared" si="397"/>
        <v>#VALUE!</v>
      </c>
    </row>
    <row r="2978" spans="1:37" ht="55.25" customHeight="1" x14ac:dyDescent="0.2">
      <c r="A2978" s="50"/>
      <c r="B2978" s="50"/>
      <c r="C2978" s="34"/>
      <c r="D2978" s="34"/>
      <c r="E2978" s="34"/>
      <c r="F2978" s="34"/>
      <c r="G2978" s="34"/>
      <c r="H2978" s="34"/>
      <c r="I2978" s="34"/>
      <c r="J2978" s="34"/>
      <c r="K2978" s="34"/>
      <c r="L2978" s="103"/>
      <c r="M2978" s="29"/>
      <c r="N2978" s="29"/>
      <c r="O2978" s="29"/>
      <c r="P2978" s="30"/>
      <c r="Q2978" s="29"/>
      <c r="R2978" s="112"/>
      <c r="S2978" s="34"/>
      <c r="AD2978" s="84" t="e">
        <f t="shared" si="390"/>
        <v>#VALUE!</v>
      </c>
      <c r="AE2978" s="34" t="e">
        <f t="shared" si="391"/>
        <v>#VALUE!</v>
      </c>
      <c r="AF2978" s="34" t="e">
        <f t="shared" si="392"/>
        <v>#VALUE!</v>
      </c>
      <c r="AG2978" s="34" t="e">
        <f t="shared" si="393"/>
        <v>#VALUE!</v>
      </c>
      <c r="AH2978" s="34" t="e">
        <f t="shared" si="394"/>
        <v>#VALUE!</v>
      </c>
      <c r="AI2978" s="34" t="e">
        <f t="shared" si="395"/>
        <v>#VALUE!</v>
      </c>
      <c r="AJ2978" s="34" t="e">
        <f t="shared" si="396"/>
        <v>#VALUE!</v>
      </c>
      <c r="AK2978" s="34" t="e">
        <f t="shared" si="397"/>
        <v>#VALUE!</v>
      </c>
    </row>
    <row r="2979" spans="1:37" ht="55.25" customHeight="1" x14ac:dyDescent="0.2">
      <c r="A2979" s="50"/>
      <c r="B2979" s="50"/>
      <c r="C2979" s="34"/>
      <c r="D2979" s="34"/>
      <c r="E2979" s="34"/>
      <c r="F2979" s="34"/>
      <c r="G2979" s="34"/>
      <c r="H2979" s="34"/>
      <c r="I2979" s="34"/>
      <c r="J2979" s="34"/>
      <c r="K2979" s="34"/>
      <c r="L2979" s="103"/>
      <c r="M2979" s="29"/>
      <c r="N2979" s="29"/>
      <c r="O2979" s="29"/>
      <c r="P2979" s="30"/>
      <c r="Q2979" s="29"/>
      <c r="R2979" s="112"/>
      <c r="S2979" s="34"/>
      <c r="AD2979" s="84" t="e">
        <f t="shared" si="390"/>
        <v>#VALUE!</v>
      </c>
      <c r="AE2979" s="34" t="e">
        <f t="shared" si="391"/>
        <v>#VALUE!</v>
      </c>
      <c r="AF2979" s="34" t="e">
        <f t="shared" si="392"/>
        <v>#VALUE!</v>
      </c>
      <c r="AG2979" s="34" t="e">
        <f t="shared" si="393"/>
        <v>#VALUE!</v>
      </c>
      <c r="AH2979" s="34" t="e">
        <f t="shared" si="394"/>
        <v>#VALUE!</v>
      </c>
      <c r="AI2979" s="34" t="e">
        <f t="shared" si="395"/>
        <v>#VALUE!</v>
      </c>
      <c r="AJ2979" s="34" t="e">
        <f t="shared" si="396"/>
        <v>#VALUE!</v>
      </c>
      <c r="AK2979" s="34" t="e">
        <f t="shared" si="397"/>
        <v>#VALUE!</v>
      </c>
    </row>
    <row r="2980" spans="1:37" ht="55.25" customHeight="1" x14ac:dyDescent="0.2">
      <c r="A2980" s="50"/>
      <c r="B2980" s="50"/>
      <c r="C2980" s="34"/>
      <c r="D2980" s="34"/>
      <c r="E2980" s="34"/>
      <c r="F2980" s="34"/>
      <c r="G2980" s="34"/>
      <c r="H2980" s="34"/>
      <c r="I2980" s="34"/>
      <c r="J2980" s="34"/>
      <c r="K2980" s="34"/>
      <c r="L2980" s="103"/>
      <c r="M2980" s="29"/>
      <c r="N2980" s="29"/>
      <c r="O2980" s="29"/>
      <c r="P2980" s="30"/>
      <c r="Q2980" s="29"/>
      <c r="R2980" s="112"/>
      <c r="S2980" s="34"/>
      <c r="AD2980" s="84" t="e">
        <f t="shared" si="390"/>
        <v>#VALUE!</v>
      </c>
      <c r="AE2980" s="34" t="e">
        <f t="shared" si="391"/>
        <v>#VALUE!</v>
      </c>
      <c r="AF2980" s="34" t="e">
        <f t="shared" si="392"/>
        <v>#VALUE!</v>
      </c>
      <c r="AG2980" s="34" t="e">
        <f t="shared" si="393"/>
        <v>#VALUE!</v>
      </c>
      <c r="AH2980" s="34" t="e">
        <f t="shared" si="394"/>
        <v>#VALUE!</v>
      </c>
      <c r="AI2980" s="34" t="e">
        <f t="shared" si="395"/>
        <v>#VALUE!</v>
      </c>
      <c r="AJ2980" s="34" t="e">
        <f t="shared" si="396"/>
        <v>#VALUE!</v>
      </c>
      <c r="AK2980" s="34" t="e">
        <f t="shared" si="397"/>
        <v>#VALUE!</v>
      </c>
    </row>
    <row r="2981" spans="1:37" ht="55.25" customHeight="1" x14ac:dyDescent="0.2">
      <c r="A2981" s="50"/>
      <c r="B2981" s="50"/>
      <c r="C2981" s="34"/>
      <c r="D2981" s="34"/>
      <c r="E2981" s="34"/>
      <c r="F2981" s="34"/>
      <c r="G2981" s="34"/>
      <c r="H2981" s="34"/>
      <c r="I2981" s="34"/>
      <c r="J2981" s="34"/>
      <c r="K2981" s="34"/>
      <c r="L2981" s="103"/>
      <c r="M2981" s="29"/>
      <c r="N2981" s="29"/>
      <c r="O2981" s="29"/>
      <c r="P2981" s="30"/>
      <c r="Q2981" s="29"/>
      <c r="R2981" s="112"/>
      <c r="S2981" s="34"/>
      <c r="AD2981" s="84" t="e">
        <f t="shared" si="390"/>
        <v>#VALUE!</v>
      </c>
      <c r="AE2981" s="34" t="e">
        <f t="shared" si="391"/>
        <v>#VALUE!</v>
      </c>
      <c r="AF2981" s="34" t="e">
        <f t="shared" si="392"/>
        <v>#VALUE!</v>
      </c>
      <c r="AG2981" s="34" t="e">
        <f t="shared" si="393"/>
        <v>#VALUE!</v>
      </c>
      <c r="AH2981" s="34" t="e">
        <f t="shared" si="394"/>
        <v>#VALUE!</v>
      </c>
      <c r="AI2981" s="34" t="e">
        <f t="shared" si="395"/>
        <v>#VALUE!</v>
      </c>
      <c r="AJ2981" s="34" t="e">
        <f t="shared" si="396"/>
        <v>#VALUE!</v>
      </c>
      <c r="AK2981" s="34" t="e">
        <f t="shared" si="397"/>
        <v>#VALUE!</v>
      </c>
    </row>
    <row r="2982" spans="1:37" ht="55.25" customHeight="1" x14ac:dyDescent="0.2">
      <c r="A2982" s="50"/>
      <c r="B2982" s="50"/>
      <c r="C2982" s="34"/>
      <c r="D2982" s="34"/>
      <c r="E2982" s="34"/>
      <c r="F2982" s="34"/>
      <c r="G2982" s="34"/>
      <c r="H2982" s="34"/>
      <c r="I2982" s="34"/>
      <c r="J2982" s="34"/>
      <c r="K2982" s="34"/>
      <c r="L2982" s="103"/>
      <c r="M2982" s="29"/>
      <c r="N2982" s="29"/>
      <c r="O2982" s="29"/>
      <c r="P2982" s="30"/>
      <c r="Q2982" s="29"/>
      <c r="R2982" s="112"/>
      <c r="S2982" s="34"/>
      <c r="AD2982" s="84" t="e">
        <f t="shared" si="390"/>
        <v>#VALUE!</v>
      </c>
      <c r="AE2982" s="34" t="e">
        <f t="shared" si="391"/>
        <v>#VALUE!</v>
      </c>
      <c r="AF2982" s="34" t="e">
        <f t="shared" si="392"/>
        <v>#VALUE!</v>
      </c>
      <c r="AG2982" s="34" t="e">
        <f t="shared" si="393"/>
        <v>#VALUE!</v>
      </c>
      <c r="AH2982" s="34" t="e">
        <f t="shared" si="394"/>
        <v>#VALUE!</v>
      </c>
      <c r="AI2982" s="34" t="e">
        <f t="shared" si="395"/>
        <v>#VALUE!</v>
      </c>
      <c r="AJ2982" s="34" t="e">
        <f t="shared" si="396"/>
        <v>#VALUE!</v>
      </c>
      <c r="AK2982" s="34" t="e">
        <f t="shared" si="397"/>
        <v>#VALUE!</v>
      </c>
    </row>
    <row r="2983" spans="1:37" ht="55.25" customHeight="1" x14ac:dyDescent="0.2">
      <c r="A2983" s="50"/>
      <c r="B2983" s="50"/>
      <c r="C2983" s="34"/>
      <c r="D2983" s="34"/>
      <c r="E2983" s="34"/>
      <c r="F2983" s="34"/>
      <c r="G2983" s="34"/>
      <c r="H2983" s="34"/>
      <c r="I2983" s="34"/>
      <c r="J2983" s="34"/>
      <c r="K2983" s="34"/>
      <c r="L2983" s="103"/>
      <c r="M2983" s="29"/>
      <c r="N2983" s="29"/>
      <c r="O2983" s="29"/>
      <c r="P2983" s="30"/>
      <c r="Q2983" s="29"/>
      <c r="R2983" s="112"/>
      <c r="S2983" s="34"/>
      <c r="AD2983" s="84" t="e">
        <f t="shared" si="390"/>
        <v>#VALUE!</v>
      </c>
      <c r="AE2983" s="34" t="e">
        <f t="shared" si="391"/>
        <v>#VALUE!</v>
      </c>
      <c r="AF2983" s="34" t="e">
        <f t="shared" si="392"/>
        <v>#VALUE!</v>
      </c>
      <c r="AG2983" s="34" t="e">
        <f t="shared" si="393"/>
        <v>#VALUE!</v>
      </c>
      <c r="AH2983" s="34" t="e">
        <f t="shared" si="394"/>
        <v>#VALUE!</v>
      </c>
      <c r="AI2983" s="34" t="e">
        <f t="shared" si="395"/>
        <v>#VALUE!</v>
      </c>
      <c r="AJ2983" s="34" t="e">
        <f t="shared" si="396"/>
        <v>#VALUE!</v>
      </c>
      <c r="AK2983" s="34" t="e">
        <f t="shared" si="397"/>
        <v>#VALUE!</v>
      </c>
    </row>
    <row r="2984" spans="1:37" ht="55.25" customHeight="1" x14ac:dyDescent="0.2">
      <c r="A2984" s="50"/>
      <c r="B2984" s="50"/>
      <c r="C2984" s="34"/>
      <c r="D2984" s="34"/>
      <c r="E2984" s="34"/>
      <c r="F2984" s="34"/>
      <c r="G2984" s="34"/>
      <c r="H2984" s="34"/>
      <c r="I2984" s="34"/>
      <c r="J2984" s="34"/>
      <c r="K2984" s="34"/>
      <c r="L2984" s="103"/>
      <c r="M2984" s="29"/>
      <c r="N2984" s="29"/>
      <c r="O2984" s="29"/>
      <c r="P2984" s="30"/>
      <c r="Q2984" s="29"/>
      <c r="R2984" s="112"/>
      <c r="S2984" s="34"/>
      <c r="AD2984" s="84" t="e">
        <f t="shared" si="390"/>
        <v>#VALUE!</v>
      </c>
      <c r="AE2984" s="34" t="e">
        <f t="shared" si="391"/>
        <v>#VALUE!</v>
      </c>
      <c r="AF2984" s="34" t="e">
        <f t="shared" si="392"/>
        <v>#VALUE!</v>
      </c>
      <c r="AG2984" s="34" t="e">
        <f t="shared" si="393"/>
        <v>#VALUE!</v>
      </c>
      <c r="AH2984" s="34" t="e">
        <f t="shared" si="394"/>
        <v>#VALUE!</v>
      </c>
      <c r="AI2984" s="34" t="e">
        <f t="shared" si="395"/>
        <v>#VALUE!</v>
      </c>
      <c r="AJ2984" s="34" t="e">
        <f t="shared" si="396"/>
        <v>#VALUE!</v>
      </c>
      <c r="AK2984" s="34" t="e">
        <f t="shared" si="397"/>
        <v>#VALUE!</v>
      </c>
    </row>
    <row r="2985" spans="1:37" ht="55.25" customHeight="1" x14ac:dyDescent="0.2">
      <c r="A2985" s="50"/>
      <c r="B2985" s="50"/>
      <c r="C2985" s="34"/>
      <c r="D2985" s="34"/>
      <c r="E2985" s="34"/>
      <c r="F2985" s="34"/>
      <c r="G2985" s="34"/>
      <c r="H2985" s="34"/>
      <c r="I2985" s="34"/>
      <c r="J2985" s="34"/>
      <c r="K2985" s="34"/>
      <c r="L2985" s="103"/>
      <c r="M2985" s="29"/>
      <c r="N2985" s="29"/>
      <c r="O2985" s="29"/>
      <c r="P2985" s="30"/>
      <c r="Q2985" s="29"/>
      <c r="R2985" s="112"/>
      <c r="S2985" s="34"/>
      <c r="AD2985" s="84" t="e">
        <f t="shared" si="390"/>
        <v>#VALUE!</v>
      </c>
      <c r="AE2985" s="34" t="e">
        <f t="shared" si="391"/>
        <v>#VALUE!</v>
      </c>
      <c r="AF2985" s="34" t="e">
        <f t="shared" si="392"/>
        <v>#VALUE!</v>
      </c>
      <c r="AG2985" s="34" t="e">
        <f t="shared" si="393"/>
        <v>#VALUE!</v>
      </c>
      <c r="AH2985" s="34" t="e">
        <f t="shared" si="394"/>
        <v>#VALUE!</v>
      </c>
      <c r="AI2985" s="34" t="e">
        <f t="shared" si="395"/>
        <v>#VALUE!</v>
      </c>
      <c r="AJ2985" s="34" t="e">
        <f t="shared" si="396"/>
        <v>#VALUE!</v>
      </c>
      <c r="AK2985" s="34" t="e">
        <f t="shared" si="397"/>
        <v>#VALUE!</v>
      </c>
    </row>
    <row r="2986" spans="1:37" ht="55.25" customHeight="1" x14ac:dyDescent="0.2">
      <c r="A2986" s="50"/>
      <c r="B2986" s="50"/>
      <c r="C2986" s="34"/>
      <c r="D2986" s="34"/>
      <c r="E2986" s="34"/>
      <c r="F2986" s="34"/>
      <c r="G2986" s="34"/>
      <c r="H2986" s="34"/>
      <c r="I2986" s="34"/>
      <c r="J2986" s="34"/>
      <c r="K2986" s="34"/>
      <c r="L2986" s="103"/>
      <c r="M2986" s="29"/>
      <c r="N2986" s="29"/>
      <c r="O2986" s="29"/>
      <c r="P2986" s="30"/>
      <c r="Q2986" s="29"/>
      <c r="R2986" s="112"/>
      <c r="S2986" s="34"/>
      <c r="AD2986" s="84" t="e">
        <f t="shared" si="390"/>
        <v>#VALUE!</v>
      </c>
      <c r="AE2986" s="34" t="e">
        <f t="shared" si="391"/>
        <v>#VALUE!</v>
      </c>
      <c r="AF2986" s="34" t="e">
        <f t="shared" si="392"/>
        <v>#VALUE!</v>
      </c>
      <c r="AG2986" s="34" t="e">
        <f t="shared" si="393"/>
        <v>#VALUE!</v>
      </c>
      <c r="AH2986" s="34" t="e">
        <f t="shared" si="394"/>
        <v>#VALUE!</v>
      </c>
      <c r="AI2986" s="34" t="e">
        <f t="shared" si="395"/>
        <v>#VALUE!</v>
      </c>
      <c r="AJ2986" s="34" t="e">
        <f t="shared" si="396"/>
        <v>#VALUE!</v>
      </c>
      <c r="AK2986" s="34" t="e">
        <f t="shared" si="397"/>
        <v>#VALUE!</v>
      </c>
    </row>
    <row r="2987" spans="1:37" ht="55.25" customHeight="1" x14ac:dyDescent="0.2">
      <c r="A2987" s="50"/>
      <c r="B2987" s="50"/>
      <c r="C2987" s="34"/>
      <c r="D2987" s="34"/>
      <c r="E2987" s="34"/>
      <c r="F2987" s="34"/>
      <c r="G2987" s="34"/>
      <c r="H2987" s="34"/>
      <c r="I2987" s="34"/>
      <c r="J2987" s="34"/>
      <c r="K2987" s="34"/>
      <c r="L2987" s="103"/>
      <c r="M2987" s="29"/>
      <c r="N2987" s="29"/>
      <c r="O2987" s="29"/>
      <c r="P2987" s="30"/>
      <c r="Q2987" s="29"/>
      <c r="R2987" s="112"/>
      <c r="S2987" s="34"/>
      <c r="AD2987" s="84" t="e">
        <f t="shared" si="390"/>
        <v>#VALUE!</v>
      </c>
      <c r="AE2987" s="34" t="e">
        <f t="shared" si="391"/>
        <v>#VALUE!</v>
      </c>
      <c r="AF2987" s="34" t="e">
        <f t="shared" si="392"/>
        <v>#VALUE!</v>
      </c>
      <c r="AG2987" s="34" t="e">
        <f t="shared" si="393"/>
        <v>#VALUE!</v>
      </c>
      <c r="AH2987" s="34" t="e">
        <f t="shared" si="394"/>
        <v>#VALUE!</v>
      </c>
      <c r="AI2987" s="34" t="e">
        <f t="shared" si="395"/>
        <v>#VALUE!</v>
      </c>
      <c r="AJ2987" s="34" t="e">
        <f t="shared" si="396"/>
        <v>#VALUE!</v>
      </c>
      <c r="AK2987" s="34" t="e">
        <f t="shared" si="397"/>
        <v>#VALUE!</v>
      </c>
    </row>
    <row r="2988" spans="1:37" ht="55.25" customHeight="1" x14ac:dyDescent="0.2">
      <c r="A2988" s="50"/>
      <c r="B2988" s="50"/>
      <c r="C2988" s="34"/>
      <c r="D2988" s="34"/>
      <c r="E2988" s="34"/>
      <c r="F2988" s="34"/>
      <c r="G2988" s="34"/>
      <c r="H2988" s="34"/>
      <c r="I2988" s="34"/>
      <c r="J2988" s="34"/>
      <c r="K2988" s="34"/>
      <c r="L2988" s="103"/>
      <c r="M2988" s="29"/>
      <c r="N2988" s="29"/>
      <c r="O2988" s="29"/>
      <c r="P2988" s="30"/>
      <c r="Q2988" s="29"/>
      <c r="R2988" s="112"/>
      <c r="S2988" s="34"/>
      <c r="AD2988" s="84" t="e">
        <f t="shared" si="390"/>
        <v>#VALUE!</v>
      </c>
      <c r="AE2988" s="34" t="e">
        <f t="shared" si="391"/>
        <v>#VALUE!</v>
      </c>
      <c r="AF2988" s="34" t="e">
        <f t="shared" si="392"/>
        <v>#VALUE!</v>
      </c>
      <c r="AG2988" s="34" t="e">
        <f t="shared" si="393"/>
        <v>#VALUE!</v>
      </c>
      <c r="AH2988" s="34" t="e">
        <f t="shared" si="394"/>
        <v>#VALUE!</v>
      </c>
      <c r="AI2988" s="34" t="e">
        <f t="shared" si="395"/>
        <v>#VALUE!</v>
      </c>
      <c r="AJ2988" s="34" t="e">
        <f t="shared" si="396"/>
        <v>#VALUE!</v>
      </c>
      <c r="AK2988" s="34" t="e">
        <f t="shared" si="397"/>
        <v>#VALUE!</v>
      </c>
    </row>
    <row r="2989" spans="1:37" ht="55.25" customHeight="1" x14ac:dyDescent="0.2">
      <c r="A2989" s="50"/>
      <c r="B2989" s="50"/>
      <c r="C2989" s="34"/>
      <c r="D2989" s="34"/>
      <c r="E2989" s="34"/>
      <c r="F2989" s="34"/>
      <c r="G2989" s="34"/>
      <c r="H2989" s="34"/>
      <c r="I2989" s="34"/>
      <c r="J2989" s="34"/>
      <c r="K2989" s="34"/>
      <c r="L2989" s="103"/>
      <c r="M2989" s="29"/>
      <c r="N2989" s="29"/>
      <c r="O2989" s="29"/>
      <c r="P2989" s="30"/>
      <c r="Q2989" s="29"/>
      <c r="R2989" s="112"/>
      <c r="S2989" s="34"/>
      <c r="AD2989" s="84" t="e">
        <f t="shared" si="390"/>
        <v>#VALUE!</v>
      </c>
      <c r="AE2989" s="34" t="e">
        <f t="shared" si="391"/>
        <v>#VALUE!</v>
      </c>
      <c r="AF2989" s="34" t="e">
        <f t="shared" si="392"/>
        <v>#VALUE!</v>
      </c>
      <c r="AG2989" s="34" t="e">
        <f t="shared" si="393"/>
        <v>#VALUE!</v>
      </c>
      <c r="AH2989" s="34" t="e">
        <f t="shared" si="394"/>
        <v>#VALUE!</v>
      </c>
      <c r="AI2989" s="34" t="e">
        <f t="shared" si="395"/>
        <v>#VALUE!</v>
      </c>
      <c r="AJ2989" s="34" t="e">
        <f t="shared" si="396"/>
        <v>#VALUE!</v>
      </c>
      <c r="AK2989" s="34" t="e">
        <f t="shared" si="397"/>
        <v>#VALUE!</v>
      </c>
    </row>
    <row r="2990" spans="1:37" ht="55.25" customHeight="1" x14ac:dyDescent="0.2">
      <c r="A2990" s="50"/>
      <c r="B2990" s="50"/>
      <c r="C2990" s="34"/>
      <c r="D2990" s="34"/>
      <c r="E2990" s="34"/>
      <c r="F2990" s="34"/>
      <c r="G2990" s="34"/>
      <c r="H2990" s="34"/>
      <c r="I2990" s="34"/>
      <c r="J2990" s="34"/>
      <c r="K2990" s="34"/>
      <c r="L2990" s="103"/>
      <c r="M2990" s="29"/>
      <c r="N2990" s="29"/>
      <c r="O2990" s="29"/>
      <c r="P2990" s="30"/>
      <c r="Q2990" s="29"/>
      <c r="R2990" s="112"/>
      <c r="S2990" s="34"/>
      <c r="AD2990" s="84" t="e">
        <f t="shared" si="390"/>
        <v>#VALUE!</v>
      </c>
      <c r="AE2990" s="34" t="e">
        <f t="shared" si="391"/>
        <v>#VALUE!</v>
      </c>
      <c r="AF2990" s="34" t="e">
        <f t="shared" si="392"/>
        <v>#VALUE!</v>
      </c>
      <c r="AG2990" s="34" t="e">
        <f t="shared" si="393"/>
        <v>#VALUE!</v>
      </c>
      <c r="AH2990" s="34" t="e">
        <f t="shared" si="394"/>
        <v>#VALUE!</v>
      </c>
      <c r="AI2990" s="34" t="e">
        <f t="shared" si="395"/>
        <v>#VALUE!</v>
      </c>
      <c r="AJ2990" s="34" t="e">
        <f t="shared" si="396"/>
        <v>#VALUE!</v>
      </c>
      <c r="AK2990" s="34" t="e">
        <f t="shared" si="397"/>
        <v>#VALUE!</v>
      </c>
    </row>
    <row r="2991" spans="1:37" ht="55.25" customHeight="1" x14ac:dyDescent="0.2">
      <c r="A2991" s="50"/>
      <c r="B2991" s="50"/>
      <c r="C2991" s="34"/>
      <c r="D2991" s="34"/>
      <c r="E2991" s="34"/>
      <c r="F2991" s="34"/>
      <c r="G2991" s="34"/>
      <c r="H2991" s="34"/>
      <c r="I2991" s="34"/>
      <c r="J2991" s="34"/>
      <c r="K2991" s="34"/>
      <c r="L2991" s="103"/>
      <c r="M2991" s="29"/>
      <c r="N2991" s="29"/>
      <c r="O2991" s="29"/>
      <c r="P2991" s="30"/>
      <c r="Q2991" s="29"/>
      <c r="R2991" s="112"/>
      <c r="S2991" s="34"/>
      <c r="AD2991" s="84" t="e">
        <f t="shared" ref="AD2991:AD3054" si="398">SEARCH("unanimité",L2991,1)</f>
        <v>#VALUE!</v>
      </c>
      <c r="AE2991" s="34" t="e">
        <f t="shared" ref="AE2991:AE3054" si="399">SEARCH("PONSOLE",M2991,1)</f>
        <v>#VALUE!</v>
      </c>
      <c r="AF2991" s="34" t="e">
        <f t="shared" ref="AF2991:AF3054" si="400">SEARCH("PONSOLE",N2991,1)</f>
        <v>#VALUE!</v>
      </c>
      <c r="AG2991" s="34" t="e">
        <f t="shared" ref="AG2991:AG3054" si="401">SEARCH("PONSOLE",O2991,1)</f>
        <v>#VALUE!</v>
      </c>
      <c r="AH2991" s="34" t="e">
        <f t="shared" ref="AH2991:AH3054" si="402">SEARCH("pas de vote",P2991,1)</f>
        <v>#VALUE!</v>
      </c>
      <c r="AI2991" s="34" t="e">
        <f t="shared" ref="AI2991:AI3054" si="403">SEARCH("PONSOLE",Q2991,1)</f>
        <v>#VALUE!</v>
      </c>
      <c r="AJ2991" s="34" t="e">
        <f t="shared" ref="AJ2991:AJ3054" si="404">SEARCH("PONSOLE",R2991,1)</f>
        <v>#VALUE!</v>
      </c>
      <c r="AK2991" s="34" t="e">
        <f t="shared" ref="AK2991:AK3054" si="405">SEARCH("PONSOLE",S2991,1)</f>
        <v>#VALUE!</v>
      </c>
    </row>
    <row r="2992" spans="1:37" ht="55.25" customHeight="1" x14ac:dyDescent="0.2">
      <c r="A2992" s="50"/>
      <c r="B2992" s="50"/>
      <c r="C2992" s="34"/>
      <c r="D2992" s="34"/>
      <c r="E2992" s="34"/>
      <c r="F2992" s="34"/>
      <c r="G2992" s="34"/>
      <c r="H2992" s="34"/>
      <c r="I2992" s="34"/>
      <c r="J2992" s="34"/>
      <c r="K2992" s="34"/>
      <c r="L2992" s="103"/>
      <c r="M2992" s="29"/>
      <c r="N2992" s="29"/>
      <c r="O2992" s="29"/>
      <c r="P2992" s="30"/>
      <c r="Q2992" s="29"/>
      <c r="R2992" s="112"/>
      <c r="S2992" s="34"/>
      <c r="AD2992" s="84" t="e">
        <f t="shared" si="398"/>
        <v>#VALUE!</v>
      </c>
      <c r="AE2992" s="34" t="e">
        <f t="shared" si="399"/>
        <v>#VALUE!</v>
      </c>
      <c r="AF2992" s="34" t="e">
        <f t="shared" si="400"/>
        <v>#VALUE!</v>
      </c>
      <c r="AG2992" s="34" t="e">
        <f t="shared" si="401"/>
        <v>#VALUE!</v>
      </c>
      <c r="AH2992" s="34" t="e">
        <f t="shared" si="402"/>
        <v>#VALUE!</v>
      </c>
      <c r="AI2992" s="34" t="e">
        <f t="shared" si="403"/>
        <v>#VALUE!</v>
      </c>
      <c r="AJ2992" s="34" t="e">
        <f t="shared" si="404"/>
        <v>#VALUE!</v>
      </c>
      <c r="AK2992" s="34" t="e">
        <f t="shared" si="405"/>
        <v>#VALUE!</v>
      </c>
    </row>
    <row r="2993" spans="1:37" ht="55.25" customHeight="1" x14ac:dyDescent="0.2">
      <c r="A2993" s="50"/>
      <c r="B2993" s="50"/>
      <c r="C2993" s="34"/>
      <c r="D2993" s="34"/>
      <c r="E2993" s="34"/>
      <c r="F2993" s="34"/>
      <c r="G2993" s="34"/>
      <c r="H2993" s="34"/>
      <c r="I2993" s="34"/>
      <c r="J2993" s="34"/>
      <c r="K2993" s="34"/>
      <c r="L2993" s="103"/>
      <c r="M2993" s="29"/>
      <c r="N2993" s="29"/>
      <c r="O2993" s="29"/>
      <c r="P2993" s="30"/>
      <c r="Q2993" s="29"/>
      <c r="R2993" s="112"/>
      <c r="S2993" s="34"/>
      <c r="AD2993" s="84" t="e">
        <f t="shared" si="398"/>
        <v>#VALUE!</v>
      </c>
      <c r="AE2993" s="34" t="e">
        <f t="shared" si="399"/>
        <v>#VALUE!</v>
      </c>
      <c r="AF2993" s="34" t="e">
        <f t="shared" si="400"/>
        <v>#VALUE!</v>
      </c>
      <c r="AG2993" s="34" t="e">
        <f t="shared" si="401"/>
        <v>#VALUE!</v>
      </c>
      <c r="AH2993" s="34" t="e">
        <f t="shared" si="402"/>
        <v>#VALUE!</v>
      </c>
      <c r="AI2993" s="34" t="e">
        <f t="shared" si="403"/>
        <v>#VALUE!</v>
      </c>
      <c r="AJ2993" s="34" t="e">
        <f t="shared" si="404"/>
        <v>#VALUE!</v>
      </c>
      <c r="AK2993" s="34" t="e">
        <f t="shared" si="405"/>
        <v>#VALUE!</v>
      </c>
    </row>
    <row r="2994" spans="1:37" ht="55.25" customHeight="1" x14ac:dyDescent="0.2">
      <c r="A2994" s="50"/>
      <c r="B2994" s="50"/>
      <c r="C2994" s="34"/>
      <c r="D2994" s="34"/>
      <c r="E2994" s="34"/>
      <c r="F2994" s="34"/>
      <c r="G2994" s="34"/>
      <c r="H2994" s="34"/>
      <c r="I2994" s="34"/>
      <c r="J2994" s="34"/>
      <c r="K2994" s="34"/>
      <c r="L2994" s="103"/>
      <c r="M2994" s="29"/>
      <c r="N2994" s="29"/>
      <c r="O2994" s="29"/>
      <c r="P2994" s="30"/>
      <c r="Q2994" s="29"/>
      <c r="R2994" s="112"/>
      <c r="S2994" s="34"/>
      <c r="AD2994" s="84" t="e">
        <f t="shared" si="398"/>
        <v>#VALUE!</v>
      </c>
      <c r="AE2994" s="34" t="e">
        <f t="shared" si="399"/>
        <v>#VALUE!</v>
      </c>
      <c r="AF2994" s="34" t="e">
        <f t="shared" si="400"/>
        <v>#VALUE!</v>
      </c>
      <c r="AG2994" s="34" t="e">
        <f t="shared" si="401"/>
        <v>#VALUE!</v>
      </c>
      <c r="AH2994" s="34" t="e">
        <f t="shared" si="402"/>
        <v>#VALUE!</v>
      </c>
      <c r="AI2994" s="34" t="e">
        <f t="shared" si="403"/>
        <v>#VALUE!</v>
      </c>
      <c r="AJ2994" s="34" t="e">
        <f t="shared" si="404"/>
        <v>#VALUE!</v>
      </c>
      <c r="AK2994" s="34" t="e">
        <f t="shared" si="405"/>
        <v>#VALUE!</v>
      </c>
    </row>
    <row r="2995" spans="1:37" ht="55.25" customHeight="1" x14ac:dyDescent="0.2">
      <c r="A2995" s="50"/>
      <c r="B2995" s="50"/>
      <c r="C2995" s="34"/>
      <c r="D2995" s="34"/>
      <c r="E2995" s="34"/>
      <c r="F2995" s="34"/>
      <c r="G2995" s="34"/>
      <c r="H2995" s="34"/>
      <c r="I2995" s="34"/>
      <c r="J2995" s="34"/>
      <c r="K2995" s="34"/>
      <c r="L2995" s="103"/>
      <c r="M2995" s="29"/>
      <c r="N2995" s="29"/>
      <c r="O2995" s="29"/>
      <c r="P2995" s="30"/>
      <c r="Q2995" s="29"/>
      <c r="R2995" s="112"/>
      <c r="S2995" s="34"/>
      <c r="AD2995" s="84" t="e">
        <f t="shared" si="398"/>
        <v>#VALUE!</v>
      </c>
      <c r="AE2995" s="34" t="e">
        <f t="shared" si="399"/>
        <v>#VALUE!</v>
      </c>
      <c r="AF2995" s="34" t="e">
        <f t="shared" si="400"/>
        <v>#VALUE!</v>
      </c>
      <c r="AG2995" s="34" t="e">
        <f t="shared" si="401"/>
        <v>#VALUE!</v>
      </c>
      <c r="AH2995" s="34" t="e">
        <f t="shared" si="402"/>
        <v>#VALUE!</v>
      </c>
      <c r="AI2995" s="34" t="e">
        <f t="shared" si="403"/>
        <v>#VALUE!</v>
      </c>
      <c r="AJ2995" s="34" t="e">
        <f t="shared" si="404"/>
        <v>#VALUE!</v>
      </c>
      <c r="AK2995" s="34" t="e">
        <f t="shared" si="405"/>
        <v>#VALUE!</v>
      </c>
    </row>
    <row r="2996" spans="1:37" ht="55.25" customHeight="1" x14ac:dyDescent="0.2">
      <c r="A2996" s="50"/>
      <c r="B2996" s="50"/>
      <c r="C2996" s="34"/>
      <c r="D2996" s="34"/>
      <c r="E2996" s="34"/>
      <c r="F2996" s="34"/>
      <c r="G2996" s="34"/>
      <c r="H2996" s="34"/>
      <c r="I2996" s="34"/>
      <c r="J2996" s="34"/>
      <c r="K2996" s="34"/>
      <c r="L2996" s="103"/>
      <c r="M2996" s="29"/>
      <c r="N2996" s="29"/>
      <c r="O2996" s="29"/>
      <c r="P2996" s="30"/>
      <c r="Q2996" s="29"/>
      <c r="R2996" s="112"/>
      <c r="S2996" s="34"/>
      <c r="AD2996" s="84" t="e">
        <f t="shared" si="398"/>
        <v>#VALUE!</v>
      </c>
      <c r="AE2996" s="34" t="e">
        <f t="shared" si="399"/>
        <v>#VALUE!</v>
      </c>
      <c r="AF2996" s="34" t="e">
        <f t="shared" si="400"/>
        <v>#VALUE!</v>
      </c>
      <c r="AG2996" s="34" t="e">
        <f t="shared" si="401"/>
        <v>#VALUE!</v>
      </c>
      <c r="AH2996" s="34" t="e">
        <f t="shared" si="402"/>
        <v>#VALUE!</v>
      </c>
      <c r="AI2996" s="34" t="e">
        <f t="shared" si="403"/>
        <v>#VALUE!</v>
      </c>
      <c r="AJ2996" s="34" t="e">
        <f t="shared" si="404"/>
        <v>#VALUE!</v>
      </c>
      <c r="AK2996" s="34" t="e">
        <f t="shared" si="405"/>
        <v>#VALUE!</v>
      </c>
    </row>
    <row r="2997" spans="1:37" ht="55.25" customHeight="1" x14ac:dyDescent="0.2">
      <c r="A2997" s="50"/>
      <c r="B2997" s="50"/>
      <c r="C2997" s="34"/>
      <c r="D2997" s="34"/>
      <c r="E2997" s="34"/>
      <c r="F2997" s="34"/>
      <c r="G2997" s="34"/>
      <c r="H2997" s="34"/>
      <c r="I2997" s="34"/>
      <c r="J2997" s="34"/>
      <c r="K2997" s="34"/>
      <c r="L2997" s="103"/>
      <c r="M2997" s="29"/>
      <c r="N2997" s="29"/>
      <c r="O2997" s="29"/>
      <c r="P2997" s="30"/>
      <c r="Q2997" s="29"/>
      <c r="R2997" s="112"/>
      <c r="S2997" s="34"/>
      <c r="AD2997" s="84" t="e">
        <f t="shared" si="398"/>
        <v>#VALUE!</v>
      </c>
      <c r="AE2997" s="34" t="e">
        <f t="shared" si="399"/>
        <v>#VALUE!</v>
      </c>
      <c r="AF2997" s="34" t="e">
        <f t="shared" si="400"/>
        <v>#VALUE!</v>
      </c>
      <c r="AG2997" s="34" t="e">
        <f t="shared" si="401"/>
        <v>#VALUE!</v>
      </c>
      <c r="AH2997" s="34" t="e">
        <f t="shared" si="402"/>
        <v>#VALUE!</v>
      </c>
      <c r="AI2997" s="34" t="e">
        <f t="shared" si="403"/>
        <v>#VALUE!</v>
      </c>
      <c r="AJ2997" s="34" t="e">
        <f t="shared" si="404"/>
        <v>#VALUE!</v>
      </c>
      <c r="AK2997" s="34" t="e">
        <f t="shared" si="405"/>
        <v>#VALUE!</v>
      </c>
    </row>
    <row r="2998" spans="1:37" ht="55.25" customHeight="1" x14ac:dyDescent="0.2">
      <c r="A2998" s="50"/>
      <c r="B2998" s="50"/>
      <c r="C2998" s="34"/>
      <c r="D2998" s="34"/>
      <c r="E2998" s="34"/>
      <c r="F2998" s="34"/>
      <c r="G2998" s="34"/>
      <c r="H2998" s="34"/>
      <c r="I2998" s="34"/>
      <c r="J2998" s="34"/>
      <c r="K2998" s="34"/>
      <c r="L2998" s="103"/>
      <c r="M2998" s="29"/>
      <c r="N2998" s="29"/>
      <c r="O2998" s="29"/>
      <c r="P2998" s="30"/>
      <c r="Q2998" s="29"/>
      <c r="R2998" s="112"/>
      <c r="S2998" s="34"/>
      <c r="AD2998" s="84" t="e">
        <f t="shared" si="398"/>
        <v>#VALUE!</v>
      </c>
      <c r="AE2998" s="34" t="e">
        <f t="shared" si="399"/>
        <v>#VALUE!</v>
      </c>
      <c r="AF2998" s="34" t="e">
        <f t="shared" si="400"/>
        <v>#VALUE!</v>
      </c>
      <c r="AG2998" s="34" t="e">
        <f t="shared" si="401"/>
        <v>#VALUE!</v>
      </c>
      <c r="AH2998" s="34" t="e">
        <f t="shared" si="402"/>
        <v>#VALUE!</v>
      </c>
      <c r="AI2998" s="34" t="e">
        <f t="shared" si="403"/>
        <v>#VALUE!</v>
      </c>
      <c r="AJ2998" s="34" t="e">
        <f t="shared" si="404"/>
        <v>#VALUE!</v>
      </c>
      <c r="AK2998" s="34" t="e">
        <f t="shared" si="405"/>
        <v>#VALUE!</v>
      </c>
    </row>
    <row r="2999" spans="1:37" ht="55.25" customHeight="1" x14ac:dyDescent="0.2">
      <c r="A2999" s="50"/>
      <c r="B2999" s="50"/>
      <c r="C2999" s="34"/>
      <c r="D2999" s="34"/>
      <c r="E2999" s="34"/>
      <c r="F2999" s="34"/>
      <c r="G2999" s="34"/>
      <c r="H2999" s="34"/>
      <c r="I2999" s="34"/>
      <c r="J2999" s="34"/>
      <c r="K2999" s="34"/>
      <c r="L2999" s="103"/>
      <c r="M2999" s="29"/>
      <c r="N2999" s="29"/>
      <c r="O2999" s="29"/>
      <c r="P2999" s="30"/>
      <c r="Q2999" s="29"/>
      <c r="R2999" s="112"/>
      <c r="S2999" s="34"/>
      <c r="AD2999" s="84" t="e">
        <f t="shared" si="398"/>
        <v>#VALUE!</v>
      </c>
      <c r="AE2999" s="34" t="e">
        <f t="shared" si="399"/>
        <v>#VALUE!</v>
      </c>
      <c r="AF2999" s="34" t="e">
        <f t="shared" si="400"/>
        <v>#VALUE!</v>
      </c>
      <c r="AG2999" s="34" t="e">
        <f t="shared" si="401"/>
        <v>#VALUE!</v>
      </c>
      <c r="AH2999" s="34" t="e">
        <f t="shared" si="402"/>
        <v>#VALUE!</v>
      </c>
      <c r="AI2999" s="34" t="e">
        <f t="shared" si="403"/>
        <v>#VALUE!</v>
      </c>
      <c r="AJ2999" s="34" t="e">
        <f t="shared" si="404"/>
        <v>#VALUE!</v>
      </c>
      <c r="AK2999" s="34" t="e">
        <f t="shared" si="405"/>
        <v>#VALUE!</v>
      </c>
    </row>
    <row r="3000" spans="1:37" ht="55.25" customHeight="1" x14ac:dyDescent="0.2">
      <c r="A3000" s="50"/>
      <c r="B3000" s="50"/>
      <c r="C3000" s="34"/>
      <c r="D3000" s="34"/>
      <c r="E3000" s="34"/>
      <c r="F3000" s="34"/>
      <c r="G3000" s="34"/>
      <c r="H3000" s="34"/>
      <c r="I3000" s="34"/>
      <c r="J3000" s="34"/>
      <c r="K3000" s="34"/>
      <c r="L3000" s="103"/>
      <c r="M3000" s="29"/>
      <c r="N3000" s="29"/>
      <c r="O3000" s="29"/>
      <c r="P3000" s="30"/>
      <c r="Q3000" s="29"/>
      <c r="R3000" s="112"/>
      <c r="S3000" s="34"/>
      <c r="AD3000" s="84" t="e">
        <f t="shared" si="398"/>
        <v>#VALUE!</v>
      </c>
      <c r="AE3000" s="34" t="e">
        <f t="shared" si="399"/>
        <v>#VALUE!</v>
      </c>
      <c r="AF3000" s="34" t="e">
        <f t="shared" si="400"/>
        <v>#VALUE!</v>
      </c>
      <c r="AG3000" s="34" t="e">
        <f t="shared" si="401"/>
        <v>#VALUE!</v>
      </c>
      <c r="AH3000" s="34" t="e">
        <f t="shared" si="402"/>
        <v>#VALUE!</v>
      </c>
      <c r="AI3000" s="34" t="e">
        <f t="shared" si="403"/>
        <v>#VALUE!</v>
      </c>
      <c r="AJ3000" s="34" t="e">
        <f t="shared" si="404"/>
        <v>#VALUE!</v>
      </c>
      <c r="AK3000" s="34" t="e">
        <f t="shared" si="405"/>
        <v>#VALUE!</v>
      </c>
    </row>
    <row r="3001" spans="1:37" ht="55.25" customHeight="1" x14ac:dyDescent="0.2">
      <c r="A3001" s="50"/>
      <c r="B3001" s="50"/>
      <c r="C3001" s="34"/>
      <c r="D3001" s="34"/>
      <c r="E3001" s="34"/>
      <c r="F3001" s="34"/>
      <c r="G3001" s="34"/>
      <c r="H3001" s="34"/>
      <c r="I3001" s="34"/>
      <c r="J3001" s="34"/>
      <c r="K3001" s="34"/>
      <c r="L3001" s="103"/>
      <c r="M3001" s="29"/>
      <c r="N3001" s="29"/>
      <c r="O3001" s="29"/>
      <c r="P3001" s="30"/>
      <c r="Q3001" s="29"/>
      <c r="R3001" s="112"/>
      <c r="S3001" s="34"/>
      <c r="AD3001" s="84" t="e">
        <f t="shared" si="398"/>
        <v>#VALUE!</v>
      </c>
      <c r="AE3001" s="34" t="e">
        <f t="shared" si="399"/>
        <v>#VALUE!</v>
      </c>
      <c r="AF3001" s="34" t="e">
        <f t="shared" si="400"/>
        <v>#VALUE!</v>
      </c>
      <c r="AG3001" s="34" t="e">
        <f t="shared" si="401"/>
        <v>#VALUE!</v>
      </c>
      <c r="AH3001" s="34" t="e">
        <f t="shared" si="402"/>
        <v>#VALUE!</v>
      </c>
      <c r="AI3001" s="34" t="e">
        <f t="shared" si="403"/>
        <v>#VALUE!</v>
      </c>
      <c r="AJ3001" s="34" t="e">
        <f t="shared" si="404"/>
        <v>#VALUE!</v>
      </c>
      <c r="AK3001" s="34" t="e">
        <f t="shared" si="405"/>
        <v>#VALUE!</v>
      </c>
    </row>
    <row r="3002" spans="1:37" ht="55.25" customHeight="1" x14ac:dyDescent="0.2">
      <c r="A3002" s="50"/>
      <c r="B3002" s="50"/>
      <c r="C3002" s="34"/>
      <c r="D3002" s="34"/>
      <c r="E3002" s="34"/>
      <c r="F3002" s="34"/>
      <c r="G3002" s="34"/>
      <c r="H3002" s="34"/>
      <c r="I3002" s="34"/>
      <c r="J3002" s="34"/>
      <c r="K3002" s="34"/>
      <c r="L3002" s="103"/>
      <c r="M3002" s="29"/>
      <c r="N3002" s="29"/>
      <c r="O3002" s="29"/>
      <c r="P3002" s="30"/>
      <c r="Q3002" s="29"/>
      <c r="R3002" s="112"/>
      <c r="S3002" s="34"/>
      <c r="AD3002" s="84" t="e">
        <f t="shared" si="398"/>
        <v>#VALUE!</v>
      </c>
      <c r="AE3002" s="34" t="e">
        <f t="shared" si="399"/>
        <v>#VALUE!</v>
      </c>
      <c r="AF3002" s="34" t="e">
        <f t="shared" si="400"/>
        <v>#VALUE!</v>
      </c>
      <c r="AG3002" s="34" t="e">
        <f t="shared" si="401"/>
        <v>#VALUE!</v>
      </c>
      <c r="AH3002" s="34" t="e">
        <f t="shared" si="402"/>
        <v>#VALUE!</v>
      </c>
      <c r="AI3002" s="34" t="e">
        <f t="shared" si="403"/>
        <v>#VALUE!</v>
      </c>
      <c r="AJ3002" s="34" t="e">
        <f t="shared" si="404"/>
        <v>#VALUE!</v>
      </c>
      <c r="AK3002" s="34" t="e">
        <f t="shared" si="405"/>
        <v>#VALUE!</v>
      </c>
    </row>
    <row r="3003" spans="1:37" ht="55.25" customHeight="1" x14ac:dyDescent="0.2">
      <c r="A3003" s="50"/>
      <c r="B3003" s="50"/>
      <c r="C3003" s="34"/>
      <c r="D3003" s="34"/>
      <c r="E3003" s="34"/>
      <c r="F3003" s="34"/>
      <c r="G3003" s="34"/>
      <c r="H3003" s="34"/>
      <c r="I3003" s="34"/>
      <c r="J3003" s="34"/>
      <c r="K3003" s="34"/>
      <c r="L3003" s="103"/>
      <c r="M3003" s="29"/>
      <c r="N3003" s="29"/>
      <c r="O3003" s="29"/>
      <c r="P3003" s="30"/>
      <c r="Q3003" s="29"/>
      <c r="R3003" s="112"/>
      <c r="S3003" s="34"/>
      <c r="AD3003" s="84" t="e">
        <f t="shared" si="398"/>
        <v>#VALUE!</v>
      </c>
      <c r="AE3003" s="34" t="e">
        <f t="shared" si="399"/>
        <v>#VALUE!</v>
      </c>
      <c r="AF3003" s="34" t="e">
        <f t="shared" si="400"/>
        <v>#VALUE!</v>
      </c>
      <c r="AG3003" s="34" t="e">
        <f t="shared" si="401"/>
        <v>#VALUE!</v>
      </c>
      <c r="AH3003" s="34" t="e">
        <f t="shared" si="402"/>
        <v>#VALUE!</v>
      </c>
      <c r="AI3003" s="34" t="e">
        <f t="shared" si="403"/>
        <v>#VALUE!</v>
      </c>
      <c r="AJ3003" s="34" t="e">
        <f t="shared" si="404"/>
        <v>#VALUE!</v>
      </c>
      <c r="AK3003" s="34" t="e">
        <f t="shared" si="405"/>
        <v>#VALUE!</v>
      </c>
    </row>
    <row r="3004" spans="1:37" ht="55.25" customHeight="1" x14ac:dyDescent="0.2">
      <c r="A3004" s="50"/>
      <c r="B3004" s="50"/>
      <c r="C3004" s="34"/>
      <c r="D3004" s="34"/>
      <c r="E3004" s="34"/>
      <c r="F3004" s="34"/>
      <c r="G3004" s="34"/>
      <c r="H3004" s="34"/>
      <c r="I3004" s="34"/>
      <c r="J3004" s="34"/>
      <c r="K3004" s="34"/>
      <c r="L3004" s="103"/>
      <c r="M3004" s="29"/>
      <c r="N3004" s="29"/>
      <c r="O3004" s="29"/>
      <c r="P3004" s="30"/>
      <c r="Q3004" s="29"/>
      <c r="R3004" s="112"/>
      <c r="S3004" s="34"/>
      <c r="AD3004" s="84" t="e">
        <f t="shared" si="398"/>
        <v>#VALUE!</v>
      </c>
      <c r="AE3004" s="34" t="e">
        <f t="shared" si="399"/>
        <v>#VALUE!</v>
      </c>
      <c r="AF3004" s="34" t="e">
        <f t="shared" si="400"/>
        <v>#VALUE!</v>
      </c>
      <c r="AG3004" s="34" t="e">
        <f t="shared" si="401"/>
        <v>#VALUE!</v>
      </c>
      <c r="AH3004" s="34" t="e">
        <f t="shared" si="402"/>
        <v>#VALUE!</v>
      </c>
      <c r="AI3004" s="34" t="e">
        <f t="shared" si="403"/>
        <v>#VALUE!</v>
      </c>
      <c r="AJ3004" s="34" t="e">
        <f t="shared" si="404"/>
        <v>#VALUE!</v>
      </c>
      <c r="AK3004" s="34" t="e">
        <f t="shared" si="405"/>
        <v>#VALUE!</v>
      </c>
    </row>
    <row r="3005" spans="1:37" ht="55.25" customHeight="1" x14ac:dyDescent="0.2">
      <c r="A3005" s="50"/>
      <c r="B3005" s="50"/>
      <c r="C3005" s="34"/>
      <c r="D3005" s="34"/>
      <c r="E3005" s="34"/>
      <c r="F3005" s="34"/>
      <c r="G3005" s="34"/>
      <c r="H3005" s="34"/>
      <c r="I3005" s="34"/>
      <c r="J3005" s="34"/>
      <c r="K3005" s="34"/>
      <c r="L3005" s="103"/>
      <c r="M3005" s="29"/>
      <c r="N3005" s="29"/>
      <c r="O3005" s="29"/>
      <c r="P3005" s="30"/>
      <c r="Q3005" s="29"/>
      <c r="R3005" s="112"/>
      <c r="S3005" s="34"/>
      <c r="AD3005" s="84" t="e">
        <f t="shared" si="398"/>
        <v>#VALUE!</v>
      </c>
      <c r="AE3005" s="34" t="e">
        <f t="shared" si="399"/>
        <v>#VALUE!</v>
      </c>
      <c r="AF3005" s="34" t="e">
        <f t="shared" si="400"/>
        <v>#VALUE!</v>
      </c>
      <c r="AG3005" s="34" t="e">
        <f t="shared" si="401"/>
        <v>#VALUE!</v>
      </c>
      <c r="AH3005" s="34" t="e">
        <f t="shared" si="402"/>
        <v>#VALUE!</v>
      </c>
      <c r="AI3005" s="34" t="e">
        <f t="shared" si="403"/>
        <v>#VALUE!</v>
      </c>
      <c r="AJ3005" s="34" t="e">
        <f t="shared" si="404"/>
        <v>#VALUE!</v>
      </c>
      <c r="AK3005" s="34" t="e">
        <f t="shared" si="405"/>
        <v>#VALUE!</v>
      </c>
    </row>
    <row r="3006" spans="1:37" ht="55.25" customHeight="1" x14ac:dyDescent="0.2">
      <c r="A3006" s="50"/>
      <c r="B3006" s="50"/>
      <c r="C3006" s="34"/>
      <c r="D3006" s="34"/>
      <c r="E3006" s="34"/>
      <c r="F3006" s="34"/>
      <c r="G3006" s="34"/>
      <c r="H3006" s="34"/>
      <c r="I3006" s="34"/>
      <c r="J3006" s="34"/>
      <c r="K3006" s="34"/>
      <c r="L3006" s="103"/>
      <c r="M3006" s="29"/>
      <c r="N3006" s="29"/>
      <c r="O3006" s="29"/>
      <c r="P3006" s="30"/>
      <c r="Q3006" s="29"/>
      <c r="R3006" s="112"/>
      <c r="S3006" s="34"/>
      <c r="AD3006" s="84" t="e">
        <f t="shared" si="398"/>
        <v>#VALUE!</v>
      </c>
      <c r="AE3006" s="34" t="e">
        <f t="shared" si="399"/>
        <v>#VALUE!</v>
      </c>
      <c r="AF3006" s="34" t="e">
        <f t="shared" si="400"/>
        <v>#VALUE!</v>
      </c>
      <c r="AG3006" s="34" t="e">
        <f t="shared" si="401"/>
        <v>#VALUE!</v>
      </c>
      <c r="AH3006" s="34" t="e">
        <f t="shared" si="402"/>
        <v>#VALUE!</v>
      </c>
      <c r="AI3006" s="34" t="e">
        <f t="shared" si="403"/>
        <v>#VALUE!</v>
      </c>
      <c r="AJ3006" s="34" t="e">
        <f t="shared" si="404"/>
        <v>#VALUE!</v>
      </c>
      <c r="AK3006" s="34" t="e">
        <f t="shared" si="405"/>
        <v>#VALUE!</v>
      </c>
    </row>
    <row r="3007" spans="1:37" ht="55.25" customHeight="1" x14ac:dyDescent="0.2">
      <c r="A3007" s="50"/>
      <c r="B3007" s="50"/>
      <c r="C3007" s="34"/>
      <c r="D3007" s="34"/>
      <c r="E3007" s="34"/>
      <c r="F3007" s="34"/>
      <c r="G3007" s="34"/>
      <c r="H3007" s="34"/>
      <c r="I3007" s="34"/>
      <c r="J3007" s="34"/>
      <c r="K3007" s="34"/>
      <c r="L3007" s="103"/>
      <c r="M3007" s="29"/>
      <c r="N3007" s="29"/>
      <c r="O3007" s="29"/>
      <c r="P3007" s="30"/>
      <c r="Q3007" s="29"/>
      <c r="R3007" s="112"/>
      <c r="S3007" s="34"/>
      <c r="AD3007" s="84" t="e">
        <f t="shared" si="398"/>
        <v>#VALUE!</v>
      </c>
      <c r="AE3007" s="34" t="e">
        <f t="shared" si="399"/>
        <v>#VALUE!</v>
      </c>
      <c r="AF3007" s="34" t="e">
        <f t="shared" si="400"/>
        <v>#VALUE!</v>
      </c>
      <c r="AG3007" s="34" t="e">
        <f t="shared" si="401"/>
        <v>#VALUE!</v>
      </c>
      <c r="AH3007" s="34" t="e">
        <f t="shared" si="402"/>
        <v>#VALUE!</v>
      </c>
      <c r="AI3007" s="34" t="e">
        <f t="shared" si="403"/>
        <v>#VALUE!</v>
      </c>
      <c r="AJ3007" s="34" t="e">
        <f t="shared" si="404"/>
        <v>#VALUE!</v>
      </c>
      <c r="AK3007" s="34" t="e">
        <f t="shared" si="405"/>
        <v>#VALUE!</v>
      </c>
    </row>
    <row r="3008" spans="1:37" ht="55.25" customHeight="1" x14ac:dyDescent="0.2">
      <c r="A3008" s="50"/>
      <c r="B3008" s="50"/>
      <c r="C3008" s="34"/>
      <c r="D3008" s="34"/>
      <c r="E3008" s="34"/>
      <c r="F3008" s="34"/>
      <c r="G3008" s="34"/>
      <c r="H3008" s="34"/>
      <c r="I3008" s="34"/>
      <c r="J3008" s="34"/>
      <c r="K3008" s="34"/>
      <c r="L3008" s="103"/>
      <c r="M3008" s="29"/>
      <c r="N3008" s="29"/>
      <c r="O3008" s="29"/>
      <c r="P3008" s="30"/>
      <c r="Q3008" s="29"/>
      <c r="R3008" s="112"/>
      <c r="S3008" s="34"/>
      <c r="AD3008" s="84" t="e">
        <f t="shared" si="398"/>
        <v>#VALUE!</v>
      </c>
      <c r="AE3008" s="34" t="e">
        <f t="shared" si="399"/>
        <v>#VALUE!</v>
      </c>
      <c r="AF3008" s="34" t="e">
        <f t="shared" si="400"/>
        <v>#VALUE!</v>
      </c>
      <c r="AG3008" s="34" t="e">
        <f t="shared" si="401"/>
        <v>#VALUE!</v>
      </c>
      <c r="AH3008" s="34" t="e">
        <f t="shared" si="402"/>
        <v>#VALUE!</v>
      </c>
      <c r="AI3008" s="34" t="e">
        <f t="shared" si="403"/>
        <v>#VALUE!</v>
      </c>
      <c r="AJ3008" s="34" t="e">
        <f t="shared" si="404"/>
        <v>#VALUE!</v>
      </c>
      <c r="AK3008" s="34" t="e">
        <f t="shared" si="405"/>
        <v>#VALUE!</v>
      </c>
    </row>
    <row r="3009" spans="1:37" ht="55.25" customHeight="1" x14ac:dyDescent="0.2">
      <c r="A3009" s="50"/>
      <c r="B3009" s="50"/>
      <c r="C3009" s="34"/>
      <c r="D3009" s="34"/>
      <c r="E3009" s="34"/>
      <c r="F3009" s="34"/>
      <c r="G3009" s="34"/>
      <c r="H3009" s="34"/>
      <c r="I3009" s="34"/>
      <c r="J3009" s="34"/>
      <c r="K3009" s="34"/>
      <c r="L3009" s="103"/>
      <c r="M3009" s="29"/>
      <c r="N3009" s="29"/>
      <c r="O3009" s="29"/>
      <c r="P3009" s="30"/>
      <c r="Q3009" s="29"/>
      <c r="R3009" s="112"/>
      <c r="S3009" s="34"/>
      <c r="AD3009" s="84" t="e">
        <f t="shared" si="398"/>
        <v>#VALUE!</v>
      </c>
      <c r="AE3009" s="34" t="e">
        <f t="shared" si="399"/>
        <v>#VALUE!</v>
      </c>
      <c r="AF3009" s="34" t="e">
        <f t="shared" si="400"/>
        <v>#VALUE!</v>
      </c>
      <c r="AG3009" s="34" t="e">
        <f t="shared" si="401"/>
        <v>#VALUE!</v>
      </c>
      <c r="AH3009" s="34" t="e">
        <f t="shared" si="402"/>
        <v>#VALUE!</v>
      </c>
      <c r="AI3009" s="34" t="e">
        <f t="shared" si="403"/>
        <v>#VALUE!</v>
      </c>
      <c r="AJ3009" s="34" t="e">
        <f t="shared" si="404"/>
        <v>#VALUE!</v>
      </c>
      <c r="AK3009" s="34" t="e">
        <f t="shared" si="405"/>
        <v>#VALUE!</v>
      </c>
    </row>
    <row r="3010" spans="1:37" ht="55.25" customHeight="1" x14ac:dyDescent="0.2">
      <c r="A3010" s="50"/>
      <c r="B3010" s="50"/>
      <c r="C3010" s="34"/>
      <c r="D3010" s="34"/>
      <c r="E3010" s="34"/>
      <c r="F3010" s="34"/>
      <c r="G3010" s="34"/>
      <c r="H3010" s="34"/>
      <c r="I3010" s="34"/>
      <c r="J3010" s="34"/>
      <c r="K3010" s="34"/>
      <c r="L3010" s="103"/>
      <c r="M3010" s="29"/>
      <c r="N3010" s="29"/>
      <c r="O3010" s="29"/>
      <c r="P3010" s="30"/>
      <c r="Q3010" s="29"/>
      <c r="R3010" s="112"/>
      <c r="S3010" s="34"/>
      <c r="AD3010" s="84" t="e">
        <f t="shared" si="398"/>
        <v>#VALUE!</v>
      </c>
      <c r="AE3010" s="34" t="e">
        <f t="shared" si="399"/>
        <v>#VALUE!</v>
      </c>
      <c r="AF3010" s="34" t="e">
        <f t="shared" si="400"/>
        <v>#VALUE!</v>
      </c>
      <c r="AG3010" s="34" t="e">
        <f t="shared" si="401"/>
        <v>#VALUE!</v>
      </c>
      <c r="AH3010" s="34" t="e">
        <f t="shared" si="402"/>
        <v>#VALUE!</v>
      </c>
      <c r="AI3010" s="34" t="e">
        <f t="shared" si="403"/>
        <v>#VALUE!</v>
      </c>
      <c r="AJ3010" s="34" t="e">
        <f t="shared" si="404"/>
        <v>#VALUE!</v>
      </c>
      <c r="AK3010" s="34" t="e">
        <f t="shared" si="405"/>
        <v>#VALUE!</v>
      </c>
    </row>
    <row r="3011" spans="1:37" ht="55.25" customHeight="1" x14ac:dyDescent="0.2">
      <c r="A3011" s="50"/>
      <c r="B3011" s="50"/>
      <c r="C3011" s="34"/>
      <c r="D3011" s="34"/>
      <c r="E3011" s="34"/>
      <c r="F3011" s="34"/>
      <c r="G3011" s="34"/>
      <c r="H3011" s="34"/>
      <c r="I3011" s="34"/>
      <c r="J3011" s="34"/>
      <c r="K3011" s="34"/>
      <c r="L3011" s="103"/>
      <c r="M3011" s="29"/>
      <c r="N3011" s="29"/>
      <c r="O3011" s="29"/>
      <c r="P3011" s="30"/>
      <c r="Q3011" s="29"/>
      <c r="R3011" s="112"/>
      <c r="S3011" s="34"/>
      <c r="AD3011" s="84" t="e">
        <f t="shared" si="398"/>
        <v>#VALUE!</v>
      </c>
      <c r="AE3011" s="34" t="e">
        <f t="shared" si="399"/>
        <v>#VALUE!</v>
      </c>
      <c r="AF3011" s="34" t="e">
        <f t="shared" si="400"/>
        <v>#VALUE!</v>
      </c>
      <c r="AG3011" s="34" t="e">
        <f t="shared" si="401"/>
        <v>#VALUE!</v>
      </c>
      <c r="AH3011" s="34" t="e">
        <f t="shared" si="402"/>
        <v>#VALUE!</v>
      </c>
      <c r="AI3011" s="34" t="e">
        <f t="shared" si="403"/>
        <v>#VALUE!</v>
      </c>
      <c r="AJ3011" s="34" t="e">
        <f t="shared" si="404"/>
        <v>#VALUE!</v>
      </c>
      <c r="AK3011" s="34" t="e">
        <f t="shared" si="405"/>
        <v>#VALUE!</v>
      </c>
    </row>
    <row r="3012" spans="1:37" ht="55.25" customHeight="1" x14ac:dyDescent="0.2">
      <c r="A3012" s="50"/>
      <c r="B3012" s="50"/>
      <c r="C3012" s="34"/>
      <c r="D3012" s="34"/>
      <c r="E3012" s="34"/>
      <c r="F3012" s="34"/>
      <c r="G3012" s="34"/>
      <c r="H3012" s="34"/>
      <c r="I3012" s="34"/>
      <c r="J3012" s="34"/>
      <c r="K3012" s="34"/>
      <c r="L3012" s="103"/>
      <c r="M3012" s="29"/>
      <c r="N3012" s="29"/>
      <c r="O3012" s="29"/>
      <c r="P3012" s="30"/>
      <c r="Q3012" s="29"/>
      <c r="R3012" s="112"/>
      <c r="S3012" s="34"/>
      <c r="AD3012" s="84" t="e">
        <f t="shared" si="398"/>
        <v>#VALUE!</v>
      </c>
      <c r="AE3012" s="34" t="e">
        <f t="shared" si="399"/>
        <v>#VALUE!</v>
      </c>
      <c r="AF3012" s="34" t="e">
        <f t="shared" si="400"/>
        <v>#VALUE!</v>
      </c>
      <c r="AG3012" s="34" t="e">
        <f t="shared" si="401"/>
        <v>#VALUE!</v>
      </c>
      <c r="AH3012" s="34" t="e">
        <f t="shared" si="402"/>
        <v>#VALUE!</v>
      </c>
      <c r="AI3012" s="34" t="e">
        <f t="shared" si="403"/>
        <v>#VALUE!</v>
      </c>
      <c r="AJ3012" s="34" t="e">
        <f t="shared" si="404"/>
        <v>#VALUE!</v>
      </c>
      <c r="AK3012" s="34" t="e">
        <f t="shared" si="405"/>
        <v>#VALUE!</v>
      </c>
    </row>
    <row r="3013" spans="1:37" ht="55.25" customHeight="1" x14ac:dyDescent="0.2">
      <c r="A3013" s="50"/>
      <c r="B3013" s="50"/>
      <c r="C3013" s="34"/>
      <c r="D3013" s="34"/>
      <c r="E3013" s="34"/>
      <c r="F3013" s="34"/>
      <c r="G3013" s="34"/>
      <c r="H3013" s="34"/>
      <c r="I3013" s="34"/>
      <c r="J3013" s="34"/>
      <c r="K3013" s="34"/>
      <c r="L3013" s="103"/>
      <c r="M3013" s="29"/>
      <c r="N3013" s="29"/>
      <c r="O3013" s="29"/>
      <c r="P3013" s="30"/>
      <c r="Q3013" s="29"/>
      <c r="R3013" s="112"/>
      <c r="S3013" s="34"/>
      <c r="AD3013" s="84" t="e">
        <f t="shared" si="398"/>
        <v>#VALUE!</v>
      </c>
      <c r="AE3013" s="34" t="e">
        <f t="shared" si="399"/>
        <v>#VALUE!</v>
      </c>
      <c r="AF3013" s="34" t="e">
        <f t="shared" si="400"/>
        <v>#VALUE!</v>
      </c>
      <c r="AG3013" s="34" t="e">
        <f t="shared" si="401"/>
        <v>#VALUE!</v>
      </c>
      <c r="AH3013" s="34" t="e">
        <f t="shared" si="402"/>
        <v>#VALUE!</v>
      </c>
      <c r="AI3013" s="34" t="e">
        <f t="shared" si="403"/>
        <v>#VALUE!</v>
      </c>
      <c r="AJ3013" s="34" t="e">
        <f t="shared" si="404"/>
        <v>#VALUE!</v>
      </c>
      <c r="AK3013" s="34" t="e">
        <f t="shared" si="405"/>
        <v>#VALUE!</v>
      </c>
    </row>
    <row r="3014" spans="1:37" ht="55.25" customHeight="1" x14ac:dyDescent="0.2">
      <c r="A3014" s="50"/>
      <c r="B3014" s="50"/>
      <c r="C3014" s="34"/>
      <c r="D3014" s="34"/>
      <c r="E3014" s="34"/>
      <c r="F3014" s="34"/>
      <c r="G3014" s="34"/>
      <c r="H3014" s="34"/>
      <c r="I3014" s="34"/>
      <c r="J3014" s="34"/>
      <c r="K3014" s="34"/>
      <c r="L3014" s="103"/>
      <c r="M3014" s="29"/>
      <c r="N3014" s="29"/>
      <c r="O3014" s="29"/>
      <c r="P3014" s="30"/>
      <c r="Q3014" s="29"/>
      <c r="R3014" s="112"/>
      <c r="S3014" s="34"/>
      <c r="AD3014" s="84" t="e">
        <f t="shared" si="398"/>
        <v>#VALUE!</v>
      </c>
      <c r="AE3014" s="34" t="e">
        <f t="shared" si="399"/>
        <v>#VALUE!</v>
      </c>
      <c r="AF3014" s="34" t="e">
        <f t="shared" si="400"/>
        <v>#VALUE!</v>
      </c>
      <c r="AG3014" s="34" t="e">
        <f t="shared" si="401"/>
        <v>#VALUE!</v>
      </c>
      <c r="AH3014" s="34" t="e">
        <f t="shared" si="402"/>
        <v>#VALUE!</v>
      </c>
      <c r="AI3014" s="34" t="e">
        <f t="shared" si="403"/>
        <v>#VALUE!</v>
      </c>
      <c r="AJ3014" s="34" t="e">
        <f t="shared" si="404"/>
        <v>#VALUE!</v>
      </c>
      <c r="AK3014" s="34" t="e">
        <f t="shared" si="405"/>
        <v>#VALUE!</v>
      </c>
    </row>
    <row r="3015" spans="1:37" ht="55.25" customHeight="1" x14ac:dyDescent="0.2">
      <c r="A3015" s="50"/>
      <c r="B3015" s="50"/>
      <c r="C3015" s="34"/>
      <c r="D3015" s="34"/>
      <c r="E3015" s="34"/>
      <c r="F3015" s="34"/>
      <c r="G3015" s="34"/>
      <c r="H3015" s="34"/>
      <c r="I3015" s="34"/>
      <c r="J3015" s="34"/>
      <c r="K3015" s="34"/>
      <c r="L3015" s="103"/>
      <c r="M3015" s="29"/>
      <c r="N3015" s="29"/>
      <c r="O3015" s="29"/>
      <c r="P3015" s="30"/>
      <c r="Q3015" s="29"/>
      <c r="R3015" s="112"/>
      <c r="S3015" s="34"/>
      <c r="AD3015" s="84" t="e">
        <f t="shared" si="398"/>
        <v>#VALUE!</v>
      </c>
      <c r="AE3015" s="34" t="e">
        <f t="shared" si="399"/>
        <v>#VALUE!</v>
      </c>
      <c r="AF3015" s="34" t="e">
        <f t="shared" si="400"/>
        <v>#VALUE!</v>
      </c>
      <c r="AG3015" s="34" t="e">
        <f t="shared" si="401"/>
        <v>#VALUE!</v>
      </c>
      <c r="AH3015" s="34" t="e">
        <f t="shared" si="402"/>
        <v>#VALUE!</v>
      </c>
      <c r="AI3015" s="34" t="e">
        <f t="shared" si="403"/>
        <v>#VALUE!</v>
      </c>
      <c r="AJ3015" s="34" t="e">
        <f t="shared" si="404"/>
        <v>#VALUE!</v>
      </c>
      <c r="AK3015" s="34" t="e">
        <f t="shared" si="405"/>
        <v>#VALUE!</v>
      </c>
    </row>
    <row r="3016" spans="1:37" ht="55.25" customHeight="1" x14ac:dyDescent="0.2">
      <c r="A3016" s="50"/>
      <c r="B3016" s="50"/>
      <c r="C3016" s="34"/>
      <c r="D3016" s="34"/>
      <c r="E3016" s="34"/>
      <c r="F3016" s="34"/>
      <c r="G3016" s="34"/>
      <c r="H3016" s="34"/>
      <c r="I3016" s="34"/>
      <c r="J3016" s="34"/>
      <c r="K3016" s="34"/>
      <c r="L3016" s="103"/>
      <c r="M3016" s="29"/>
      <c r="N3016" s="29"/>
      <c r="O3016" s="29"/>
      <c r="P3016" s="30"/>
      <c r="Q3016" s="29"/>
      <c r="R3016" s="112"/>
      <c r="S3016" s="34"/>
      <c r="AD3016" s="84" t="e">
        <f t="shared" si="398"/>
        <v>#VALUE!</v>
      </c>
      <c r="AE3016" s="34" t="e">
        <f t="shared" si="399"/>
        <v>#VALUE!</v>
      </c>
      <c r="AF3016" s="34" t="e">
        <f t="shared" si="400"/>
        <v>#VALUE!</v>
      </c>
      <c r="AG3016" s="34" t="e">
        <f t="shared" si="401"/>
        <v>#VALUE!</v>
      </c>
      <c r="AH3016" s="34" t="e">
        <f t="shared" si="402"/>
        <v>#VALUE!</v>
      </c>
      <c r="AI3016" s="34" t="e">
        <f t="shared" si="403"/>
        <v>#VALUE!</v>
      </c>
      <c r="AJ3016" s="34" t="e">
        <f t="shared" si="404"/>
        <v>#VALUE!</v>
      </c>
      <c r="AK3016" s="34" t="e">
        <f t="shared" si="405"/>
        <v>#VALUE!</v>
      </c>
    </row>
    <row r="3017" spans="1:37" ht="55.25" customHeight="1" x14ac:dyDescent="0.2">
      <c r="A3017" s="50"/>
      <c r="B3017" s="50"/>
      <c r="C3017" s="34"/>
      <c r="D3017" s="34"/>
      <c r="E3017" s="34"/>
      <c r="F3017" s="34"/>
      <c r="G3017" s="34"/>
      <c r="H3017" s="34"/>
      <c r="I3017" s="34"/>
      <c r="J3017" s="34"/>
      <c r="K3017" s="34"/>
      <c r="L3017" s="103"/>
      <c r="M3017" s="29"/>
      <c r="N3017" s="29"/>
      <c r="O3017" s="29"/>
      <c r="P3017" s="30"/>
      <c r="Q3017" s="29"/>
      <c r="R3017" s="112"/>
      <c r="S3017" s="34"/>
      <c r="AD3017" s="84" t="e">
        <f t="shared" si="398"/>
        <v>#VALUE!</v>
      </c>
      <c r="AE3017" s="34" t="e">
        <f t="shared" si="399"/>
        <v>#VALUE!</v>
      </c>
      <c r="AF3017" s="34" t="e">
        <f t="shared" si="400"/>
        <v>#VALUE!</v>
      </c>
      <c r="AG3017" s="34" t="e">
        <f t="shared" si="401"/>
        <v>#VALUE!</v>
      </c>
      <c r="AH3017" s="34" t="e">
        <f t="shared" si="402"/>
        <v>#VALUE!</v>
      </c>
      <c r="AI3017" s="34" t="e">
        <f t="shared" si="403"/>
        <v>#VALUE!</v>
      </c>
      <c r="AJ3017" s="34" t="e">
        <f t="shared" si="404"/>
        <v>#VALUE!</v>
      </c>
      <c r="AK3017" s="34" t="e">
        <f t="shared" si="405"/>
        <v>#VALUE!</v>
      </c>
    </row>
    <row r="3018" spans="1:37" ht="55.25" customHeight="1" x14ac:dyDescent="0.2">
      <c r="A3018" s="50"/>
      <c r="B3018" s="50"/>
      <c r="C3018" s="34"/>
      <c r="D3018" s="34"/>
      <c r="E3018" s="34"/>
      <c r="F3018" s="34"/>
      <c r="G3018" s="34"/>
      <c r="H3018" s="34"/>
      <c r="I3018" s="34"/>
      <c r="J3018" s="34"/>
      <c r="K3018" s="34"/>
      <c r="L3018" s="103"/>
      <c r="M3018" s="29"/>
      <c r="N3018" s="29"/>
      <c r="O3018" s="29"/>
      <c r="P3018" s="30"/>
      <c r="Q3018" s="29"/>
      <c r="R3018" s="112"/>
      <c r="S3018" s="34"/>
      <c r="AD3018" s="84" t="e">
        <f t="shared" si="398"/>
        <v>#VALUE!</v>
      </c>
      <c r="AE3018" s="34" t="e">
        <f t="shared" si="399"/>
        <v>#VALUE!</v>
      </c>
      <c r="AF3018" s="34" t="e">
        <f t="shared" si="400"/>
        <v>#VALUE!</v>
      </c>
      <c r="AG3018" s="34" t="e">
        <f t="shared" si="401"/>
        <v>#VALUE!</v>
      </c>
      <c r="AH3018" s="34" t="e">
        <f t="shared" si="402"/>
        <v>#VALUE!</v>
      </c>
      <c r="AI3018" s="34" t="e">
        <f t="shared" si="403"/>
        <v>#VALUE!</v>
      </c>
      <c r="AJ3018" s="34" t="e">
        <f t="shared" si="404"/>
        <v>#VALUE!</v>
      </c>
      <c r="AK3018" s="34" t="e">
        <f t="shared" si="405"/>
        <v>#VALUE!</v>
      </c>
    </row>
    <row r="3019" spans="1:37" ht="55.25" customHeight="1" x14ac:dyDescent="0.2">
      <c r="A3019" s="50"/>
      <c r="B3019" s="50"/>
      <c r="C3019" s="34"/>
      <c r="D3019" s="34"/>
      <c r="E3019" s="34"/>
      <c r="F3019" s="34"/>
      <c r="G3019" s="34"/>
      <c r="H3019" s="34"/>
      <c r="I3019" s="34"/>
      <c r="J3019" s="34"/>
      <c r="K3019" s="34"/>
      <c r="L3019" s="103"/>
      <c r="M3019" s="29"/>
      <c r="N3019" s="29"/>
      <c r="O3019" s="29"/>
      <c r="P3019" s="30"/>
      <c r="Q3019" s="29"/>
      <c r="R3019" s="112"/>
      <c r="S3019" s="34"/>
      <c r="AD3019" s="84" t="e">
        <f t="shared" si="398"/>
        <v>#VALUE!</v>
      </c>
      <c r="AE3019" s="34" t="e">
        <f t="shared" si="399"/>
        <v>#VALUE!</v>
      </c>
      <c r="AF3019" s="34" t="e">
        <f t="shared" si="400"/>
        <v>#VALUE!</v>
      </c>
      <c r="AG3019" s="34" t="e">
        <f t="shared" si="401"/>
        <v>#VALUE!</v>
      </c>
      <c r="AH3019" s="34" t="e">
        <f t="shared" si="402"/>
        <v>#VALUE!</v>
      </c>
      <c r="AI3019" s="34" t="e">
        <f t="shared" si="403"/>
        <v>#VALUE!</v>
      </c>
      <c r="AJ3019" s="34" t="e">
        <f t="shared" si="404"/>
        <v>#VALUE!</v>
      </c>
      <c r="AK3019" s="34" t="e">
        <f t="shared" si="405"/>
        <v>#VALUE!</v>
      </c>
    </row>
    <row r="3020" spans="1:37" ht="55.25" customHeight="1" x14ac:dyDescent="0.2">
      <c r="A3020" s="50"/>
      <c r="B3020" s="50"/>
      <c r="C3020" s="34"/>
      <c r="D3020" s="34"/>
      <c r="E3020" s="34"/>
      <c r="F3020" s="34"/>
      <c r="G3020" s="34"/>
      <c r="H3020" s="34"/>
      <c r="I3020" s="34"/>
      <c r="J3020" s="34"/>
      <c r="K3020" s="34"/>
      <c r="L3020" s="103"/>
      <c r="M3020" s="29"/>
      <c r="N3020" s="29"/>
      <c r="O3020" s="29"/>
      <c r="P3020" s="30"/>
      <c r="Q3020" s="29"/>
      <c r="R3020" s="112"/>
      <c r="S3020" s="34"/>
      <c r="AD3020" s="84" t="e">
        <f t="shared" si="398"/>
        <v>#VALUE!</v>
      </c>
      <c r="AE3020" s="34" t="e">
        <f t="shared" si="399"/>
        <v>#VALUE!</v>
      </c>
      <c r="AF3020" s="34" t="e">
        <f t="shared" si="400"/>
        <v>#VALUE!</v>
      </c>
      <c r="AG3020" s="34" t="e">
        <f t="shared" si="401"/>
        <v>#VALUE!</v>
      </c>
      <c r="AH3020" s="34" t="e">
        <f t="shared" si="402"/>
        <v>#VALUE!</v>
      </c>
      <c r="AI3020" s="34" t="e">
        <f t="shared" si="403"/>
        <v>#VALUE!</v>
      </c>
      <c r="AJ3020" s="34" t="e">
        <f t="shared" si="404"/>
        <v>#VALUE!</v>
      </c>
      <c r="AK3020" s="34" t="e">
        <f t="shared" si="405"/>
        <v>#VALUE!</v>
      </c>
    </row>
    <row r="3021" spans="1:37" ht="55.25" customHeight="1" x14ac:dyDescent="0.2">
      <c r="A3021" s="50"/>
      <c r="B3021" s="50"/>
      <c r="C3021" s="34"/>
      <c r="D3021" s="34"/>
      <c r="E3021" s="34"/>
      <c r="F3021" s="34"/>
      <c r="G3021" s="34"/>
      <c r="H3021" s="34"/>
      <c r="I3021" s="34"/>
      <c r="J3021" s="34"/>
      <c r="K3021" s="34"/>
      <c r="L3021" s="103"/>
      <c r="M3021" s="29"/>
      <c r="N3021" s="29"/>
      <c r="O3021" s="29"/>
      <c r="P3021" s="30"/>
      <c r="Q3021" s="29"/>
      <c r="R3021" s="112"/>
      <c r="S3021" s="34"/>
      <c r="AD3021" s="84" t="e">
        <f t="shared" si="398"/>
        <v>#VALUE!</v>
      </c>
      <c r="AE3021" s="34" t="e">
        <f t="shared" si="399"/>
        <v>#VALUE!</v>
      </c>
      <c r="AF3021" s="34" t="e">
        <f t="shared" si="400"/>
        <v>#VALUE!</v>
      </c>
      <c r="AG3021" s="34" t="e">
        <f t="shared" si="401"/>
        <v>#VALUE!</v>
      </c>
      <c r="AH3021" s="34" t="e">
        <f t="shared" si="402"/>
        <v>#VALUE!</v>
      </c>
      <c r="AI3021" s="34" t="e">
        <f t="shared" si="403"/>
        <v>#VALUE!</v>
      </c>
      <c r="AJ3021" s="34" t="e">
        <f t="shared" si="404"/>
        <v>#VALUE!</v>
      </c>
      <c r="AK3021" s="34" t="e">
        <f t="shared" si="405"/>
        <v>#VALUE!</v>
      </c>
    </row>
    <row r="3022" spans="1:37" ht="55.25" customHeight="1" x14ac:dyDescent="0.2">
      <c r="A3022" s="50"/>
      <c r="B3022" s="50"/>
      <c r="C3022" s="34"/>
      <c r="D3022" s="34"/>
      <c r="E3022" s="34"/>
      <c r="F3022" s="34"/>
      <c r="G3022" s="34"/>
      <c r="H3022" s="34"/>
      <c r="I3022" s="34"/>
      <c r="J3022" s="34"/>
      <c r="K3022" s="34"/>
      <c r="L3022" s="103"/>
      <c r="M3022" s="29"/>
      <c r="N3022" s="29"/>
      <c r="O3022" s="29"/>
      <c r="P3022" s="30"/>
      <c r="Q3022" s="29"/>
      <c r="R3022" s="112"/>
      <c r="S3022" s="34"/>
      <c r="AD3022" s="84" t="e">
        <f t="shared" si="398"/>
        <v>#VALUE!</v>
      </c>
      <c r="AE3022" s="34" t="e">
        <f t="shared" si="399"/>
        <v>#VALUE!</v>
      </c>
      <c r="AF3022" s="34" t="e">
        <f t="shared" si="400"/>
        <v>#VALUE!</v>
      </c>
      <c r="AG3022" s="34" t="e">
        <f t="shared" si="401"/>
        <v>#VALUE!</v>
      </c>
      <c r="AH3022" s="34" t="e">
        <f t="shared" si="402"/>
        <v>#VALUE!</v>
      </c>
      <c r="AI3022" s="34" t="e">
        <f t="shared" si="403"/>
        <v>#VALUE!</v>
      </c>
      <c r="AJ3022" s="34" t="e">
        <f t="shared" si="404"/>
        <v>#VALUE!</v>
      </c>
      <c r="AK3022" s="34" t="e">
        <f t="shared" si="405"/>
        <v>#VALUE!</v>
      </c>
    </row>
    <row r="3023" spans="1:37" ht="55.25" customHeight="1" x14ac:dyDescent="0.2">
      <c r="A3023" s="50"/>
      <c r="B3023" s="50"/>
      <c r="C3023" s="34"/>
      <c r="D3023" s="34"/>
      <c r="E3023" s="34"/>
      <c r="F3023" s="34"/>
      <c r="G3023" s="34"/>
      <c r="H3023" s="34"/>
      <c r="I3023" s="34"/>
      <c r="J3023" s="34"/>
      <c r="K3023" s="34"/>
      <c r="L3023" s="103"/>
      <c r="M3023" s="29"/>
      <c r="N3023" s="29"/>
      <c r="O3023" s="29"/>
      <c r="P3023" s="30"/>
      <c r="Q3023" s="29"/>
      <c r="R3023" s="112"/>
      <c r="S3023" s="34"/>
      <c r="AD3023" s="84" t="e">
        <f t="shared" si="398"/>
        <v>#VALUE!</v>
      </c>
      <c r="AE3023" s="34" t="e">
        <f t="shared" si="399"/>
        <v>#VALUE!</v>
      </c>
      <c r="AF3023" s="34" t="e">
        <f t="shared" si="400"/>
        <v>#VALUE!</v>
      </c>
      <c r="AG3023" s="34" t="e">
        <f t="shared" si="401"/>
        <v>#VALUE!</v>
      </c>
      <c r="AH3023" s="34" t="e">
        <f t="shared" si="402"/>
        <v>#VALUE!</v>
      </c>
      <c r="AI3023" s="34" t="e">
        <f t="shared" si="403"/>
        <v>#VALUE!</v>
      </c>
      <c r="AJ3023" s="34" t="e">
        <f t="shared" si="404"/>
        <v>#VALUE!</v>
      </c>
      <c r="AK3023" s="34" t="e">
        <f t="shared" si="405"/>
        <v>#VALUE!</v>
      </c>
    </row>
    <row r="3024" spans="1:37" ht="55.25" customHeight="1" x14ac:dyDescent="0.2">
      <c r="A3024" s="50"/>
      <c r="B3024" s="50"/>
      <c r="C3024" s="34"/>
      <c r="D3024" s="34"/>
      <c r="E3024" s="34"/>
      <c r="F3024" s="34"/>
      <c r="G3024" s="34"/>
      <c r="H3024" s="34"/>
      <c r="I3024" s="34"/>
      <c r="J3024" s="34"/>
      <c r="K3024" s="34"/>
      <c r="L3024" s="103"/>
      <c r="M3024" s="29"/>
      <c r="N3024" s="29"/>
      <c r="O3024" s="29"/>
      <c r="P3024" s="30"/>
      <c r="Q3024" s="29"/>
      <c r="R3024" s="112"/>
      <c r="S3024" s="34"/>
      <c r="AD3024" s="84" t="e">
        <f t="shared" si="398"/>
        <v>#VALUE!</v>
      </c>
      <c r="AE3024" s="34" t="e">
        <f t="shared" si="399"/>
        <v>#VALUE!</v>
      </c>
      <c r="AF3024" s="34" t="e">
        <f t="shared" si="400"/>
        <v>#VALUE!</v>
      </c>
      <c r="AG3024" s="34" t="e">
        <f t="shared" si="401"/>
        <v>#VALUE!</v>
      </c>
      <c r="AH3024" s="34" t="e">
        <f t="shared" si="402"/>
        <v>#VALUE!</v>
      </c>
      <c r="AI3024" s="34" t="e">
        <f t="shared" si="403"/>
        <v>#VALUE!</v>
      </c>
      <c r="AJ3024" s="34" t="e">
        <f t="shared" si="404"/>
        <v>#VALUE!</v>
      </c>
      <c r="AK3024" s="34" t="e">
        <f t="shared" si="405"/>
        <v>#VALUE!</v>
      </c>
    </row>
    <row r="3025" spans="1:37" ht="55.25" customHeight="1" x14ac:dyDescent="0.2">
      <c r="A3025" s="50"/>
      <c r="B3025" s="50"/>
      <c r="C3025" s="34"/>
      <c r="D3025" s="34"/>
      <c r="E3025" s="34"/>
      <c r="F3025" s="34"/>
      <c r="G3025" s="34"/>
      <c r="H3025" s="34"/>
      <c r="I3025" s="34"/>
      <c r="J3025" s="34"/>
      <c r="K3025" s="34"/>
      <c r="L3025" s="103"/>
      <c r="M3025" s="29"/>
      <c r="N3025" s="29"/>
      <c r="O3025" s="29"/>
      <c r="P3025" s="30"/>
      <c r="Q3025" s="29"/>
      <c r="R3025" s="112"/>
      <c r="S3025" s="34"/>
      <c r="AD3025" s="84" t="e">
        <f t="shared" si="398"/>
        <v>#VALUE!</v>
      </c>
      <c r="AE3025" s="34" t="e">
        <f t="shared" si="399"/>
        <v>#VALUE!</v>
      </c>
      <c r="AF3025" s="34" t="e">
        <f t="shared" si="400"/>
        <v>#VALUE!</v>
      </c>
      <c r="AG3025" s="34" t="e">
        <f t="shared" si="401"/>
        <v>#VALUE!</v>
      </c>
      <c r="AH3025" s="34" t="e">
        <f t="shared" si="402"/>
        <v>#VALUE!</v>
      </c>
      <c r="AI3025" s="34" t="e">
        <f t="shared" si="403"/>
        <v>#VALUE!</v>
      </c>
      <c r="AJ3025" s="34" t="e">
        <f t="shared" si="404"/>
        <v>#VALUE!</v>
      </c>
      <c r="AK3025" s="34" t="e">
        <f t="shared" si="405"/>
        <v>#VALUE!</v>
      </c>
    </row>
    <row r="3026" spans="1:37" ht="55.25" customHeight="1" x14ac:dyDescent="0.2">
      <c r="A3026" s="50"/>
      <c r="B3026" s="50"/>
      <c r="C3026" s="34"/>
      <c r="D3026" s="34"/>
      <c r="E3026" s="34"/>
      <c r="F3026" s="34"/>
      <c r="G3026" s="34"/>
      <c r="H3026" s="34"/>
      <c r="I3026" s="34"/>
      <c r="J3026" s="34"/>
      <c r="K3026" s="34"/>
      <c r="L3026" s="103"/>
      <c r="M3026" s="29"/>
      <c r="N3026" s="29"/>
      <c r="O3026" s="29"/>
      <c r="P3026" s="30"/>
      <c r="Q3026" s="29"/>
      <c r="R3026" s="112"/>
      <c r="S3026" s="34"/>
      <c r="AD3026" s="84" t="e">
        <f t="shared" si="398"/>
        <v>#VALUE!</v>
      </c>
      <c r="AE3026" s="34" t="e">
        <f t="shared" si="399"/>
        <v>#VALUE!</v>
      </c>
      <c r="AF3026" s="34" t="e">
        <f t="shared" si="400"/>
        <v>#VALUE!</v>
      </c>
      <c r="AG3026" s="34" t="e">
        <f t="shared" si="401"/>
        <v>#VALUE!</v>
      </c>
      <c r="AH3026" s="34" t="e">
        <f t="shared" si="402"/>
        <v>#VALUE!</v>
      </c>
      <c r="AI3026" s="34" t="e">
        <f t="shared" si="403"/>
        <v>#VALUE!</v>
      </c>
      <c r="AJ3026" s="34" t="e">
        <f t="shared" si="404"/>
        <v>#VALUE!</v>
      </c>
      <c r="AK3026" s="34" t="e">
        <f t="shared" si="405"/>
        <v>#VALUE!</v>
      </c>
    </row>
    <row r="3027" spans="1:37" ht="55.25" customHeight="1" x14ac:dyDescent="0.2">
      <c r="A3027" s="50"/>
      <c r="B3027" s="50"/>
      <c r="C3027" s="34"/>
      <c r="D3027" s="34"/>
      <c r="E3027" s="34"/>
      <c r="F3027" s="34"/>
      <c r="G3027" s="34"/>
      <c r="H3027" s="34"/>
      <c r="I3027" s="34"/>
      <c r="J3027" s="34"/>
      <c r="K3027" s="34"/>
      <c r="L3027" s="103"/>
      <c r="M3027" s="29"/>
      <c r="N3027" s="29"/>
      <c r="O3027" s="29"/>
      <c r="P3027" s="30"/>
      <c r="Q3027" s="29"/>
      <c r="R3027" s="112"/>
      <c r="S3027" s="34"/>
      <c r="AD3027" s="84" t="e">
        <f t="shared" si="398"/>
        <v>#VALUE!</v>
      </c>
      <c r="AE3027" s="34" t="e">
        <f t="shared" si="399"/>
        <v>#VALUE!</v>
      </c>
      <c r="AF3027" s="34" t="e">
        <f t="shared" si="400"/>
        <v>#VALUE!</v>
      </c>
      <c r="AG3027" s="34" t="e">
        <f t="shared" si="401"/>
        <v>#VALUE!</v>
      </c>
      <c r="AH3027" s="34" t="e">
        <f t="shared" si="402"/>
        <v>#VALUE!</v>
      </c>
      <c r="AI3027" s="34" t="e">
        <f t="shared" si="403"/>
        <v>#VALUE!</v>
      </c>
      <c r="AJ3027" s="34" t="e">
        <f t="shared" si="404"/>
        <v>#VALUE!</v>
      </c>
      <c r="AK3027" s="34" t="e">
        <f t="shared" si="405"/>
        <v>#VALUE!</v>
      </c>
    </row>
    <row r="3028" spans="1:37" ht="55.25" customHeight="1" x14ac:dyDescent="0.2">
      <c r="A3028" s="50"/>
      <c r="B3028" s="50"/>
      <c r="C3028" s="34"/>
      <c r="D3028" s="34"/>
      <c r="E3028" s="34"/>
      <c r="F3028" s="34"/>
      <c r="G3028" s="34"/>
      <c r="H3028" s="34"/>
      <c r="I3028" s="34"/>
      <c r="J3028" s="34"/>
      <c r="K3028" s="34"/>
      <c r="L3028" s="103"/>
      <c r="M3028" s="29"/>
      <c r="N3028" s="29"/>
      <c r="O3028" s="29"/>
      <c r="P3028" s="30"/>
      <c r="Q3028" s="29"/>
      <c r="R3028" s="112"/>
      <c r="S3028" s="34"/>
      <c r="AD3028" s="84" t="e">
        <f t="shared" si="398"/>
        <v>#VALUE!</v>
      </c>
      <c r="AE3028" s="34" t="e">
        <f t="shared" si="399"/>
        <v>#VALUE!</v>
      </c>
      <c r="AF3028" s="34" t="e">
        <f t="shared" si="400"/>
        <v>#VALUE!</v>
      </c>
      <c r="AG3028" s="34" t="e">
        <f t="shared" si="401"/>
        <v>#VALUE!</v>
      </c>
      <c r="AH3028" s="34" t="e">
        <f t="shared" si="402"/>
        <v>#VALUE!</v>
      </c>
      <c r="AI3028" s="34" t="e">
        <f t="shared" si="403"/>
        <v>#VALUE!</v>
      </c>
      <c r="AJ3028" s="34" t="e">
        <f t="shared" si="404"/>
        <v>#VALUE!</v>
      </c>
      <c r="AK3028" s="34" t="e">
        <f t="shared" si="405"/>
        <v>#VALUE!</v>
      </c>
    </row>
    <row r="3029" spans="1:37" ht="55.25" customHeight="1" x14ac:dyDescent="0.2">
      <c r="A3029" s="50"/>
      <c r="B3029" s="50"/>
      <c r="C3029" s="34"/>
      <c r="D3029" s="34"/>
      <c r="E3029" s="34"/>
      <c r="F3029" s="34"/>
      <c r="G3029" s="34"/>
      <c r="H3029" s="34"/>
      <c r="I3029" s="34"/>
      <c r="J3029" s="34"/>
      <c r="K3029" s="34"/>
      <c r="L3029" s="103"/>
      <c r="M3029" s="29"/>
      <c r="N3029" s="29"/>
      <c r="O3029" s="29"/>
      <c r="P3029" s="30"/>
      <c r="Q3029" s="29"/>
      <c r="R3029" s="112"/>
      <c r="S3029" s="34"/>
      <c r="AD3029" s="84" t="e">
        <f t="shared" si="398"/>
        <v>#VALUE!</v>
      </c>
      <c r="AE3029" s="34" t="e">
        <f t="shared" si="399"/>
        <v>#VALUE!</v>
      </c>
      <c r="AF3029" s="34" t="e">
        <f t="shared" si="400"/>
        <v>#VALUE!</v>
      </c>
      <c r="AG3029" s="34" t="e">
        <f t="shared" si="401"/>
        <v>#VALUE!</v>
      </c>
      <c r="AH3029" s="34" t="e">
        <f t="shared" si="402"/>
        <v>#VALUE!</v>
      </c>
      <c r="AI3029" s="34" t="e">
        <f t="shared" si="403"/>
        <v>#VALUE!</v>
      </c>
      <c r="AJ3029" s="34" t="e">
        <f t="shared" si="404"/>
        <v>#VALUE!</v>
      </c>
      <c r="AK3029" s="34" t="e">
        <f t="shared" si="405"/>
        <v>#VALUE!</v>
      </c>
    </row>
    <row r="3030" spans="1:37" ht="55.25" customHeight="1" x14ac:dyDescent="0.2">
      <c r="A3030" s="50"/>
      <c r="B3030" s="50"/>
      <c r="C3030" s="34"/>
      <c r="D3030" s="34"/>
      <c r="E3030" s="34"/>
      <c r="F3030" s="34"/>
      <c r="G3030" s="34"/>
      <c r="H3030" s="34"/>
      <c r="I3030" s="34"/>
      <c r="J3030" s="34"/>
      <c r="K3030" s="34"/>
      <c r="L3030" s="103"/>
      <c r="M3030" s="29"/>
      <c r="N3030" s="29"/>
      <c r="O3030" s="29"/>
      <c r="P3030" s="30"/>
      <c r="Q3030" s="29"/>
      <c r="R3030" s="112"/>
      <c r="S3030" s="34"/>
      <c r="AD3030" s="84" t="e">
        <f t="shared" si="398"/>
        <v>#VALUE!</v>
      </c>
      <c r="AE3030" s="34" t="e">
        <f t="shared" si="399"/>
        <v>#VALUE!</v>
      </c>
      <c r="AF3030" s="34" t="e">
        <f t="shared" si="400"/>
        <v>#VALUE!</v>
      </c>
      <c r="AG3030" s="34" t="e">
        <f t="shared" si="401"/>
        <v>#VALUE!</v>
      </c>
      <c r="AH3030" s="34" t="e">
        <f t="shared" si="402"/>
        <v>#VALUE!</v>
      </c>
      <c r="AI3030" s="34" t="e">
        <f t="shared" si="403"/>
        <v>#VALUE!</v>
      </c>
      <c r="AJ3030" s="34" t="e">
        <f t="shared" si="404"/>
        <v>#VALUE!</v>
      </c>
      <c r="AK3030" s="34" t="e">
        <f t="shared" si="405"/>
        <v>#VALUE!</v>
      </c>
    </row>
    <row r="3031" spans="1:37" ht="55.25" customHeight="1" x14ac:dyDescent="0.2">
      <c r="A3031" s="50"/>
      <c r="B3031" s="50"/>
      <c r="C3031" s="34"/>
      <c r="D3031" s="34"/>
      <c r="E3031" s="34"/>
      <c r="F3031" s="34"/>
      <c r="G3031" s="34"/>
      <c r="H3031" s="34"/>
      <c r="I3031" s="34"/>
      <c r="J3031" s="34"/>
      <c r="K3031" s="34"/>
      <c r="L3031" s="103"/>
      <c r="M3031" s="29"/>
      <c r="N3031" s="29"/>
      <c r="O3031" s="29"/>
      <c r="P3031" s="30"/>
      <c r="Q3031" s="29"/>
      <c r="R3031" s="112"/>
      <c r="S3031" s="34"/>
      <c r="AD3031" s="84" t="e">
        <f t="shared" si="398"/>
        <v>#VALUE!</v>
      </c>
      <c r="AE3031" s="34" t="e">
        <f t="shared" si="399"/>
        <v>#VALUE!</v>
      </c>
      <c r="AF3031" s="34" t="e">
        <f t="shared" si="400"/>
        <v>#VALUE!</v>
      </c>
      <c r="AG3031" s="34" t="e">
        <f t="shared" si="401"/>
        <v>#VALUE!</v>
      </c>
      <c r="AH3031" s="34" t="e">
        <f t="shared" si="402"/>
        <v>#VALUE!</v>
      </c>
      <c r="AI3031" s="34" t="e">
        <f t="shared" si="403"/>
        <v>#VALUE!</v>
      </c>
      <c r="AJ3031" s="34" t="e">
        <f t="shared" si="404"/>
        <v>#VALUE!</v>
      </c>
      <c r="AK3031" s="34" t="e">
        <f t="shared" si="405"/>
        <v>#VALUE!</v>
      </c>
    </row>
    <row r="3032" spans="1:37" ht="55.25" customHeight="1" x14ac:dyDescent="0.2">
      <c r="A3032" s="50"/>
      <c r="B3032" s="50"/>
      <c r="C3032" s="34"/>
      <c r="D3032" s="34"/>
      <c r="E3032" s="34"/>
      <c r="F3032" s="34"/>
      <c r="G3032" s="34"/>
      <c r="H3032" s="34"/>
      <c r="I3032" s="34"/>
      <c r="J3032" s="34"/>
      <c r="K3032" s="34"/>
      <c r="L3032" s="103"/>
      <c r="M3032" s="29"/>
      <c r="N3032" s="29"/>
      <c r="O3032" s="29"/>
      <c r="P3032" s="30"/>
      <c r="Q3032" s="29"/>
      <c r="R3032" s="112"/>
      <c r="S3032" s="34"/>
      <c r="AD3032" s="84" t="e">
        <f t="shared" si="398"/>
        <v>#VALUE!</v>
      </c>
      <c r="AE3032" s="34" t="e">
        <f t="shared" si="399"/>
        <v>#VALUE!</v>
      </c>
      <c r="AF3032" s="34" t="e">
        <f t="shared" si="400"/>
        <v>#VALUE!</v>
      </c>
      <c r="AG3032" s="34" t="e">
        <f t="shared" si="401"/>
        <v>#VALUE!</v>
      </c>
      <c r="AH3032" s="34" t="e">
        <f t="shared" si="402"/>
        <v>#VALUE!</v>
      </c>
      <c r="AI3032" s="34" t="e">
        <f t="shared" si="403"/>
        <v>#VALUE!</v>
      </c>
      <c r="AJ3032" s="34" t="e">
        <f t="shared" si="404"/>
        <v>#VALUE!</v>
      </c>
      <c r="AK3032" s="34" t="e">
        <f t="shared" si="405"/>
        <v>#VALUE!</v>
      </c>
    </row>
    <row r="3033" spans="1:37" ht="55.25" customHeight="1" x14ac:dyDescent="0.2">
      <c r="A3033" s="50"/>
      <c r="B3033" s="50"/>
      <c r="C3033" s="34"/>
      <c r="D3033" s="34"/>
      <c r="E3033" s="34"/>
      <c r="F3033" s="34"/>
      <c r="G3033" s="34"/>
      <c r="H3033" s="34"/>
      <c r="I3033" s="34"/>
      <c r="J3033" s="34"/>
      <c r="K3033" s="34"/>
      <c r="L3033" s="103"/>
      <c r="M3033" s="29"/>
      <c r="N3033" s="29"/>
      <c r="O3033" s="29"/>
      <c r="P3033" s="30"/>
      <c r="Q3033" s="29"/>
      <c r="R3033" s="112"/>
      <c r="S3033" s="34"/>
      <c r="AD3033" s="84" t="e">
        <f t="shared" si="398"/>
        <v>#VALUE!</v>
      </c>
      <c r="AE3033" s="34" t="e">
        <f t="shared" si="399"/>
        <v>#VALUE!</v>
      </c>
      <c r="AF3033" s="34" t="e">
        <f t="shared" si="400"/>
        <v>#VALUE!</v>
      </c>
      <c r="AG3033" s="34" t="e">
        <f t="shared" si="401"/>
        <v>#VALUE!</v>
      </c>
      <c r="AH3033" s="34" t="e">
        <f t="shared" si="402"/>
        <v>#VALUE!</v>
      </c>
      <c r="AI3033" s="34" t="e">
        <f t="shared" si="403"/>
        <v>#VALUE!</v>
      </c>
      <c r="AJ3033" s="34" t="e">
        <f t="shared" si="404"/>
        <v>#VALUE!</v>
      </c>
      <c r="AK3033" s="34" t="e">
        <f t="shared" si="405"/>
        <v>#VALUE!</v>
      </c>
    </row>
    <row r="3034" spans="1:37" ht="55.25" customHeight="1" x14ac:dyDescent="0.2">
      <c r="A3034" s="50"/>
      <c r="B3034" s="50"/>
      <c r="C3034" s="34"/>
      <c r="D3034" s="34"/>
      <c r="E3034" s="34"/>
      <c r="F3034" s="34"/>
      <c r="G3034" s="34"/>
      <c r="H3034" s="34"/>
      <c r="I3034" s="34"/>
      <c r="J3034" s="34"/>
      <c r="K3034" s="34"/>
      <c r="L3034" s="103"/>
      <c r="M3034" s="29"/>
      <c r="N3034" s="29"/>
      <c r="O3034" s="29"/>
      <c r="P3034" s="30"/>
      <c r="Q3034" s="29"/>
      <c r="R3034" s="112"/>
      <c r="S3034" s="34"/>
      <c r="AD3034" s="84" t="e">
        <f t="shared" si="398"/>
        <v>#VALUE!</v>
      </c>
      <c r="AE3034" s="34" t="e">
        <f t="shared" si="399"/>
        <v>#VALUE!</v>
      </c>
      <c r="AF3034" s="34" t="e">
        <f t="shared" si="400"/>
        <v>#VALUE!</v>
      </c>
      <c r="AG3034" s="34" t="e">
        <f t="shared" si="401"/>
        <v>#VALUE!</v>
      </c>
      <c r="AH3034" s="34" t="e">
        <f t="shared" si="402"/>
        <v>#VALUE!</v>
      </c>
      <c r="AI3034" s="34" t="e">
        <f t="shared" si="403"/>
        <v>#VALUE!</v>
      </c>
      <c r="AJ3034" s="34" t="e">
        <f t="shared" si="404"/>
        <v>#VALUE!</v>
      </c>
      <c r="AK3034" s="34" t="e">
        <f t="shared" si="405"/>
        <v>#VALUE!</v>
      </c>
    </row>
    <row r="3035" spans="1:37" ht="55.25" customHeight="1" x14ac:dyDescent="0.2">
      <c r="A3035" s="50"/>
      <c r="B3035" s="50"/>
      <c r="C3035" s="34"/>
      <c r="D3035" s="34"/>
      <c r="E3035" s="34"/>
      <c r="F3035" s="34"/>
      <c r="G3035" s="34"/>
      <c r="H3035" s="34"/>
      <c r="I3035" s="34"/>
      <c r="J3035" s="34"/>
      <c r="K3035" s="34"/>
      <c r="L3035" s="103"/>
      <c r="M3035" s="29"/>
      <c r="N3035" s="29"/>
      <c r="O3035" s="29"/>
      <c r="P3035" s="30"/>
      <c r="Q3035" s="29"/>
      <c r="R3035" s="112"/>
      <c r="S3035" s="34"/>
      <c r="AD3035" s="84" t="e">
        <f t="shared" si="398"/>
        <v>#VALUE!</v>
      </c>
      <c r="AE3035" s="34" t="e">
        <f t="shared" si="399"/>
        <v>#VALUE!</v>
      </c>
      <c r="AF3035" s="34" t="e">
        <f t="shared" si="400"/>
        <v>#VALUE!</v>
      </c>
      <c r="AG3035" s="34" t="e">
        <f t="shared" si="401"/>
        <v>#VALUE!</v>
      </c>
      <c r="AH3035" s="34" t="e">
        <f t="shared" si="402"/>
        <v>#VALUE!</v>
      </c>
      <c r="AI3035" s="34" t="e">
        <f t="shared" si="403"/>
        <v>#VALUE!</v>
      </c>
      <c r="AJ3035" s="34" t="e">
        <f t="shared" si="404"/>
        <v>#VALUE!</v>
      </c>
      <c r="AK3035" s="34" t="e">
        <f t="shared" si="405"/>
        <v>#VALUE!</v>
      </c>
    </row>
    <row r="3036" spans="1:37" ht="55.25" customHeight="1" x14ac:dyDescent="0.2">
      <c r="A3036" s="50"/>
      <c r="B3036" s="50"/>
      <c r="C3036" s="34"/>
      <c r="D3036" s="34"/>
      <c r="E3036" s="34"/>
      <c r="F3036" s="34"/>
      <c r="G3036" s="34"/>
      <c r="H3036" s="34"/>
      <c r="I3036" s="34"/>
      <c r="J3036" s="34"/>
      <c r="K3036" s="34"/>
      <c r="L3036" s="103"/>
      <c r="M3036" s="29"/>
      <c r="N3036" s="29"/>
      <c r="O3036" s="29"/>
      <c r="P3036" s="30"/>
      <c r="Q3036" s="29"/>
      <c r="R3036" s="112"/>
      <c r="S3036" s="34"/>
      <c r="AD3036" s="84" t="e">
        <f t="shared" si="398"/>
        <v>#VALUE!</v>
      </c>
      <c r="AE3036" s="34" t="e">
        <f t="shared" si="399"/>
        <v>#VALUE!</v>
      </c>
      <c r="AF3036" s="34" t="e">
        <f t="shared" si="400"/>
        <v>#VALUE!</v>
      </c>
      <c r="AG3036" s="34" t="e">
        <f t="shared" si="401"/>
        <v>#VALUE!</v>
      </c>
      <c r="AH3036" s="34" t="e">
        <f t="shared" si="402"/>
        <v>#VALUE!</v>
      </c>
      <c r="AI3036" s="34" t="e">
        <f t="shared" si="403"/>
        <v>#VALUE!</v>
      </c>
      <c r="AJ3036" s="34" t="e">
        <f t="shared" si="404"/>
        <v>#VALUE!</v>
      </c>
      <c r="AK3036" s="34" t="e">
        <f t="shared" si="405"/>
        <v>#VALUE!</v>
      </c>
    </row>
    <row r="3037" spans="1:37" ht="55.25" customHeight="1" x14ac:dyDescent="0.2">
      <c r="A3037" s="50"/>
      <c r="B3037" s="50"/>
      <c r="C3037" s="34"/>
      <c r="D3037" s="34"/>
      <c r="E3037" s="34"/>
      <c r="F3037" s="34"/>
      <c r="G3037" s="34"/>
      <c r="H3037" s="34"/>
      <c r="I3037" s="34"/>
      <c r="J3037" s="34"/>
      <c r="K3037" s="34"/>
      <c r="L3037" s="103"/>
      <c r="M3037" s="29"/>
      <c r="N3037" s="29"/>
      <c r="O3037" s="29"/>
      <c r="P3037" s="30"/>
      <c r="Q3037" s="29"/>
      <c r="R3037" s="112"/>
      <c r="S3037" s="34"/>
      <c r="AD3037" s="84" t="e">
        <f t="shared" si="398"/>
        <v>#VALUE!</v>
      </c>
      <c r="AE3037" s="34" t="e">
        <f t="shared" si="399"/>
        <v>#VALUE!</v>
      </c>
      <c r="AF3037" s="34" t="e">
        <f t="shared" si="400"/>
        <v>#VALUE!</v>
      </c>
      <c r="AG3037" s="34" t="e">
        <f t="shared" si="401"/>
        <v>#VALUE!</v>
      </c>
      <c r="AH3037" s="34" t="e">
        <f t="shared" si="402"/>
        <v>#VALUE!</v>
      </c>
      <c r="AI3037" s="34" t="e">
        <f t="shared" si="403"/>
        <v>#VALUE!</v>
      </c>
      <c r="AJ3037" s="34" t="e">
        <f t="shared" si="404"/>
        <v>#VALUE!</v>
      </c>
      <c r="AK3037" s="34" t="e">
        <f t="shared" si="405"/>
        <v>#VALUE!</v>
      </c>
    </row>
    <row r="3038" spans="1:37" ht="55.25" customHeight="1" x14ac:dyDescent="0.2">
      <c r="A3038" s="50"/>
      <c r="B3038" s="50"/>
      <c r="C3038" s="34"/>
      <c r="D3038" s="34"/>
      <c r="E3038" s="34"/>
      <c r="F3038" s="34"/>
      <c r="G3038" s="34"/>
      <c r="H3038" s="34"/>
      <c r="I3038" s="34"/>
      <c r="J3038" s="34"/>
      <c r="K3038" s="34"/>
      <c r="L3038" s="103"/>
      <c r="M3038" s="29"/>
      <c r="N3038" s="29"/>
      <c r="O3038" s="29"/>
      <c r="P3038" s="30"/>
      <c r="Q3038" s="29"/>
      <c r="R3038" s="112"/>
      <c r="S3038" s="34"/>
      <c r="AD3038" s="84" t="e">
        <f t="shared" si="398"/>
        <v>#VALUE!</v>
      </c>
      <c r="AE3038" s="34" t="e">
        <f t="shared" si="399"/>
        <v>#VALUE!</v>
      </c>
      <c r="AF3038" s="34" t="e">
        <f t="shared" si="400"/>
        <v>#VALUE!</v>
      </c>
      <c r="AG3038" s="34" t="e">
        <f t="shared" si="401"/>
        <v>#VALUE!</v>
      </c>
      <c r="AH3038" s="34" t="e">
        <f t="shared" si="402"/>
        <v>#VALUE!</v>
      </c>
      <c r="AI3038" s="34" t="e">
        <f t="shared" si="403"/>
        <v>#VALUE!</v>
      </c>
      <c r="AJ3038" s="34" t="e">
        <f t="shared" si="404"/>
        <v>#VALUE!</v>
      </c>
      <c r="AK3038" s="34" t="e">
        <f t="shared" si="405"/>
        <v>#VALUE!</v>
      </c>
    </row>
    <row r="3039" spans="1:37" ht="55.25" customHeight="1" x14ac:dyDescent="0.2">
      <c r="A3039" s="50"/>
      <c r="B3039" s="50"/>
      <c r="C3039" s="34"/>
      <c r="D3039" s="34"/>
      <c r="E3039" s="34"/>
      <c r="F3039" s="34"/>
      <c r="G3039" s="34"/>
      <c r="H3039" s="34"/>
      <c r="I3039" s="34"/>
      <c r="J3039" s="34"/>
      <c r="K3039" s="34"/>
      <c r="L3039" s="103"/>
      <c r="M3039" s="29"/>
      <c r="N3039" s="29"/>
      <c r="O3039" s="29"/>
      <c r="P3039" s="30"/>
      <c r="Q3039" s="29"/>
      <c r="R3039" s="112"/>
      <c r="S3039" s="34"/>
      <c r="AD3039" s="84" t="e">
        <f t="shared" si="398"/>
        <v>#VALUE!</v>
      </c>
      <c r="AE3039" s="34" t="e">
        <f t="shared" si="399"/>
        <v>#VALUE!</v>
      </c>
      <c r="AF3039" s="34" t="e">
        <f t="shared" si="400"/>
        <v>#VALUE!</v>
      </c>
      <c r="AG3039" s="34" t="e">
        <f t="shared" si="401"/>
        <v>#VALUE!</v>
      </c>
      <c r="AH3039" s="34" t="e">
        <f t="shared" si="402"/>
        <v>#VALUE!</v>
      </c>
      <c r="AI3039" s="34" t="e">
        <f t="shared" si="403"/>
        <v>#VALUE!</v>
      </c>
      <c r="AJ3039" s="34" t="e">
        <f t="shared" si="404"/>
        <v>#VALUE!</v>
      </c>
      <c r="AK3039" s="34" t="e">
        <f t="shared" si="405"/>
        <v>#VALUE!</v>
      </c>
    </row>
    <row r="3040" spans="1:37" ht="55.25" customHeight="1" x14ac:dyDescent="0.2">
      <c r="A3040" s="50"/>
      <c r="B3040" s="50"/>
      <c r="C3040" s="34"/>
      <c r="D3040" s="34"/>
      <c r="E3040" s="34"/>
      <c r="F3040" s="34"/>
      <c r="G3040" s="34"/>
      <c r="H3040" s="34"/>
      <c r="I3040" s="34"/>
      <c r="J3040" s="34"/>
      <c r="K3040" s="34"/>
      <c r="L3040" s="103"/>
      <c r="M3040" s="29"/>
      <c r="N3040" s="29"/>
      <c r="O3040" s="29"/>
      <c r="P3040" s="30"/>
      <c r="Q3040" s="29"/>
      <c r="R3040" s="112"/>
      <c r="S3040" s="34"/>
      <c r="AD3040" s="84" t="e">
        <f t="shared" si="398"/>
        <v>#VALUE!</v>
      </c>
      <c r="AE3040" s="34" t="e">
        <f t="shared" si="399"/>
        <v>#VALUE!</v>
      </c>
      <c r="AF3040" s="34" t="e">
        <f t="shared" si="400"/>
        <v>#VALUE!</v>
      </c>
      <c r="AG3040" s="34" t="e">
        <f t="shared" si="401"/>
        <v>#VALUE!</v>
      </c>
      <c r="AH3040" s="34" t="e">
        <f t="shared" si="402"/>
        <v>#VALUE!</v>
      </c>
      <c r="AI3040" s="34" t="e">
        <f t="shared" si="403"/>
        <v>#VALUE!</v>
      </c>
      <c r="AJ3040" s="34" t="e">
        <f t="shared" si="404"/>
        <v>#VALUE!</v>
      </c>
      <c r="AK3040" s="34" t="e">
        <f t="shared" si="405"/>
        <v>#VALUE!</v>
      </c>
    </row>
    <row r="3041" spans="1:37" ht="55.25" customHeight="1" x14ac:dyDescent="0.2">
      <c r="A3041" s="50"/>
      <c r="B3041" s="50"/>
      <c r="C3041" s="34"/>
      <c r="D3041" s="34"/>
      <c r="E3041" s="34"/>
      <c r="F3041" s="34"/>
      <c r="G3041" s="34"/>
      <c r="H3041" s="34"/>
      <c r="I3041" s="34"/>
      <c r="J3041" s="34"/>
      <c r="K3041" s="34"/>
      <c r="L3041" s="103"/>
      <c r="M3041" s="29"/>
      <c r="N3041" s="29"/>
      <c r="O3041" s="29"/>
      <c r="P3041" s="30"/>
      <c r="Q3041" s="29"/>
      <c r="R3041" s="112"/>
      <c r="S3041" s="34"/>
      <c r="AD3041" s="84" t="e">
        <f t="shared" si="398"/>
        <v>#VALUE!</v>
      </c>
      <c r="AE3041" s="34" t="e">
        <f t="shared" si="399"/>
        <v>#VALUE!</v>
      </c>
      <c r="AF3041" s="34" t="e">
        <f t="shared" si="400"/>
        <v>#VALUE!</v>
      </c>
      <c r="AG3041" s="34" t="e">
        <f t="shared" si="401"/>
        <v>#VALUE!</v>
      </c>
      <c r="AH3041" s="34" t="e">
        <f t="shared" si="402"/>
        <v>#VALUE!</v>
      </c>
      <c r="AI3041" s="34" t="e">
        <f t="shared" si="403"/>
        <v>#VALUE!</v>
      </c>
      <c r="AJ3041" s="34" t="e">
        <f t="shared" si="404"/>
        <v>#VALUE!</v>
      </c>
      <c r="AK3041" s="34" t="e">
        <f t="shared" si="405"/>
        <v>#VALUE!</v>
      </c>
    </row>
    <row r="3042" spans="1:37" ht="55.25" customHeight="1" x14ac:dyDescent="0.2">
      <c r="A3042" s="50"/>
      <c r="B3042" s="50"/>
      <c r="C3042" s="34"/>
      <c r="D3042" s="34"/>
      <c r="E3042" s="34"/>
      <c r="F3042" s="34"/>
      <c r="G3042" s="34"/>
      <c r="H3042" s="34"/>
      <c r="I3042" s="34"/>
      <c r="J3042" s="34"/>
      <c r="K3042" s="34"/>
      <c r="L3042" s="103"/>
      <c r="M3042" s="29"/>
      <c r="N3042" s="29"/>
      <c r="O3042" s="29"/>
      <c r="P3042" s="30"/>
      <c r="Q3042" s="29"/>
      <c r="R3042" s="112"/>
      <c r="S3042" s="34"/>
      <c r="AD3042" s="84" t="e">
        <f t="shared" si="398"/>
        <v>#VALUE!</v>
      </c>
      <c r="AE3042" s="34" t="e">
        <f t="shared" si="399"/>
        <v>#VALUE!</v>
      </c>
      <c r="AF3042" s="34" t="e">
        <f t="shared" si="400"/>
        <v>#VALUE!</v>
      </c>
      <c r="AG3042" s="34" t="e">
        <f t="shared" si="401"/>
        <v>#VALUE!</v>
      </c>
      <c r="AH3042" s="34" t="e">
        <f t="shared" si="402"/>
        <v>#VALUE!</v>
      </c>
      <c r="AI3042" s="34" t="e">
        <f t="shared" si="403"/>
        <v>#VALUE!</v>
      </c>
      <c r="AJ3042" s="34" t="e">
        <f t="shared" si="404"/>
        <v>#VALUE!</v>
      </c>
      <c r="AK3042" s="34" t="e">
        <f t="shared" si="405"/>
        <v>#VALUE!</v>
      </c>
    </row>
    <row r="3043" spans="1:37" ht="55.25" customHeight="1" x14ac:dyDescent="0.2">
      <c r="A3043" s="50"/>
      <c r="B3043" s="50"/>
      <c r="C3043" s="34"/>
      <c r="D3043" s="34"/>
      <c r="E3043" s="34"/>
      <c r="F3043" s="34"/>
      <c r="G3043" s="34"/>
      <c r="H3043" s="34"/>
      <c r="I3043" s="34"/>
      <c r="J3043" s="34"/>
      <c r="K3043" s="34"/>
      <c r="L3043" s="103"/>
      <c r="M3043" s="29"/>
      <c r="N3043" s="29"/>
      <c r="O3043" s="29"/>
      <c r="P3043" s="30"/>
      <c r="Q3043" s="29"/>
      <c r="R3043" s="112"/>
      <c r="S3043" s="34"/>
      <c r="AD3043" s="84" t="e">
        <f t="shared" si="398"/>
        <v>#VALUE!</v>
      </c>
      <c r="AE3043" s="34" t="e">
        <f t="shared" si="399"/>
        <v>#VALUE!</v>
      </c>
      <c r="AF3043" s="34" t="e">
        <f t="shared" si="400"/>
        <v>#VALUE!</v>
      </c>
      <c r="AG3043" s="34" t="e">
        <f t="shared" si="401"/>
        <v>#VALUE!</v>
      </c>
      <c r="AH3043" s="34" t="e">
        <f t="shared" si="402"/>
        <v>#VALUE!</v>
      </c>
      <c r="AI3043" s="34" t="e">
        <f t="shared" si="403"/>
        <v>#VALUE!</v>
      </c>
      <c r="AJ3043" s="34" t="e">
        <f t="shared" si="404"/>
        <v>#VALUE!</v>
      </c>
      <c r="AK3043" s="34" t="e">
        <f t="shared" si="405"/>
        <v>#VALUE!</v>
      </c>
    </row>
    <row r="3044" spans="1:37" ht="55.25" customHeight="1" x14ac:dyDescent="0.2">
      <c r="A3044" s="50"/>
      <c r="B3044" s="50"/>
      <c r="C3044" s="34"/>
      <c r="D3044" s="34"/>
      <c r="E3044" s="34"/>
      <c r="F3044" s="34"/>
      <c r="G3044" s="34"/>
      <c r="H3044" s="34"/>
      <c r="I3044" s="34"/>
      <c r="J3044" s="34"/>
      <c r="K3044" s="34"/>
      <c r="L3044" s="103"/>
      <c r="M3044" s="29"/>
      <c r="N3044" s="29"/>
      <c r="O3044" s="29"/>
      <c r="P3044" s="30"/>
      <c r="Q3044" s="29"/>
      <c r="R3044" s="112"/>
      <c r="S3044" s="34"/>
      <c r="AD3044" s="84" t="e">
        <f t="shared" si="398"/>
        <v>#VALUE!</v>
      </c>
      <c r="AE3044" s="34" t="e">
        <f t="shared" si="399"/>
        <v>#VALUE!</v>
      </c>
      <c r="AF3044" s="34" t="e">
        <f t="shared" si="400"/>
        <v>#VALUE!</v>
      </c>
      <c r="AG3044" s="34" t="e">
        <f t="shared" si="401"/>
        <v>#VALUE!</v>
      </c>
      <c r="AH3044" s="34" t="e">
        <f t="shared" si="402"/>
        <v>#VALUE!</v>
      </c>
      <c r="AI3044" s="34" t="e">
        <f t="shared" si="403"/>
        <v>#VALUE!</v>
      </c>
      <c r="AJ3044" s="34" t="e">
        <f t="shared" si="404"/>
        <v>#VALUE!</v>
      </c>
      <c r="AK3044" s="34" t="e">
        <f t="shared" si="405"/>
        <v>#VALUE!</v>
      </c>
    </row>
    <row r="3045" spans="1:37" ht="55.25" customHeight="1" x14ac:dyDescent="0.2">
      <c r="A3045" s="50"/>
      <c r="B3045" s="50"/>
      <c r="C3045" s="34"/>
      <c r="D3045" s="34"/>
      <c r="E3045" s="34"/>
      <c r="F3045" s="34"/>
      <c r="G3045" s="34"/>
      <c r="H3045" s="34"/>
      <c r="I3045" s="34"/>
      <c r="J3045" s="34"/>
      <c r="K3045" s="34"/>
      <c r="L3045" s="103"/>
      <c r="M3045" s="29"/>
      <c r="N3045" s="29"/>
      <c r="O3045" s="29"/>
      <c r="P3045" s="30"/>
      <c r="Q3045" s="29"/>
      <c r="R3045" s="112"/>
      <c r="S3045" s="34"/>
      <c r="AD3045" s="84" t="e">
        <f t="shared" si="398"/>
        <v>#VALUE!</v>
      </c>
      <c r="AE3045" s="34" t="e">
        <f t="shared" si="399"/>
        <v>#VALUE!</v>
      </c>
      <c r="AF3045" s="34" t="e">
        <f t="shared" si="400"/>
        <v>#VALUE!</v>
      </c>
      <c r="AG3045" s="34" t="e">
        <f t="shared" si="401"/>
        <v>#VALUE!</v>
      </c>
      <c r="AH3045" s="34" t="e">
        <f t="shared" si="402"/>
        <v>#VALUE!</v>
      </c>
      <c r="AI3045" s="34" t="e">
        <f t="shared" si="403"/>
        <v>#VALUE!</v>
      </c>
      <c r="AJ3045" s="34" t="e">
        <f t="shared" si="404"/>
        <v>#VALUE!</v>
      </c>
      <c r="AK3045" s="34" t="e">
        <f t="shared" si="405"/>
        <v>#VALUE!</v>
      </c>
    </row>
    <row r="3046" spans="1:37" ht="55.25" customHeight="1" x14ac:dyDescent="0.2">
      <c r="A3046" s="50"/>
      <c r="B3046" s="50"/>
      <c r="C3046" s="34"/>
      <c r="D3046" s="34"/>
      <c r="E3046" s="34"/>
      <c r="F3046" s="34"/>
      <c r="G3046" s="34"/>
      <c r="H3046" s="34"/>
      <c r="I3046" s="34"/>
      <c r="J3046" s="34"/>
      <c r="K3046" s="34"/>
      <c r="L3046" s="103"/>
      <c r="M3046" s="29"/>
      <c r="N3046" s="29"/>
      <c r="O3046" s="29"/>
      <c r="P3046" s="30"/>
      <c r="Q3046" s="29"/>
      <c r="R3046" s="112"/>
      <c r="S3046" s="34"/>
      <c r="AD3046" s="84" t="e">
        <f t="shared" si="398"/>
        <v>#VALUE!</v>
      </c>
      <c r="AE3046" s="34" t="e">
        <f t="shared" si="399"/>
        <v>#VALUE!</v>
      </c>
      <c r="AF3046" s="34" t="e">
        <f t="shared" si="400"/>
        <v>#VALUE!</v>
      </c>
      <c r="AG3046" s="34" t="e">
        <f t="shared" si="401"/>
        <v>#VALUE!</v>
      </c>
      <c r="AH3046" s="34" t="e">
        <f t="shared" si="402"/>
        <v>#VALUE!</v>
      </c>
      <c r="AI3046" s="34" t="e">
        <f t="shared" si="403"/>
        <v>#VALUE!</v>
      </c>
      <c r="AJ3046" s="34" t="e">
        <f t="shared" si="404"/>
        <v>#VALUE!</v>
      </c>
      <c r="AK3046" s="34" t="e">
        <f t="shared" si="405"/>
        <v>#VALUE!</v>
      </c>
    </row>
    <row r="3047" spans="1:37" ht="55.25" customHeight="1" x14ac:dyDescent="0.2">
      <c r="A3047" s="50"/>
      <c r="B3047" s="50"/>
      <c r="C3047" s="34"/>
      <c r="D3047" s="34"/>
      <c r="E3047" s="34"/>
      <c r="F3047" s="34"/>
      <c r="G3047" s="34"/>
      <c r="H3047" s="34"/>
      <c r="I3047" s="34"/>
      <c r="J3047" s="34"/>
      <c r="K3047" s="34"/>
      <c r="L3047" s="103"/>
      <c r="M3047" s="29"/>
      <c r="N3047" s="29"/>
      <c r="O3047" s="29"/>
      <c r="P3047" s="30"/>
      <c r="Q3047" s="29"/>
      <c r="R3047" s="112"/>
      <c r="S3047" s="34"/>
      <c r="AD3047" s="84" t="e">
        <f t="shared" si="398"/>
        <v>#VALUE!</v>
      </c>
      <c r="AE3047" s="34" t="e">
        <f t="shared" si="399"/>
        <v>#VALUE!</v>
      </c>
      <c r="AF3047" s="34" t="e">
        <f t="shared" si="400"/>
        <v>#VALUE!</v>
      </c>
      <c r="AG3047" s="34" t="e">
        <f t="shared" si="401"/>
        <v>#VALUE!</v>
      </c>
      <c r="AH3047" s="34" t="e">
        <f t="shared" si="402"/>
        <v>#VALUE!</v>
      </c>
      <c r="AI3047" s="34" t="e">
        <f t="shared" si="403"/>
        <v>#VALUE!</v>
      </c>
      <c r="AJ3047" s="34" t="e">
        <f t="shared" si="404"/>
        <v>#VALUE!</v>
      </c>
      <c r="AK3047" s="34" t="e">
        <f t="shared" si="405"/>
        <v>#VALUE!</v>
      </c>
    </row>
    <row r="3048" spans="1:37" ht="55.25" customHeight="1" x14ac:dyDescent="0.2">
      <c r="A3048" s="50"/>
      <c r="B3048" s="50"/>
      <c r="C3048" s="34"/>
      <c r="D3048" s="34"/>
      <c r="E3048" s="34"/>
      <c r="F3048" s="34"/>
      <c r="G3048" s="34"/>
      <c r="H3048" s="34"/>
      <c r="I3048" s="34"/>
      <c r="J3048" s="34"/>
      <c r="K3048" s="34"/>
      <c r="L3048" s="103"/>
      <c r="M3048" s="29"/>
      <c r="N3048" s="29"/>
      <c r="O3048" s="29"/>
      <c r="P3048" s="30"/>
      <c r="Q3048" s="29"/>
      <c r="R3048" s="112"/>
      <c r="S3048" s="34"/>
      <c r="AD3048" s="84" t="e">
        <f t="shared" si="398"/>
        <v>#VALUE!</v>
      </c>
      <c r="AE3048" s="34" t="e">
        <f t="shared" si="399"/>
        <v>#VALUE!</v>
      </c>
      <c r="AF3048" s="34" t="e">
        <f t="shared" si="400"/>
        <v>#VALUE!</v>
      </c>
      <c r="AG3048" s="34" t="e">
        <f t="shared" si="401"/>
        <v>#VALUE!</v>
      </c>
      <c r="AH3048" s="34" t="e">
        <f t="shared" si="402"/>
        <v>#VALUE!</v>
      </c>
      <c r="AI3048" s="34" t="e">
        <f t="shared" si="403"/>
        <v>#VALUE!</v>
      </c>
      <c r="AJ3048" s="34" t="e">
        <f t="shared" si="404"/>
        <v>#VALUE!</v>
      </c>
      <c r="AK3048" s="34" t="e">
        <f t="shared" si="405"/>
        <v>#VALUE!</v>
      </c>
    </row>
    <row r="3049" spans="1:37" ht="55.25" customHeight="1" x14ac:dyDescent="0.2">
      <c r="A3049" s="50"/>
      <c r="B3049" s="50"/>
      <c r="C3049" s="34"/>
      <c r="D3049" s="34"/>
      <c r="E3049" s="34"/>
      <c r="F3049" s="34"/>
      <c r="G3049" s="34"/>
      <c r="H3049" s="34"/>
      <c r="I3049" s="34"/>
      <c r="J3049" s="34"/>
      <c r="K3049" s="34"/>
      <c r="L3049" s="103"/>
      <c r="M3049" s="29"/>
      <c r="N3049" s="29"/>
      <c r="O3049" s="29"/>
      <c r="P3049" s="30"/>
      <c r="Q3049" s="29"/>
      <c r="R3049" s="112"/>
      <c r="S3049" s="34"/>
      <c r="AD3049" s="84" t="e">
        <f t="shared" si="398"/>
        <v>#VALUE!</v>
      </c>
      <c r="AE3049" s="34" t="e">
        <f t="shared" si="399"/>
        <v>#VALUE!</v>
      </c>
      <c r="AF3049" s="34" t="e">
        <f t="shared" si="400"/>
        <v>#VALUE!</v>
      </c>
      <c r="AG3049" s="34" t="e">
        <f t="shared" si="401"/>
        <v>#VALUE!</v>
      </c>
      <c r="AH3049" s="34" t="e">
        <f t="shared" si="402"/>
        <v>#VALUE!</v>
      </c>
      <c r="AI3049" s="34" t="e">
        <f t="shared" si="403"/>
        <v>#VALUE!</v>
      </c>
      <c r="AJ3049" s="34" t="e">
        <f t="shared" si="404"/>
        <v>#VALUE!</v>
      </c>
      <c r="AK3049" s="34" t="e">
        <f t="shared" si="405"/>
        <v>#VALUE!</v>
      </c>
    </row>
    <row r="3050" spans="1:37" ht="55.25" customHeight="1" x14ac:dyDescent="0.2">
      <c r="A3050" s="50"/>
      <c r="B3050" s="50"/>
      <c r="C3050" s="34"/>
      <c r="D3050" s="34"/>
      <c r="E3050" s="34"/>
      <c r="F3050" s="34"/>
      <c r="G3050" s="34"/>
      <c r="H3050" s="34"/>
      <c r="I3050" s="34"/>
      <c r="J3050" s="34"/>
      <c r="K3050" s="34"/>
      <c r="L3050" s="103"/>
      <c r="M3050" s="29"/>
      <c r="N3050" s="29"/>
      <c r="O3050" s="29"/>
      <c r="P3050" s="30"/>
      <c r="Q3050" s="29"/>
      <c r="R3050" s="112"/>
      <c r="S3050" s="34"/>
      <c r="AD3050" s="84" t="e">
        <f t="shared" si="398"/>
        <v>#VALUE!</v>
      </c>
      <c r="AE3050" s="34" t="e">
        <f t="shared" si="399"/>
        <v>#VALUE!</v>
      </c>
      <c r="AF3050" s="34" t="e">
        <f t="shared" si="400"/>
        <v>#VALUE!</v>
      </c>
      <c r="AG3050" s="34" t="e">
        <f t="shared" si="401"/>
        <v>#VALUE!</v>
      </c>
      <c r="AH3050" s="34" t="e">
        <f t="shared" si="402"/>
        <v>#VALUE!</v>
      </c>
      <c r="AI3050" s="34" t="e">
        <f t="shared" si="403"/>
        <v>#VALUE!</v>
      </c>
      <c r="AJ3050" s="34" t="e">
        <f t="shared" si="404"/>
        <v>#VALUE!</v>
      </c>
      <c r="AK3050" s="34" t="e">
        <f t="shared" si="405"/>
        <v>#VALUE!</v>
      </c>
    </row>
    <row r="3051" spans="1:37" ht="55.25" customHeight="1" x14ac:dyDescent="0.2">
      <c r="A3051" s="50"/>
      <c r="B3051" s="50"/>
      <c r="C3051" s="34"/>
      <c r="D3051" s="34"/>
      <c r="E3051" s="34"/>
      <c r="F3051" s="34"/>
      <c r="G3051" s="34"/>
      <c r="H3051" s="34"/>
      <c r="I3051" s="34"/>
      <c r="J3051" s="34"/>
      <c r="K3051" s="34"/>
      <c r="L3051" s="103"/>
      <c r="M3051" s="29"/>
      <c r="N3051" s="29"/>
      <c r="O3051" s="29"/>
      <c r="P3051" s="30"/>
      <c r="Q3051" s="29"/>
      <c r="R3051" s="112"/>
      <c r="S3051" s="34"/>
      <c r="AD3051" s="84" t="e">
        <f t="shared" si="398"/>
        <v>#VALUE!</v>
      </c>
      <c r="AE3051" s="34" t="e">
        <f t="shared" si="399"/>
        <v>#VALUE!</v>
      </c>
      <c r="AF3051" s="34" t="e">
        <f t="shared" si="400"/>
        <v>#VALUE!</v>
      </c>
      <c r="AG3051" s="34" t="e">
        <f t="shared" si="401"/>
        <v>#VALUE!</v>
      </c>
      <c r="AH3051" s="34" t="e">
        <f t="shared" si="402"/>
        <v>#VALUE!</v>
      </c>
      <c r="AI3051" s="34" t="e">
        <f t="shared" si="403"/>
        <v>#VALUE!</v>
      </c>
      <c r="AJ3051" s="34" t="e">
        <f t="shared" si="404"/>
        <v>#VALUE!</v>
      </c>
      <c r="AK3051" s="34" t="e">
        <f t="shared" si="405"/>
        <v>#VALUE!</v>
      </c>
    </row>
    <row r="3052" spans="1:37" ht="55.25" customHeight="1" x14ac:dyDescent="0.2">
      <c r="A3052" s="50"/>
      <c r="B3052" s="50"/>
      <c r="C3052" s="34"/>
      <c r="D3052" s="34"/>
      <c r="E3052" s="34"/>
      <c r="F3052" s="34"/>
      <c r="G3052" s="34"/>
      <c r="H3052" s="34"/>
      <c r="I3052" s="34"/>
      <c r="J3052" s="34"/>
      <c r="K3052" s="34"/>
      <c r="L3052" s="103"/>
      <c r="M3052" s="29"/>
      <c r="N3052" s="29"/>
      <c r="O3052" s="29"/>
      <c r="P3052" s="30"/>
      <c r="Q3052" s="29"/>
      <c r="R3052" s="112"/>
      <c r="S3052" s="34"/>
      <c r="AD3052" s="84" t="e">
        <f t="shared" si="398"/>
        <v>#VALUE!</v>
      </c>
      <c r="AE3052" s="34" t="e">
        <f t="shared" si="399"/>
        <v>#VALUE!</v>
      </c>
      <c r="AF3052" s="34" t="e">
        <f t="shared" si="400"/>
        <v>#VALUE!</v>
      </c>
      <c r="AG3052" s="34" t="e">
        <f t="shared" si="401"/>
        <v>#VALUE!</v>
      </c>
      <c r="AH3052" s="34" t="e">
        <f t="shared" si="402"/>
        <v>#VALUE!</v>
      </c>
      <c r="AI3052" s="34" t="e">
        <f t="shared" si="403"/>
        <v>#VALUE!</v>
      </c>
      <c r="AJ3052" s="34" t="e">
        <f t="shared" si="404"/>
        <v>#VALUE!</v>
      </c>
      <c r="AK3052" s="34" t="e">
        <f t="shared" si="405"/>
        <v>#VALUE!</v>
      </c>
    </row>
    <row r="3053" spans="1:37" ht="55.25" customHeight="1" x14ac:dyDescent="0.2">
      <c r="A3053" s="50"/>
      <c r="B3053" s="50"/>
      <c r="C3053" s="34"/>
      <c r="D3053" s="34"/>
      <c r="E3053" s="34"/>
      <c r="F3053" s="34"/>
      <c r="G3053" s="34"/>
      <c r="H3053" s="34"/>
      <c r="I3053" s="34"/>
      <c r="J3053" s="34"/>
      <c r="K3053" s="34"/>
      <c r="L3053" s="103"/>
      <c r="M3053" s="29"/>
      <c r="N3053" s="29"/>
      <c r="O3053" s="29"/>
      <c r="P3053" s="30"/>
      <c r="Q3053" s="29"/>
      <c r="R3053" s="112"/>
      <c r="S3053" s="34"/>
      <c r="AD3053" s="84" t="e">
        <f t="shared" si="398"/>
        <v>#VALUE!</v>
      </c>
      <c r="AE3053" s="34" t="e">
        <f t="shared" si="399"/>
        <v>#VALUE!</v>
      </c>
      <c r="AF3053" s="34" t="e">
        <f t="shared" si="400"/>
        <v>#VALUE!</v>
      </c>
      <c r="AG3053" s="34" t="e">
        <f t="shared" si="401"/>
        <v>#VALUE!</v>
      </c>
      <c r="AH3053" s="34" t="e">
        <f t="shared" si="402"/>
        <v>#VALUE!</v>
      </c>
      <c r="AI3053" s="34" t="e">
        <f t="shared" si="403"/>
        <v>#VALUE!</v>
      </c>
      <c r="AJ3053" s="34" t="e">
        <f t="shared" si="404"/>
        <v>#VALUE!</v>
      </c>
      <c r="AK3053" s="34" t="e">
        <f t="shared" si="405"/>
        <v>#VALUE!</v>
      </c>
    </row>
    <row r="3054" spans="1:37" ht="55.25" customHeight="1" x14ac:dyDescent="0.2">
      <c r="A3054" s="50"/>
      <c r="B3054" s="50"/>
      <c r="C3054" s="34"/>
      <c r="D3054" s="34"/>
      <c r="E3054" s="34"/>
      <c r="F3054" s="34"/>
      <c r="G3054" s="34"/>
      <c r="H3054" s="34"/>
      <c r="I3054" s="34"/>
      <c r="J3054" s="34"/>
      <c r="K3054" s="34"/>
      <c r="L3054" s="103"/>
      <c r="M3054" s="29"/>
      <c r="N3054" s="29"/>
      <c r="O3054" s="29"/>
      <c r="P3054" s="30"/>
      <c r="Q3054" s="29"/>
      <c r="R3054" s="112"/>
      <c r="S3054" s="34"/>
      <c r="AD3054" s="84" t="e">
        <f t="shared" si="398"/>
        <v>#VALUE!</v>
      </c>
      <c r="AE3054" s="34" t="e">
        <f t="shared" si="399"/>
        <v>#VALUE!</v>
      </c>
      <c r="AF3054" s="34" t="e">
        <f t="shared" si="400"/>
        <v>#VALUE!</v>
      </c>
      <c r="AG3054" s="34" t="e">
        <f t="shared" si="401"/>
        <v>#VALUE!</v>
      </c>
      <c r="AH3054" s="34" t="e">
        <f t="shared" si="402"/>
        <v>#VALUE!</v>
      </c>
      <c r="AI3054" s="34" t="e">
        <f t="shared" si="403"/>
        <v>#VALUE!</v>
      </c>
      <c r="AJ3054" s="34" t="e">
        <f t="shared" si="404"/>
        <v>#VALUE!</v>
      </c>
      <c r="AK3054" s="34" t="e">
        <f t="shared" si="405"/>
        <v>#VALUE!</v>
      </c>
    </row>
    <row r="3055" spans="1:37" ht="55.25" customHeight="1" x14ac:dyDescent="0.2">
      <c r="A3055" s="50"/>
      <c r="B3055" s="50"/>
      <c r="C3055" s="34"/>
      <c r="D3055" s="34"/>
      <c r="E3055" s="34"/>
      <c r="F3055" s="34"/>
      <c r="G3055" s="34"/>
      <c r="H3055" s="34"/>
      <c r="I3055" s="34"/>
      <c r="J3055" s="34"/>
      <c r="K3055" s="34"/>
      <c r="L3055" s="103"/>
      <c r="M3055" s="29"/>
      <c r="N3055" s="29"/>
      <c r="O3055" s="29"/>
      <c r="P3055" s="30"/>
      <c r="Q3055" s="29"/>
      <c r="R3055" s="112"/>
      <c r="S3055" s="34"/>
      <c r="AD3055" s="84" t="e">
        <f t="shared" ref="AD3055:AD3118" si="406">SEARCH("unanimité",L3055,1)</f>
        <v>#VALUE!</v>
      </c>
      <c r="AE3055" s="34" t="e">
        <f t="shared" ref="AE3055:AE3118" si="407">SEARCH("PONSOLE",M3055,1)</f>
        <v>#VALUE!</v>
      </c>
      <c r="AF3055" s="34" t="e">
        <f t="shared" ref="AF3055:AF3118" si="408">SEARCH("PONSOLE",N3055,1)</f>
        <v>#VALUE!</v>
      </c>
      <c r="AG3055" s="34" t="e">
        <f t="shared" ref="AG3055:AG3118" si="409">SEARCH("PONSOLE",O3055,1)</f>
        <v>#VALUE!</v>
      </c>
      <c r="AH3055" s="34" t="e">
        <f t="shared" ref="AH3055:AH3118" si="410">SEARCH("pas de vote",P3055,1)</f>
        <v>#VALUE!</v>
      </c>
      <c r="AI3055" s="34" t="e">
        <f t="shared" ref="AI3055:AI3118" si="411">SEARCH("PONSOLE",Q3055,1)</f>
        <v>#VALUE!</v>
      </c>
      <c r="AJ3055" s="34" t="e">
        <f t="shared" ref="AJ3055:AJ3118" si="412">SEARCH("PONSOLE",R3055,1)</f>
        <v>#VALUE!</v>
      </c>
      <c r="AK3055" s="34" t="e">
        <f t="shared" ref="AK3055:AK3118" si="413">SEARCH("PONSOLE",S3055,1)</f>
        <v>#VALUE!</v>
      </c>
    </row>
    <row r="3056" spans="1:37" ht="55.25" customHeight="1" x14ac:dyDescent="0.2">
      <c r="A3056" s="50"/>
      <c r="B3056" s="50"/>
      <c r="C3056" s="34"/>
      <c r="D3056" s="34"/>
      <c r="E3056" s="34"/>
      <c r="F3056" s="34"/>
      <c r="G3056" s="34"/>
      <c r="H3056" s="34"/>
      <c r="I3056" s="34"/>
      <c r="J3056" s="34"/>
      <c r="K3056" s="34"/>
      <c r="L3056" s="103"/>
      <c r="M3056" s="29"/>
      <c r="N3056" s="29"/>
      <c r="O3056" s="29"/>
      <c r="P3056" s="30"/>
      <c r="Q3056" s="29"/>
      <c r="R3056" s="112"/>
      <c r="S3056" s="34"/>
      <c r="AD3056" s="84" t="e">
        <f t="shared" si="406"/>
        <v>#VALUE!</v>
      </c>
      <c r="AE3056" s="34" t="e">
        <f t="shared" si="407"/>
        <v>#VALUE!</v>
      </c>
      <c r="AF3056" s="34" t="e">
        <f t="shared" si="408"/>
        <v>#VALUE!</v>
      </c>
      <c r="AG3056" s="34" t="e">
        <f t="shared" si="409"/>
        <v>#VALUE!</v>
      </c>
      <c r="AH3056" s="34" t="e">
        <f t="shared" si="410"/>
        <v>#VALUE!</v>
      </c>
      <c r="AI3056" s="34" t="e">
        <f t="shared" si="411"/>
        <v>#VALUE!</v>
      </c>
      <c r="AJ3056" s="34" t="e">
        <f t="shared" si="412"/>
        <v>#VALUE!</v>
      </c>
      <c r="AK3056" s="34" t="e">
        <f t="shared" si="413"/>
        <v>#VALUE!</v>
      </c>
    </row>
    <row r="3057" spans="1:37" ht="55.25" customHeight="1" x14ac:dyDescent="0.2">
      <c r="A3057" s="50"/>
      <c r="B3057" s="50"/>
      <c r="C3057" s="34"/>
      <c r="D3057" s="34"/>
      <c r="E3057" s="34"/>
      <c r="F3057" s="34"/>
      <c r="G3057" s="34"/>
      <c r="H3057" s="34"/>
      <c r="I3057" s="34"/>
      <c r="J3057" s="34"/>
      <c r="K3057" s="34"/>
      <c r="L3057" s="103"/>
      <c r="M3057" s="29"/>
      <c r="N3057" s="29"/>
      <c r="O3057" s="29"/>
      <c r="P3057" s="30"/>
      <c r="Q3057" s="29"/>
      <c r="R3057" s="112"/>
      <c r="S3057" s="34"/>
      <c r="AD3057" s="84" t="e">
        <f t="shared" si="406"/>
        <v>#VALUE!</v>
      </c>
      <c r="AE3057" s="34" t="e">
        <f t="shared" si="407"/>
        <v>#VALUE!</v>
      </c>
      <c r="AF3057" s="34" t="e">
        <f t="shared" si="408"/>
        <v>#VALUE!</v>
      </c>
      <c r="AG3057" s="34" t="e">
        <f t="shared" si="409"/>
        <v>#VALUE!</v>
      </c>
      <c r="AH3057" s="34" t="e">
        <f t="shared" si="410"/>
        <v>#VALUE!</v>
      </c>
      <c r="AI3057" s="34" t="e">
        <f t="shared" si="411"/>
        <v>#VALUE!</v>
      </c>
      <c r="AJ3057" s="34" t="e">
        <f t="shared" si="412"/>
        <v>#VALUE!</v>
      </c>
      <c r="AK3057" s="34" t="e">
        <f t="shared" si="413"/>
        <v>#VALUE!</v>
      </c>
    </row>
    <row r="3058" spans="1:37" ht="55.25" customHeight="1" x14ac:dyDescent="0.2">
      <c r="A3058" s="50"/>
      <c r="B3058" s="50"/>
      <c r="C3058" s="34"/>
      <c r="D3058" s="34"/>
      <c r="E3058" s="34"/>
      <c r="F3058" s="34"/>
      <c r="G3058" s="34"/>
      <c r="H3058" s="34"/>
      <c r="I3058" s="34"/>
      <c r="J3058" s="34"/>
      <c r="K3058" s="34"/>
      <c r="L3058" s="103"/>
      <c r="M3058" s="29"/>
      <c r="N3058" s="29"/>
      <c r="O3058" s="29"/>
      <c r="P3058" s="30"/>
      <c r="Q3058" s="29"/>
      <c r="R3058" s="112"/>
      <c r="S3058" s="34"/>
      <c r="AD3058" s="84" t="e">
        <f t="shared" si="406"/>
        <v>#VALUE!</v>
      </c>
      <c r="AE3058" s="34" t="e">
        <f t="shared" si="407"/>
        <v>#VALUE!</v>
      </c>
      <c r="AF3058" s="34" t="e">
        <f t="shared" si="408"/>
        <v>#VALUE!</v>
      </c>
      <c r="AG3058" s="34" t="e">
        <f t="shared" si="409"/>
        <v>#VALUE!</v>
      </c>
      <c r="AH3058" s="34" t="e">
        <f t="shared" si="410"/>
        <v>#VALUE!</v>
      </c>
      <c r="AI3058" s="34" t="e">
        <f t="shared" si="411"/>
        <v>#VALUE!</v>
      </c>
      <c r="AJ3058" s="34" t="e">
        <f t="shared" si="412"/>
        <v>#VALUE!</v>
      </c>
      <c r="AK3058" s="34" t="e">
        <f t="shared" si="413"/>
        <v>#VALUE!</v>
      </c>
    </row>
    <row r="3059" spans="1:37" ht="55.25" customHeight="1" x14ac:dyDescent="0.2">
      <c r="A3059" s="50"/>
      <c r="B3059" s="50"/>
      <c r="C3059" s="34"/>
      <c r="D3059" s="34"/>
      <c r="E3059" s="34"/>
      <c r="F3059" s="34"/>
      <c r="G3059" s="34"/>
      <c r="H3059" s="34"/>
      <c r="I3059" s="34"/>
      <c r="J3059" s="34"/>
      <c r="K3059" s="34"/>
      <c r="L3059" s="103"/>
      <c r="M3059" s="29"/>
      <c r="N3059" s="29"/>
      <c r="O3059" s="29"/>
      <c r="P3059" s="30"/>
      <c r="Q3059" s="29"/>
      <c r="R3059" s="112"/>
      <c r="S3059" s="34"/>
      <c r="AD3059" s="84" t="e">
        <f t="shared" si="406"/>
        <v>#VALUE!</v>
      </c>
      <c r="AE3059" s="34" t="e">
        <f t="shared" si="407"/>
        <v>#VALUE!</v>
      </c>
      <c r="AF3059" s="34" t="e">
        <f t="shared" si="408"/>
        <v>#VALUE!</v>
      </c>
      <c r="AG3059" s="34" t="e">
        <f t="shared" si="409"/>
        <v>#VALUE!</v>
      </c>
      <c r="AH3059" s="34" t="e">
        <f t="shared" si="410"/>
        <v>#VALUE!</v>
      </c>
      <c r="AI3059" s="34" t="e">
        <f t="shared" si="411"/>
        <v>#VALUE!</v>
      </c>
      <c r="AJ3059" s="34" t="e">
        <f t="shared" si="412"/>
        <v>#VALUE!</v>
      </c>
      <c r="AK3059" s="34" t="e">
        <f t="shared" si="413"/>
        <v>#VALUE!</v>
      </c>
    </row>
    <row r="3060" spans="1:37" ht="55.25" customHeight="1" x14ac:dyDescent="0.2">
      <c r="A3060" s="50"/>
      <c r="B3060" s="50"/>
      <c r="C3060" s="34"/>
      <c r="D3060" s="34"/>
      <c r="E3060" s="34"/>
      <c r="F3060" s="34"/>
      <c r="G3060" s="34"/>
      <c r="H3060" s="34"/>
      <c r="I3060" s="34"/>
      <c r="J3060" s="34"/>
      <c r="K3060" s="34"/>
      <c r="L3060" s="103"/>
      <c r="M3060" s="29"/>
      <c r="N3060" s="29"/>
      <c r="O3060" s="29"/>
      <c r="P3060" s="30"/>
      <c r="Q3060" s="29"/>
      <c r="R3060" s="112"/>
      <c r="S3060" s="34"/>
      <c r="AD3060" s="84" t="e">
        <f t="shared" si="406"/>
        <v>#VALUE!</v>
      </c>
      <c r="AE3060" s="34" t="e">
        <f t="shared" si="407"/>
        <v>#VALUE!</v>
      </c>
      <c r="AF3060" s="34" t="e">
        <f t="shared" si="408"/>
        <v>#VALUE!</v>
      </c>
      <c r="AG3060" s="34" t="e">
        <f t="shared" si="409"/>
        <v>#VALUE!</v>
      </c>
      <c r="AH3060" s="34" t="e">
        <f t="shared" si="410"/>
        <v>#VALUE!</v>
      </c>
      <c r="AI3060" s="34" t="e">
        <f t="shared" si="411"/>
        <v>#VALUE!</v>
      </c>
      <c r="AJ3060" s="34" t="e">
        <f t="shared" si="412"/>
        <v>#VALUE!</v>
      </c>
      <c r="AK3060" s="34" t="e">
        <f t="shared" si="413"/>
        <v>#VALUE!</v>
      </c>
    </row>
    <row r="3061" spans="1:37" ht="55.25" customHeight="1" x14ac:dyDescent="0.2">
      <c r="A3061" s="50"/>
      <c r="B3061" s="50"/>
      <c r="C3061" s="34"/>
      <c r="D3061" s="34"/>
      <c r="E3061" s="34"/>
      <c r="F3061" s="34"/>
      <c r="G3061" s="34"/>
      <c r="H3061" s="34"/>
      <c r="I3061" s="34"/>
      <c r="J3061" s="34"/>
      <c r="K3061" s="34"/>
      <c r="L3061" s="103"/>
      <c r="M3061" s="29"/>
      <c r="N3061" s="29"/>
      <c r="O3061" s="29"/>
      <c r="P3061" s="30"/>
      <c r="Q3061" s="29"/>
      <c r="R3061" s="112"/>
      <c r="S3061" s="34"/>
      <c r="AD3061" s="84" t="e">
        <f t="shared" si="406"/>
        <v>#VALUE!</v>
      </c>
      <c r="AE3061" s="34" t="e">
        <f t="shared" si="407"/>
        <v>#VALUE!</v>
      </c>
      <c r="AF3061" s="34" t="e">
        <f t="shared" si="408"/>
        <v>#VALUE!</v>
      </c>
      <c r="AG3061" s="34" t="e">
        <f t="shared" si="409"/>
        <v>#VALUE!</v>
      </c>
      <c r="AH3061" s="34" t="e">
        <f t="shared" si="410"/>
        <v>#VALUE!</v>
      </c>
      <c r="AI3061" s="34" t="e">
        <f t="shared" si="411"/>
        <v>#VALUE!</v>
      </c>
      <c r="AJ3061" s="34" t="e">
        <f t="shared" si="412"/>
        <v>#VALUE!</v>
      </c>
      <c r="AK3061" s="34" t="e">
        <f t="shared" si="413"/>
        <v>#VALUE!</v>
      </c>
    </row>
    <row r="3062" spans="1:37" ht="55.25" customHeight="1" x14ac:dyDescent="0.2">
      <c r="A3062" s="50"/>
      <c r="B3062" s="50"/>
      <c r="C3062" s="34"/>
      <c r="D3062" s="34"/>
      <c r="E3062" s="34"/>
      <c r="F3062" s="34"/>
      <c r="G3062" s="34"/>
      <c r="H3062" s="34"/>
      <c r="I3062" s="34"/>
      <c r="J3062" s="34"/>
      <c r="K3062" s="34"/>
      <c r="L3062" s="103"/>
      <c r="M3062" s="29"/>
      <c r="N3062" s="29"/>
      <c r="O3062" s="29"/>
      <c r="P3062" s="30"/>
      <c r="Q3062" s="29"/>
      <c r="R3062" s="112"/>
      <c r="S3062" s="34"/>
      <c r="AD3062" s="84" t="e">
        <f t="shared" si="406"/>
        <v>#VALUE!</v>
      </c>
      <c r="AE3062" s="34" t="e">
        <f t="shared" si="407"/>
        <v>#VALUE!</v>
      </c>
      <c r="AF3062" s="34" t="e">
        <f t="shared" si="408"/>
        <v>#VALUE!</v>
      </c>
      <c r="AG3062" s="34" t="e">
        <f t="shared" si="409"/>
        <v>#VALUE!</v>
      </c>
      <c r="AH3062" s="34" t="e">
        <f t="shared" si="410"/>
        <v>#VALUE!</v>
      </c>
      <c r="AI3062" s="34" t="e">
        <f t="shared" si="411"/>
        <v>#VALUE!</v>
      </c>
      <c r="AJ3062" s="34" t="e">
        <f t="shared" si="412"/>
        <v>#VALUE!</v>
      </c>
      <c r="AK3062" s="34" t="e">
        <f t="shared" si="413"/>
        <v>#VALUE!</v>
      </c>
    </row>
    <row r="3063" spans="1:37" ht="55.25" customHeight="1" x14ac:dyDescent="0.2">
      <c r="A3063" s="50"/>
      <c r="B3063" s="50"/>
      <c r="C3063" s="34"/>
      <c r="D3063" s="34"/>
      <c r="E3063" s="34"/>
      <c r="F3063" s="34"/>
      <c r="G3063" s="34"/>
      <c r="H3063" s="34"/>
      <c r="I3063" s="34"/>
      <c r="J3063" s="34"/>
      <c r="K3063" s="34"/>
      <c r="L3063" s="103"/>
      <c r="M3063" s="29"/>
      <c r="N3063" s="29"/>
      <c r="O3063" s="29"/>
      <c r="P3063" s="30"/>
      <c r="Q3063" s="29"/>
      <c r="R3063" s="112"/>
      <c r="S3063" s="34"/>
      <c r="AD3063" s="84" t="e">
        <f t="shared" si="406"/>
        <v>#VALUE!</v>
      </c>
      <c r="AE3063" s="34" t="e">
        <f t="shared" si="407"/>
        <v>#VALUE!</v>
      </c>
      <c r="AF3063" s="34" t="e">
        <f t="shared" si="408"/>
        <v>#VALUE!</v>
      </c>
      <c r="AG3063" s="34" t="e">
        <f t="shared" si="409"/>
        <v>#VALUE!</v>
      </c>
      <c r="AH3063" s="34" t="e">
        <f t="shared" si="410"/>
        <v>#VALUE!</v>
      </c>
      <c r="AI3063" s="34" t="e">
        <f t="shared" si="411"/>
        <v>#VALUE!</v>
      </c>
      <c r="AJ3063" s="34" t="e">
        <f t="shared" si="412"/>
        <v>#VALUE!</v>
      </c>
      <c r="AK3063" s="34" t="e">
        <f t="shared" si="413"/>
        <v>#VALUE!</v>
      </c>
    </row>
    <row r="3064" spans="1:37" ht="55.25" customHeight="1" x14ac:dyDescent="0.2">
      <c r="A3064" s="50"/>
      <c r="B3064" s="50"/>
      <c r="C3064" s="34"/>
      <c r="D3064" s="34"/>
      <c r="E3064" s="34"/>
      <c r="F3064" s="34"/>
      <c r="G3064" s="34"/>
      <c r="H3064" s="34"/>
      <c r="I3064" s="34"/>
      <c r="J3064" s="34"/>
      <c r="K3064" s="34"/>
      <c r="L3064" s="103"/>
      <c r="M3064" s="29"/>
      <c r="N3064" s="29"/>
      <c r="O3064" s="29"/>
      <c r="P3064" s="30"/>
      <c r="Q3064" s="29"/>
      <c r="R3064" s="112"/>
      <c r="S3064" s="34"/>
      <c r="AD3064" s="84" t="e">
        <f t="shared" si="406"/>
        <v>#VALUE!</v>
      </c>
      <c r="AE3064" s="34" t="e">
        <f t="shared" si="407"/>
        <v>#VALUE!</v>
      </c>
      <c r="AF3064" s="34" t="e">
        <f t="shared" si="408"/>
        <v>#VALUE!</v>
      </c>
      <c r="AG3064" s="34" t="e">
        <f t="shared" si="409"/>
        <v>#VALUE!</v>
      </c>
      <c r="AH3064" s="34" t="e">
        <f t="shared" si="410"/>
        <v>#VALUE!</v>
      </c>
      <c r="AI3064" s="34" t="e">
        <f t="shared" si="411"/>
        <v>#VALUE!</v>
      </c>
      <c r="AJ3064" s="34" t="e">
        <f t="shared" si="412"/>
        <v>#VALUE!</v>
      </c>
      <c r="AK3064" s="34" t="e">
        <f t="shared" si="413"/>
        <v>#VALUE!</v>
      </c>
    </row>
    <row r="3065" spans="1:37" ht="55.25" customHeight="1" x14ac:dyDescent="0.2">
      <c r="A3065" s="50"/>
      <c r="B3065" s="50"/>
      <c r="C3065" s="34"/>
      <c r="D3065" s="34"/>
      <c r="E3065" s="34"/>
      <c r="F3065" s="34"/>
      <c r="G3065" s="34"/>
      <c r="H3065" s="34"/>
      <c r="I3065" s="34"/>
      <c r="J3065" s="34"/>
      <c r="K3065" s="34"/>
      <c r="L3065" s="103"/>
      <c r="M3065" s="29"/>
      <c r="N3065" s="29"/>
      <c r="O3065" s="29"/>
      <c r="P3065" s="30"/>
      <c r="Q3065" s="29"/>
      <c r="R3065" s="112"/>
      <c r="S3065" s="34"/>
      <c r="AD3065" s="84" t="e">
        <f t="shared" si="406"/>
        <v>#VALUE!</v>
      </c>
      <c r="AE3065" s="34" t="e">
        <f t="shared" si="407"/>
        <v>#VALUE!</v>
      </c>
      <c r="AF3065" s="34" t="e">
        <f t="shared" si="408"/>
        <v>#VALUE!</v>
      </c>
      <c r="AG3065" s="34" t="e">
        <f t="shared" si="409"/>
        <v>#VALUE!</v>
      </c>
      <c r="AH3065" s="34" t="e">
        <f t="shared" si="410"/>
        <v>#VALUE!</v>
      </c>
      <c r="AI3065" s="34" t="e">
        <f t="shared" si="411"/>
        <v>#VALUE!</v>
      </c>
      <c r="AJ3065" s="34" t="e">
        <f t="shared" si="412"/>
        <v>#VALUE!</v>
      </c>
      <c r="AK3065" s="34" t="e">
        <f t="shared" si="413"/>
        <v>#VALUE!</v>
      </c>
    </row>
    <row r="3066" spans="1:37" ht="55.25" customHeight="1" x14ac:dyDescent="0.2">
      <c r="A3066" s="50"/>
      <c r="B3066" s="50"/>
      <c r="C3066" s="34"/>
      <c r="D3066" s="34"/>
      <c r="E3066" s="34"/>
      <c r="F3066" s="34"/>
      <c r="G3066" s="34"/>
      <c r="H3066" s="34"/>
      <c r="I3066" s="34"/>
      <c r="J3066" s="34"/>
      <c r="K3066" s="34"/>
      <c r="L3066" s="103"/>
      <c r="M3066" s="29"/>
      <c r="N3066" s="29"/>
      <c r="O3066" s="29"/>
      <c r="P3066" s="30"/>
      <c r="Q3066" s="29"/>
      <c r="R3066" s="112"/>
      <c r="S3066" s="34"/>
      <c r="AD3066" s="84" t="e">
        <f t="shared" si="406"/>
        <v>#VALUE!</v>
      </c>
      <c r="AE3066" s="34" t="e">
        <f t="shared" si="407"/>
        <v>#VALUE!</v>
      </c>
      <c r="AF3066" s="34" t="e">
        <f t="shared" si="408"/>
        <v>#VALUE!</v>
      </c>
      <c r="AG3066" s="34" t="e">
        <f t="shared" si="409"/>
        <v>#VALUE!</v>
      </c>
      <c r="AH3066" s="34" t="e">
        <f t="shared" si="410"/>
        <v>#VALUE!</v>
      </c>
      <c r="AI3066" s="34" t="e">
        <f t="shared" si="411"/>
        <v>#VALUE!</v>
      </c>
      <c r="AJ3066" s="34" t="e">
        <f t="shared" si="412"/>
        <v>#VALUE!</v>
      </c>
      <c r="AK3066" s="34" t="e">
        <f t="shared" si="413"/>
        <v>#VALUE!</v>
      </c>
    </row>
    <row r="3067" spans="1:37" ht="55.25" customHeight="1" x14ac:dyDescent="0.2">
      <c r="A3067" s="50"/>
      <c r="B3067" s="50"/>
      <c r="C3067" s="34"/>
      <c r="D3067" s="34"/>
      <c r="E3067" s="34"/>
      <c r="F3067" s="34"/>
      <c r="G3067" s="34"/>
      <c r="H3067" s="34"/>
      <c r="I3067" s="34"/>
      <c r="J3067" s="34"/>
      <c r="K3067" s="34"/>
      <c r="L3067" s="103"/>
      <c r="M3067" s="29"/>
      <c r="N3067" s="29"/>
      <c r="O3067" s="29"/>
      <c r="P3067" s="30"/>
      <c r="Q3067" s="29"/>
      <c r="R3067" s="112"/>
      <c r="S3067" s="34"/>
      <c r="AD3067" s="84" t="e">
        <f t="shared" si="406"/>
        <v>#VALUE!</v>
      </c>
      <c r="AE3067" s="34" t="e">
        <f t="shared" si="407"/>
        <v>#VALUE!</v>
      </c>
      <c r="AF3067" s="34" t="e">
        <f t="shared" si="408"/>
        <v>#VALUE!</v>
      </c>
      <c r="AG3067" s="34" t="e">
        <f t="shared" si="409"/>
        <v>#VALUE!</v>
      </c>
      <c r="AH3067" s="34" t="e">
        <f t="shared" si="410"/>
        <v>#VALUE!</v>
      </c>
      <c r="AI3067" s="34" t="e">
        <f t="shared" si="411"/>
        <v>#VALUE!</v>
      </c>
      <c r="AJ3067" s="34" t="e">
        <f t="shared" si="412"/>
        <v>#VALUE!</v>
      </c>
      <c r="AK3067" s="34" t="e">
        <f t="shared" si="413"/>
        <v>#VALUE!</v>
      </c>
    </row>
    <row r="3068" spans="1:37" ht="55.25" customHeight="1" x14ac:dyDescent="0.2">
      <c r="A3068" s="50"/>
      <c r="B3068" s="50"/>
      <c r="C3068" s="34"/>
      <c r="D3068" s="34"/>
      <c r="E3068" s="34"/>
      <c r="F3068" s="34"/>
      <c r="G3068" s="34"/>
      <c r="H3068" s="34"/>
      <c r="I3068" s="34"/>
      <c r="J3068" s="34"/>
      <c r="K3068" s="34"/>
      <c r="L3068" s="103"/>
      <c r="M3068" s="29"/>
      <c r="N3068" s="29"/>
      <c r="O3068" s="29"/>
      <c r="P3068" s="30"/>
      <c r="Q3068" s="29"/>
      <c r="R3068" s="112"/>
      <c r="S3068" s="34"/>
      <c r="AD3068" s="84" t="e">
        <f t="shared" si="406"/>
        <v>#VALUE!</v>
      </c>
      <c r="AE3068" s="34" t="e">
        <f t="shared" si="407"/>
        <v>#VALUE!</v>
      </c>
      <c r="AF3068" s="34" t="e">
        <f t="shared" si="408"/>
        <v>#VALUE!</v>
      </c>
      <c r="AG3068" s="34" t="e">
        <f t="shared" si="409"/>
        <v>#VALUE!</v>
      </c>
      <c r="AH3068" s="34" t="e">
        <f t="shared" si="410"/>
        <v>#VALUE!</v>
      </c>
      <c r="AI3068" s="34" t="e">
        <f t="shared" si="411"/>
        <v>#VALUE!</v>
      </c>
      <c r="AJ3068" s="34" t="e">
        <f t="shared" si="412"/>
        <v>#VALUE!</v>
      </c>
      <c r="AK3068" s="34" t="e">
        <f t="shared" si="413"/>
        <v>#VALUE!</v>
      </c>
    </row>
    <row r="3069" spans="1:37" ht="55.25" customHeight="1" x14ac:dyDescent="0.2">
      <c r="A3069" s="50"/>
      <c r="B3069" s="50"/>
      <c r="C3069" s="34"/>
      <c r="D3069" s="34"/>
      <c r="E3069" s="34"/>
      <c r="F3069" s="34"/>
      <c r="G3069" s="34"/>
      <c r="H3069" s="34"/>
      <c r="I3069" s="34"/>
      <c r="J3069" s="34"/>
      <c r="K3069" s="34"/>
      <c r="L3069" s="103"/>
      <c r="M3069" s="29"/>
      <c r="N3069" s="29"/>
      <c r="O3069" s="29"/>
      <c r="P3069" s="30"/>
      <c r="Q3069" s="29"/>
      <c r="R3069" s="112"/>
      <c r="S3069" s="34"/>
      <c r="AD3069" s="84" t="e">
        <f t="shared" si="406"/>
        <v>#VALUE!</v>
      </c>
      <c r="AE3069" s="34" t="e">
        <f t="shared" si="407"/>
        <v>#VALUE!</v>
      </c>
      <c r="AF3069" s="34" t="e">
        <f t="shared" si="408"/>
        <v>#VALUE!</v>
      </c>
      <c r="AG3069" s="34" t="e">
        <f t="shared" si="409"/>
        <v>#VALUE!</v>
      </c>
      <c r="AH3069" s="34" t="e">
        <f t="shared" si="410"/>
        <v>#VALUE!</v>
      </c>
      <c r="AI3069" s="34" t="e">
        <f t="shared" si="411"/>
        <v>#VALUE!</v>
      </c>
      <c r="AJ3069" s="34" t="e">
        <f t="shared" si="412"/>
        <v>#VALUE!</v>
      </c>
      <c r="AK3069" s="34" t="e">
        <f t="shared" si="413"/>
        <v>#VALUE!</v>
      </c>
    </row>
    <row r="3070" spans="1:37" ht="55.25" customHeight="1" x14ac:dyDescent="0.2">
      <c r="A3070" s="50"/>
      <c r="B3070" s="50"/>
      <c r="C3070" s="34"/>
      <c r="D3070" s="34"/>
      <c r="E3070" s="34"/>
      <c r="F3070" s="34"/>
      <c r="G3070" s="34"/>
      <c r="H3070" s="34"/>
      <c r="I3070" s="34"/>
      <c r="J3070" s="34"/>
      <c r="K3070" s="34"/>
      <c r="L3070" s="103"/>
      <c r="M3070" s="29"/>
      <c r="N3070" s="29"/>
      <c r="O3070" s="29"/>
      <c r="P3070" s="30"/>
      <c r="Q3070" s="29"/>
      <c r="R3070" s="112"/>
      <c r="S3070" s="34"/>
      <c r="AD3070" s="84" t="e">
        <f t="shared" si="406"/>
        <v>#VALUE!</v>
      </c>
      <c r="AE3070" s="34" t="e">
        <f t="shared" si="407"/>
        <v>#VALUE!</v>
      </c>
      <c r="AF3070" s="34" t="e">
        <f t="shared" si="408"/>
        <v>#VALUE!</v>
      </c>
      <c r="AG3070" s="34" t="e">
        <f t="shared" si="409"/>
        <v>#VALUE!</v>
      </c>
      <c r="AH3070" s="34" t="e">
        <f t="shared" si="410"/>
        <v>#VALUE!</v>
      </c>
      <c r="AI3070" s="34" t="e">
        <f t="shared" si="411"/>
        <v>#VALUE!</v>
      </c>
      <c r="AJ3070" s="34" t="e">
        <f t="shared" si="412"/>
        <v>#VALUE!</v>
      </c>
      <c r="AK3070" s="34" t="e">
        <f t="shared" si="413"/>
        <v>#VALUE!</v>
      </c>
    </row>
    <row r="3071" spans="1:37" ht="55.25" customHeight="1" x14ac:dyDescent="0.2">
      <c r="A3071" s="50"/>
      <c r="B3071" s="50"/>
      <c r="C3071" s="34"/>
      <c r="D3071" s="34"/>
      <c r="E3071" s="34"/>
      <c r="F3071" s="34"/>
      <c r="G3071" s="34"/>
      <c r="H3071" s="34"/>
      <c r="I3071" s="34"/>
      <c r="J3071" s="34"/>
      <c r="K3071" s="34"/>
      <c r="L3071" s="103"/>
      <c r="M3071" s="29"/>
      <c r="N3071" s="29"/>
      <c r="O3071" s="29"/>
      <c r="P3071" s="30"/>
      <c r="Q3071" s="29"/>
      <c r="R3071" s="112"/>
      <c r="S3071" s="34"/>
      <c r="AD3071" s="84" t="e">
        <f t="shared" si="406"/>
        <v>#VALUE!</v>
      </c>
      <c r="AE3071" s="34" t="e">
        <f t="shared" si="407"/>
        <v>#VALUE!</v>
      </c>
      <c r="AF3071" s="34" t="e">
        <f t="shared" si="408"/>
        <v>#VALUE!</v>
      </c>
      <c r="AG3071" s="34" t="e">
        <f t="shared" si="409"/>
        <v>#VALUE!</v>
      </c>
      <c r="AH3071" s="34" t="e">
        <f t="shared" si="410"/>
        <v>#VALUE!</v>
      </c>
      <c r="AI3071" s="34" t="e">
        <f t="shared" si="411"/>
        <v>#VALUE!</v>
      </c>
      <c r="AJ3071" s="34" t="e">
        <f t="shared" si="412"/>
        <v>#VALUE!</v>
      </c>
      <c r="AK3071" s="34" t="e">
        <f t="shared" si="413"/>
        <v>#VALUE!</v>
      </c>
    </row>
    <row r="3072" spans="1:37" ht="55.25" customHeight="1" x14ac:dyDescent="0.2">
      <c r="A3072" s="50"/>
      <c r="B3072" s="50"/>
      <c r="C3072" s="34"/>
      <c r="D3072" s="34"/>
      <c r="E3072" s="34"/>
      <c r="F3072" s="34"/>
      <c r="G3072" s="34"/>
      <c r="H3072" s="34"/>
      <c r="I3072" s="34"/>
      <c r="J3072" s="34"/>
      <c r="K3072" s="34"/>
      <c r="L3072" s="103"/>
      <c r="M3072" s="29"/>
      <c r="N3072" s="29"/>
      <c r="O3072" s="29"/>
      <c r="P3072" s="30"/>
      <c r="Q3072" s="29"/>
      <c r="R3072" s="112"/>
      <c r="S3072" s="34"/>
      <c r="AD3072" s="84" t="e">
        <f t="shared" si="406"/>
        <v>#VALUE!</v>
      </c>
      <c r="AE3072" s="34" t="e">
        <f t="shared" si="407"/>
        <v>#VALUE!</v>
      </c>
      <c r="AF3072" s="34" t="e">
        <f t="shared" si="408"/>
        <v>#VALUE!</v>
      </c>
      <c r="AG3072" s="34" t="e">
        <f t="shared" si="409"/>
        <v>#VALUE!</v>
      </c>
      <c r="AH3072" s="34" t="e">
        <f t="shared" si="410"/>
        <v>#VALUE!</v>
      </c>
      <c r="AI3072" s="34" t="e">
        <f t="shared" si="411"/>
        <v>#VALUE!</v>
      </c>
      <c r="AJ3072" s="34" t="e">
        <f t="shared" si="412"/>
        <v>#VALUE!</v>
      </c>
      <c r="AK3072" s="34" t="e">
        <f t="shared" si="413"/>
        <v>#VALUE!</v>
      </c>
    </row>
    <row r="3073" spans="1:37" ht="55.25" customHeight="1" x14ac:dyDescent="0.2">
      <c r="A3073" s="50"/>
      <c r="B3073" s="50"/>
      <c r="C3073" s="34"/>
      <c r="D3073" s="34"/>
      <c r="E3073" s="34"/>
      <c r="F3073" s="34"/>
      <c r="G3073" s="34"/>
      <c r="H3073" s="34"/>
      <c r="I3073" s="34"/>
      <c r="J3073" s="34"/>
      <c r="K3073" s="34"/>
      <c r="L3073" s="103"/>
      <c r="M3073" s="29"/>
      <c r="N3073" s="29"/>
      <c r="O3073" s="29"/>
      <c r="P3073" s="30"/>
      <c r="Q3073" s="29"/>
      <c r="R3073" s="112"/>
      <c r="S3073" s="34"/>
      <c r="AD3073" s="84" t="e">
        <f t="shared" si="406"/>
        <v>#VALUE!</v>
      </c>
      <c r="AE3073" s="34" t="e">
        <f t="shared" si="407"/>
        <v>#VALUE!</v>
      </c>
      <c r="AF3073" s="34" t="e">
        <f t="shared" si="408"/>
        <v>#VALUE!</v>
      </c>
      <c r="AG3073" s="34" t="e">
        <f t="shared" si="409"/>
        <v>#VALUE!</v>
      </c>
      <c r="AH3073" s="34" t="e">
        <f t="shared" si="410"/>
        <v>#VALUE!</v>
      </c>
      <c r="AI3073" s="34" t="e">
        <f t="shared" si="411"/>
        <v>#VALUE!</v>
      </c>
      <c r="AJ3073" s="34" t="e">
        <f t="shared" si="412"/>
        <v>#VALUE!</v>
      </c>
      <c r="AK3073" s="34" t="e">
        <f t="shared" si="413"/>
        <v>#VALUE!</v>
      </c>
    </row>
    <row r="3074" spans="1:37" ht="55.25" customHeight="1" x14ac:dyDescent="0.2">
      <c r="A3074" s="50"/>
      <c r="B3074" s="50"/>
      <c r="C3074" s="34"/>
      <c r="D3074" s="34"/>
      <c r="E3074" s="34"/>
      <c r="F3074" s="34"/>
      <c r="G3074" s="34"/>
      <c r="H3074" s="34"/>
      <c r="I3074" s="34"/>
      <c r="J3074" s="34"/>
      <c r="K3074" s="34"/>
      <c r="L3074" s="103"/>
      <c r="M3074" s="29"/>
      <c r="N3074" s="29"/>
      <c r="O3074" s="29"/>
      <c r="P3074" s="30"/>
      <c r="Q3074" s="29"/>
      <c r="R3074" s="112"/>
      <c r="S3074" s="34"/>
      <c r="AD3074" s="84" t="e">
        <f t="shared" si="406"/>
        <v>#VALUE!</v>
      </c>
      <c r="AE3074" s="34" t="e">
        <f t="shared" si="407"/>
        <v>#VALUE!</v>
      </c>
      <c r="AF3074" s="34" t="e">
        <f t="shared" si="408"/>
        <v>#VALUE!</v>
      </c>
      <c r="AG3074" s="34" t="e">
        <f t="shared" si="409"/>
        <v>#VALUE!</v>
      </c>
      <c r="AH3074" s="34" t="e">
        <f t="shared" si="410"/>
        <v>#VALUE!</v>
      </c>
      <c r="AI3074" s="34" t="e">
        <f t="shared" si="411"/>
        <v>#VALUE!</v>
      </c>
      <c r="AJ3074" s="34" t="e">
        <f t="shared" si="412"/>
        <v>#VALUE!</v>
      </c>
      <c r="AK3074" s="34" t="e">
        <f t="shared" si="413"/>
        <v>#VALUE!</v>
      </c>
    </row>
    <row r="3075" spans="1:37" ht="55.25" customHeight="1" x14ac:dyDescent="0.2">
      <c r="A3075" s="50"/>
      <c r="B3075" s="50"/>
      <c r="C3075" s="34"/>
      <c r="D3075" s="34"/>
      <c r="E3075" s="34"/>
      <c r="F3075" s="34"/>
      <c r="G3075" s="34"/>
      <c r="H3075" s="34"/>
      <c r="I3075" s="34"/>
      <c r="J3075" s="34"/>
      <c r="K3075" s="34"/>
      <c r="L3075" s="103"/>
      <c r="M3075" s="29"/>
      <c r="N3075" s="29"/>
      <c r="O3075" s="29"/>
      <c r="P3075" s="30"/>
      <c r="Q3075" s="29"/>
      <c r="R3075" s="112"/>
      <c r="S3075" s="34"/>
      <c r="AD3075" s="84" t="e">
        <f t="shared" si="406"/>
        <v>#VALUE!</v>
      </c>
      <c r="AE3075" s="34" t="e">
        <f t="shared" si="407"/>
        <v>#VALUE!</v>
      </c>
      <c r="AF3075" s="34" t="e">
        <f t="shared" si="408"/>
        <v>#VALUE!</v>
      </c>
      <c r="AG3075" s="34" t="e">
        <f t="shared" si="409"/>
        <v>#VALUE!</v>
      </c>
      <c r="AH3075" s="34" t="e">
        <f t="shared" si="410"/>
        <v>#VALUE!</v>
      </c>
      <c r="AI3075" s="34" t="e">
        <f t="shared" si="411"/>
        <v>#VALUE!</v>
      </c>
      <c r="AJ3075" s="34" t="e">
        <f t="shared" si="412"/>
        <v>#VALUE!</v>
      </c>
      <c r="AK3075" s="34" t="e">
        <f t="shared" si="413"/>
        <v>#VALUE!</v>
      </c>
    </row>
    <row r="3076" spans="1:37" ht="55.25" customHeight="1" x14ac:dyDescent="0.2">
      <c r="A3076" s="50"/>
      <c r="B3076" s="50"/>
      <c r="C3076" s="34"/>
      <c r="D3076" s="34"/>
      <c r="E3076" s="34"/>
      <c r="F3076" s="34"/>
      <c r="G3076" s="34"/>
      <c r="H3076" s="34"/>
      <c r="I3076" s="34"/>
      <c r="J3076" s="34"/>
      <c r="K3076" s="34"/>
      <c r="L3076" s="103"/>
      <c r="M3076" s="29"/>
      <c r="N3076" s="29"/>
      <c r="O3076" s="29"/>
      <c r="P3076" s="30"/>
      <c r="Q3076" s="29"/>
      <c r="R3076" s="112"/>
      <c r="S3076" s="34"/>
      <c r="AD3076" s="84" t="e">
        <f t="shared" si="406"/>
        <v>#VALUE!</v>
      </c>
      <c r="AE3076" s="34" t="e">
        <f t="shared" si="407"/>
        <v>#VALUE!</v>
      </c>
      <c r="AF3076" s="34" t="e">
        <f t="shared" si="408"/>
        <v>#VALUE!</v>
      </c>
      <c r="AG3076" s="34" t="e">
        <f t="shared" si="409"/>
        <v>#VALUE!</v>
      </c>
      <c r="AH3076" s="34" t="e">
        <f t="shared" si="410"/>
        <v>#VALUE!</v>
      </c>
      <c r="AI3076" s="34" t="e">
        <f t="shared" si="411"/>
        <v>#VALUE!</v>
      </c>
      <c r="AJ3076" s="34" t="e">
        <f t="shared" si="412"/>
        <v>#VALUE!</v>
      </c>
      <c r="AK3076" s="34" t="e">
        <f t="shared" si="413"/>
        <v>#VALUE!</v>
      </c>
    </row>
    <row r="3077" spans="1:37" ht="55.25" customHeight="1" x14ac:dyDescent="0.2">
      <c r="A3077" s="50"/>
      <c r="B3077" s="50"/>
      <c r="C3077" s="34"/>
      <c r="D3077" s="34"/>
      <c r="E3077" s="34"/>
      <c r="F3077" s="34"/>
      <c r="G3077" s="34"/>
      <c r="H3077" s="34"/>
      <c r="I3077" s="34"/>
      <c r="J3077" s="34"/>
      <c r="K3077" s="34"/>
      <c r="L3077" s="103"/>
      <c r="M3077" s="29"/>
      <c r="N3077" s="29"/>
      <c r="O3077" s="29"/>
      <c r="P3077" s="30"/>
      <c r="Q3077" s="29"/>
      <c r="R3077" s="112"/>
      <c r="S3077" s="34"/>
      <c r="AD3077" s="84" t="e">
        <f t="shared" si="406"/>
        <v>#VALUE!</v>
      </c>
      <c r="AE3077" s="34" t="e">
        <f t="shared" si="407"/>
        <v>#VALUE!</v>
      </c>
      <c r="AF3077" s="34" t="e">
        <f t="shared" si="408"/>
        <v>#VALUE!</v>
      </c>
      <c r="AG3077" s="34" t="e">
        <f t="shared" si="409"/>
        <v>#VALUE!</v>
      </c>
      <c r="AH3077" s="34" t="e">
        <f t="shared" si="410"/>
        <v>#VALUE!</v>
      </c>
      <c r="AI3077" s="34" t="e">
        <f t="shared" si="411"/>
        <v>#VALUE!</v>
      </c>
      <c r="AJ3077" s="34" t="e">
        <f t="shared" si="412"/>
        <v>#VALUE!</v>
      </c>
      <c r="AK3077" s="34" t="e">
        <f t="shared" si="413"/>
        <v>#VALUE!</v>
      </c>
    </row>
    <row r="3078" spans="1:37" ht="55.25" customHeight="1" x14ac:dyDescent="0.2">
      <c r="A3078" s="50"/>
      <c r="B3078" s="50"/>
      <c r="C3078" s="34"/>
      <c r="D3078" s="34"/>
      <c r="E3078" s="34"/>
      <c r="F3078" s="34"/>
      <c r="G3078" s="34"/>
      <c r="H3078" s="34"/>
      <c r="I3078" s="34"/>
      <c r="J3078" s="34"/>
      <c r="K3078" s="34"/>
      <c r="L3078" s="103"/>
      <c r="M3078" s="29"/>
      <c r="N3078" s="29"/>
      <c r="O3078" s="29"/>
      <c r="P3078" s="30"/>
      <c r="Q3078" s="29"/>
      <c r="R3078" s="112"/>
      <c r="S3078" s="34"/>
      <c r="AD3078" s="84" t="e">
        <f t="shared" si="406"/>
        <v>#VALUE!</v>
      </c>
      <c r="AE3078" s="34" t="e">
        <f t="shared" si="407"/>
        <v>#VALUE!</v>
      </c>
      <c r="AF3078" s="34" t="e">
        <f t="shared" si="408"/>
        <v>#VALUE!</v>
      </c>
      <c r="AG3078" s="34" t="e">
        <f t="shared" si="409"/>
        <v>#VALUE!</v>
      </c>
      <c r="AH3078" s="34" t="e">
        <f t="shared" si="410"/>
        <v>#VALUE!</v>
      </c>
      <c r="AI3078" s="34" t="e">
        <f t="shared" si="411"/>
        <v>#VALUE!</v>
      </c>
      <c r="AJ3078" s="34" t="e">
        <f t="shared" si="412"/>
        <v>#VALUE!</v>
      </c>
      <c r="AK3078" s="34" t="e">
        <f t="shared" si="413"/>
        <v>#VALUE!</v>
      </c>
    </row>
    <row r="3079" spans="1:37" ht="55.25" customHeight="1" x14ac:dyDescent="0.2">
      <c r="A3079" s="50"/>
      <c r="B3079" s="50"/>
      <c r="C3079" s="34"/>
      <c r="D3079" s="34"/>
      <c r="E3079" s="34"/>
      <c r="F3079" s="34"/>
      <c r="G3079" s="34"/>
      <c r="H3079" s="34"/>
      <c r="I3079" s="34"/>
      <c r="J3079" s="34"/>
      <c r="K3079" s="34"/>
      <c r="L3079" s="103"/>
      <c r="M3079" s="29"/>
      <c r="N3079" s="29"/>
      <c r="O3079" s="29"/>
      <c r="P3079" s="30"/>
      <c r="Q3079" s="29"/>
      <c r="R3079" s="112"/>
      <c r="S3079" s="34"/>
      <c r="AD3079" s="84" t="e">
        <f t="shared" si="406"/>
        <v>#VALUE!</v>
      </c>
      <c r="AE3079" s="34" t="e">
        <f t="shared" si="407"/>
        <v>#VALUE!</v>
      </c>
      <c r="AF3079" s="34" t="e">
        <f t="shared" si="408"/>
        <v>#VALUE!</v>
      </c>
      <c r="AG3079" s="34" t="e">
        <f t="shared" si="409"/>
        <v>#VALUE!</v>
      </c>
      <c r="AH3079" s="34" t="e">
        <f t="shared" si="410"/>
        <v>#VALUE!</v>
      </c>
      <c r="AI3079" s="34" t="e">
        <f t="shared" si="411"/>
        <v>#VALUE!</v>
      </c>
      <c r="AJ3079" s="34" t="e">
        <f t="shared" si="412"/>
        <v>#VALUE!</v>
      </c>
      <c r="AK3079" s="34" t="e">
        <f t="shared" si="413"/>
        <v>#VALUE!</v>
      </c>
    </row>
    <row r="3080" spans="1:37" ht="55.25" customHeight="1" x14ac:dyDescent="0.2">
      <c r="A3080" s="50"/>
      <c r="B3080" s="50"/>
      <c r="C3080" s="34"/>
      <c r="D3080" s="34"/>
      <c r="E3080" s="34"/>
      <c r="F3080" s="34"/>
      <c r="G3080" s="34"/>
      <c r="H3080" s="34"/>
      <c r="I3080" s="34"/>
      <c r="J3080" s="34"/>
      <c r="K3080" s="34"/>
      <c r="L3080" s="103"/>
      <c r="M3080" s="29"/>
      <c r="N3080" s="29"/>
      <c r="O3080" s="29"/>
      <c r="P3080" s="30"/>
      <c r="Q3080" s="29"/>
      <c r="R3080" s="112"/>
      <c r="S3080" s="34"/>
      <c r="AD3080" s="84" t="e">
        <f t="shared" si="406"/>
        <v>#VALUE!</v>
      </c>
      <c r="AE3080" s="34" t="e">
        <f t="shared" si="407"/>
        <v>#VALUE!</v>
      </c>
      <c r="AF3080" s="34" t="e">
        <f t="shared" si="408"/>
        <v>#VALUE!</v>
      </c>
      <c r="AG3080" s="34" t="e">
        <f t="shared" si="409"/>
        <v>#VALUE!</v>
      </c>
      <c r="AH3080" s="34" t="e">
        <f t="shared" si="410"/>
        <v>#VALUE!</v>
      </c>
      <c r="AI3080" s="34" t="e">
        <f t="shared" si="411"/>
        <v>#VALUE!</v>
      </c>
      <c r="AJ3080" s="34" t="e">
        <f t="shared" si="412"/>
        <v>#VALUE!</v>
      </c>
      <c r="AK3080" s="34" t="e">
        <f t="shared" si="413"/>
        <v>#VALUE!</v>
      </c>
    </row>
    <row r="3081" spans="1:37" ht="55.25" customHeight="1" x14ac:dyDescent="0.2">
      <c r="A3081" s="50"/>
      <c r="B3081" s="50"/>
      <c r="C3081" s="34"/>
      <c r="D3081" s="34"/>
      <c r="E3081" s="34"/>
      <c r="F3081" s="34"/>
      <c r="G3081" s="34"/>
      <c r="H3081" s="34"/>
      <c r="I3081" s="34"/>
      <c r="J3081" s="34"/>
      <c r="K3081" s="34"/>
      <c r="L3081" s="103"/>
      <c r="M3081" s="29"/>
      <c r="N3081" s="29"/>
      <c r="O3081" s="29"/>
      <c r="P3081" s="30"/>
      <c r="Q3081" s="29"/>
      <c r="R3081" s="112"/>
      <c r="S3081" s="34"/>
      <c r="AD3081" s="84" t="e">
        <f t="shared" si="406"/>
        <v>#VALUE!</v>
      </c>
      <c r="AE3081" s="34" t="e">
        <f t="shared" si="407"/>
        <v>#VALUE!</v>
      </c>
      <c r="AF3081" s="34" t="e">
        <f t="shared" si="408"/>
        <v>#VALUE!</v>
      </c>
      <c r="AG3081" s="34" t="e">
        <f t="shared" si="409"/>
        <v>#VALUE!</v>
      </c>
      <c r="AH3081" s="34" t="e">
        <f t="shared" si="410"/>
        <v>#VALUE!</v>
      </c>
      <c r="AI3081" s="34" t="e">
        <f t="shared" si="411"/>
        <v>#VALUE!</v>
      </c>
      <c r="AJ3081" s="34" t="e">
        <f t="shared" si="412"/>
        <v>#VALUE!</v>
      </c>
      <c r="AK3081" s="34" t="e">
        <f t="shared" si="413"/>
        <v>#VALUE!</v>
      </c>
    </row>
    <row r="3082" spans="1:37" ht="55.25" customHeight="1" x14ac:dyDescent="0.2">
      <c r="A3082" s="50"/>
      <c r="B3082" s="50"/>
      <c r="C3082" s="34"/>
      <c r="D3082" s="34"/>
      <c r="E3082" s="34"/>
      <c r="F3082" s="34"/>
      <c r="G3082" s="34"/>
      <c r="H3082" s="34"/>
      <c r="I3082" s="34"/>
      <c r="J3082" s="34"/>
      <c r="K3082" s="34"/>
      <c r="L3082" s="103"/>
      <c r="M3082" s="29"/>
      <c r="N3082" s="29"/>
      <c r="O3082" s="29"/>
      <c r="P3082" s="30"/>
      <c r="Q3082" s="29"/>
      <c r="R3082" s="112"/>
      <c r="S3082" s="34"/>
      <c r="AD3082" s="84" t="e">
        <f t="shared" si="406"/>
        <v>#VALUE!</v>
      </c>
      <c r="AE3082" s="34" t="e">
        <f t="shared" si="407"/>
        <v>#VALUE!</v>
      </c>
      <c r="AF3082" s="34" t="e">
        <f t="shared" si="408"/>
        <v>#VALUE!</v>
      </c>
      <c r="AG3082" s="34" t="e">
        <f t="shared" si="409"/>
        <v>#VALUE!</v>
      </c>
      <c r="AH3082" s="34" t="e">
        <f t="shared" si="410"/>
        <v>#VALUE!</v>
      </c>
      <c r="AI3082" s="34" t="e">
        <f t="shared" si="411"/>
        <v>#VALUE!</v>
      </c>
      <c r="AJ3082" s="34" t="e">
        <f t="shared" si="412"/>
        <v>#VALUE!</v>
      </c>
      <c r="AK3082" s="34" t="e">
        <f t="shared" si="413"/>
        <v>#VALUE!</v>
      </c>
    </row>
    <row r="3083" spans="1:37" ht="55.25" customHeight="1" x14ac:dyDescent="0.2">
      <c r="A3083" s="50"/>
      <c r="B3083" s="50"/>
      <c r="C3083" s="34"/>
      <c r="D3083" s="34"/>
      <c r="E3083" s="34"/>
      <c r="F3083" s="34"/>
      <c r="G3083" s="34"/>
      <c r="H3083" s="34"/>
      <c r="I3083" s="34"/>
      <c r="J3083" s="34"/>
      <c r="K3083" s="34"/>
      <c r="L3083" s="103"/>
      <c r="M3083" s="29"/>
      <c r="N3083" s="29"/>
      <c r="O3083" s="29"/>
      <c r="P3083" s="30"/>
      <c r="Q3083" s="29"/>
      <c r="R3083" s="112"/>
      <c r="S3083" s="34"/>
      <c r="AD3083" s="84" t="e">
        <f t="shared" si="406"/>
        <v>#VALUE!</v>
      </c>
      <c r="AE3083" s="34" t="e">
        <f t="shared" si="407"/>
        <v>#VALUE!</v>
      </c>
      <c r="AF3083" s="34" t="e">
        <f t="shared" si="408"/>
        <v>#VALUE!</v>
      </c>
      <c r="AG3083" s="34" t="e">
        <f t="shared" si="409"/>
        <v>#VALUE!</v>
      </c>
      <c r="AH3083" s="34" t="e">
        <f t="shared" si="410"/>
        <v>#VALUE!</v>
      </c>
      <c r="AI3083" s="34" t="e">
        <f t="shared" si="411"/>
        <v>#VALUE!</v>
      </c>
      <c r="AJ3083" s="34" t="e">
        <f t="shared" si="412"/>
        <v>#VALUE!</v>
      </c>
      <c r="AK3083" s="34" t="e">
        <f t="shared" si="413"/>
        <v>#VALUE!</v>
      </c>
    </row>
    <row r="3084" spans="1:37" ht="55.25" customHeight="1" x14ac:dyDescent="0.2">
      <c r="A3084" s="50"/>
      <c r="B3084" s="50"/>
      <c r="C3084" s="34"/>
      <c r="D3084" s="34"/>
      <c r="E3084" s="34"/>
      <c r="F3084" s="34"/>
      <c r="G3084" s="34"/>
      <c r="H3084" s="34"/>
      <c r="I3084" s="34"/>
      <c r="J3084" s="34"/>
      <c r="K3084" s="34"/>
      <c r="L3084" s="103"/>
      <c r="M3084" s="29"/>
      <c r="N3084" s="29"/>
      <c r="O3084" s="29"/>
      <c r="P3084" s="30"/>
      <c r="Q3084" s="29"/>
      <c r="R3084" s="112"/>
      <c r="S3084" s="34"/>
      <c r="AD3084" s="84" t="e">
        <f t="shared" si="406"/>
        <v>#VALUE!</v>
      </c>
      <c r="AE3084" s="34" t="e">
        <f t="shared" si="407"/>
        <v>#VALUE!</v>
      </c>
      <c r="AF3084" s="34" t="e">
        <f t="shared" si="408"/>
        <v>#VALUE!</v>
      </c>
      <c r="AG3084" s="34" t="e">
        <f t="shared" si="409"/>
        <v>#VALUE!</v>
      </c>
      <c r="AH3084" s="34" t="e">
        <f t="shared" si="410"/>
        <v>#VALUE!</v>
      </c>
      <c r="AI3084" s="34" t="e">
        <f t="shared" si="411"/>
        <v>#VALUE!</v>
      </c>
      <c r="AJ3084" s="34" t="e">
        <f t="shared" si="412"/>
        <v>#VALUE!</v>
      </c>
      <c r="AK3084" s="34" t="e">
        <f t="shared" si="413"/>
        <v>#VALUE!</v>
      </c>
    </row>
    <row r="3085" spans="1:37" ht="55.25" customHeight="1" x14ac:dyDescent="0.2">
      <c r="A3085" s="50"/>
      <c r="B3085" s="50"/>
      <c r="C3085" s="34"/>
      <c r="D3085" s="34"/>
      <c r="E3085" s="34"/>
      <c r="F3085" s="34"/>
      <c r="G3085" s="34"/>
      <c r="H3085" s="34"/>
      <c r="I3085" s="34"/>
      <c r="J3085" s="34"/>
      <c r="K3085" s="34"/>
      <c r="L3085" s="103"/>
      <c r="M3085" s="29"/>
      <c r="N3085" s="29"/>
      <c r="O3085" s="29"/>
      <c r="P3085" s="30"/>
      <c r="Q3085" s="29"/>
      <c r="R3085" s="112"/>
      <c r="S3085" s="34"/>
      <c r="AD3085" s="84" t="e">
        <f t="shared" si="406"/>
        <v>#VALUE!</v>
      </c>
      <c r="AE3085" s="34" t="e">
        <f t="shared" si="407"/>
        <v>#VALUE!</v>
      </c>
      <c r="AF3085" s="34" t="e">
        <f t="shared" si="408"/>
        <v>#VALUE!</v>
      </c>
      <c r="AG3085" s="34" t="e">
        <f t="shared" si="409"/>
        <v>#VALUE!</v>
      </c>
      <c r="AH3085" s="34" t="e">
        <f t="shared" si="410"/>
        <v>#VALUE!</v>
      </c>
      <c r="AI3085" s="34" t="e">
        <f t="shared" si="411"/>
        <v>#VALUE!</v>
      </c>
      <c r="AJ3085" s="34" t="e">
        <f t="shared" si="412"/>
        <v>#VALUE!</v>
      </c>
      <c r="AK3085" s="34" t="e">
        <f t="shared" si="413"/>
        <v>#VALUE!</v>
      </c>
    </row>
    <row r="3086" spans="1:37" ht="55.25" customHeight="1" x14ac:dyDescent="0.2">
      <c r="A3086" s="50"/>
      <c r="B3086" s="50"/>
      <c r="C3086" s="34"/>
      <c r="D3086" s="34"/>
      <c r="E3086" s="34"/>
      <c r="F3086" s="34"/>
      <c r="G3086" s="34"/>
      <c r="H3086" s="34"/>
      <c r="I3086" s="34"/>
      <c r="J3086" s="34"/>
      <c r="K3086" s="34"/>
      <c r="L3086" s="103"/>
      <c r="M3086" s="29"/>
      <c r="N3086" s="29"/>
      <c r="O3086" s="29"/>
      <c r="P3086" s="30"/>
      <c r="Q3086" s="29"/>
      <c r="R3086" s="112"/>
      <c r="S3086" s="34"/>
      <c r="AD3086" s="84" t="e">
        <f t="shared" si="406"/>
        <v>#VALUE!</v>
      </c>
      <c r="AE3086" s="34" t="e">
        <f t="shared" si="407"/>
        <v>#VALUE!</v>
      </c>
      <c r="AF3086" s="34" t="e">
        <f t="shared" si="408"/>
        <v>#VALUE!</v>
      </c>
      <c r="AG3086" s="34" t="e">
        <f t="shared" si="409"/>
        <v>#VALUE!</v>
      </c>
      <c r="AH3086" s="34" t="e">
        <f t="shared" si="410"/>
        <v>#VALUE!</v>
      </c>
      <c r="AI3086" s="34" t="e">
        <f t="shared" si="411"/>
        <v>#VALUE!</v>
      </c>
      <c r="AJ3086" s="34" t="e">
        <f t="shared" si="412"/>
        <v>#VALUE!</v>
      </c>
      <c r="AK3086" s="34" t="e">
        <f t="shared" si="413"/>
        <v>#VALUE!</v>
      </c>
    </row>
    <row r="3087" spans="1:37" ht="55.25" customHeight="1" x14ac:dyDescent="0.2">
      <c r="A3087" s="50"/>
      <c r="B3087" s="50"/>
      <c r="C3087" s="34"/>
      <c r="D3087" s="34"/>
      <c r="E3087" s="34"/>
      <c r="F3087" s="34"/>
      <c r="G3087" s="34"/>
      <c r="H3087" s="34"/>
      <c r="I3087" s="34"/>
      <c r="J3087" s="34"/>
      <c r="K3087" s="34"/>
      <c r="L3087" s="103"/>
      <c r="M3087" s="29"/>
      <c r="N3087" s="29"/>
      <c r="O3087" s="29"/>
      <c r="P3087" s="30"/>
      <c r="Q3087" s="29"/>
      <c r="R3087" s="112"/>
      <c r="S3087" s="34"/>
      <c r="AD3087" s="84" t="e">
        <f t="shared" si="406"/>
        <v>#VALUE!</v>
      </c>
      <c r="AE3087" s="34" t="e">
        <f t="shared" si="407"/>
        <v>#VALUE!</v>
      </c>
      <c r="AF3087" s="34" t="e">
        <f t="shared" si="408"/>
        <v>#VALUE!</v>
      </c>
      <c r="AG3087" s="34" t="e">
        <f t="shared" si="409"/>
        <v>#VALUE!</v>
      </c>
      <c r="AH3087" s="34" t="e">
        <f t="shared" si="410"/>
        <v>#VALUE!</v>
      </c>
      <c r="AI3087" s="34" t="e">
        <f t="shared" si="411"/>
        <v>#VALUE!</v>
      </c>
      <c r="AJ3087" s="34" t="e">
        <f t="shared" si="412"/>
        <v>#VALUE!</v>
      </c>
      <c r="AK3087" s="34" t="e">
        <f t="shared" si="413"/>
        <v>#VALUE!</v>
      </c>
    </row>
    <row r="3088" spans="1:37" ht="55.25" customHeight="1" x14ac:dyDescent="0.2">
      <c r="A3088" s="50"/>
      <c r="B3088" s="50"/>
      <c r="C3088" s="34"/>
      <c r="D3088" s="34"/>
      <c r="E3088" s="34"/>
      <c r="F3088" s="34"/>
      <c r="G3088" s="34"/>
      <c r="H3088" s="34"/>
      <c r="I3088" s="34"/>
      <c r="J3088" s="34"/>
      <c r="K3088" s="34"/>
      <c r="L3088" s="103"/>
      <c r="M3088" s="29"/>
      <c r="N3088" s="29"/>
      <c r="O3088" s="29"/>
      <c r="P3088" s="30"/>
      <c r="Q3088" s="29"/>
      <c r="R3088" s="112"/>
      <c r="S3088" s="34"/>
      <c r="AD3088" s="84" t="e">
        <f t="shared" si="406"/>
        <v>#VALUE!</v>
      </c>
      <c r="AE3088" s="34" t="e">
        <f t="shared" si="407"/>
        <v>#VALUE!</v>
      </c>
      <c r="AF3088" s="34" t="e">
        <f t="shared" si="408"/>
        <v>#VALUE!</v>
      </c>
      <c r="AG3088" s="34" t="e">
        <f t="shared" si="409"/>
        <v>#VALUE!</v>
      </c>
      <c r="AH3088" s="34" t="e">
        <f t="shared" si="410"/>
        <v>#VALUE!</v>
      </c>
      <c r="AI3088" s="34" t="e">
        <f t="shared" si="411"/>
        <v>#VALUE!</v>
      </c>
      <c r="AJ3088" s="34" t="e">
        <f t="shared" si="412"/>
        <v>#VALUE!</v>
      </c>
      <c r="AK3088" s="34" t="e">
        <f t="shared" si="413"/>
        <v>#VALUE!</v>
      </c>
    </row>
    <row r="3089" spans="1:37" ht="55.25" customHeight="1" x14ac:dyDescent="0.2">
      <c r="A3089" s="50"/>
      <c r="B3089" s="50"/>
      <c r="C3089" s="34"/>
      <c r="D3089" s="34"/>
      <c r="E3089" s="34"/>
      <c r="F3089" s="34"/>
      <c r="G3089" s="34"/>
      <c r="H3089" s="34"/>
      <c r="I3089" s="34"/>
      <c r="J3089" s="34"/>
      <c r="K3089" s="34"/>
      <c r="L3089" s="103"/>
      <c r="M3089" s="29"/>
      <c r="N3089" s="29"/>
      <c r="O3089" s="29"/>
      <c r="P3089" s="30"/>
      <c r="Q3089" s="29"/>
      <c r="R3089" s="112"/>
      <c r="S3089" s="34"/>
      <c r="AD3089" s="84" t="e">
        <f t="shared" si="406"/>
        <v>#VALUE!</v>
      </c>
      <c r="AE3089" s="34" t="e">
        <f t="shared" si="407"/>
        <v>#VALUE!</v>
      </c>
      <c r="AF3089" s="34" t="e">
        <f t="shared" si="408"/>
        <v>#VALUE!</v>
      </c>
      <c r="AG3089" s="34" t="e">
        <f t="shared" si="409"/>
        <v>#VALUE!</v>
      </c>
      <c r="AH3089" s="34" t="e">
        <f t="shared" si="410"/>
        <v>#VALUE!</v>
      </c>
      <c r="AI3089" s="34" t="e">
        <f t="shared" si="411"/>
        <v>#VALUE!</v>
      </c>
      <c r="AJ3089" s="34" t="e">
        <f t="shared" si="412"/>
        <v>#VALUE!</v>
      </c>
      <c r="AK3089" s="34" t="e">
        <f t="shared" si="413"/>
        <v>#VALUE!</v>
      </c>
    </row>
    <row r="3090" spans="1:37" ht="55.25" customHeight="1" x14ac:dyDescent="0.2">
      <c r="A3090" s="50"/>
      <c r="B3090" s="50"/>
      <c r="C3090" s="34"/>
      <c r="D3090" s="34"/>
      <c r="E3090" s="34"/>
      <c r="F3090" s="34"/>
      <c r="G3090" s="34"/>
      <c r="H3090" s="34"/>
      <c r="I3090" s="34"/>
      <c r="J3090" s="34"/>
      <c r="K3090" s="34"/>
      <c r="L3090" s="103"/>
      <c r="M3090" s="29"/>
      <c r="N3090" s="29"/>
      <c r="O3090" s="29"/>
      <c r="P3090" s="30"/>
      <c r="Q3090" s="29"/>
      <c r="R3090" s="112"/>
      <c r="S3090" s="34"/>
      <c r="AD3090" s="84" t="e">
        <f t="shared" si="406"/>
        <v>#VALUE!</v>
      </c>
      <c r="AE3090" s="34" t="e">
        <f t="shared" si="407"/>
        <v>#VALUE!</v>
      </c>
      <c r="AF3090" s="34" t="e">
        <f t="shared" si="408"/>
        <v>#VALUE!</v>
      </c>
      <c r="AG3090" s="34" t="e">
        <f t="shared" si="409"/>
        <v>#VALUE!</v>
      </c>
      <c r="AH3090" s="34" t="e">
        <f t="shared" si="410"/>
        <v>#VALUE!</v>
      </c>
      <c r="AI3090" s="34" t="e">
        <f t="shared" si="411"/>
        <v>#VALUE!</v>
      </c>
      <c r="AJ3090" s="34" t="e">
        <f t="shared" si="412"/>
        <v>#VALUE!</v>
      </c>
      <c r="AK3090" s="34" t="e">
        <f t="shared" si="413"/>
        <v>#VALUE!</v>
      </c>
    </row>
    <row r="3091" spans="1:37" ht="55.25" customHeight="1" x14ac:dyDescent="0.2">
      <c r="A3091" s="50"/>
      <c r="B3091" s="50"/>
      <c r="C3091" s="34"/>
      <c r="D3091" s="34"/>
      <c r="E3091" s="34"/>
      <c r="F3091" s="34"/>
      <c r="G3091" s="34"/>
      <c r="H3091" s="34"/>
      <c r="I3091" s="34"/>
      <c r="J3091" s="34"/>
      <c r="K3091" s="34"/>
      <c r="L3091" s="103"/>
      <c r="M3091" s="29"/>
      <c r="N3091" s="29"/>
      <c r="O3091" s="29"/>
      <c r="P3091" s="30"/>
      <c r="Q3091" s="29"/>
      <c r="R3091" s="112"/>
      <c r="S3091" s="34"/>
      <c r="AD3091" s="84" t="e">
        <f t="shared" si="406"/>
        <v>#VALUE!</v>
      </c>
      <c r="AE3091" s="34" t="e">
        <f t="shared" si="407"/>
        <v>#VALUE!</v>
      </c>
      <c r="AF3091" s="34" t="e">
        <f t="shared" si="408"/>
        <v>#VALUE!</v>
      </c>
      <c r="AG3091" s="34" t="e">
        <f t="shared" si="409"/>
        <v>#VALUE!</v>
      </c>
      <c r="AH3091" s="34" t="e">
        <f t="shared" si="410"/>
        <v>#VALUE!</v>
      </c>
      <c r="AI3091" s="34" t="e">
        <f t="shared" si="411"/>
        <v>#VALUE!</v>
      </c>
      <c r="AJ3091" s="34" t="e">
        <f t="shared" si="412"/>
        <v>#VALUE!</v>
      </c>
      <c r="AK3091" s="34" t="e">
        <f t="shared" si="413"/>
        <v>#VALUE!</v>
      </c>
    </row>
    <row r="3092" spans="1:37" ht="55.25" customHeight="1" x14ac:dyDescent="0.2">
      <c r="A3092" s="50"/>
      <c r="B3092" s="50"/>
      <c r="C3092" s="34"/>
      <c r="D3092" s="34"/>
      <c r="E3092" s="34"/>
      <c r="F3092" s="34"/>
      <c r="G3092" s="34"/>
      <c r="H3092" s="34"/>
      <c r="I3092" s="34"/>
      <c r="J3092" s="34"/>
      <c r="K3092" s="34"/>
      <c r="L3092" s="103"/>
      <c r="M3092" s="29"/>
      <c r="N3092" s="29"/>
      <c r="O3092" s="29"/>
      <c r="P3092" s="30"/>
      <c r="Q3092" s="29"/>
      <c r="R3092" s="112"/>
      <c r="S3092" s="34"/>
      <c r="AD3092" s="84" t="e">
        <f t="shared" si="406"/>
        <v>#VALUE!</v>
      </c>
      <c r="AE3092" s="34" t="e">
        <f t="shared" si="407"/>
        <v>#VALUE!</v>
      </c>
      <c r="AF3092" s="34" t="e">
        <f t="shared" si="408"/>
        <v>#VALUE!</v>
      </c>
      <c r="AG3092" s="34" t="e">
        <f t="shared" si="409"/>
        <v>#VALUE!</v>
      </c>
      <c r="AH3092" s="34" t="e">
        <f t="shared" si="410"/>
        <v>#VALUE!</v>
      </c>
      <c r="AI3092" s="34" t="e">
        <f t="shared" si="411"/>
        <v>#VALUE!</v>
      </c>
      <c r="AJ3092" s="34" t="e">
        <f t="shared" si="412"/>
        <v>#VALUE!</v>
      </c>
      <c r="AK3092" s="34" t="e">
        <f t="shared" si="413"/>
        <v>#VALUE!</v>
      </c>
    </row>
    <row r="3093" spans="1:37" ht="55.25" customHeight="1" x14ac:dyDescent="0.2">
      <c r="A3093" s="50"/>
      <c r="B3093" s="50"/>
      <c r="C3093" s="34"/>
      <c r="D3093" s="34"/>
      <c r="E3093" s="34"/>
      <c r="F3093" s="34"/>
      <c r="G3093" s="34"/>
      <c r="H3093" s="34"/>
      <c r="I3093" s="34"/>
      <c r="J3093" s="34"/>
      <c r="K3093" s="34"/>
      <c r="L3093" s="103"/>
      <c r="M3093" s="29"/>
      <c r="N3093" s="29"/>
      <c r="O3093" s="29"/>
      <c r="P3093" s="30"/>
      <c r="Q3093" s="29"/>
      <c r="R3093" s="112"/>
      <c r="S3093" s="34"/>
      <c r="AD3093" s="84" t="e">
        <f t="shared" si="406"/>
        <v>#VALUE!</v>
      </c>
      <c r="AE3093" s="34" t="e">
        <f t="shared" si="407"/>
        <v>#VALUE!</v>
      </c>
      <c r="AF3093" s="34" t="e">
        <f t="shared" si="408"/>
        <v>#VALUE!</v>
      </c>
      <c r="AG3093" s="34" t="e">
        <f t="shared" si="409"/>
        <v>#VALUE!</v>
      </c>
      <c r="AH3093" s="34" t="e">
        <f t="shared" si="410"/>
        <v>#VALUE!</v>
      </c>
      <c r="AI3093" s="34" t="e">
        <f t="shared" si="411"/>
        <v>#VALUE!</v>
      </c>
      <c r="AJ3093" s="34" t="e">
        <f t="shared" si="412"/>
        <v>#VALUE!</v>
      </c>
      <c r="AK3093" s="34" t="e">
        <f t="shared" si="413"/>
        <v>#VALUE!</v>
      </c>
    </row>
    <row r="3094" spans="1:37" ht="55.25" customHeight="1" x14ac:dyDescent="0.2">
      <c r="A3094" s="50"/>
      <c r="B3094" s="50"/>
      <c r="C3094" s="34"/>
      <c r="D3094" s="34"/>
      <c r="E3094" s="34"/>
      <c r="F3094" s="34"/>
      <c r="G3094" s="34"/>
      <c r="H3094" s="34"/>
      <c r="I3094" s="34"/>
      <c r="J3094" s="34"/>
      <c r="K3094" s="34"/>
      <c r="L3094" s="103"/>
      <c r="M3094" s="29"/>
      <c r="N3094" s="29"/>
      <c r="O3094" s="29"/>
      <c r="P3094" s="30"/>
      <c r="Q3094" s="29"/>
      <c r="R3094" s="112"/>
      <c r="S3094" s="34"/>
      <c r="AD3094" s="84" t="e">
        <f t="shared" si="406"/>
        <v>#VALUE!</v>
      </c>
      <c r="AE3094" s="34" t="e">
        <f t="shared" si="407"/>
        <v>#VALUE!</v>
      </c>
      <c r="AF3094" s="34" t="e">
        <f t="shared" si="408"/>
        <v>#VALUE!</v>
      </c>
      <c r="AG3094" s="34" t="e">
        <f t="shared" si="409"/>
        <v>#VALUE!</v>
      </c>
      <c r="AH3094" s="34" t="e">
        <f t="shared" si="410"/>
        <v>#VALUE!</v>
      </c>
      <c r="AI3094" s="34" t="e">
        <f t="shared" si="411"/>
        <v>#VALUE!</v>
      </c>
      <c r="AJ3094" s="34" t="e">
        <f t="shared" si="412"/>
        <v>#VALUE!</v>
      </c>
      <c r="AK3094" s="34" t="e">
        <f t="shared" si="413"/>
        <v>#VALUE!</v>
      </c>
    </row>
    <row r="3095" spans="1:37" ht="55.25" customHeight="1" x14ac:dyDescent="0.2">
      <c r="A3095" s="50"/>
      <c r="B3095" s="50"/>
      <c r="C3095" s="34"/>
      <c r="D3095" s="34"/>
      <c r="E3095" s="34"/>
      <c r="F3095" s="34"/>
      <c r="G3095" s="34"/>
      <c r="H3095" s="34"/>
      <c r="I3095" s="34"/>
      <c r="J3095" s="34"/>
      <c r="K3095" s="34"/>
      <c r="L3095" s="103"/>
      <c r="M3095" s="29"/>
      <c r="N3095" s="29"/>
      <c r="O3095" s="29"/>
      <c r="P3095" s="30"/>
      <c r="Q3095" s="29"/>
      <c r="R3095" s="112"/>
      <c r="S3095" s="34"/>
      <c r="AD3095" s="84" t="e">
        <f t="shared" si="406"/>
        <v>#VALUE!</v>
      </c>
      <c r="AE3095" s="34" t="e">
        <f t="shared" si="407"/>
        <v>#VALUE!</v>
      </c>
      <c r="AF3095" s="34" t="e">
        <f t="shared" si="408"/>
        <v>#VALUE!</v>
      </c>
      <c r="AG3095" s="34" t="e">
        <f t="shared" si="409"/>
        <v>#VALUE!</v>
      </c>
      <c r="AH3095" s="34" t="e">
        <f t="shared" si="410"/>
        <v>#VALUE!</v>
      </c>
      <c r="AI3095" s="34" t="e">
        <f t="shared" si="411"/>
        <v>#VALUE!</v>
      </c>
      <c r="AJ3095" s="34" t="e">
        <f t="shared" si="412"/>
        <v>#VALUE!</v>
      </c>
      <c r="AK3095" s="34" t="e">
        <f t="shared" si="413"/>
        <v>#VALUE!</v>
      </c>
    </row>
    <row r="3096" spans="1:37" ht="55.25" customHeight="1" x14ac:dyDescent="0.2">
      <c r="A3096" s="50"/>
      <c r="B3096" s="50"/>
      <c r="C3096" s="34"/>
      <c r="D3096" s="34"/>
      <c r="E3096" s="34"/>
      <c r="F3096" s="34"/>
      <c r="G3096" s="34"/>
      <c r="H3096" s="34"/>
      <c r="I3096" s="34"/>
      <c r="J3096" s="34"/>
      <c r="K3096" s="34"/>
      <c r="L3096" s="103"/>
      <c r="M3096" s="29"/>
      <c r="N3096" s="29"/>
      <c r="O3096" s="29"/>
      <c r="P3096" s="30"/>
      <c r="Q3096" s="29"/>
      <c r="R3096" s="112"/>
      <c r="S3096" s="34"/>
      <c r="AD3096" s="84" t="e">
        <f t="shared" si="406"/>
        <v>#VALUE!</v>
      </c>
      <c r="AE3096" s="34" t="e">
        <f t="shared" si="407"/>
        <v>#VALUE!</v>
      </c>
      <c r="AF3096" s="34" t="e">
        <f t="shared" si="408"/>
        <v>#VALUE!</v>
      </c>
      <c r="AG3096" s="34" t="e">
        <f t="shared" si="409"/>
        <v>#VALUE!</v>
      </c>
      <c r="AH3096" s="34" t="e">
        <f t="shared" si="410"/>
        <v>#VALUE!</v>
      </c>
      <c r="AI3096" s="34" t="e">
        <f t="shared" si="411"/>
        <v>#VALUE!</v>
      </c>
      <c r="AJ3096" s="34" t="e">
        <f t="shared" si="412"/>
        <v>#VALUE!</v>
      </c>
      <c r="AK3096" s="34" t="e">
        <f t="shared" si="413"/>
        <v>#VALUE!</v>
      </c>
    </row>
    <row r="3097" spans="1:37" ht="55.25" customHeight="1" x14ac:dyDescent="0.2">
      <c r="A3097" s="50"/>
      <c r="B3097" s="50"/>
      <c r="C3097" s="34"/>
      <c r="D3097" s="34"/>
      <c r="E3097" s="34"/>
      <c r="F3097" s="34"/>
      <c r="G3097" s="34"/>
      <c r="H3097" s="34"/>
      <c r="I3097" s="34"/>
      <c r="J3097" s="34"/>
      <c r="K3097" s="34"/>
      <c r="L3097" s="103"/>
      <c r="M3097" s="29"/>
      <c r="N3097" s="29"/>
      <c r="O3097" s="29"/>
      <c r="P3097" s="30"/>
      <c r="Q3097" s="29"/>
      <c r="R3097" s="112"/>
      <c r="S3097" s="34"/>
      <c r="AD3097" s="84" t="e">
        <f t="shared" si="406"/>
        <v>#VALUE!</v>
      </c>
      <c r="AE3097" s="34" t="e">
        <f t="shared" si="407"/>
        <v>#VALUE!</v>
      </c>
      <c r="AF3097" s="34" t="e">
        <f t="shared" si="408"/>
        <v>#VALUE!</v>
      </c>
      <c r="AG3097" s="34" t="e">
        <f t="shared" si="409"/>
        <v>#VALUE!</v>
      </c>
      <c r="AH3097" s="34" t="e">
        <f t="shared" si="410"/>
        <v>#VALUE!</v>
      </c>
      <c r="AI3097" s="34" t="e">
        <f t="shared" si="411"/>
        <v>#VALUE!</v>
      </c>
      <c r="AJ3097" s="34" t="e">
        <f t="shared" si="412"/>
        <v>#VALUE!</v>
      </c>
      <c r="AK3097" s="34" t="e">
        <f t="shared" si="413"/>
        <v>#VALUE!</v>
      </c>
    </row>
    <row r="3098" spans="1:37" ht="55.25" customHeight="1" x14ac:dyDescent="0.2">
      <c r="A3098" s="50"/>
      <c r="B3098" s="50"/>
      <c r="C3098" s="34"/>
      <c r="D3098" s="34"/>
      <c r="E3098" s="34"/>
      <c r="F3098" s="34"/>
      <c r="G3098" s="34"/>
      <c r="H3098" s="34"/>
      <c r="I3098" s="34"/>
      <c r="J3098" s="34"/>
      <c r="K3098" s="34"/>
      <c r="L3098" s="103"/>
      <c r="M3098" s="29"/>
      <c r="N3098" s="29"/>
      <c r="O3098" s="29"/>
      <c r="P3098" s="30"/>
      <c r="Q3098" s="29"/>
      <c r="R3098" s="112"/>
      <c r="S3098" s="34"/>
      <c r="AD3098" s="84" t="e">
        <f t="shared" si="406"/>
        <v>#VALUE!</v>
      </c>
      <c r="AE3098" s="34" t="e">
        <f t="shared" si="407"/>
        <v>#VALUE!</v>
      </c>
      <c r="AF3098" s="34" t="e">
        <f t="shared" si="408"/>
        <v>#VALUE!</v>
      </c>
      <c r="AG3098" s="34" t="e">
        <f t="shared" si="409"/>
        <v>#VALUE!</v>
      </c>
      <c r="AH3098" s="34" t="e">
        <f t="shared" si="410"/>
        <v>#VALUE!</v>
      </c>
      <c r="AI3098" s="34" t="e">
        <f t="shared" si="411"/>
        <v>#VALUE!</v>
      </c>
      <c r="AJ3098" s="34" t="e">
        <f t="shared" si="412"/>
        <v>#VALUE!</v>
      </c>
      <c r="AK3098" s="34" t="e">
        <f t="shared" si="413"/>
        <v>#VALUE!</v>
      </c>
    </row>
    <row r="3099" spans="1:37" ht="55.25" customHeight="1" x14ac:dyDescent="0.2">
      <c r="A3099" s="50"/>
      <c r="B3099" s="50"/>
      <c r="C3099" s="34"/>
      <c r="D3099" s="34"/>
      <c r="E3099" s="34"/>
      <c r="F3099" s="34"/>
      <c r="G3099" s="34"/>
      <c r="H3099" s="34"/>
      <c r="I3099" s="34"/>
      <c r="J3099" s="34"/>
      <c r="K3099" s="34"/>
      <c r="L3099" s="103"/>
      <c r="M3099" s="29"/>
      <c r="N3099" s="29"/>
      <c r="O3099" s="29"/>
      <c r="P3099" s="30"/>
      <c r="Q3099" s="29"/>
      <c r="R3099" s="112"/>
      <c r="S3099" s="34"/>
      <c r="AD3099" s="84" t="e">
        <f t="shared" si="406"/>
        <v>#VALUE!</v>
      </c>
      <c r="AE3099" s="34" t="e">
        <f t="shared" si="407"/>
        <v>#VALUE!</v>
      </c>
      <c r="AF3099" s="34" t="e">
        <f t="shared" si="408"/>
        <v>#VALUE!</v>
      </c>
      <c r="AG3099" s="34" t="e">
        <f t="shared" si="409"/>
        <v>#VALUE!</v>
      </c>
      <c r="AH3099" s="34" t="e">
        <f t="shared" si="410"/>
        <v>#VALUE!</v>
      </c>
      <c r="AI3099" s="34" t="e">
        <f t="shared" si="411"/>
        <v>#VALUE!</v>
      </c>
      <c r="AJ3099" s="34" t="e">
        <f t="shared" si="412"/>
        <v>#VALUE!</v>
      </c>
      <c r="AK3099" s="34" t="e">
        <f t="shared" si="413"/>
        <v>#VALUE!</v>
      </c>
    </row>
    <row r="3100" spans="1:37" ht="55.25" customHeight="1" x14ac:dyDescent="0.2">
      <c r="A3100" s="50"/>
      <c r="B3100" s="50"/>
      <c r="C3100" s="34"/>
      <c r="D3100" s="34"/>
      <c r="E3100" s="34"/>
      <c r="F3100" s="34"/>
      <c r="G3100" s="34"/>
      <c r="H3100" s="34"/>
      <c r="I3100" s="34"/>
      <c r="J3100" s="34"/>
      <c r="K3100" s="34"/>
      <c r="L3100" s="103"/>
      <c r="M3100" s="29"/>
      <c r="N3100" s="29"/>
      <c r="O3100" s="29"/>
      <c r="P3100" s="30"/>
      <c r="Q3100" s="29"/>
      <c r="R3100" s="112"/>
      <c r="S3100" s="34"/>
      <c r="AD3100" s="84" t="e">
        <f t="shared" si="406"/>
        <v>#VALUE!</v>
      </c>
      <c r="AE3100" s="34" t="e">
        <f t="shared" si="407"/>
        <v>#VALUE!</v>
      </c>
      <c r="AF3100" s="34" t="e">
        <f t="shared" si="408"/>
        <v>#VALUE!</v>
      </c>
      <c r="AG3100" s="34" t="e">
        <f t="shared" si="409"/>
        <v>#VALUE!</v>
      </c>
      <c r="AH3100" s="34" t="e">
        <f t="shared" si="410"/>
        <v>#VALUE!</v>
      </c>
      <c r="AI3100" s="34" t="e">
        <f t="shared" si="411"/>
        <v>#VALUE!</v>
      </c>
      <c r="AJ3100" s="34" t="e">
        <f t="shared" si="412"/>
        <v>#VALUE!</v>
      </c>
      <c r="AK3100" s="34" t="e">
        <f t="shared" si="413"/>
        <v>#VALUE!</v>
      </c>
    </row>
    <row r="3101" spans="1:37" ht="55.25" customHeight="1" x14ac:dyDescent="0.2">
      <c r="A3101" s="50"/>
      <c r="B3101" s="50"/>
      <c r="C3101" s="34"/>
      <c r="D3101" s="34"/>
      <c r="E3101" s="34"/>
      <c r="F3101" s="34"/>
      <c r="G3101" s="34"/>
      <c r="H3101" s="34"/>
      <c r="I3101" s="34"/>
      <c r="J3101" s="34"/>
      <c r="K3101" s="34"/>
      <c r="L3101" s="103"/>
      <c r="M3101" s="29"/>
      <c r="N3101" s="29"/>
      <c r="O3101" s="29"/>
      <c r="P3101" s="30"/>
      <c r="Q3101" s="29"/>
      <c r="R3101" s="112"/>
      <c r="S3101" s="34"/>
      <c r="AD3101" s="84" t="e">
        <f t="shared" si="406"/>
        <v>#VALUE!</v>
      </c>
      <c r="AE3101" s="34" t="e">
        <f t="shared" si="407"/>
        <v>#VALUE!</v>
      </c>
      <c r="AF3101" s="34" t="e">
        <f t="shared" si="408"/>
        <v>#VALUE!</v>
      </c>
      <c r="AG3101" s="34" t="e">
        <f t="shared" si="409"/>
        <v>#VALUE!</v>
      </c>
      <c r="AH3101" s="34" t="e">
        <f t="shared" si="410"/>
        <v>#VALUE!</v>
      </c>
      <c r="AI3101" s="34" t="e">
        <f t="shared" si="411"/>
        <v>#VALUE!</v>
      </c>
      <c r="AJ3101" s="34" t="e">
        <f t="shared" si="412"/>
        <v>#VALUE!</v>
      </c>
      <c r="AK3101" s="34" t="e">
        <f t="shared" si="413"/>
        <v>#VALUE!</v>
      </c>
    </row>
    <row r="3102" spans="1:37" ht="55.25" customHeight="1" x14ac:dyDescent="0.2">
      <c r="A3102" s="50"/>
      <c r="B3102" s="50"/>
      <c r="C3102" s="34"/>
      <c r="D3102" s="34"/>
      <c r="E3102" s="34"/>
      <c r="F3102" s="34"/>
      <c r="G3102" s="34"/>
      <c r="H3102" s="34"/>
      <c r="I3102" s="34"/>
      <c r="J3102" s="34"/>
      <c r="K3102" s="34"/>
      <c r="L3102" s="103"/>
      <c r="M3102" s="29"/>
      <c r="N3102" s="29"/>
      <c r="O3102" s="29"/>
      <c r="P3102" s="30"/>
      <c r="Q3102" s="29"/>
      <c r="R3102" s="112"/>
      <c r="S3102" s="34"/>
      <c r="AD3102" s="84" t="e">
        <f t="shared" si="406"/>
        <v>#VALUE!</v>
      </c>
      <c r="AE3102" s="34" t="e">
        <f t="shared" si="407"/>
        <v>#VALUE!</v>
      </c>
      <c r="AF3102" s="34" t="e">
        <f t="shared" si="408"/>
        <v>#VALUE!</v>
      </c>
      <c r="AG3102" s="34" t="e">
        <f t="shared" si="409"/>
        <v>#VALUE!</v>
      </c>
      <c r="AH3102" s="34" t="e">
        <f t="shared" si="410"/>
        <v>#VALUE!</v>
      </c>
      <c r="AI3102" s="34" t="e">
        <f t="shared" si="411"/>
        <v>#VALUE!</v>
      </c>
      <c r="AJ3102" s="34" t="e">
        <f t="shared" si="412"/>
        <v>#VALUE!</v>
      </c>
      <c r="AK3102" s="34" t="e">
        <f t="shared" si="413"/>
        <v>#VALUE!</v>
      </c>
    </row>
    <row r="3103" spans="1:37" ht="55.25" customHeight="1" x14ac:dyDescent="0.2">
      <c r="A3103" s="50"/>
      <c r="B3103" s="50"/>
      <c r="C3103" s="34"/>
      <c r="D3103" s="34"/>
      <c r="E3103" s="34"/>
      <c r="F3103" s="34"/>
      <c r="G3103" s="34"/>
      <c r="H3103" s="34"/>
      <c r="I3103" s="34"/>
      <c r="J3103" s="34"/>
      <c r="K3103" s="34"/>
      <c r="L3103" s="103"/>
      <c r="M3103" s="29"/>
      <c r="N3103" s="29"/>
      <c r="O3103" s="29"/>
      <c r="P3103" s="30"/>
      <c r="Q3103" s="29"/>
      <c r="R3103" s="112"/>
      <c r="S3103" s="34"/>
      <c r="AD3103" s="84" t="e">
        <f t="shared" si="406"/>
        <v>#VALUE!</v>
      </c>
      <c r="AE3103" s="34" t="e">
        <f t="shared" si="407"/>
        <v>#VALUE!</v>
      </c>
      <c r="AF3103" s="34" t="e">
        <f t="shared" si="408"/>
        <v>#VALUE!</v>
      </c>
      <c r="AG3103" s="34" t="e">
        <f t="shared" si="409"/>
        <v>#VALUE!</v>
      </c>
      <c r="AH3103" s="34" t="e">
        <f t="shared" si="410"/>
        <v>#VALUE!</v>
      </c>
      <c r="AI3103" s="34" t="e">
        <f t="shared" si="411"/>
        <v>#VALUE!</v>
      </c>
      <c r="AJ3103" s="34" t="e">
        <f t="shared" si="412"/>
        <v>#VALUE!</v>
      </c>
      <c r="AK3103" s="34" t="e">
        <f t="shared" si="413"/>
        <v>#VALUE!</v>
      </c>
    </row>
    <row r="3104" spans="1:37" ht="55.25" customHeight="1" x14ac:dyDescent="0.2">
      <c r="A3104" s="50"/>
      <c r="B3104" s="50"/>
      <c r="C3104" s="34"/>
      <c r="D3104" s="34"/>
      <c r="E3104" s="34"/>
      <c r="F3104" s="34"/>
      <c r="G3104" s="34"/>
      <c r="H3104" s="34"/>
      <c r="I3104" s="34"/>
      <c r="J3104" s="34"/>
      <c r="K3104" s="34"/>
      <c r="L3104" s="103"/>
      <c r="M3104" s="29"/>
      <c r="N3104" s="29"/>
      <c r="O3104" s="29"/>
      <c r="P3104" s="30"/>
      <c r="Q3104" s="29"/>
      <c r="R3104" s="112"/>
      <c r="S3104" s="34"/>
      <c r="AD3104" s="84" t="e">
        <f t="shared" si="406"/>
        <v>#VALUE!</v>
      </c>
      <c r="AE3104" s="34" t="e">
        <f t="shared" si="407"/>
        <v>#VALUE!</v>
      </c>
      <c r="AF3104" s="34" t="e">
        <f t="shared" si="408"/>
        <v>#VALUE!</v>
      </c>
      <c r="AG3104" s="34" t="e">
        <f t="shared" si="409"/>
        <v>#VALUE!</v>
      </c>
      <c r="AH3104" s="34" t="e">
        <f t="shared" si="410"/>
        <v>#VALUE!</v>
      </c>
      <c r="AI3104" s="34" t="e">
        <f t="shared" si="411"/>
        <v>#VALUE!</v>
      </c>
      <c r="AJ3104" s="34" t="e">
        <f t="shared" si="412"/>
        <v>#VALUE!</v>
      </c>
      <c r="AK3104" s="34" t="e">
        <f t="shared" si="413"/>
        <v>#VALUE!</v>
      </c>
    </row>
    <row r="3105" spans="1:37" ht="55.25" customHeight="1" x14ac:dyDescent="0.2">
      <c r="A3105" s="50"/>
      <c r="B3105" s="50"/>
      <c r="C3105" s="34"/>
      <c r="D3105" s="34"/>
      <c r="E3105" s="34"/>
      <c r="F3105" s="34"/>
      <c r="G3105" s="34"/>
      <c r="H3105" s="34"/>
      <c r="I3105" s="34"/>
      <c r="J3105" s="34"/>
      <c r="K3105" s="34"/>
      <c r="L3105" s="103"/>
      <c r="M3105" s="29"/>
      <c r="N3105" s="29"/>
      <c r="O3105" s="29"/>
      <c r="P3105" s="30"/>
      <c r="Q3105" s="29"/>
      <c r="R3105" s="112"/>
      <c r="S3105" s="34"/>
      <c r="AD3105" s="84" t="e">
        <f t="shared" si="406"/>
        <v>#VALUE!</v>
      </c>
      <c r="AE3105" s="34" t="e">
        <f t="shared" si="407"/>
        <v>#VALUE!</v>
      </c>
      <c r="AF3105" s="34" t="e">
        <f t="shared" si="408"/>
        <v>#VALUE!</v>
      </c>
      <c r="AG3105" s="34" t="e">
        <f t="shared" si="409"/>
        <v>#VALUE!</v>
      </c>
      <c r="AH3105" s="34" t="e">
        <f t="shared" si="410"/>
        <v>#VALUE!</v>
      </c>
      <c r="AI3105" s="34" t="e">
        <f t="shared" si="411"/>
        <v>#VALUE!</v>
      </c>
      <c r="AJ3105" s="34" t="e">
        <f t="shared" si="412"/>
        <v>#VALUE!</v>
      </c>
      <c r="AK3105" s="34" t="e">
        <f t="shared" si="413"/>
        <v>#VALUE!</v>
      </c>
    </row>
    <row r="3106" spans="1:37" ht="55.25" customHeight="1" x14ac:dyDescent="0.2">
      <c r="A3106" s="50"/>
      <c r="B3106" s="50"/>
      <c r="C3106" s="34"/>
      <c r="D3106" s="34"/>
      <c r="E3106" s="34"/>
      <c r="F3106" s="34"/>
      <c r="G3106" s="34"/>
      <c r="H3106" s="34"/>
      <c r="I3106" s="34"/>
      <c r="J3106" s="34"/>
      <c r="K3106" s="34"/>
      <c r="L3106" s="103"/>
      <c r="M3106" s="29"/>
      <c r="N3106" s="29"/>
      <c r="O3106" s="29"/>
      <c r="P3106" s="30"/>
      <c r="Q3106" s="29"/>
      <c r="R3106" s="112"/>
      <c r="S3106" s="34"/>
      <c r="AD3106" s="84" t="e">
        <f t="shared" si="406"/>
        <v>#VALUE!</v>
      </c>
      <c r="AE3106" s="34" t="e">
        <f t="shared" si="407"/>
        <v>#VALUE!</v>
      </c>
      <c r="AF3106" s="34" t="e">
        <f t="shared" si="408"/>
        <v>#VALUE!</v>
      </c>
      <c r="AG3106" s="34" t="e">
        <f t="shared" si="409"/>
        <v>#VALUE!</v>
      </c>
      <c r="AH3106" s="34" t="e">
        <f t="shared" si="410"/>
        <v>#VALUE!</v>
      </c>
      <c r="AI3106" s="34" t="e">
        <f t="shared" si="411"/>
        <v>#VALUE!</v>
      </c>
      <c r="AJ3106" s="34" t="e">
        <f t="shared" si="412"/>
        <v>#VALUE!</v>
      </c>
      <c r="AK3106" s="34" t="e">
        <f t="shared" si="413"/>
        <v>#VALUE!</v>
      </c>
    </row>
    <row r="3107" spans="1:37" ht="55.25" customHeight="1" x14ac:dyDescent="0.2">
      <c r="A3107" s="50"/>
      <c r="B3107" s="50"/>
      <c r="C3107" s="34"/>
      <c r="D3107" s="34"/>
      <c r="E3107" s="34"/>
      <c r="F3107" s="34"/>
      <c r="G3107" s="34"/>
      <c r="H3107" s="34"/>
      <c r="I3107" s="34"/>
      <c r="J3107" s="34"/>
      <c r="K3107" s="34"/>
      <c r="L3107" s="103"/>
      <c r="M3107" s="29"/>
      <c r="N3107" s="29"/>
      <c r="O3107" s="29"/>
      <c r="P3107" s="30"/>
      <c r="Q3107" s="29"/>
      <c r="R3107" s="112"/>
      <c r="S3107" s="34"/>
      <c r="AD3107" s="84" t="e">
        <f t="shared" si="406"/>
        <v>#VALUE!</v>
      </c>
      <c r="AE3107" s="34" t="e">
        <f t="shared" si="407"/>
        <v>#VALUE!</v>
      </c>
      <c r="AF3107" s="34" t="e">
        <f t="shared" si="408"/>
        <v>#VALUE!</v>
      </c>
      <c r="AG3107" s="34" t="e">
        <f t="shared" si="409"/>
        <v>#VALUE!</v>
      </c>
      <c r="AH3107" s="34" t="e">
        <f t="shared" si="410"/>
        <v>#VALUE!</v>
      </c>
      <c r="AI3107" s="34" t="e">
        <f t="shared" si="411"/>
        <v>#VALUE!</v>
      </c>
      <c r="AJ3107" s="34" t="e">
        <f t="shared" si="412"/>
        <v>#VALUE!</v>
      </c>
      <c r="AK3107" s="34" t="e">
        <f t="shared" si="413"/>
        <v>#VALUE!</v>
      </c>
    </row>
    <row r="3108" spans="1:37" ht="55.25" customHeight="1" x14ac:dyDescent="0.2">
      <c r="A3108" s="50"/>
      <c r="B3108" s="50"/>
      <c r="C3108" s="34"/>
      <c r="D3108" s="34"/>
      <c r="E3108" s="34"/>
      <c r="F3108" s="34"/>
      <c r="G3108" s="34"/>
      <c r="H3108" s="34"/>
      <c r="I3108" s="34"/>
      <c r="J3108" s="34"/>
      <c r="K3108" s="34"/>
      <c r="L3108" s="103"/>
      <c r="M3108" s="29"/>
      <c r="N3108" s="29"/>
      <c r="O3108" s="29"/>
      <c r="P3108" s="30"/>
      <c r="Q3108" s="29"/>
      <c r="R3108" s="112"/>
      <c r="S3108" s="34"/>
      <c r="AD3108" s="84" t="e">
        <f t="shared" si="406"/>
        <v>#VALUE!</v>
      </c>
      <c r="AE3108" s="34" t="e">
        <f t="shared" si="407"/>
        <v>#VALUE!</v>
      </c>
      <c r="AF3108" s="34" t="e">
        <f t="shared" si="408"/>
        <v>#VALUE!</v>
      </c>
      <c r="AG3108" s="34" t="e">
        <f t="shared" si="409"/>
        <v>#VALUE!</v>
      </c>
      <c r="AH3108" s="34" t="e">
        <f t="shared" si="410"/>
        <v>#VALUE!</v>
      </c>
      <c r="AI3108" s="34" t="e">
        <f t="shared" si="411"/>
        <v>#VALUE!</v>
      </c>
      <c r="AJ3108" s="34" t="e">
        <f t="shared" si="412"/>
        <v>#VALUE!</v>
      </c>
      <c r="AK3108" s="34" t="e">
        <f t="shared" si="413"/>
        <v>#VALUE!</v>
      </c>
    </row>
    <row r="3109" spans="1:37" ht="55.25" customHeight="1" x14ac:dyDescent="0.2">
      <c r="A3109" s="50"/>
      <c r="B3109" s="50"/>
      <c r="C3109" s="34"/>
      <c r="D3109" s="34"/>
      <c r="E3109" s="34"/>
      <c r="F3109" s="34"/>
      <c r="G3109" s="34"/>
      <c r="H3109" s="34"/>
      <c r="I3109" s="34"/>
      <c r="J3109" s="34"/>
      <c r="K3109" s="34"/>
      <c r="L3109" s="103"/>
      <c r="M3109" s="29"/>
      <c r="N3109" s="29"/>
      <c r="O3109" s="29"/>
      <c r="P3109" s="30"/>
      <c r="Q3109" s="29"/>
      <c r="R3109" s="112"/>
      <c r="S3109" s="34"/>
      <c r="AD3109" s="84" t="e">
        <f t="shared" si="406"/>
        <v>#VALUE!</v>
      </c>
      <c r="AE3109" s="34" t="e">
        <f t="shared" si="407"/>
        <v>#VALUE!</v>
      </c>
      <c r="AF3109" s="34" t="e">
        <f t="shared" si="408"/>
        <v>#VALUE!</v>
      </c>
      <c r="AG3109" s="34" t="e">
        <f t="shared" si="409"/>
        <v>#VALUE!</v>
      </c>
      <c r="AH3109" s="34" t="e">
        <f t="shared" si="410"/>
        <v>#VALUE!</v>
      </c>
      <c r="AI3109" s="34" t="e">
        <f t="shared" si="411"/>
        <v>#VALUE!</v>
      </c>
      <c r="AJ3109" s="34" t="e">
        <f t="shared" si="412"/>
        <v>#VALUE!</v>
      </c>
      <c r="AK3109" s="34" t="e">
        <f t="shared" si="413"/>
        <v>#VALUE!</v>
      </c>
    </row>
    <row r="3110" spans="1:37" ht="55.25" customHeight="1" x14ac:dyDescent="0.2">
      <c r="A3110" s="50"/>
      <c r="B3110" s="50"/>
      <c r="C3110" s="34"/>
      <c r="D3110" s="34"/>
      <c r="E3110" s="34"/>
      <c r="F3110" s="34"/>
      <c r="G3110" s="34"/>
      <c r="H3110" s="34"/>
      <c r="I3110" s="34"/>
      <c r="J3110" s="34"/>
      <c r="K3110" s="34"/>
      <c r="L3110" s="103"/>
      <c r="M3110" s="29"/>
      <c r="N3110" s="29"/>
      <c r="O3110" s="29"/>
      <c r="P3110" s="30"/>
      <c r="Q3110" s="29"/>
      <c r="R3110" s="112"/>
      <c r="S3110" s="34"/>
      <c r="AD3110" s="84" t="e">
        <f t="shared" si="406"/>
        <v>#VALUE!</v>
      </c>
      <c r="AE3110" s="34" t="e">
        <f t="shared" si="407"/>
        <v>#VALUE!</v>
      </c>
      <c r="AF3110" s="34" t="e">
        <f t="shared" si="408"/>
        <v>#VALUE!</v>
      </c>
      <c r="AG3110" s="34" t="e">
        <f t="shared" si="409"/>
        <v>#VALUE!</v>
      </c>
      <c r="AH3110" s="34" t="e">
        <f t="shared" si="410"/>
        <v>#VALUE!</v>
      </c>
      <c r="AI3110" s="34" t="e">
        <f t="shared" si="411"/>
        <v>#VALUE!</v>
      </c>
      <c r="AJ3110" s="34" t="e">
        <f t="shared" si="412"/>
        <v>#VALUE!</v>
      </c>
      <c r="AK3110" s="34" t="e">
        <f t="shared" si="413"/>
        <v>#VALUE!</v>
      </c>
    </row>
    <row r="3111" spans="1:37" ht="55.25" customHeight="1" x14ac:dyDescent="0.2">
      <c r="A3111" s="50"/>
      <c r="B3111" s="50"/>
      <c r="C3111" s="34"/>
      <c r="D3111" s="34"/>
      <c r="E3111" s="34"/>
      <c r="F3111" s="34"/>
      <c r="G3111" s="34"/>
      <c r="H3111" s="34"/>
      <c r="I3111" s="34"/>
      <c r="J3111" s="34"/>
      <c r="K3111" s="34"/>
      <c r="L3111" s="103"/>
      <c r="M3111" s="29"/>
      <c r="N3111" s="29"/>
      <c r="O3111" s="29"/>
      <c r="P3111" s="30"/>
      <c r="Q3111" s="29"/>
      <c r="R3111" s="112"/>
      <c r="S3111" s="34"/>
      <c r="AD3111" s="84" t="e">
        <f t="shared" si="406"/>
        <v>#VALUE!</v>
      </c>
      <c r="AE3111" s="34" t="e">
        <f t="shared" si="407"/>
        <v>#VALUE!</v>
      </c>
      <c r="AF3111" s="34" t="e">
        <f t="shared" si="408"/>
        <v>#VALUE!</v>
      </c>
      <c r="AG3111" s="34" t="e">
        <f t="shared" si="409"/>
        <v>#VALUE!</v>
      </c>
      <c r="AH3111" s="34" t="e">
        <f t="shared" si="410"/>
        <v>#VALUE!</v>
      </c>
      <c r="AI3111" s="34" t="e">
        <f t="shared" si="411"/>
        <v>#VALUE!</v>
      </c>
      <c r="AJ3111" s="34" t="e">
        <f t="shared" si="412"/>
        <v>#VALUE!</v>
      </c>
      <c r="AK3111" s="34" t="e">
        <f t="shared" si="413"/>
        <v>#VALUE!</v>
      </c>
    </row>
    <row r="3112" spans="1:37" ht="55.25" customHeight="1" x14ac:dyDescent="0.2">
      <c r="A3112" s="50"/>
      <c r="B3112" s="50"/>
      <c r="C3112" s="34"/>
      <c r="D3112" s="34"/>
      <c r="E3112" s="34"/>
      <c r="F3112" s="34"/>
      <c r="G3112" s="34"/>
      <c r="H3112" s="34"/>
      <c r="I3112" s="34"/>
      <c r="J3112" s="34"/>
      <c r="K3112" s="34"/>
      <c r="L3112" s="103"/>
      <c r="M3112" s="29"/>
      <c r="N3112" s="29"/>
      <c r="O3112" s="29"/>
      <c r="P3112" s="30"/>
      <c r="Q3112" s="29"/>
      <c r="R3112" s="112"/>
      <c r="S3112" s="34"/>
      <c r="AD3112" s="84" t="e">
        <f t="shared" si="406"/>
        <v>#VALUE!</v>
      </c>
      <c r="AE3112" s="34" t="e">
        <f t="shared" si="407"/>
        <v>#VALUE!</v>
      </c>
      <c r="AF3112" s="34" t="e">
        <f t="shared" si="408"/>
        <v>#VALUE!</v>
      </c>
      <c r="AG3112" s="34" t="e">
        <f t="shared" si="409"/>
        <v>#VALUE!</v>
      </c>
      <c r="AH3112" s="34" t="e">
        <f t="shared" si="410"/>
        <v>#VALUE!</v>
      </c>
      <c r="AI3112" s="34" t="e">
        <f t="shared" si="411"/>
        <v>#VALUE!</v>
      </c>
      <c r="AJ3112" s="34" t="e">
        <f t="shared" si="412"/>
        <v>#VALUE!</v>
      </c>
      <c r="AK3112" s="34" t="e">
        <f t="shared" si="413"/>
        <v>#VALUE!</v>
      </c>
    </row>
    <row r="3113" spans="1:37" ht="55.25" customHeight="1" x14ac:dyDescent="0.2">
      <c r="A3113" s="50"/>
      <c r="B3113" s="50"/>
      <c r="C3113" s="34"/>
      <c r="D3113" s="34"/>
      <c r="E3113" s="34"/>
      <c r="F3113" s="34"/>
      <c r="G3113" s="34"/>
      <c r="H3113" s="34"/>
      <c r="I3113" s="34"/>
      <c r="J3113" s="34"/>
      <c r="K3113" s="34"/>
      <c r="L3113" s="103"/>
      <c r="M3113" s="29"/>
      <c r="N3113" s="29"/>
      <c r="O3113" s="29"/>
      <c r="P3113" s="30"/>
      <c r="Q3113" s="29"/>
      <c r="R3113" s="112"/>
      <c r="S3113" s="34"/>
      <c r="AD3113" s="84" t="e">
        <f t="shared" si="406"/>
        <v>#VALUE!</v>
      </c>
      <c r="AE3113" s="34" t="e">
        <f t="shared" si="407"/>
        <v>#VALUE!</v>
      </c>
      <c r="AF3113" s="34" t="e">
        <f t="shared" si="408"/>
        <v>#VALUE!</v>
      </c>
      <c r="AG3113" s="34" t="e">
        <f t="shared" si="409"/>
        <v>#VALUE!</v>
      </c>
      <c r="AH3113" s="34" t="e">
        <f t="shared" si="410"/>
        <v>#VALUE!</v>
      </c>
      <c r="AI3113" s="34" t="e">
        <f t="shared" si="411"/>
        <v>#VALUE!</v>
      </c>
      <c r="AJ3113" s="34" t="e">
        <f t="shared" si="412"/>
        <v>#VALUE!</v>
      </c>
      <c r="AK3113" s="34" t="e">
        <f t="shared" si="413"/>
        <v>#VALUE!</v>
      </c>
    </row>
    <row r="3114" spans="1:37" ht="55.25" customHeight="1" x14ac:dyDescent="0.2">
      <c r="A3114" s="50"/>
      <c r="B3114" s="50"/>
      <c r="C3114" s="34"/>
      <c r="D3114" s="34"/>
      <c r="E3114" s="34"/>
      <c r="F3114" s="34"/>
      <c r="G3114" s="34"/>
      <c r="H3114" s="34"/>
      <c r="I3114" s="34"/>
      <c r="J3114" s="34"/>
      <c r="K3114" s="34"/>
      <c r="L3114" s="103"/>
      <c r="M3114" s="29"/>
      <c r="N3114" s="29"/>
      <c r="O3114" s="29"/>
      <c r="P3114" s="30"/>
      <c r="Q3114" s="29"/>
      <c r="R3114" s="112"/>
      <c r="S3114" s="34"/>
      <c r="AD3114" s="84" t="e">
        <f t="shared" si="406"/>
        <v>#VALUE!</v>
      </c>
      <c r="AE3114" s="34" t="e">
        <f t="shared" si="407"/>
        <v>#VALUE!</v>
      </c>
      <c r="AF3114" s="34" t="e">
        <f t="shared" si="408"/>
        <v>#VALUE!</v>
      </c>
      <c r="AG3114" s="34" t="e">
        <f t="shared" si="409"/>
        <v>#VALUE!</v>
      </c>
      <c r="AH3114" s="34" t="e">
        <f t="shared" si="410"/>
        <v>#VALUE!</v>
      </c>
      <c r="AI3114" s="34" t="e">
        <f t="shared" si="411"/>
        <v>#VALUE!</v>
      </c>
      <c r="AJ3114" s="34" t="e">
        <f t="shared" si="412"/>
        <v>#VALUE!</v>
      </c>
      <c r="AK3114" s="34" t="e">
        <f t="shared" si="413"/>
        <v>#VALUE!</v>
      </c>
    </row>
    <row r="3115" spans="1:37" ht="55.25" customHeight="1" x14ac:dyDescent="0.2">
      <c r="A3115" s="50"/>
      <c r="B3115" s="50"/>
      <c r="C3115" s="34"/>
      <c r="D3115" s="34"/>
      <c r="E3115" s="34"/>
      <c r="F3115" s="34"/>
      <c r="G3115" s="34"/>
      <c r="H3115" s="34"/>
      <c r="I3115" s="34"/>
      <c r="J3115" s="34"/>
      <c r="K3115" s="34"/>
      <c r="L3115" s="103"/>
      <c r="M3115" s="29"/>
      <c r="N3115" s="29"/>
      <c r="O3115" s="29"/>
      <c r="P3115" s="30"/>
      <c r="Q3115" s="29"/>
      <c r="R3115" s="112"/>
      <c r="S3115" s="34"/>
      <c r="AD3115" s="84" t="e">
        <f t="shared" si="406"/>
        <v>#VALUE!</v>
      </c>
      <c r="AE3115" s="34" t="e">
        <f t="shared" si="407"/>
        <v>#VALUE!</v>
      </c>
      <c r="AF3115" s="34" t="e">
        <f t="shared" si="408"/>
        <v>#VALUE!</v>
      </c>
      <c r="AG3115" s="34" t="e">
        <f t="shared" si="409"/>
        <v>#VALUE!</v>
      </c>
      <c r="AH3115" s="34" t="e">
        <f t="shared" si="410"/>
        <v>#VALUE!</v>
      </c>
      <c r="AI3115" s="34" t="e">
        <f t="shared" si="411"/>
        <v>#VALUE!</v>
      </c>
      <c r="AJ3115" s="34" t="e">
        <f t="shared" si="412"/>
        <v>#VALUE!</v>
      </c>
      <c r="AK3115" s="34" t="e">
        <f t="shared" si="413"/>
        <v>#VALUE!</v>
      </c>
    </row>
    <row r="3116" spans="1:37" ht="55.25" customHeight="1" x14ac:dyDescent="0.2">
      <c r="A3116" s="50"/>
      <c r="B3116" s="50"/>
      <c r="C3116" s="34"/>
      <c r="D3116" s="34"/>
      <c r="E3116" s="34"/>
      <c r="F3116" s="34"/>
      <c r="G3116" s="34"/>
      <c r="H3116" s="34"/>
      <c r="I3116" s="34"/>
      <c r="J3116" s="34"/>
      <c r="K3116" s="34"/>
      <c r="L3116" s="103"/>
      <c r="M3116" s="29"/>
      <c r="N3116" s="29"/>
      <c r="O3116" s="29"/>
      <c r="P3116" s="30"/>
      <c r="Q3116" s="29"/>
      <c r="R3116" s="112"/>
      <c r="S3116" s="34"/>
      <c r="AD3116" s="84" t="e">
        <f t="shared" si="406"/>
        <v>#VALUE!</v>
      </c>
      <c r="AE3116" s="34" t="e">
        <f t="shared" si="407"/>
        <v>#VALUE!</v>
      </c>
      <c r="AF3116" s="34" t="e">
        <f t="shared" si="408"/>
        <v>#VALUE!</v>
      </c>
      <c r="AG3116" s="34" t="e">
        <f t="shared" si="409"/>
        <v>#VALUE!</v>
      </c>
      <c r="AH3116" s="34" t="e">
        <f t="shared" si="410"/>
        <v>#VALUE!</v>
      </c>
      <c r="AI3116" s="34" t="e">
        <f t="shared" si="411"/>
        <v>#VALUE!</v>
      </c>
      <c r="AJ3116" s="34" t="e">
        <f t="shared" si="412"/>
        <v>#VALUE!</v>
      </c>
      <c r="AK3116" s="34" t="e">
        <f t="shared" si="413"/>
        <v>#VALUE!</v>
      </c>
    </row>
    <row r="3117" spans="1:37" ht="55.25" customHeight="1" x14ac:dyDescent="0.2">
      <c r="A3117" s="50"/>
      <c r="B3117" s="50"/>
      <c r="C3117" s="34"/>
      <c r="D3117" s="34"/>
      <c r="E3117" s="34"/>
      <c r="F3117" s="34"/>
      <c r="G3117" s="34"/>
      <c r="H3117" s="34"/>
      <c r="I3117" s="34"/>
      <c r="J3117" s="34"/>
      <c r="K3117" s="34"/>
      <c r="L3117" s="103"/>
      <c r="M3117" s="29"/>
      <c r="N3117" s="29"/>
      <c r="O3117" s="29"/>
      <c r="P3117" s="30"/>
      <c r="Q3117" s="29"/>
      <c r="R3117" s="112"/>
      <c r="S3117" s="34"/>
      <c r="AD3117" s="84" t="e">
        <f t="shared" si="406"/>
        <v>#VALUE!</v>
      </c>
      <c r="AE3117" s="34" t="e">
        <f t="shared" si="407"/>
        <v>#VALUE!</v>
      </c>
      <c r="AF3117" s="34" t="e">
        <f t="shared" si="408"/>
        <v>#VALUE!</v>
      </c>
      <c r="AG3117" s="34" t="e">
        <f t="shared" si="409"/>
        <v>#VALUE!</v>
      </c>
      <c r="AH3117" s="34" t="e">
        <f t="shared" si="410"/>
        <v>#VALUE!</v>
      </c>
      <c r="AI3117" s="34" t="e">
        <f t="shared" si="411"/>
        <v>#VALUE!</v>
      </c>
      <c r="AJ3117" s="34" t="e">
        <f t="shared" si="412"/>
        <v>#VALUE!</v>
      </c>
      <c r="AK3117" s="34" t="e">
        <f t="shared" si="413"/>
        <v>#VALUE!</v>
      </c>
    </row>
    <row r="3118" spans="1:37" ht="55.25" customHeight="1" x14ac:dyDescent="0.2">
      <c r="A3118" s="50"/>
      <c r="B3118" s="50"/>
      <c r="C3118" s="34"/>
      <c r="D3118" s="34"/>
      <c r="E3118" s="34"/>
      <c r="F3118" s="34"/>
      <c r="G3118" s="34"/>
      <c r="H3118" s="34"/>
      <c r="I3118" s="34"/>
      <c r="J3118" s="34"/>
      <c r="K3118" s="34"/>
      <c r="L3118" s="103"/>
      <c r="M3118" s="29"/>
      <c r="N3118" s="29"/>
      <c r="O3118" s="29"/>
      <c r="P3118" s="30"/>
      <c r="Q3118" s="29"/>
      <c r="R3118" s="112"/>
      <c r="S3118" s="34"/>
      <c r="AD3118" s="84" t="e">
        <f t="shared" si="406"/>
        <v>#VALUE!</v>
      </c>
      <c r="AE3118" s="34" t="e">
        <f t="shared" si="407"/>
        <v>#VALUE!</v>
      </c>
      <c r="AF3118" s="34" t="e">
        <f t="shared" si="408"/>
        <v>#VALUE!</v>
      </c>
      <c r="AG3118" s="34" t="e">
        <f t="shared" si="409"/>
        <v>#VALUE!</v>
      </c>
      <c r="AH3118" s="34" t="e">
        <f t="shared" si="410"/>
        <v>#VALUE!</v>
      </c>
      <c r="AI3118" s="34" t="e">
        <f t="shared" si="411"/>
        <v>#VALUE!</v>
      </c>
      <c r="AJ3118" s="34" t="e">
        <f t="shared" si="412"/>
        <v>#VALUE!</v>
      </c>
      <c r="AK3118" s="34" t="e">
        <f t="shared" si="413"/>
        <v>#VALUE!</v>
      </c>
    </row>
    <row r="3119" spans="1:37" ht="55.25" customHeight="1" x14ac:dyDescent="0.2">
      <c r="A3119" s="50"/>
      <c r="B3119" s="50"/>
      <c r="C3119" s="34"/>
      <c r="D3119" s="34"/>
      <c r="E3119" s="34"/>
      <c r="F3119" s="34"/>
      <c r="G3119" s="34"/>
      <c r="H3119" s="34"/>
      <c r="I3119" s="34"/>
      <c r="J3119" s="34"/>
      <c r="K3119" s="34"/>
      <c r="L3119" s="103"/>
      <c r="M3119" s="29"/>
      <c r="N3119" s="29"/>
      <c r="O3119" s="29"/>
      <c r="P3119" s="30"/>
      <c r="Q3119" s="29"/>
      <c r="R3119" s="112"/>
      <c r="S3119" s="34"/>
      <c r="AD3119" s="84" t="e">
        <f t="shared" ref="AD3119:AD3182" si="414">SEARCH("unanimité",L3119,1)</f>
        <v>#VALUE!</v>
      </c>
      <c r="AE3119" s="34" t="e">
        <f t="shared" ref="AE3119:AE3182" si="415">SEARCH("PONSOLE",M3119,1)</f>
        <v>#VALUE!</v>
      </c>
      <c r="AF3119" s="34" t="e">
        <f t="shared" ref="AF3119:AF3182" si="416">SEARCH("PONSOLE",N3119,1)</f>
        <v>#VALUE!</v>
      </c>
      <c r="AG3119" s="34" t="e">
        <f t="shared" ref="AG3119:AG3182" si="417">SEARCH("PONSOLE",O3119,1)</f>
        <v>#VALUE!</v>
      </c>
      <c r="AH3119" s="34" t="e">
        <f t="shared" ref="AH3119:AH3182" si="418">SEARCH("pas de vote",P3119,1)</f>
        <v>#VALUE!</v>
      </c>
      <c r="AI3119" s="34" t="e">
        <f t="shared" ref="AI3119:AI3182" si="419">SEARCH("PONSOLE",Q3119,1)</f>
        <v>#VALUE!</v>
      </c>
      <c r="AJ3119" s="34" t="e">
        <f t="shared" ref="AJ3119:AJ3182" si="420">SEARCH("PONSOLE",R3119,1)</f>
        <v>#VALUE!</v>
      </c>
      <c r="AK3119" s="34" t="e">
        <f t="shared" ref="AK3119:AK3182" si="421">SEARCH("PONSOLE",S3119,1)</f>
        <v>#VALUE!</v>
      </c>
    </row>
    <row r="3120" spans="1:37" ht="55.25" customHeight="1" x14ac:dyDescent="0.2">
      <c r="A3120" s="50"/>
      <c r="B3120" s="50"/>
      <c r="C3120" s="34"/>
      <c r="D3120" s="34"/>
      <c r="E3120" s="34"/>
      <c r="F3120" s="34"/>
      <c r="G3120" s="34"/>
      <c r="H3120" s="34"/>
      <c r="I3120" s="34"/>
      <c r="J3120" s="34"/>
      <c r="K3120" s="34"/>
      <c r="L3120" s="103"/>
      <c r="M3120" s="29"/>
      <c r="N3120" s="29"/>
      <c r="O3120" s="29"/>
      <c r="P3120" s="30"/>
      <c r="Q3120" s="29"/>
      <c r="R3120" s="112"/>
      <c r="S3120" s="34"/>
      <c r="AD3120" s="84" t="e">
        <f t="shared" si="414"/>
        <v>#VALUE!</v>
      </c>
      <c r="AE3120" s="34" t="e">
        <f t="shared" si="415"/>
        <v>#VALUE!</v>
      </c>
      <c r="AF3120" s="34" t="e">
        <f t="shared" si="416"/>
        <v>#VALUE!</v>
      </c>
      <c r="AG3120" s="34" t="e">
        <f t="shared" si="417"/>
        <v>#VALUE!</v>
      </c>
      <c r="AH3120" s="34" t="e">
        <f t="shared" si="418"/>
        <v>#VALUE!</v>
      </c>
      <c r="AI3120" s="34" t="e">
        <f t="shared" si="419"/>
        <v>#VALUE!</v>
      </c>
      <c r="AJ3120" s="34" t="e">
        <f t="shared" si="420"/>
        <v>#VALUE!</v>
      </c>
      <c r="AK3120" s="34" t="e">
        <f t="shared" si="421"/>
        <v>#VALUE!</v>
      </c>
    </row>
    <row r="3121" spans="1:37" ht="55.25" customHeight="1" x14ac:dyDescent="0.2">
      <c r="A3121" s="50"/>
      <c r="B3121" s="50"/>
      <c r="C3121" s="34"/>
      <c r="D3121" s="34"/>
      <c r="E3121" s="34"/>
      <c r="F3121" s="34"/>
      <c r="G3121" s="34"/>
      <c r="H3121" s="34"/>
      <c r="I3121" s="34"/>
      <c r="J3121" s="34"/>
      <c r="K3121" s="34"/>
      <c r="L3121" s="103"/>
      <c r="M3121" s="29"/>
      <c r="N3121" s="29"/>
      <c r="O3121" s="29"/>
      <c r="P3121" s="30"/>
      <c r="Q3121" s="29"/>
      <c r="R3121" s="112"/>
      <c r="S3121" s="34"/>
      <c r="AD3121" s="84" t="e">
        <f t="shared" si="414"/>
        <v>#VALUE!</v>
      </c>
      <c r="AE3121" s="34" t="e">
        <f t="shared" si="415"/>
        <v>#VALUE!</v>
      </c>
      <c r="AF3121" s="34" t="e">
        <f t="shared" si="416"/>
        <v>#VALUE!</v>
      </c>
      <c r="AG3121" s="34" t="e">
        <f t="shared" si="417"/>
        <v>#VALUE!</v>
      </c>
      <c r="AH3121" s="34" t="e">
        <f t="shared" si="418"/>
        <v>#VALUE!</v>
      </c>
      <c r="AI3121" s="34" t="e">
        <f t="shared" si="419"/>
        <v>#VALUE!</v>
      </c>
      <c r="AJ3121" s="34" t="e">
        <f t="shared" si="420"/>
        <v>#VALUE!</v>
      </c>
      <c r="AK3121" s="34" t="e">
        <f t="shared" si="421"/>
        <v>#VALUE!</v>
      </c>
    </row>
    <row r="3122" spans="1:37" ht="55.25" customHeight="1" x14ac:dyDescent="0.2">
      <c r="A3122" s="50"/>
      <c r="B3122" s="50"/>
      <c r="C3122" s="34"/>
      <c r="D3122" s="34"/>
      <c r="E3122" s="34"/>
      <c r="F3122" s="34"/>
      <c r="G3122" s="34"/>
      <c r="H3122" s="34"/>
      <c r="I3122" s="34"/>
      <c r="J3122" s="34"/>
      <c r="K3122" s="34"/>
      <c r="L3122" s="103"/>
      <c r="M3122" s="29"/>
      <c r="N3122" s="29"/>
      <c r="O3122" s="29"/>
      <c r="P3122" s="30"/>
      <c r="Q3122" s="29"/>
      <c r="R3122" s="112"/>
      <c r="S3122" s="34"/>
      <c r="AD3122" s="84" t="e">
        <f t="shared" si="414"/>
        <v>#VALUE!</v>
      </c>
      <c r="AE3122" s="34" t="e">
        <f t="shared" si="415"/>
        <v>#VALUE!</v>
      </c>
      <c r="AF3122" s="34" t="e">
        <f t="shared" si="416"/>
        <v>#VALUE!</v>
      </c>
      <c r="AG3122" s="34" t="e">
        <f t="shared" si="417"/>
        <v>#VALUE!</v>
      </c>
      <c r="AH3122" s="34" t="e">
        <f t="shared" si="418"/>
        <v>#VALUE!</v>
      </c>
      <c r="AI3122" s="34" t="e">
        <f t="shared" si="419"/>
        <v>#VALUE!</v>
      </c>
      <c r="AJ3122" s="34" t="e">
        <f t="shared" si="420"/>
        <v>#VALUE!</v>
      </c>
      <c r="AK3122" s="34" t="e">
        <f t="shared" si="421"/>
        <v>#VALUE!</v>
      </c>
    </row>
    <row r="3123" spans="1:37" ht="55.25" customHeight="1" x14ac:dyDescent="0.2">
      <c r="A3123" s="50"/>
      <c r="B3123" s="50"/>
      <c r="C3123" s="34"/>
      <c r="D3123" s="34"/>
      <c r="E3123" s="34"/>
      <c r="F3123" s="34"/>
      <c r="G3123" s="34"/>
      <c r="H3123" s="34"/>
      <c r="I3123" s="34"/>
      <c r="J3123" s="34"/>
      <c r="K3123" s="34"/>
      <c r="L3123" s="103"/>
      <c r="M3123" s="29"/>
      <c r="N3123" s="29"/>
      <c r="O3123" s="29"/>
      <c r="P3123" s="30"/>
      <c r="Q3123" s="29"/>
      <c r="R3123" s="112"/>
      <c r="S3123" s="34"/>
      <c r="AD3123" s="84" t="e">
        <f t="shared" si="414"/>
        <v>#VALUE!</v>
      </c>
      <c r="AE3123" s="34" t="e">
        <f t="shared" si="415"/>
        <v>#VALUE!</v>
      </c>
      <c r="AF3123" s="34" t="e">
        <f t="shared" si="416"/>
        <v>#VALUE!</v>
      </c>
      <c r="AG3123" s="34" t="e">
        <f t="shared" si="417"/>
        <v>#VALUE!</v>
      </c>
      <c r="AH3123" s="34" t="e">
        <f t="shared" si="418"/>
        <v>#VALUE!</v>
      </c>
      <c r="AI3123" s="34" t="e">
        <f t="shared" si="419"/>
        <v>#VALUE!</v>
      </c>
      <c r="AJ3123" s="34" t="e">
        <f t="shared" si="420"/>
        <v>#VALUE!</v>
      </c>
      <c r="AK3123" s="34" t="e">
        <f t="shared" si="421"/>
        <v>#VALUE!</v>
      </c>
    </row>
    <row r="3124" spans="1:37" ht="55.25" customHeight="1" x14ac:dyDescent="0.2">
      <c r="A3124" s="50"/>
      <c r="B3124" s="50"/>
      <c r="C3124" s="34"/>
      <c r="D3124" s="34"/>
      <c r="E3124" s="34"/>
      <c r="F3124" s="34"/>
      <c r="G3124" s="34"/>
      <c r="H3124" s="34"/>
      <c r="I3124" s="34"/>
      <c r="J3124" s="34"/>
      <c r="K3124" s="34"/>
      <c r="L3124" s="103"/>
      <c r="M3124" s="29"/>
      <c r="N3124" s="29"/>
      <c r="O3124" s="29"/>
      <c r="P3124" s="30"/>
      <c r="Q3124" s="29"/>
      <c r="R3124" s="112"/>
      <c r="S3124" s="34"/>
      <c r="AD3124" s="84" t="e">
        <f t="shared" si="414"/>
        <v>#VALUE!</v>
      </c>
      <c r="AE3124" s="34" t="e">
        <f t="shared" si="415"/>
        <v>#VALUE!</v>
      </c>
      <c r="AF3124" s="34" t="e">
        <f t="shared" si="416"/>
        <v>#VALUE!</v>
      </c>
      <c r="AG3124" s="34" t="e">
        <f t="shared" si="417"/>
        <v>#VALUE!</v>
      </c>
      <c r="AH3124" s="34" t="e">
        <f t="shared" si="418"/>
        <v>#VALUE!</v>
      </c>
      <c r="AI3124" s="34" t="e">
        <f t="shared" si="419"/>
        <v>#VALUE!</v>
      </c>
      <c r="AJ3124" s="34" t="e">
        <f t="shared" si="420"/>
        <v>#VALUE!</v>
      </c>
      <c r="AK3124" s="34" t="e">
        <f t="shared" si="421"/>
        <v>#VALUE!</v>
      </c>
    </row>
    <row r="3125" spans="1:37" ht="55.25" customHeight="1" x14ac:dyDescent="0.2">
      <c r="A3125" s="50"/>
      <c r="B3125" s="50"/>
      <c r="C3125" s="34"/>
      <c r="D3125" s="34"/>
      <c r="E3125" s="34"/>
      <c r="F3125" s="34"/>
      <c r="G3125" s="34"/>
      <c r="H3125" s="34"/>
      <c r="I3125" s="34"/>
      <c r="J3125" s="34"/>
      <c r="K3125" s="34"/>
      <c r="L3125" s="103"/>
      <c r="M3125" s="29"/>
      <c r="N3125" s="29"/>
      <c r="O3125" s="29"/>
      <c r="P3125" s="30"/>
      <c r="Q3125" s="29"/>
      <c r="R3125" s="112"/>
      <c r="S3125" s="34"/>
      <c r="AD3125" s="84" t="e">
        <f t="shared" si="414"/>
        <v>#VALUE!</v>
      </c>
      <c r="AE3125" s="34" t="e">
        <f t="shared" si="415"/>
        <v>#VALUE!</v>
      </c>
      <c r="AF3125" s="34" t="e">
        <f t="shared" si="416"/>
        <v>#VALUE!</v>
      </c>
      <c r="AG3125" s="34" t="e">
        <f t="shared" si="417"/>
        <v>#VALUE!</v>
      </c>
      <c r="AH3125" s="34" t="e">
        <f t="shared" si="418"/>
        <v>#VALUE!</v>
      </c>
      <c r="AI3125" s="34" t="e">
        <f t="shared" si="419"/>
        <v>#VALUE!</v>
      </c>
      <c r="AJ3125" s="34" t="e">
        <f t="shared" si="420"/>
        <v>#VALUE!</v>
      </c>
      <c r="AK3125" s="34" t="e">
        <f t="shared" si="421"/>
        <v>#VALUE!</v>
      </c>
    </row>
    <row r="3126" spans="1:37" ht="55.25" customHeight="1" x14ac:dyDescent="0.2">
      <c r="A3126" s="50"/>
      <c r="B3126" s="50"/>
      <c r="C3126" s="34"/>
      <c r="D3126" s="34"/>
      <c r="E3126" s="34"/>
      <c r="F3126" s="34"/>
      <c r="G3126" s="34"/>
      <c r="H3126" s="34"/>
      <c r="I3126" s="34"/>
      <c r="J3126" s="34"/>
      <c r="K3126" s="34"/>
      <c r="L3126" s="103"/>
      <c r="M3126" s="29"/>
      <c r="N3126" s="29"/>
      <c r="O3126" s="29"/>
      <c r="P3126" s="30"/>
      <c r="Q3126" s="29"/>
      <c r="R3126" s="112"/>
      <c r="S3126" s="34"/>
      <c r="AD3126" s="84" t="e">
        <f t="shared" si="414"/>
        <v>#VALUE!</v>
      </c>
      <c r="AE3126" s="34" t="e">
        <f t="shared" si="415"/>
        <v>#VALUE!</v>
      </c>
      <c r="AF3126" s="34" t="e">
        <f t="shared" si="416"/>
        <v>#VALUE!</v>
      </c>
      <c r="AG3126" s="34" t="e">
        <f t="shared" si="417"/>
        <v>#VALUE!</v>
      </c>
      <c r="AH3126" s="34" t="e">
        <f t="shared" si="418"/>
        <v>#VALUE!</v>
      </c>
      <c r="AI3126" s="34" t="e">
        <f t="shared" si="419"/>
        <v>#VALUE!</v>
      </c>
      <c r="AJ3126" s="34" t="e">
        <f t="shared" si="420"/>
        <v>#VALUE!</v>
      </c>
      <c r="AK3126" s="34" t="e">
        <f t="shared" si="421"/>
        <v>#VALUE!</v>
      </c>
    </row>
    <row r="3127" spans="1:37" ht="55.25" customHeight="1" x14ac:dyDescent="0.2">
      <c r="A3127" s="50"/>
      <c r="B3127" s="50"/>
      <c r="C3127" s="34"/>
      <c r="D3127" s="34"/>
      <c r="E3127" s="34"/>
      <c r="F3127" s="34"/>
      <c r="G3127" s="34"/>
      <c r="H3127" s="34"/>
      <c r="I3127" s="34"/>
      <c r="J3127" s="34"/>
      <c r="K3127" s="34"/>
      <c r="L3127" s="103"/>
      <c r="M3127" s="29"/>
      <c r="N3127" s="29"/>
      <c r="O3127" s="29"/>
      <c r="P3127" s="30"/>
      <c r="Q3127" s="29"/>
      <c r="R3127" s="112"/>
      <c r="S3127" s="34"/>
      <c r="AD3127" s="84" t="e">
        <f t="shared" si="414"/>
        <v>#VALUE!</v>
      </c>
      <c r="AE3127" s="34" t="e">
        <f t="shared" si="415"/>
        <v>#VALUE!</v>
      </c>
      <c r="AF3127" s="34" t="e">
        <f t="shared" si="416"/>
        <v>#VALUE!</v>
      </c>
      <c r="AG3127" s="34" t="e">
        <f t="shared" si="417"/>
        <v>#VALUE!</v>
      </c>
      <c r="AH3127" s="34" t="e">
        <f t="shared" si="418"/>
        <v>#VALUE!</v>
      </c>
      <c r="AI3127" s="34" t="e">
        <f t="shared" si="419"/>
        <v>#VALUE!</v>
      </c>
      <c r="AJ3127" s="34" t="e">
        <f t="shared" si="420"/>
        <v>#VALUE!</v>
      </c>
      <c r="AK3127" s="34" t="e">
        <f t="shared" si="421"/>
        <v>#VALUE!</v>
      </c>
    </row>
    <row r="3128" spans="1:37" ht="55.25" customHeight="1" x14ac:dyDescent="0.2">
      <c r="A3128" s="50"/>
      <c r="B3128" s="50"/>
      <c r="C3128" s="34"/>
      <c r="D3128" s="34"/>
      <c r="E3128" s="34"/>
      <c r="F3128" s="34"/>
      <c r="G3128" s="34"/>
      <c r="H3128" s="34"/>
      <c r="I3128" s="34"/>
      <c r="J3128" s="34"/>
      <c r="K3128" s="34"/>
      <c r="L3128" s="103"/>
      <c r="M3128" s="29"/>
      <c r="N3128" s="29"/>
      <c r="O3128" s="29"/>
      <c r="P3128" s="30"/>
      <c r="Q3128" s="29"/>
      <c r="R3128" s="112"/>
      <c r="S3128" s="34"/>
      <c r="AD3128" s="84" t="e">
        <f t="shared" si="414"/>
        <v>#VALUE!</v>
      </c>
      <c r="AE3128" s="34" t="e">
        <f t="shared" si="415"/>
        <v>#VALUE!</v>
      </c>
      <c r="AF3128" s="34" t="e">
        <f t="shared" si="416"/>
        <v>#VALUE!</v>
      </c>
      <c r="AG3128" s="34" t="e">
        <f t="shared" si="417"/>
        <v>#VALUE!</v>
      </c>
      <c r="AH3128" s="34" t="e">
        <f t="shared" si="418"/>
        <v>#VALUE!</v>
      </c>
      <c r="AI3128" s="34" t="e">
        <f t="shared" si="419"/>
        <v>#VALUE!</v>
      </c>
      <c r="AJ3128" s="34" t="e">
        <f t="shared" si="420"/>
        <v>#VALUE!</v>
      </c>
      <c r="AK3128" s="34" t="e">
        <f t="shared" si="421"/>
        <v>#VALUE!</v>
      </c>
    </row>
    <row r="3129" spans="1:37" ht="55.25" customHeight="1" x14ac:dyDescent="0.2">
      <c r="A3129" s="50"/>
      <c r="B3129" s="50"/>
      <c r="C3129" s="34"/>
      <c r="D3129" s="34"/>
      <c r="E3129" s="34"/>
      <c r="F3129" s="34"/>
      <c r="G3129" s="34"/>
      <c r="H3129" s="34"/>
      <c r="I3129" s="34"/>
      <c r="J3129" s="34"/>
      <c r="K3129" s="34"/>
      <c r="L3129" s="103"/>
      <c r="M3129" s="29"/>
      <c r="N3129" s="29"/>
      <c r="O3129" s="29"/>
      <c r="P3129" s="30"/>
      <c r="Q3129" s="29"/>
      <c r="R3129" s="112"/>
      <c r="S3129" s="34"/>
      <c r="AD3129" s="84" t="e">
        <f t="shared" si="414"/>
        <v>#VALUE!</v>
      </c>
      <c r="AE3129" s="34" t="e">
        <f t="shared" si="415"/>
        <v>#VALUE!</v>
      </c>
      <c r="AF3129" s="34" t="e">
        <f t="shared" si="416"/>
        <v>#VALUE!</v>
      </c>
      <c r="AG3129" s="34" t="e">
        <f t="shared" si="417"/>
        <v>#VALUE!</v>
      </c>
      <c r="AH3129" s="34" t="e">
        <f t="shared" si="418"/>
        <v>#VALUE!</v>
      </c>
      <c r="AI3129" s="34" t="e">
        <f t="shared" si="419"/>
        <v>#VALUE!</v>
      </c>
      <c r="AJ3129" s="34" t="e">
        <f t="shared" si="420"/>
        <v>#VALUE!</v>
      </c>
      <c r="AK3129" s="34" t="e">
        <f t="shared" si="421"/>
        <v>#VALUE!</v>
      </c>
    </row>
    <row r="3130" spans="1:37" ht="55.25" customHeight="1" x14ac:dyDescent="0.2">
      <c r="A3130" s="50"/>
      <c r="B3130" s="50"/>
      <c r="C3130" s="34"/>
      <c r="D3130" s="34"/>
      <c r="E3130" s="34"/>
      <c r="F3130" s="34"/>
      <c r="G3130" s="34"/>
      <c r="H3130" s="34"/>
      <c r="I3130" s="34"/>
      <c r="J3130" s="34"/>
      <c r="K3130" s="34"/>
      <c r="L3130" s="103"/>
      <c r="M3130" s="29"/>
      <c r="N3130" s="29"/>
      <c r="O3130" s="29"/>
      <c r="P3130" s="30"/>
      <c r="Q3130" s="29"/>
      <c r="R3130" s="112"/>
      <c r="S3130" s="34"/>
      <c r="AD3130" s="84" t="e">
        <f t="shared" si="414"/>
        <v>#VALUE!</v>
      </c>
      <c r="AE3130" s="34" t="e">
        <f t="shared" si="415"/>
        <v>#VALUE!</v>
      </c>
      <c r="AF3130" s="34" t="e">
        <f t="shared" si="416"/>
        <v>#VALUE!</v>
      </c>
      <c r="AG3130" s="34" t="e">
        <f t="shared" si="417"/>
        <v>#VALUE!</v>
      </c>
      <c r="AH3130" s="34" t="e">
        <f t="shared" si="418"/>
        <v>#VALUE!</v>
      </c>
      <c r="AI3130" s="34" t="e">
        <f t="shared" si="419"/>
        <v>#VALUE!</v>
      </c>
      <c r="AJ3130" s="34" t="e">
        <f t="shared" si="420"/>
        <v>#VALUE!</v>
      </c>
      <c r="AK3130" s="34" t="e">
        <f t="shared" si="421"/>
        <v>#VALUE!</v>
      </c>
    </row>
    <row r="3131" spans="1:37" ht="55.25" customHeight="1" x14ac:dyDescent="0.2">
      <c r="A3131" s="50"/>
      <c r="B3131" s="50"/>
      <c r="C3131" s="34"/>
      <c r="D3131" s="34"/>
      <c r="E3131" s="34"/>
      <c r="F3131" s="34"/>
      <c r="G3131" s="34"/>
      <c r="H3131" s="34"/>
      <c r="I3131" s="34"/>
      <c r="J3131" s="34"/>
      <c r="K3131" s="34"/>
      <c r="L3131" s="103"/>
      <c r="M3131" s="29"/>
      <c r="N3131" s="29"/>
      <c r="O3131" s="29"/>
      <c r="P3131" s="30"/>
      <c r="Q3131" s="29"/>
      <c r="R3131" s="112"/>
      <c r="S3131" s="34"/>
      <c r="AD3131" s="84" t="e">
        <f t="shared" si="414"/>
        <v>#VALUE!</v>
      </c>
      <c r="AE3131" s="34" t="e">
        <f t="shared" si="415"/>
        <v>#VALUE!</v>
      </c>
      <c r="AF3131" s="34" t="e">
        <f t="shared" si="416"/>
        <v>#VALUE!</v>
      </c>
      <c r="AG3131" s="34" t="e">
        <f t="shared" si="417"/>
        <v>#VALUE!</v>
      </c>
      <c r="AH3131" s="34" t="e">
        <f t="shared" si="418"/>
        <v>#VALUE!</v>
      </c>
      <c r="AI3131" s="34" t="e">
        <f t="shared" si="419"/>
        <v>#VALUE!</v>
      </c>
      <c r="AJ3131" s="34" t="e">
        <f t="shared" si="420"/>
        <v>#VALUE!</v>
      </c>
      <c r="AK3131" s="34" t="e">
        <f t="shared" si="421"/>
        <v>#VALUE!</v>
      </c>
    </row>
    <row r="3132" spans="1:37" ht="55.25" customHeight="1" x14ac:dyDescent="0.2">
      <c r="A3132" s="50"/>
      <c r="B3132" s="50"/>
      <c r="C3132" s="34"/>
      <c r="D3132" s="34"/>
      <c r="E3132" s="34"/>
      <c r="F3132" s="34"/>
      <c r="G3132" s="34"/>
      <c r="H3132" s="34"/>
      <c r="I3132" s="34"/>
      <c r="J3132" s="34"/>
      <c r="K3132" s="34"/>
      <c r="L3132" s="103"/>
      <c r="M3132" s="29"/>
      <c r="N3132" s="29"/>
      <c r="O3132" s="29"/>
      <c r="P3132" s="30"/>
      <c r="Q3132" s="29"/>
      <c r="R3132" s="112"/>
      <c r="S3132" s="34"/>
      <c r="AD3132" s="84" t="e">
        <f t="shared" si="414"/>
        <v>#VALUE!</v>
      </c>
      <c r="AE3132" s="34" t="e">
        <f t="shared" si="415"/>
        <v>#VALUE!</v>
      </c>
      <c r="AF3132" s="34" t="e">
        <f t="shared" si="416"/>
        <v>#VALUE!</v>
      </c>
      <c r="AG3132" s="34" t="e">
        <f t="shared" si="417"/>
        <v>#VALUE!</v>
      </c>
      <c r="AH3132" s="34" t="e">
        <f t="shared" si="418"/>
        <v>#VALUE!</v>
      </c>
      <c r="AI3132" s="34" t="e">
        <f t="shared" si="419"/>
        <v>#VALUE!</v>
      </c>
      <c r="AJ3132" s="34" t="e">
        <f t="shared" si="420"/>
        <v>#VALUE!</v>
      </c>
      <c r="AK3132" s="34" t="e">
        <f t="shared" si="421"/>
        <v>#VALUE!</v>
      </c>
    </row>
    <row r="3133" spans="1:37" ht="55.25" customHeight="1" x14ac:dyDescent="0.2">
      <c r="A3133" s="50"/>
      <c r="B3133" s="50"/>
      <c r="C3133" s="34"/>
      <c r="D3133" s="34"/>
      <c r="E3133" s="34"/>
      <c r="F3133" s="34"/>
      <c r="G3133" s="34"/>
      <c r="H3133" s="34"/>
      <c r="I3133" s="34"/>
      <c r="J3133" s="34"/>
      <c r="K3133" s="34"/>
      <c r="L3133" s="103"/>
      <c r="M3133" s="29"/>
      <c r="N3133" s="29"/>
      <c r="O3133" s="29"/>
      <c r="P3133" s="30"/>
      <c r="Q3133" s="29"/>
      <c r="R3133" s="112"/>
      <c r="S3133" s="34"/>
      <c r="AD3133" s="84" t="e">
        <f t="shared" si="414"/>
        <v>#VALUE!</v>
      </c>
      <c r="AE3133" s="34" t="e">
        <f t="shared" si="415"/>
        <v>#VALUE!</v>
      </c>
      <c r="AF3133" s="34" t="e">
        <f t="shared" si="416"/>
        <v>#VALUE!</v>
      </c>
      <c r="AG3133" s="34" t="e">
        <f t="shared" si="417"/>
        <v>#VALUE!</v>
      </c>
      <c r="AH3133" s="34" t="e">
        <f t="shared" si="418"/>
        <v>#VALUE!</v>
      </c>
      <c r="AI3133" s="34" t="e">
        <f t="shared" si="419"/>
        <v>#VALUE!</v>
      </c>
      <c r="AJ3133" s="34" t="e">
        <f t="shared" si="420"/>
        <v>#VALUE!</v>
      </c>
      <c r="AK3133" s="34" t="e">
        <f t="shared" si="421"/>
        <v>#VALUE!</v>
      </c>
    </row>
    <row r="3134" spans="1:37" ht="55.25" customHeight="1" x14ac:dyDescent="0.2">
      <c r="A3134" s="50"/>
      <c r="B3134" s="50"/>
      <c r="C3134" s="34"/>
      <c r="D3134" s="34"/>
      <c r="E3134" s="34"/>
      <c r="F3134" s="34"/>
      <c r="G3134" s="34"/>
      <c r="H3134" s="34"/>
      <c r="I3134" s="34"/>
      <c r="J3134" s="34"/>
      <c r="K3134" s="34"/>
      <c r="L3134" s="103"/>
      <c r="M3134" s="29"/>
      <c r="N3134" s="29"/>
      <c r="O3134" s="29"/>
      <c r="P3134" s="30"/>
      <c r="Q3134" s="29"/>
      <c r="R3134" s="112"/>
      <c r="S3134" s="34"/>
      <c r="AD3134" s="84" t="e">
        <f t="shared" si="414"/>
        <v>#VALUE!</v>
      </c>
      <c r="AE3134" s="34" t="e">
        <f t="shared" si="415"/>
        <v>#VALUE!</v>
      </c>
      <c r="AF3134" s="34" t="e">
        <f t="shared" si="416"/>
        <v>#VALUE!</v>
      </c>
      <c r="AG3134" s="34" t="e">
        <f t="shared" si="417"/>
        <v>#VALUE!</v>
      </c>
      <c r="AH3134" s="34" t="e">
        <f t="shared" si="418"/>
        <v>#VALUE!</v>
      </c>
      <c r="AI3134" s="34" t="e">
        <f t="shared" si="419"/>
        <v>#VALUE!</v>
      </c>
      <c r="AJ3134" s="34" t="e">
        <f t="shared" si="420"/>
        <v>#VALUE!</v>
      </c>
      <c r="AK3134" s="34" t="e">
        <f t="shared" si="421"/>
        <v>#VALUE!</v>
      </c>
    </row>
    <row r="3135" spans="1:37" ht="55.25" customHeight="1" x14ac:dyDescent="0.2">
      <c r="A3135" s="50"/>
      <c r="B3135" s="50"/>
      <c r="C3135" s="34"/>
      <c r="D3135" s="34"/>
      <c r="E3135" s="34"/>
      <c r="F3135" s="34"/>
      <c r="G3135" s="34"/>
      <c r="H3135" s="34"/>
      <c r="I3135" s="34"/>
      <c r="J3135" s="34"/>
      <c r="K3135" s="34"/>
      <c r="L3135" s="103"/>
      <c r="M3135" s="29"/>
      <c r="N3135" s="29"/>
      <c r="O3135" s="29"/>
      <c r="P3135" s="30"/>
      <c r="Q3135" s="29"/>
      <c r="R3135" s="112"/>
      <c r="S3135" s="34"/>
      <c r="AD3135" s="84" t="e">
        <f t="shared" si="414"/>
        <v>#VALUE!</v>
      </c>
      <c r="AE3135" s="34" t="e">
        <f t="shared" si="415"/>
        <v>#VALUE!</v>
      </c>
      <c r="AF3135" s="34" t="e">
        <f t="shared" si="416"/>
        <v>#VALUE!</v>
      </c>
      <c r="AG3135" s="34" t="e">
        <f t="shared" si="417"/>
        <v>#VALUE!</v>
      </c>
      <c r="AH3135" s="34" t="e">
        <f t="shared" si="418"/>
        <v>#VALUE!</v>
      </c>
      <c r="AI3135" s="34" t="e">
        <f t="shared" si="419"/>
        <v>#VALUE!</v>
      </c>
      <c r="AJ3135" s="34" t="e">
        <f t="shared" si="420"/>
        <v>#VALUE!</v>
      </c>
      <c r="AK3135" s="34" t="e">
        <f t="shared" si="421"/>
        <v>#VALUE!</v>
      </c>
    </row>
    <row r="3136" spans="1:37" ht="55.25" customHeight="1" x14ac:dyDescent="0.2">
      <c r="A3136" s="50"/>
      <c r="B3136" s="50"/>
      <c r="C3136" s="34"/>
      <c r="D3136" s="34"/>
      <c r="E3136" s="34"/>
      <c r="F3136" s="34"/>
      <c r="G3136" s="34"/>
      <c r="H3136" s="34"/>
      <c r="I3136" s="34"/>
      <c r="J3136" s="34"/>
      <c r="K3136" s="34"/>
      <c r="L3136" s="103"/>
      <c r="M3136" s="29"/>
      <c r="N3136" s="29"/>
      <c r="O3136" s="29"/>
      <c r="P3136" s="30"/>
      <c r="Q3136" s="29"/>
      <c r="R3136" s="112"/>
      <c r="S3136" s="34"/>
      <c r="AD3136" s="84" t="e">
        <f t="shared" si="414"/>
        <v>#VALUE!</v>
      </c>
      <c r="AE3136" s="34" t="e">
        <f t="shared" si="415"/>
        <v>#VALUE!</v>
      </c>
      <c r="AF3136" s="34" t="e">
        <f t="shared" si="416"/>
        <v>#VALUE!</v>
      </c>
      <c r="AG3136" s="34" t="e">
        <f t="shared" si="417"/>
        <v>#VALUE!</v>
      </c>
      <c r="AH3136" s="34" t="e">
        <f t="shared" si="418"/>
        <v>#VALUE!</v>
      </c>
      <c r="AI3136" s="34" t="e">
        <f t="shared" si="419"/>
        <v>#VALUE!</v>
      </c>
      <c r="AJ3136" s="34" t="e">
        <f t="shared" si="420"/>
        <v>#VALUE!</v>
      </c>
      <c r="AK3136" s="34" t="e">
        <f t="shared" si="421"/>
        <v>#VALUE!</v>
      </c>
    </row>
    <row r="3137" spans="1:37" ht="55.25" customHeight="1" x14ac:dyDescent="0.2">
      <c r="A3137" s="50"/>
      <c r="B3137" s="50"/>
      <c r="C3137" s="34"/>
      <c r="D3137" s="34"/>
      <c r="E3137" s="34"/>
      <c r="F3137" s="34"/>
      <c r="G3137" s="34"/>
      <c r="H3137" s="34"/>
      <c r="I3137" s="34"/>
      <c r="J3137" s="34"/>
      <c r="K3137" s="34"/>
      <c r="L3137" s="103"/>
      <c r="M3137" s="29"/>
      <c r="N3137" s="29"/>
      <c r="O3137" s="29"/>
      <c r="P3137" s="30"/>
      <c r="Q3137" s="29"/>
      <c r="R3137" s="112"/>
      <c r="S3137" s="34"/>
      <c r="AD3137" s="84" t="e">
        <f t="shared" si="414"/>
        <v>#VALUE!</v>
      </c>
      <c r="AE3137" s="34" t="e">
        <f t="shared" si="415"/>
        <v>#VALUE!</v>
      </c>
      <c r="AF3137" s="34" t="e">
        <f t="shared" si="416"/>
        <v>#VALUE!</v>
      </c>
      <c r="AG3137" s="34" t="e">
        <f t="shared" si="417"/>
        <v>#VALUE!</v>
      </c>
      <c r="AH3137" s="34" t="e">
        <f t="shared" si="418"/>
        <v>#VALUE!</v>
      </c>
      <c r="AI3137" s="34" t="e">
        <f t="shared" si="419"/>
        <v>#VALUE!</v>
      </c>
      <c r="AJ3137" s="34" t="e">
        <f t="shared" si="420"/>
        <v>#VALUE!</v>
      </c>
      <c r="AK3137" s="34" t="e">
        <f t="shared" si="421"/>
        <v>#VALUE!</v>
      </c>
    </row>
    <row r="3138" spans="1:37" ht="55.25" customHeight="1" x14ac:dyDescent="0.2">
      <c r="A3138" s="50"/>
      <c r="B3138" s="50"/>
      <c r="C3138" s="34"/>
      <c r="D3138" s="34"/>
      <c r="E3138" s="34"/>
      <c r="F3138" s="34"/>
      <c r="G3138" s="34"/>
      <c r="H3138" s="34"/>
      <c r="I3138" s="34"/>
      <c r="J3138" s="34"/>
      <c r="K3138" s="34"/>
      <c r="L3138" s="103"/>
      <c r="M3138" s="29"/>
      <c r="N3138" s="29"/>
      <c r="O3138" s="29"/>
      <c r="P3138" s="30"/>
      <c r="Q3138" s="29"/>
      <c r="R3138" s="112"/>
      <c r="S3138" s="34"/>
      <c r="AD3138" s="84" t="e">
        <f t="shared" si="414"/>
        <v>#VALUE!</v>
      </c>
      <c r="AE3138" s="34" t="e">
        <f t="shared" si="415"/>
        <v>#VALUE!</v>
      </c>
      <c r="AF3138" s="34" t="e">
        <f t="shared" si="416"/>
        <v>#VALUE!</v>
      </c>
      <c r="AG3138" s="34" t="e">
        <f t="shared" si="417"/>
        <v>#VALUE!</v>
      </c>
      <c r="AH3138" s="34" t="e">
        <f t="shared" si="418"/>
        <v>#VALUE!</v>
      </c>
      <c r="AI3138" s="34" t="e">
        <f t="shared" si="419"/>
        <v>#VALUE!</v>
      </c>
      <c r="AJ3138" s="34" t="e">
        <f t="shared" si="420"/>
        <v>#VALUE!</v>
      </c>
      <c r="AK3138" s="34" t="e">
        <f t="shared" si="421"/>
        <v>#VALUE!</v>
      </c>
    </row>
    <row r="3139" spans="1:37" ht="55.25" customHeight="1" x14ac:dyDescent="0.2">
      <c r="A3139" s="50"/>
      <c r="B3139" s="50"/>
      <c r="C3139" s="34"/>
      <c r="D3139" s="34"/>
      <c r="E3139" s="34"/>
      <c r="F3139" s="34"/>
      <c r="G3139" s="34"/>
      <c r="H3139" s="34"/>
      <c r="I3139" s="34"/>
      <c r="J3139" s="34"/>
      <c r="K3139" s="34"/>
      <c r="L3139" s="103"/>
      <c r="M3139" s="29"/>
      <c r="N3139" s="29"/>
      <c r="O3139" s="29"/>
      <c r="P3139" s="30"/>
      <c r="Q3139" s="29"/>
      <c r="R3139" s="112"/>
      <c r="S3139" s="34"/>
      <c r="AD3139" s="84" t="e">
        <f t="shared" si="414"/>
        <v>#VALUE!</v>
      </c>
      <c r="AE3139" s="34" t="e">
        <f t="shared" si="415"/>
        <v>#VALUE!</v>
      </c>
      <c r="AF3139" s="34" t="e">
        <f t="shared" si="416"/>
        <v>#VALUE!</v>
      </c>
      <c r="AG3139" s="34" t="e">
        <f t="shared" si="417"/>
        <v>#VALUE!</v>
      </c>
      <c r="AH3139" s="34" t="e">
        <f t="shared" si="418"/>
        <v>#VALUE!</v>
      </c>
      <c r="AI3139" s="34" t="e">
        <f t="shared" si="419"/>
        <v>#VALUE!</v>
      </c>
      <c r="AJ3139" s="34" t="e">
        <f t="shared" si="420"/>
        <v>#VALUE!</v>
      </c>
      <c r="AK3139" s="34" t="e">
        <f t="shared" si="421"/>
        <v>#VALUE!</v>
      </c>
    </row>
    <row r="3140" spans="1:37" ht="55.25" customHeight="1" x14ac:dyDescent="0.2">
      <c r="A3140" s="50"/>
      <c r="B3140" s="50"/>
      <c r="C3140" s="34"/>
      <c r="D3140" s="34"/>
      <c r="E3140" s="34"/>
      <c r="F3140" s="34"/>
      <c r="G3140" s="34"/>
      <c r="H3140" s="34"/>
      <c r="I3140" s="34"/>
      <c r="J3140" s="34"/>
      <c r="K3140" s="34"/>
      <c r="L3140" s="103"/>
      <c r="M3140" s="29"/>
      <c r="N3140" s="29"/>
      <c r="O3140" s="29"/>
      <c r="P3140" s="30"/>
      <c r="Q3140" s="29"/>
      <c r="R3140" s="112"/>
      <c r="S3140" s="34"/>
      <c r="AD3140" s="84" t="e">
        <f t="shared" si="414"/>
        <v>#VALUE!</v>
      </c>
      <c r="AE3140" s="34" t="e">
        <f t="shared" si="415"/>
        <v>#VALUE!</v>
      </c>
      <c r="AF3140" s="34" t="e">
        <f t="shared" si="416"/>
        <v>#VALUE!</v>
      </c>
      <c r="AG3140" s="34" t="e">
        <f t="shared" si="417"/>
        <v>#VALUE!</v>
      </c>
      <c r="AH3140" s="34" t="e">
        <f t="shared" si="418"/>
        <v>#VALUE!</v>
      </c>
      <c r="AI3140" s="34" t="e">
        <f t="shared" si="419"/>
        <v>#VALUE!</v>
      </c>
      <c r="AJ3140" s="34" t="e">
        <f t="shared" si="420"/>
        <v>#VALUE!</v>
      </c>
      <c r="AK3140" s="34" t="e">
        <f t="shared" si="421"/>
        <v>#VALUE!</v>
      </c>
    </row>
    <row r="3141" spans="1:37" ht="55.25" customHeight="1" x14ac:dyDescent="0.2">
      <c r="A3141" s="50"/>
      <c r="B3141" s="50"/>
      <c r="C3141" s="34"/>
      <c r="D3141" s="34"/>
      <c r="E3141" s="34"/>
      <c r="F3141" s="34"/>
      <c r="G3141" s="34"/>
      <c r="H3141" s="34"/>
      <c r="I3141" s="34"/>
      <c r="J3141" s="34"/>
      <c r="K3141" s="34"/>
      <c r="L3141" s="103"/>
      <c r="M3141" s="29"/>
      <c r="N3141" s="29"/>
      <c r="O3141" s="29"/>
      <c r="P3141" s="30"/>
      <c r="Q3141" s="29"/>
      <c r="R3141" s="112"/>
      <c r="S3141" s="34"/>
      <c r="AD3141" s="84" t="e">
        <f t="shared" si="414"/>
        <v>#VALUE!</v>
      </c>
      <c r="AE3141" s="34" t="e">
        <f t="shared" si="415"/>
        <v>#VALUE!</v>
      </c>
      <c r="AF3141" s="34" t="e">
        <f t="shared" si="416"/>
        <v>#VALUE!</v>
      </c>
      <c r="AG3141" s="34" t="e">
        <f t="shared" si="417"/>
        <v>#VALUE!</v>
      </c>
      <c r="AH3141" s="34" t="e">
        <f t="shared" si="418"/>
        <v>#VALUE!</v>
      </c>
      <c r="AI3141" s="34" t="e">
        <f t="shared" si="419"/>
        <v>#VALUE!</v>
      </c>
      <c r="AJ3141" s="34" t="e">
        <f t="shared" si="420"/>
        <v>#VALUE!</v>
      </c>
      <c r="AK3141" s="34" t="e">
        <f t="shared" si="421"/>
        <v>#VALUE!</v>
      </c>
    </row>
    <row r="3142" spans="1:37" ht="55.25" customHeight="1" x14ac:dyDescent="0.2">
      <c r="A3142" s="50"/>
      <c r="B3142" s="50"/>
      <c r="C3142" s="34"/>
      <c r="D3142" s="34"/>
      <c r="E3142" s="34"/>
      <c r="F3142" s="34"/>
      <c r="G3142" s="34"/>
      <c r="H3142" s="34"/>
      <c r="I3142" s="34"/>
      <c r="J3142" s="34"/>
      <c r="K3142" s="34"/>
      <c r="L3142" s="103"/>
      <c r="M3142" s="29"/>
      <c r="N3142" s="29"/>
      <c r="O3142" s="29"/>
      <c r="P3142" s="30"/>
      <c r="Q3142" s="29"/>
      <c r="R3142" s="112"/>
      <c r="S3142" s="34"/>
      <c r="AD3142" s="84" t="e">
        <f t="shared" si="414"/>
        <v>#VALUE!</v>
      </c>
      <c r="AE3142" s="34" t="e">
        <f t="shared" si="415"/>
        <v>#VALUE!</v>
      </c>
      <c r="AF3142" s="34" t="e">
        <f t="shared" si="416"/>
        <v>#VALUE!</v>
      </c>
      <c r="AG3142" s="34" t="e">
        <f t="shared" si="417"/>
        <v>#VALUE!</v>
      </c>
      <c r="AH3142" s="34" t="e">
        <f t="shared" si="418"/>
        <v>#VALUE!</v>
      </c>
      <c r="AI3142" s="34" t="e">
        <f t="shared" si="419"/>
        <v>#VALUE!</v>
      </c>
      <c r="AJ3142" s="34" t="e">
        <f t="shared" si="420"/>
        <v>#VALUE!</v>
      </c>
      <c r="AK3142" s="34" t="e">
        <f t="shared" si="421"/>
        <v>#VALUE!</v>
      </c>
    </row>
    <row r="3143" spans="1:37" ht="55.25" customHeight="1" x14ac:dyDescent="0.2">
      <c r="A3143" s="50"/>
      <c r="B3143" s="50"/>
      <c r="C3143" s="34"/>
      <c r="D3143" s="34"/>
      <c r="E3143" s="34"/>
      <c r="F3143" s="34"/>
      <c r="G3143" s="34"/>
      <c r="H3143" s="34"/>
      <c r="I3143" s="34"/>
      <c r="J3143" s="34"/>
      <c r="K3143" s="34"/>
      <c r="L3143" s="103"/>
      <c r="M3143" s="29"/>
      <c r="N3143" s="29"/>
      <c r="O3143" s="29"/>
      <c r="P3143" s="30"/>
      <c r="Q3143" s="29"/>
      <c r="R3143" s="112"/>
      <c r="S3143" s="34"/>
      <c r="AD3143" s="84" t="e">
        <f t="shared" si="414"/>
        <v>#VALUE!</v>
      </c>
      <c r="AE3143" s="34" t="e">
        <f t="shared" si="415"/>
        <v>#VALUE!</v>
      </c>
      <c r="AF3143" s="34" t="e">
        <f t="shared" si="416"/>
        <v>#VALUE!</v>
      </c>
      <c r="AG3143" s="34" t="e">
        <f t="shared" si="417"/>
        <v>#VALUE!</v>
      </c>
      <c r="AH3143" s="34" t="e">
        <f t="shared" si="418"/>
        <v>#VALUE!</v>
      </c>
      <c r="AI3143" s="34" t="e">
        <f t="shared" si="419"/>
        <v>#VALUE!</v>
      </c>
      <c r="AJ3143" s="34" t="e">
        <f t="shared" si="420"/>
        <v>#VALUE!</v>
      </c>
      <c r="AK3143" s="34" t="e">
        <f t="shared" si="421"/>
        <v>#VALUE!</v>
      </c>
    </row>
    <row r="3144" spans="1:37" ht="55.25" customHeight="1" x14ac:dyDescent="0.2">
      <c r="A3144" s="50"/>
      <c r="B3144" s="50"/>
      <c r="C3144" s="34"/>
      <c r="D3144" s="34"/>
      <c r="E3144" s="34"/>
      <c r="F3144" s="34"/>
      <c r="G3144" s="34"/>
      <c r="H3144" s="34"/>
      <c r="I3144" s="34"/>
      <c r="J3144" s="34"/>
      <c r="K3144" s="34"/>
      <c r="L3144" s="103"/>
      <c r="M3144" s="29"/>
      <c r="N3144" s="29"/>
      <c r="O3144" s="29"/>
      <c r="P3144" s="30"/>
      <c r="Q3144" s="29"/>
      <c r="R3144" s="112"/>
      <c r="S3144" s="34"/>
      <c r="AD3144" s="84" t="e">
        <f t="shared" si="414"/>
        <v>#VALUE!</v>
      </c>
      <c r="AE3144" s="34" t="e">
        <f t="shared" si="415"/>
        <v>#VALUE!</v>
      </c>
      <c r="AF3144" s="34" t="e">
        <f t="shared" si="416"/>
        <v>#VALUE!</v>
      </c>
      <c r="AG3144" s="34" t="e">
        <f t="shared" si="417"/>
        <v>#VALUE!</v>
      </c>
      <c r="AH3144" s="34" t="e">
        <f t="shared" si="418"/>
        <v>#VALUE!</v>
      </c>
      <c r="AI3144" s="34" t="e">
        <f t="shared" si="419"/>
        <v>#VALUE!</v>
      </c>
      <c r="AJ3144" s="34" t="e">
        <f t="shared" si="420"/>
        <v>#VALUE!</v>
      </c>
      <c r="AK3144" s="34" t="e">
        <f t="shared" si="421"/>
        <v>#VALUE!</v>
      </c>
    </row>
    <row r="3145" spans="1:37" ht="55.25" customHeight="1" x14ac:dyDescent="0.2">
      <c r="A3145" s="50"/>
      <c r="B3145" s="50"/>
      <c r="C3145" s="34"/>
      <c r="D3145" s="34"/>
      <c r="E3145" s="34"/>
      <c r="F3145" s="34"/>
      <c r="G3145" s="34"/>
      <c r="H3145" s="34"/>
      <c r="I3145" s="34"/>
      <c r="J3145" s="34"/>
      <c r="K3145" s="34"/>
      <c r="L3145" s="103"/>
      <c r="M3145" s="29"/>
      <c r="N3145" s="29"/>
      <c r="O3145" s="29"/>
      <c r="P3145" s="30"/>
      <c r="Q3145" s="29"/>
      <c r="R3145" s="112"/>
      <c r="S3145" s="34"/>
      <c r="AD3145" s="84" t="e">
        <f t="shared" si="414"/>
        <v>#VALUE!</v>
      </c>
      <c r="AE3145" s="34" t="e">
        <f t="shared" si="415"/>
        <v>#VALUE!</v>
      </c>
      <c r="AF3145" s="34" t="e">
        <f t="shared" si="416"/>
        <v>#VALUE!</v>
      </c>
      <c r="AG3145" s="34" t="e">
        <f t="shared" si="417"/>
        <v>#VALUE!</v>
      </c>
      <c r="AH3145" s="34" t="e">
        <f t="shared" si="418"/>
        <v>#VALUE!</v>
      </c>
      <c r="AI3145" s="34" t="e">
        <f t="shared" si="419"/>
        <v>#VALUE!</v>
      </c>
      <c r="AJ3145" s="34" t="e">
        <f t="shared" si="420"/>
        <v>#VALUE!</v>
      </c>
      <c r="AK3145" s="34" t="e">
        <f t="shared" si="421"/>
        <v>#VALUE!</v>
      </c>
    </row>
    <row r="3146" spans="1:37" ht="55.25" customHeight="1" x14ac:dyDescent="0.2">
      <c r="A3146" s="50"/>
      <c r="B3146" s="50"/>
      <c r="C3146" s="34"/>
      <c r="D3146" s="34"/>
      <c r="E3146" s="34"/>
      <c r="F3146" s="34"/>
      <c r="G3146" s="34"/>
      <c r="H3146" s="34"/>
      <c r="I3146" s="34"/>
      <c r="J3146" s="34"/>
      <c r="K3146" s="34"/>
      <c r="L3146" s="103"/>
      <c r="M3146" s="29"/>
      <c r="N3146" s="29"/>
      <c r="O3146" s="29"/>
      <c r="P3146" s="30"/>
      <c r="Q3146" s="29"/>
      <c r="R3146" s="112"/>
      <c r="S3146" s="34"/>
      <c r="AD3146" s="84" t="e">
        <f t="shared" si="414"/>
        <v>#VALUE!</v>
      </c>
      <c r="AE3146" s="34" t="e">
        <f t="shared" si="415"/>
        <v>#VALUE!</v>
      </c>
      <c r="AF3146" s="34" t="e">
        <f t="shared" si="416"/>
        <v>#VALUE!</v>
      </c>
      <c r="AG3146" s="34" t="e">
        <f t="shared" si="417"/>
        <v>#VALUE!</v>
      </c>
      <c r="AH3146" s="34" t="e">
        <f t="shared" si="418"/>
        <v>#VALUE!</v>
      </c>
      <c r="AI3146" s="34" t="e">
        <f t="shared" si="419"/>
        <v>#VALUE!</v>
      </c>
      <c r="AJ3146" s="34" t="e">
        <f t="shared" si="420"/>
        <v>#VALUE!</v>
      </c>
      <c r="AK3146" s="34" t="e">
        <f t="shared" si="421"/>
        <v>#VALUE!</v>
      </c>
    </row>
    <row r="3147" spans="1:37" ht="55.25" customHeight="1" x14ac:dyDescent="0.2">
      <c r="A3147" s="50"/>
      <c r="B3147" s="50"/>
      <c r="C3147" s="34"/>
      <c r="D3147" s="34"/>
      <c r="E3147" s="34"/>
      <c r="F3147" s="34"/>
      <c r="G3147" s="34"/>
      <c r="H3147" s="34"/>
      <c r="I3147" s="34"/>
      <c r="J3147" s="34"/>
      <c r="K3147" s="34"/>
      <c r="L3147" s="103"/>
      <c r="M3147" s="29"/>
      <c r="N3147" s="29"/>
      <c r="O3147" s="29"/>
      <c r="P3147" s="30"/>
      <c r="Q3147" s="29"/>
      <c r="R3147" s="112"/>
      <c r="S3147" s="34"/>
      <c r="AD3147" s="84" t="e">
        <f t="shared" si="414"/>
        <v>#VALUE!</v>
      </c>
      <c r="AE3147" s="34" t="e">
        <f t="shared" si="415"/>
        <v>#VALUE!</v>
      </c>
      <c r="AF3147" s="34" t="e">
        <f t="shared" si="416"/>
        <v>#VALUE!</v>
      </c>
      <c r="AG3147" s="34" t="e">
        <f t="shared" si="417"/>
        <v>#VALUE!</v>
      </c>
      <c r="AH3147" s="34" t="e">
        <f t="shared" si="418"/>
        <v>#VALUE!</v>
      </c>
      <c r="AI3147" s="34" t="e">
        <f t="shared" si="419"/>
        <v>#VALUE!</v>
      </c>
      <c r="AJ3147" s="34" t="e">
        <f t="shared" si="420"/>
        <v>#VALUE!</v>
      </c>
      <c r="AK3147" s="34" t="e">
        <f t="shared" si="421"/>
        <v>#VALUE!</v>
      </c>
    </row>
    <row r="3148" spans="1:37" ht="55.25" customHeight="1" x14ac:dyDescent="0.2">
      <c r="A3148" s="50"/>
      <c r="B3148" s="50"/>
      <c r="C3148" s="34"/>
      <c r="D3148" s="34"/>
      <c r="E3148" s="34"/>
      <c r="F3148" s="34"/>
      <c r="G3148" s="34"/>
      <c r="H3148" s="34"/>
      <c r="I3148" s="34"/>
      <c r="J3148" s="34"/>
      <c r="K3148" s="34"/>
      <c r="L3148" s="103"/>
      <c r="M3148" s="29"/>
      <c r="N3148" s="29"/>
      <c r="O3148" s="29"/>
      <c r="P3148" s="30"/>
      <c r="Q3148" s="29"/>
      <c r="R3148" s="112"/>
      <c r="S3148" s="34"/>
      <c r="AD3148" s="84" t="e">
        <f t="shared" si="414"/>
        <v>#VALUE!</v>
      </c>
      <c r="AE3148" s="34" t="e">
        <f t="shared" si="415"/>
        <v>#VALUE!</v>
      </c>
      <c r="AF3148" s="34" t="e">
        <f t="shared" si="416"/>
        <v>#VALUE!</v>
      </c>
      <c r="AG3148" s="34" t="e">
        <f t="shared" si="417"/>
        <v>#VALUE!</v>
      </c>
      <c r="AH3148" s="34" t="e">
        <f t="shared" si="418"/>
        <v>#VALUE!</v>
      </c>
      <c r="AI3148" s="34" t="e">
        <f t="shared" si="419"/>
        <v>#VALUE!</v>
      </c>
      <c r="AJ3148" s="34" t="e">
        <f t="shared" si="420"/>
        <v>#VALUE!</v>
      </c>
      <c r="AK3148" s="34" t="e">
        <f t="shared" si="421"/>
        <v>#VALUE!</v>
      </c>
    </row>
    <row r="3149" spans="1:37" ht="55.25" customHeight="1" x14ac:dyDescent="0.2">
      <c r="A3149" s="50"/>
      <c r="B3149" s="50"/>
      <c r="C3149" s="34"/>
      <c r="D3149" s="34"/>
      <c r="E3149" s="34"/>
      <c r="F3149" s="34"/>
      <c r="G3149" s="34"/>
      <c r="H3149" s="34"/>
      <c r="I3149" s="34"/>
      <c r="J3149" s="34"/>
      <c r="K3149" s="34"/>
      <c r="L3149" s="103"/>
      <c r="M3149" s="29"/>
      <c r="N3149" s="29"/>
      <c r="O3149" s="29"/>
      <c r="P3149" s="30"/>
      <c r="Q3149" s="29"/>
      <c r="R3149" s="112"/>
      <c r="S3149" s="34"/>
      <c r="AD3149" s="84" t="e">
        <f t="shared" si="414"/>
        <v>#VALUE!</v>
      </c>
      <c r="AE3149" s="34" t="e">
        <f t="shared" si="415"/>
        <v>#VALUE!</v>
      </c>
      <c r="AF3149" s="34" t="e">
        <f t="shared" si="416"/>
        <v>#VALUE!</v>
      </c>
      <c r="AG3149" s="34" t="e">
        <f t="shared" si="417"/>
        <v>#VALUE!</v>
      </c>
      <c r="AH3149" s="34" t="e">
        <f t="shared" si="418"/>
        <v>#VALUE!</v>
      </c>
      <c r="AI3149" s="34" t="e">
        <f t="shared" si="419"/>
        <v>#VALUE!</v>
      </c>
      <c r="AJ3149" s="34" t="e">
        <f t="shared" si="420"/>
        <v>#VALUE!</v>
      </c>
      <c r="AK3149" s="34" t="e">
        <f t="shared" si="421"/>
        <v>#VALUE!</v>
      </c>
    </row>
    <row r="3150" spans="1:37" ht="55.25" customHeight="1" x14ac:dyDescent="0.2">
      <c r="A3150" s="50"/>
      <c r="B3150" s="50"/>
      <c r="C3150" s="34"/>
      <c r="D3150" s="34"/>
      <c r="E3150" s="34"/>
      <c r="F3150" s="34"/>
      <c r="G3150" s="34"/>
      <c r="H3150" s="34"/>
      <c r="I3150" s="34"/>
      <c r="J3150" s="34"/>
      <c r="K3150" s="34"/>
      <c r="L3150" s="103"/>
      <c r="M3150" s="29"/>
      <c r="N3150" s="29"/>
      <c r="O3150" s="29"/>
      <c r="P3150" s="30"/>
      <c r="Q3150" s="29"/>
      <c r="R3150" s="112"/>
      <c r="S3150" s="34"/>
      <c r="AD3150" s="84" t="e">
        <f t="shared" si="414"/>
        <v>#VALUE!</v>
      </c>
      <c r="AE3150" s="34" t="e">
        <f t="shared" si="415"/>
        <v>#VALUE!</v>
      </c>
      <c r="AF3150" s="34" t="e">
        <f t="shared" si="416"/>
        <v>#VALUE!</v>
      </c>
      <c r="AG3150" s="34" t="e">
        <f t="shared" si="417"/>
        <v>#VALUE!</v>
      </c>
      <c r="AH3150" s="34" t="e">
        <f t="shared" si="418"/>
        <v>#VALUE!</v>
      </c>
      <c r="AI3150" s="34" t="e">
        <f t="shared" si="419"/>
        <v>#VALUE!</v>
      </c>
      <c r="AJ3150" s="34" t="e">
        <f t="shared" si="420"/>
        <v>#VALUE!</v>
      </c>
      <c r="AK3150" s="34" t="e">
        <f t="shared" si="421"/>
        <v>#VALUE!</v>
      </c>
    </row>
    <row r="3151" spans="1:37" ht="55.25" customHeight="1" x14ac:dyDescent="0.2">
      <c r="A3151" s="50"/>
      <c r="B3151" s="50"/>
      <c r="C3151" s="34"/>
      <c r="D3151" s="34"/>
      <c r="E3151" s="34"/>
      <c r="F3151" s="34"/>
      <c r="G3151" s="34"/>
      <c r="H3151" s="34"/>
      <c r="I3151" s="34"/>
      <c r="J3151" s="34"/>
      <c r="K3151" s="34"/>
      <c r="L3151" s="103"/>
      <c r="M3151" s="29"/>
      <c r="N3151" s="29"/>
      <c r="O3151" s="29"/>
      <c r="P3151" s="30"/>
      <c r="Q3151" s="29"/>
      <c r="R3151" s="112"/>
      <c r="S3151" s="34"/>
      <c r="AD3151" s="84" t="e">
        <f t="shared" si="414"/>
        <v>#VALUE!</v>
      </c>
      <c r="AE3151" s="34" t="e">
        <f t="shared" si="415"/>
        <v>#VALUE!</v>
      </c>
      <c r="AF3151" s="34" t="e">
        <f t="shared" si="416"/>
        <v>#VALUE!</v>
      </c>
      <c r="AG3151" s="34" t="e">
        <f t="shared" si="417"/>
        <v>#VALUE!</v>
      </c>
      <c r="AH3151" s="34" t="e">
        <f t="shared" si="418"/>
        <v>#VALUE!</v>
      </c>
      <c r="AI3151" s="34" t="e">
        <f t="shared" si="419"/>
        <v>#VALUE!</v>
      </c>
      <c r="AJ3151" s="34" t="e">
        <f t="shared" si="420"/>
        <v>#VALUE!</v>
      </c>
      <c r="AK3151" s="34" t="e">
        <f t="shared" si="421"/>
        <v>#VALUE!</v>
      </c>
    </row>
    <row r="3152" spans="1:37" ht="55.25" customHeight="1" x14ac:dyDescent="0.2">
      <c r="A3152" s="50"/>
      <c r="B3152" s="50"/>
      <c r="C3152" s="34"/>
      <c r="D3152" s="34"/>
      <c r="E3152" s="34"/>
      <c r="F3152" s="34"/>
      <c r="G3152" s="34"/>
      <c r="H3152" s="34"/>
      <c r="I3152" s="34"/>
      <c r="J3152" s="34"/>
      <c r="K3152" s="34"/>
      <c r="L3152" s="103"/>
      <c r="M3152" s="29"/>
      <c r="N3152" s="29"/>
      <c r="O3152" s="29"/>
      <c r="P3152" s="30"/>
      <c r="Q3152" s="29"/>
      <c r="R3152" s="112"/>
      <c r="S3152" s="34"/>
      <c r="AD3152" s="84" t="e">
        <f t="shared" si="414"/>
        <v>#VALUE!</v>
      </c>
      <c r="AE3152" s="34" t="e">
        <f t="shared" si="415"/>
        <v>#VALUE!</v>
      </c>
      <c r="AF3152" s="34" t="e">
        <f t="shared" si="416"/>
        <v>#VALUE!</v>
      </c>
      <c r="AG3152" s="34" t="e">
        <f t="shared" si="417"/>
        <v>#VALUE!</v>
      </c>
      <c r="AH3152" s="34" t="e">
        <f t="shared" si="418"/>
        <v>#VALUE!</v>
      </c>
      <c r="AI3152" s="34" t="e">
        <f t="shared" si="419"/>
        <v>#VALUE!</v>
      </c>
      <c r="AJ3152" s="34" t="e">
        <f t="shared" si="420"/>
        <v>#VALUE!</v>
      </c>
      <c r="AK3152" s="34" t="e">
        <f t="shared" si="421"/>
        <v>#VALUE!</v>
      </c>
    </row>
    <row r="3153" spans="1:37" ht="55.25" customHeight="1" x14ac:dyDescent="0.2">
      <c r="A3153" s="50"/>
      <c r="B3153" s="50"/>
      <c r="C3153" s="34"/>
      <c r="D3153" s="34"/>
      <c r="E3153" s="34"/>
      <c r="F3153" s="34"/>
      <c r="G3153" s="34"/>
      <c r="H3153" s="34"/>
      <c r="I3153" s="34"/>
      <c r="J3153" s="34"/>
      <c r="K3153" s="34"/>
      <c r="L3153" s="103"/>
      <c r="M3153" s="29"/>
      <c r="N3153" s="29"/>
      <c r="O3153" s="29"/>
      <c r="P3153" s="30"/>
      <c r="Q3153" s="29"/>
      <c r="R3153" s="112"/>
      <c r="S3153" s="34"/>
      <c r="AD3153" s="84" t="e">
        <f t="shared" si="414"/>
        <v>#VALUE!</v>
      </c>
      <c r="AE3153" s="34" t="e">
        <f t="shared" si="415"/>
        <v>#VALUE!</v>
      </c>
      <c r="AF3153" s="34" t="e">
        <f t="shared" si="416"/>
        <v>#VALUE!</v>
      </c>
      <c r="AG3153" s="34" t="e">
        <f t="shared" si="417"/>
        <v>#VALUE!</v>
      </c>
      <c r="AH3153" s="34" t="e">
        <f t="shared" si="418"/>
        <v>#VALUE!</v>
      </c>
      <c r="AI3153" s="34" t="e">
        <f t="shared" si="419"/>
        <v>#VALUE!</v>
      </c>
      <c r="AJ3153" s="34" t="e">
        <f t="shared" si="420"/>
        <v>#VALUE!</v>
      </c>
      <c r="AK3153" s="34" t="e">
        <f t="shared" si="421"/>
        <v>#VALUE!</v>
      </c>
    </row>
    <row r="3154" spans="1:37" ht="55.25" customHeight="1" x14ac:dyDescent="0.2">
      <c r="A3154" s="50"/>
      <c r="B3154" s="50"/>
      <c r="C3154" s="34"/>
      <c r="D3154" s="34"/>
      <c r="E3154" s="34"/>
      <c r="F3154" s="34"/>
      <c r="G3154" s="34"/>
      <c r="H3154" s="34"/>
      <c r="I3154" s="34"/>
      <c r="J3154" s="34"/>
      <c r="K3154" s="34"/>
      <c r="L3154" s="103"/>
      <c r="M3154" s="29"/>
      <c r="N3154" s="29"/>
      <c r="O3154" s="29"/>
      <c r="P3154" s="30"/>
      <c r="Q3154" s="29"/>
      <c r="R3154" s="112"/>
      <c r="S3154" s="34"/>
      <c r="AD3154" s="84" t="e">
        <f t="shared" si="414"/>
        <v>#VALUE!</v>
      </c>
      <c r="AE3154" s="34" t="e">
        <f t="shared" si="415"/>
        <v>#VALUE!</v>
      </c>
      <c r="AF3154" s="34" t="e">
        <f t="shared" si="416"/>
        <v>#VALUE!</v>
      </c>
      <c r="AG3154" s="34" t="e">
        <f t="shared" si="417"/>
        <v>#VALUE!</v>
      </c>
      <c r="AH3154" s="34" t="e">
        <f t="shared" si="418"/>
        <v>#VALUE!</v>
      </c>
      <c r="AI3154" s="34" t="e">
        <f t="shared" si="419"/>
        <v>#VALUE!</v>
      </c>
      <c r="AJ3154" s="34" t="e">
        <f t="shared" si="420"/>
        <v>#VALUE!</v>
      </c>
      <c r="AK3154" s="34" t="e">
        <f t="shared" si="421"/>
        <v>#VALUE!</v>
      </c>
    </row>
    <row r="3155" spans="1:37" ht="55.25" customHeight="1" x14ac:dyDescent="0.2">
      <c r="A3155" s="50"/>
      <c r="B3155" s="50"/>
      <c r="C3155" s="34"/>
      <c r="D3155" s="34"/>
      <c r="E3155" s="34"/>
      <c r="F3155" s="34"/>
      <c r="G3155" s="34"/>
      <c r="H3155" s="34"/>
      <c r="I3155" s="34"/>
      <c r="J3155" s="34"/>
      <c r="K3155" s="34"/>
      <c r="L3155" s="103"/>
      <c r="M3155" s="29"/>
      <c r="N3155" s="29"/>
      <c r="O3155" s="29"/>
      <c r="P3155" s="30"/>
      <c r="Q3155" s="29"/>
      <c r="R3155" s="112"/>
      <c r="S3155" s="34"/>
      <c r="AD3155" s="84" t="e">
        <f t="shared" si="414"/>
        <v>#VALUE!</v>
      </c>
      <c r="AE3155" s="34" t="e">
        <f t="shared" si="415"/>
        <v>#VALUE!</v>
      </c>
      <c r="AF3155" s="34" t="e">
        <f t="shared" si="416"/>
        <v>#VALUE!</v>
      </c>
      <c r="AG3155" s="34" t="e">
        <f t="shared" si="417"/>
        <v>#VALUE!</v>
      </c>
      <c r="AH3155" s="34" t="e">
        <f t="shared" si="418"/>
        <v>#VALUE!</v>
      </c>
      <c r="AI3155" s="34" t="e">
        <f t="shared" si="419"/>
        <v>#VALUE!</v>
      </c>
      <c r="AJ3155" s="34" t="e">
        <f t="shared" si="420"/>
        <v>#VALUE!</v>
      </c>
      <c r="AK3155" s="34" t="e">
        <f t="shared" si="421"/>
        <v>#VALUE!</v>
      </c>
    </row>
    <row r="3156" spans="1:37" ht="55.25" customHeight="1" x14ac:dyDescent="0.2">
      <c r="A3156" s="50"/>
      <c r="B3156" s="50"/>
      <c r="C3156" s="34"/>
      <c r="D3156" s="34"/>
      <c r="E3156" s="34"/>
      <c r="F3156" s="34"/>
      <c r="G3156" s="34"/>
      <c r="H3156" s="34"/>
      <c r="I3156" s="34"/>
      <c r="J3156" s="34"/>
      <c r="K3156" s="34"/>
      <c r="L3156" s="103"/>
      <c r="M3156" s="29"/>
      <c r="N3156" s="29"/>
      <c r="O3156" s="29"/>
      <c r="P3156" s="30"/>
      <c r="Q3156" s="29"/>
      <c r="R3156" s="112"/>
      <c r="S3156" s="34"/>
      <c r="AD3156" s="84" t="e">
        <f t="shared" si="414"/>
        <v>#VALUE!</v>
      </c>
      <c r="AE3156" s="34" t="e">
        <f t="shared" si="415"/>
        <v>#VALUE!</v>
      </c>
      <c r="AF3156" s="34" t="e">
        <f t="shared" si="416"/>
        <v>#VALUE!</v>
      </c>
      <c r="AG3156" s="34" t="e">
        <f t="shared" si="417"/>
        <v>#VALUE!</v>
      </c>
      <c r="AH3156" s="34" t="e">
        <f t="shared" si="418"/>
        <v>#VALUE!</v>
      </c>
      <c r="AI3156" s="34" t="e">
        <f t="shared" si="419"/>
        <v>#VALUE!</v>
      </c>
      <c r="AJ3156" s="34" t="e">
        <f t="shared" si="420"/>
        <v>#VALUE!</v>
      </c>
      <c r="AK3156" s="34" t="e">
        <f t="shared" si="421"/>
        <v>#VALUE!</v>
      </c>
    </row>
    <row r="3157" spans="1:37" ht="55.25" customHeight="1" x14ac:dyDescent="0.2">
      <c r="A3157" s="50"/>
      <c r="B3157" s="50"/>
      <c r="C3157" s="34"/>
      <c r="D3157" s="34"/>
      <c r="E3157" s="34"/>
      <c r="F3157" s="34"/>
      <c r="G3157" s="34"/>
      <c r="H3157" s="34"/>
      <c r="I3157" s="34"/>
      <c r="J3157" s="34"/>
      <c r="K3157" s="34"/>
      <c r="L3157" s="103"/>
      <c r="M3157" s="29"/>
      <c r="N3157" s="29"/>
      <c r="O3157" s="29"/>
      <c r="P3157" s="30"/>
      <c r="Q3157" s="29"/>
      <c r="R3157" s="112"/>
      <c r="S3157" s="34"/>
      <c r="AD3157" s="84" t="e">
        <f t="shared" si="414"/>
        <v>#VALUE!</v>
      </c>
      <c r="AE3157" s="34" t="e">
        <f t="shared" si="415"/>
        <v>#VALUE!</v>
      </c>
      <c r="AF3157" s="34" t="e">
        <f t="shared" si="416"/>
        <v>#VALUE!</v>
      </c>
      <c r="AG3157" s="34" t="e">
        <f t="shared" si="417"/>
        <v>#VALUE!</v>
      </c>
      <c r="AH3157" s="34" t="e">
        <f t="shared" si="418"/>
        <v>#VALUE!</v>
      </c>
      <c r="AI3157" s="34" t="e">
        <f t="shared" si="419"/>
        <v>#VALUE!</v>
      </c>
      <c r="AJ3157" s="34" t="e">
        <f t="shared" si="420"/>
        <v>#VALUE!</v>
      </c>
      <c r="AK3157" s="34" t="e">
        <f t="shared" si="421"/>
        <v>#VALUE!</v>
      </c>
    </row>
    <row r="3158" spans="1:37" ht="55.25" customHeight="1" x14ac:dyDescent="0.2">
      <c r="A3158" s="50"/>
      <c r="B3158" s="50"/>
      <c r="C3158" s="34"/>
      <c r="D3158" s="34"/>
      <c r="E3158" s="34"/>
      <c r="F3158" s="34"/>
      <c r="G3158" s="34"/>
      <c r="H3158" s="34"/>
      <c r="I3158" s="34"/>
      <c r="J3158" s="34"/>
      <c r="K3158" s="34"/>
      <c r="L3158" s="103"/>
      <c r="M3158" s="29"/>
      <c r="N3158" s="29"/>
      <c r="O3158" s="29"/>
      <c r="P3158" s="30"/>
      <c r="Q3158" s="29"/>
      <c r="R3158" s="112"/>
      <c r="S3158" s="34"/>
      <c r="AD3158" s="84" t="e">
        <f t="shared" si="414"/>
        <v>#VALUE!</v>
      </c>
      <c r="AE3158" s="34" t="e">
        <f t="shared" si="415"/>
        <v>#VALUE!</v>
      </c>
      <c r="AF3158" s="34" t="e">
        <f t="shared" si="416"/>
        <v>#VALUE!</v>
      </c>
      <c r="AG3158" s="34" t="e">
        <f t="shared" si="417"/>
        <v>#VALUE!</v>
      </c>
      <c r="AH3158" s="34" t="e">
        <f t="shared" si="418"/>
        <v>#VALUE!</v>
      </c>
      <c r="AI3158" s="34" t="e">
        <f t="shared" si="419"/>
        <v>#VALUE!</v>
      </c>
      <c r="AJ3158" s="34" t="e">
        <f t="shared" si="420"/>
        <v>#VALUE!</v>
      </c>
      <c r="AK3158" s="34" t="e">
        <f t="shared" si="421"/>
        <v>#VALUE!</v>
      </c>
    </row>
    <row r="3159" spans="1:37" ht="55.25" customHeight="1" x14ac:dyDescent="0.2">
      <c r="A3159" s="50"/>
      <c r="B3159" s="50"/>
      <c r="C3159" s="34"/>
      <c r="D3159" s="34"/>
      <c r="E3159" s="34"/>
      <c r="F3159" s="34"/>
      <c r="G3159" s="34"/>
      <c r="H3159" s="34"/>
      <c r="I3159" s="34"/>
      <c r="J3159" s="34"/>
      <c r="K3159" s="34"/>
      <c r="L3159" s="103"/>
      <c r="M3159" s="29"/>
      <c r="N3159" s="29"/>
      <c r="O3159" s="29"/>
      <c r="P3159" s="30"/>
      <c r="Q3159" s="29"/>
      <c r="R3159" s="112"/>
      <c r="S3159" s="34"/>
      <c r="AD3159" s="84" t="e">
        <f t="shared" si="414"/>
        <v>#VALUE!</v>
      </c>
      <c r="AE3159" s="34" t="e">
        <f t="shared" si="415"/>
        <v>#VALUE!</v>
      </c>
      <c r="AF3159" s="34" t="e">
        <f t="shared" si="416"/>
        <v>#VALUE!</v>
      </c>
      <c r="AG3159" s="34" t="e">
        <f t="shared" si="417"/>
        <v>#VALUE!</v>
      </c>
      <c r="AH3159" s="34" t="e">
        <f t="shared" si="418"/>
        <v>#VALUE!</v>
      </c>
      <c r="AI3159" s="34" t="e">
        <f t="shared" si="419"/>
        <v>#VALUE!</v>
      </c>
      <c r="AJ3159" s="34" t="e">
        <f t="shared" si="420"/>
        <v>#VALUE!</v>
      </c>
      <c r="AK3159" s="34" t="e">
        <f t="shared" si="421"/>
        <v>#VALUE!</v>
      </c>
    </row>
    <row r="3160" spans="1:37" ht="55.25" customHeight="1" x14ac:dyDescent="0.2">
      <c r="A3160" s="50"/>
      <c r="B3160" s="50"/>
      <c r="C3160" s="34"/>
      <c r="D3160" s="34"/>
      <c r="E3160" s="34"/>
      <c r="F3160" s="34"/>
      <c r="G3160" s="34"/>
      <c r="H3160" s="34"/>
      <c r="I3160" s="34"/>
      <c r="J3160" s="34"/>
      <c r="K3160" s="34"/>
      <c r="L3160" s="103"/>
      <c r="M3160" s="29"/>
      <c r="N3160" s="29"/>
      <c r="O3160" s="29"/>
      <c r="P3160" s="30"/>
      <c r="Q3160" s="29"/>
      <c r="R3160" s="112"/>
      <c r="S3160" s="34"/>
      <c r="AD3160" s="84" t="e">
        <f t="shared" si="414"/>
        <v>#VALUE!</v>
      </c>
      <c r="AE3160" s="34" t="e">
        <f t="shared" si="415"/>
        <v>#VALUE!</v>
      </c>
      <c r="AF3160" s="34" t="e">
        <f t="shared" si="416"/>
        <v>#VALUE!</v>
      </c>
      <c r="AG3160" s="34" t="e">
        <f t="shared" si="417"/>
        <v>#VALUE!</v>
      </c>
      <c r="AH3160" s="34" t="e">
        <f t="shared" si="418"/>
        <v>#VALUE!</v>
      </c>
      <c r="AI3160" s="34" t="e">
        <f t="shared" si="419"/>
        <v>#VALUE!</v>
      </c>
      <c r="AJ3160" s="34" t="e">
        <f t="shared" si="420"/>
        <v>#VALUE!</v>
      </c>
      <c r="AK3160" s="34" t="e">
        <f t="shared" si="421"/>
        <v>#VALUE!</v>
      </c>
    </row>
    <row r="3161" spans="1:37" ht="55.25" customHeight="1" x14ac:dyDescent="0.2">
      <c r="A3161" s="50"/>
      <c r="B3161" s="50"/>
      <c r="C3161" s="34"/>
      <c r="D3161" s="34"/>
      <c r="E3161" s="34"/>
      <c r="F3161" s="34"/>
      <c r="G3161" s="34"/>
      <c r="H3161" s="34"/>
      <c r="I3161" s="34"/>
      <c r="J3161" s="34"/>
      <c r="K3161" s="34"/>
      <c r="L3161" s="103"/>
      <c r="M3161" s="29"/>
      <c r="N3161" s="29"/>
      <c r="O3161" s="29"/>
      <c r="P3161" s="30"/>
      <c r="Q3161" s="29"/>
      <c r="R3161" s="112"/>
      <c r="S3161" s="34"/>
      <c r="AD3161" s="84" t="e">
        <f t="shared" si="414"/>
        <v>#VALUE!</v>
      </c>
      <c r="AE3161" s="34" t="e">
        <f t="shared" si="415"/>
        <v>#VALUE!</v>
      </c>
      <c r="AF3161" s="34" t="e">
        <f t="shared" si="416"/>
        <v>#VALUE!</v>
      </c>
      <c r="AG3161" s="34" t="e">
        <f t="shared" si="417"/>
        <v>#VALUE!</v>
      </c>
      <c r="AH3161" s="34" t="e">
        <f t="shared" si="418"/>
        <v>#VALUE!</v>
      </c>
      <c r="AI3161" s="34" t="e">
        <f t="shared" si="419"/>
        <v>#VALUE!</v>
      </c>
      <c r="AJ3161" s="34" t="e">
        <f t="shared" si="420"/>
        <v>#VALUE!</v>
      </c>
      <c r="AK3161" s="34" t="e">
        <f t="shared" si="421"/>
        <v>#VALUE!</v>
      </c>
    </row>
    <row r="3162" spans="1:37" ht="55.25" customHeight="1" x14ac:dyDescent="0.2">
      <c r="A3162" s="50"/>
      <c r="B3162" s="50"/>
      <c r="C3162" s="34"/>
      <c r="D3162" s="34"/>
      <c r="E3162" s="34"/>
      <c r="F3162" s="34"/>
      <c r="G3162" s="34"/>
      <c r="H3162" s="34"/>
      <c r="I3162" s="34"/>
      <c r="J3162" s="34"/>
      <c r="K3162" s="34"/>
      <c r="L3162" s="103"/>
      <c r="M3162" s="29"/>
      <c r="N3162" s="29"/>
      <c r="O3162" s="29"/>
      <c r="P3162" s="30"/>
      <c r="Q3162" s="29"/>
      <c r="R3162" s="112"/>
      <c r="S3162" s="34"/>
      <c r="AD3162" s="84" t="e">
        <f t="shared" si="414"/>
        <v>#VALUE!</v>
      </c>
      <c r="AE3162" s="34" t="e">
        <f t="shared" si="415"/>
        <v>#VALUE!</v>
      </c>
      <c r="AF3162" s="34" t="e">
        <f t="shared" si="416"/>
        <v>#VALUE!</v>
      </c>
      <c r="AG3162" s="34" t="e">
        <f t="shared" si="417"/>
        <v>#VALUE!</v>
      </c>
      <c r="AH3162" s="34" t="e">
        <f t="shared" si="418"/>
        <v>#VALUE!</v>
      </c>
      <c r="AI3162" s="34" t="e">
        <f t="shared" si="419"/>
        <v>#VALUE!</v>
      </c>
      <c r="AJ3162" s="34" t="e">
        <f t="shared" si="420"/>
        <v>#VALUE!</v>
      </c>
      <c r="AK3162" s="34" t="e">
        <f t="shared" si="421"/>
        <v>#VALUE!</v>
      </c>
    </row>
    <row r="3163" spans="1:37" ht="55.25" customHeight="1" x14ac:dyDescent="0.2">
      <c r="A3163" s="50"/>
      <c r="B3163" s="50"/>
      <c r="C3163" s="34"/>
      <c r="D3163" s="34"/>
      <c r="E3163" s="34"/>
      <c r="F3163" s="34"/>
      <c r="G3163" s="34"/>
      <c r="H3163" s="34"/>
      <c r="I3163" s="34"/>
      <c r="J3163" s="34"/>
      <c r="K3163" s="34"/>
      <c r="L3163" s="103"/>
      <c r="M3163" s="29"/>
      <c r="N3163" s="29"/>
      <c r="O3163" s="29"/>
      <c r="P3163" s="30"/>
      <c r="Q3163" s="29"/>
      <c r="R3163" s="112"/>
      <c r="S3163" s="34"/>
      <c r="AD3163" s="84" t="e">
        <f t="shared" si="414"/>
        <v>#VALUE!</v>
      </c>
      <c r="AE3163" s="34" t="e">
        <f t="shared" si="415"/>
        <v>#VALUE!</v>
      </c>
      <c r="AF3163" s="34" t="e">
        <f t="shared" si="416"/>
        <v>#VALUE!</v>
      </c>
      <c r="AG3163" s="34" t="e">
        <f t="shared" si="417"/>
        <v>#VALUE!</v>
      </c>
      <c r="AH3163" s="34" t="e">
        <f t="shared" si="418"/>
        <v>#VALUE!</v>
      </c>
      <c r="AI3163" s="34" t="e">
        <f t="shared" si="419"/>
        <v>#VALUE!</v>
      </c>
      <c r="AJ3163" s="34" t="e">
        <f t="shared" si="420"/>
        <v>#VALUE!</v>
      </c>
      <c r="AK3163" s="34" t="e">
        <f t="shared" si="421"/>
        <v>#VALUE!</v>
      </c>
    </row>
    <row r="3164" spans="1:37" ht="55.25" customHeight="1" x14ac:dyDescent="0.2">
      <c r="A3164" s="50"/>
      <c r="B3164" s="50"/>
      <c r="C3164" s="34"/>
      <c r="D3164" s="34"/>
      <c r="E3164" s="34"/>
      <c r="F3164" s="34"/>
      <c r="G3164" s="34"/>
      <c r="H3164" s="34"/>
      <c r="I3164" s="34"/>
      <c r="J3164" s="34"/>
      <c r="K3164" s="34"/>
      <c r="L3164" s="103"/>
      <c r="M3164" s="29"/>
      <c r="N3164" s="29"/>
      <c r="O3164" s="29"/>
      <c r="P3164" s="30"/>
      <c r="Q3164" s="29"/>
      <c r="R3164" s="112"/>
      <c r="S3164" s="34"/>
      <c r="AD3164" s="84" t="e">
        <f t="shared" si="414"/>
        <v>#VALUE!</v>
      </c>
      <c r="AE3164" s="34" t="e">
        <f t="shared" si="415"/>
        <v>#VALUE!</v>
      </c>
      <c r="AF3164" s="34" t="e">
        <f t="shared" si="416"/>
        <v>#VALUE!</v>
      </c>
      <c r="AG3164" s="34" t="e">
        <f t="shared" si="417"/>
        <v>#VALUE!</v>
      </c>
      <c r="AH3164" s="34" t="e">
        <f t="shared" si="418"/>
        <v>#VALUE!</v>
      </c>
      <c r="AI3164" s="34" t="e">
        <f t="shared" si="419"/>
        <v>#VALUE!</v>
      </c>
      <c r="AJ3164" s="34" t="e">
        <f t="shared" si="420"/>
        <v>#VALUE!</v>
      </c>
      <c r="AK3164" s="34" t="e">
        <f t="shared" si="421"/>
        <v>#VALUE!</v>
      </c>
    </row>
    <row r="3165" spans="1:37" ht="55.25" customHeight="1" x14ac:dyDescent="0.2">
      <c r="A3165" s="50"/>
      <c r="B3165" s="50"/>
      <c r="C3165" s="34"/>
      <c r="D3165" s="34"/>
      <c r="E3165" s="34"/>
      <c r="F3165" s="34"/>
      <c r="G3165" s="34"/>
      <c r="H3165" s="34"/>
      <c r="I3165" s="34"/>
      <c r="J3165" s="34"/>
      <c r="K3165" s="34"/>
      <c r="L3165" s="103"/>
      <c r="M3165" s="29"/>
      <c r="N3165" s="29"/>
      <c r="O3165" s="29"/>
      <c r="P3165" s="30"/>
      <c r="Q3165" s="29"/>
      <c r="R3165" s="112"/>
      <c r="S3165" s="34"/>
      <c r="AD3165" s="84" t="e">
        <f t="shared" si="414"/>
        <v>#VALUE!</v>
      </c>
      <c r="AE3165" s="34" t="e">
        <f t="shared" si="415"/>
        <v>#VALUE!</v>
      </c>
      <c r="AF3165" s="34" t="e">
        <f t="shared" si="416"/>
        <v>#VALUE!</v>
      </c>
      <c r="AG3165" s="34" t="e">
        <f t="shared" si="417"/>
        <v>#VALUE!</v>
      </c>
      <c r="AH3165" s="34" t="e">
        <f t="shared" si="418"/>
        <v>#VALUE!</v>
      </c>
      <c r="AI3165" s="34" t="e">
        <f t="shared" si="419"/>
        <v>#VALUE!</v>
      </c>
      <c r="AJ3165" s="34" t="e">
        <f t="shared" si="420"/>
        <v>#VALUE!</v>
      </c>
      <c r="AK3165" s="34" t="e">
        <f t="shared" si="421"/>
        <v>#VALUE!</v>
      </c>
    </row>
    <row r="3166" spans="1:37" ht="55.25" customHeight="1" x14ac:dyDescent="0.2">
      <c r="A3166" s="50"/>
      <c r="B3166" s="50"/>
      <c r="C3166" s="34"/>
      <c r="D3166" s="34"/>
      <c r="E3166" s="34"/>
      <c r="F3166" s="34"/>
      <c r="G3166" s="34"/>
      <c r="H3166" s="34"/>
      <c r="I3166" s="34"/>
      <c r="J3166" s="34"/>
      <c r="K3166" s="34"/>
      <c r="L3166" s="103"/>
      <c r="M3166" s="29"/>
      <c r="N3166" s="29"/>
      <c r="O3166" s="29"/>
      <c r="P3166" s="30"/>
      <c r="Q3166" s="29"/>
      <c r="R3166" s="112"/>
      <c r="S3166" s="34"/>
      <c r="AD3166" s="84" t="e">
        <f t="shared" si="414"/>
        <v>#VALUE!</v>
      </c>
      <c r="AE3166" s="34" t="e">
        <f t="shared" si="415"/>
        <v>#VALUE!</v>
      </c>
      <c r="AF3166" s="34" t="e">
        <f t="shared" si="416"/>
        <v>#VALUE!</v>
      </c>
      <c r="AG3166" s="34" t="e">
        <f t="shared" si="417"/>
        <v>#VALUE!</v>
      </c>
      <c r="AH3166" s="34" t="e">
        <f t="shared" si="418"/>
        <v>#VALUE!</v>
      </c>
      <c r="AI3166" s="34" t="e">
        <f t="shared" si="419"/>
        <v>#VALUE!</v>
      </c>
      <c r="AJ3166" s="34" t="e">
        <f t="shared" si="420"/>
        <v>#VALUE!</v>
      </c>
      <c r="AK3166" s="34" t="e">
        <f t="shared" si="421"/>
        <v>#VALUE!</v>
      </c>
    </row>
    <row r="3167" spans="1:37" ht="55.25" customHeight="1" x14ac:dyDescent="0.2">
      <c r="A3167" s="50"/>
      <c r="B3167" s="50"/>
      <c r="C3167" s="34"/>
      <c r="D3167" s="34"/>
      <c r="E3167" s="34"/>
      <c r="F3167" s="34"/>
      <c r="G3167" s="34"/>
      <c r="H3167" s="34"/>
      <c r="I3167" s="34"/>
      <c r="J3167" s="34"/>
      <c r="K3167" s="34"/>
      <c r="L3167" s="103"/>
      <c r="M3167" s="29"/>
      <c r="N3167" s="29"/>
      <c r="O3167" s="29"/>
      <c r="P3167" s="30"/>
      <c r="Q3167" s="29"/>
      <c r="R3167" s="112"/>
      <c r="S3167" s="34"/>
      <c r="AD3167" s="84" t="e">
        <f t="shared" si="414"/>
        <v>#VALUE!</v>
      </c>
      <c r="AE3167" s="34" t="e">
        <f t="shared" si="415"/>
        <v>#VALUE!</v>
      </c>
      <c r="AF3167" s="34" t="e">
        <f t="shared" si="416"/>
        <v>#VALUE!</v>
      </c>
      <c r="AG3167" s="34" t="e">
        <f t="shared" si="417"/>
        <v>#VALUE!</v>
      </c>
      <c r="AH3167" s="34" t="e">
        <f t="shared" si="418"/>
        <v>#VALUE!</v>
      </c>
      <c r="AI3167" s="34" t="e">
        <f t="shared" si="419"/>
        <v>#VALUE!</v>
      </c>
      <c r="AJ3167" s="34" t="e">
        <f t="shared" si="420"/>
        <v>#VALUE!</v>
      </c>
      <c r="AK3167" s="34" t="e">
        <f t="shared" si="421"/>
        <v>#VALUE!</v>
      </c>
    </row>
    <row r="3168" spans="1:37" ht="55.25" customHeight="1" x14ac:dyDescent="0.2">
      <c r="A3168" s="50"/>
      <c r="B3168" s="50"/>
      <c r="C3168" s="34"/>
      <c r="D3168" s="34"/>
      <c r="E3168" s="34"/>
      <c r="F3168" s="34"/>
      <c r="G3168" s="34"/>
      <c r="H3168" s="34"/>
      <c r="I3168" s="34"/>
      <c r="J3168" s="34"/>
      <c r="K3168" s="34"/>
      <c r="L3168" s="103"/>
      <c r="M3168" s="29"/>
      <c r="N3168" s="29"/>
      <c r="O3168" s="29"/>
      <c r="P3168" s="30"/>
      <c r="Q3168" s="29"/>
      <c r="R3168" s="112"/>
      <c r="S3168" s="34"/>
      <c r="AD3168" s="84" t="e">
        <f t="shared" si="414"/>
        <v>#VALUE!</v>
      </c>
      <c r="AE3168" s="34" t="e">
        <f t="shared" si="415"/>
        <v>#VALUE!</v>
      </c>
      <c r="AF3168" s="34" t="e">
        <f t="shared" si="416"/>
        <v>#VALUE!</v>
      </c>
      <c r="AG3168" s="34" t="e">
        <f t="shared" si="417"/>
        <v>#VALUE!</v>
      </c>
      <c r="AH3168" s="34" t="e">
        <f t="shared" si="418"/>
        <v>#VALUE!</v>
      </c>
      <c r="AI3168" s="34" t="e">
        <f t="shared" si="419"/>
        <v>#VALUE!</v>
      </c>
      <c r="AJ3168" s="34" t="e">
        <f t="shared" si="420"/>
        <v>#VALUE!</v>
      </c>
      <c r="AK3168" s="34" t="e">
        <f t="shared" si="421"/>
        <v>#VALUE!</v>
      </c>
    </row>
    <row r="3169" spans="1:37" ht="55.25" customHeight="1" x14ac:dyDescent="0.2">
      <c r="A3169" s="50"/>
      <c r="B3169" s="50"/>
      <c r="C3169" s="34"/>
      <c r="D3169" s="34"/>
      <c r="E3169" s="34"/>
      <c r="F3169" s="34"/>
      <c r="G3169" s="34"/>
      <c r="H3169" s="34"/>
      <c r="I3169" s="34"/>
      <c r="J3169" s="34"/>
      <c r="K3169" s="34"/>
      <c r="L3169" s="103"/>
      <c r="M3169" s="29"/>
      <c r="N3169" s="29"/>
      <c r="O3169" s="29"/>
      <c r="P3169" s="30"/>
      <c r="Q3169" s="29"/>
      <c r="R3169" s="112"/>
      <c r="S3169" s="34"/>
      <c r="AD3169" s="84" t="e">
        <f t="shared" si="414"/>
        <v>#VALUE!</v>
      </c>
      <c r="AE3169" s="34" t="e">
        <f t="shared" si="415"/>
        <v>#VALUE!</v>
      </c>
      <c r="AF3169" s="34" t="e">
        <f t="shared" si="416"/>
        <v>#VALUE!</v>
      </c>
      <c r="AG3169" s="34" t="e">
        <f t="shared" si="417"/>
        <v>#VALUE!</v>
      </c>
      <c r="AH3169" s="34" t="e">
        <f t="shared" si="418"/>
        <v>#VALUE!</v>
      </c>
      <c r="AI3169" s="34" t="e">
        <f t="shared" si="419"/>
        <v>#VALUE!</v>
      </c>
      <c r="AJ3169" s="34" t="e">
        <f t="shared" si="420"/>
        <v>#VALUE!</v>
      </c>
      <c r="AK3169" s="34" t="e">
        <f t="shared" si="421"/>
        <v>#VALUE!</v>
      </c>
    </row>
    <row r="3170" spans="1:37" ht="55.25" customHeight="1" x14ac:dyDescent="0.2">
      <c r="A3170" s="50"/>
      <c r="B3170" s="50"/>
      <c r="C3170" s="34"/>
      <c r="D3170" s="34"/>
      <c r="E3170" s="34"/>
      <c r="F3170" s="34"/>
      <c r="G3170" s="34"/>
      <c r="H3170" s="34"/>
      <c r="I3170" s="34"/>
      <c r="J3170" s="34"/>
      <c r="K3170" s="34"/>
      <c r="L3170" s="103"/>
      <c r="M3170" s="29"/>
      <c r="N3170" s="29"/>
      <c r="O3170" s="29"/>
      <c r="P3170" s="30"/>
      <c r="Q3170" s="29"/>
      <c r="R3170" s="112"/>
      <c r="S3170" s="34"/>
      <c r="AD3170" s="84" t="e">
        <f t="shared" si="414"/>
        <v>#VALUE!</v>
      </c>
      <c r="AE3170" s="34" t="e">
        <f t="shared" si="415"/>
        <v>#VALUE!</v>
      </c>
      <c r="AF3170" s="34" t="e">
        <f t="shared" si="416"/>
        <v>#VALUE!</v>
      </c>
      <c r="AG3170" s="34" t="e">
        <f t="shared" si="417"/>
        <v>#VALUE!</v>
      </c>
      <c r="AH3170" s="34" t="e">
        <f t="shared" si="418"/>
        <v>#VALUE!</v>
      </c>
      <c r="AI3170" s="34" t="e">
        <f t="shared" si="419"/>
        <v>#VALUE!</v>
      </c>
      <c r="AJ3170" s="34" t="e">
        <f t="shared" si="420"/>
        <v>#VALUE!</v>
      </c>
      <c r="AK3170" s="34" t="e">
        <f t="shared" si="421"/>
        <v>#VALUE!</v>
      </c>
    </row>
    <row r="3171" spans="1:37" ht="55.25" customHeight="1" x14ac:dyDescent="0.2">
      <c r="A3171" s="50"/>
      <c r="B3171" s="50"/>
      <c r="C3171" s="34"/>
      <c r="D3171" s="34"/>
      <c r="E3171" s="34"/>
      <c r="F3171" s="34"/>
      <c r="G3171" s="34"/>
      <c r="H3171" s="34"/>
      <c r="I3171" s="34"/>
      <c r="J3171" s="34"/>
      <c r="K3171" s="34"/>
      <c r="L3171" s="103"/>
      <c r="M3171" s="29"/>
      <c r="N3171" s="29"/>
      <c r="O3171" s="29"/>
      <c r="P3171" s="30"/>
      <c r="Q3171" s="29"/>
      <c r="R3171" s="112"/>
      <c r="S3171" s="34"/>
      <c r="AD3171" s="84" t="e">
        <f t="shared" si="414"/>
        <v>#VALUE!</v>
      </c>
      <c r="AE3171" s="34" t="e">
        <f t="shared" si="415"/>
        <v>#VALUE!</v>
      </c>
      <c r="AF3171" s="34" t="e">
        <f t="shared" si="416"/>
        <v>#VALUE!</v>
      </c>
      <c r="AG3171" s="34" t="e">
        <f t="shared" si="417"/>
        <v>#VALUE!</v>
      </c>
      <c r="AH3171" s="34" t="e">
        <f t="shared" si="418"/>
        <v>#VALUE!</v>
      </c>
      <c r="AI3171" s="34" t="e">
        <f t="shared" si="419"/>
        <v>#VALUE!</v>
      </c>
      <c r="AJ3171" s="34" t="e">
        <f t="shared" si="420"/>
        <v>#VALUE!</v>
      </c>
      <c r="AK3171" s="34" t="e">
        <f t="shared" si="421"/>
        <v>#VALUE!</v>
      </c>
    </row>
    <row r="3172" spans="1:37" ht="55.25" customHeight="1" x14ac:dyDescent="0.2">
      <c r="A3172" s="50"/>
      <c r="B3172" s="50"/>
      <c r="C3172" s="34"/>
      <c r="D3172" s="34"/>
      <c r="E3172" s="34"/>
      <c r="F3172" s="34"/>
      <c r="G3172" s="34"/>
      <c r="H3172" s="34"/>
      <c r="I3172" s="34"/>
      <c r="J3172" s="34"/>
      <c r="K3172" s="34"/>
      <c r="L3172" s="103"/>
      <c r="M3172" s="29"/>
      <c r="N3172" s="29"/>
      <c r="O3172" s="29"/>
      <c r="P3172" s="30"/>
      <c r="Q3172" s="29"/>
      <c r="R3172" s="112"/>
      <c r="S3172" s="34"/>
      <c r="AD3172" s="84" t="e">
        <f t="shared" si="414"/>
        <v>#VALUE!</v>
      </c>
      <c r="AE3172" s="34" t="e">
        <f t="shared" si="415"/>
        <v>#VALUE!</v>
      </c>
      <c r="AF3172" s="34" t="e">
        <f t="shared" si="416"/>
        <v>#VALUE!</v>
      </c>
      <c r="AG3172" s="34" t="e">
        <f t="shared" si="417"/>
        <v>#VALUE!</v>
      </c>
      <c r="AH3172" s="34" t="e">
        <f t="shared" si="418"/>
        <v>#VALUE!</v>
      </c>
      <c r="AI3172" s="34" t="e">
        <f t="shared" si="419"/>
        <v>#VALUE!</v>
      </c>
      <c r="AJ3172" s="34" t="e">
        <f t="shared" si="420"/>
        <v>#VALUE!</v>
      </c>
      <c r="AK3172" s="34" t="e">
        <f t="shared" si="421"/>
        <v>#VALUE!</v>
      </c>
    </row>
    <row r="3173" spans="1:37" ht="55.25" customHeight="1" x14ac:dyDescent="0.2">
      <c r="A3173" s="50"/>
      <c r="B3173" s="50"/>
      <c r="C3173" s="34"/>
      <c r="D3173" s="34"/>
      <c r="E3173" s="34"/>
      <c r="F3173" s="34"/>
      <c r="G3173" s="34"/>
      <c r="H3173" s="34"/>
      <c r="I3173" s="34"/>
      <c r="J3173" s="34"/>
      <c r="K3173" s="34"/>
      <c r="L3173" s="103"/>
      <c r="M3173" s="29"/>
      <c r="N3173" s="29"/>
      <c r="O3173" s="29"/>
      <c r="P3173" s="30"/>
      <c r="Q3173" s="29"/>
      <c r="R3173" s="112"/>
      <c r="S3173" s="34"/>
      <c r="AD3173" s="84" t="e">
        <f t="shared" si="414"/>
        <v>#VALUE!</v>
      </c>
      <c r="AE3173" s="34" t="e">
        <f t="shared" si="415"/>
        <v>#VALUE!</v>
      </c>
      <c r="AF3173" s="34" t="e">
        <f t="shared" si="416"/>
        <v>#VALUE!</v>
      </c>
      <c r="AG3173" s="34" t="e">
        <f t="shared" si="417"/>
        <v>#VALUE!</v>
      </c>
      <c r="AH3173" s="34" t="e">
        <f t="shared" si="418"/>
        <v>#VALUE!</v>
      </c>
      <c r="AI3173" s="34" t="e">
        <f t="shared" si="419"/>
        <v>#VALUE!</v>
      </c>
      <c r="AJ3173" s="34" t="e">
        <f t="shared" si="420"/>
        <v>#VALUE!</v>
      </c>
      <c r="AK3173" s="34" t="e">
        <f t="shared" si="421"/>
        <v>#VALUE!</v>
      </c>
    </row>
    <row r="3174" spans="1:37" ht="55.25" customHeight="1" x14ac:dyDescent="0.2">
      <c r="A3174" s="50"/>
      <c r="B3174" s="50"/>
      <c r="C3174" s="34"/>
      <c r="D3174" s="34"/>
      <c r="E3174" s="34"/>
      <c r="F3174" s="34"/>
      <c r="G3174" s="34"/>
      <c r="H3174" s="34"/>
      <c r="I3174" s="34"/>
      <c r="J3174" s="34"/>
      <c r="K3174" s="34"/>
      <c r="L3174" s="103"/>
      <c r="M3174" s="29"/>
      <c r="N3174" s="29"/>
      <c r="O3174" s="29"/>
      <c r="P3174" s="30"/>
      <c r="Q3174" s="29"/>
      <c r="R3174" s="112"/>
      <c r="S3174" s="34"/>
      <c r="AD3174" s="84" t="e">
        <f t="shared" si="414"/>
        <v>#VALUE!</v>
      </c>
      <c r="AE3174" s="34" t="e">
        <f t="shared" si="415"/>
        <v>#VALUE!</v>
      </c>
      <c r="AF3174" s="34" t="e">
        <f t="shared" si="416"/>
        <v>#VALUE!</v>
      </c>
      <c r="AG3174" s="34" t="e">
        <f t="shared" si="417"/>
        <v>#VALUE!</v>
      </c>
      <c r="AH3174" s="34" t="e">
        <f t="shared" si="418"/>
        <v>#VALUE!</v>
      </c>
      <c r="AI3174" s="34" t="e">
        <f t="shared" si="419"/>
        <v>#VALUE!</v>
      </c>
      <c r="AJ3174" s="34" t="e">
        <f t="shared" si="420"/>
        <v>#VALUE!</v>
      </c>
      <c r="AK3174" s="34" t="e">
        <f t="shared" si="421"/>
        <v>#VALUE!</v>
      </c>
    </row>
    <row r="3175" spans="1:37" ht="55.25" customHeight="1" x14ac:dyDescent="0.2">
      <c r="A3175" s="50"/>
      <c r="B3175" s="50"/>
      <c r="C3175" s="34"/>
      <c r="D3175" s="34"/>
      <c r="E3175" s="34"/>
      <c r="F3175" s="34"/>
      <c r="G3175" s="34"/>
      <c r="H3175" s="34"/>
      <c r="I3175" s="34"/>
      <c r="J3175" s="34"/>
      <c r="K3175" s="34"/>
      <c r="L3175" s="103"/>
      <c r="M3175" s="29"/>
      <c r="N3175" s="29"/>
      <c r="O3175" s="29"/>
      <c r="P3175" s="30"/>
      <c r="Q3175" s="29"/>
      <c r="R3175" s="112"/>
      <c r="S3175" s="34"/>
      <c r="AD3175" s="84" t="e">
        <f t="shared" si="414"/>
        <v>#VALUE!</v>
      </c>
      <c r="AE3175" s="34" t="e">
        <f t="shared" si="415"/>
        <v>#VALUE!</v>
      </c>
      <c r="AF3175" s="34" t="e">
        <f t="shared" si="416"/>
        <v>#VALUE!</v>
      </c>
      <c r="AG3175" s="34" t="e">
        <f t="shared" si="417"/>
        <v>#VALUE!</v>
      </c>
      <c r="AH3175" s="34" t="e">
        <f t="shared" si="418"/>
        <v>#VALUE!</v>
      </c>
      <c r="AI3175" s="34" t="e">
        <f t="shared" si="419"/>
        <v>#VALUE!</v>
      </c>
      <c r="AJ3175" s="34" t="e">
        <f t="shared" si="420"/>
        <v>#VALUE!</v>
      </c>
      <c r="AK3175" s="34" t="e">
        <f t="shared" si="421"/>
        <v>#VALUE!</v>
      </c>
    </row>
    <row r="3176" spans="1:37" ht="55.25" customHeight="1" x14ac:dyDescent="0.2">
      <c r="A3176" s="50"/>
      <c r="B3176" s="50"/>
      <c r="C3176" s="34"/>
      <c r="D3176" s="34"/>
      <c r="E3176" s="34"/>
      <c r="F3176" s="34"/>
      <c r="G3176" s="34"/>
      <c r="H3176" s="34"/>
      <c r="I3176" s="34"/>
      <c r="J3176" s="34"/>
      <c r="K3176" s="34"/>
      <c r="L3176" s="103"/>
      <c r="M3176" s="29"/>
      <c r="N3176" s="29"/>
      <c r="O3176" s="29"/>
      <c r="P3176" s="30"/>
      <c r="Q3176" s="29"/>
      <c r="R3176" s="112"/>
      <c r="S3176" s="34"/>
      <c r="AD3176" s="84" t="e">
        <f t="shared" si="414"/>
        <v>#VALUE!</v>
      </c>
      <c r="AE3176" s="34" t="e">
        <f t="shared" si="415"/>
        <v>#VALUE!</v>
      </c>
      <c r="AF3176" s="34" t="e">
        <f t="shared" si="416"/>
        <v>#VALUE!</v>
      </c>
      <c r="AG3176" s="34" t="e">
        <f t="shared" si="417"/>
        <v>#VALUE!</v>
      </c>
      <c r="AH3176" s="34" t="e">
        <f t="shared" si="418"/>
        <v>#VALUE!</v>
      </c>
      <c r="AI3176" s="34" t="e">
        <f t="shared" si="419"/>
        <v>#VALUE!</v>
      </c>
      <c r="AJ3176" s="34" t="e">
        <f t="shared" si="420"/>
        <v>#VALUE!</v>
      </c>
      <c r="AK3176" s="34" t="e">
        <f t="shared" si="421"/>
        <v>#VALUE!</v>
      </c>
    </row>
    <row r="3177" spans="1:37" ht="55.25" customHeight="1" x14ac:dyDescent="0.2">
      <c r="AD3177" s="84" t="e">
        <f t="shared" si="414"/>
        <v>#VALUE!</v>
      </c>
      <c r="AE3177" s="34" t="e">
        <f t="shared" si="415"/>
        <v>#VALUE!</v>
      </c>
      <c r="AF3177" s="34" t="e">
        <f t="shared" si="416"/>
        <v>#VALUE!</v>
      </c>
      <c r="AG3177" s="34" t="e">
        <f t="shared" si="417"/>
        <v>#VALUE!</v>
      </c>
      <c r="AH3177" s="34" t="e">
        <f t="shared" si="418"/>
        <v>#VALUE!</v>
      </c>
      <c r="AI3177" s="34" t="e">
        <f t="shared" si="419"/>
        <v>#VALUE!</v>
      </c>
      <c r="AJ3177" s="34" t="e">
        <f t="shared" si="420"/>
        <v>#VALUE!</v>
      </c>
      <c r="AK3177" s="34" t="e">
        <f t="shared" si="421"/>
        <v>#VALUE!</v>
      </c>
    </row>
    <row r="3178" spans="1:37" ht="55.25" customHeight="1" x14ac:dyDescent="0.2">
      <c r="AD3178" s="84" t="e">
        <f t="shared" si="414"/>
        <v>#VALUE!</v>
      </c>
      <c r="AE3178" s="34" t="e">
        <f t="shared" si="415"/>
        <v>#VALUE!</v>
      </c>
      <c r="AF3178" s="34" t="e">
        <f t="shared" si="416"/>
        <v>#VALUE!</v>
      </c>
      <c r="AG3178" s="34" t="e">
        <f t="shared" si="417"/>
        <v>#VALUE!</v>
      </c>
      <c r="AH3178" s="34" t="e">
        <f t="shared" si="418"/>
        <v>#VALUE!</v>
      </c>
      <c r="AI3178" s="34" t="e">
        <f t="shared" si="419"/>
        <v>#VALUE!</v>
      </c>
      <c r="AJ3178" s="34" t="e">
        <f t="shared" si="420"/>
        <v>#VALUE!</v>
      </c>
      <c r="AK3178" s="34" t="e">
        <f t="shared" si="421"/>
        <v>#VALUE!</v>
      </c>
    </row>
    <row r="3179" spans="1:37" ht="55.25" customHeight="1" x14ac:dyDescent="0.2">
      <c r="AD3179" s="84" t="e">
        <f t="shared" si="414"/>
        <v>#VALUE!</v>
      </c>
      <c r="AE3179" s="34" t="e">
        <f t="shared" si="415"/>
        <v>#VALUE!</v>
      </c>
      <c r="AF3179" s="34" t="e">
        <f t="shared" si="416"/>
        <v>#VALUE!</v>
      </c>
      <c r="AG3179" s="34" t="e">
        <f t="shared" si="417"/>
        <v>#VALUE!</v>
      </c>
      <c r="AH3179" s="34" t="e">
        <f t="shared" si="418"/>
        <v>#VALUE!</v>
      </c>
      <c r="AI3179" s="34" t="e">
        <f t="shared" si="419"/>
        <v>#VALUE!</v>
      </c>
      <c r="AJ3179" s="34" t="e">
        <f t="shared" si="420"/>
        <v>#VALUE!</v>
      </c>
      <c r="AK3179" s="34" t="e">
        <f t="shared" si="421"/>
        <v>#VALUE!</v>
      </c>
    </row>
    <row r="3180" spans="1:37" ht="55.25" customHeight="1" x14ac:dyDescent="0.2">
      <c r="AD3180" s="84" t="e">
        <f t="shared" si="414"/>
        <v>#VALUE!</v>
      </c>
      <c r="AE3180" s="34" t="e">
        <f t="shared" si="415"/>
        <v>#VALUE!</v>
      </c>
      <c r="AF3180" s="34" t="e">
        <f t="shared" si="416"/>
        <v>#VALUE!</v>
      </c>
      <c r="AG3180" s="34" t="e">
        <f t="shared" si="417"/>
        <v>#VALUE!</v>
      </c>
      <c r="AH3180" s="34" t="e">
        <f t="shared" si="418"/>
        <v>#VALUE!</v>
      </c>
      <c r="AI3180" s="34" t="e">
        <f t="shared" si="419"/>
        <v>#VALUE!</v>
      </c>
      <c r="AJ3180" s="34" t="e">
        <f t="shared" si="420"/>
        <v>#VALUE!</v>
      </c>
      <c r="AK3180" s="34" t="e">
        <f t="shared" si="421"/>
        <v>#VALUE!</v>
      </c>
    </row>
    <row r="3181" spans="1:37" ht="55.25" customHeight="1" x14ac:dyDescent="0.2">
      <c r="AD3181" s="84" t="e">
        <f t="shared" si="414"/>
        <v>#VALUE!</v>
      </c>
      <c r="AE3181" s="34" t="e">
        <f t="shared" si="415"/>
        <v>#VALUE!</v>
      </c>
      <c r="AF3181" s="34" t="e">
        <f t="shared" si="416"/>
        <v>#VALUE!</v>
      </c>
      <c r="AG3181" s="34" t="e">
        <f t="shared" si="417"/>
        <v>#VALUE!</v>
      </c>
      <c r="AH3181" s="34" t="e">
        <f t="shared" si="418"/>
        <v>#VALUE!</v>
      </c>
      <c r="AI3181" s="34" t="e">
        <f t="shared" si="419"/>
        <v>#VALUE!</v>
      </c>
      <c r="AJ3181" s="34" t="e">
        <f t="shared" si="420"/>
        <v>#VALUE!</v>
      </c>
      <c r="AK3181" s="34" t="e">
        <f t="shared" si="421"/>
        <v>#VALUE!</v>
      </c>
    </row>
    <row r="3182" spans="1:37" ht="55.25" customHeight="1" x14ac:dyDescent="0.2">
      <c r="AD3182" s="84" t="e">
        <f t="shared" si="414"/>
        <v>#VALUE!</v>
      </c>
      <c r="AE3182" s="34" t="e">
        <f t="shared" si="415"/>
        <v>#VALUE!</v>
      </c>
      <c r="AF3182" s="34" t="e">
        <f t="shared" si="416"/>
        <v>#VALUE!</v>
      </c>
      <c r="AG3182" s="34" t="e">
        <f t="shared" si="417"/>
        <v>#VALUE!</v>
      </c>
      <c r="AH3182" s="34" t="e">
        <f t="shared" si="418"/>
        <v>#VALUE!</v>
      </c>
      <c r="AI3182" s="34" t="e">
        <f t="shared" si="419"/>
        <v>#VALUE!</v>
      </c>
      <c r="AJ3182" s="34" t="e">
        <f t="shared" si="420"/>
        <v>#VALUE!</v>
      </c>
      <c r="AK3182" s="34" t="e">
        <f t="shared" si="421"/>
        <v>#VALUE!</v>
      </c>
    </row>
    <row r="3183" spans="1:37" ht="55.25" customHeight="1" x14ac:dyDescent="0.2">
      <c r="AD3183" s="84" t="e">
        <f t="shared" ref="AD3183:AD3198" si="422">SEARCH("unanimité",L3183,1)</f>
        <v>#VALUE!</v>
      </c>
      <c r="AE3183" s="34" t="e">
        <f t="shared" ref="AE3183:AE3198" si="423">SEARCH("PONSOLE",M3183,1)</f>
        <v>#VALUE!</v>
      </c>
      <c r="AF3183" s="34" t="e">
        <f t="shared" ref="AF3183:AF3198" si="424">SEARCH("PONSOLE",N3183,1)</f>
        <v>#VALUE!</v>
      </c>
      <c r="AG3183" s="34" t="e">
        <f t="shared" ref="AG3183:AG3198" si="425">SEARCH("PONSOLE",O3183,1)</f>
        <v>#VALUE!</v>
      </c>
      <c r="AH3183" s="34" t="e">
        <f t="shared" ref="AH3183:AH3198" si="426">SEARCH("pas de vote",P3183,1)</f>
        <v>#VALUE!</v>
      </c>
      <c r="AI3183" s="34" t="e">
        <f t="shared" ref="AI3183:AI3198" si="427">SEARCH("PONSOLE",Q3183,1)</f>
        <v>#VALUE!</v>
      </c>
      <c r="AJ3183" s="34" t="e">
        <f t="shared" ref="AJ3183:AJ3198" si="428">SEARCH("PONSOLE",R3183,1)</f>
        <v>#VALUE!</v>
      </c>
      <c r="AK3183" s="34" t="e">
        <f t="shared" ref="AK3183:AK3198" si="429">SEARCH("PONSOLE",S3183,1)</f>
        <v>#VALUE!</v>
      </c>
    </row>
    <row r="3184" spans="1:37" ht="55.25" customHeight="1" x14ac:dyDescent="0.2">
      <c r="AD3184" s="84" t="e">
        <f t="shared" si="422"/>
        <v>#VALUE!</v>
      </c>
      <c r="AE3184" s="34" t="e">
        <f t="shared" si="423"/>
        <v>#VALUE!</v>
      </c>
      <c r="AF3184" s="34" t="e">
        <f t="shared" si="424"/>
        <v>#VALUE!</v>
      </c>
      <c r="AG3184" s="34" t="e">
        <f t="shared" si="425"/>
        <v>#VALUE!</v>
      </c>
      <c r="AH3184" s="34" t="e">
        <f t="shared" si="426"/>
        <v>#VALUE!</v>
      </c>
      <c r="AI3184" s="34" t="e">
        <f t="shared" si="427"/>
        <v>#VALUE!</v>
      </c>
      <c r="AJ3184" s="34" t="e">
        <f t="shared" si="428"/>
        <v>#VALUE!</v>
      </c>
      <c r="AK3184" s="34" t="e">
        <f t="shared" si="429"/>
        <v>#VALUE!</v>
      </c>
    </row>
    <row r="3185" spans="30:37" ht="55.25" customHeight="1" x14ac:dyDescent="0.2">
      <c r="AD3185" s="84" t="e">
        <f t="shared" si="422"/>
        <v>#VALUE!</v>
      </c>
      <c r="AE3185" s="34" t="e">
        <f t="shared" si="423"/>
        <v>#VALUE!</v>
      </c>
      <c r="AF3185" s="34" t="e">
        <f t="shared" si="424"/>
        <v>#VALUE!</v>
      </c>
      <c r="AG3185" s="34" t="e">
        <f t="shared" si="425"/>
        <v>#VALUE!</v>
      </c>
      <c r="AH3185" s="34" t="e">
        <f t="shared" si="426"/>
        <v>#VALUE!</v>
      </c>
      <c r="AI3185" s="34" t="e">
        <f t="shared" si="427"/>
        <v>#VALUE!</v>
      </c>
      <c r="AJ3185" s="34" t="e">
        <f t="shared" si="428"/>
        <v>#VALUE!</v>
      </c>
      <c r="AK3185" s="34" t="e">
        <f t="shared" si="429"/>
        <v>#VALUE!</v>
      </c>
    </row>
    <row r="3186" spans="30:37" ht="55.25" customHeight="1" x14ac:dyDescent="0.2">
      <c r="AD3186" s="84" t="e">
        <f t="shared" si="422"/>
        <v>#VALUE!</v>
      </c>
      <c r="AE3186" s="34" t="e">
        <f t="shared" si="423"/>
        <v>#VALUE!</v>
      </c>
      <c r="AF3186" s="34" t="e">
        <f t="shared" si="424"/>
        <v>#VALUE!</v>
      </c>
      <c r="AG3186" s="34" t="e">
        <f t="shared" si="425"/>
        <v>#VALUE!</v>
      </c>
      <c r="AH3186" s="34" t="e">
        <f t="shared" si="426"/>
        <v>#VALUE!</v>
      </c>
      <c r="AI3186" s="34" t="e">
        <f t="shared" si="427"/>
        <v>#VALUE!</v>
      </c>
      <c r="AJ3186" s="34" t="e">
        <f t="shared" si="428"/>
        <v>#VALUE!</v>
      </c>
      <c r="AK3186" s="34" t="e">
        <f t="shared" si="429"/>
        <v>#VALUE!</v>
      </c>
    </row>
    <row r="3187" spans="30:37" ht="55.25" customHeight="1" x14ac:dyDescent="0.2">
      <c r="AD3187" s="84" t="e">
        <f t="shared" si="422"/>
        <v>#VALUE!</v>
      </c>
      <c r="AE3187" s="34" t="e">
        <f t="shared" si="423"/>
        <v>#VALUE!</v>
      </c>
      <c r="AF3187" s="34" t="e">
        <f t="shared" si="424"/>
        <v>#VALUE!</v>
      </c>
      <c r="AG3187" s="34" t="e">
        <f t="shared" si="425"/>
        <v>#VALUE!</v>
      </c>
      <c r="AH3187" s="34" t="e">
        <f t="shared" si="426"/>
        <v>#VALUE!</v>
      </c>
      <c r="AI3187" s="34" t="e">
        <f t="shared" si="427"/>
        <v>#VALUE!</v>
      </c>
      <c r="AJ3187" s="34" t="e">
        <f t="shared" si="428"/>
        <v>#VALUE!</v>
      </c>
      <c r="AK3187" s="34" t="e">
        <f t="shared" si="429"/>
        <v>#VALUE!</v>
      </c>
    </row>
    <row r="3188" spans="30:37" ht="55.25" customHeight="1" x14ac:dyDescent="0.2">
      <c r="AD3188" s="84" t="e">
        <f t="shared" si="422"/>
        <v>#VALUE!</v>
      </c>
      <c r="AE3188" s="34" t="e">
        <f t="shared" si="423"/>
        <v>#VALUE!</v>
      </c>
      <c r="AF3188" s="34" t="e">
        <f t="shared" si="424"/>
        <v>#VALUE!</v>
      </c>
      <c r="AG3188" s="34" t="e">
        <f t="shared" si="425"/>
        <v>#VALUE!</v>
      </c>
      <c r="AH3188" s="34" t="e">
        <f t="shared" si="426"/>
        <v>#VALUE!</v>
      </c>
      <c r="AI3188" s="34" t="e">
        <f t="shared" si="427"/>
        <v>#VALUE!</v>
      </c>
      <c r="AJ3188" s="34" t="e">
        <f t="shared" si="428"/>
        <v>#VALUE!</v>
      </c>
      <c r="AK3188" s="34" t="e">
        <f t="shared" si="429"/>
        <v>#VALUE!</v>
      </c>
    </row>
    <row r="3189" spans="30:37" ht="55.25" customHeight="1" x14ac:dyDescent="0.2">
      <c r="AD3189" s="84" t="e">
        <f t="shared" si="422"/>
        <v>#VALUE!</v>
      </c>
      <c r="AE3189" s="34" t="e">
        <f t="shared" si="423"/>
        <v>#VALUE!</v>
      </c>
      <c r="AF3189" s="34" t="e">
        <f t="shared" si="424"/>
        <v>#VALUE!</v>
      </c>
      <c r="AG3189" s="34" t="e">
        <f t="shared" si="425"/>
        <v>#VALUE!</v>
      </c>
      <c r="AH3189" s="34" t="e">
        <f t="shared" si="426"/>
        <v>#VALUE!</v>
      </c>
      <c r="AI3189" s="34" t="e">
        <f t="shared" si="427"/>
        <v>#VALUE!</v>
      </c>
      <c r="AJ3189" s="34" t="e">
        <f t="shared" si="428"/>
        <v>#VALUE!</v>
      </c>
      <c r="AK3189" s="34" t="e">
        <f t="shared" si="429"/>
        <v>#VALUE!</v>
      </c>
    </row>
    <row r="3190" spans="30:37" ht="55.25" customHeight="1" x14ac:dyDescent="0.2">
      <c r="AD3190" s="84" t="e">
        <f t="shared" si="422"/>
        <v>#VALUE!</v>
      </c>
      <c r="AE3190" s="34" t="e">
        <f t="shared" si="423"/>
        <v>#VALUE!</v>
      </c>
      <c r="AF3190" s="34" t="e">
        <f t="shared" si="424"/>
        <v>#VALUE!</v>
      </c>
      <c r="AG3190" s="34" t="e">
        <f t="shared" si="425"/>
        <v>#VALUE!</v>
      </c>
      <c r="AH3190" s="34" t="e">
        <f t="shared" si="426"/>
        <v>#VALUE!</v>
      </c>
      <c r="AI3190" s="34" t="e">
        <f t="shared" si="427"/>
        <v>#VALUE!</v>
      </c>
      <c r="AJ3190" s="34" t="e">
        <f t="shared" si="428"/>
        <v>#VALUE!</v>
      </c>
      <c r="AK3190" s="34" t="e">
        <f t="shared" si="429"/>
        <v>#VALUE!</v>
      </c>
    </row>
    <row r="3191" spans="30:37" ht="55.25" customHeight="1" x14ac:dyDescent="0.2">
      <c r="AD3191" s="84" t="e">
        <f t="shared" si="422"/>
        <v>#VALUE!</v>
      </c>
      <c r="AE3191" s="34" t="e">
        <f t="shared" si="423"/>
        <v>#VALUE!</v>
      </c>
      <c r="AF3191" s="34" t="e">
        <f t="shared" si="424"/>
        <v>#VALUE!</v>
      </c>
      <c r="AG3191" s="34" t="e">
        <f t="shared" si="425"/>
        <v>#VALUE!</v>
      </c>
      <c r="AH3191" s="34" t="e">
        <f t="shared" si="426"/>
        <v>#VALUE!</v>
      </c>
      <c r="AI3191" s="34" t="e">
        <f t="shared" si="427"/>
        <v>#VALUE!</v>
      </c>
      <c r="AJ3191" s="34" t="e">
        <f t="shared" si="428"/>
        <v>#VALUE!</v>
      </c>
      <c r="AK3191" s="34" t="e">
        <f t="shared" si="429"/>
        <v>#VALUE!</v>
      </c>
    </row>
    <row r="3192" spans="30:37" ht="55.25" customHeight="1" x14ac:dyDescent="0.2">
      <c r="AD3192" s="84" t="e">
        <f t="shared" si="422"/>
        <v>#VALUE!</v>
      </c>
      <c r="AE3192" s="34" t="e">
        <f t="shared" si="423"/>
        <v>#VALUE!</v>
      </c>
      <c r="AF3192" s="34" t="e">
        <f t="shared" si="424"/>
        <v>#VALUE!</v>
      </c>
      <c r="AG3192" s="34" t="e">
        <f t="shared" si="425"/>
        <v>#VALUE!</v>
      </c>
      <c r="AH3192" s="34" t="e">
        <f t="shared" si="426"/>
        <v>#VALUE!</v>
      </c>
      <c r="AI3192" s="34" t="e">
        <f t="shared" si="427"/>
        <v>#VALUE!</v>
      </c>
      <c r="AJ3192" s="34" t="e">
        <f t="shared" si="428"/>
        <v>#VALUE!</v>
      </c>
      <c r="AK3192" s="34" t="e">
        <f t="shared" si="429"/>
        <v>#VALUE!</v>
      </c>
    </row>
    <row r="3193" spans="30:37" ht="55.25" customHeight="1" x14ac:dyDescent="0.2">
      <c r="AD3193" s="84" t="e">
        <f t="shared" si="422"/>
        <v>#VALUE!</v>
      </c>
      <c r="AE3193" s="34" t="e">
        <f t="shared" si="423"/>
        <v>#VALUE!</v>
      </c>
      <c r="AF3193" s="34" t="e">
        <f t="shared" si="424"/>
        <v>#VALUE!</v>
      </c>
      <c r="AG3193" s="34" t="e">
        <f t="shared" si="425"/>
        <v>#VALUE!</v>
      </c>
      <c r="AH3193" s="34" t="e">
        <f t="shared" si="426"/>
        <v>#VALUE!</v>
      </c>
      <c r="AI3193" s="34" t="e">
        <f t="shared" si="427"/>
        <v>#VALUE!</v>
      </c>
      <c r="AJ3193" s="34" t="e">
        <f t="shared" si="428"/>
        <v>#VALUE!</v>
      </c>
      <c r="AK3193" s="34" t="e">
        <f t="shared" si="429"/>
        <v>#VALUE!</v>
      </c>
    </row>
    <row r="3194" spans="30:37" ht="55.25" customHeight="1" x14ac:dyDescent="0.2">
      <c r="AD3194" s="84" t="e">
        <f t="shared" si="422"/>
        <v>#VALUE!</v>
      </c>
      <c r="AE3194" s="34" t="e">
        <f t="shared" si="423"/>
        <v>#VALUE!</v>
      </c>
      <c r="AF3194" s="34" t="e">
        <f t="shared" si="424"/>
        <v>#VALUE!</v>
      </c>
      <c r="AG3194" s="34" t="e">
        <f t="shared" si="425"/>
        <v>#VALUE!</v>
      </c>
      <c r="AH3194" s="34" t="e">
        <f t="shared" si="426"/>
        <v>#VALUE!</v>
      </c>
      <c r="AI3194" s="34" t="e">
        <f t="shared" si="427"/>
        <v>#VALUE!</v>
      </c>
      <c r="AJ3194" s="34" t="e">
        <f t="shared" si="428"/>
        <v>#VALUE!</v>
      </c>
      <c r="AK3194" s="34" t="e">
        <f t="shared" si="429"/>
        <v>#VALUE!</v>
      </c>
    </row>
    <row r="3195" spans="30:37" ht="55.25" customHeight="1" x14ac:dyDescent="0.2">
      <c r="AD3195" s="84" t="e">
        <f t="shared" si="422"/>
        <v>#VALUE!</v>
      </c>
      <c r="AE3195" s="34" t="e">
        <f t="shared" si="423"/>
        <v>#VALUE!</v>
      </c>
      <c r="AF3195" s="34" t="e">
        <f t="shared" si="424"/>
        <v>#VALUE!</v>
      </c>
      <c r="AG3195" s="34" t="e">
        <f t="shared" si="425"/>
        <v>#VALUE!</v>
      </c>
      <c r="AH3195" s="34" t="e">
        <f t="shared" si="426"/>
        <v>#VALUE!</v>
      </c>
      <c r="AI3195" s="34" t="e">
        <f t="shared" si="427"/>
        <v>#VALUE!</v>
      </c>
      <c r="AJ3195" s="34" t="e">
        <f t="shared" si="428"/>
        <v>#VALUE!</v>
      </c>
      <c r="AK3195" s="34" t="e">
        <f t="shared" si="429"/>
        <v>#VALUE!</v>
      </c>
    </row>
    <row r="3196" spans="30:37" ht="55.25" customHeight="1" x14ac:dyDescent="0.2">
      <c r="AD3196" s="84" t="e">
        <f t="shared" si="422"/>
        <v>#VALUE!</v>
      </c>
      <c r="AE3196" s="34" t="e">
        <f t="shared" si="423"/>
        <v>#VALUE!</v>
      </c>
      <c r="AF3196" s="34" t="e">
        <f t="shared" si="424"/>
        <v>#VALUE!</v>
      </c>
      <c r="AG3196" s="34" t="e">
        <f t="shared" si="425"/>
        <v>#VALUE!</v>
      </c>
      <c r="AH3196" s="34" t="e">
        <f t="shared" si="426"/>
        <v>#VALUE!</v>
      </c>
      <c r="AI3196" s="34" t="e">
        <f t="shared" si="427"/>
        <v>#VALUE!</v>
      </c>
      <c r="AJ3196" s="34" t="e">
        <f t="shared" si="428"/>
        <v>#VALUE!</v>
      </c>
      <c r="AK3196" s="34" t="e">
        <f t="shared" si="429"/>
        <v>#VALUE!</v>
      </c>
    </row>
    <row r="3197" spans="30:37" ht="55.25" customHeight="1" x14ac:dyDescent="0.2">
      <c r="AD3197" s="84" t="e">
        <f t="shared" si="422"/>
        <v>#VALUE!</v>
      </c>
      <c r="AE3197" s="34" t="e">
        <f t="shared" si="423"/>
        <v>#VALUE!</v>
      </c>
      <c r="AF3197" s="34" t="e">
        <f t="shared" si="424"/>
        <v>#VALUE!</v>
      </c>
      <c r="AG3197" s="34" t="e">
        <f t="shared" si="425"/>
        <v>#VALUE!</v>
      </c>
      <c r="AH3197" s="34" t="e">
        <f t="shared" si="426"/>
        <v>#VALUE!</v>
      </c>
      <c r="AI3197" s="34" t="e">
        <f t="shared" si="427"/>
        <v>#VALUE!</v>
      </c>
      <c r="AJ3197" s="34" t="e">
        <f t="shared" si="428"/>
        <v>#VALUE!</v>
      </c>
      <c r="AK3197" s="34" t="e">
        <f t="shared" si="429"/>
        <v>#VALUE!</v>
      </c>
    </row>
    <row r="3198" spans="30:37" ht="55.25" customHeight="1" x14ac:dyDescent="0.2">
      <c r="AD3198" s="84" t="e">
        <f t="shared" si="422"/>
        <v>#VALUE!</v>
      </c>
      <c r="AE3198" s="34" t="e">
        <f t="shared" si="423"/>
        <v>#VALUE!</v>
      </c>
      <c r="AF3198" s="34" t="e">
        <f t="shared" si="424"/>
        <v>#VALUE!</v>
      </c>
      <c r="AG3198" s="34" t="e">
        <f t="shared" si="425"/>
        <v>#VALUE!</v>
      </c>
      <c r="AH3198" s="34" t="e">
        <f t="shared" si="426"/>
        <v>#VALUE!</v>
      </c>
      <c r="AI3198" s="34" t="e">
        <f t="shared" si="427"/>
        <v>#VALUE!</v>
      </c>
      <c r="AJ3198" s="34" t="e">
        <f t="shared" si="428"/>
        <v>#VALUE!</v>
      </c>
      <c r="AK3198" s="34" t="e">
        <f t="shared" si="429"/>
        <v>#VALUE!</v>
      </c>
    </row>
  </sheetData>
  <mergeCells count="1">
    <mergeCell ref="A2:B2"/>
  </mergeCells>
  <conditionalFormatting sqref="N1:O1 N717 O880 P914 P929 P493 N1035 N1036:O1038 N1220:O1227 N1219 N1229:O1232 P1239 N949:O1034 N881:O947 P1035:Q1035 N3:O716 N1040:O1196 N718:O879 N1234:O1322 N1324:O1372 O1373 N1374:O1390 N1391 N1393:N1400 N1401:O1436 O1437 O1501:P1502 N1438:O1502 N1503:N1509 M1535:N1535 O1556:O1557 N1510:O1555 N1558:O1571 N1573:O1573 N1575:O1579 O1574 N1581:O1590 N1580 N1595:O1048576 O1591:O1594">
    <cfRule type="containsText" dxfId="184" priority="253" operator="containsText" text="ponsole">
      <formula>NOT(ISERROR(SEARCH("ponsole",M1)))</formula>
    </cfRule>
  </conditionalFormatting>
  <conditionalFormatting sqref="N948:O948">
    <cfRule type="containsText" dxfId="183" priority="251" operator="containsText" text="ponsole">
      <formula>NOT(ISERROR(SEARCH("ponsole",N948)))</formula>
    </cfRule>
  </conditionalFormatting>
  <conditionalFormatting sqref="N1:P1 N1038:P1038 N1037:O1037 N54:O57 N1036:P1036 N1035 P1027:P1035 N1027:O1034 N1220:P1227 N1219:O1219 P1233 P1228 N1229:P1232 N3:P53 Q979 Q1017 N58:P1026 N1040:P1196 Q1025:R1036 N1296:P1322 N1295:O1295 Q1295 N1234:P1294 P1323 N1350:O1350 N1351:P1372 O1373:P1373 N1374:P1390 N1391 N1393:N1400 P1391:P1400 N1401:P1436 O1437:P1437 N1324:P1349 M1535:O1535 O1556:P1557 N1438:P1555 N1558:P1571 P1572 N1573:P1573 O1574:P1574 N1581:P1590 N1580 P1580 N1595:P1048576 O1591:P1594 N1575:P1579">
    <cfRule type="containsText" dxfId="182" priority="249" operator="containsText" text="Vote&#10; Pour">
      <formula>NOT(ISERROR(SEARCH("Vote
 Pour",M1)))</formula>
    </cfRule>
    <cfRule type="containsText" dxfId="181" priority="250" operator="containsText" text="ponsole">
      <formula>NOT(ISERROR(SEARCH("ponsole",M1)))</formula>
    </cfRule>
  </conditionalFormatting>
  <conditionalFormatting sqref="N1039:Q1039">
    <cfRule type="containsText" dxfId="180" priority="246" operator="containsText" text="ponsole">
      <formula>NOT(ISERROR(SEARCH("ponsole",N1039)))</formula>
    </cfRule>
  </conditionalFormatting>
  <conditionalFormatting sqref="N1039:Q1039">
    <cfRule type="containsText" dxfId="179" priority="243" operator="containsText" text="ponsole">
      <formula>NOT(ISERROR(SEARCH("ponsole",N1039)))</formula>
    </cfRule>
    <cfRule type="containsText" dxfId="178" priority="244" operator="containsText" text="Vote&#10; Pour">
      <formula>NOT(ISERROR(SEARCH("Vote
 Pour",N1039)))</formula>
    </cfRule>
    <cfRule type="containsText" dxfId="177" priority="245" operator="containsText" text="ponsole">
      <formula>NOT(ISERROR(SEARCH("ponsole",N1039)))</formula>
    </cfRule>
  </conditionalFormatting>
  <conditionalFormatting sqref="P1 O1219 Q979 Q1017 Q1025:Q1037 Q1039 P3:P1196 R1025:R1036 P1220:P1294 Q1295 P1296:P1349 P1351:P1048576">
    <cfRule type="containsText" dxfId="176" priority="234" operator="containsText" text="PONSOLE">
      <formula>NOT(ISERROR(SEARCH("PONSOLE",O1)))</formula>
    </cfRule>
  </conditionalFormatting>
  <conditionalFormatting sqref="C3:C1593 C1607:C15425">
    <cfRule type="expression" dxfId="175" priority="232">
      <formula>D3&lt;&gt;""</formula>
    </cfRule>
  </conditionalFormatting>
  <conditionalFormatting sqref="Q1192:R1196 Q1:R1 Q980:R999 R979 Q1019:R1024 R1037 Q3:R68 Q1191:Q1195 Q1067:R1190 Q251:R314 Q352:R636 Q315:Q351 Q670:R731 Q637:Q669 Q827:R844 Q862:R912 Q845:Q861 Q934:R978 Q913:Q933 Q1038:Q1066 Q69:Q250 Q788:Q826 Q757:R787 Q732:Q756 Q1000:Q1016 Q1018 Q1219:R1349 R1350 Q1351:R1372 R1373 Q1374:R1395 R1396:R1400 Q1401:R1469 R1470 Q1471:R1489 Q1490:Q1501 R1490:R1509 Q1510:R1048576">
    <cfRule type="containsText" dxfId="174" priority="231" operator="containsText" text="ponsole">
      <formula>NOT(ISERROR(SEARCH("ponsole",Q1)))</formula>
    </cfRule>
  </conditionalFormatting>
  <conditionalFormatting sqref="N1197:O1218">
    <cfRule type="containsText" dxfId="173" priority="230" operator="containsText" text="ponsole">
      <formula>NOT(ISERROR(SEARCH("ponsole",N1197)))</formula>
    </cfRule>
  </conditionalFormatting>
  <conditionalFormatting sqref="N1197:P1218">
    <cfRule type="containsText" dxfId="172" priority="227" operator="containsText" text="ponsole">
      <formula>NOT(ISERROR(SEARCH("ponsole",N1197)))</formula>
    </cfRule>
    <cfRule type="containsText" dxfId="171" priority="228" operator="containsText" text="Vote&#10; Pour">
      <formula>NOT(ISERROR(SEARCH("Vote
 Pour",N1197)))</formula>
    </cfRule>
    <cfRule type="containsText" dxfId="170" priority="229" operator="containsText" text="ponsole">
      <formula>NOT(ISERROR(SEARCH("ponsole",N1197)))</formula>
    </cfRule>
  </conditionalFormatting>
  <conditionalFormatting sqref="P1197:P1218">
    <cfRule type="containsText" dxfId="169" priority="226" operator="containsText" text="PONSOLE">
      <formula>NOT(ISERROR(SEARCH("PONSOLE",P1197)))</formula>
    </cfRule>
  </conditionalFormatting>
  <conditionalFormatting sqref="Q1197:R1218">
    <cfRule type="containsText" dxfId="168" priority="225" operator="containsText" text="ponsole">
      <formula>NOT(ISERROR(SEARCH("ponsole",Q1197)))</formula>
    </cfRule>
  </conditionalFormatting>
  <conditionalFormatting sqref="O1233">
    <cfRule type="containsText" dxfId="167" priority="224" operator="containsText" text="ponsole">
      <formula>NOT(ISERROR(SEARCH("ponsole",O1233)))</formula>
    </cfRule>
  </conditionalFormatting>
  <conditionalFormatting sqref="O1233">
    <cfRule type="containsText" dxfId="166" priority="221" operator="containsText" text="ponsole">
      <formula>NOT(ISERROR(SEARCH("ponsole",O1233)))</formula>
    </cfRule>
    <cfRule type="containsText" dxfId="165" priority="222" operator="containsText" text="Vote&#10; Pour">
      <formula>NOT(ISERROR(SEARCH("Vote
 Pour",O1233)))</formula>
    </cfRule>
    <cfRule type="containsText" dxfId="164" priority="223" operator="containsText" text="ponsole">
      <formula>NOT(ISERROR(SEARCH("ponsole",O1233)))</formula>
    </cfRule>
  </conditionalFormatting>
  <conditionalFormatting sqref="S4:AC13 AI3:AK3198 AD3:AG3198">
    <cfRule type="containsText" dxfId="163" priority="214" operator="containsText" text="ponsole">
      <formula>NOT(ISERROR(SEARCH("ponsole",S3)))</formula>
    </cfRule>
    <cfRule type="containsText" dxfId="162" priority="215" operator="containsText" text="posonle">
      <formula>NOT(ISERROR(SEARCH("posonle",S3)))</formula>
    </cfRule>
  </conditionalFormatting>
  <conditionalFormatting sqref="Q979 Q1017 Q1025:Q1037 Q1039 P1 R1025:R1036 P3:P1294 Q1295 P1296:P1349 P1351:P1048576">
    <cfRule type="cellIs" dxfId="161" priority="209" operator="equal">
      <formula>"pas de vote"</formula>
    </cfRule>
  </conditionalFormatting>
  <conditionalFormatting sqref="N916">
    <cfRule type="containsText" dxfId="160" priority="208" operator="containsText" text="PONSOLE">
      <formula>NOT(ISERROR(SEARCH("PONSOLE",N916)))</formula>
    </cfRule>
  </conditionalFormatting>
  <conditionalFormatting sqref="N916">
    <cfRule type="cellIs" dxfId="159" priority="207" operator="equal">
      <formula>"pas de vote"</formula>
    </cfRule>
  </conditionalFormatting>
  <conditionalFormatting sqref="L1 J1288 L3:L1287 P1397:P1400 M1392 L1292:L1436 L1438:L1502 L1510:L1512 L1522 L1524 L1526 L1528:L1580 L1582:L1591 L1593:L5978">
    <cfRule type="cellIs" dxfId="158" priority="182" operator="equal">
      <formula>"unanimité"</formula>
    </cfRule>
  </conditionalFormatting>
  <conditionalFormatting sqref="AI3:AK3198 AD3:AG3198">
    <cfRule type="containsText" dxfId="157" priority="179" operator="containsText" text="#valeur!">
      <formula>NOT(ISERROR(SEARCH("#valeur!",AD3)))</formula>
    </cfRule>
  </conditionalFormatting>
  <conditionalFormatting sqref="AK1 AE3199:AG1048576 AD1614:AG3198 AE2:AG1613 AI2:AK1048576 AD3:AD1613">
    <cfRule type="cellIs" dxfId="156" priority="178" operator="greaterThan">
      <formula>1</formula>
    </cfRule>
  </conditionalFormatting>
  <conditionalFormatting sqref="AD2:AD1048576">
    <cfRule type="cellIs" dxfId="155" priority="173" operator="equal">
      <formula>1</formula>
    </cfRule>
  </conditionalFormatting>
  <conditionalFormatting sqref="AE1:AG1">
    <cfRule type="containsText" dxfId="154" priority="172" operator="containsText" text="ponsole">
      <formula>NOT(ISERROR(SEARCH("ponsole",AE1)))</formula>
    </cfRule>
  </conditionalFormatting>
  <conditionalFormatting sqref="AE1:AG1">
    <cfRule type="containsText" dxfId="153" priority="169" operator="containsText" text="ponsole">
      <formula>NOT(ISERROR(SEARCH("ponsole",AE1)))</formula>
    </cfRule>
    <cfRule type="containsText" dxfId="152" priority="170" operator="containsText" text="Vote&#10; Pour">
      <formula>NOT(ISERROR(SEARCH("Vote
 Pour",AE1)))</formula>
    </cfRule>
    <cfRule type="containsText" dxfId="151" priority="171" operator="containsText" text="ponsole">
      <formula>NOT(ISERROR(SEARCH("ponsole",AE1)))</formula>
    </cfRule>
  </conditionalFormatting>
  <conditionalFormatting sqref="AE1">
    <cfRule type="containsText" dxfId="150" priority="168" operator="containsText" text="Vote&#10; Pour">
      <formula>NOT(ISERROR(SEARCH("Vote
 Pour",AE1)))</formula>
    </cfRule>
  </conditionalFormatting>
  <conditionalFormatting sqref="AI1:AJ1">
    <cfRule type="containsText" dxfId="149" priority="166" operator="containsText" text="ponsole">
      <formula>NOT(ISERROR(SEARCH("ponsole",AI1)))</formula>
    </cfRule>
  </conditionalFormatting>
  <conditionalFormatting sqref="AD1">
    <cfRule type="cellIs" dxfId="148" priority="164" operator="equal">
      <formula>"unanimité"</formula>
    </cfRule>
  </conditionalFormatting>
  <conditionalFormatting sqref="AH2:AH1048576">
    <cfRule type="cellIs" dxfId="147" priority="162" operator="equal">
      <formula>1</formula>
    </cfRule>
  </conditionalFormatting>
  <conditionalFormatting sqref="AH1">
    <cfRule type="containsText" dxfId="146" priority="159" operator="containsText" text="ponsole">
      <formula>NOT(ISERROR(SEARCH("ponsole",AH1)))</formula>
    </cfRule>
    <cfRule type="containsText" dxfId="145" priority="160" operator="containsText" text="Vote&#10; Pour">
      <formula>NOT(ISERROR(SEARCH("Vote
 Pour",AH1)))</formula>
    </cfRule>
    <cfRule type="containsText" dxfId="144" priority="161" operator="containsText" text="ponsole">
      <formula>NOT(ISERROR(SEARCH("ponsole",AH1)))</formula>
    </cfRule>
  </conditionalFormatting>
  <conditionalFormatting sqref="AH1">
    <cfRule type="containsText" dxfId="143" priority="158" operator="containsText" text="PONSOLE">
      <formula>NOT(ISERROR(SEARCH("PONSOLE",AH1)))</formula>
    </cfRule>
  </conditionalFormatting>
  <conditionalFormatting sqref="AH1">
    <cfRule type="cellIs" dxfId="142" priority="157" operator="equal">
      <formula>"pas de vote"</formula>
    </cfRule>
  </conditionalFormatting>
  <conditionalFormatting sqref="L1288">
    <cfRule type="cellIs" dxfId="141" priority="156" operator="equal">
      <formula>"unanimité"</formula>
    </cfRule>
  </conditionalFormatting>
  <conditionalFormatting sqref="L1293:L1294">
    <cfRule type="cellIs" dxfId="140" priority="155" operator="equal">
      <formula>"unanimité"</formula>
    </cfRule>
  </conditionalFormatting>
  <conditionalFormatting sqref="L1296">
    <cfRule type="cellIs" dxfId="139" priority="154" operator="equal">
      <formula>"unanimité"</formula>
    </cfRule>
  </conditionalFormatting>
  <conditionalFormatting sqref="L1297">
    <cfRule type="cellIs" dxfId="138" priority="153" operator="equal">
      <formula>"unanimité"</formula>
    </cfRule>
  </conditionalFormatting>
  <conditionalFormatting sqref="L1299">
    <cfRule type="cellIs" dxfId="137" priority="152" operator="equal">
      <formula>"unanimité"</formula>
    </cfRule>
  </conditionalFormatting>
  <conditionalFormatting sqref="L1300:L1301">
    <cfRule type="cellIs" dxfId="136" priority="151" operator="equal">
      <formula>"unanimité"</formula>
    </cfRule>
  </conditionalFormatting>
  <conditionalFormatting sqref="O1280">
    <cfRule type="containsText" dxfId="135" priority="150" operator="containsText" text="PONSOLE">
      <formula>NOT(ISERROR(SEARCH("PONSOLE",O1280)))</formula>
    </cfRule>
  </conditionalFormatting>
  <conditionalFormatting sqref="O1280">
    <cfRule type="cellIs" dxfId="134" priority="149" operator="equal">
      <formula>"pas de vote"</formula>
    </cfRule>
  </conditionalFormatting>
  <conditionalFormatting sqref="O2978">
    <cfRule type="containsText" dxfId="133" priority="148" operator="containsText" text="PONSOLE">
      <formula>NOT(ISERROR(SEARCH("PONSOLE",O2978)))</formula>
    </cfRule>
  </conditionalFormatting>
  <conditionalFormatting sqref="O1282">
    <cfRule type="cellIs" dxfId="132" priority="147" operator="equal">
      <formula>"pas de vote"</formula>
    </cfRule>
  </conditionalFormatting>
  <conditionalFormatting sqref="L1303:L1316">
    <cfRule type="cellIs" dxfId="131" priority="146" operator="equal">
      <formula>"unanimité"</formula>
    </cfRule>
  </conditionalFormatting>
  <conditionalFormatting sqref="N1871 N1892 N1802 M1:M1590 M1592 M1594:M1048576">
    <cfRule type="containsText" dxfId="130" priority="140" operator="containsText" text="PONSOLE">
      <formula>NOT(ISERROR(SEARCH("PONSOLE",M1)))</formula>
    </cfRule>
  </conditionalFormatting>
  <conditionalFormatting sqref="G1323">
    <cfRule type="expression" dxfId="129" priority="138">
      <formula>H1323&lt;&gt;""</formula>
    </cfRule>
  </conditionalFormatting>
  <conditionalFormatting sqref="O1323">
    <cfRule type="cellIs" dxfId="128" priority="137" operator="equal">
      <formula>"unanimité"</formula>
    </cfRule>
  </conditionalFormatting>
  <conditionalFormatting sqref="O1323">
    <cfRule type="cellIs" dxfId="127" priority="136" operator="equal">
      <formula>"unanimité"</formula>
    </cfRule>
  </conditionalFormatting>
  <conditionalFormatting sqref="M1323">
    <cfRule type="containsText" dxfId="126" priority="135" operator="containsText" text="PONSOLE">
      <formula>NOT(ISERROR(SEARCH("PONSOLE",M1323)))</formula>
    </cfRule>
  </conditionalFormatting>
  <conditionalFormatting sqref="D1373">
    <cfRule type="expression" dxfId="125" priority="134">
      <formula>E1373&lt;&gt;""</formula>
    </cfRule>
  </conditionalFormatting>
  <conditionalFormatting sqref="N1373">
    <cfRule type="containsText" dxfId="124" priority="133" operator="containsText" text="ponsole">
      <formula>NOT(ISERROR(SEARCH("ponsole",N1373)))</formula>
    </cfRule>
  </conditionalFormatting>
  <conditionalFormatting sqref="N1373">
    <cfRule type="containsText" dxfId="123" priority="130" operator="containsText" text="ponsole">
      <formula>NOT(ISERROR(SEARCH("ponsole",N1373)))</formula>
    </cfRule>
    <cfRule type="containsText" dxfId="122" priority="131" operator="containsText" text="Vote&#10; Pour">
      <formula>NOT(ISERROR(SEARCH("Vote
 Pour",N1373)))</formula>
    </cfRule>
    <cfRule type="containsText" dxfId="121" priority="132" operator="containsText" text="ponsole">
      <formula>NOT(ISERROR(SEARCH("ponsole",N1373)))</formula>
    </cfRule>
  </conditionalFormatting>
  <conditionalFormatting sqref="L1373">
    <cfRule type="cellIs" dxfId="120" priority="129" operator="equal">
      <formula>"unanimité"</formula>
    </cfRule>
  </conditionalFormatting>
  <conditionalFormatting sqref="M1373">
    <cfRule type="containsText" dxfId="119" priority="128" operator="containsText" text="PONSOLE">
      <formula>NOT(ISERROR(SEARCH("PONSOLE",M1373)))</formula>
    </cfRule>
  </conditionalFormatting>
  <conditionalFormatting sqref="O1373">
    <cfRule type="containsText" dxfId="118" priority="123" operator="containsText" text="ponsole">
      <formula>NOT(ISERROR(SEARCH("ponsole",O1373)))</formula>
    </cfRule>
  </conditionalFormatting>
  <conditionalFormatting sqref="O1373">
    <cfRule type="containsText" dxfId="117" priority="120" operator="containsText" text="ponsole">
      <formula>NOT(ISERROR(SEARCH("ponsole",O1373)))</formula>
    </cfRule>
    <cfRule type="containsText" dxfId="116" priority="121" operator="containsText" text="Vote&#10; Pour">
      <formula>NOT(ISERROR(SEARCH("Vote
 Pour",O1373)))</formula>
    </cfRule>
    <cfRule type="containsText" dxfId="115" priority="122" operator="containsText" text="ponsole">
      <formula>NOT(ISERROR(SEARCH("ponsole",O1373)))</formula>
    </cfRule>
  </conditionalFormatting>
  <conditionalFormatting sqref="M1373">
    <cfRule type="cellIs" dxfId="114" priority="119" operator="equal">
      <formula>"unanimité"</formula>
    </cfRule>
  </conditionalFormatting>
  <conditionalFormatting sqref="N1373">
    <cfRule type="containsText" dxfId="113" priority="118" operator="containsText" text="PONSOLE">
      <formula>NOT(ISERROR(SEARCH("PONSOLE",N1373)))</formula>
    </cfRule>
  </conditionalFormatting>
  <conditionalFormatting sqref="Q1373">
    <cfRule type="containsText" dxfId="112" priority="115" operator="containsText" text="ponsole">
      <formula>NOT(ISERROR(SEARCH("ponsole",Q1373)))</formula>
    </cfRule>
    <cfRule type="containsText" dxfId="111" priority="116" operator="containsText" text="Vote&#10; Pour">
      <formula>NOT(ISERROR(SEARCH("Vote
 Pour",Q1373)))</formula>
    </cfRule>
    <cfRule type="containsText" dxfId="110" priority="117" operator="containsText" text="ponsole">
      <formula>NOT(ISERROR(SEARCH("ponsole",Q1373)))</formula>
    </cfRule>
  </conditionalFormatting>
  <conditionalFormatting sqref="Q1373">
    <cfRule type="containsText" dxfId="109" priority="114" operator="containsText" text="PONSOLE">
      <formula>NOT(ISERROR(SEARCH("PONSOLE",Q1373)))</formula>
    </cfRule>
  </conditionalFormatting>
  <conditionalFormatting sqref="Q1373">
    <cfRule type="containsText" dxfId="108" priority="113" operator="containsText" text="ponsole">
      <formula>NOT(ISERROR(SEARCH("ponsole",Q1373)))</formula>
    </cfRule>
  </conditionalFormatting>
  <conditionalFormatting sqref="Q1373">
    <cfRule type="cellIs" dxfId="107" priority="112" operator="equal">
      <formula>"pas de vote"</formula>
    </cfRule>
  </conditionalFormatting>
  <conditionalFormatting sqref="T1396:T1399">
    <cfRule type="containsText" dxfId="106" priority="110" operator="containsText" text="ponsole">
      <formula>NOT(ISERROR(SEARCH("ponsole",T1396)))</formula>
    </cfRule>
  </conditionalFormatting>
  <conditionalFormatting sqref="T1397:T1399">
    <cfRule type="containsText" dxfId="105" priority="109" operator="containsText" text="PONSOLE">
      <formula>NOT(ISERROR(SEARCH("PONSOLE",T1397)))</formula>
    </cfRule>
  </conditionalFormatting>
  <conditionalFormatting sqref="Q1396:Q1400">
    <cfRule type="containsText" dxfId="104" priority="108" operator="containsText" text="ponsole">
      <formula>NOT(ISERROR(SEARCH("ponsole",Q1396)))</formula>
    </cfRule>
  </conditionalFormatting>
  <conditionalFormatting sqref="Q1397:Q1400">
    <cfRule type="containsText" dxfId="103" priority="107" operator="containsText" text="PONSOLE">
      <formula>NOT(ISERROR(SEARCH("PONSOLE",Q1397)))</formula>
    </cfRule>
  </conditionalFormatting>
  <conditionalFormatting sqref="T1400">
    <cfRule type="containsText" dxfId="102" priority="106" operator="containsText" text="ponsole">
      <formula>NOT(ISERROR(SEARCH("ponsole",T1400)))</formula>
    </cfRule>
  </conditionalFormatting>
  <conditionalFormatting sqref="T1400">
    <cfRule type="containsText" dxfId="101" priority="103" operator="containsText" text="ponsole">
      <formula>NOT(ISERROR(SEARCH("ponsole",T1400)))</formula>
    </cfRule>
    <cfRule type="containsText" dxfId="100" priority="104" operator="containsText" text="Vote&#10; Pour">
      <formula>NOT(ISERROR(SEARCH("Vote
 Pour",T1400)))</formula>
    </cfRule>
    <cfRule type="containsText" dxfId="99" priority="105" operator="containsText" text="ponsole">
      <formula>NOT(ISERROR(SEARCH("ponsole",T1400)))</formula>
    </cfRule>
  </conditionalFormatting>
  <conditionalFormatting sqref="O1391">
    <cfRule type="containsText" dxfId="98" priority="102" operator="containsText" text="ponsole">
      <formula>NOT(ISERROR(SEARCH("ponsole",O1391)))</formula>
    </cfRule>
  </conditionalFormatting>
  <conditionalFormatting sqref="O1391">
    <cfRule type="containsText" dxfId="97" priority="99" operator="containsText" text="ponsole">
      <formula>NOT(ISERROR(SEARCH("ponsole",O1391)))</formula>
    </cfRule>
    <cfRule type="containsText" dxfId="96" priority="100" operator="containsText" text="Vote&#10; Pour">
      <formula>NOT(ISERROR(SEARCH("Vote
 Pour",O1391)))</formula>
    </cfRule>
    <cfRule type="containsText" dxfId="95" priority="101" operator="containsText" text="ponsole">
      <formula>NOT(ISERROR(SEARCH("ponsole",O1391)))</formula>
    </cfRule>
  </conditionalFormatting>
  <conditionalFormatting sqref="O1392:O1400">
    <cfRule type="containsText" dxfId="94" priority="98" operator="containsText" text="ponsole">
      <formula>NOT(ISERROR(SEARCH("ponsole",O1392)))</formula>
    </cfRule>
  </conditionalFormatting>
  <conditionalFormatting sqref="O1392:O1400">
    <cfRule type="containsText" dxfId="93" priority="95" operator="containsText" text="ponsole">
      <formula>NOT(ISERROR(SEARCH("ponsole",O1392)))</formula>
    </cfRule>
    <cfRule type="containsText" dxfId="92" priority="96" operator="containsText" text="Vote&#10; Pour">
      <formula>NOT(ISERROR(SEARCH("Vote
 Pour",O1392)))</formula>
    </cfRule>
    <cfRule type="containsText" dxfId="91" priority="97" operator="containsText" text="ponsole">
      <formula>NOT(ISERROR(SEARCH("ponsole",O1392)))</formula>
    </cfRule>
  </conditionalFormatting>
  <conditionalFormatting sqref="M1416">
    <cfRule type="containsText" dxfId="90" priority="94" operator="containsText" text="ponsole">
      <formula>NOT(ISERROR(SEARCH("ponsole",M1416)))</formula>
    </cfRule>
  </conditionalFormatting>
  <conditionalFormatting sqref="M1416">
    <cfRule type="containsText" dxfId="89" priority="91" operator="containsText" text="ponsole">
      <formula>NOT(ISERROR(SEARCH("ponsole",M1416)))</formula>
    </cfRule>
    <cfRule type="containsText" dxfId="88" priority="92" operator="containsText" text="Vote&#10; Pour">
      <formula>NOT(ISERROR(SEARCH("Vote
 Pour",M1416)))</formula>
    </cfRule>
    <cfRule type="containsText" dxfId="87" priority="93" operator="containsText" text="ponsole">
      <formula>NOT(ISERROR(SEARCH("ponsole",M1416)))</formula>
    </cfRule>
  </conditionalFormatting>
  <conditionalFormatting sqref="N1437">
    <cfRule type="containsText" dxfId="86" priority="89" operator="containsText" text="ponsole">
      <formula>NOT(ISERROR(SEARCH("ponsole",N1437)))</formula>
    </cfRule>
  </conditionalFormatting>
  <conditionalFormatting sqref="N1437">
    <cfRule type="containsText" dxfId="85" priority="86" operator="containsText" text="ponsole">
      <formula>NOT(ISERROR(SEARCH("ponsole",N1437)))</formula>
    </cfRule>
    <cfRule type="containsText" dxfId="84" priority="87" operator="containsText" text="Vote&#10; Pour">
      <formula>NOT(ISERROR(SEARCH("Vote
 Pour",N1437)))</formula>
    </cfRule>
    <cfRule type="containsText" dxfId="83" priority="88" operator="containsText" text="ponsole">
      <formula>NOT(ISERROR(SEARCH("ponsole",N1437)))</formula>
    </cfRule>
  </conditionalFormatting>
  <conditionalFormatting sqref="L1437">
    <cfRule type="cellIs" dxfId="82" priority="85" operator="equal">
      <formula>"unanimité"</formula>
    </cfRule>
  </conditionalFormatting>
  <conditionalFormatting sqref="M1437">
    <cfRule type="containsText" dxfId="81" priority="84" operator="containsText" text="PONSOLE">
      <formula>NOT(ISERROR(SEARCH("PONSOLE",M1437)))</formula>
    </cfRule>
  </conditionalFormatting>
  <conditionalFormatting sqref="C1456">
    <cfRule type="colorScale" priority="83">
      <colorScale>
        <cfvo type="min"/>
        <cfvo type="max"/>
        <color rgb="FFFF7128"/>
        <color rgb="FFFFEF9C"/>
      </colorScale>
    </cfRule>
  </conditionalFormatting>
  <conditionalFormatting sqref="O1437">
    <cfRule type="containsText" dxfId="80" priority="82" operator="containsText" text="ponsole">
      <formula>NOT(ISERROR(SEARCH("ponsole",O1437)))</formula>
    </cfRule>
  </conditionalFormatting>
  <conditionalFormatting sqref="O1437">
    <cfRule type="containsText" dxfId="79" priority="79" operator="containsText" text="ponsole">
      <formula>NOT(ISERROR(SEARCH("ponsole",O1437)))</formula>
    </cfRule>
    <cfRule type="containsText" dxfId="78" priority="80" operator="containsText" text="Vote&#10; Pour">
      <formula>NOT(ISERROR(SEARCH("Vote
 Pour",O1437)))</formula>
    </cfRule>
    <cfRule type="containsText" dxfId="77" priority="81" operator="containsText" text="ponsole">
      <formula>NOT(ISERROR(SEARCH("ponsole",O1437)))</formula>
    </cfRule>
  </conditionalFormatting>
  <conditionalFormatting sqref="M1437">
    <cfRule type="cellIs" dxfId="76" priority="78" operator="equal">
      <formula>"unanimité"</formula>
    </cfRule>
  </conditionalFormatting>
  <conditionalFormatting sqref="N1437">
    <cfRule type="containsText" dxfId="75" priority="77" operator="containsText" text="PONSOLE">
      <formula>NOT(ISERROR(SEARCH("PONSOLE",N1437)))</formula>
    </cfRule>
  </conditionalFormatting>
  <conditionalFormatting sqref="Q1470">
    <cfRule type="containsText" dxfId="74" priority="74" operator="containsText" text="ponsole">
      <formula>NOT(ISERROR(SEARCH("ponsole",Q1470)))</formula>
    </cfRule>
    <cfRule type="containsText" dxfId="73" priority="75" operator="containsText" text="Vote&#10; Pour">
      <formula>NOT(ISERROR(SEARCH("Vote
 Pour",Q1470)))</formula>
    </cfRule>
    <cfRule type="containsText" dxfId="72" priority="76" operator="containsText" text="ponsole">
      <formula>NOT(ISERROR(SEARCH("ponsole",Q1470)))</formula>
    </cfRule>
  </conditionalFormatting>
  <conditionalFormatting sqref="Q1470">
    <cfRule type="containsText" dxfId="71" priority="73" operator="containsText" text="PONSOLE">
      <formula>NOT(ISERROR(SEARCH("PONSOLE",Q1470)))</formula>
    </cfRule>
  </conditionalFormatting>
  <conditionalFormatting sqref="Q1470">
    <cfRule type="cellIs" dxfId="70" priority="72" operator="equal">
      <formula>"pas de vote"</formula>
    </cfRule>
  </conditionalFormatting>
  <conditionalFormatting sqref="M1473">
    <cfRule type="cellIs" dxfId="69" priority="71" operator="equal">
      <formula>"unanimité"</formula>
    </cfRule>
  </conditionalFormatting>
  <conditionalFormatting sqref="N1473">
    <cfRule type="containsText" dxfId="68" priority="70" operator="containsText" text="PONSOLE">
      <formula>NOT(ISERROR(SEARCH("PONSOLE",N1473)))</formula>
    </cfRule>
  </conditionalFormatting>
  <conditionalFormatting sqref="N1499">
    <cfRule type="cellIs" dxfId="67" priority="69" operator="equal">
      <formula>"unanimité"</formula>
    </cfRule>
  </conditionalFormatting>
  <conditionalFormatting sqref="O1499">
    <cfRule type="containsText" dxfId="66" priority="68" operator="containsText" text="PONSOLE">
      <formula>NOT(ISERROR(SEARCH("PONSOLE",O1499)))</formula>
    </cfRule>
  </conditionalFormatting>
  <conditionalFormatting sqref="M1501:M1502">
    <cfRule type="cellIs" dxfId="65" priority="67" operator="equal">
      <formula>"unanimité"</formula>
    </cfRule>
  </conditionalFormatting>
  <conditionalFormatting sqref="N1501:N1502">
    <cfRule type="containsText" dxfId="64" priority="66" operator="containsText" text="PONSOLE">
      <formula>NOT(ISERROR(SEARCH("PONSOLE",N1501)))</formula>
    </cfRule>
  </conditionalFormatting>
  <conditionalFormatting sqref="Q1502">
    <cfRule type="containsText" dxfId="63" priority="65" operator="containsText" text="ponsole">
      <formula>NOT(ISERROR(SEARCH("ponsole",Q1502)))</formula>
    </cfRule>
  </conditionalFormatting>
  <conditionalFormatting sqref="Q1502">
    <cfRule type="containsText" dxfId="62" priority="62" operator="containsText" text="ponsole">
      <formula>NOT(ISERROR(SEARCH("ponsole",Q1502)))</formula>
    </cfRule>
    <cfRule type="containsText" dxfId="61" priority="63" operator="containsText" text="Vote&#10; Pour">
      <formula>NOT(ISERROR(SEARCH("Vote
 Pour",Q1502)))</formula>
    </cfRule>
    <cfRule type="containsText" dxfId="60" priority="64" operator="containsText" text="ponsole">
      <formula>NOT(ISERROR(SEARCH("ponsole",Q1502)))</formula>
    </cfRule>
  </conditionalFormatting>
  <conditionalFormatting sqref="Q1502">
    <cfRule type="containsText" dxfId="59" priority="61" operator="containsText" text="PONSOLE">
      <formula>NOT(ISERROR(SEARCH("PONSOLE",Q1502)))</formula>
    </cfRule>
  </conditionalFormatting>
  <conditionalFormatting sqref="Q1502">
    <cfRule type="cellIs" dxfId="58" priority="60" operator="equal">
      <formula>"pas de vote"</formula>
    </cfRule>
  </conditionalFormatting>
  <conditionalFormatting sqref="P1341">
    <cfRule type="containsText" dxfId="57" priority="59" operator="containsText" text="ponsole">
      <formula>NOT(ISERROR(SEARCH("ponsole",P1341)))</formula>
    </cfRule>
  </conditionalFormatting>
  <conditionalFormatting sqref="M1402">
    <cfRule type="containsText" dxfId="56" priority="58" operator="containsText" text="PONSOLE">
      <formula>NOT(ISERROR(SEARCH("PONSOLE",M1402)))</formula>
    </cfRule>
  </conditionalFormatting>
  <conditionalFormatting sqref="O1503:O1509">
    <cfRule type="containsText" dxfId="55" priority="55" operator="containsText" text="ponsole">
      <formula>NOT(ISERROR(SEARCH("ponsole",O1503)))</formula>
    </cfRule>
  </conditionalFormatting>
  <conditionalFormatting sqref="Q1503:Q1509">
    <cfRule type="containsText" dxfId="54" priority="49" operator="containsText" text="ponsole">
      <formula>NOT(ISERROR(SEARCH("ponsole",Q1503)))</formula>
    </cfRule>
  </conditionalFormatting>
  <conditionalFormatting sqref="L1506:L1507">
    <cfRule type="cellIs" dxfId="53" priority="46" operator="equal">
      <formula>"unanimité"</formula>
    </cfRule>
  </conditionalFormatting>
  <conditionalFormatting sqref="M1509">
    <cfRule type="cellIs" dxfId="52" priority="36" operator="equal">
      <formula>"unanimité"</formula>
    </cfRule>
  </conditionalFormatting>
  <conditionalFormatting sqref="N1509">
    <cfRule type="containsText" dxfId="51" priority="35" operator="containsText" text="PONSOLE">
      <formula>NOT(ISERROR(SEARCH("PONSOLE",N1509)))</formula>
    </cfRule>
  </conditionalFormatting>
  <conditionalFormatting sqref="C1503">
    <cfRule type="expression" dxfId="50" priority="33">
      <formula>D1503&lt;&gt;""</formula>
    </cfRule>
  </conditionalFormatting>
  <conditionalFormatting sqref="L1503">
    <cfRule type="cellIs" dxfId="49" priority="32" operator="equal">
      <formula>"unanimité"</formula>
    </cfRule>
  </conditionalFormatting>
  <conditionalFormatting sqref="L1504:L1505">
    <cfRule type="cellIs" dxfId="48" priority="31" operator="equal">
      <formula>"unanimité"</formula>
    </cfRule>
  </conditionalFormatting>
  <conditionalFormatting sqref="L1508:L1509">
    <cfRule type="cellIs" dxfId="47" priority="30" operator="equal">
      <formula>"unanimité"</formula>
    </cfRule>
  </conditionalFormatting>
  <conditionalFormatting sqref="L1513:L1521">
    <cfRule type="cellIs" dxfId="46" priority="29" operator="equal">
      <formula>"unanimité"</formula>
    </cfRule>
  </conditionalFormatting>
  <conditionalFormatting sqref="L1523">
    <cfRule type="cellIs" dxfId="45" priority="28" operator="equal">
      <formula>"unanimité"</formula>
    </cfRule>
  </conditionalFormatting>
  <conditionalFormatting sqref="L1525">
    <cfRule type="cellIs" dxfId="44" priority="27" operator="equal">
      <formula>"unanimité"</formula>
    </cfRule>
  </conditionalFormatting>
  <conditionalFormatting sqref="L1527">
    <cfRule type="cellIs" dxfId="43" priority="26" operator="equal">
      <formula>"unanimité"</formula>
    </cfRule>
  </conditionalFormatting>
  <conditionalFormatting sqref="O1533">
    <cfRule type="containsText" dxfId="42" priority="25" operator="containsText" text="PONSOLE">
      <formula>NOT(ISERROR(SEARCH("PONSOLE",O1533)))</formula>
    </cfRule>
  </conditionalFormatting>
  <conditionalFormatting sqref="P1533">
    <cfRule type="containsText" dxfId="41" priority="24" operator="containsText" text="ponsole">
      <formula>NOT(ISERROR(SEARCH("ponsole",P1533)))</formula>
    </cfRule>
  </conditionalFormatting>
  <conditionalFormatting sqref="O1533">
    <cfRule type="cellIs" dxfId="40" priority="23" operator="equal">
      <formula>"pas de vote"</formula>
    </cfRule>
  </conditionalFormatting>
  <conditionalFormatting sqref="M1538:M1539">
    <cfRule type="cellIs" dxfId="39" priority="22" operator="equal">
      <formula>"unanimité"</formula>
    </cfRule>
  </conditionalFormatting>
  <conditionalFormatting sqref="N1538:N1539">
    <cfRule type="containsText" dxfId="38" priority="21" operator="containsText" text="PONSOLE">
      <formula>NOT(ISERROR(SEARCH("PONSOLE",N1538)))</formula>
    </cfRule>
  </conditionalFormatting>
  <conditionalFormatting sqref="O1535">
    <cfRule type="containsText" dxfId="37" priority="20" operator="containsText" text="PONSOLE">
      <formula>NOT(ISERROR(SEARCH("PONSOLE",O1535)))</formula>
    </cfRule>
  </conditionalFormatting>
  <conditionalFormatting sqref="O1535">
    <cfRule type="cellIs" dxfId="36" priority="19" operator="equal">
      <formula>"pas de vote"</formula>
    </cfRule>
  </conditionalFormatting>
  <conditionalFormatting sqref="M1557">
    <cfRule type="containsText" dxfId="35" priority="17" operator="containsText" text="ponsole">
      <formula>NOT(ISERROR(SEARCH("ponsole",M1557)))</formula>
    </cfRule>
  </conditionalFormatting>
  <conditionalFormatting sqref="M1542:M1543">
    <cfRule type="cellIs" dxfId="34" priority="16" operator="equal">
      <formula>"unanimité"</formula>
    </cfRule>
  </conditionalFormatting>
  <conditionalFormatting sqref="N1542:N1543">
    <cfRule type="containsText" dxfId="33" priority="15" operator="containsText" text="PONSOLE">
      <formula>NOT(ISERROR(SEARCH("PONSOLE",N1542)))</formula>
    </cfRule>
  </conditionalFormatting>
  <conditionalFormatting sqref="N3:P53 Q1979 Q1817 N58:P1026 Q1025:R1036 Q1295 A1607:O1954 H1593:L1593 N1595:P1048576 O1593:P1594 E1594:J1594 A1586:C1591 E1586:O1591 D1586:D1597 E1592:K1592 M1592:O1592 L1594:M1594 A57:O1585 N1036:P1592 F1595:O1595 E1596:O1597 D1598:E1598 H1598:O1598 D1599:O1604 D1605:E1605 H1605:O1605 L1603:L1605 D1606:O1606 A1592:B1606">
    <cfRule type="containsText" dxfId="32" priority="248" operator="containsText" text="ponsole">
      <formula>NOT(ISERROR(SEARCH("ponsole",A3)))</formula>
    </cfRule>
  </conditionalFormatting>
  <conditionalFormatting sqref="N1574">
    <cfRule type="containsText" dxfId="31" priority="11" operator="containsText" text="ponsole">
      <formula>NOT(ISERROR(SEARCH("ponsole",N1574)))</formula>
    </cfRule>
  </conditionalFormatting>
  <conditionalFormatting sqref="N1574">
    <cfRule type="containsText" dxfId="30" priority="9" operator="containsText" text="Vote&#10; Pour">
      <formula>NOT(ISERROR(SEARCH("Vote
 Pour",N1574)))</formula>
    </cfRule>
    <cfRule type="containsText" dxfId="29" priority="10" operator="containsText" text="ponsole">
      <formula>NOT(ISERROR(SEARCH("ponsole",N1574)))</formula>
    </cfRule>
  </conditionalFormatting>
  <conditionalFormatting sqref="M1574">
    <cfRule type="containsText" dxfId="28" priority="7" operator="containsText" text="PONSOLE">
      <formula>NOT(ISERROR(SEARCH("PONSOLE",M1574)))</formula>
    </cfRule>
  </conditionalFormatting>
  <conditionalFormatting sqref="N1574">
    <cfRule type="containsText" dxfId="27" priority="8" operator="containsText" text="ponsole">
      <formula>NOT(ISERROR(SEARCH("ponsole",N1574)))</formula>
    </cfRule>
  </conditionalFormatting>
  <conditionalFormatting sqref="M1593">
    <cfRule type="containsText" dxfId="26" priority="4" operator="containsText" text="PONSOLE">
      <formula>NOT(ISERROR(SEARCH("PONSOLE",M1593)))</formula>
    </cfRule>
  </conditionalFormatting>
  <conditionalFormatting sqref="M1593">
    <cfRule type="containsText" dxfId="25" priority="5" operator="containsText" text="ponsole">
      <formula>NOT(ISERROR(SEARCH("ponsole",M1593)))</formula>
    </cfRule>
  </conditionalFormatting>
  <conditionalFormatting sqref="L1592">
    <cfRule type="cellIs" dxfId="24" priority="2" operator="equal">
      <formula>"unanimité"</formula>
    </cfRule>
  </conditionalFormatting>
  <conditionalFormatting sqref="L1592">
    <cfRule type="containsText" dxfId="23" priority="3" operator="containsText" text="ponsole">
      <formula>NOT(ISERROR(SEARCH("ponsole",L1592)))</formula>
    </cfRule>
  </conditionalFormatting>
  <conditionalFormatting sqref="L1581">
    <cfRule type="cellIs" dxfId="22" priority="1" operator="equal">
      <formula>"unanimité"</formula>
    </cfRule>
  </conditionalFormatting>
  <pageMargins left="0.7" right="0.7" top="0.75" bottom="0.75" header="0.3" footer="0.3"/>
  <pageSetup paperSize="9" orientation="portrait" horizontalDpi="300" verticalDpi="300" r:id="rId1"/>
  <drawing r:id="rId2"/>
  <legacyDrawing r:id="rId3"/>
  <oleObjects>
    <mc:AlternateContent xmlns:mc="http://schemas.openxmlformats.org/markup-compatibility/2006">
      <mc:Choice Requires="x14">
        <oleObject progId="Word.Document.12" shapeId="3074" r:id="rId4">
          <objectPr defaultSize="0" r:id="rId5">
            <anchor moveWithCells="1">
              <from>
                <xdr:col>3</xdr:col>
                <xdr:colOff>215900</xdr:colOff>
                <xdr:row>1540</xdr:row>
                <xdr:rowOff>101600</xdr:rowOff>
              </from>
              <to>
                <xdr:col>9</xdr:col>
                <xdr:colOff>508000</xdr:colOff>
                <xdr:row>1540</xdr:row>
                <xdr:rowOff>584200</xdr:rowOff>
              </to>
            </anchor>
          </objectPr>
        </oleObject>
      </mc:Choice>
      <mc:Fallback>
        <oleObject progId="Word.Document.12" shapeId="3074" r:id="rId4"/>
      </mc:Fallback>
    </mc:AlternateContent>
  </oleObjects>
  <extLst>
    <ext xmlns:x14="http://schemas.microsoft.com/office/spreadsheetml/2009/9/main" uri="{78C0D931-6437-407d-A8EE-F0AAD7539E65}">
      <x14:conditionalFormattings>
        <x14:conditionalFormatting xmlns:xm="http://schemas.microsoft.com/office/excel/2006/main">
          <x14:cfRule type="containsText" priority="220" operator="containsText" id="{B9B30BE0-4C96-4D8A-8EF8-43AEE2242F55}">
            <xm:f>NOT(ISERROR(SEARCH($D$1159,C2988)))</xm:f>
            <xm:f>$D$1159</xm:f>
            <x14:dxf>
              <font>
                <color rgb="FF006100"/>
              </font>
              <fill>
                <patternFill>
                  <bgColor rgb="FFC6EFCE"/>
                </patternFill>
              </fill>
            </x14:dxf>
          </x14:cfRule>
          <xm:sqref>C2988</xm:sqref>
        </x14:conditionalFormatting>
        <x14:conditionalFormatting xmlns:xm="http://schemas.microsoft.com/office/excel/2006/main">
          <x14:cfRule type="containsText" priority="219" stopIfTrue="1" operator="containsText" id="{A84725F8-1C2B-4BEB-820B-E4F983EC2192}">
            <xm:f>NOT(ISERROR(SEARCH($D$1239,C300)))</xm:f>
            <xm:f>$D$1239</xm:f>
            <x14:dxf>
              <font>
                <color rgb="FF006100"/>
              </font>
              <fill>
                <patternFill>
                  <bgColor rgb="FFC6EFCE"/>
                </patternFill>
              </fill>
            </x14:dxf>
          </x14:cfRule>
          <xm:sqref>C300:F1377 C1379:F1389 C1378:D1378 F1378:G1378 C1576:F1576 D1390:F1401 E1402:G1402 D1404:F1436 F1538:G1538 D1438:F1556 F1557 D1558:F1569 D1570 F1570 D1572:E1573 D1574:F1575 D1577:F1581 F1584 D1583:D1584 E1586:F1588 E1589 E1590:F1590 E1591 E1592:F1592 C1607:F2988 F1595 E1596:F1597 E1594:F1594 D1598:E1598 D1599:F1604 D1605:E1605 D1606:F1606</xm:sqref>
        </x14:conditionalFormatting>
        <x14:conditionalFormatting xmlns:xm="http://schemas.microsoft.com/office/excel/2006/main">
          <x14:cfRule type="containsText" priority="218" operator="containsText" id="{F00CF98A-8889-496B-AF8D-2724141D0D06}">
            <xm:f>NOT(ISERROR(SEARCH($D$2985,C2976)))</xm:f>
            <xm:f>$D$2985</xm:f>
            <x14:dxf>
              <font>
                <color rgb="FF006100"/>
              </font>
              <fill>
                <patternFill>
                  <bgColor rgb="FFC6EFCE"/>
                </patternFill>
              </fill>
            </x14:dxf>
          </x14:cfRule>
          <xm:sqref>C2976</xm:sqref>
        </x14:conditionalFormatting>
        <x14:conditionalFormatting xmlns:xm="http://schemas.microsoft.com/office/excel/2006/main">
          <x14:cfRule type="containsText" priority="90" stopIfTrue="1" operator="containsText" id="{73C2FD5F-B79B-4872-B618-65471CEC4E53}">
            <xm:f>NOT(ISERROR(SEARCH($D$1239,E1437)))</xm:f>
            <xm:f>$D$1239</xm:f>
            <x14:dxf>
              <font>
                <color rgb="FF006100"/>
              </font>
              <fill>
                <patternFill>
                  <bgColor rgb="FFC6EFCE"/>
                </patternFill>
              </fill>
            </x14:dxf>
          </x14:cfRule>
          <xm:sqref>E1437:G1437</xm:sqref>
        </x14:conditionalFormatting>
        <x14:conditionalFormatting xmlns:xm="http://schemas.microsoft.com/office/excel/2006/main">
          <x14:cfRule type="containsText" priority="18" stopIfTrue="1" operator="containsText" id="{4820A036-BBB6-461B-9E57-CFC63D6F918B}">
            <xm:f>NOT(ISERROR(SEARCH($D$1239,N1556)))</xm:f>
            <xm:f>$D$1239</xm:f>
            <x14:dxf>
              <font>
                <color rgb="FF006100"/>
              </font>
              <fill>
                <patternFill>
                  <bgColor rgb="FFC6EFCE"/>
                </patternFill>
              </fill>
            </x14:dxf>
          </x14:cfRule>
          <xm:sqref>N1556</xm:sqref>
        </x14:conditionalFormatting>
        <x14:conditionalFormatting xmlns:xm="http://schemas.microsoft.com/office/excel/2006/main">
          <x14:cfRule type="containsText" priority="14" stopIfTrue="1" operator="containsText" id="{BC9478DA-B068-4D03-8E9C-23CABF92766D}">
            <xm:f>NOT(ISERROR(SEARCH($D$1239,N1572)))</xm:f>
            <xm:f>$D$1239</xm:f>
            <x14:dxf>
              <font>
                <color rgb="FF006100"/>
              </font>
              <fill>
                <patternFill>
                  <bgColor rgb="FFC6EFCE"/>
                </patternFill>
              </fill>
            </x14:dxf>
          </x14:cfRule>
          <xm:sqref>N1572</xm:sqref>
        </x14:conditionalFormatting>
        <x14:conditionalFormatting xmlns:xm="http://schemas.microsoft.com/office/excel/2006/main">
          <x14:cfRule type="containsText" priority="13" stopIfTrue="1" operator="containsText" id="{798CDA59-002D-402D-8D12-DE55A0135080}">
            <xm:f>NOT(ISERROR(SEARCH($D$1239,O1572)))</xm:f>
            <xm:f>$D$1239</xm:f>
            <x14:dxf>
              <font>
                <color rgb="FF006100"/>
              </font>
              <fill>
                <patternFill>
                  <bgColor rgb="FFC6EFCE"/>
                </patternFill>
              </fill>
            </x14:dxf>
          </x14:cfRule>
          <xm:sqref>O1572</xm:sqref>
        </x14:conditionalFormatting>
        <x14:conditionalFormatting xmlns:xm="http://schemas.microsoft.com/office/excel/2006/main">
          <x14:cfRule type="containsText" priority="12" stopIfTrue="1" operator="containsText" id="{E43C712D-51CE-4979-A691-C1B271A62DED}">
            <xm:f>NOT(ISERROR(SEARCH($D$1239,N1573)))</xm:f>
            <xm:f>$D$1239</xm:f>
            <x14:dxf>
              <font>
                <color rgb="FF006100"/>
              </font>
              <fill>
                <patternFill>
                  <bgColor rgb="FFC6EFCE"/>
                </patternFill>
              </fill>
            </x14:dxf>
          </x14:cfRule>
          <xm:sqref>N1573</xm:sqref>
        </x14:conditionalFormatting>
        <x14:conditionalFormatting xmlns:xm="http://schemas.microsoft.com/office/excel/2006/main">
          <x14:cfRule type="containsText" priority="6" stopIfTrue="1" operator="containsText" id="{014B1C2A-6E16-43D3-98ED-783394CAB2C0}">
            <xm:f>NOT(ISERROR(SEARCH($D$1239,N1574)))</xm:f>
            <xm:f>$D$1239</xm:f>
            <x14:dxf>
              <font>
                <color rgb="FF006100"/>
              </font>
              <fill>
                <patternFill>
                  <bgColor rgb="FFC6EFCE"/>
                </patternFill>
              </fill>
            </x14:dxf>
          </x14:cfRule>
          <xm:sqref>N1574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135E3-7DFB-46EC-87BE-07CCAC5D7B01}">
  <dimension ref="A1:Q84"/>
  <sheetViews>
    <sheetView zoomScale="70" zoomScaleNormal="70" workbookViewId="0">
      <pane xSplit="3" ySplit="2" topLeftCell="D3" activePane="bottomRight" state="frozen"/>
      <selection pane="topRight" activeCell="D1" sqref="D1"/>
      <selection pane="bottomLeft" activeCell="A3" sqref="A3"/>
      <selection pane="bottomRight" activeCell="E86" sqref="E86"/>
    </sheetView>
  </sheetViews>
  <sheetFormatPr baseColWidth="10" defaultColWidth="33.19921875" defaultRowHeight="76.75" customHeight="1" x14ac:dyDescent="0.2"/>
  <cols>
    <col min="1" max="1" width="12.796875" style="10" customWidth="1"/>
    <col min="2" max="2" width="33.19921875" style="10"/>
    <col min="3" max="3" width="67.796875" style="10" customWidth="1"/>
    <col min="4" max="5" width="33.19921875" style="10"/>
    <col min="6" max="13" width="33.19921875" style="2"/>
    <col min="14" max="17" width="23.796875" style="2" customWidth="1"/>
    <col min="18" max="16384" width="33.19921875" style="2"/>
  </cols>
  <sheetData>
    <row r="1" spans="1:17" ht="76.75" customHeight="1" x14ac:dyDescent="0.2">
      <c r="B1" s="6" t="s">
        <v>68</v>
      </c>
      <c r="C1" s="6" t="s">
        <v>93</v>
      </c>
      <c r="D1" s="6" t="s">
        <v>8295</v>
      </c>
      <c r="E1" s="6"/>
      <c r="F1" s="6" t="s">
        <v>90</v>
      </c>
      <c r="G1" s="6" t="s">
        <v>42</v>
      </c>
      <c r="H1" s="6" t="s">
        <v>91</v>
      </c>
      <c r="I1" s="6" t="s">
        <v>42</v>
      </c>
      <c r="J1" s="6" t="s">
        <v>92</v>
      </c>
      <c r="K1" s="6" t="s">
        <v>42</v>
      </c>
      <c r="L1" s="6" t="s">
        <v>94</v>
      </c>
      <c r="M1" s="6" t="s">
        <v>42</v>
      </c>
      <c r="N1" s="6" t="s">
        <v>60</v>
      </c>
      <c r="O1" s="6" t="s">
        <v>935</v>
      </c>
      <c r="P1" s="6" t="s">
        <v>58</v>
      </c>
      <c r="Q1" s="6" t="s">
        <v>59</v>
      </c>
    </row>
    <row r="2" spans="1:17" ht="76.75" customHeight="1" x14ac:dyDescent="0.2">
      <c r="A2" s="169" t="s">
        <v>7325</v>
      </c>
      <c r="B2" s="170"/>
      <c r="C2" s="28">
        <f>COUNTA(C3:C10000)</f>
        <v>82</v>
      </c>
      <c r="D2" s="28">
        <f t="shared" ref="D2:Q2" si="0">COUNTA(D3:D10000)</f>
        <v>7</v>
      </c>
      <c r="E2" s="28">
        <f t="shared" si="0"/>
        <v>1</v>
      </c>
      <c r="F2" s="28">
        <f t="shared" si="0"/>
        <v>23</v>
      </c>
      <c r="G2" s="28">
        <f t="shared" si="0"/>
        <v>25</v>
      </c>
      <c r="H2" s="28">
        <f t="shared" si="0"/>
        <v>49</v>
      </c>
      <c r="I2" s="28">
        <f t="shared" si="0"/>
        <v>44</v>
      </c>
      <c r="J2" s="28">
        <f t="shared" si="0"/>
        <v>16</v>
      </c>
      <c r="K2" s="28">
        <f t="shared" si="0"/>
        <v>15</v>
      </c>
      <c r="L2" s="28">
        <f t="shared" si="0"/>
        <v>10</v>
      </c>
      <c r="M2" s="28">
        <f t="shared" si="0"/>
        <v>9</v>
      </c>
      <c r="N2" s="28">
        <f t="shared" si="0"/>
        <v>1</v>
      </c>
      <c r="O2" s="28">
        <f t="shared" si="0"/>
        <v>0</v>
      </c>
      <c r="P2" s="28">
        <f t="shared" si="0"/>
        <v>0</v>
      </c>
      <c r="Q2" s="28">
        <f t="shared" si="0"/>
        <v>0</v>
      </c>
    </row>
    <row r="3" spans="1:17" ht="76.75" customHeight="1" x14ac:dyDescent="0.2">
      <c r="A3" s="10">
        <v>20160201</v>
      </c>
      <c r="B3" s="9">
        <v>42403</v>
      </c>
      <c r="C3" s="10" t="s">
        <v>5498</v>
      </c>
      <c r="F3" s="4" t="s">
        <v>88</v>
      </c>
      <c r="G3" s="2" t="s">
        <v>89</v>
      </c>
    </row>
    <row r="4" spans="1:17" ht="76.75" customHeight="1" x14ac:dyDescent="0.2">
      <c r="A4" s="10">
        <v>20140601</v>
      </c>
      <c r="B4" s="9">
        <v>41810</v>
      </c>
      <c r="C4" s="25" t="s">
        <v>210</v>
      </c>
      <c r="D4" s="2"/>
      <c r="E4" s="4"/>
      <c r="H4" s="4" t="s">
        <v>211</v>
      </c>
      <c r="I4" s="11" t="s">
        <v>212</v>
      </c>
    </row>
    <row r="5" spans="1:17" ht="76.75" customHeight="1" x14ac:dyDescent="0.2">
      <c r="A5" s="10">
        <v>20140602</v>
      </c>
      <c r="B5" s="9">
        <v>41810</v>
      </c>
      <c r="C5" s="25" t="s">
        <v>210</v>
      </c>
      <c r="H5" s="4" t="s">
        <v>213</v>
      </c>
      <c r="I5" s="4" t="s">
        <v>214</v>
      </c>
    </row>
    <row r="6" spans="1:17" ht="76.75" customHeight="1" x14ac:dyDescent="0.2">
      <c r="A6" s="10">
        <v>20140603</v>
      </c>
      <c r="B6" s="9">
        <v>41810</v>
      </c>
      <c r="C6" s="25" t="s">
        <v>210</v>
      </c>
      <c r="H6" s="4" t="s">
        <v>215</v>
      </c>
      <c r="I6" s="4" t="s">
        <v>216</v>
      </c>
    </row>
    <row r="7" spans="1:17" ht="76.75" customHeight="1" x14ac:dyDescent="0.2">
      <c r="A7" s="10">
        <v>20140604</v>
      </c>
      <c r="B7" s="9">
        <v>41810</v>
      </c>
      <c r="C7" s="25" t="s">
        <v>217</v>
      </c>
      <c r="H7" s="4" t="s">
        <v>218</v>
      </c>
      <c r="I7" s="4" t="s">
        <v>219</v>
      </c>
    </row>
    <row r="8" spans="1:17" ht="76.75" customHeight="1" x14ac:dyDescent="0.2">
      <c r="A8" s="10">
        <v>20140605</v>
      </c>
      <c r="B8" s="9">
        <v>41810</v>
      </c>
      <c r="C8" s="10" t="s">
        <v>222</v>
      </c>
      <c r="H8" s="2" t="s">
        <v>220</v>
      </c>
      <c r="I8" s="4" t="s">
        <v>221</v>
      </c>
    </row>
    <row r="9" spans="1:17" ht="76.75" customHeight="1" x14ac:dyDescent="0.2">
      <c r="A9" s="10">
        <v>20140701</v>
      </c>
      <c r="B9" s="9">
        <v>41837</v>
      </c>
      <c r="C9" s="11" t="s">
        <v>271</v>
      </c>
      <c r="D9" s="4" t="s">
        <v>272</v>
      </c>
      <c r="I9" s="1"/>
    </row>
    <row r="10" spans="1:17" ht="76.75" customHeight="1" x14ac:dyDescent="0.2">
      <c r="A10" s="10">
        <v>20141101</v>
      </c>
      <c r="B10" s="9">
        <v>41948</v>
      </c>
      <c r="C10" s="10" t="s">
        <v>5497</v>
      </c>
      <c r="D10" s="7"/>
      <c r="E10" s="7"/>
      <c r="F10" s="7" t="s">
        <v>367</v>
      </c>
      <c r="G10" s="12" t="s">
        <v>368</v>
      </c>
      <c r="L10" s="7"/>
      <c r="M10" s="12"/>
    </row>
    <row r="11" spans="1:17" ht="76.75" customHeight="1" x14ac:dyDescent="0.2">
      <c r="A11" s="10">
        <v>20141102</v>
      </c>
      <c r="B11" s="9">
        <v>41948</v>
      </c>
      <c r="C11" s="10" t="s">
        <v>5496</v>
      </c>
      <c r="D11" s="7"/>
      <c r="E11" s="7"/>
      <c r="F11" s="12" t="s">
        <v>3427</v>
      </c>
      <c r="G11" s="7" t="s">
        <v>3428</v>
      </c>
    </row>
    <row r="12" spans="1:17" ht="76.75" customHeight="1" x14ac:dyDescent="0.2">
      <c r="A12" s="10">
        <v>20141201</v>
      </c>
      <c r="B12" s="9">
        <v>41989</v>
      </c>
      <c r="C12" s="6" t="s">
        <v>399</v>
      </c>
      <c r="D12" s="2"/>
      <c r="H12" s="2" t="s">
        <v>398</v>
      </c>
    </row>
    <row r="13" spans="1:17" ht="76.75" customHeight="1" x14ac:dyDescent="0.2">
      <c r="A13" s="10">
        <v>20141202</v>
      </c>
      <c r="B13" s="9">
        <v>41989</v>
      </c>
      <c r="C13" s="6" t="s">
        <v>399</v>
      </c>
      <c r="H13" s="12" t="s">
        <v>3368</v>
      </c>
      <c r="I13" s="12" t="s">
        <v>3369</v>
      </c>
      <c r="J13" s="12" t="s">
        <v>3429</v>
      </c>
      <c r="K13" s="12" t="s">
        <v>3370</v>
      </c>
    </row>
    <row r="14" spans="1:17" ht="76.75" customHeight="1" x14ac:dyDescent="0.2">
      <c r="A14" s="10">
        <v>20141203</v>
      </c>
      <c r="B14" s="9">
        <v>41989</v>
      </c>
      <c r="C14" s="6" t="s">
        <v>5495</v>
      </c>
      <c r="F14" s="12" t="s">
        <v>3371</v>
      </c>
      <c r="G14" s="12" t="s">
        <v>3430</v>
      </c>
      <c r="H14" s="7" t="s">
        <v>3431</v>
      </c>
      <c r="I14" s="12" t="s">
        <v>3372</v>
      </c>
      <c r="J14" s="16" t="s">
        <v>3432</v>
      </c>
      <c r="K14" s="16" t="s">
        <v>3433</v>
      </c>
    </row>
    <row r="15" spans="1:17" ht="76.75" customHeight="1" x14ac:dyDescent="0.2">
      <c r="A15" s="10">
        <v>20141204</v>
      </c>
      <c r="B15" s="9">
        <v>41989</v>
      </c>
      <c r="C15" s="6" t="s">
        <v>399</v>
      </c>
      <c r="G15" s="1"/>
      <c r="H15" s="13" t="s">
        <v>3434</v>
      </c>
    </row>
    <row r="16" spans="1:17" ht="76.75" customHeight="1" x14ac:dyDescent="0.2">
      <c r="A16" s="10">
        <v>20141205</v>
      </c>
      <c r="B16" s="9">
        <v>41989</v>
      </c>
      <c r="C16" s="10" t="s">
        <v>400</v>
      </c>
      <c r="H16" s="8" t="s">
        <v>3435</v>
      </c>
      <c r="I16" s="13" t="s">
        <v>3436</v>
      </c>
    </row>
    <row r="17" spans="1:14" ht="76.75" customHeight="1" x14ac:dyDescent="0.2">
      <c r="A17" s="10">
        <v>20141206</v>
      </c>
      <c r="B17" s="9">
        <v>41989</v>
      </c>
      <c r="C17" s="10" t="s">
        <v>401</v>
      </c>
      <c r="H17" s="7" t="s">
        <v>3437</v>
      </c>
      <c r="I17" s="12" t="s">
        <v>3438</v>
      </c>
    </row>
    <row r="18" spans="1:14" ht="76.75" customHeight="1" x14ac:dyDescent="0.2">
      <c r="A18" s="10">
        <v>20150301</v>
      </c>
      <c r="B18" s="9">
        <v>42088</v>
      </c>
      <c r="C18" s="10" t="s">
        <v>725</v>
      </c>
      <c r="H18" s="12" t="s">
        <v>724</v>
      </c>
      <c r="I18" s="2" t="s">
        <v>3439</v>
      </c>
    </row>
    <row r="19" spans="1:14" ht="76.75" customHeight="1" x14ac:dyDescent="0.2">
      <c r="A19" s="10">
        <v>20150302</v>
      </c>
      <c r="B19" s="9">
        <v>42088</v>
      </c>
      <c r="C19" s="10" t="s">
        <v>726</v>
      </c>
      <c r="H19" s="7" t="s">
        <v>3440</v>
      </c>
      <c r="I19" s="2" t="s">
        <v>3441</v>
      </c>
    </row>
    <row r="20" spans="1:14" ht="76.75" customHeight="1" x14ac:dyDescent="0.2">
      <c r="A20" s="10">
        <v>20150401</v>
      </c>
      <c r="B20" s="9">
        <v>42123</v>
      </c>
      <c r="C20" s="10" t="s">
        <v>809</v>
      </c>
      <c r="H20" s="7" t="s">
        <v>3442</v>
      </c>
      <c r="I20" s="2" t="s">
        <v>3443</v>
      </c>
    </row>
    <row r="21" spans="1:14" ht="76.75" customHeight="1" x14ac:dyDescent="0.2">
      <c r="A21" s="10">
        <v>20150501</v>
      </c>
      <c r="B21" s="9">
        <v>42151</v>
      </c>
      <c r="C21" s="11" t="s">
        <v>931</v>
      </c>
      <c r="D21" s="12" t="s">
        <v>932</v>
      </c>
      <c r="J21" s="12" t="s">
        <v>933</v>
      </c>
      <c r="K21" s="7" t="s">
        <v>934</v>
      </c>
      <c r="N21" s="10" t="s">
        <v>103</v>
      </c>
    </row>
    <row r="22" spans="1:14" ht="76.75" customHeight="1" x14ac:dyDescent="0.2">
      <c r="A22" s="10">
        <v>20150502</v>
      </c>
      <c r="B22" s="9">
        <v>42151</v>
      </c>
      <c r="C22" s="10" t="s">
        <v>936</v>
      </c>
      <c r="H22" s="7" t="s">
        <v>3444</v>
      </c>
      <c r="I22" s="2" t="s">
        <v>3445</v>
      </c>
      <c r="J22" s="7" t="s">
        <v>3446</v>
      </c>
      <c r="K22" s="7" t="s">
        <v>3447</v>
      </c>
    </row>
    <row r="23" spans="1:14" ht="76.75" customHeight="1" x14ac:dyDescent="0.2">
      <c r="A23" s="10">
        <v>20150503</v>
      </c>
      <c r="B23" s="10" t="s">
        <v>930</v>
      </c>
      <c r="C23" s="10" t="s">
        <v>937</v>
      </c>
      <c r="J23" s="7" t="s">
        <v>3448</v>
      </c>
      <c r="K23" s="7" t="s">
        <v>938</v>
      </c>
    </row>
    <row r="24" spans="1:14" ht="76.75" customHeight="1" x14ac:dyDescent="0.2">
      <c r="A24" s="10">
        <v>20150601</v>
      </c>
      <c r="B24" s="9">
        <v>42179</v>
      </c>
      <c r="C24" s="10" t="s">
        <v>1050</v>
      </c>
      <c r="H24" s="7" t="s">
        <v>3449</v>
      </c>
      <c r="I24" s="7" t="s">
        <v>3450</v>
      </c>
    </row>
    <row r="25" spans="1:14" ht="76.75" customHeight="1" x14ac:dyDescent="0.2">
      <c r="A25" s="10">
        <v>20150602</v>
      </c>
      <c r="B25" s="9">
        <v>42179</v>
      </c>
      <c r="C25" s="26" t="s">
        <v>1051</v>
      </c>
      <c r="L25" s="12" t="s">
        <v>3451</v>
      </c>
      <c r="M25" s="12" t="s">
        <v>3452</v>
      </c>
    </row>
    <row r="26" spans="1:14" ht="76.75" customHeight="1" x14ac:dyDescent="0.2">
      <c r="A26" s="10">
        <v>201050701</v>
      </c>
      <c r="B26" s="9">
        <v>42212</v>
      </c>
      <c r="C26" s="10" t="s">
        <v>1110</v>
      </c>
      <c r="H26" s="13" t="s">
        <v>1111</v>
      </c>
      <c r="I26" s="15" t="s">
        <v>1112</v>
      </c>
    </row>
    <row r="27" spans="1:14" ht="76.75" customHeight="1" x14ac:dyDescent="0.2">
      <c r="A27" s="10">
        <v>20150702</v>
      </c>
      <c r="B27" s="9">
        <v>42212</v>
      </c>
      <c r="C27" s="10" t="s">
        <v>5494</v>
      </c>
      <c r="F27" s="8" t="s">
        <v>1118</v>
      </c>
      <c r="G27" s="15" t="s">
        <v>1119</v>
      </c>
      <c r="I27"/>
    </row>
    <row r="28" spans="1:14" ht="76.75" customHeight="1" x14ac:dyDescent="0.2">
      <c r="A28" s="10">
        <v>20150703</v>
      </c>
      <c r="B28" s="9">
        <v>42212</v>
      </c>
      <c r="C28" s="10" t="s">
        <v>1114</v>
      </c>
      <c r="H28" s="7" t="s">
        <v>1113</v>
      </c>
      <c r="I28" s="7" t="s">
        <v>1115</v>
      </c>
    </row>
    <row r="29" spans="1:14" ht="76.75" customHeight="1" x14ac:dyDescent="0.2">
      <c r="A29" s="10">
        <v>20150704</v>
      </c>
      <c r="B29" s="9">
        <v>42212</v>
      </c>
      <c r="C29" s="10" t="s">
        <v>1121</v>
      </c>
      <c r="H29" s="2" t="s">
        <v>1117</v>
      </c>
      <c r="I29" s="2" t="s">
        <v>1120</v>
      </c>
      <c r="J29" s="12" t="s">
        <v>1116</v>
      </c>
      <c r="K29" s="12" t="s">
        <v>1122</v>
      </c>
    </row>
    <row r="30" spans="1:14" ht="76.75" customHeight="1" x14ac:dyDescent="0.2">
      <c r="A30" s="10">
        <v>20150705</v>
      </c>
      <c r="B30" s="9">
        <v>42212</v>
      </c>
      <c r="C30" s="10" t="s">
        <v>1125</v>
      </c>
      <c r="L30" s="12" t="s">
        <v>1123</v>
      </c>
      <c r="M30" s="12" t="s">
        <v>1124</v>
      </c>
    </row>
    <row r="31" spans="1:14" ht="76.75" customHeight="1" x14ac:dyDescent="0.2">
      <c r="A31" s="10">
        <v>202150901</v>
      </c>
      <c r="B31" s="9">
        <v>42275</v>
      </c>
      <c r="C31" s="10" t="s">
        <v>1166</v>
      </c>
      <c r="J31" s="7" t="s">
        <v>3453</v>
      </c>
      <c r="K31" s="7" t="s">
        <v>1167</v>
      </c>
    </row>
    <row r="32" spans="1:14" ht="76.75" customHeight="1" x14ac:dyDescent="0.2">
      <c r="A32" s="10">
        <v>20151001</v>
      </c>
      <c r="B32" s="9">
        <v>42303</v>
      </c>
      <c r="C32" s="11" t="s">
        <v>1448</v>
      </c>
      <c r="K32" s="12" t="s">
        <v>1449</v>
      </c>
    </row>
    <row r="33" spans="1:13" ht="76.75" customHeight="1" x14ac:dyDescent="0.2">
      <c r="A33" s="10">
        <v>20151002</v>
      </c>
      <c r="B33" s="9">
        <v>42303</v>
      </c>
      <c r="C33" s="25" t="s">
        <v>1450</v>
      </c>
      <c r="H33" s="12" t="s">
        <v>1451</v>
      </c>
      <c r="I33" s="7" t="s">
        <v>1452</v>
      </c>
    </row>
    <row r="34" spans="1:13" ht="76.75" customHeight="1" x14ac:dyDescent="0.2">
      <c r="A34" s="10">
        <v>20151003</v>
      </c>
      <c r="B34" s="9">
        <v>42303</v>
      </c>
      <c r="C34" s="10" t="s">
        <v>1453</v>
      </c>
      <c r="H34" s="12" t="s">
        <v>1454</v>
      </c>
      <c r="I34" s="7" t="s">
        <v>1455</v>
      </c>
    </row>
    <row r="35" spans="1:13" ht="76.75" customHeight="1" x14ac:dyDescent="0.2">
      <c r="A35" s="10">
        <v>20151004</v>
      </c>
      <c r="B35" s="9">
        <v>42303</v>
      </c>
      <c r="C35" s="1" t="s">
        <v>1456</v>
      </c>
      <c r="H35" s="7" t="s">
        <v>3454</v>
      </c>
      <c r="I35" s="7" t="s">
        <v>3455</v>
      </c>
    </row>
    <row r="36" spans="1:13" ht="76.75" customHeight="1" x14ac:dyDescent="0.2">
      <c r="A36" s="10">
        <v>20151005</v>
      </c>
      <c r="B36" s="9">
        <v>42303</v>
      </c>
      <c r="C36" s="7" t="s">
        <v>5493</v>
      </c>
      <c r="F36" s="13" t="s">
        <v>1457</v>
      </c>
      <c r="G36" s="7" t="s">
        <v>1458</v>
      </c>
      <c r="H36" s="1"/>
    </row>
    <row r="37" spans="1:13" ht="76.75" customHeight="1" x14ac:dyDescent="0.2">
      <c r="A37" s="10">
        <v>20151101</v>
      </c>
      <c r="B37" s="9">
        <v>42333</v>
      </c>
      <c r="C37" s="7" t="s">
        <v>1514</v>
      </c>
      <c r="L37" s="12" t="s">
        <v>1515</v>
      </c>
      <c r="M37" s="7" t="s">
        <v>3456</v>
      </c>
    </row>
    <row r="38" spans="1:13" ht="76.75" customHeight="1" x14ac:dyDescent="0.2">
      <c r="A38" s="10">
        <v>20151102</v>
      </c>
      <c r="B38" s="9">
        <v>42333</v>
      </c>
      <c r="C38" s="7" t="s">
        <v>1517</v>
      </c>
      <c r="J38" s="12" t="s">
        <v>1516</v>
      </c>
      <c r="K38" s="12" t="s">
        <v>1518</v>
      </c>
      <c r="L38" s="12" t="s">
        <v>1519</v>
      </c>
    </row>
    <row r="39" spans="1:13" ht="76.75" customHeight="1" x14ac:dyDescent="0.2">
      <c r="A39" s="10">
        <v>20151201</v>
      </c>
      <c r="B39" s="9">
        <v>42355</v>
      </c>
      <c r="C39" s="7" t="s">
        <v>2224</v>
      </c>
      <c r="D39" s="1"/>
      <c r="H39" s="2" t="s">
        <v>2225</v>
      </c>
      <c r="I39" s="2" t="s">
        <v>2226</v>
      </c>
      <c r="L39" s="2" t="s">
        <v>3457</v>
      </c>
      <c r="M39" s="2" t="s">
        <v>2227</v>
      </c>
    </row>
    <row r="40" spans="1:13" ht="76.75" customHeight="1" x14ac:dyDescent="0.2">
      <c r="A40" s="10">
        <v>201602010</v>
      </c>
      <c r="B40" s="9">
        <v>42424</v>
      </c>
      <c r="C40" s="10" t="s">
        <v>2291</v>
      </c>
      <c r="J40" s="2" t="s">
        <v>3458</v>
      </c>
      <c r="K40" s="5" t="s">
        <v>3459</v>
      </c>
    </row>
    <row r="41" spans="1:13" ht="76.75" customHeight="1" x14ac:dyDescent="0.2">
      <c r="A41" s="10">
        <v>20160401</v>
      </c>
      <c r="B41" s="9">
        <v>42487</v>
      </c>
      <c r="C41" s="10" t="s">
        <v>2518</v>
      </c>
      <c r="D41" s="7" t="s">
        <v>2428</v>
      </c>
      <c r="H41" s="8" t="s">
        <v>3460</v>
      </c>
      <c r="I41" s="7" t="s">
        <v>3461</v>
      </c>
      <c r="K41" s="1"/>
    </row>
    <row r="42" spans="1:13" ht="76.75" customHeight="1" x14ac:dyDescent="0.2">
      <c r="A42" s="10">
        <v>20160501</v>
      </c>
      <c r="B42" s="9">
        <v>42515</v>
      </c>
      <c r="C42" s="11" t="s">
        <v>2517</v>
      </c>
      <c r="F42" s="12" t="s">
        <v>3462</v>
      </c>
      <c r="G42" s="12" t="s">
        <v>2519</v>
      </c>
    </row>
    <row r="43" spans="1:13" ht="76.75" customHeight="1" x14ac:dyDescent="0.2">
      <c r="A43" s="10">
        <v>20160502</v>
      </c>
      <c r="B43" s="9">
        <v>42515</v>
      </c>
      <c r="C43" s="78" t="s">
        <v>2520</v>
      </c>
      <c r="E43" s="7" t="s">
        <v>3373</v>
      </c>
    </row>
    <row r="44" spans="1:13" ht="76.75" customHeight="1" x14ac:dyDescent="0.2">
      <c r="A44" s="10">
        <v>20160503</v>
      </c>
      <c r="B44" s="9">
        <v>42515</v>
      </c>
      <c r="C44" s="7" t="s">
        <v>2521</v>
      </c>
      <c r="H44" s="13" t="s">
        <v>3463</v>
      </c>
      <c r="I44" s="12" t="s">
        <v>2522</v>
      </c>
      <c r="L44" s="7" t="s">
        <v>3464</v>
      </c>
      <c r="M44" s="5" t="s">
        <v>3465</v>
      </c>
    </row>
    <row r="45" spans="1:13" ht="76.75" customHeight="1" x14ac:dyDescent="0.2">
      <c r="A45" s="10">
        <v>20160601</v>
      </c>
      <c r="B45" s="9">
        <v>42550</v>
      </c>
      <c r="C45" s="12" t="s">
        <v>2573</v>
      </c>
      <c r="F45" s="7" t="s">
        <v>3466</v>
      </c>
      <c r="G45" s="7" t="s">
        <v>3467</v>
      </c>
      <c r="L45" s="12"/>
    </row>
    <row r="46" spans="1:13" ht="76.75" customHeight="1" x14ac:dyDescent="0.2">
      <c r="A46" s="10">
        <v>20160901</v>
      </c>
      <c r="B46" s="9">
        <v>42641</v>
      </c>
      <c r="C46" s="12" t="s">
        <v>2801</v>
      </c>
      <c r="F46" s="7" t="s">
        <v>3468</v>
      </c>
      <c r="G46" s="15" t="s">
        <v>3469</v>
      </c>
    </row>
    <row r="47" spans="1:13" ht="76.75" customHeight="1" x14ac:dyDescent="0.2">
      <c r="A47" s="10">
        <v>20160902</v>
      </c>
      <c r="B47" s="9">
        <v>42641</v>
      </c>
      <c r="C47" s="7" t="s">
        <v>2802</v>
      </c>
      <c r="H47" s="8" t="s">
        <v>3470</v>
      </c>
      <c r="I47" s="13" t="s">
        <v>2803</v>
      </c>
    </row>
    <row r="48" spans="1:13" ht="76.75" customHeight="1" x14ac:dyDescent="0.2">
      <c r="A48" s="10">
        <v>20160903</v>
      </c>
      <c r="B48" s="9">
        <v>42641</v>
      </c>
      <c r="C48" s="7" t="s">
        <v>2804</v>
      </c>
      <c r="H48" s="8" t="s">
        <v>3471</v>
      </c>
      <c r="I48" s="7" t="s">
        <v>3472</v>
      </c>
    </row>
    <row r="49" spans="1:13" ht="76.75" customHeight="1" x14ac:dyDescent="0.2">
      <c r="A49" s="10">
        <v>20160904</v>
      </c>
      <c r="B49" s="9">
        <v>42641</v>
      </c>
      <c r="C49" s="12" t="s">
        <v>2805</v>
      </c>
      <c r="H49" s="7" t="s">
        <v>3473</v>
      </c>
      <c r="I49" s="7" t="s">
        <v>3474</v>
      </c>
    </row>
    <row r="50" spans="1:13" ht="76.75" customHeight="1" x14ac:dyDescent="0.2">
      <c r="A50" s="10">
        <v>20160905</v>
      </c>
      <c r="B50" s="9">
        <v>42641</v>
      </c>
      <c r="C50" s="7" t="s">
        <v>2806</v>
      </c>
      <c r="H50" s="8" t="s">
        <v>3475</v>
      </c>
      <c r="I50" s="14" t="s">
        <v>3476</v>
      </c>
      <c r="L50" s="12" t="s">
        <v>3477</v>
      </c>
      <c r="M50" s="12" t="s">
        <v>3478</v>
      </c>
    </row>
    <row r="51" spans="1:13" ht="76.75" customHeight="1" x14ac:dyDescent="0.2">
      <c r="A51" s="10">
        <v>20161001</v>
      </c>
      <c r="B51" s="9">
        <v>42668</v>
      </c>
      <c r="C51" s="12" t="s">
        <v>2877</v>
      </c>
      <c r="F51" s="2" t="s">
        <v>3479</v>
      </c>
      <c r="G51" s="2" t="s">
        <v>3480</v>
      </c>
    </row>
    <row r="52" spans="1:13" ht="76.75" customHeight="1" x14ac:dyDescent="0.2">
      <c r="A52" s="10">
        <v>20161002</v>
      </c>
      <c r="B52" s="9">
        <v>42668</v>
      </c>
      <c r="C52" s="12" t="s">
        <v>2878</v>
      </c>
      <c r="L52" s="2" t="s">
        <v>2879</v>
      </c>
      <c r="M52" s="2" t="s">
        <v>2880</v>
      </c>
    </row>
    <row r="53" spans="1:13" ht="76.75" customHeight="1" x14ac:dyDescent="0.2">
      <c r="A53" s="10">
        <v>20161101</v>
      </c>
      <c r="B53" s="9">
        <v>42704</v>
      </c>
      <c r="C53" s="7" t="s">
        <v>2928</v>
      </c>
      <c r="F53" s="2" t="s">
        <v>2929</v>
      </c>
      <c r="G53" s="2" t="s">
        <v>2930</v>
      </c>
    </row>
    <row r="54" spans="1:13" ht="76.75" customHeight="1" x14ac:dyDescent="0.2">
      <c r="A54" s="10">
        <v>20161102</v>
      </c>
      <c r="B54" s="9">
        <v>42704</v>
      </c>
      <c r="C54" s="7" t="s">
        <v>5499</v>
      </c>
      <c r="F54" s="7" t="s">
        <v>3481</v>
      </c>
      <c r="G54" s="7" t="s">
        <v>3482</v>
      </c>
      <c r="H54" s="7" t="s">
        <v>3483</v>
      </c>
      <c r="I54" s="7" t="s">
        <v>2931</v>
      </c>
      <c r="L54" s="2" t="s">
        <v>3484</v>
      </c>
      <c r="M54" s="2" t="s">
        <v>3485</v>
      </c>
    </row>
    <row r="55" spans="1:13" ht="76.75" customHeight="1" x14ac:dyDescent="0.2">
      <c r="A55" s="10">
        <v>20161201</v>
      </c>
      <c r="B55" s="9">
        <v>42719</v>
      </c>
      <c r="C55" s="12" t="s">
        <v>3491</v>
      </c>
      <c r="F55" s="7" t="s">
        <v>3494</v>
      </c>
      <c r="G55" s="13" t="s">
        <v>3492</v>
      </c>
      <c r="H55" s="5" t="s">
        <v>3493</v>
      </c>
      <c r="I55" s="5" t="s">
        <v>3495</v>
      </c>
    </row>
    <row r="56" spans="1:13" ht="76.75" customHeight="1" x14ac:dyDescent="0.2">
      <c r="A56" s="10">
        <v>20170101</v>
      </c>
      <c r="B56" s="9">
        <v>42760</v>
      </c>
      <c r="C56" s="4" t="s">
        <v>3612</v>
      </c>
      <c r="I56" s="1"/>
      <c r="L56" s="2" t="s">
        <v>3613</v>
      </c>
      <c r="M56" s="2" t="s">
        <v>3614</v>
      </c>
    </row>
    <row r="57" spans="1:13" ht="76.75" customHeight="1" x14ac:dyDescent="0.2">
      <c r="A57" s="10">
        <v>20170201</v>
      </c>
      <c r="B57" s="9">
        <v>42788</v>
      </c>
      <c r="C57" s="15" t="s">
        <v>3715</v>
      </c>
      <c r="F57" s="10" t="s">
        <v>3716</v>
      </c>
      <c r="G57" s="10" t="s">
        <v>3717</v>
      </c>
    </row>
    <row r="58" spans="1:13" ht="76.75" customHeight="1" x14ac:dyDescent="0.2">
      <c r="A58" s="10">
        <v>20170401</v>
      </c>
      <c r="B58" s="9">
        <v>42830</v>
      </c>
      <c r="C58" s="7" t="s">
        <v>3781</v>
      </c>
      <c r="D58" s="7"/>
      <c r="H58" s="14" t="s">
        <v>6848</v>
      </c>
      <c r="I58" s="12" t="s">
        <v>3780</v>
      </c>
    </row>
    <row r="59" spans="1:13" ht="76.75" customHeight="1" x14ac:dyDescent="0.2">
      <c r="A59" s="10">
        <v>20170501</v>
      </c>
      <c r="B59" s="9">
        <v>42886</v>
      </c>
      <c r="C59" s="12" t="s">
        <v>3973</v>
      </c>
      <c r="F59" s="12" t="s">
        <v>3974</v>
      </c>
      <c r="G59" s="12" t="s">
        <v>3975</v>
      </c>
    </row>
    <row r="60" spans="1:13" ht="76.75" customHeight="1" x14ac:dyDescent="0.2">
      <c r="A60" s="10">
        <v>20170701</v>
      </c>
      <c r="B60" s="9">
        <v>42942</v>
      </c>
      <c r="C60" s="21" t="s">
        <v>4165</v>
      </c>
      <c r="G60" s="12"/>
      <c r="H60" s="13" t="s">
        <v>4166</v>
      </c>
      <c r="I60" s="21" t="s">
        <v>4167</v>
      </c>
    </row>
    <row r="61" spans="1:13" ht="76.75" customHeight="1" x14ac:dyDescent="0.2">
      <c r="A61" s="10">
        <v>20170702</v>
      </c>
      <c r="B61" s="9">
        <v>42942</v>
      </c>
      <c r="C61" s="12" t="s">
        <v>4168</v>
      </c>
      <c r="H61" s="7" t="s">
        <v>4169</v>
      </c>
      <c r="I61" s="7" t="s">
        <v>4170</v>
      </c>
    </row>
    <row r="62" spans="1:13" ht="76.75" customHeight="1" x14ac:dyDescent="0.2">
      <c r="A62" s="10" t="s">
        <v>4512</v>
      </c>
      <c r="B62" s="9">
        <v>43068</v>
      </c>
      <c r="C62" s="7" t="s">
        <v>4511</v>
      </c>
      <c r="D62" s="7" t="s">
        <v>4510</v>
      </c>
      <c r="F62" s="7" t="s">
        <v>4513</v>
      </c>
      <c r="G62" s="5" t="s">
        <v>4514</v>
      </c>
    </row>
    <row r="63" spans="1:13" ht="76.75" customHeight="1" x14ac:dyDescent="0.2">
      <c r="A63" s="10">
        <v>20180201</v>
      </c>
      <c r="B63" s="9">
        <v>43158</v>
      </c>
      <c r="C63" s="67" t="s">
        <v>7092</v>
      </c>
      <c r="G63" s="1"/>
      <c r="J63" s="67" t="s">
        <v>7093</v>
      </c>
      <c r="K63" s="67" t="s">
        <v>7094</v>
      </c>
    </row>
    <row r="64" spans="1:13" ht="76.75" customHeight="1" x14ac:dyDescent="0.2">
      <c r="A64" s="10">
        <v>20180202</v>
      </c>
      <c r="B64" s="9">
        <v>43158</v>
      </c>
      <c r="C64" s="67" t="s">
        <v>7095</v>
      </c>
      <c r="H64" s="67" t="s">
        <v>7096</v>
      </c>
      <c r="I64" s="67" t="s">
        <v>7097</v>
      </c>
    </row>
    <row r="65" spans="1:12" ht="76.75" customHeight="1" x14ac:dyDescent="0.2">
      <c r="A65" s="10">
        <v>20180401</v>
      </c>
      <c r="B65" s="9">
        <v>43215</v>
      </c>
      <c r="C65" s="7" t="s">
        <v>7279</v>
      </c>
      <c r="F65" s="7" t="s">
        <v>7280</v>
      </c>
      <c r="G65" s="7" t="s">
        <v>7281</v>
      </c>
    </row>
    <row r="66" spans="1:12" ht="76.75" customHeight="1" x14ac:dyDescent="0.2">
      <c r="A66" s="10">
        <v>20181001</v>
      </c>
      <c r="B66" s="9">
        <v>43404</v>
      </c>
      <c r="C66" s="49" t="s">
        <v>7898</v>
      </c>
      <c r="F66" s="49" t="s">
        <v>8053</v>
      </c>
      <c r="G66" s="49" t="s">
        <v>8054</v>
      </c>
      <c r="H66" s="49" t="s">
        <v>8055</v>
      </c>
      <c r="I66" s="49" t="s">
        <v>8056</v>
      </c>
    </row>
    <row r="67" spans="1:12" ht="76.75" customHeight="1" x14ac:dyDescent="0.2">
      <c r="A67" s="10">
        <v>20181101</v>
      </c>
      <c r="B67" s="9">
        <v>43432</v>
      </c>
      <c r="C67" s="80" t="s">
        <v>7987</v>
      </c>
      <c r="F67" s="93" t="s">
        <v>7988</v>
      </c>
      <c r="G67" s="81" t="s">
        <v>7989</v>
      </c>
      <c r="H67" s="49" t="s">
        <v>7990</v>
      </c>
    </row>
    <row r="68" spans="1:12" ht="76.75" customHeight="1" x14ac:dyDescent="0.2">
      <c r="A68" s="10">
        <v>20181201</v>
      </c>
      <c r="B68" s="9">
        <v>43453</v>
      </c>
      <c r="C68" s="81" t="s">
        <v>8050</v>
      </c>
      <c r="F68" s="49" t="s">
        <v>8051</v>
      </c>
      <c r="G68" s="49" t="s">
        <v>8052</v>
      </c>
      <c r="H68" s="49" t="s">
        <v>8057</v>
      </c>
      <c r="I68" s="49" t="s">
        <v>8058</v>
      </c>
    </row>
    <row r="69" spans="1:12" ht="76.75" customHeight="1" x14ac:dyDescent="0.2">
      <c r="A69" s="10">
        <v>20190201</v>
      </c>
      <c r="B69" s="9">
        <v>43523</v>
      </c>
      <c r="C69" s="7" t="s">
        <v>8202</v>
      </c>
      <c r="H69" s="7" t="s">
        <v>8201</v>
      </c>
      <c r="I69" s="15"/>
    </row>
    <row r="70" spans="1:12" ht="76.75" customHeight="1" x14ac:dyDescent="0.2">
      <c r="A70" s="10">
        <v>20190202</v>
      </c>
      <c r="B70" s="9">
        <v>43523</v>
      </c>
      <c r="C70" s="1" t="s">
        <v>8203</v>
      </c>
      <c r="D70" s="107"/>
      <c r="H70" s="12" t="s">
        <v>8204</v>
      </c>
      <c r="I70" s="12" t="s">
        <v>8205</v>
      </c>
    </row>
    <row r="71" spans="1:12" ht="76.75" customHeight="1" x14ac:dyDescent="0.2">
      <c r="A71" s="10">
        <v>20190301</v>
      </c>
      <c r="B71" s="9">
        <v>43551</v>
      </c>
      <c r="C71" s="108" t="s">
        <v>8285</v>
      </c>
      <c r="D71" s="108" t="s">
        <v>8286</v>
      </c>
      <c r="F71" s="62" t="s">
        <v>8287</v>
      </c>
      <c r="G71" s="62" t="s">
        <v>8288</v>
      </c>
      <c r="H71" s="62" t="s">
        <v>8289</v>
      </c>
      <c r="I71" s="62" t="s">
        <v>8290</v>
      </c>
      <c r="J71" s="62" t="s">
        <v>8291</v>
      </c>
      <c r="K71" s="62" t="s">
        <v>8292</v>
      </c>
    </row>
    <row r="72" spans="1:12" s="7" customFormat="1" ht="76.75" customHeight="1" x14ac:dyDescent="0.2">
      <c r="A72" s="7">
        <v>20190302</v>
      </c>
      <c r="B72" s="9">
        <v>43551</v>
      </c>
      <c r="C72" s="3" t="s">
        <v>8293</v>
      </c>
      <c r="D72" s="3" t="s">
        <v>8294</v>
      </c>
      <c r="J72" s="3" t="s">
        <v>8296</v>
      </c>
    </row>
    <row r="73" spans="1:12" ht="76.75" customHeight="1" x14ac:dyDescent="0.2">
      <c r="A73" s="10">
        <v>20190601</v>
      </c>
      <c r="B73" s="9">
        <v>43642</v>
      </c>
      <c r="C73" s="49" t="s">
        <v>8627</v>
      </c>
      <c r="H73" s="77" t="s">
        <v>8631</v>
      </c>
      <c r="I73" s="49" t="s">
        <v>8630</v>
      </c>
      <c r="J73" s="107" t="s">
        <v>0</v>
      </c>
    </row>
    <row r="74" spans="1:12" ht="76.75" customHeight="1" x14ac:dyDescent="0.2">
      <c r="A74" s="10">
        <v>20190602</v>
      </c>
      <c r="B74" s="9">
        <v>43642</v>
      </c>
      <c r="C74" s="49" t="s">
        <v>8627</v>
      </c>
      <c r="H74" s="49" t="s">
        <v>8628</v>
      </c>
      <c r="I74" s="49" t="s">
        <v>8629</v>
      </c>
    </row>
    <row r="75" spans="1:12" ht="76.75" customHeight="1" x14ac:dyDescent="0.2">
      <c r="A75" s="10">
        <v>20190603</v>
      </c>
      <c r="B75" s="9">
        <v>43642</v>
      </c>
      <c r="C75" s="49" t="s">
        <v>8632</v>
      </c>
      <c r="G75" s="49" t="s">
        <v>8633</v>
      </c>
    </row>
    <row r="76" spans="1:12" ht="76.75" customHeight="1" x14ac:dyDescent="0.2">
      <c r="A76" s="10">
        <v>20190604</v>
      </c>
      <c r="B76" s="9">
        <v>43642</v>
      </c>
      <c r="C76" s="7" t="s">
        <v>8641</v>
      </c>
      <c r="H76" s="49" t="s">
        <v>8634</v>
      </c>
      <c r="I76" s="49" t="s">
        <v>8635</v>
      </c>
    </row>
    <row r="77" spans="1:12" ht="76.75" customHeight="1" x14ac:dyDescent="0.2">
      <c r="A77" s="10">
        <v>20190605</v>
      </c>
      <c r="B77" s="9">
        <v>43642</v>
      </c>
      <c r="C77" s="10" t="s">
        <v>8642</v>
      </c>
      <c r="H77" s="49" t="s">
        <v>8636</v>
      </c>
      <c r="I77" s="49" t="s">
        <v>8637</v>
      </c>
    </row>
    <row r="78" spans="1:12" ht="76.75" customHeight="1" x14ac:dyDescent="0.2">
      <c r="A78" s="10">
        <v>20190606</v>
      </c>
      <c r="B78" s="9">
        <v>43642</v>
      </c>
      <c r="C78" s="77" t="s">
        <v>8638</v>
      </c>
      <c r="D78" s="14"/>
      <c r="E78" s="14"/>
      <c r="F78" s="77" t="s">
        <v>8639</v>
      </c>
      <c r="G78" s="77" t="s">
        <v>8640</v>
      </c>
      <c r="H78" s="80"/>
    </row>
    <row r="79" spans="1:12" ht="76.75" customHeight="1" x14ac:dyDescent="0.2">
      <c r="A79" s="10">
        <v>20190607</v>
      </c>
      <c r="B79" s="9">
        <v>43642</v>
      </c>
      <c r="C79" s="49" t="s">
        <v>8643</v>
      </c>
      <c r="D79" s="7"/>
      <c r="E79" s="7"/>
      <c r="F79" s="7"/>
      <c r="G79" s="7"/>
      <c r="H79" s="7"/>
      <c r="I79" s="7"/>
      <c r="J79" s="49" t="s">
        <v>8644</v>
      </c>
      <c r="K79" s="49" t="s">
        <v>8645</v>
      </c>
      <c r="L79" s="7"/>
    </row>
    <row r="80" spans="1:12" ht="76.75" customHeight="1" x14ac:dyDescent="0.2">
      <c r="A80" s="10">
        <v>20190701</v>
      </c>
      <c r="B80" s="9">
        <v>43677</v>
      </c>
      <c r="C80" s="18" t="s">
        <v>8770</v>
      </c>
      <c r="J80" s="13" t="s">
        <v>8771</v>
      </c>
      <c r="K80" s="13" t="s">
        <v>8772</v>
      </c>
    </row>
    <row r="81" spans="1:15" ht="76.75" customHeight="1" x14ac:dyDescent="0.2">
      <c r="A81" s="10">
        <v>20190702</v>
      </c>
      <c r="B81" s="9">
        <v>43677</v>
      </c>
      <c r="C81" s="1" t="s">
        <v>8773</v>
      </c>
      <c r="H81" s="12" t="s">
        <v>8774</v>
      </c>
      <c r="I81" s="12" t="s">
        <v>8775</v>
      </c>
      <c r="J81" s="1"/>
    </row>
    <row r="82" spans="1:15" ht="76.75" customHeight="1" x14ac:dyDescent="0.2">
      <c r="A82" s="10">
        <v>20190703</v>
      </c>
      <c r="B82" s="9">
        <v>43647</v>
      </c>
      <c r="C82" s="1" t="s">
        <v>8776</v>
      </c>
      <c r="H82" s="13" t="s">
        <v>8777</v>
      </c>
      <c r="I82" s="13" t="s">
        <v>8778</v>
      </c>
    </row>
    <row r="83" spans="1:15" ht="76.75" customHeight="1" x14ac:dyDescent="0.2">
      <c r="A83" s="10">
        <v>20191001</v>
      </c>
      <c r="B83" s="9">
        <v>43740</v>
      </c>
      <c r="C83" s="3" t="s">
        <v>9019</v>
      </c>
      <c r="D83" s="7"/>
      <c r="E83" s="7"/>
      <c r="F83" s="3" t="s">
        <v>9020</v>
      </c>
      <c r="G83" s="3" t="s">
        <v>9021</v>
      </c>
      <c r="H83" s="3" t="s">
        <v>9024</v>
      </c>
      <c r="I83" s="3" t="s">
        <v>9025</v>
      </c>
      <c r="J83" s="3" t="s">
        <v>9022</v>
      </c>
      <c r="K83" s="3" t="s">
        <v>9023</v>
      </c>
      <c r="L83" s="7"/>
      <c r="M83" s="7"/>
      <c r="N83" s="7"/>
      <c r="O83" s="7"/>
    </row>
    <row r="84" spans="1:15" s="18" customFormat="1" ht="76.75" customHeight="1" x14ac:dyDescent="0.2">
      <c r="A84" s="26">
        <v>20191002</v>
      </c>
      <c r="B84" s="125">
        <v>43740</v>
      </c>
      <c r="C84" s="3" t="s">
        <v>9026</v>
      </c>
      <c r="D84" s="3" t="s">
        <v>9027</v>
      </c>
      <c r="E84" s="7"/>
      <c r="F84" s="7"/>
      <c r="G84" s="3" t="s">
        <v>0</v>
      </c>
      <c r="H84" s="3" t="s">
        <v>9028</v>
      </c>
    </row>
  </sheetData>
  <mergeCells count="1">
    <mergeCell ref="A2:B2"/>
  </mergeCells>
  <conditionalFormatting sqref="C3:C83 C85:C1048576">
    <cfRule type="expression" dxfId="12" priority="2">
      <formula>F3&lt;&gt;""</formula>
    </cfRule>
  </conditionalFormatting>
  <conditionalFormatting sqref="C65 C257:C276">
    <cfRule type="expression" dxfId="11" priority="1">
      <formula>F65&lt;&gt;""</formula>
    </cfRule>
  </conditionalFormatting>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B8006-9F53-43DE-9FDF-7AE470EE925D}">
  <dimension ref="A1:L116"/>
  <sheetViews>
    <sheetView zoomScale="75" zoomScaleNormal="75" workbookViewId="0">
      <pane xSplit="2" ySplit="2" topLeftCell="C122" activePane="bottomRight" state="frozen"/>
      <selection pane="topRight" activeCell="C1" sqref="C1"/>
      <selection pane="bottomLeft" activeCell="A3" sqref="A3"/>
      <selection pane="bottomRight" activeCell="D126" sqref="D126"/>
    </sheetView>
  </sheetViews>
  <sheetFormatPr baseColWidth="10" defaultColWidth="33.19921875" defaultRowHeight="76.75" customHeight="1" x14ac:dyDescent="0.2"/>
  <cols>
    <col min="1" max="2" width="33.19921875" style="119"/>
    <col min="3" max="3" width="98.3984375" style="119" customWidth="1"/>
    <col min="4" max="4" width="33.19921875" style="119"/>
    <col min="5" max="16384" width="33.19921875" style="120"/>
  </cols>
  <sheetData>
    <row r="1" spans="1:12" s="141" customFormat="1" ht="76.75" customHeight="1" x14ac:dyDescent="0.25">
      <c r="A1" s="140" t="s">
        <v>68</v>
      </c>
      <c r="B1" s="140" t="s">
        <v>93</v>
      </c>
      <c r="C1" s="140" t="s">
        <v>3655</v>
      </c>
      <c r="D1" s="140" t="s">
        <v>2427</v>
      </c>
      <c r="E1" s="140" t="s">
        <v>90</v>
      </c>
      <c r="F1" s="140" t="s">
        <v>42</v>
      </c>
      <c r="G1" s="140" t="s">
        <v>91</v>
      </c>
      <c r="H1" s="140" t="s">
        <v>42</v>
      </c>
      <c r="I1" s="140" t="s">
        <v>92</v>
      </c>
      <c r="J1" s="140" t="s">
        <v>42</v>
      </c>
      <c r="K1" s="140" t="s">
        <v>94</v>
      </c>
      <c r="L1" s="140" t="s">
        <v>42</v>
      </c>
    </row>
    <row r="2" spans="1:12" ht="76.75" customHeight="1" x14ac:dyDescent="0.2">
      <c r="A2" s="128" t="s">
        <v>7325</v>
      </c>
      <c r="B2" s="109">
        <f>COUNTA(B3:B10000)</f>
        <v>114</v>
      </c>
      <c r="C2" s="109"/>
      <c r="D2" s="109">
        <f t="shared" ref="D2:L2" si="0">COUNTA(D3:D10000)</f>
        <v>21</v>
      </c>
      <c r="E2" s="109">
        <f t="shared" si="0"/>
        <v>13</v>
      </c>
      <c r="F2" s="109">
        <f t="shared" si="0"/>
        <v>12</v>
      </c>
      <c r="G2" s="109">
        <f t="shared" si="0"/>
        <v>39</v>
      </c>
      <c r="H2" s="109">
        <f t="shared" si="0"/>
        <v>36</v>
      </c>
      <c r="I2" s="109">
        <f t="shared" si="0"/>
        <v>17</v>
      </c>
      <c r="J2" s="109">
        <f t="shared" si="0"/>
        <v>13</v>
      </c>
      <c r="K2" s="109">
        <f t="shared" si="0"/>
        <v>7</v>
      </c>
      <c r="L2" s="109">
        <f t="shared" si="0"/>
        <v>5</v>
      </c>
    </row>
    <row r="3" spans="1:12" ht="76.75" customHeight="1" x14ac:dyDescent="0.2">
      <c r="A3" s="117">
        <v>41792</v>
      </c>
      <c r="B3" s="119" t="s">
        <v>7566</v>
      </c>
      <c r="E3" s="111"/>
      <c r="G3" s="119" t="s">
        <v>178</v>
      </c>
      <c r="H3" s="129" t="s">
        <v>177</v>
      </c>
    </row>
    <row r="4" spans="1:12" ht="76.75" customHeight="1" x14ac:dyDescent="0.2">
      <c r="A4" s="117">
        <v>41921</v>
      </c>
      <c r="B4" s="111" t="s">
        <v>430</v>
      </c>
      <c r="C4" s="120" t="s">
        <v>3375</v>
      </c>
      <c r="D4" s="120" t="s">
        <v>3376</v>
      </c>
      <c r="H4" s="111" t="s">
        <v>0</v>
      </c>
    </row>
    <row r="5" spans="1:12" ht="76.75" customHeight="1" x14ac:dyDescent="0.2">
      <c r="A5" s="117">
        <v>42032</v>
      </c>
      <c r="B5" s="119" t="s">
        <v>432</v>
      </c>
      <c r="C5" s="130" t="s">
        <v>3377</v>
      </c>
      <c r="G5" s="120" t="s">
        <v>431</v>
      </c>
      <c r="H5" s="111"/>
    </row>
    <row r="6" spans="1:12" ht="76.75" customHeight="1" x14ac:dyDescent="0.2">
      <c r="A6" s="117">
        <v>42032</v>
      </c>
      <c r="B6" s="119" t="s">
        <v>433</v>
      </c>
      <c r="C6" s="113" t="s">
        <v>3378</v>
      </c>
      <c r="G6" s="120" t="s">
        <v>434</v>
      </c>
      <c r="H6" s="120" t="s">
        <v>435</v>
      </c>
    </row>
    <row r="7" spans="1:12" ht="76.75" customHeight="1" x14ac:dyDescent="0.2">
      <c r="A7" s="117">
        <v>42060</v>
      </c>
      <c r="B7" s="119" t="s">
        <v>528</v>
      </c>
      <c r="C7" s="113" t="s">
        <v>3379</v>
      </c>
      <c r="H7" s="111"/>
    </row>
    <row r="8" spans="1:12" ht="76.75" customHeight="1" x14ac:dyDescent="0.2">
      <c r="A8" s="117">
        <v>42060</v>
      </c>
      <c r="B8" s="119" t="s">
        <v>529</v>
      </c>
      <c r="C8" s="113" t="s">
        <v>525</v>
      </c>
      <c r="H8" s="111"/>
    </row>
    <row r="9" spans="1:12" ht="76.75" customHeight="1" x14ac:dyDescent="0.2">
      <c r="A9" s="117">
        <v>42060</v>
      </c>
      <c r="B9" s="119" t="s">
        <v>530</v>
      </c>
      <c r="C9" s="113" t="s">
        <v>526</v>
      </c>
    </row>
    <row r="10" spans="1:12" ht="76.75" customHeight="1" x14ac:dyDescent="0.2">
      <c r="A10" s="117">
        <v>42060</v>
      </c>
      <c r="B10" s="119" t="s">
        <v>531</v>
      </c>
      <c r="C10" s="113" t="s">
        <v>527</v>
      </c>
    </row>
    <row r="11" spans="1:12" ht="76.75" customHeight="1" x14ac:dyDescent="0.2">
      <c r="A11" s="117">
        <v>42123</v>
      </c>
      <c r="B11" s="119" t="s">
        <v>913</v>
      </c>
      <c r="C11" s="113" t="s">
        <v>3380</v>
      </c>
      <c r="G11" s="120" t="s">
        <v>3381</v>
      </c>
      <c r="I11" s="120" t="s">
        <v>3382</v>
      </c>
      <c r="J11" s="120" t="s">
        <v>3383</v>
      </c>
    </row>
    <row r="12" spans="1:12" ht="76.75" customHeight="1" x14ac:dyDescent="0.2">
      <c r="A12" s="117">
        <v>42151</v>
      </c>
      <c r="B12" s="111" t="s">
        <v>914</v>
      </c>
      <c r="C12" s="113" t="s">
        <v>915</v>
      </c>
      <c r="G12" s="113" t="s">
        <v>3384</v>
      </c>
      <c r="H12" s="113" t="s">
        <v>3385</v>
      </c>
      <c r="I12" s="124" t="s">
        <v>3386</v>
      </c>
    </row>
    <row r="13" spans="1:12" ht="76.75" customHeight="1" x14ac:dyDescent="0.2">
      <c r="A13" s="117">
        <v>42179</v>
      </c>
      <c r="B13" s="119" t="s">
        <v>1052</v>
      </c>
      <c r="C13" s="113" t="s">
        <v>3387</v>
      </c>
    </row>
    <row r="14" spans="1:12" ht="76.75" customHeight="1" x14ac:dyDescent="0.2">
      <c r="A14" s="117">
        <v>42212</v>
      </c>
      <c r="B14" s="113" t="s">
        <v>1104</v>
      </c>
      <c r="C14" s="113" t="s">
        <v>1105</v>
      </c>
    </row>
    <row r="15" spans="1:12" ht="76.75" customHeight="1" x14ac:dyDescent="0.2">
      <c r="A15" s="117">
        <v>42212</v>
      </c>
      <c r="B15" s="113" t="s">
        <v>1106</v>
      </c>
      <c r="C15" s="113" t="s">
        <v>1107</v>
      </c>
    </row>
    <row r="16" spans="1:12" ht="76.75" customHeight="1" x14ac:dyDescent="0.2">
      <c r="A16" s="117">
        <v>42212</v>
      </c>
      <c r="B16" s="113" t="s">
        <v>1108</v>
      </c>
      <c r="C16" s="113" t="s">
        <v>1109</v>
      </c>
    </row>
    <row r="17" spans="1:12" ht="76.75" customHeight="1" x14ac:dyDescent="0.2">
      <c r="A17" s="117">
        <v>42303</v>
      </c>
      <c r="B17" s="113" t="s">
        <v>1405</v>
      </c>
      <c r="G17" s="113" t="s">
        <v>1406</v>
      </c>
      <c r="H17" s="113" t="s">
        <v>1407</v>
      </c>
    </row>
    <row r="18" spans="1:12" ht="76.75" customHeight="1" x14ac:dyDescent="0.2">
      <c r="A18" s="117">
        <v>42333</v>
      </c>
      <c r="B18" s="113" t="s">
        <v>1510</v>
      </c>
      <c r="C18" s="113" t="s">
        <v>3388</v>
      </c>
      <c r="G18" s="120" t="s">
        <v>3389</v>
      </c>
      <c r="H18" s="120" t="s">
        <v>3390</v>
      </c>
      <c r="I18" s="120" t="s">
        <v>3391</v>
      </c>
    </row>
    <row r="19" spans="1:12" ht="76.75" customHeight="1" x14ac:dyDescent="0.2">
      <c r="A19" s="117">
        <v>42333</v>
      </c>
      <c r="B19" s="113" t="s">
        <v>1511</v>
      </c>
      <c r="C19" s="113" t="s">
        <v>3392</v>
      </c>
      <c r="G19" s="120" t="s">
        <v>3393</v>
      </c>
      <c r="H19" s="120" t="s">
        <v>3394</v>
      </c>
    </row>
    <row r="20" spans="1:12" ht="76.75" customHeight="1" x14ac:dyDescent="0.2">
      <c r="A20" s="117">
        <v>42333</v>
      </c>
      <c r="B20" s="113" t="s">
        <v>1512</v>
      </c>
      <c r="C20" s="113" t="s">
        <v>3395</v>
      </c>
    </row>
    <row r="21" spans="1:12" ht="76.75" customHeight="1" x14ac:dyDescent="0.2">
      <c r="A21" s="117">
        <v>42355</v>
      </c>
      <c r="B21" s="113" t="s">
        <v>2222</v>
      </c>
      <c r="K21" s="113" t="s">
        <v>3396</v>
      </c>
      <c r="L21" s="113" t="s">
        <v>2223</v>
      </c>
    </row>
    <row r="22" spans="1:12" ht="76.75" customHeight="1" x14ac:dyDescent="0.2">
      <c r="A22" s="117">
        <v>42424</v>
      </c>
      <c r="B22" s="113" t="s">
        <v>2290</v>
      </c>
    </row>
    <row r="23" spans="1:12" ht="76.75" customHeight="1" x14ac:dyDescent="0.2">
      <c r="A23" s="117">
        <v>42459</v>
      </c>
      <c r="B23" s="119" t="s">
        <v>6847</v>
      </c>
      <c r="C23" s="113" t="s">
        <v>3397</v>
      </c>
      <c r="E23" s="113" t="s">
        <v>3398</v>
      </c>
      <c r="F23" s="113" t="s">
        <v>3399</v>
      </c>
      <c r="G23" s="113" t="s">
        <v>3400</v>
      </c>
      <c r="H23" s="113" t="s">
        <v>3401</v>
      </c>
      <c r="I23" s="113" t="s">
        <v>3402</v>
      </c>
      <c r="K23" s="113" t="s">
        <v>3403</v>
      </c>
    </row>
    <row r="24" spans="1:12" ht="76.75" customHeight="1" x14ac:dyDescent="0.2">
      <c r="A24" s="117">
        <v>42459</v>
      </c>
      <c r="B24" s="113" t="s">
        <v>2358</v>
      </c>
      <c r="C24" s="130" t="s">
        <v>3404</v>
      </c>
    </row>
    <row r="25" spans="1:12" ht="76.75" customHeight="1" x14ac:dyDescent="0.2">
      <c r="A25" s="117">
        <v>42459</v>
      </c>
      <c r="B25" s="113" t="s">
        <v>2359</v>
      </c>
      <c r="C25" s="130" t="s">
        <v>2360</v>
      </c>
    </row>
    <row r="26" spans="1:12" ht="76.75" customHeight="1" x14ac:dyDescent="0.2">
      <c r="A26" s="117">
        <v>42487</v>
      </c>
      <c r="B26" s="119" t="s">
        <v>2425</v>
      </c>
      <c r="C26" s="113" t="s">
        <v>3405</v>
      </c>
    </row>
    <row r="27" spans="1:12" ht="76.75" customHeight="1" x14ac:dyDescent="0.2">
      <c r="A27" s="117">
        <v>42487</v>
      </c>
      <c r="B27" s="113" t="s">
        <v>2426</v>
      </c>
      <c r="C27" s="113" t="s">
        <v>3406</v>
      </c>
    </row>
    <row r="28" spans="1:12" ht="76.75" customHeight="1" x14ac:dyDescent="0.2">
      <c r="A28" s="117">
        <v>42515</v>
      </c>
      <c r="B28" s="113" t="s">
        <v>2472</v>
      </c>
      <c r="C28" s="113" t="s">
        <v>3407</v>
      </c>
    </row>
    <row r="29" spans="1:12" ht="76.75" customHeight="1" x14ac:dyDescent="0.2">
      <c r="A29" s="117">
        <v>42515</v>
      </c>
      <c r="B29" s="113" t="s">
        <v>2473</v>
      </c>
      <c r="C29" s="113" t="s">
        <v>3408</v>
      </c>
    </row>
    <row r="30" spans="1:12" ht="76.75" customHeight="1" x14ac:dyDescent="0.2">
      <c r="A30" s="117">
        <v>42515</v>
      </c>
      <c r="B30" s="119" t="s">
        <v>2474</v>
      </c>
      <c r="C30" s="113" t="s">
        <v>3409</v>
      </c>
    </row>
    <row r="31" spans="1:12" ht="76.75" customHeight="1" x14ac:dyDescent="0.2">
      <c r="A31" s="117">
        <v>42550</v>
      </c>
      <c r="B31" s="119" t="s">
        <v>2523</v>
      </c>
      <c r="C31" s="113" t="s">
        <v>2524</v>
      </c>
      <c r="D31" s="113" t="s">
        <v>2525</v>
      </c>
      <c r="G31" s="113" t="s">
        <v>2526</v>
      </c>
      <c r="H31" s="113" t="s">
        <v>2527</v>
      </c>
    </row>
    <row r="32" spans="1:12" ht="76.75" customHeight="1" x14ac:dyDescent="0.2">
      <c r="A32" s="117">
        <v>42550</v>
      </c>
      <c r="B32" s="119" t="s">
        <v>2528</v>
      </c>
      <c r="C32" s="113" t="s">
        <v>2529</v>
      </c>
      <c r="G32" s="113" t="s">
        <v>3410</v>
      </c>
      <c r="H32" s="111" t="s">
        <v>3411</v>
      </c>
    </row>
    <row r="33" spans="1:12" ht="76.75" customHeight="1" x14ac:dyDescent="0.2">
      <c r="A33" s="117">
        <v>42550</v>
      </c>
      <c r="B33" s="113" t="s">
        <v>2572</v>
      </c>
      <c r="C33" s="113" t="s">
        <v>0</v>
      </c>
      <c r="G33" s="113" t="s">
        <v>3412</v>
      </c>
      <c r="H33" s="130" t="s">
        <v>3413</v>
      </c>
    </row>
    <row r="34" spans="1:12" ht="76.75" customHeight="1" x14ac:dyDescent="0.2">
      <c r="A34" s="117">
        <v>42550</v>
      </c>
      <c r="B34" s="113" t="s">
        <v>2574</v>
      </c>
      <c r="C34" s="113" t="s">
        <v>3414</v>
      </c>
      <c r="H34" s="130" t="s">
        <v>0</v>
      </c>
    </row>
    <row r="35" spans="1:12" ht="76.75" customHeight="1" x14ac:dyDescent="0.2">
      <c r="A35" s="117">
        <v>42550</v>
      </c>
      <c r="B35" s="119" t="s">
        <v>2575</v>
      </c>
      <c r="C35" s="113" t="s">
        <v>3415</v>
      </c>
    </row>
    <row r="36" spans="1:12" ht="76.75" customHeight="1" x14ac:dyDescent="0.2">
      <c r="A36" s="117">
        <v>42550</v>
      </c>
      <c r="B36" s="113" t="s">
        <v>2576</v>
      </c>
      <c r="C36" s="113" t="s">
        <v>3416</v>
      </c>
    </row>
    <row r="37" spans="1:12" ht="76.75" customHeight="1" x14ac:dyDescent="0.2">
      <c r="A37" s="117">
        <v>42550</v>
      </c>
      <c r="B37" s="119" t="s">
        <v>2577</v>
      </c>
      <c r="C37" s="113" t="s">
        <v>0</v>
      </c>
      <c r="G37" s="113" t="s">
        <v>3417</v>
      </c>
      <c r="H37" s="113" t="s">
        <v>3418</v>
      </c>
    </row>
    <row r="38" spans="1:12" ht="76.75" customHeight="1" x14ac:dyDescent="0.2">
      <c r="A38" s="117">
        <v>42550</v>
      </c>
      <c r="B38" s="119" t="s">
        <v>2578</v>
      </c>
      <c r="K38" s="113" t="s">
        <v>3419</v>
      </c>
      <c r="L38" s="120" t="s">
        <v>3420</v>
      </c>
    </row>
    <row r="39" spans="1:12" ht="76.75" customHeight="1" x14ac:dyDescent="0.2">
      <c r="A39" s="117">
        <v>42578</v>
      </c>
      <c r="B39" s="119" t="s">
        <v>3421</v>
      </c>
      <c r="C39" s="113" t="s">
        <v>3422</v>
      </c>
    </row>
    <row r="40" spans="1:12" ht="76.75" customHeight="1" x14ac:dyDescent="0.2">
      <c r="A40" s="117">
        <v>42578</v>
      </c>
      <c r="B40" s="113" t="s">
        <v>2663</v>
      </c>
      <c r="C40" s="113" t="s">
        <v>3374</v>
      </c>
      <c r="G40" s="113" t="s">
        <v>3423</v>
      </c>
      <c r="H40" s="113" t="s">
        <v>3424</v>
      </c>
    </row>
    <row r="41" spans="1:12" ht="76.75" customHeight="1" x14ac:dyDescent="0.2">
      <c r="A41" s="117">
        <v>42641</v>
      </c>
      <c r="B41" s="119" t="s">
        <v>2681</v>
      </c>
      <c r="C41" s="130" t="s">
        <v>3425</v>
      </c>
      <c r="D41" s="113" t="s">
        <v>2682</v>
      </c>
    </row>
    <row r="42" spans="1:12" ht="76.75" customHeight="1" x14ac:dyDescent="0.2">
      <c r="A42" s="117">
        <v>42704</v>
      </c>
      <c r="B42" s="119" t="s">
        <v>2905</v>
      </c>
      <c r="G42" s="113" t="s">
        <v>2906</v>
      </c>
      <c r="H42" s="113" t="s">
        <v>2907</v>
      </c>
    </row>
    <row r="43" spans="1:12" ht="76.75" customHeight="1" x14ac:dyDescent="0.2">
      <c r="A43" s="117">
        <v>42704</v>
      </c>
      <c r="B43" s="119" t="s">
        <v>2932</v>
      </c>
      <c r="C43" s="113" t="s">
        <v>3426</v>
      </c>
    </row>
    <row r="44" spans="1:12" ht="76.75" customHeight="1" x14ac:dyDescent="0.2">
      <c r="A44" s="117">
        <v>42704</v>
      </c>
      <c r="B44" s="119" t="s">
        <v>2934</v>
      </c>
      <c r="C44" s="113" t="s">
        <v>2933</v>
      </c>
    </row>
    <row r="45" spans="1:12" ht="76.75" customHeight="1" x14ac:dyDescent="0.2">
      <c r="A45" s="117">
        <v>42719</v>
      </c>
      <c r="B45" s="113" t="s">
        <v>2966</v>
      </c>
      <c r="C45" s="113" t="s">
        <v>2965</v>
      </c>
      <c r="G45" s="111" t="s">
        <v>2967</v>
      </c>
      <c r="H45" s="111" t="s">
        <v>2968</v>
      </c>
    </row>
    <row r="46" spans="1:12" ht="76.75" customHeight="1" x14ac:dyDescent="0.2">
      <c r="A46" s="117">
        <v>42719</v>
      </c>
      <c r="B46" s="111" t="s">
        <v>3486</v>
      </c>
      <c r="G46" s="113" t="s">
        <v>3487</v>
      </c>
      <c r="H46" s="120" t="s">
        <v>3488</v>
      </c>
      <c r="K46" s="120" t="s">
        <v>3489</v>
      </c>
      <c r="L46" s="120" t="s">
        <v>3490</v>
      </c>
    </row>
    <row r="47" spans="1:12" ht="76.75" customHeight="1" x14ac:dyDescent="0.2">
      <c r="A47" s="117">
        <v>42788</v>
      </c>
      <c r="B47" s="113" t="s">
        <v>3656</v>
      </c>
      <c r="C47" s="113" t="s">
        <v>3659</v>
      </c>
      <c r="D47" s="113" t="s">
        <v>3657</v>
      </c>
      <c r="G47" s="113" t="s">
        <v>3658</v>
      </c>
      <c r="H47" s="113" t="s">
        <v>3660</v>
      </c>
    </row>
    <row r="48" spans="1:12" ht="76.75" customHeight="1" x14ac:dyDescent="0.2">
      <c r="A48" s="117">
        <v>42788</v>
      </c>
      <c r="B48" s="130" t="s">
        <v>3661</v>
      </c>
      <c r="C48" s="113" t="s">
        <v>3666</v>
      </c>
      <c r="D48" s="113" t="s">
        <v>3667</v>
      </c>
      <c r="E48" s="113" t="s">
        <v>3662</v>
      </c>
      <c r="F48" s="113" t="s">
        <v>3663</v>
      </c>
      <c r="G48" s="113" t="s">
        <v>3668</v>
      </c>
      <c r="K48" s="120" t="s">
        <v>3664</v>
      </c>
      <c r="L48" s="120" t="s">
        <v>3665</v>
      </c>
    </row>
    <row r="49" spans="1:11" ht="76.75" customHeight="1" x14ac:dyDescent="0.2">
      <c r="A49" s="117">
        <v>42830</v>
      </c>
      <c r="B49" s="119" t="s">
        <v>3750</v>
      </c>
      <c r="C49" s="113" t="s">
        <v>3749</v>
      </c>
      <c r="K49" s="113" t="s">
        <v>3751</v>
      </c>
    </row>
    <row r="50" spans="1:11" ht="76.75" customHeight="1" x14ac:dyDescent="0.2">
      <c r="A50" s="117">
        <v>42830</v>
      </c>
      <c r="B50" s="113" t="s">
        <v>3778</v>
      </c>
      <c r="C50" s="113" t="s">
        <v>3779</v>
      </c>
    </row>
    <row r="51" spans="1:11" ht="76.75" customHeight="1" x14ac:dyDescent="0.2">
      <c r="A51" s="117">
        <v>42851</v>
      </c>
      <c r="B51" s="131" t="s">
        <v>3891</v>
      </c>
      <c r="C51" s="113" t="s">
        <v>3893</v>
      </c>
      <c r="G51" s="113" t="s">
        <v>9278</v>
      </c>
      <c r="H51" s="111" t="s">
        <v>3892</v>
      </c>
    </row>
    <row r="52" spans="1:11" ht="76.75" customHeight="1" x14ac:dyDescent="0.2">
      <c r="A52" s="117">
        <v>42851</v>
      </c>
      <c r="B52" s="113" t="s">
        <v>3894</v>
      </c>
      <c r="C52" s="113" t="s">
        <v>3896</v>
      </c>
      <c r="G52" s="113" t="s">
        <v>3895</v>
      </c>
      <c r="H52" s="113" t="s">
        <v>3897</v>
      </c>
    </row>
    <row r="53" spans="1:11" ht="76.75" customHeight="1" x14ac:dyDescent="0.2">
      <c r="A53" s="117">
        <v>42886</v>
      </c>
      <c r="B53" s="119" t="s">
        <v>3961</v>
      </c>
      <c r="C53" s="113" t="s">
        <v>3960</v>
      </c>
    </row>
    <row r="54" spans="1:11" ht="76.75" customHeight="1" x14ac:dyDescent="0.2">
      <c r="A54" s="117">
        <v>42886</v>
      </c>
      <c r="B54" s="130" t="s">
        <v>3962</v>
      </c>
      <c r="C54" s="113" t="s">
        <v>3964</v>
      </c>
      <c r="D54" s="113" t="s">
        <v>3966</v>
      </c>
      <c r="E54" s="124" t="s">
        <v>3963</v>
      </c>
      <c r="F54" s="113" t="s">
        <v>3965</v>
      </c>
    </row>
    <row r="55" spans="1:11" ht="76.75" customHeight="1" x14ac:dyDescent="0.2">
      <c r="A55" s="117">
        <v>42886</v>
      </c>
      <c r="B55" s="113" t="s">
        <v>3968</v>
      </c>
      <c r="C55" s="113" t="s">
        <v>3967</v>
      </c>
    </row>
    <row r="56" spans="1:11" ht="76.75" customHeight="1" x14ac:dyDescent="0.2">
      <c r="A56" s="117">
        <v>42886</v>
      </c>
      <c r="B56" s="119" t="s">
        <v>3969</v>
      </c>
      <c r="G56" s="113" t="s">
        <v>3970</v>
      </c>
      <c r="H56" s="113" t="s">
        <v>3971</v>
      </c>
    </row>
    <row r="57" spans="1:11" ht="76.75" customHeight="1" x14ac:dyDescent="0.2">
      <c r="A57" s="117">
        <v>42886</v>
      </c>
      <c r="B57" s="113" t="s">
        <v>3972</v>
      </c>
      <c r="C57" s="113" t="s">
        <v>4042</v>
      </c>
    </row>
    <row r="58" spans="1:11" ht="76.75" customHeight="1" x14ac:dyDescent="0.2">
      <c r="A58" s="117">
        <v>42914</v>
      </c>
      <c r="B58" s="113" t="s">
        <v>4038</v>
      </c>
      <c r="C58" s="113" t="s">
        <v>4039</v>
      </c>
    </row>
    <row r="59" spans="1:11" ht="76.75" customHeight="1" x14ac:dyDescent="0.2">
      <c r="A59" s="117">
        <v>42914</v>
      </c>
      <c r="B59" s="113" t="s">
        <v>4040</v>
      </c>
      <c r="C59" s="130" t="s">
        <v>4041</v>
      </c>
    </row>
    <row r="60" spans="1:11" ht="76.75" customHeight="1" x14ac:dyDescent="0.2">
      <c r="A60" s="117">
        <v>42914</v>
      </c>
      <c r="B60" s="113" t="s">
        <v>4043</v>
      </c>
      <c r="C60" s="113" t="s">
        <v>4045</v>
      </c>
      <c r="D60" s="113" t="s">
        <v>4044</v>
      </c>
    </row>
    <row r="61" spans="1:11" ht="76.75" customHeight="1" x14ac:dyDescent="0.2">
      <c r="A61" s="117">
        <v>42914</v>
      </c>
      <c r="B61" s="113" t="s">
        <v>4046</v>
      </c>
      <c r="C61" s="113" t="s">
        <v>4047</v>
      </c>
      <c r="D61" s="113" t="s">
        <v>4048</v>
      </c>
      <c r="G61" s="113" t="s">
        <v>4049</v>
      </c>
    </row>
    <row r="62" spans="1:11" ht="76.75" customHeight="1" x14ac:dyDescent="0.2">
      <c r="A62" s="117">
        <v>42942</v>
      </c>
      <c r="B62" s="113" t="s">
        <v>4130</v>
      </c>
      <c r="C62" s="113" t="s">
        <v>4131</v>
      </c>
      <c r="D62" s="113"/>
    </row>
    <row r="63" spans="1:11" ht="76.75" customHeight="1" x14ac:dyDescent="0.2">
      <c r="A63" s="117">
        <v>42942</v>
      </c>
      <c r="B63" s="113" t="s">
        <v>4161</v>
      </c>
      <c r="C63" s="111" t="s">
        <v>4162</v>
      </c>
      <c r="I63" s="113" t="s">
        <v>4163</v>
      </c>
      <c r="J63" s="113" t="s">
        <v>4164</v>
      </c>
    </row>
    <row r="64" spans="1:11" ht="76.75" customHeight="1" x14ac:dyDescent="0.2">
      <c r="A64" s="117">
        <v>43005</v>
      </c>
      <c r="B64" s="113" t="s">
        <v>4275</v>
      </c>
      <c r="C64" s="113" t="s">
        <v>4276</v>
      </c>
      <c r="E64" s="113" t="s">
        <v>4277</v>
      </c>
      <c r="F64" s="113" t="s">
        <v>4278</v>
      </c>
      <c r="G64" s="113" t="s">
        <v>4279</v>
      </c>
      <c r="H64" s="113" t="s">
        <v>4280</v>
      </c>
    </row>
    <row r="65" spans="1:12" ht="76.75" customHeight="1" x14ac:dyDescent="0.2">
      <c r="A65" s="117">
        <v>43005</v>
      </c>
      <c r="B65" s="113" t="s">
        <v>4281</v>
      </c>
      <c r="C65" s="113" t="s">
        <v>4283</v>
      </c>
      <c r="I65" s="113" t="s">
        <v>4282</v>
      </c>
    </row>
    <row r="66" spans="1:12" ht="76.75" customHeight="1" x14ac:dyDescent="0.2">
      <c r="A66" s="117">
        <v>43005</v>
      </c>
      <c r="B66" s="113" t="s">
        <v>4284</v>
      </c>
      <c r="C66" s="113" t="s">
        <v>4285</v>
      </c>
    </row>
    <row r="67" spans="1:12" ht="76.75" customHeight="1" x14ac:dyDescent="0.2">
      <c r="A67" s="117">
        <v>43033</v>
      </c>
      <c r="B67" s="113" t="s">
        <v>4372</v>
      </c>
      <c r="C67" s="113" t="s">
        <v>4373</v>
      </c>
    </row>
    <row r="68" spans="1:12" ht="76.75" customHeight="1" x14ac:dyDescent="0.2">
      <c r="A68" s="117">
        <v>43033</v>
      </c>
      <c r="B68" s="113" t="s">
        <v>4374</v>
      </c>
      <c r="K68" s="130" t="s">
        <v>4375</v>
      </c>
      <c r="L68" s="113" t="s">
        <v>4376</v>
      </c>
    </row>
    <row r="69" spans="1:12" ht="76.75" customHeight="1" x14ac:dyDescent="0.2">
      <c r="A69" s="117">
        <v>43033</v>
      </c>
      <c r="B69" s="113" t="s">
        <v>4377</v>
      </c>
      <c r="G69" s="113" t="s">
        <v>4378</v>
      </c>
      <c r="H69" s="113" t="s">
        <v>4379</v>
      </c>
    </row>
    <row r="70" spans="1:12" ht="76.75" customHeight="1" x14ac:dyDescent="0.2">
      <c r="A70" s="117">
        <v>43033</v>
      </c>
      <c r="B70" s="113" t="s">
        <v>4381</v>
      </c>
      <c r="C70" s="113" t="s">
        <v>4380</v>
      </c>
      <c r="G70" s="113" t="s">
        <v>4382</v>
      </c>
      <c r="H70" s="111" t="s">
        <v>4383</v>
      </c>
    </row>
    <row r="71" spans="1:12" ht="76.75" customHeight="1" x14ac:dyDescent="0.2">
      <c r="A71" s="117">
        <v>43033</v>
      </c>
      <c r="B71" s="113" t="s">
        <v>4386</v>
      </c>
      <c r="I71" s="113" t="s">
        <v>4384</v>
      </c>
      <c r="J71" s="113" t="s">
        <v>4385</v>
      </c>
    </row>
    <row r="72" spans="1:12" ht="76.75" customHeight="1" x14ac:dyDescent="0.2">
      <c r="A72" s="117">
        <v>43068</v>
      </c>
      <c r="B72" s="113" t="s">
        <v>4474</v>
      </c>
      <c r="C72" s="113" t="s">
        <v>4475</v>
      </c>
      <c r="I72" s="113" t="s">
        <v>4477</v>
      </c>
      <c r="J72" s="130" t="s">
        <v>4476</v>
      </c>
    </row>
    <row r="73" spans="1:12" ht="76.75" customHeight="1" x14ac:dyDescent="0.2">
      <c r="A73" s="117">
        <v>43068</v>
      </c>
      <c r="B73" s="113" t="s">
        <v>4505</v>
      </c>
      <c r="C73" s="130" t="s">
        <v>4504</v>
      </c>
      <c r="I73" s="113"/>
      <c r="J73" s="130"/>
    </row>
    <row r="74" spans="1:12" ht="76.75" customHeight="1" x14ac:dyDescent="0.2">
      <c r="A74" s="117">
        <v>43068</v>
      </c>
      <c r="B74" s="113" t="s">
        <v>4506</v>
      </c>
      <c r="C74" s="113" t="s">
        <v>4507</v>
      </c>
      <c r="G74" s="113" t="s">
        <v>4508</v>
      </c>
      <c r="H74" s="124" t="s">
        <v>4509</v>
      </c>
      <c r="I74" s="113"/>
      <c r="J74" s="130"/>
    </row>
    <row r="75" spans="1:12" ht="76.75" customHeight="1" x14ac:dyDescent="0.2">
      <c r="A75" s="117">
        <v>43089</v>
      </c>
      <c r="B75" s="113" t="s">
        <v>4448</v>
      </c>
      <c r="C75" s="113" t="s">
        <v>4449</v>
      </c>
      <c r="G75" s="113" t="s">
        <v>4450</v>
      </c>
      <c r="J75" s="113" t="s">
        <v>0</v>
      </c>
    </row>
    <row r="76" spans="1:12" ht="76.75" customHeight="1" x14ac:dyDescent="0.2">
      <c r="A76" s="117">
        <v>43130</v>
      </c>
      <c r="B76" s="113" t="s">
        <v>4596</v>
      </c>
      <c r="C76" s="113" t="s">
        <v>4597</v>
      </c>
      <c r="I76" s="113"/>
      <c r="J76" s="130"/>
    </row>
    <row r="77" spans="1:12" ht="76.75" customHeight="1" x14ac:dyDescent="0.2">
      <c r="A77" s="117">
        <v>43131</v>
      </c>
      <c r="B77" s="113" t="s">
        <v>4598</v>
      </c>
      <c r="C77" s="113" t="s">
        <v>4599</v>
      </c>
      <c r="D77" s="113" t="s">
        <v>4600</v>
      </c>
      <c r="I77" s="113"/>
      <c r="J77" s="130"/>
    </row>
    <row r="78" spans="1:12" ht="76.75" customHeight="1" x14ac:dyDescent="0.2">
      <c r="A78" s="117">
        <v>43187</v>
      </c>
      <c r="B78" s="113" t="s">
        <v>7165</v>
      </c>
      <c r="C78" s="113" t="s">
        <v>7164</v>
      </c>
      <c r="D78" s="113" t="s">
        <v>7171</v>
      </c>
      <c r="E78" s="124" t="s">
        <v>7170</v>
      </c>
      <c r="G78" s="113" t="s">
        <v>7166</v>
      </c>
      <c r="H78" s="113" t="s">
        <v>7167</v>
      </c>
      <c r="I78" s="113" t="s">
        <v>7168</v>
      </c>
      <c r="J78" s="113" t="s">
        <v>7169</v>
      </c>
    </row>
    <row r="79" spans="1:12" ht="76.75" customHeight="1" x14ac:dyDescent="0.2">
      <c r="A79" s="117">
        <v>43215</v>
      </c>
      <c r="B79" s="113" t="s">
        <v>7205</v>
      </c>
      <c r="C79" s="113" t="s">
        <v>7205</v>
      </c>
      <c r="I79" s="113" t="s">
        <v>7206</v>
      </c>
      <c r="J79" s="113" t="s">
        <v>7207</v>
      </c>
    </row>
    <row r="80" spans="1:12" ht="76.75" customHeight="1" x14ac:dyDescent="0.2">
      <c r="A80" s="117">
        <v>43215</v>
      </c>
      <c r="B80" s="113" t="s">
        <v>7282</v>
      </c>
      <c r="C80" s="113"/>
      <c r="I80" s="113"/>
      <c r="J80" s="130"/>
    </row>
    <row r="81" spans="1:10" ht="76.75" customHeight="1" x14ac:dyDescent="0.2">
      <c r="A81" s="117">
        <v>43278</v>
      </c>
      <c r="B81" s="113" t="s">
        <v>7330</v>
      </c>
      <c r="C81" s="132" t="s">
        <v>7328</v>
      </c>
      <c r="G81" s="120" t="s">
        <v>7428</v>
      </c>
      <c r="H81" s="120" t="s">
        <v>7329</v>
      </c>
      <c r="I81" s="120" t="s">
        <v>7327</v>
      </c>
      <c r="J81" s="130"/>
    </row>
    <row r="82" spans="1:10" ht="76.75" customHeight="1" x14ac:dyDescent="0.2">
      <c r="A82" s="117">
        <v>43278</v>
      </c>
      <c r="B82" s="113" t="s">
        <v>7567</v>
      </c>
      <c r="C82" s="132" t="s">
        <v>9279</v>
      </c>
      <c r="I82" s="113"/>
      <c r="J82" s="130"/>
    </row>
    <row r="83" spans="1:10" ht="76.75" customHeight="1" x14ac:dyDescent="0.2">
      <c r="A83" s="117">
        <v>43278</v>
      </c>
      <c r="B83" s="113" t="s">
        <v>7423</v>
      </c>
      <c r="C83" s="133" t="s">
        <v>7424</v>
      </c>
      <c r="D83" s="132" t="s">
        <v>7425</v>
      </c>
      <c r="E83" s="132" t="s">
        <v>7426</v>
      </c>
      <c r="F83" s="132" t="s">
        <v>7427</v>
      </c>
      <c r="I83" s="113"/>
      <c r="J83" s="130"/>
    </row>
    <row r="84" spans="1:10" ht="76.75" customHeight="1" x14ac:dyDescent="0.2">
      <c r="A84" s="117">
        <v>43278</v>
      </c>
      <c r="B84" s="132" t="s">
        <v>7430</v>
      </c>
      <c r="C84" s="134" t="s">
        <v>7429</v>
      </c>
      <c r="I84" s="113"/>
      <c r="J84" s="130"/>
    </row>
    <row r="85" spans="1:10" ht="76.75" customHeight="1" x14ac:dyDescent="0.2">
      <c r="A85" s="117">
        <v>43278</v>
      </c>
      <c r="B85" s="113" t="s">
        <v>7434</v>
      </c>
      <c r="C85" s="132" t="s">
        <v>7431</v>
      </c>
      <c r="D85" s="132" t="s">
        <v>7432</v>
      </c>
      <c r="I85" s="132" t="s">
        <v>7433</v>
      </c>
      <c r="J85" s="132" t="s">
        <v>7435</v>
      </c>
    </row>
    <row r="86" spans="1:10" ht="76.75" customHeight="1" x14ac:dyDescent="0.2">
      <c r="A86" s="117">
        <v>43306</v>
      </c>
      <c r="B86" s="135" t="s">
        <v>7573</v>
      </c>
      <c r="C86" s="132" t="s">
        <v>9280</v>
      </c>
      <c r="D86" s="135" t="s">
        <v>9281</v>
      </c>
      <c r="G86" s="132" t="s">
        <v>9282</v>
      </c>
      <c r="H86" s="132" t="s">
        <v>9283</v>
      </c>
    </row>
    <row r="87" spans="1:10" ht="76.75" customHeight="1" x14ac:dyDescent="0.2">
      <c r="A87" s="117">
        <v>43306</v>
      </c>
      <c r="B87" s="119" t="s">
        <v>7601</v>
      </c>
      <c r="C87" s="132" t="s">
        <v>7599</v>
      </c>
      <c r="D87" s="135" t="s">
        <v>7600</v>
      </c>
    </row>
    <row r="88" spans="1:10" ht="76.75" customHeight="1" x14ac:dyDescent="0.2">
      <c r="A88" s="117">
        <v>43306</v>
      </c>
      <c r="B88" s="119" t="s">
        <v>7603</v>
      </c>
      <c r="C88" s="132" t="s">
        <v>7602</v>
      </c>
      <c r="G88" s="132" t="s">
        <v>7604</v>
      </c>
      <c r="H88" s="132" t="s">
        <v>7605</v>
      </c>
    </row>
    <row r="89" spans="1:10" ht="76.75" customHeight="1" x14ac:dyDescent="0.2">
      <c r="A89" s="117">
        <v>43369</v>
      </c>
      <c r="B89" s="136" t="s">
        <v>7638</v>
      </c>
      <c r="C89" s="137" t="s">
        <v>9284</v>
      </c>
      <c r="G89" s="132" t="s">
        <v>9285</v>
      </c>
      <c r="H89" s="135" t="s">
        <v>9286</v>
      </c>
    </row>
    <row r="90" spans="1:10" ht="76.75" customHeight="1" x14ac:dyDescent="0.2">
      <c r="A90" s="117">
        <v>43404</v>
      </c>
      <c r="B90" s="136" t="s">
        <v>7831</v>
      </c>
      <c r="C90" s="132" t="s">
        <v>7834</v>
      </c>
      <c r="E90" s="132" t="s">
        <v>7832</v>
      </c>
      <c r="F90" s="132" t="s">
        <v>7833</v>
      </c>
      <c r="G90" s="132" t="s">
        <v>7835</v>
      </c>
      <c r="H90" s="132" t="s">
        <v>7836</v>
      </c>
    </row>
    <row r="91" spans="1:10" ht="76.75" customHeight="1" x14ac:dyDescent="0.2">
      <c r="A91" s="117">
        <v>43432</v>
      </c>
      <c r="B91" s="119" t="s">
        <v>7953</v>
      </c>
      <c r="C91" s="113" t="s">
        <v>7954</v>
      </c>
    </row>
    <row r="92" spans="1:10" ht="76.75" customHeight="1" x14ac:dyDescent="0.2">
      <c r="A92" s="117">
        <v>43432</v>
      </c>
      <c r="B92" s="119" t="s">
        <v>7991</v>
      </c>
      <c r="C92" s="113" t="s">
        <v>9287</v>
      </c>
    </row>
    <row r="93" spans="1:10" ht="76.75" customHeight="1" x14ac:dyDescent="0.2">
      <c r="A93" s="117">
        <v>43432</v>
      </c>
      <c r="B93" s="119" t="s">
        <v>7991</v>
      </c>
      <c r="C93" s="113" t="s">
        <v>9288</v>
      </c>
    </row>
    <row r="94" spans="1:10" ht="76.75" customHeight="1" x14ac:dyDescent="0.2">
      <c r="A94" s="117">
        <v>43432</v>
      </c>
      <c r="B94" s="119" t="s">
        <v>7991</v>
      </c>
      <c r="C94" s="113" t="s">
        <v>7992</v>
      </c>
    </row>
    <row r="95" spans="1:10" ht="76.75" customHeight="1" x14ac:dyDescent="0.2">
      <c r="A95" s="117">
        <v>43432</v>
      </c>
      <c r="B95" s="119" t="s">
        <v>7991</v>
      </c>
      <c r="C95" s="113" t="s">
        <v>7993</v>
      </c>
    </row>
    <row r="96" spans="1:10" ht="76.75" customHeight="1" x14ac:dyDescent="0.2">
      <c r="A96" s="117">
        <v>43495</v>
      </c>
      <c r="B96" s="119" t="s">
        <v>8059</v>
      </c>
      <c r="C96" s="132" t="s">
        <v>8060</v>
      </c>
      <c r="D96" s="132" t="s">
        <v>8061</v>
      </c>
    </row>
    <row r="97" spans="1:10" ht="76.75" customHeight="1" x14ac:dyDescent="0.2">
      <c r="A97" s="117">
        <v>43495</v>
      </c>
      <c r="B97" s="119" t="s">
        <v>8062</v>
      </c>
      <c r="C97" s="119" t="s">
        <v>8063</v>
      </c>
      <c r="D97" s="119" t="s">
        <v>8064</v>
      </c>
    </row>
    <row r="98" spans="1:10" ht="76.75" customHeight="1" x14ac:dyDescent="0.2">
      <c r="A98" s="117">
        <v>43495</v>
      </c>
      <c r="B98" s="119" t="s">
        <v>8118</v>
      </c>
      <c r="E98" s="120" t="s">
        <v>8134</v>
      </c>
      <c r="F98" s="120" t="s">
        <v>8135</v>
      </c>
      <c r="G98" s="120" t="s">
        <v>8138</v>
      </c>
      <c r="H98" s="120" t="s">
        <v>8139</v>
      </c>
      <c r="I98" s="120" t="s">
        <v>8136</v>
      </c>
      <c r="J98" s="120" t="s">
        <v>8137</v>
      </c>
    </row>
    <row r="99" spans="1:10" ht="76.75" customHeight="1" x14ac:dyDescent="0.2">
      <c r="A99" s="117">
        <v>43523</v>
      </c>
      <c r="B99" s="124" t="s">
        <v>8140</v>
      </c>
      <c r="C99" s="113" t="s">
        <v>8143</v>
      </c>
      <c r="D99" s="113" t="s">
        <v>8142</v>
      </c>
      <c r="E99" s="113" t="s">
        <v>8141</v>
      </c>
      <c r="F99" s="113" t="s">
        <v>8144</v>
      </c>
      <c r="G99" s="113" t="s">
        <v>8145</v>
      </c>
      <c r="H99" s="130" t="s">
        <v>8146</v>
      </c>
    </row>
    <row r="100" spans="1:10" s="113" customFormat="1" ht="76.75" customHeight="1" x14ac:dyDescent="0.2">
      <c r="A100" s="117">
        <v>43585</v>
      </c>
      <c r="B100" s="113" t="s">
        <v>8300</v>
      </c>
      <c r="C100" s="113" t="s">
        <v>8301</v>
      </c>
      <c r="D100" s="113" t="s">
        <v>8303</v>
      </c>
      <c r="E100" s="113" t="s">
        <v>8304</v>
      </c>
      <c r="F100" s="113" t="s">
        <v>8302</v>
      </c>
      <c r="G100" s="113" t="s">
        <v>8305</v>
      </c>
      <c r="H100" s="113" t="s">
        <v>8306</v>
      </c>
      <c r="I100" s="113" t="s">
        <v>8307</v>
      </c>
      <c r="J100" s="113" t="s">
        <v>8308</v>
      </c>
    </row>
    <row r="101" spans="1:10" ht="76.75" customHeight="1" x14ac:dyDescent="0.2">
      <c r="A101" s="117">
        <v>43642</v>
      </c>
      <c r="B101" s="118" t="s">
        <v>8469</v>
      </c>
      <c r="C101" s="113" t="s">
        <v>8470</v>
      </c>
    </row>
    <row r="102" spans="1:10" ht="76.75" customHeight="1" x14ac:dyDescent="0.2">
      <c r="A102" s="117">
        <v>43642</v>
      </c>
      <c r="B102" s="113" t="s">
        <v>8471</v>
      </c>
      <c r="C102" s="113" t="s">
        <v>8472</v>
      </c>
      <c r="E102" s="113" t="s">
        <v>8473</v>
      </c>
      <c r="F102" s="113"/>
      <c r="G102" s="113" t="s">
        <v>8474</v>
      </c>
      <c r="H102" s="113" t="s">
        <v>8475</v>
      </c>
    </row>
    <row r="103" spans="1:10" ht="76.75" customHeight="1" x14ac:dyDescent="0.2">
      <c r="A103" s="117">
        <v>43642</v>
      </c>
      <c r="B103" s="113" t="s">
        <v>8534</v>
      </c>
      <c r="C103" s="113" t="s">
        <v>8535</v>
      </c>
      <c r="E103" s="113"/>
      <c r="F103" s="113"/>
      <c r="G103" s="113"/>
      <c r="H103" s="113"/>
    </row>
    <row r="104" spans="1:10" ht="76.75" customHeight="1" x14ac:dyDescent="0.2">
      <c r="A104" s="117">
        <v>43677</v>
      </c>
      <c r="B104" s="124" t="s">
        <v>8650</v>
      </c>
      <c r="C104" s="111" t="s">
        <v>8651</v>
      </c>
      <c r="D104" s="111" t="s">
        <v>8652</v>
      </c>
      <c r="E104" s="111" t="s">
        <v>8648</v>
      </c>
      <c r="F104" s="124" t="s">
        <v>8649</v>
      </c>
      <c r="I104" s="111" t="s">
        <v>8646</v>
      </c>
      <c r="J104" s="113" t="s">
        <v>8647</v>
      </c>
    </row>
    <row r="105" spans="1:10" ht="76.75" customHeight="1" x14ac:dyDescent="0.2">
      <c r="A105" s="117">
        <v>43677</v>
      </c>
      <c r="B105" s="111" t="s">
        <v>8724</v>
      </c>
      <c r="C105" s="124" t="s">
        <v>8725</v>
      </c>
      <c r="D105" s="138" t="s">
        <v>0</v>
      </c>
      <c r="E105" s="113" t="s">
        <v>8726</v>
      </c>
      <c r="F105" s="113" t="s">
        <v>8727</v>
      </c>
    </row>
    <row r="106" spans="1:10" ht="76.75" customHeight="1" x14ac:dyDescent="0.2">
      <c r="A106" s="117">
        <v>43740</v>
      </c>
      <c r="B106" s="119" t="s">
        <v>8779</v>
      </c>
      <c r="C106" s="119" t="s">
        <v>8780</v>
      </c>
      <c r="F106" s="138"/>
    </row>
    <row r="107" spans="1:10" ht="76.75" customHeight="1" x14ac:dyDescent="0.2">
      <c r="A107" s="117">
        <v>43740</v>
      </c>
      <c r="B107" s="111" t="s">
        <v>8932</v>
      </c>
      <c r="C107" s="119" t="s">
        <v>0</v>
      </c>
      <c r="F107" s="138" t="s">
        <v>0</v>
      </c>
      <c r="G107" s="113" t="s">
        <v>8933</v>
      </c>
      <c r="H107" s="113" t="s">
        <v>8934</v>
      </c>
      <c r="I107" s="113" t="s">
        <v>8935</v>
      </c>
      <c r="J107" s="113" t="s">
        <v>8936</v>
      </c>
    </row>
    <row r="108" spans="1:10" ht="76.75" customHeight="1" x14ac:dyDescent="0.2">
      <c r="A108" s="117">
        <v>43740</v>
      </c>
      <c r="B108" s="124" t="s">
        <v>8962</v>
      </c>
      <c r="C108" s="124" t="s">
        <v>8963</v>
      </c>
    </row>
    <row r="109" spans="1:10" s="118" customFormat="1" ht="76.75" customHeight="1" x14ac:dyDescent="0.2">
      <c r="A109" s="139">
        <v>43775</v>
      </c>
      <c r="B109" s="113" t="s">
        <v>9130</v>
      </c>
      <c r="C109" s="113" t="s">
        <v>9131</v>
      </c>
      <c r="D109" s="113" t="s">
        <v>9132</v>
      </c>
    </row>
    <row r="110" spans="1:10" s="124" customFormat="1" ht="76.75" customHeight="1" x14ac:dyDescent="0.2">
      <c r="A110" s="139">
        <v>43775</v>
      </c>
      <c r="B110" s="124" t="s">
        <v>9276</v>
      </c>
      <c r="C110" s="113" t="s">
        <v>9277</v>
      </c>
      <c r="D110" s="118"/>
    </row>
    <row r="111" spans="1:10" ht="76.75" customHeight="1" x14ac:dyDescent="0.2">
      <c r="A111" s="139">
        <v>43775</v>
      </c>
      <c r="B111" s="4" t="s">
        <v>9294</v>
      </c>
      <c r="C111" s="4" t="s">
        <v>9295</v>
      </c>
    </row>
    <row r="112" spans="1:10" s="113" customFormat="1" ht="76.75" customHeight="1" x14ac:dyDescent="0.2">
      <c r="A112" s="139">
        <v>43775</v>
      </c>
      <c r="B112" s="12" t="s">
        <v>9296</v>
      </c>
      <c r="C112" s="7" t="s">
        <v>9297</v>
      </c>
    </row>
    <row r="113" spans="1:10" s="113" customFormat="1" ht="76.75" customHeight="1" x14ac:dyDescent="0.2">
      <c r="A113" s="139">
        <v>43775</v>
      </c>
      <c r="B113" s="12" t="s">
        <v>9298</v>
      </c>
      <c r="C113" s="12" t="s">
        <v>9299</v>
      </c>
    </row>
    <row r="114" spans="1:10" ht="76.75" customHeight="1" x14ac:dyDescent="0.2">
      <c r="A114" s="139">
        <v>43775</v>
      </c>
      <c r="B114" s="1" t="s">
        <v>9300</v>
      </c>
      <c r="C114" s="4" t="s">
        <v>9301</v>
      </c>
      <c r="I114" s="12" t="s">
        <v>9302</v>
      </c>
      <c r="J114" s="12" t="s">
        <v>9303</v>
      </c>
    </row>
    <row r="115" spans="1:10" ht="76.75" customHeight="1" x14ac:dyDescent="0.2">
      <c r="A115" s="139">
        <v>43817</v>
      </c>
      <c r="B115" s="159" t="s">
        <v>9367</v>
      </c>
      <c r="C115" s="159" t="s">
        <v>9424</v>
      </c>
    </row>
    <row r="116" spans="1:10" ht="76.75" customHeight="1" x14ac:dyDescent="0.2">
      <c r="A116" s="139">
        <v>43817</v>
      </c>
      <c r="B116" s="166" t="s">
        <v>9423</v>
      </c>
      <c r="C116" s="164" t="s">
        <v>9425</v>
      </c>
    </row>
  </sheetData>
  <conditionalFormatting sqref="B3:B106 B1906:B1048576 B117:B191">
    <cfRule type="expression" dxfId="10" priority="1">
      <formula>E3&lt;&gt;""</formula>
    </cfRule>
  </conditionalFormatting>
  <pageMargins left="0.7" right="0.7" top="0.75" bottom="0.75" header="0.3" footer="0.3"/>
  <pageSetup paperSize="9"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69920-D74A-47EF-A47F-DC8D148280F3}">
  <dimension ref="A1:U1303"/>
  <sheetViews>
    <sheetView zoomScale="90" zoomScaleNormal="90" workbookViewId="0">
      <pane xSplit="4" ySplit="1" topLeftCell="E1310" activePane="bottomRight" state="frozen"/>
      <selection pane="topRight" activeCell="E1" sqref="E1"/>
      <selection pane="bottomLeft" activeCell="A2" sqref="A2"/>
      <selection pane="bottomRight" activeCell="A1237" sqref="A1237:XFD1237"/>
    </sheetView>
  </sheetViews>
  <sheetFormatPr baseColWidth="10" defaultColWidth="11.59765625" defaultRowHeight="39.5" customHeight="1" x14ac:dyDescent="0.2"/>
  <cols>
    <col min="1" max="1" width="10.59765625" style="126" customWidth="1"/>
    <col min="2" max="2" width="11.59765625" style="100" customWidth="1"/>
    <col min="3" max="3" width="20.3984375" style="101" customWidth="1"/>
    <col min="4" max="4" width="64.796875" style="49" customWidth="1"/>
    <col min="5" max="5" width="33.796875" style="96" customWidth="1"/>
    <col min="6" max="16" width="33.796875" style="49" customWidth="1"/>
    <col min="17" max="20" width="11.59765625" style="49"/>
    <col min="21" max="16384" width="11.59765625" style="95"/>
  </cols>
  <sheetData>
    <row r="1" spans="1:14" ht="39.5" customHeight="1" x14ac:dyDescent="0.2">
      <c r="A1" s="127" t="s">
        <v>2181</v>
      </c>
      <c r="B1" s="100" t="s">
        <v>1</v>
      </c>
      <c r="C1" s="81" t="s">
        <v>4030</v>
      </c>
      <c r="D1" s="49" t="s">
        <v>7</v>
      </c>
      <c r="E1" s="49" t="s">
        <v>1513</v>
      </c>
      <c r="F1" s="49" t="s">
        <v>325</v>
      </c>
      <c r="G1" s="49" t="s">
        <v>55</v>
      </c>
      <c r="H1" s="49" t="s">
        <v>5418</v>
      </c>
      <c r="I1" s="49" t="s">
        <v>56</v>
      </c>
      <c r="J1" s="49" t="s">
        <v>5418</v>
      </c>
      <c r="K1" s="49" t="s">
        <v>57</v>
      </c>
      <c r="L1" s="49" t="s">
        <v>5418</v>
      </c>
      <c r="M1" s="49" t="s">
        <v>1541</v>
      </c>
      <c r="N1" s="49" t="s">
        <v>5418</v>
      </c>
    </row>
    <row r="2" spans="1:14" ht="39.5" customHeight="1" x14ac:dyDescent="0.2">
      <c r="A2" s="126">
        <v>141228</v>
      </c>
      <c r="B2" s="102">
        <v>41894</v>
      </c>
      <c r="C2" s="80" t="s">
        <v>4632</v>
      </c>
      <c r="D2" s="49" t="s">
        <v>411</v>
      </c>
    </row>
    <row r="3" spans="1:14" ht="39.5" customHeight="1" x14ac:dyDescent="0.2">
      <c r="A3" s="126">
        <v>141229</v>
      </c>
      <c r="B3" s="102">
        <v>41894</v>
      </c>
      <c r="C3" s="80" t="s">
        <v>4634</v>
      </c>
      <c r="D3" s="49" t="s">
        <v>412</v>
      </c>
    </row>
    <row r="4" spans="1:14" ht="39.5" customHeight="1" x14ac:dyDescent="0.2">
      <c r="A4" s="126">
        <v>141230</v>
      </c>
      <c r="B4" s="102">
        <v>42032</v>
      </c>
      <c r="C4" s="80" t="s">
        <v>4633</v>
      </c>
      <c r="D4" s="49" t="s">
        <v>413</v>
      </c>
    </row>
    <row r="5" spans="1:14" ht="39.5" customHeight="1" x14ac:dyDescent="0.2">
      <c r="A5" s="126">
        <v>150131</v>
      </c>
      <c r="B5" s="102">
        <v>42060</v>
      </c>
      <c r="C5" s="97" t="s">
        <v>1612</v>
      </c>
      <c r="D5" s="49" t="s">
        <v>1613</v>
      </c>
    </row>
    <row r="6" spans="1:14" ht="39.5" customHeight="1" x14ac:dyDescent="0.2">
      <c r="A6" s="126">
        <v>150333</v>
      </c>
      <c r="B6" s="102">
        <v>42088</v>
      </c>
      <c r="C6" s="80" t="s">
        <v>1709</v>
      </c>
      <c r="D6" s="49" t="s">
        <v>1710</v>
      </c>
    </row>
    <row r="7" spans="1:14" ht="39.5" customHeight="1" x14ac:dyDescent="0.2">
      <c r="A7" s="126">
        <v>150336</v>
      </c>
      <c r="B7" s="102">
        <v>42088</v>
      </c>
      <c r="C7" s="97" t="s">
        <v>1712</v>
      </c>
      <c r="D7" s="49" t="s">
        <v>807</v>
      </c>
    </row>
    <row r="8" spans="1:14" ht="39.5" customHeight="1" x14ac:dyDescent="0.2">
      <c r="A8" s="127">
        <v>150681</v>
      </c>
      <c r="B8" s="102">
        <v>42212</v>
      </c>
      <c r="C8" s="81" t="s">
        <v>2180</v>
      </c>
      <c r="D8" s="49" t="s">
        <v>2179</v>
      </c>
    </row>
    <row r="9" spans="1:14" ht="39.5" customHeight="1" x14ac:dyDescent="0.2">
      <c r="A9" s="127">
        <v>150770</v>
      </c>
      <c r="B9" s="102">
        <v>42275</v>
      </c>
      <c r="C9" s="81" t="s">
        <v>1989</v>
      </c>
      <c r="D9" s="77" t="s">
        <v>1990</v>
      </c>
    </row>
    <row r="10" spans="1:14" ht="39.5" customHeight="1" x14ac:dyDescent="0.2">
      <c r="A10" s="127">
        <v>150771</v>
      </c>
      <c r="B10" s="102">
        <v>42275</v>
      </c>
      <c r="C10" s="81" t="s">
        <v>1991</v>
      </c>
      <c r="D10" s="77" t="s">
        <v>1992</v>
      </c>
    </row>
    <row r="11" spans="1:14" ht="39.5" customHeight="1" x14ac:dyDescent="0.2">
      <c r="A11" s="127">
        <v>150773</v>
      </c>
      <c r="B11" s="102">
        <v>42275</v>
      </c>
      <c r="C11" s="81" t="s">
        <v>1995</v>
      </c>
      <c r="D11" s="77" t="s">
        <v>1996</v>
      </c>
    </row>
    <row r="12" spans="1:14" ht="39.5" customHeight="1" x14ac:dyDescent="0.2">
      <c r="A12" s="127">
        <v>150844</v>
      </c>
      <c r="B12" s="102">
        <v>42275</v>
      </c>
      <c r="C12" s="81" t="s">
        <v>2035</v>
      </c>
      <c r="D12" s="49" t="s">
        <v>1261</v>
      </c>
    </row>
    <row r="13" spans="1:14" ht="39.5" customHeight="1" x14ac:dyDescent="0.2">
      <c r="A13" s="127">
        <v>150847</v>
      </c>
      <c r="B13" s="102">
        <v>42275</v>
      </c>
      <c r="C13" s="81" t="s">
        <v>2036</v>
      </c>
      <c r="D13" s="77" t="s">
        <v>2037</v>
      </c>
    </row>
    <row r="14" spans="1:14" ht="39.5" customHeight="1" x14ac:dyDescent="0.2">
      <c r="A14" s="127">
        <v>150849</v>
      </c>
      <c r="B14" s="102">
        <v>42275</v>
      </c>
      <c r="C14" s="81" t="s">
        <v>2038</v>
      </c>
      <c r="D14" s="49" t="s">
        <v>1263</v>
      </c>
    </row>
    <row r="15" spans="1:14" ht="39.5" customHeight="1" x14ac:dyDescent="0.2">
      <c r="A15" s="127">
        <v>150850</v>
      </c>
      <c r="B15" s="102">
        <v>42275</v>
      </c>
      <c r="C15" s="81" t="s">
        <v>2039</v>
      </c>
      <c r="D15" s="49" t="s">
        <v>1265</v>
      </c>
    </row>
    <row r="16" spans="1:14" ht="39.5" customHeight="1" x14ac:dyDescent="0.2">
      <c r="A16" s="127">
        <v>150901</v>
      </c>
      <c r="B16" s="102">
        <v>42275</v>
      </c>
      <c r="C16" s="81" t="s">
        <v>2040</v>
      </c>
      <c r="D16" s="49" t="s">
        <v>1267</v>
      </c>
    </row>
    <row r="17" spans="1:4" ht="39.5" customHeight="1" x14ac:dyDescent="0.2">
      <c r="A17" s="127">
        <v>150902</v>
      </c>
      <c r="B17" s="102">
        <v>42275</v>
      </c>
      <c r="C17" s="81" t="s">
        <v>2041</v>
      </c>
      <c r="D17" s="49" t="s">
        <v>1269</v>
      </c>
    </row>
    <row r="18" spans="1:4" ht="39.5" customHeight="1" x14ac:dyDescent="0.2">
      <c r="A18" s="127">
        <v>150903</v>
      </c>
      <c r="B18" s="102">
        <v>42275</v>
      </c>
      <c r="C18" s="81" t="s">
        <v>2042</v>
      </c>
      <c r="D18" s="49" t="s">
        <v>1271</v>
      </c>
    </row>
    <row r="19" spans="1:4" ht="39.5" customHeight="1" x14ac:dyDescent="0.2">
      <c r="A19" s="127">
        <v>150904</v>
      </c>
      <c r="B19" s="102">
        <v>42275</v>
      </c>
      <c r="C19" s="81" t="s">
        <v>2043</v>
      </c>
      <c r="D19" s="49" t="s">
        <v>1273</v>
      </c>
    </row>
    <row r="20" spans="1:4" ht="39.5" customHeight="1" x14ac:dyDescent="0.2">
      <c r="A20" s="127">
        <v>150905</v>
      </c>
      <c r="B20" s="102">
        <v>42275</v>
      </c>
      <c r="C20" s="81" t="s">
        <v>2044</v>
      </c>
      <c r="D20" s="49" t="s">
        <v>1275</v>
      </c>
    </row>
    <row r="21" spans="1:4" ht="39.5" customHeight="1" x14ac:dyDescent="0.2">
      <c r="A21" s="127">
        <v>150906</v>
      </c>
      <c r="B21" s="102">
        <v>42275</v>
      </c>
      <c r="C21" s="81" t="s">
        <v>2045</v>
      </c>
      <c r="D21" s="49" t="s">
        <v>1277</v>
      </c>
    </row>
    <row r="22" spans="1:4" ht="39.5" customHeight="1" x14ac:dyDescent="0.2">
      <c r="A22" s="127">
        <v>150908</v>
      </c>
      <c r="B22" s="102">
        <v>42275</v>
      </c>
      <c r="C22" s="81" t="s">
        <v>2047</v>
      </c>
      <c r="D22" s="49" t="s">
        <v>1281</v>
      </c>
    </row>
    <row r="23" spans="1:4" ht="39.5" customHeight="1" x14ac:dyDescent="0.2">
      <c r="A23" s="127">
        <v>150909</v>
      </c>
      <c r="B23" s="102">
        <v>42275</v>
      </c>
      <c r="C23" s="81" t="s">
        <v>2048</v>
      </c>
      <c r="D23" s="49" t="s">
        <v>1283</v>
      </c>
    </row>
    <row r="24" spans="1:4" ht="39.5" customHeight="1" x14ac:dyDescent="0.2">
      <c r="A24" s="127">
        <v>150910</v>
      </c>
      <c r="B24" s="102">
        <v>42275</v>
      </c>
      <c r="C24" s="81" t="s">
        <v>2049</v>
      </c>
      <c r="D24" s="49" t="s">
        <v>2050</v>
      </c>
    </row>
    <row r="25" spans="1:4" ht="39.5" customHeight="1" x14ac:dyDescent="0.2">
      <c r="A25" s="127">
        <v>150911</v>
      </c>
      <c r="B25" s="102">
        <v>42275</v>
      </c>
      <c r="C25" s="81" t="s">
        <v>2051</v>
      </c>
      <c r="D25" s="49" t="s">
        <v>1287</v>
      </c>
    </row>
    <row r="26" spans="1:4" ht="39.5" customHeight="1" x14ac:dyDescent="0.2">
      <c r="A26" s="127">
        <v>150912</v>
      </c>
      <c r="B26" s="102">
        <v>42275</v>
      </c>
      <c r="C26" s="81" t="s">
        <v>2052</v>
      </c>
      <c r="D26" s="49" t="s">
        <v>2053</v>
      </c>
    </row>
    <row r="27" spans="1:4" ht="39.5" customHeight="1" x14ac:dyDescent="0.2">
      <c r="A27" s="127">
        <v>150913</v>
      </c>
      <c r="B27" s="102">
        <v>42275</v>
      </c>
      <c r="C27" s="81" t="s">
        <v>2054</v>
      </c>
      <c r="D27" s="49" t="s">
        <v>2055</v>
      </c>
    </row>
    <row r="28" spans="1:4" ht="39.5" customHeight="1" x14ac:dyDescent="0.2">
      <c r="A28" s="127">
        <v>150914</v>
      </c>
      <c r="B28" s="102">
        <v>42275</v>
      </c>
      <c r="C28" s="81" t="s">
        <v>2056</v>
      </c>
      <c r="D28" s="49" t="s">
        <v>1293</v>
      </c>
    </row>
    <row r="29" spans="1:4" ht="39.5" customHeight="1" x14ac:dyDescent="0.2">
      <c r="A29" s="127">
        <v>150915</v>
      </c>
      <c r="B29" s="102">
        <v>42275</v>
      </c>
      <c r="C29" s="81" t="s">
        <v>2057</v>
      </c>
      <c r="D29" s="49" t="s">
        <v>1295</v>
      </c>
    </row>
    <row r="30" spans="1:4" ht="39.5" customHeight="1" x14ac:dyDescent="0.2">
      <c r="A30" s="127">
        <v>150916</v>
      </c>
      <c r="B30" s="102">
        <v>42275</v>
      </c>
      <c r="C30" s="81" t="s">
        <v>2058</v>
      </c>
      <c r="D30" s="49" t="s">
        <v>1297</v>
      </c>
    </row>
    <row r="31" spans="1:4" ht="39.5" customHeight="1" x14ac:dyDescent="0.2">
      <c r="A31" s="127">
        <v>150917</v>
      </c>
      <c r="B31" s="102">
        <v>42275</v>
      </c>
      <c r="C31" s="81" t="s">
        <v>2059</v>
      </c>
      <c r="D31" s="49" t="s">
        <v>1299</v>
      </c>
    </row>
    <row r="32" spans="1:4" ht="39.5" customHeight="1" x14ac:dyDescent="0.2">
      <c r="A32" s="127">
        <v>150918</v>
      </c>
      <c r="B32" s="102">
        <v>42275</v>
      </c>
      <c r="C32" s="81" t="s">
        <v>2060</v>
      </c>
      <c r="D32" s="49" t="s">
        <v>1301</v>
      </c>
    </row>
    <row r="33" spans="1:4" ht="39.5" customHeight="1" x14ac:dyDescent="0.2">
      <c r="A33" s="127">
        <v>150919</v>
      </c>
      <c r="B33" s="102">
        <v>42275</v>
      </c>
      <c r="C33" s="81" t="s">
        <v>2061</v>
      </c>
      <c r="D33" s="49" t="s">
        <v>1303</v>
      </c>
    </row>
    <row r="34" spans="1:4" ht="39.5" customHeight="1" x14ac:dyDescent="0.2">
      <c r="A34" s="127">
        <v>150920</v>
      </c>
      <c r="B34" s="102">
        <v>42275</v>
      </c>
      <c r="C34" s="81" t="s">
        <v>2062</v>
      </c>
      <c r="D34" s="49" t="s">
        <v>1305</v>
      </c>
    </row>
    <row r="35" spans="1:4" ht="39.5" customHeight="1" x14ac:dyDescent="0.2">
      <c r="A35" s="127">
        <v>150921</v>
      </c>
      <c r="B35" s="102">
        <v>42275</v>
      </c>
      <c r="C35" s="81" t="s">
        <v>2063</v>
      </c>
      <c r="D35" s="49" t="s">
        <v>1307</v>
      </c>
    </row>
    <row r="36" spans="1:4" ht="39.5" customHeight="1" x14ac:dyDescent="0.2">
      <c r="A36" s="127">
        <v>150924</v>
      </c>
      <c r="B36" s="102">
        <v>42275</v>
      </c>
      <c r="C36" s="81" t="s">
        <v>2066</v>
      </c>
      <c r="D36" s="49" t="s">
        <v>1313</v>
      </c>
    </row>
    <row r="37" spans="1:4" ht="39.5" customHeight="1" x14ac:dyDescent="0.2">
      <c r="A37" s="127">
        <v>150925</v>
      </c>
      <c r="B37" s="102">
        <v>42275</v>
      </c>
      <c r="C37" s="81" t="s">
        <v>2067</v>
      </c>
      <c r="D37" s="49" t="s">
        <v>1315</v>
      </c>
    </row>
    <row r="38" spans="1:4" ht="39.5" customHeight="1" x14ac:dyDescent="0.2">
      <c r="A38" s="127">
        <v>150931</v>
      </c>
      <c r="B38" s="102">
        <v>42275</v>
      </c>
      <c r="C38" s="81" t="s">
        <v>2068</v>
      </c>
      <c r="D38" s="49" t="s">
        <v>1317</v>
      </c>
    </row>
    <row r="39" spans="1:4" ht="39.5" customHeight="1" x14ac:dyDescent="0.2">
      <c r="A39" s="127">
        <v>150934</v>
      </c>
      <c r="B39" s="102">
        <v>42275</v>
      </c>
      <c r="C39" s="81" t="s">
        <v>2069</v>
      </c>
      <c r="D39" s="49" t="s">
        <v>1319</v>
      </c>
    </row>
    <row r="40" spans="1:4" ht="39.5" customHeight="1" x14ac:dyDescent="0.2">
      <c r="A40" s="127">
        <v>150935</v>
      </c>
      <c r="B40" s="102">
        <v>42275</v>
      </c>
      <c r="C40" s="81" t="s">
        <v>2070</v>
      </c>
      <c r="D40" s="49" t="s">
        <v>1321</v>
      </c>
    </row>
    <row r="41" spans="1:4" ht="39.5" customHeight="1" x14ac:dyDescent="0.2">
      <c r="A41" s="127">
        <v>150941</v>
      </c>
      <c r="B41" s="102">
        <v>42275</v>
      </c>
      <c r="C41" s="81" t="s">
        <v>2072</v>
      </c>
      <c r="D41" s="49" t="s">
        <v>2073</v>
      </c>
    </row>
    <row r="42" spans="1:4" ht="39.5" customHeight="1" x14ac:dyDescent="0.2">
      <c r="A42" s="127">
        <v>150942</v>
      </c>
      <c r="B42" s="102">
        <v>42275</v>
      </c>
      <c r="C42" s="81" t="s">
        <v>2074</v>
      </c>
      <c r="D42" s="49" t="s">
        <v>1327</v>
      </c>
    </row>
    <row r="43" spans="1:4" ht="39.5" customHeight="1" x14ac:dyDescent="0.2">
      <c r="A43" s="127">
        <v>150943</v>
      </c>
      <c r="B43" s="102">
        <v>42275</v>
      </c>
      <c r="C43" s="81" t="s">
        <v>2075</v>
      </c>
      <c r="D43" s="49" t="s">
        <v>2076</v>
      </c>
    </row>
    <row r="44" spans="1:4" ht="39.5" customHeight="1" x14ac:dyDescent="0.2">
      <c r="A44" s="127">
        <v>150944</v>
      </c>
      <c r="B44" s="102">
        <v>42275</v>
      </c>
      <c r="C44" s="81" t="s">
        <v>2077</v>
      </c>
      <c r="D44" s="49" t="s">
        <v>2078</v>
      </c>
    </row>
    <row r="45" spans="1:4" ht="39.5" customHeight="1" x14ac:dyDescent="0.2">
      <c r="A45" s="127">
        <v>150945</v>
      </c>
      <c r="B45" s="102">
        <v>42275</v>
      </c>
      <c r="C45" s="81" t="s">
        <v>2079</v>
      </c>
      <c r="D45" s="77" t="s">
        <v>2080</v>
      </c>
    </row>
    <row r="46" spans="1:4" ht="39.5" customHeight="1" x14ac:dyDescent="0.2">
      <c r="A46" s="127">
        <v>150946</v>
      </c>
      <c r="B46" s="102">
        <v>42275</v>
      </c>
      <c r="C46" s="81" t="s">
        <v>2081</v>
      </c>
      <c r="D46" s="77" t="s">
        <v>2082</v>
      </c>
    </row>
    <row r="47" spans="1:4" ht="39.5" customHeight="1" x14ac:dyDescent="0.2">
      <c r="A47" s="127">
        <v>150947</v>
      </c>
      <c r="B47" s="102">
        <v>42275</v>
      </c>
      <c r="C47" s="81" t="s">
        <v>2083</v>
      </c>
      <c r="D47" s="77" t="s">
        <v>2084</v>
      </c>
    </row>
    <row r="48" spans="1:4" ht="39.5" customHeight="1" x14ac:dyDescent="0.2">
      <c r="A48" s="127">
        <v>150948</v>
      </c>
      <c r="B48" s="102">
        <v>42275</v>
      </c>
      <c r="C48" s="81" t="s">
        <v>2085</v>
      </c>
      <c r="D48" s="77" t="s">
        <v>2086</v>
      </c>
    </row>
    <row r="49" spans="1:5" ht="39.5" customHeight="1" x14ac:dyDescent="0.2">
      <c r="A49" s="127">
        <v>150950</v>
      </c>
      <c r="B49" s="102">
        <v>42275</v>
      </c>
      <c r="C49" s="81" t="s">
        <v>2087</v>
      </c>
      <c r="D49" s="49" t="s">
        <v>1333</v>
      </c>
    </row>
    <row r="50" spans="1:5" ht="39.5" customHeight="1" x14ac:dyDescent="0.2">
      <c r="A50" s="127">
        <v>150951</v>
      </c>
      <c r="B50" s="102">
        <v>42275</v>
      </c>
      <c r="C50" s="81" t="s">
        <v>2088</v>
      </c>
      <c r="D50" s="49" t="s">
        <v>1335</v>
      </c>
    </row>
    <row r="51" spans="1:5" ht="39.5" customHeight="1" x14ac:dyDescent="0.2">
      <c r="A51" s="127">
        <v>150952</v>
      </c>
      <c r="B51" s="102">
        <v>42275</v>
      </c>
      <c r="C51" s="81" t="s">
        <v>2089</v>
      </c>
      <c r="D51" s="49" t="s">
        <v>2090</v>
      </c>
    </row>
    <row r="52" spans="1:5" ht="39.5" customHeight="1" x14ac:dyDescent="0.2">
      <c r="A52" s="127">
        <v>150953</v>
      </c>
      <c r="B52" s="102">
        <v>42275</v>
      </c>
      <c r="C52" s="81" t="s">
        <v>2091</v>
      </c>
      <c r="D52" s="49" t="s">
        <v>2092</v>
      </c>
    </row>
    <row r="53" spans="1:5" ht="39.5" customHeight="1" x14ac:dyDescent="0.2">
      <c r="A53" s="127">
        <v>150954</v>
      </c>
      <c r="B53" s="102">
        <v>42275</v>
      </c>
      <c r="C53" s="81" t="s">
        <v>2093</v>
      </c>
      <c r="D53" s="49" t="s">
        <v>2094</v>
      </c>
    </row>
    <row r="54" spans="1:5" ht="39.5" customHeight="1" x14ac:dyDescent="0.2">
      <c r="A54" s="127">
        <v>150955</v>
      </c>
      <c r="B54" s="102">
        <v>42275</v>
      </c>
      <c r="C54" s="81" t="s">
        <v>2095</v>
      </c>
      <c r="D54" s="49" t="s">
        <v>2096</v>
      </c>
    </row>
    <row r="55" spans="1:5" ht="39.5" customHeight="1" x14ac:dyDescent="0.2">
      <c r="A55" s="127">
        <v>150967</v>
      </c>
      <c r="B55" s="102">
        <v>42275</v>
      </c>
      <c r="C55" s="81" t="s">
        <v>2097</v>
      </c>
      <c r="D55" s="49" t="s">
        <v>2101</v>
      </c>
    </row>
    <row r="56" spans="1:5" ht="39.5" customHeight="1" x14ac:dyDescent="0.2">
      <c r="A56" s="127">
        <v>150967</v>
      </c>
      <c r="B56" s="102">
        <v>42275</v>
      </c>
      <c r="C56" s="81" t="s">
        <v>2097</v>
      </c>
      <c r="D56" s="49" t="s">
        <v>2098</v>
      </c>
    </row>
    <row r="57" spans="1:5" ht="39.5" customHeight="1" x14ac:dyDescent="0.2">
      <c r="A57" s="127">
        <v>150969</v>
      </c>
      <c r="B57" s="102">
        <v>42275</v>
      </c>
      <c r="C57" s="81" t="s">
        <v>2099</v>
      </c>
      <c r="D57" s="49" t="s">
        <v>2100</v>
      </c>
    </row>
    <row r="58" spans="1:5" ht="39.5" customHeight="1" x14ac:dyDescent="0.2">
      <c r="A58" s="127">
        <v>150975</v>
      </c>
      <c r="B58" s="102">
        <v>42275</v>
      </c>
      <c r="C58" s="81" t="s">
        <v>2106</v>
      </c>
      <c r="D58" s="49" t="s">
        <v>2107</v>
      </c>
    </row>
    <row r="59" spans="1:5" ht="39.5" customHeight="1" x14ac:dyDescent="0.2">
      <c r="A59" s="127">
        <v>150980</v>
      </c>
      <c r="B59" s="102">
        <v>42275</v>
      </c>
      <c r="C59" s="81" t="s">
        <v>2108</v>
      </c>
      <c r="D59" s="49" t="s">
        <v>2109</v>
      </c>
    </row>
    <row r="60" spans="1:5" ht="39.5" customHeight="1" x14ac:dyDescent="0.2">
      <c r="A60" s="127">
        <v>150983</v>
      </c>
      <c r="B60" s="102">
        <v>42275</v>
      </c>
      <c r="C60" s="81" t="s">
        <v>2110</v>
      </c>
      <c r="D60" s="49" t="s">
        <v>2111</v>
      </c>
    </row>
    <row r="61" spans="1:5" ht="39.5" customHeight="1" x14ac:dyDescent="0.2">
      <c r="A61" s="126">
        <v>160118</v>
      </c>
      <c r="B61" s="102">
        <v>42403</v>
      </c>
      <c r="C61" s="80" t="s">
        <v>1579</v>
      </c>
      <c r="D61" s="49" t="s">
        <v>1580</v>
      </c>
    </row>
    <row r="62" spans="1:5" ht="39.5" customHeight="1" x14ac:dyDescent="0.2">
      <c r="A62" s="126">
        <v>160500</v>
      </c>
      <c r="B62" s="102">
        <v>42515</v>
      </c>
      <c r="C62" s="97" t="s">
        <v>2500</v>
      </c>
      <c r="D62" s="49" t="s">
        <v>2491</v>
      </c>
      <c r="E62" s="49"/>
    </row>
    <row r="63" spans="1:5" ht="39.5" customHeight="1" x14ac:dyDescent="0.2">
      <c r="A63" s="126">
        <v>160506</v>
      </c>
      <c r="B63" s="102">
        <v>42515</v>
      </c>
      <c r="C63" s="80" t="s">
        <v>2499</v>
      </c>
      <c r="D63" s="49" t="s">
        <v>2498</v>
      </c>
      <c r="E63" s="49"/>
    </row>
    <row r="64" spans="1:5" ht="39.5" customHeight="1" x14ac:dyDescent="0.2">
      <c r="A64" s="126">
        <v>160723</v>
      </c>
      <c r="B64" s="102">
        <v>42578</v>
      </c>
      <c r="C64" s="80" t="s">
        <v>2657</v>
      </c>
      <c r="D64" s="49" t="s">
        <v>2658</v>
      </c>
      <c r="E64" s="49"/>
    </row>
    <row r="65" spans="1:10" ht="39.5" customHeight="1" x14ac:dyDescent="0.2">
      <c r="A65" s="126">
        <v>160725</v>
      </c>
      <c r="B65" s="102">
        <v>42578</v>
      </c>
      <c r="C65" s="80" t="s">
        <v>2661</v>
      </c>
      <c r="D65" s="49" t="s">
        <v>2662</v>
      </c>
      <c r="E65" s="49"/>
    </row>
    <row r="66" spans="1:10" ht="39.5" customHeight="1" x14ac:dyDescent="0.2">
      <c r="A66" s="126">
        <v>160811</v>
      </c>
      <c r="B66" s="102">
        <v>42641</v>
      </c>
      <c r="C66" s="80" t="s">
        <v>4902</v>
      </c>
      <c r="D66" s="49" t="s">
        <v>4903</v>
      </c>
      <c r="E66" s="49"/>
    </row>
    <row r="67" spans="1:10" ht="39.5" customHeight="1" x14ac:dyDescent="0.2">
      <c r="A67" s="126">
        <v>160871</v>
      </c>
      <c r="B67" s="102">
        <v>42641</v>
      </c>
      <c r="C67" s="80" t="s">
        <v>2799</v>
      </c>
      <c r="D67" s="93" t="s">
        <v>2800</v>
      </c>
      <c r="E67" s="49"/>
    </row>
    <row r="68" spans="1:10" ht="39.5" customHeight="1" x14ac:dyDescent="0.2">
      <c r="A68" s="126">
        <v>160947</v>
      </c>
      <c r="B68" s="102">
        <v>42641</v>
      </c>
      <c r="C68" s="80" t="s">
        <v>2798</v>
      </c>
      <c r="D68" s="93" t="s">
        <v>2797</v>
      </c>
      <c r="E68" s="49"/>
    </row>
    <row r="69" spans="1:10" ht="39.5" customHeight="1" x14ac:dyDescent="0.2">
      <c r="A69" s="126">
        <v>160963</v>
      </c>
      <c r="B69" s="102">
        <v>42668</v>
      </c>
      <c r="C69" s="80" t="s">
        <v>2837</v>
      </c>
      <c r="D69" s="49" t="s">
        <v>2838</v>
      </c>
      <c r="E69" s="49"/>
    </row>
    <row r="70" spans="1:10" ht="39.5" customHeight="1" x14ac:dyDescent="0.2">
      <c r="A70" s="126">
        <v>161228</v>
      </c>
      <c r="B70" s="102">
        <v>42788</v>
      </c>
      <c r="C70" s="81" t="s">
        <v>3712</v>
      </c>
      <c r="D70" s="49" t="s">
        <v>3713</v>
      </c>
      <c r="E70" s="49"/>
      <c r="I70" s="49" t="s">
        <v>5419</v>
      </c>
      <c r="J70" s="49" t="s">
        <v>5420</v>
      </c>
    </row>
    <row r="71" spans="1:10" ht="39.5" customHeight="1" x14ac:dyDescent="0.2">
      <c r="A71" s="126">
        <v>170126</v>
      </c>
      <c r="B71" s="102">
        <v>42760</v>
      </c>
      <c r="C71" s="80" t="s">
        <v>3611</v>
      </c>
      <c r="D71" s="49" t="s">
        <v>3610</v>
      </c>
      <c r="E71" s="49"/>
    </row>
    <row r="72" spans="1:10" ht="39.5" customHeight="1" x14ac:dyDescent="0.2">
      <c r="A72" s="126">
        <v>170646</v>
      </c>
      <c r="B72" s="102">
        <v>42914</v>
      </c>
      <c r="C72" s="80" t="s">
        <v>4036</v>
      </c>
      <c r="D72" s="49" t="s">
        <v>4037</v>
      </c>
      <c r="E72" s="49"/>
    </row>
    <row r="73" spans="1:10" ht="39.5" customHeight="1" x14ac:dyDescent="0.2">
      <c r="A73" s="126">
        <v>170649</v>
      </c>
      <c r="B73" s="102">
        <v>42942</v>
      </c>
      <c r="C73" s="80" t="s">
        <v>4094</v>
      </c>
      <c r="D73" s="49" t="s">
        <v>4095</v>
      </c>
      <c r="E73" s="49"/>
    </row>
    <row r="74" spans="1:10" ht="39.5" customHeight="1" x14ac:dyDescent="0.2">
      <c r="A74" s="126">
        <v>170657</v>
      </c>
      <c r="B74" s="102">
        <v>42942</v>
      </c>
      <c r="C74" s="80" t="s">
        <v>4100</v>
      </c>
      <c r="D74" s="49" t="s">
        <v>4118</v>
      </c>
      <c r="E74" s="49"/>
    </row>
    <row r="75" spans="1:10" ht="39.5" customHeight="1" x14ac:dyDescent="0.2">
      <c r="A75" s="126">
        <v>170662</v>
      </c>
      <c r="B75" s="102">
        <v>42942</v>
      </c>
      <c r="C75" s="80" t="s">
        <v>4096</v>
      </c>
      <c r="D75" s="49" t="s">
        <v>4097</v>
      </c>
      <c r="E75" s="49"/>
    </row>
    <row r="76" spans="1:10" ht="39.5" customHeight="1" x14ac:dyDescent="0.2">
      <c r="A76" s="126">
        <v>170663</v>
      </c>
      <c r="B76" s="102">
        <v>42942</v>
      </c>
      <c r="C76" s="80" t="s">
        <v>4101</v>
      </c>
      <c r="D76" s="49" t="s">
        <v>4119</v>
      </c>
      <c r="E76" s="49"/>
    </row>
    <row r="77" spans="1:10" ht="39.5" customHeight="1" x14ac:dyDescent="0.2">
      <c r="A77" s="126">
        <v>170665</v>
      </c>
      <c r="B77" s="102">
        <v>42942</v>
      </c>
      <c r="C77" s="80" t="s">
        <v>4102</v>
      </c>
      <c r="D77" s="49" t="s">
        <v>4120</v>
      </c>
      <c r="E77" s="49"/>
    </row>
    <row r="78" spans="1:10" ht="39.5" customHeight="1" x14ac:dyDescent="0.2">
      <c r="A78" s="126">
        <v>170667</v>
      </c>
      <c r="B78" s="102">
        <v>42942</v>
      </c>
      <c r="C78" s="80" t="s">
        <v>4103</v>
      </c>
      <c r="D78" s="49" t="s">
        <v>4121</v>
      </c>
      <c r="E78" s="49"/>
    </row>
    <row r="79" spans="1:10" ht="39.5" customHeight="1" x14ac:dyDescent="0.2">
      <c r="A79" s="126">
        <v>170681</v>
      </c>
      <c r="B79" s="102">
        <v>42942</v>
      </c>
      <c r="C79" s="80" t="s">
        <v>4104</v>
      </c>
      <c r="D79" s="49" t="s">
        <v>4122</v>
      </c>
      <c r="E79" s="49"/>
    </row>
    <row r="80" spans="1:10" ht="39.5" customHeight="1" x14ac:dyDescent="0.2">
      <c r="A80" s="126">
        <v>170701</v>
      </c>
      <c r="B80" s="102">
        <v>42942</v>
      </c>
      <c r="C80" s="80" t="s">
        <v>4105</v>
      </c>
      <c r="D80" s="49" t="s">
        <v>4106</v>
      </c>
      <c r="E80" s="49"/>
    </row>
    <row r="81" spans="1:20" ht="39.5" customHeight="1" x14ac:dyDescent="0.2">
      <c r="A81" s="126">
        <v>170703</v>
      </c>
      <c r="B81" s="102">
        <v>42942</v>
      </c>
      <c r="C81" s="80" t="s">
        <v>4107</v>
      </c>
      <c r="D81" s="49" t="s">
        <v>4108</v>
      </c>
      <c r="E81" s="49"/>
    </row>
    <row r="82" spans="1:20" ht="39.5" customHeight="1" x14ac:dyDescent="0.2">
      <c r="A82" s="126">
        <v>170707</v>
      </c>
      <c r="B82" s="102">
        <v>42942</v>
      </c>
      <c r="C82" s="80" t="s">
        <v>4109</v>
      </c>
      <c r="D82" s="49" t="s">
        <v>4110</v>
      </c>
      <c r="E82" s="49"/>
    </row>
    <row r="83" spans="1:20" ht="39.5" customHeight="1" x14ac:dyDescent="0.2">
      <c r="A83" s="126">
        <v>170708</v>
      </c>
      <c r="B83" s="102">
        <v>42942</v>
      </c>
      <c r="C83" s="80" t="s">
        <v>4111</v>
      </c>
      <c r="D83" s="49" t="s">
        <v>4123</v>
      </c>
      <c r="E83" s="49"/>
    </row>
    <row r="84" spans="1:20" ht="39.5" customHeight="1" x14ac:dyDescent="0.2">
      <c r="A84" s="126">
        <v>170709</v>
      </c>
      <c r="B84" s="102">
        <v>42942</v>
      </c>
      <c r="C84" s="80" t="s">
        <v>4112</v>
      </c>
      <c r="D84" s="49" t="s">
        <v>4124</v>
      </c>
      <c r="E84" s="49"/>
    </row>
    <row r="85" spans="1:20" ht="39.5" customHeight="1" x14ac:dyDescent="0.2">
      <c r="A85" s="126">
        <v>170713</v>
      </c>
      <c r="B85" s="102">
        <v>42942</v>
      </c>
      <c r="C85" s="80" t="s">
        <v>4113</v>
      </c>
      <c r="D85" s="49" t="s">
        <v>4125</v>
      </c>
      <c r="E85" s="49"/>
    </row>
    <row r="86" spans="1:20" ht="39.5" customHeight="1" x14ac:dyDescent="0.2">
      <c r="A86" s="126">
        <v>170714</v>
      </c>
      <c r="B86" s="102">
        <v>42942</v>
      </c>
      <c r="C86" s="80" t="s">
        <v>4114</v>
      </c>
      <c r="D86" s="49" t="s">
        <v>4126</v>
      </c>
      <c r="E86" s="49"/>
    </row>
    <row r="87" spans="1:20" ht="39.5" customHeight="1" x14ac:dyDescent="0.2">
      <c r="A87" s="126">
        <v>170715</v>
      </c>
      <c r="B87" s="102">
        <v>42942</v>
      </c>
      <c r="C87" s="80" t="s">
        <v>4115</v>
      </c>
      <c r="D87" s="49" t="s">
        <v>4127</v>
      </c>
      <c r="E87" s="49"/>
    </row>
    <row r="88" spans="1:20" ht="39.5" customHeight="1" x14ac:dyDescent="0.2">
      <c r="A88" s="126">
        <v>170722</v>
      </c>
      <c r="B88" s="102">
        <v>42942</v>
      </c>
      <c r="C88" s="80" t="s">
        <v>4098</v>
      </c>
      <c r="D88" s="49" t="s">
        <v>4099</v>
      </c>
      <c r="E88" s="49"/>
    </row>
    <row r="89" spans="1:20" ht="39.5" customHeight="1" x14ac:dyDescent="0.2">
      <c r="A89" s="126">
        <v>170729</v>
      </c>
      <c r="B89" s="102">
        <v>42942</v>
      </c>
      <c r="C89" s="80" t="s">
        <v>4116</v>
      </c>
      <c r="D89" s="49" t="s">
        <v>4128</v>
      </c>
      <c r="E89" s="49"/>
    </row>
    <row r="90" spans="1:20" ht="39.5" customHeight="1" x14ac:dyDescent="0.2">
      <c r="A90" s="126">
        <v>170730</v>
      </c>
      <c r="B90" s="102">
        <v>42942</v>
      </c>
      <c r="C90" s="80" t="s">
        <v>4117</v>
      </c>
      <c r="D90" s="49" t="s">
        <v>4129</v>
      </c>
      <c r="E90" s="49"/>
    </row>
    <row r="91" spans="1:20" ht="39.5" customHeight="1" x14ac:dyDescent="0.2">
      <c r="A91" s="126">
        <v>170732</v>
      </c>
      <c r="B91" s="102">
        <v>43005</v>
      </c>
      <c r="C91" s="80" t="s">
        <v>4171</v>
      </c>
      <c r="D91" s="49" t="s">
        <v>4172</v>
      </c>
      <c r="E91" s="49"/>
    </row>
    <row r="92" spans="1:20" ht="39.5" customHeight="1" x14ac:dyDescent="0.2">
      <c r="A92" s="126">
        <v>170737</v>
      </c>
      <c r="B92" s="102">
        <v>43005</v>
      </c>
      <c r="C92" s="80" t="s">
        <v>4173</v>
      </c>
      <c r="D92" s="49" t="s">
        <v>4174</v>
      </c>
      <c r="E92" s="49"/>
      <c r="I92" s="49" t="s">
        <v>5421</v>
      </c>
      <c r="J92" s="49" t="s">
        <v>5422</v>
      </c>
    </row>
    <row r="93" spans="1:20" ht="39.5" customHeight="1" x14ac:dyDescent="0.2">
      <c r="A93" s="126">
        <v>170801</v>
      </c>
      <c r="B93" s="102">
        <v>43005</v>
      </c>
      <c r="C93" s="80" t="s">
        <v>4180</v>
      </c>
      <c r="D93" s="49" t="s">
        <v>4181</v>
      </c>
      <c r="E93" s="49"/>
    </row>
    <row r="94" spans="1:20" ht="39.5" customHeight="1" x14ac:dyDescent="0.2">
      <c r="A94" s="126">
        <v>180113</v>
      </c>
      <c r="B94" s="102">
        <v>43158</v>
      </c>
      <c r="C94" s="80" t="s">
        <v>7040</v>
      </c>
      <c r="D94" s="49" t="s">
        <v>7041</v>
      </c>
      <c r="E94" s="95"/>
      <c r="F94" s="95"/>
      <c r="G94" s="95"/>
      <c r="H94" s="95"/>
      <c r="J94" s="95"/>
      <c r="K94" s="95"/>
      <c r="L94" s="95"/>
      <c r="M94" s="95"/>
      <c r="N94" s="95"/>
      <c r="O94" s="95"/>
      <c r="P94" s="95"/>
      <c r="Q94" s="95"/>
      <c r="R94" s="95"/>
      <c r="S94" s="95"/>
      <c r="T94" s="95"/>
    </row>
    <row r="95" spans="1:20" ht="39.5" customHeight="1" x14ac:dyDescent="0.2">
      <c r="A95" s="126">
        <v>180203</v>
      </c>
      <c r="B95" s="102">
        <v>43158</v>
      </c>
      <c r="C95" s="80" t="s">
        <v>7032</v>
      </c>
      <c r="D95" s="49" t="s">
        <v>7033</v>
      </c>
      <c r="E95" s="95"/>
      <c r="F95" s="95"/>
      <c r="G95" s="95"/>
      <c r="H95" s="95"/>
      <c r="J95" s="95"/>
      <c r="K95" s="95"/>
      <c r="L95" s="95"/>
      <c r="M95" s="95"/>
      <c r="N95" s="95"/>
      <c r="O95" s="95"/>
      <c r="P95" s="95"/>
      <c r="Q95" s="95"/>
      <c r="R95" s="95"/>
      <c r="S95" s="95"/>
      <c r="T95" s="95"/>
    </row>
    <row r="96" spans="1:20" ht="39.5" customHeight="1" x14ac:dyDescent="0.2">
      <c r="A96" s="126">
        <v>180204</v>
      </c>
      <c r="B96" s="102">
        <v>43158</v>
      </c>
      <c r="C96" s="80" t="s">
        <v>7034</v>
      </c>
      <c r="D96" s="49" t="s">
        <v>7035</v>
      </c>
      <c r="E96" s="95"/>
      <c r="F96" s="95"/>
      <c r="G96" s="95"/>
      <c r="H96" s="95"/>
      <c r="J96" s="95"/>
      <c r="K96" s="95"/>
      <c r="L96" s="95"/>
      <c r="M96" s="95"/>
      <c r="N96" s="95"/>
      <c r="O96" s="95"/>
      <c r="P96" s="95"/>
      <c r="Q96" s="95"/>
      <c r="R96" s="95"/>
      <c r="S96" s="95"/>
      <c r="T96" s="95"/>
    </row>
    <row r="97" spans="1:20" ht="39.5" customHeight="1" x14ac:dyDescent="0.2">
      <c r="A97" s="126">
        <v>180205</v>
      </c>
      <c r="B97" s="102">
        <v>43158</v>
      </c>
      <c r="C97" s="80" t="s">
        <v>7036</v>
      </c>
      <c r="D97" s="49" t="s">
        <v>7037</v>
      </c>
      <c r="E97" s="95"/>
      <c r="F97" s="95"/>
      <c r="G97" s="95"/>
      <c r="H97" s="95"/>
      <c r="J97" s="95"/>
      <c r="K97" s="95"/>
      <c r="L97" s="95"/>
      <c r="M97" s="95"/>
      <c r="N97" s="95"/>
      <c r="O97" s="95"/>
      <c r="P97" s="95"/>
      <c r="Q97" s="95"/>
      <c r="R97" s="95"/>
      <c r="S97" s="95"/>
      <c r="T97" s="95"/>
    </row>
    <row r="98" spans="1:20" ht="39.5" customHeight="1" x14ac:dyDescent="0.2">
      <c r="A98" s="126">
        <v>180206</v>
      </c>
      <c r="B98" s="102">
        <v>43158</v>
      </c>
      <c r="C98" s="80" t="s">
        <v>7038</v>
      </c>
      <c r="D98" s="49" t="s">
        <v>7039</v>
      </c>
      <c r="E98" s="95"/>
      <c r="F98" s="95"/>
      <c r="G98" s="95"/>
      <c r="H98" s="95"/>
      <c r="J98" s="95"/>
      <c r="K98" s="95"/>
      <c r="L98" s="95"/>
      <c r="M98" s="95"/>
      <c r="N98" s="95"/>
      <c r="O98" s="95"/>
      <c r="P98" s="95"/>
      <c r="Q98" s="95"/>
      <c r="R98" s="95"/>
      <c r="S98" s="95"/>
      <c r="T98" s="95"/>
    </row>
    <row r="99" spans="1:20" ht="39.5" customHeight="1" x14ac:dyDescent="0.2">
      <c r="A99" s="126">
        <v>180207</v>
      </c>
      <c r="B99" s="102">
        <v>43158</v>
      </c>
      <c r="C99" s="80" t="s">
        <v>7042</v>
      </c>
      <c r="D99" s="49" t="s">
        <v>7043</v>
      </c>
      <c r="E99" s="95"/>
      <c r="F99" s="95"/>
      <c r="G99" s="95"/>
      <c r="H99" s="95"/>
      <c r="J99" s="95"/>
      <c r="K99" s="95"/>
      <c r="L99" s="95"/>
      <c r="M99" s="95"/>
      <c r="N99" s="95"/>
      <c r="O99" s="95"/>
      <c r="P99" s="95"/>
      <c r="Q99" s="95"/>
      <c r="R99" s="95"/>
      <c r="S99" s="95"/>
      <c r="T99" s="95"/>
    </row>
    <row r="100" spans="1:20" ht="39.5" customHeight="1" x14ac:dyDescent="0.2">
      <c r="A100" s="126">
        <v>180208</v>
      </c>
      <c r="B100" s="102">
        <v>43158</v>
      </c>
      <c r="C100" s="80" t="s">
        <v>7090</v>
      </c>
      <c r="D100" s="49" t="s">
        <v>7091</v>
      </c>
      <c r="E100" s="95"/>
      <c r="F100" s="95"/>
      <c r="G100" s="95"/>
      <c r="H100" s="95"/>
      <c r="J100" s="95"/>
      <c r="K100" s="95"/>
      <c r="L100" s="95"/>
      <c r="M100" s="95"/>
      <c r="N100" s="95"/>
      <c r="O100" s="95"/>
      <c r="P100" s="95"/>
      <c r="Q100" s="95"/>
      <c r="R100" s="95"/>
      <c r="S100" s="95"/>
      <c r="T100" s="95"/>
    </row>
    <row r="101" spans="1:20" ht="39.5" customHeight="1" x14ac:dyDescent="0.2">
      <c r="A101" s="126">
        <v>180211</v>
      </c>
      <c r="B101" s="102">
        <v>43158</v>
      </c>
      <c r="C101" s="80" t="s">
        <v>7044</v>
      </c>
      <c r="D101" s="49" t="s">
        <v>7045</v>
      </c>
      <c r="E101" s="95"/>
      <c r="F101" s="95"/>
      <c r="G101" s="95"/>
      <c r="H101" s="95"/>
      <c r="J101" s="95"/>
      <c r="K101" s="95"/>
      <c r="L101" s="95"/>
      <c r="M101" s="95"/>
      <c r="N101" s="95"/>
      <c r="O101" s="95"/>
      <c r="P101" s="95"/>
      <c r="Q101" s="95"/>
      <c r="R101" s="95"/>
      <c r="S101" s="95"/>
      <c r="T101" s="95"/>
    </row>
    <row r="102" spans="1:20" ht="39.5" customHeight="1" x14ac:dyDescent="0.2">
      <c r="A102" s="126">
        <v>180212</v>
      </c>
      <c r="B102" s="102">
        <v>43158</v>
      </c>
      <c r="C102" s="80" t="s">
        <v>7046</v>
      </c>
      <c r="D102" s="49" t="s">
        <v>7047</v>
      </c>
      <c r="E102" s="95"/>
      <c r="F102" s="95"/>
      <c r="G102" s="95"/>
      <c r="H102" s="95"/>
      <c r="J102" s="95"/>
      <c r="K102" s="95"/>
      <c r="L102" s="95"/>
      <c r="M102" s="95"/>
      <c r="N102" s="95"/>
      <c r="O102" s="95"/>
      <c r="P102" s="95"/>
      <c r="Q102" s="95"/>
      <c r="R102" s="95"/>
      <c r="S102" s="95"/>
      <c r="T102" s="95"/>
    </row>
    <row r="103" spans="1:20" ht="39.5" customHeight="1" x14ac:dyDescent="0.2">
      <c r="A103" s="126">
        <v>180214</v>
      </c>
      <c r="B103" s="102">
        <v>43158</v>
      </c>
      <c r="C103" s="80" t="s">
        <v>7048</v>
      </c>
      <c r="D103" s="49" t="s">
        <v>7049</v>
      </c>
      <c r="E103" s="95"/>
      <c r="F103" s="95"/>
      <c r="G103" s="95"/>
      <c r="H103" s="95"/>
      <c r="J103" s="95"/>
      <c r="K103" s="95"/>
      <c r="L103" s="95"/>
      <c r="M103" s="95"/>
      <c r="N103" s="95"/>
      <c r="O103" s="95"/>
      <c r="P103" s="95"/>
      <c r="Q103" s="95"/>
      <c r="R103" s="95"/>
      <c r="S103" s="95"/>
      <c r="T103" s="95"/>
    </row>
    <row r="104" spans="1:20" ht="39.5" customHeight="1" x14ac:dyDescent="0.2">
      <c r="A104" s="126">
        <v>180215</v>
      </c>
      <c r="B104" s="102">
        <v>43158</v>
      </c>
      <c r="C104" s="80" t="s">
        <v>7050</v>
      </c>
      <c r="D104" s="49" t="s">
        <v>7051</v>
      </c>
      <c r="E104" s="95"/>
      <c r="F104" s="95"/>
      <c r="G104" s="95"/>
      <c r="H104" s="95"/>
      <c r="J104" s="95"/>
      <c r="K104" s="95"/>
      <c r="L104" s="95"/>
      <c r="M104" s="95"/>
      <c r="N104" s="95"/>
      <c r="O104" s="95"/>
      <c r="P104" s="95"/>
      <c r="Q104" s="95"/>
      <c r="R104" s="95"/>
      <c r="S104" s="95"/>
      <c r="T104" s="95"/>
    </row>
    <row r="105" spans="1:20" ht="39.5" customHeight="1" x14ac:dyDescent="0.2">
      <c r="A105" s="126">
        <v>180216</v>
      </c>
      <c r="B105" s="102">
        <v>43158</v>
      </c>
      <c r="C105" s="80" t="s">
        <v>7052</v>
      </c>
      <c r="D105" s="49" t="s">
        <v>7053</v>
      </c>
      <c r="E105" s="95"/>
      <c r="F105" s="95"/>
      <c r="G105" s="95"/>
      <c r="H105" s="95"/>
      <c r="J105" s="95"/>
      <c r="K105" s="95"/>
      <c r="L105" s="95"/>
      <c r="M105" s="95"/>
      <c r="N105" s="95"/>
      <c r="O105" s="95"/>
      <c r="P105" s="95"/>
      <c r="Q105" s="95"/>
      <c r="R105" s="95"/>
      <c r="S105" s="95"/>
      <c r="T105" s="95"/>
    </row>
    <row r="106" spans="1:20" ht="39.5" customHeight="1" x14ac:dyDescent="0.2">
      <c r="A106" s="126">
        <v>180217</v>
      </c>
      <c r="B106" s="102">
        <v>43158</v>
      </c>
      <c r="C106" s="80" t="s">
        <v>7054</v>
      </c>
      <c r="D106" s="49" t="s">
        <v>7055</v>
      </c>
      <c r="E106" s="95"/>
      <c r="F106" s="95"/>
      <c r="G106" s="95"/>
      <c r="H106" s="95"/>
      <c r="J106" s="95"/>
      <c r="K106" s="95"/>
      <c r="L106" s="95"/>
      <c r="M106" s="95"/>
      <c r="N106" s="95"/>
      <c r="O106" s="95"/>
      <c r="P106" s="95"/>
      <c r="Q106" s="95"/>
      <c r="R106" s="95"/>
      <c r="S106" s="95"/>
      <c r="T106" s="95"/>
    </row>
    <row r="107" spans="1:20" ht="39.5" customHeight="1" x14ac:dyDescent="0.2">
      <c r="A107" s="126">
        <v>180218</v>
      </c>
      <c r="B107" s="102">
        <v>43158</v>
      </c>
      <c r="C107" s="80" t="s">
        <v>7056</v>
      </c>
      <c r="D107" s="49" t="s">
        <v>7057</v>
      </c>
      <c r="E107" s="95"/>
      <c r="F107" s="95"/>
      <c r="G107" s="95"/>
      <c r="H107" s="95"/>
      <c r="J107" s="95"/>
      <c r="K107" s="95"/>
      <c r="L107" s="95"/>
      <c r="M107" s="95"/>
      <c r="N107" s="95"/>
      <c r="O107" s="95"/>
      <c r="P107" s="95"/>
      <c r="Q107" s="95"/>
      <c r="R107" s="95"/>
      <c r="S107" s="95"/>
      <c r="T107" s="95"/>
    </row>
    <row r="108" spans="1:20" ht="39.5" customHeight="1" x14ac:dyDescent="0.2">
      <c r="A108" s="126">
        <v>180219</v>
      </c>
      <c r="B108" s="102">
        <v>43158</v>
      </c>
      <c r="C108" s="80" t="s">
        <v>7058</v>
      </c>
      <c r="D108" s="49" t="s">
        <v>7059</v>
      </c>
      <c r="E108" s="95"/>
      <c r="F108" s="95"/>
      <c r="G108" s="95"/>
      <c r="H108" s="95"/>
      <c r="J108" s="95"/>
      <c r="K108" s="95"/>
      <c r="L108" s="95"/>
      <c r="M108" s="95"/>
      <c r="N108" s="95"/>
      <c r="O108" s="95"/>
      <c r="P108" s="95"/>
      <c r="Q108" s="95"/>
      <c r="R108" s="95"/>
      <c r="S108" s="95"/>
      <c r="T108" s="95"/>
    </row>
    <row r="109" spans="1:20" ht="39.5" customHeight="1" x14ac:dyDescent="0.2">
      <c r="A109" s="126">
        <v>180220</v>
      </c>
      <c r="B109" s="102">
        <v>43158</v>
      </c>
      <c r="C109" s="80" t="s">
        <v>7060</v>
      </c>
      <c r="D109" s="49" t="s">
        <v>7061</v>
      </c>
      <c r="E109" s="95"/>
      <c r="F109" s="95"/>
      <c r="G109" s="95"/>
      <c r="H109" s="95"/>
      <c r="J109" s="95"/>
      <c r="K109" s="95"/>
      <c r="L109" s="95"/>
      <c r="M109" s="95"/>
      <c r="N109" s="95"/>
      <c r="O109" s="95"/>
      <c r="P109" s="95"/>
      <c r="Q109" s="95"/>
      <c r="R109" s="95"/>
      <c r="S109" s="95"/>
      <c r="T109" s="95"/>
    </row>
    <row r="110" spans="1:20" ht="39.5" customHeight="1" x14ac:dyDescent="0.2">
      <c r="A110" s="126">
        <v>180221</v>
      </c>
      <c r="B110" s="102">
        <v>43158</v>
      </c>
      <c r="C110" s="80" t="s">
        <v>7062</v>
      </c>
      <c r="D110" s="49" t="s">
        <v>7063</v>
      </c>
      <c r="E110" s="95"/>
      <c r="F110" s="95"/>
      <c r="G110" s="95"/>
      <c r="H110" s="95"/>
      <c r="J110" s="95"/>
      <c r="K110" s="95"/>
      <c r="L110" s="95"/>
      <c r="M110" s="95"/>
      <c r="N110" s="95"/>
      <c r="O110" s="95"/>
      <c r="P110" s="95"/>
      <c r="Q110" s="95"/>
      <c r="R110" s="95"/>
      <c r="S110" s="95"/>
      <c r="T110" s="95"/>
    </row>
    <row r="111" spans="1:20" ht="39.5" customHeight="1" x14ac:dyDescent="0.2">
      <c r="A111" s="126">
        <v>180222</v>
      </c>
      <c r="B111" s="102">
        <v>43158</v>
      </c>
      <c r="C111" s="80" t="s">
        <v>7064</v>
      </c>
      <c r="D111" s="49" t="s">
        <v>7065</v>
      </c>
      <c r="E111" s="95"/>
      <c r="F111" s="95"/>
      <c r="G111" s="95"/>
      <c r="H111" s="95"/>
      <c r="J111" s="95"/>
      <c r="K111" s="95"/>
      <c r="L111" s="95"/>
      <c r="M111" s="95"/>
      <c r="N111" s="95"/>
      <c r="O111" s="95"/>
      <c r="P111" s="95"/>
      <c r="Q111" s="95"/>
      <c r="R111" s="95"/>
      <c r="S111" s="95"/>
      <c r="T111" s="95"/>
    </row>
    <row r="112" spans="1:20" ht="39.5" customHeight="1" x14ac:dyDescent="0.2">
      <c r="A112" s="126">
        <v>180223</v>
      </c>
      <c r="B112" s="102">
        <v>43158</v>
      </c>
      <c r="C112" s="80" t="s">
        <v>7066</v>
      </c>
      <c r="D112" s="49" t="s">
        <v>7067</v>
      </c>
      <c r="E112" s="95"/>
      <c r="F112" s="95"/>
      <c r="G112" s="95"/>
      <c r="H112" s="95"/>
      <c r="J112" s="95"/>
      <c r="K112" s="95"/>
      <c r="L112" s="95"/>
      <c r="M112" s="95"/>
      <c r="N112" s="95"/>
      <c r="O112" s="95"/>
      <c r="P112" s="95"/>
      <c r="Q112" s="95"/>
      <c r="R112" s="95"/>
      <c r="S112" s="95"/>
      <c r="T112" s="95"/>
    </row>
    <row r="113" spans="1:21" ht="39.5" customHeight="1" x14ac:dyDescent="0.2">
      <c r="A113" s="126">
        <v>180224</v>
      </c>
      <c r="B113" s="102">
        <v>43158</v>
      </c>
      <c r="C113" s="80" t="s">
        <v>7068</v>
      </c>
      <c r="D113" s="49" t="s">
        <v>7069</v>
      </c>
      <c r="E113" s="95"/>
      <c r="F113" s="95"/>
      <c r="G113" s="95"/>
      <c r="H113" s="95"/>
      <c r="J113" s="95"/>
      <c r="K113" s="95"/>
      <c r="L113" s="95"/>
      <c r="M113" s="95"/>
      <c r="N113" s="95"/>
      <c r="O113" s="95"/>
      <c r="P113" s="95"/>
      <c r="Q113" s="95"/>
      <c r="R113" s="95"/>
      <c r="S113" s="95"/>
      <c r="T113" s="95"/>
    </row>
    <row r="114" spans="1:21" ht="39.5" customHeight="1" x14ac:dyDescent="0.2">
      <c r="A114" s="126">
        <v>180225</v>
      </c>
      <c r="B114" s="102">
        <v>43158</v>
      </c>
      <c r="C114" s="80" t="s">
        <v>7070</v>
      </c>
      <c r="D114" s="49" t="s">
        <v>7071</v>
      </c>
      <c r="E114" s="95"/>
      <c r="F114" s="95"/>
      <c r="G114" s="95"/>
      <c r="H114" s="95"/>
      <c r="J114" s="95"/>
      <c r="K114" s="95"/>
      <c r="L114" s="95"/>
      <c r="M114" s="95"/>
      <c r="N114" s="95"/>
      <c r="O114" s="95"/>
      <c r="P114" s="95"/>
      <c r="Q114" s="95"/>
      <c r="R114" s="95"/>
      <c r="S114" s="95"/>
      <c r="T114" s="95"/>
    </row>
    <row r="115" spans="1:21" ht="39.5" customHeight="1" x14ac:dyDescent="0.2">
      <c r="A115" s="126">
        <v>180226</v>
      </c>
      <c r="B115" s="102">
        <v>43158</v>
      </c>
      <c r="C115" s="80" t="s">
        <v>7072</v>
      </c>
      <c r="D115" s="49" t="s">
        <v>7073</v>
      </c>
      <c r="E115" s="95"/>
      <c r="F115" s="95"/>
      <c r="G115" s="95"/>
      <c r="H115" s="95"/>
      <c r="J115" s="95"/>
      <c r="K115" s="95"/>
      <c r="L115" s="95"/>
      <c r="M115" s="95"/>
      <c r="N115" s="95"/>
      <c r="O115" s="95"/>
      <c r="P115" s="95"/>
      <c r="Q115" s="95"/>
      <c r="R115" s="95"/>
      <c r="S115" s="95"/>
      <c r="T115" s="95"/>
    </row>
    <row r="116" spans="1:21" ht="39.5" customHeight="1" x14ac:dyDescent="0.2">
      <c r="A116" s="126">
        <v>180227</v>
      </c>
      <c r="B116" s="102">
        <v>43158</v>
      </c>
      <c r="C116" s="80" t="s">
        <v>7074</v>
      </c>
      <c r="D116" s="49" t="s">
        <v>7075</v>
      </c>
      <c r="E116" s="95"/>
      <c r="F116" s="95"/>
      <c r="G116" s="95"/>
      <c r="H116" s="95"/>
      <c r="J116" s="95"/>
      <c r="K116" s="95"/>
      <c r="L116" s="95"/>
      <c r="M116" s="95"/>
      <c r="N116" s="95"/>
      <c r="O116" s="95"/>
      <c r="P116" s="95"/>
      <c r="Q116" s="95"/>
      <c r="R116" s="95"/>
      <c r="S116" s="95"/>
      <c r="T116" s="95"/>
    </row>
    <row r="117" spans="1:21" ht="39.5" customHeight="1" x14ac:dyDescent="0.2">
      <c r="A117" s="126">
        <v>180228</v>
      </c>
      <c r="B117" s="102">
        <v>43158</v>
      </c>
      <c r="C117" s="80" t="s">
        <v>7076</v>
      </c>
      <c r="D117" s="49" t="s">
        <v>7077</v>
      </c>
      <c r="E117" s="95"/>
      <c r="F117" s="95"/>
      <c r="G117" s="95"/>
      <c r="H117" s="95"/>
      <c r="J117" s="95"/>
      <c r="K117" s="95"/>
      <c r="L117" s="95"/>
      <c r="M117" s="95"/>
      <c r="N117" s="95"/>
      <c r="O117" s="95"/>
      <c r="P117" s="95"/>
      <c r="Q117" s="95"/>
      <c r="R117" s="95"/>
      <c r="S117" s="95"/>
      <c r="T117" s="95"/>
    </row>
    <row r="118" spans="1:21" ht="39.5" customHeight="1" x14ac:dyDescent="0.2">
      <c r="A118" s="126">
        <v>180229</v>
      </c>
      <c r="B118" s="102">
        <v>43158</v>
      </c>
      <c r="C118" s="80" t="s">
        <v>7078</v>
      </c>
      <c r="D118" s="49" t="s">
        <v>7079</v>
      </c>
      <c r="E118" s="95"/>
      <c r="F118" s="95"/>
      <c r="G118" s="95"/>
      <c r="H118" s="95"/>
      <c r="J118" s="95"/>
      <c r="K118" s="95"/>
      <c r="L118" s="95"/>
      <c r="M118" s="95"/>
      <c r="N118" s="95"/>
      <c r="O118" s="95"/>
      <c r="P118" s="95"/>
      <c r="Q118" s="95"/>
      <c r="R118" s="95"/>
      <c r="S118" s="95"/>
      <c r="T118" s="95"/>
    </row>
    <row r="119" spans="1:21" ht="39.5" customHeight="1" x14ac:dyDescent="0.2">
      <c r="A119" s="126">
        <v>180230</v>
      </c>
      <c r="B119" s="102">
        <v>43158</v>
      </c>
      <c r="C119" s="80" t="s">
        <v>7080</v>
      </c>
      <c r="D119" s="49" t="s">
        <v>7081</v>
      </c>
      <c r="E119" s="95"/>
      <c r="F119" s="95"/>
      <c r="G119" s="95"/>
      <c r="H119" s="95"/>
      <c r="J119" s="95"/>
      <c r="K119" s="95"/>
      <c r="L119" s="95"/>
      <c r="M119" s="95"/>
      <c r="N119" s="95"/>
      <c r="O119" s="95"/>
      <c r="P119" s="95"/>
      <c r="Q119" s="95"/>
      <c r="R119" s="95"/>
      <c r="S119" s="95"/>
      <c r="T119" s="95"/>
    </row>
    <row r="120" spans="1:21" ht="39.5" customHeight="1" x14ac:dyDescent="0.2">
      <c r="A120" s="126">
        <v>180231</v>
      </c>
      <c r="B120" s="102">
        <v>43158</v>
      </c>
      <c r="C120" s="80" t="s">
        <v>7082</v>
      </c>
      <c r="D120" s="49" t="s">
        <v>7083</v>
      </c>
      <c r="E120" s="95"/>
      <c r="F120" s="95"/>
      <c r="G120" s="95"/>
      <c r="H120" s="95"/>
      <c r="J120" s="95"/>
      <c r="K120" s="95"/>
      <c r="L120" s="95"/>
      <c r="M120" s="95"/>
      <c r="N120" s="95"/>
      <c r="O120" s="95"/>
      <c r="P120" s="95"/>
      <c r="Q120" s="95"/>
      <c r="R120" s="95"/>
      <c r="S120" s="95"/>
      <c r="T120" s="95"/>
    </row>
    <row r="121" spans="1:21" ht="39.5" customHeight="1" x14ac:dyDescent="0.2">
      <c r="A121" s="126">
        <v>180232</v>
      </c>
      <c r="B121" s="102">
        <v>43158</v>
      </c>
      <c r="C121" s="80" t="s">
        <v>7084</v>
      </c>
      <c r="D121" s="49" t="s">
        <v>7085</v>
      </c>
      <c r="E121" s="95"/>
      <c r="F121" s="95"/>
      <c r="G121" s="95"/>
      <c r="H121" s="95"/>
      <c r="J121" s="95"/>
      <c r="K121" s="95"/>
      <c r="L121" s="95"/>
      <c r="M121" s="95"/>
      <c r="N121" s="95"/>
      <c r="O121" s="95"/>
      <c r="P121" s="95"/>
      <c r="Q121" s="95"/>
      <c r="R121" s="95"/>
      <c r="S121" s="95"/>
      <c r="T121" s="95"/>
    </row>
    <row r="122" spans="1:21" ht="39.5" customHeight="1" x14ac:dyDescent="0.2">
      <c r="A122" s="126">
        <v>180233</v>
      </c>
      <c r="B122" s="102">
        <v>43158</v>
      </c>
      <c r="C122" s="80" t="s">
        <v>7086</v>
      </c>
      <c r="D122" s="49" t="s">
        <v>7087</v>
      </c>
      <c r="E122" s="95"/>
      <c r="F122" s="95"/>
      <c r="G122" s="95"/>
      <c r="H122" s="95"/>
      <c r="J122" s="95"/>
      <c r="K122" s="95"/>
      <c r="L122" s="95"/>
      <c r="M122" s="95"/>
      <c r="N122" s="95"/>
      <c r="O122" s="95"/>
      <c r="P122" s="95"/>
      <c r="Q122" s="95"/>
      <c r="R122" s="95"/>
      <c r="S122" s="95"/>
      <c r="T122" s="95"/>
    </row>
    <row r="123" spans="1:21" ht="39.5" customHeight="1" x14ac:dyDescent="0.2">
      <c r="A123" s="126">
        <v>180234</v>
      </c>
      <c r="B123" s="102">
        <v>43158</v>
      </c>
      <c r="C123" s="80" t="s">
        <v>7088</v>
      </c>
      <c r="D123" s="49" t="s">
        <v>7089</v>
      </c>
      <c r="E123" s="95"/>
      <c r="F123" s="95"/>
      <c r="G123" s="95"/>
      <c r="H123" s="95"/>
      <c r="J123" s="95"/>
      <c r="K123" s="95"/>
      <c r="L123" s="95"/>
      <c r="M123" s="95"/>
      <c r="N123" s="95"/>
      <c r="O123" s="95"/>
      <c r="P123" s="95"/>
      <c r="Q123" s="95"/>
      <c r="R123" s="95"/>
      <c r="S123" s="95"/>
      <c r="T123" s="95"/>
    </row>
    <row r="124" spans="1:21" ht="39.5" customHeight="1" x14ac:dyDescent="0.2">
      <c r="A124" s="126">
        <v>180238</v>
      </c>
      <c r="B124" s="102">
        <v>43187</v>
      </c>
      <c r="C124" s="80" t="s">
        <v>7130</v>
      </c>
      <c r="D124" s="49" t="s">
        <v>7131</v>
      </c>
      <c r="E124" s="49"/>
      <c r="U124" s="49"/>
    </row>
    <row r="125" spans="1:21" ht="39.5" customHeight="1" x14ac:dyDescent="0.2">
      <c r="A125" s="126">
        <v>180239</v>
      </c>
      <c r="B125" s="102">
        <v>43187</v>
      </c>
      <c r="C125" s="80" t="s">
        <v>7132</v>
      </c>
      <c r="D125" s="49" t="s">
        <v>7133</v>
      </c>
      <c r="E125" s="49"/>
    </row>
    <row r="126" spans="1:21" ht="39.5" customHeight="1" x14ac:dyDescent="0.2">
      <c r="A126" s="126">
        <v>180243</v>
      </c>
      <c r="B126" s="102">
        <v>43187</v>
      </c>
      <c r="C126" s="80" t="s">
        <v>7144</v>
      </c>
      <c r="D126" s="49" t="s">
        <v>7145</v>
      </c>
    </row>
    <row r="127" spans="1:21" ht="39.5" customHeight="1" x14ac:dyDescent="0.2">
      <c r="A127" s="126">
        <v>180245</v>
      </c>
      <c r="B127" s="102">
        <v>43187</v>
      </c>
      <c r="C127" s="80" t="s">
        <v>7146</v>
      </c>
      <c r="D127" s="49" t="s">
        <v>7147</v>
      </c>
    </row>
    <row r="128" spans="1:21" ht="39.5" customHeight="1" x14ac:dyDescent="0.2">
      <c r="A128" s="126">
        <v>180247</v>
      </c>
      <c r="B128" s="102">
        <v>43187</v>
      </c>
      <c r="C128" s="80" t="s">
        <v>7148</v>
      </c>
      <c r="D128" s="49" t="s">
        <v>7149</v>
      </c>
    </row>
    <row r="129" spans="1:20" ht="39.5" customHeight="1" x14ac:dyDescent="0.2">
      <c r="A129" s="126">
        <v>180249</v>
      </c>
      <c r="B129" s="102">
        <v>43187</v>
      </c>
      <c r="C129" s="80" t="s">
        <v>7150</v>
      </c>
      <c r="D129" s="49" t="s">
        <v>7151</v>
      </c>
    </row>
    <row r="130" spans="1:20" ht="39.5" customHeight="1" x14ac:dyDescent="0.2">
      <c r="A130" s="126">
        <v>180251</v>
      </c>
      <c r="B130" s="102">
        <v>43187</v>
      </c>
      <c r="C130" s="80" t="s">
        <v>7140</v>
      </c>
      <c r="D130" s="49" t="s">
        <v>7141</v>
      </c>
    </row>
    <row r="131" spans="1:20" ht="39.5" customHeight="1" x14ac:dyDescent="0.2">
      <c r="A131" s="126">
        <v>180253</v>
      </c>
      <c r="B131" s="102">
        <v>43187</v>
      </c>
      <c r="C131" s="80" t="s">
        <v>7152</v>
      </c>
      <c r="D131" s="49" t="s">
        <v>7153</v>
      </c>
    </row>
    <row r="132" spans="1:20" ht="39.5" customHeight="1" x14ac:dyDescent="0.2">
      <c r="A132" s="126">
        <v>180254</v>
      </c>
      <c r="B132" s="102">
        <v>43187</v>
      </c>
      <c r="C132" s="80" t="s">
        <v>7154</v>
      </c>
      <c r="D132" s="49" t="s">
        <v>7155</v>
      </c>
    </row>
    <row r="133" spans="1:20" ht="39.5" customHeight="1" x14ac:dyDescent="0.2">
      <c r="A133" s="126">
        <v>180257</v>
      </c>
      <c r="B133" s="102">
        <v>43187</v>
      </c>
      <c r="C133" s="80" t="s">
        <v>7134</v>
      </c>
      <c r="D133" s="49" t="s">
        <v>7135</v>
      </c>
    </row>
    <row r="134" spans="1:20" ht="39.5" customHeight="1" x14ac:dyDescent="0.2">
      <c r="A134" s="126">
        <v>180258</v>
      </c>
      <c r="B134" s="102">
        <v>43187</v>
      </c>
      <c r="C134" s="80" t="s">
        <v>7136</v>
      </c>
      <c r="D134" s="49" t="s">
        <v>7137</v>
      </c>
    </row>
    <row r="135" spans="1:20" ht="39.5" customHeight="1" x14ac:dyDescent="0.2">
      <c r="A135" s="126">
        <v>180310</v>
      </c>
      <c r="B135" s="102">
        <v>43187</v>
      </c>
      <c r="C135" s="80" t="s">
        <v>7138</v>
      </c>
      <c r="D135" s="49" t="s">
        <v>7139</v>
      </c>
    </row>
    <row r="136" spans="1:20" ht="39.5" customHeight="1" x14ac:dyDescent="0.2">
      <c r="A136" s="126">
        <v>180311</v>
      </c>
      <c r="B136" s="102">
        <v>43187</v>
      </c>
      <c r="C136" s="80" t="s">
        <v>7156</v>
      </c>
      <c r="D136" s="49" t="s">
        <v>7157</v>
      </c>
    </row>
    <row r="137" spans="1:20" ht="39.5" customHeight="1" x14ac:dyDescent="0.2">
      <c r="A137" s="126">
        <v>180312</v>
      </c>
      <c r="B137" s="102">
        <v>43187</v>
      </c>
      <c r="C137" s="80" t="s">
        <v>7158</v>
      </c>
      <c r="D137" s="49" t="s">
        <v>7159</v>
      </c>
    </row>
    <row r="138" spans="1:20" ht="39.5" customHeight="1" x14ac:dyDescent="0.2">
      <c r="A138" s="126">
        <v>180313</v>
      </c>
      <c r="B138" s="102">
        <v>43187</v>
      </c>
      <c r="C138" s="80" t="s">
        <v>7160</v>
      </c>
      <c r="D138" s="49" t="s">
        <v>7161</v>
      </c>
    </row>
    <row r="139" spans="1:20" ht="39.5" customHeight="1" x14ac:dyDescent="0.2">
      <c r="A139" s="126">
        <v>180314</v>
      </c>
      <c r="B139" s="102">
        <v>43187</v>
      </c>
      <c r="C139" s="80" t="s">
        <v>7162</v>
      </c>
      <c r="D139" s="49" t="s">
        <v>7163</v>
      </c>
    </row>
    <row r="140" spans="1:20" ht="39.5" customHeight="1" x14ac:dyDescent="0.2">
      <c r="A140" s="126">
        <v>180318</v>
      </c>
      <c r="B140" s="102">
        <v>43187</v>
      </c>
      <c r="C140" s="80" t="s">
        <v>7142</v>
      </c>
      <c r="D140" s="49" t="s">
        <v>7143</v>
      </c>
    </row>
    <row r="141" spans="1:20" ht="39.5" customHeight="1" x14ac:dyDescent="0.2">
      <c r="A141" s="126">
        <v>180331</v>
      </c>
      <c r="B141" s="102">
        <v>43215</v>
      </c>
      <c r="C141" s="49" t="s">
        <v>7226</v>
      </c>
      <c r="D141" s="49" t="s">
        <v>7209</v>
      </c>
      <c r="E141" s="95"/>
      <c r="F141" s="95"/>
      <c r="G141" s="95"/>
      <c r="H141" s="95"/>
      <c r="J141" s="95"/>
      <c r="K141" s="95"/>
      <c r="L141" s="95"/>
      <c r="M141" s="95"/>
      <c r="N141" s="95"/>
      <c r="O141" s="95"/>
      <c r="P141" s="95"/>
      <c r="Q141" s="95"/>
      <c r="R141" s="95"/>
    </row>
    <row r="142" spans="1:20" ht="39.5" customHeight="1" x14ac:dyDescent="0.2">
      <c r="A142" s="126">
        <v>180342</v>
      </c>
      <c r="B142" s="102">
        <v>43215</v>
      </c>
      <c r="C142" s="49" t="s">
        <v>7225</v>
      </c>
      <c r="D142" s="49" t="s">
        <v>7210</v>
      </c>
      <c r="E142" s="95"/>
      <c r="F142" s="95"/>
      <c r="G142" s="95"/>
      <c r="H142" s="95"/>
      <c r="J142" s="95"/>
      <c r="K142" s="95"/>
      <c r="L142" s="95"/>
      <c r="M142" s="95"/>
      <c r="N142" s="95"/>
      <c r="O142" s="95"/>
      <c r="P142" s="95"/>
      <c r="Q142" s="95"/>
      <c r="R142" s="95"/>
    </row>
    <row r="143" spans="1:20" ht="39.5" customHeight="1" x14ac:dyDescent="0.2">
      <c r="A143" s="126">
        <v>180402</v>
      </c>
      <c r="B143" s="102">
        <v>43215</v>
      </c>
      <c r="C143" s="49" t="s">
        <v>7222</v>
      </c>
      <c r="D143" s="49" t="s">
        <v>7213</v>
      </c>
      <c r="E143" s="95"/>
      <c r="F143" s="95"/>
      <c r="G143" s="95"/>
      <c r="H143" s="49" t="s">
        <v>7227</v>
      </c>
      <c r="I143" s="49" t="s">
        <v>7228</v>
      </c>
      <c r="J143" s="49" t="s">
        <v>7208</v>
      </c>
      <c r="K143" s="95"/>
      <c r="L143" s="95"/>
      <c r="M143" s="95"/>
      <c r="N143" s="95"/>
      <c r="O143" s="95"/>
      <c r="P143" s="95"/>
      <c r="Q143" s="95"/>
      <c r="R143" s="95"/>
      <c r="S143" s="95"/>
      <c r="T143" s="95"/>
    </row>
    <row r="144" spans="1:20" ht="39.5" customHeight="1" x14ac:dyDescent="0.2">
      <c r="A144" s="126">
        <v>180403</v>
      </c>
      <c r="B144" s="102">
        <v>43215</v>
      </c>
      <c r="C144" s="49" t="s">
        <v>7221</v>
      </c>
      <c r="D144" s="49" t="s">
        <v>7214</v>
      </c>
      <c r="E144" s="95"/>
      <c r="F144" s="95"/>
      <c r="G144" s="95"/>
      <c r="H144" s="95"/>
      <c r="J144" s="95"/>
      <c r="K144" s="95"/>
      <c r="L144" s="95"/>
      <c r="M144" s="95"/>
      <c r="N144" s="95"/>
      <c r="O144" s="95"/>
      <c r="P144" s="95"/>
      <c r="Q144" s="95"/>
      <c r="R144" s="95"/>
      <c r="S144" s="95"/>
      <c r="T144" s="95"/>
    </row>
    <row r="145" spans="1:20" ht="39.5" customHeight="1" x14ac:dyDescent="0.2">
      <c r="A145" s="126">
        <v>180405</v>
      </c>
      <c r="B145" s="102">
        <v>43215</v>
      </c>
      <c r="C145" s="49" t="s">
        <v>7220</v>
      </c>
      <c r="D145" s="49" t="s">
        <v>7215</v>
      </c>
      <c r="E145" s="95"/>
      <c r="F145" s="95"/>
      <c r="G145" s="95"/>
      <c r="H145" s="95"/>
      <c r="J145" s="95"/>
      <c r="K145" s="95"/>
      <c r="L145" s="95"/>
      <c r="M145" s="95"/>
      <c r="N145" s="95"/>
      <c r="O145" s="95"/>
      <c r="P145" s="95"/>
      <c r="Q145" s="95"/>
      <c r="R145" s="95"/>
      <c r="S145" s="95"/>
      <c r="T145" s="95"/>
    </row>
    <row r="146" spans="1:20" ht="39.5" customHeight="1" x14ac:dyDescent="0.2">
      <c r="A146" s="126">
        <v>180408</v>
      </c>
      <c r="B146" s="102">
        <v>43215</v>
      </c>
      <c r="C146" s="49" t="s">
        <v>7219</v>
      </c>
      <c r="D146" s="49" t="s">
        <v>7216</v>
      </c>
      <c r="E146" s="95"/>
      <c r="F146" s="95"/>
      <c r="G146" s="95"/>
      <c r="H146" s="95"/>
      <c r="J146" s="95"/>
      <c r="K146" s="95"/>
      <c r="L146" s="95"/>
      <c r="M146" s="95"/>
      <c r="N146" s="95"/>
      <c r="O146" s="95"/>
      <c r="P146" s="95"/>
      <c r="Q146" s="95"/>
      <c r="R146" s="95"/>
      <c r="S146" s="95"/>
      <c r="T146" s="95"/>
    </row>
    <row r="147" spans="1:20" ht="39.5" customHeight="1" x14ac:dyDescent="0.2">
      <c r="A147" s="126">
        <v>180409</v>
      </c>
      <c r="B147" s="102">
        <v>43215</v>
      </c>
      <c r="C147" s="49" t="s">
        <v>7223</v>
      </c>
      <c r="D147" s="49" t="s">
        <v>7212</v>
      </c>
      <c r="E147" s="95"/>
      <c r="F147" s="49" t="s">
        <v>9126</v>
      </c>
      <c r="G147" s="49" t="s">
        <v>9127</v>
      </c>
      <c r="H147" s="95"/>
      <c r="J147" s="95"/>
      <c r="K147" s="95"/>
      <c r="L147" s="95"/>
      <c r="M147" s="95"/>
      <c r="N147" s="95"/>
      <c r="O147" s="95"/>
      <c r="P147" s="95"/>
      <c r="Q147" s="95"/>
      <c r="R147" s="95"/>
      <c r="S147" s="95"/>
      <c r="T147" s="95"/>
    </row>
    <row r="148" spans="1:20" ht="39.5" customHeight="1" x14ac:dyDescent="0.2">
      <c r="A148" s="126">
        <v>180413</v>
      </c>
      <c r="B148" s="102">
        <v>43215</v>
      </c>
      <c r="C148" s="49" t="s">
        <v>7224</v>
      </c>
      <c r="D148" s="49" t="s">
        <v>7211</v>
      </c>
      <c r="E148" s="95"/>
      <c r="F148" s="95"/>
      <c r="G148" s="95"/>
      <c r="H148" s="95"/>
      <c r="J148" s="95"/>
      <c r="K148" s="95"/>
      <c r="L148" s="95"/>
      <c r="M148" s="95"/>
      <c r="N148" s="95"/>
      <c r="O148" s="95"/>
      <c r="P148" s="95"/>
      <c r="Q148" s="95"/>
      <c r="R148" s="95"/>
    </row>
    <row r="149" spans="1:20" ht="39.5" customHeight="1" x14ac:dyDescent="0.2">
      <c r="A149" s="126">
        <v>180414</v>
      </c>
      <c r="B149" s="102">
        <v>43215</v>
      </c>
      <c r="C149" s="49" t="s">
        <v>7218</v>
      </c>
      <c r="D149" s="49" t="s">
        <v>7217</v>
      </c>
      <c r="E149" s="95"/>
      <c r="F149" s="95"/>
      <c r="G149" s="95"/>
      <c r="H149" s="95"/>
      <c r="J149" s="95"/>
      <c r="K149" s="95"/>
      <c r="L149" s="95"/>
      <c r="M149" s="95"/>
      <c r="N149" s="95"/>
      <c r="O149" s="95"/>
      <c r="P149" s="95"/>
      <c r="Q149" s="95"/>
      <c r="R149" s="95"/>
      <c r="S149" s="95"/>
      <c r="T149" s="95"/>
    </row>
    <row r="150" spans="1:20" ht="39.5" customHeight="1" x14ac:dyDescent="0.2">
      <c r="A150" s="126">
        <v>180439</v>
      </c>
      <c r="B150" s="102">
        <v>43278</v>
      </c>
      <c r="C150" s="80" t="s">
        <v>7354</v>
      </c>
      <c r="D150" s="49" t="s">
        <v>7355</v>
      </c>
      <c r="E150" s="95"/>
      <c r="F150" s="95"/>
      <c r="G150" s="95"/>
      <c r="H150" s="95"/>
      <c r="J150" s="95"/>
      <c r="K150" s="95"/>
      <c r="L150" s="95"/>
      <c r="M150" s="95"/>
      <c r="N150" s="95"/>
      <c r="O150" s="95"/>
      <c r="P150" s="95"/>
      <c r="Q150" s="95"/>
      <c r="R150" s="95"/>
      <c r="S150" s="95"/>
      <c r="T150" s="95"/>
    </row>
    <row r="151" spans="1:20" ht="39.5" customHeight="1" x14ac:dyDescent="0.2">
      <c r="A151" s="126">
        <v>180442</v>
      </c>
      <c r="B151" s="102">
        <v>43278</v>
      </c>
      <c r="C151" s="80" t="s">
        <v>7331</v>
      </c>
      <c r="D151" s="49" t="s">
        <v>7332</v>
      </c>
      <c r="E151" s="95"/>
      <c r="F151" s="95"/>
      <c r="G151" s="95"/>
      <c r="H151" s="95"/>
      <c r="J151" s="95"/>
      <c r="K151" s="95"/>
      <c r="L151" s="95"/>
      <c r="M151" s="95"/>
      <c r="N151" s="95"/>
      <c r="O151" s="95"/>
      <c r="P151" s="95"/>
      <c r="Q151" s="95"/>
      <c r="R151" s="95"/>
      <c r="S151" s="95"/>
      <c r="T151" s="95"/>
    </row>
    <row r="152" spans="1:20" ht="39.5" customHeight="1" x14ac:dyDescent="0.2">
      <c r="A152" s="126">
        <v>180443</v>
      </c>
      <c r="B152" s="102">
        <v>43278</v>
      </c>
      <c r="C152" s="80" t="s">
        <v>7356</v>
      </c>
      <c r="D152" s="49" t="s">
        <v>7357</v>
      </c>
      <c r="E152" s="95"/>
      <c r="F152" s="95"/>
      <c r="G152" s="95"/>
      <c r="H152" s="95"/>
      <c r="J152" s="95"/>
      <c r="K152" s="95"/>
      <c r="L152" s="95"/>
      <c r="M152" s="95"/>
      <c r="N152" s="95"/>
      <c r="O152" s="95"/>
      <c r="P152" s="95"/>
      <c r="Q152" s="95"/>
      <c r="R152" s="95"/>
      <c r="S152" s="95"/>
      <c r="T152" s="95"/>
    </row>
    <row r="153" spans="1:20" ht="39.5" customHeight="1" x14ac:dyDescent="0.2">
      <c r="A153" s="126">
        <v>180448</v>
      </c>
      <c r="B153" s="102">
        <v>43278</v>
      </c>
      <c r="C153" s="80" t="s">
        <v>7358</v>
      </c>
      <c r="D153" s="49" t="s">
        <v>7359</v>
      </c>
      <c r="E153" s="95"/>
      <c r="F153" s="95"/>
      <c r="G153" s="95"/>
      <c r="H153" s="95"/>
      <c r="J153" s="95"/>
      <c r="K153" s="95"/>
      <c r="L153" s="95"/>
      <c r="M153" s="95"/>
      <c r="N153" s="95"/>
      <c r="O153" s="95"/>
      <c r="P153" s="95"/>
      <c r="Q153" s="95"/>
      <c r="R153" s="95"/>
      <c r="S153" s="95"/>
      <c r="T153" s="95"/>
    </row>
    <row r="154" spans="1:20" ht="39.5" customHeight="1" x14ac:dyDescent="0.2">
      <c r="A154" s="126">
        <v>180449</v>
      </c>
      <c r="B154" s="102">
        <v>43278</v>
      </c>
      <c r="C154" s="80" t="s">
        <v>7360</v>
      </c>
      <c r="D154" s="49" t="s">
        <v>7361</v>
      </c>
      <c r="E154" s="95"/>
      <c r="F154" s="95"/>
      <c r="G154" s="95"/>
      <c r="H154" s="95"/>
      <c r="J154" s="95"/>
      <c r="K154" s="95"/>
      <c r="L154" s="95"/>
      <c r="M154" s="95"/>
      <c r="N154" s="95"/>
      <c r="O154" s="95"/>
      <c r="P154" s="95"/>
      <c r="Q154" s="95"/>
      <c r="R154" s="95"/>
      <c r="S154" s="95"/>
      <c r="T154" s="95"/>
    </row>
    <row r="155" spans="1:20" ht="39.5" customHeight="1" x14ac:dyDescent="0.2">
      <c r="A155" s="126">
        <v>180450</v>
      </c>
      <c r="B155" s="102">
        <v>43278</v>
      </c>
      <c r="C155" s="80" t="s">
        <v>7362</v>
      </c>
      <c r="D155" s="49" t="s">
        <v>7363</v>
      </c>
      <c r="E155" s="95"/>
      <c r="F155" s="95"/>
      <c r="G155" s="95"/>
      <c r="H155" s="95"/>
      <c r="J155" s="95"/>
      <c r="K155" s="95"/>
      <c r="L155" s="95"/>
      <c r="M155" s="95"/>
      <c r="N155" s="95"/>
      <c r="O155" s="95"/>
      <c r="P155" s="95"/>
      <c r="Q155" s="95"/>
      <c r="R155" s="95"/>
      <c r="S155" s="95"/>
      <c r="T155" s="95"/>
    </row>
    <row r="156" spans="1:20" ht="39.5" customHeight="1" x14ac:dyDescent="0.2">
      <c r="A156" s="126">
        <v>180454</v>
      </c>
      <c r="B156" s="102">
        <v>43278</v>
      </c>
      <c r="C156" s="80" t="s">
        <v>7364</v>
      </c>
      <c r="D156" s="49" t="s">
        <v>7365</v>
      </c>
      <c r="E156" s="95"/>
      <c r="F156" s="95"/>
      <c r="G156" s="95"/>
      <c r="H156" s="95"/>
      <c r="J156" s="95"/>
      <c r="K156" s="95"/>
      <c r="L156" s="95"/>
      <c r="M156" s="95"/>
      <c r="N156" s="95"/>
      <c r="O156" s="95"/>
      <c r="P156" s="95"/>
      <c r="Q156" s="95"/>
      <c r="R156" s="95"/>
      <c r="S156" s="95"/>
      <c r="T156" s="95"/>
    </row>
    <row r="157" spans="1:20" ht="39.5" customHeight="1" x14ac:dyDescent="0.2">
      <c r="A157" s="126">
        <v>180455</v>
      </c>
      <c r="B157" s="102">
        <v>43278</v>
      </c>
      <c r="C157" s="80" t="s">
        <v>7366</v>
      </c>
      <c r="D157" s="49" t="s">
        <v>7367</v>
      </c>
      <c r="E157" s="95"/>
      <c r="F157" s="95"/>
      <c r="G157" s="95"/>
      <c r="H157" s="95"/>
      <c r="J157" s="95"/>
      <c r="K157" s="95"/>
      <c r="L157" s="95"/>
      <c r="M157" s="95"/>
      <c r="N157" s="95"/>
      <c r="O157" s="95"/>
      <c r="P157" s="95"/>
      <c r="Q157" s="95"/>
      <c r="R157" s="95"/>
      <c r="S157" s="95"/>
      <c r="T157" s="95"/>
    </row>
    <row r="158" spans="1:20" ht="39.5" customHeight="1" x14ac:dyDescent="0.2">
      <c r="A158" s="126">
        <v>180456</v>
      </c>
      <c r="B158" s="102">
        <v>43278</v>
      </c>
      <c r="C158" s="80" t="s">
        <v>7368</v>
      </c>
      <c r="D158" s="49" t="s">
        <v>7369</v>
      </c>
      <c r="E158" s="95"/>
      <c r="F158" s="95"/>
      <c r="G158" s="95"/>
      <c r="H158" s="95"/>
      <c r="J158" s="95"/>
      <c r="K158" s="95"/>
      <c r="L158" s="95"/>
      <c r="M158" s="95"/>
      <c r="N158" s="95"/>
      <c r="O158" s="95"/>
      <c r="P158" s="95"/>
      <c r="Q158" s="95"/>
      <c r="R158" s="95"/>
      <c r="S158" s="95"/>
      <c r="T158" s="95"/>
    </row>
    <row r="159" spans="1:20" ht="39.5" customHeight="1" x14ac:dyDescent="0.2">
      <c r="A159" s="126">
        <v>180457</v>
      </c>
      <c r="B159" s="102">
        <v>43278</v>
      </c>
      <c r="C159" s="80" t="s">
        <v>7370</v>
      </c>
      <c r="D159" s="49" t="s">
        <v>7371</v>
      </c>
      <c r="E159" s="95"/>
      <c r="F159" s="95"/>
      <c r="G159" s="95"/>
      <c r="H159" s="95"/>
      <c r="J159" s="95"/>
      <c r="K159" s="95"/>
      <c r="L159" s="95"/>
      <c r="M159" s="95"/>
      <c r="N159" s="95"/>
      <c r="O159" s="95"/>
      <c r="P159" s="95"/>
      <c r="Q159" s="95"/>
      <c r="R159" s="95"/>
      <c r="S159" s="95"/>
      <c r="T159" s="95"/>
    </row>
    <row r="160" spans="1:20" ht="39.5" customHeight="1" x14ac:dyDescent="0.2">
      <c r="A160" s="126">
        <v>180458</v>
      </c>
      <c r="B160" s="102">
        <v>43278</v>
      </c>
      <c r="C160" s="80" t="s">
        <v>7372</v>
      </c>
      <c r="D160" s="49" t="s">
        <v>7373</v>
      </c>
      <c r="E160" s="95"/>
      <c r="F160" s="95"/>
      <c r="G160" s="95"/>
      <c r="H160" s="95"/>
      <c r="J160" s="95"/>
      <c r="K160" s="95"/>
      <c r="L160" s="95"/>
      <c r="M160" s="95"/>
      <c r="N160" s="95"/>
      <c r="O160" s="95"/>
      <c r="P160" s="95"/>
      <c r="Q160" s="95"/>
      <c r="R160" s="95"/>
      <c r="S160" s="95"/>
      <c r="T160" s="95"/>
    </row>
    <row r="161" spans="1:20" ht="39.5" customHeight="1" x14ac:dyDescent="0.2">
      <c r="A161" s="126">
        <v>180503</v>
      </c>
      <c r="B161" s="102">
        <v>43278</v>
      </c>
      <c r="C161" s="80" t="s">
        <v>7374</v>
      </c>
      <c r="D161" s="49" t="s">
        <v>7375</v>
      </c>
      <c r="E161" s="95"/>
      <c r="F161" s="95"/>
      <c r="G161" s="95"/>
      <c r="H161" s="95"/>
      <c r="J161" s="95"/>
      <c r="K161" s="95"/>
      <c r="L161" s="95"/>
      <c r="M161" s="95"/>
      <c r="N161" s="95"/>
      <c r="O161" s="95"/>
      <c r="P161" s="95"/>
      <c r="Q161" s="95"/>
      <c r="R161" s="95"/>
      <c r="S161" s="95"/>
      <c r="T161" s="95"/>
    </row>
    <row r="162" spans="1:20" ht="39.5" customHeight="1" x14ac:dyDescent="0.2">
      <c r="A162" s="126">
        <v>180504</v>
      </c>
      <c r="B162" s="102">
        <v>43278</v>
      </c>
      <c r="C162" s="80" t="s">
        <v>7376</v>
      </c>
      <c r="D162" s="49" t="s">
        <v>7377</v>
      </c>
      <c r="E162" s="95"/>
      <c r="F162" s="95"/>
      <c r="G162" s="95"/>
      <c r="H162" s="95"/>
      <c r="J162" s="95"/>
      <c r="K162" s="95"/>
      <c r="L162" s="95"/>
      <c r="M162" s="95"/>
      <c r="N162" s="95"/>
      <c r="O162" s="95"/>
      <c r="P162" s="95"/>
      <c r="Q162" s="95"/>
      <c r="R162" s="95"/>
      <c r="S162" s="95"/>
      <c r="T162" s="95"/>
    </row>
    <row r="163" spans="1:20" ht="39.5" customHeight="1" x14ac:dyDescent="0.2">
      <c r="A163" s="126">
        <v>180505</v>
      </c>
      <c r="B163" s="102">
        <v>43278</v>
      </c>
      <c r="C163" s="80" t="s">
        <v>7378</v>
      </c>
      <c r="D163" s="49" t="s">
        <v>7379</v>
      </c>
      <c r="E163" s="95"/>
      <c r="F163" s="95"/>
      <c r="G163" s="95"/>
      <c r="H163" s="95"/>
      <c r="J163" s="95"/>
      <c r="K163" s="95"/>
      <c r="L163" s="95"/>
      <c r="M163" s="95"/>
      <c r="N163" s="95"/>
      <c r="O163" s="95"/>
      <c r="P163" s="95"/>
      <c r="Q163" s="95"/>
      <c r="R163" s="95"/>
      <c r="S163" s="95"/>
      <c r="T163" s="95"/>
    </row>
    <row r="164" spans="1:20" ht="39.5" customHeight="1" x14ac:dyDescent="0.2">
      <c r="A164" s="126">
        <v>180506</v>
      </c>
      <c r="B164" s="102">
        <v>43278</v>
      </c>
      <c r="C164" s="80" t="s">
        <v>7380</v>
      </c>
      <c r="D164" s="49" t="s">
        <v>7381</v>
      </c>
      <c r="E164" s="95"/>
      <c r="F164" s="95"/>
      <c r="G164" s="95"/>
      <c r="H164" s="95"/>
      <c r="J164" s="95"/>
      <c r="K164" s="95"/>
      <c r="L164" s="95"/>
      <c r="M164" s="95"/>
      <c r="N164" s="95"/>
      <c r="O164" s="95"/>
      <c r="P164" s="95"/>
      <c r="Q164" s="95"/>
      <c r="R164" s="95"/>
      <c r="S164" s="95"/>
      <c r="T164" s="95"/>
    </row>
    <row r="165" spans="1:20" ht="39.5" customHeight="1" x14ac:dyDescent="0.2">
      <c r="A165" s="126">
        <v>180509</v>
      </c>
      <c r="B165" s="102">
        <v>43278</v>
      </c>
      <c r="C165" s="80" t="s">
        <v>7382</v>
      </c>
      <c r="D165" s="49" t="s">
        <v>7383</v>
      </c>
      <c r="E165" s="95"/>
      <c r="F165" s="95"/>
      <c r="G165" s="95"/>
      <c r="H165" s="95"/>
      <c r="J165" s="95"/>
      <c r="K165" s="95"/>
      <c r="L165" s="95"/>
      <c r="M165" s="95"/>
      <c r="N165" s="95"/>
      <c r="O165" s="95"/>
      <c r="P165" s="95"/>
      <c r="Q165" s="95"/>
      <c r="R165" s="95"/>
      <c r="S165" s="95"/>
      <c r="T165" s="95"/>
    </row>
    <row r="166" spans="1:20" ht="39.5" customHeight="1" x14ac:dyDescent="0.2">
      <c r="A166" s="126">
        <v>180510</v>
      </c>
      <c r="B166" s="102">
        <v>43278</v>
      </c>
      <c r="C166" s="80" t="s">
        <v>7384</v>
      </c>
      <c r="D166" s="49" t="s">
        <v>7385</v>
      </c>
      <c r="E166" s="95"/>
      <c r="F166" s="95"/>
      <c r="G166" s="95"/>
      <c r="H166" s="95"/>
      <c r="J166" s="95"/>
      <c r="K166" s="95"/>
      <c r="L166" s="95"/>
      <c r="M166" s="95"/>
      <c r="N166" s="95"/>
      <c r="O166" s="95"/>
      <c r="P166" s="95"/>
      <c r="Q166" s="95"/>
      <c r="R166" s="95"/>
      <c r="S166" s="95"/>
      <c r="T166" s="95"/>
    </row>
    <row r="167" spans="1:20" ht="39.5" customHeight="1" x14ac:dyDescent="0.2">
      <c r="A167" s="126">
        <v>180511</v>
      </c>
      <c r="B167" s="102">
        <v>43278</v>
      </c>
      <c r="C167" s="80" t="s">
        <v>7386</v>
      </c>
      <c r="D167" s="49" t="s">
        <v>7387</v>
      </c>
      <c r="E167" s="95"/>
      <c r="F167" s="95"/>
      <c r="G167" s="95"/>
      <c r="H167" s="95"/>
      <c r="J167" s="95"/>
      <c r="K167" s="95"/>
      <c r="L167" s="95"/>
      <c r="M167" s="95"/>
      <c r="N167" s="95"/>
      <c r="O167" s="95"/>
      <c r="P167" s="95"/>
      <c r="Q167" s="95"/>
      <c r="R167" s="95"/>
      <c r="S167" s="95"/>
      <c r="T167" s="95"/>
    </row>
    <row r="168" spans="1:20" ht="39.5" customHeight="1" x14ac:dyDescent="0.2">
      <c r="A168" s="126">
        <v>180513</v>
      </c>
      <c r="B168" s="102">
        <v>43278</v>
      </c>
      <c r="C168" s="80" t="s">
        <v>7333</v>
      </c>
      <c r="D168" s="49" t="s">
        <v>7334</v>
      </c>
      <c r="E168" s="95"/>
      <c r="F168" s="95"/>
      <c r="G168" s="95"/>
      <c r="H168" s="95"/>
      <c r="J168" s="95"/>
      <c r="K168" s="95"/>
      <c r="L168" s="95"/>
      <c r="M168" s="95"/>
      <c r="N168" s="95"/>
      <c r="O168" s="95"/>
      <c r="P168" s="95"/>
      <c r="Q168" s="95"/>
      <c r="R168" s="95"/>
      <c r="S168" s="95"/>
      <c r="T168" s="95"/>
    </row>
    <row r="169" spans="1:20" ht="39.5" customHeight="1" x14ac:dyDescent="0.2">
      <c r="A169" s="126">
        <v>180517</v>
      </c>
      <c r="B169" s="102">
        <v>43278</v>
      </c>
      <c r="C169" s="80" t="s">
        <v>7335</v>
      </c>
      <c r="D169" s="49" t="s">
        <v>7336</v>
      </c>
      <c r="E169" s="95"/>
      <c r="F169" s="95"/>
      <c r="G169" s="95"/>
      <c r="H169" s="95"/>
      <c r="J169" s="95"/>
      <c r="K169" s="95"/>
      <c r="L169" s="95"/>
      <c r="M169" s="95"/>
      <c r="N169" s="95"/>
      <c r="O169" s="95"/>
      <c r="P169" s="95"/>
      <c r="Q169" s="95"/>
      <c r="R169" s="95"/>
      <c r="S169" s="95"/>
      <c r="T169" s="95"/>
    </row>
    <row r="170" spans="1:20" ht="39.5" customHeight="1" x14ac:dyDescent="0.2">
      <c r="A170" s="126">
        <v>180518</v>
      </c>
      <c r="B170" s="102">
        <v>43278</v>
      </c>
      <c r="C170" s="80" t="s">
        <v>7337</v>
      </c>
      <c r="D170" s="49" t="s">
        <v>7338</v>
      </c>
      <c r="E170" s="95"/>
      <c r="F170" s="95"/>
      <c r="G170" s="95"/>
      <c r="H170" s="95"/>
      <c r="J170" s="95"/>
      <c r="K170" s="49" t="s">
        <v>7420</v>
      </c>
      <c r="L170" s="49" t="s">
        <v>7339</v>
      </c>
      <c r="M170" s="95"/>
      <c r="N170" s="95"/>
      <c r="O170" s="95"/>
      <c r="P170" s="95"/>
      <c r="Q170" s="95"/>
      <c r="R170" s="95"/>
      <c r="S170" s="95"/>
      <c r="T170" s="95"/>
    </row>
    <row r="171" spans="1:20" ht="39.5" customHeight="1" x14ac:dyDescent="0.2">
      <c r="A171" s="126">
        <v>180546</v>
      </c>
      <c r="B171" s="102">
        <v>43278</v>
      </c>
      <c r="C171" s="80" t="s">
        <v>7388</v>
      </c>
      <c r="D171" s="49" t="s">
        <v>7389</v>
      </c>
      <c r="E171" s="95"/>
      <c r="F171" s="95"/>
      <c r="G171" s="95"/>
      <c r="H171" s="95"/>
      <c r="J171" s="95"/>
      <c r="K171" s="95"/>
      <c r="L171" s="95"/>
      <c r="M171" s="95"/>
      <c r="N171" s="95"/>
      <c r="O171" s="95"/>
      <c r="P171" s="95"/>
      <c r="Q171" s="95"/>
      <c r="R171" s="95"/>
      <c r="S171" s="95"/>
      <c r="T171" s="95"/>
    </row>
    <row r="172" spans="1:20" ht="39.5" customHeight="1" x14ac:dyDescent="0.2">
      <c r="A172" s="126">
        <v>180558</v>
      </c>
      <c r="B172" s="102">
        <v>43278</v>
      </c>
      <c r="C172" s="80" t="s">
        <v>7390</v>
      </c>
      <c r="D172" s="49" t="s">
        <v>7391</v>
      </c>
      <c r="E172" s="95"/>
      <c r="F172" s="95"/>
      <c r="G172" s="95"/>
      <c r="H172" s="95"/>
      <c r="J172" s="95"/>
      <c r="K172" s="95"/>
      <c r="L172" s="95"/>
      <c r="M172" s="95"/>
      <c r="N172" s="95"/>
      <c r="O172" s="95"/>
      <c r="P172" s="95"/>
      <c r="Q172" s="95"/>
      <c r="R172" s="95"/>
      <c r="S172" s="95"/>
      <c r="T172" s="95"/>
    </row>
    <row r="173" spans="1:20" ht="39.5" customHeight="1" x14ac:dyDescent="0.2">
      <c r="A173" s="126">
        <v>180559</v>
      </c>
      <c r="B173" s="102">
        <v>43278</v>
      </c>
      <c r="C173" s="80" t="s">
        <v>7392</v>
      </c>
      <c r="D173" s="49" t="s">
        <v>7393</v>
      </c>
      <c r="E173" s="95"/>
      <c r="F173" s="95"/>
      <c r="G173" s="95"/>
      <c r="H173" s="95"/>
      <c r="J173" s="95"/>
      <c r="K173" s="95"/>
      <c r="L173" s="95"/>
      <c r="M173" s="95"/>
      <c r="N173" s="95"/>
      <c r="O173" s="95"/>
      <c r="P173" s="95"/>
      <c r="Q173" s="95"/>
      <c r="R173" s="95"/>
      <c r="S173" s="95"/>
      <c r="T173" s="95"/>
    </row>
    <row r="174" spans="1:20" ht="39.5" customHeight="1" x14ac:dyDescent="0.2">
      <c r="A174" s="126">
        <v>180560</v>
      </c>
      <c r="B174" s="102">
        <v>43278</v>
      </c>
      <c r="C174" s="80" t="s">
        <v>7394</v>
      </c>
      <c r="D174" s="49" t="s">
        <v>7395</v>
      </c>
      <c r="E174" s="95"/>
      <c r="F174" s="95"/>
      <c r="G174" s="95"/>
      <c r="H174" s="95"/>
      <c r="J174" s="95"/>
      <c r="K174" s="95"/>
      <c r="L174" s="95"/>
      <c r="M174" s="95"/>
      <c r="N174" s="95"/>
      <c r="O174" s="95"/>
      <c r="P174" s="95"/>
      <c r="Q174" s="95"/>
      <c r="R174" s="95"/>
      <c r="S174" s="95"/>
      <c r="T174" s="95"/>
    </row>
    <row r="175" spans="1:20" ht="39.5" customHeight="1" x14ac:dyDescent="0.2">
      <c r="A175" s="126">
        <v>180561</v>
      </c>
      <c r="B175" s="102">
        <v>43278</v>
      </c>
      <c r="C175" s="80" t="s">
        <v>7396</v>
      </c>
      <c r="D175" s="49" t="s">
        <v>7397</v>
      </c>
      <c r="E175" s="95"/>
      <c r="F175" s="95"/>
      <c r="G175" s="95"/>
      <c r="H175" s="95"/>
      <c r="J175" s="95"/>
      <c r="K175" s="95"/>
      <c r="L175" s="95"/>
      <c r="M175" s="95"/>
      <c r="N175" s="95"/>
      <c r="O175" s="95"/>
      <c r="P175" s="95"/>
      <c r="Q175" s="95"/>
      <c r="R175" s="95"/>
      <c r="S175" s="95"/>
      <c r="T175" s="95"/>
    </row>
    <row r="176" spans="1:20" ht="39.5" customHeight="1" x14ac:dyDescent="0.2">
      <c r="A176" s="126">
        <v>180562</v>
      </c>
      <c r="B176" s="102">
        <v>43278</v>
      </c>
      <c r="C176" s="80" t="s">
        <v>7398</v>
      </c>
      <c r="D176" s="49" t="s">
        <v>7399</v>
      </c>
      <c r="E176" s="95"/>
      <c r="F176" s="95"/>
      <c r="G176" s="95"/>
      <c r="H176" s="95"/>
      <c r="J176" s="95"/>
      <c r="K176" s="95"/>
      <c r="L176" s="95"/>
      <c r="M176" s="95"/>
      <c r="N176" s="95"/>
      <c r="O176" s="95"/>
      <c r="P176" s="95"/>
      <c r="Q176" s="95"/>
      <c r="R176" s="95"/>
      <c r="S176" s="95"/>
      <c r="T176" s="95"/>
    </row>
    <row r="177" spans="1:20" ht="39.5" customHeight="1" x14ac:dyDescent="0.2">
      <c r="A177" s="126">
        <v>180565</v>
      </c>
      <c r="B177" s="102">
        <v>43278</v>
      </c>
      <c r="C177" s="80" t="s">
        <v>7340</v>
      </c>
      <c r="D177" s="49" t="s">
        <v>7341</v>
      </c>
      <c r="E177" s="95"/>
      <c r="F177" s="95"/>
      <c r="G177" s="95"/>
      <c r="H177" s="95"/>
      <c r="J177" s="95"/>
      <c r="K177" s="95"/>
      <c r="L177" s="95"/>
      <c r="M177" s="95"/>
      <c r="N177" s="95"/>
      <c r="O177" s="95"/>
      <c r="P177" s="95"/>
      <c r="Q177" s="95"/>
      <c r="R177" s="95"/>
      <c r="S177" s="95"/>
      <c r="T177" s="95"/>
    </row>
    <row r="178" spans="1:20" ht="39.5" customHeight="1" x14ac:dyDescent="0.2">
      <c r="A178" s="126">
        <v>180567</v>
      </c>
      <c r="B178" s="102">
        <v>43278</v>
      </c>
      <c r="C178" s="80" t="s">
        <v>7342</v>
      </c>
      <c r="D178" s="49" t="s">
        <v>7343</v>
      </c>
      <c r="E178" s="95"/>
      <c r="F178" s="95"/>
      <c r="G178" s="95"/>
      <c r="H178" s="95"/>
      <c r="J178" s="95"/>
      <c r="K178" s="95"/>
      <c r="L178" s="95"/>
      <c r="M178" s="95"/>
      <c r="N178" s="95"/>
      <c r="O178" s="95"/>
      <c r="P178" s="95"/>
      <c r="Q178" s="95"/>
      <c r="R178" s="95"/>
      <c r="S178" s="95"/>
      <c r="T178" s="95"/>
    </row>
    <row r="179" spans="1:20" ht="39.5" customHeight="1" x14ac:dyDescent="0.2">
      <c r="A179" s="126">
        <v>180601</v>
      </c>
      <c r="B179" s="102">
        <v>43278</v>
      </c>
      <c r="C179" s="80" t="s">
        <v>7400</v>
      </c>
      <c r="D179" s="49" t="s">
        <v>7401</v>
      </c>
      <c r="E179" s="95"/>
      <c r="F179" s="95"/>
      <c r="G179" s="95"/>
      <c r="H179" s="95"/>
      <c r="J179" s="95"/>
      <c r="K179" s="95"/>
      <c r="L179" s="95"/>
      <c r="M179" s="95"/>
      <c r="N179" s="95"/>
      <c r="O179" s="95"/>
      <c r="P179" s="95"/>
      <c r="Q179" s="95"/>
      <c r="R179" s="95"/>
      <c r="S179" s="95"/>
      <c r="T179" s="95"/>
    </row>
    <row r="180" spans="1:20" ht="39.5" customHeight="1" x14ac:dyDescent="0.2">
      <c r="A180" s="126">
        <v>180601</v>
      </c>
      <c r="B180" s="102">
        <v>43278</v>
      </c>
      <c r="C180" s="80" t="s">
        <v>7404</v>
      </c>
      <c r="D180" s="49" t="s">
        <v>7405</v>
      </c>
      <c r="E180" s="95"/>
      <c r="F180" s="95"/>
      <c r="G180" s="95"/>
      <c r="H180" s="95"/>
      <c r="J180" s="95"/>
      <c r="K180" s="95"/>
      <c r="L180" s="95"/>
      <c r="M180" s="95"/>
      <c r="N180" s="95"/>
      <c r="O180" s="95"/>
      <c r="P180" s="95"/>
      <c r="Q180" s="95"/>
      <c r="R180" s="95"/>
      <c r="S180" s="95"/>
      <c r="T180" s="95"/>
    </row>
    <row r="181" spans="1:20" ht="39.5" customHeight="1" x14ac:dyDescent="0.2">
      <c r="A181" s="126">
        <v>180613</v>
      </c>
      <c r="B181" s="102">
        <v>43278</v>
      </c>
      <c r="C181" s="80" t="s">
        <v>7344</v>
      </c>
      <c r="D181" s="49" t="s">
        <v>7345</v>
      </c>
      <c r="E181" s="95"/>
      <c r="F181" s="95"/>
      <c r="G181" s="95"/>
      <c r="H181" s="95"/>
      <c r="J181" s="95"/>
      <c r="K181" s="49" t="s">
        <v>7346</v>
      </c>
      <c r="L181" s="49" t="s">
        <v>7347</v>
      </c>
      <c r="M181" s="95"/>
      <c r="N181" s="95"/>
      <c r="O181" s="95"/>
      <c r="P181" s="95"/>
      <c r="Q181" s="95"/>
      <c r="R181" s="95"/>
      <c r="S181" s="95"/>
      <c r="T181" s="95"/>
    </row>
    <row r="182" spans="1:20" ht="39.5" customHeight="1" x14ac:dyDescent="0.2">
      <c r="A182" s="126">
        <v>180614</v>
      </c>
      <c r="B182" s="102">
        <v>43278</v>
      </c>
      <c r="C182" s="80" t="s">
        <v>7348</v>
      </c>
      <c r="D182" s="49" t="s">
        <v>7349</v>
      </c>
      <c r="E182" s="95"/>
      <c r="F182" s="95"/>
      <c r="G182" s="95"/>
      <c r="H182" s="95"/>
      <c r="J182" s="95"/>
      <c r="K182" s="95"/>
      <c r="L182" s="95"/>
      <c r="M182" s="95"/>
      <c r="N182" s="95"/>
      <c r="O182" s="95"/>
      <c r="P182" s="95"/>
      <c r="Q182" s="95"/>
      <c r="R182" s="95"/>
      <c r="S182" s="95"/>
      <c r="T182" s="95"/>
    </row>
    <row r="183" spans="1:20" ht="39.5" customHeight="1" x14ac:dyDescent="0.2">
      <c r="A183" s="126">
        <v>180615</v>
      </c>
      <c r="B183" s="102">
        <v>43278</v>
      </c>
      <c r="C183" s="80" t="s">
        <v>7402</v>
      </c>
      <c r="D183" s="49" t="s">
        <v>7403</v>
      </c>
      <c r="E183" s="95"/>
      <c r="F183" s="95"/>
      <c r="G183" s="95"/>
      <c r="H183" s="95"/>
      <c r="J183" s="95"/>
      <c r="K183" s="95"/>
      <c r="L183" s="95"/>
      <c r="M183" s="95"/>
      <c r="N183" s="95"/>
      <c r="O183" s="95"/>
      <c r="P183" s="95"/>
      <c r="Q183" s="95"/>
      <c r="R183" s="95"/>
      <c r="S183" s="95"/>
      <c r="T183" s="95"/>
    </row>
    <row r="184" spans="1:20" ht="39.5" customHeight="1" x14ac:dyDescent="0.2">
      <c r="A184" s="126">
        <v>180616</v>
      </c>
      <c r="B184" s="102">
        <v>43278</v>
      </c>
      <c r="C184" s="80" t="s">
        <v>7421</v>
      </c>
      <c r="D184" s="49" t="s">
        <v>7422</v>
      </c>
      <c r="E184" s="95"/>
      <c r="F184" s="95"/>
      <c r="G184" s="95"/>
      <c r="H184" s="95"/>
      <c r="J184" s="95"/>
      <c r="K184" s="95"/>
      <c r="L184" s="95"/>
      <c r="M184" s="95"/>
      <c r="N184" s="95"/>
      <c r="O184" s="95"/>
      <c r="P184" s="95"/>
      <c r="Q184" s="95"/>
      <c r="R184" s="95"/>
      <c r="S184" s="95"/>
      <c r="T184" s="95"/>
    </row>
    <row r="185" spans="1:20" ht="39.5" customHeight="1" x14ac:dyDescent="0.2">
      <c r="A185" s="126">
        <v>180642</v>
      </c>
      <c r="B185" s="102">
        <v>43278</v>
      </c>
      <c r="C185" s="80" t="s">
        <v>7406</v>
      </c>
      <c r="D185" s="49" t="s">
        <v>7407</v>
      </c>
      <c r="E185" s="95"/>
      <c r="F185" s="95"/>
      <c r="G185" s="95"/>
      <c r="H185" s="95"/>
      <c r="J185" s="95"/>
      <c r="K185" s="95"/>
      <c r="L185" s="95"/>
      <c r="M185" s="95"/>
      <c r="N185" s="95"/>
      <c r="O185" s="95"/>
      <c r="P185" s="95"/>
      <c r="Q185" s="95"/>
      <c r="R185" s="95"/>
      <c r="S185" s="95"/>
      <c r="T185" s="95"/>
    </row>
    <row r="186" spans="1:20" ht="39.5" customHeight="1" x14ac:dyDescent="0.2">
      <c r="A186" s="126">
        <v>180644</v>
      </c>
      <c r="B186" s="102">
        <v>43278</v>
      </c>
      <c r="C186" s="80" t="s">
        <v>7408</v>
      </c>
      <c r="D186" s="49" t="s">
        <v>7409</v>
      </c>
      <c r="E186" s="95"/>
      <c r="F186" s="95"/>
      <c r="G186" s="95"/>
      <c r="H186" s="95"/>
      <c r="J186" s="95"/>
      <c r="K186" s="95"/>
      <c r="L186" s="95"/>
      <c r="M186" s="95"/>
      <c r="N186" s="95"/>
      <c r="O186" s="95"/>
      <c r="P186" s="95"/>
      <c r="Q186" s="95"/>
      <c r="R186" s="95"/>
      <c r="S186" s="95"/>
      <c r="T186" s="95"/>
    </row>
    <row r="187" spans="1:20" ht="39.5" customHeight="1" x14ac:dyDescent="0.2">
      <c r="A187" s="126">
        <v>180645</v>
      </c>
      <c r="B187" s="102">
        <v>43278</v>
      </c>
      <c r="C187" s="80" t="s">
        <v>7410</v>
      </c>
      <c r="D187" s="49" t="s">
        <v>7411</v>
      </c>
      <c r="E187" s="95"/>
      <c r="F187" s="95"/>
      <c r="G187" s="95"/>
      <c r="H187" s="95"/>
      <c r="J187" s="95"/>
      <c r="K187" s="95"/>
      <c r="L187" s="95"/>
      <c r="M187" s="95"/>
      <c r="N187" s="95"/>
      <c r="O187" s="95"/>
      <c r="P187" s="95"/>
      <c r="Q187" s="95"/>
      <c r="R187" s="95"/>
      <c r="S187" s="95"/>
      <c r="T187" s="95"/>
    </row>
    <row r="188" spans="1:20" ht="39.5" customHeight="1" x14ac:dyDescent="0.2">
      <c r="A188" s="126">
        <v>180646</v>
      </c>
      <c r="B188" s="102">
        <v>43278</v>
      </c>
      <c r="C188" s="80" t="s">
        <v>7412</v>
      </c>
      <c r="D188" s="49" t="s">
        <v>7413</v>
      </c>
      <c r="E188" s="95"/>
      <c r="F188" s="95"/>
      <c r="G188" s="95"/>
      <c r="H188" s="95"/>
      <c r="J188" s="95"/>
      <c r="K188" s="95"/>
      <c r="L188" s="95"/>
      <c r="M188" s="95"/>
      <c r="N188" s="95"/>
      <c r="O188" s="95"/>
      <c r="P188" s="95"/>
      <c r="Q188" s="95"/>
      <c r="R188" s="95"/>
      <c r="S188" s="95"/>
      <c r="T188" s="95"/>
    </row>
    <row r="189" spans="1:20" ht="39.5" customHeight="1" x14ac:dyDescent="0.2">
      <c r="A189" s="126">
        <v>180647</v>
      </c>
      <c r="B189" s="102">
        <v>43278</v>
      </c>
      <c r="C189" s="80" t="s">
        <v>7414</v>
      </c>
      <c r="D189" s="49" t="s">
        <v>7415</v>
      </c>
      <c r="E189" s="95"/>
      <c r="F189" s="95"/>
      <c r="G189" s="95"/>
      <c r="H189" s="95"/>
      <c r="J189" s="95"/>
      <c r="K189" s="95"/>
      <c r="L189" s="95"/>
      <c r="M189" s="95"/>
      <c r="N189" s="95"/>
      <c r="O189" s="95"/>
      <c r="P189" s="95"/>
      <c r="Q189" s="95"/>
      <c r="R189" s="95"/>
      <c r="S189" s="95"/>
      <c r="T189" s="95"/>
    </row>
    <row r="190" spans="1:20" ht="39.5" customHeight="1" x14ac:dyDescent="0.2">
      <c r="A190" s="126">
        <v>180650</v>
      </c>
      <c r="B190" s="102">
        <v>43278</v>
      </c>
      <c r="C190" s="80" t="s">
        <v>7350</v>
      </c>
      <c r="D190" s="49" t="s">
        <v>7351</v>
      </c>
      <c r="E190" s="95"/>
      <c r="F190" s="95"/>
      <c r="G190" s="95"/>
      <c r="H190" s="95"/>
      <c r="I190" s="49" t="s">
        <v>7352</v>
      </c>
      <c r="J190" s="49" t="s">
        <v>7353</v>
      </c>
      <c r="K190" s="95"/>
      <c r="L190" s="95"/>
      <c r="M190" s="95"/>
      <c r="N190" s="95"/>
      <c r="O190" s="95"/>
      <c r="P190" s="95"/>
      <c r="Q190" s="95"/>
      <c r="R190" s="95"/>
      <c r="S190" s="95"/>
      <c r="T190" s="95"/>
    </row>
    <row r="191" spans="1:20" ht="39.5" customHeight="1" x14ac:dyDescent="0.2">
      <c r="A191" s="126">
        <v>180654</v>
      </c>
      <c r="B191" s="102">
        <v>43278</v>
      </c>
      <c r="C191" s="80" t="s">
        <v>7416</v>
      </c>
      <c r="D191" s="49" t="s">
        <v>7417</v>
      </c>
      <c r="E191" s="95"/>
      <c r="F191" s="95"/>
      <c r="G191" s="95"/>
      <c r="H191" s="95"/>
      <c r="J191" s="95"/>
      <c r="K191" s="95"/>
      <c r="L191" s="95"/>
      <c r="M191" s="95"/>
      <c r="N191" s="95"/>
      <c r="O191" s="95"/>
      <c r="P191" s="95"/>
      <c r="Q191" s="95"/>
      <c r="R191" s="95"/>
      <c r="S191" s="95"/>
      <c r="T191" s="95"/>
    </row>
    <row r="192" spans="1:20" ht="39.5" customHeight="1" x14ac:dyDescent="0.2">
      <c r="A192" s="126">
        <v>180667</v>
      </c>
      <c r="B192" s="102">
        <v>43369</v>
      </c>
      <c r="C192" s="80" t="s">
        <v>7705</v>
      </c>
      <c r="D192" s="49" t="s">
        <v>7706</v>
      </c>
      <c r="E192" s="95"/>
      <c r="F192" s="95"/>
      <c r="G192" s="95"/>
      <c r="H192" s="95"/>
      <c r="J192" s="95"/>
      <c r="K192" s="95"/>
      <c r="L192" s="95"/>
      <c r="M192" s="95"/>
      <c r="N192" s="95"/>
      <c r="O192" s="95"/>
      <c r="P192" s="95"/>
      <c r="Q192" s="95"/>
      <c r="R192" s="95"/>
      <c r="S192" s="95"/>
      <c r="T192" s="95"/>
    </row>
    <row r="193" spans="1:20" ht="39.5" customHeight="1" x14ac:dyDescent="0.2">
      <c r="A193" s="126">
        <v>180672</v>
      </c>
      <c r="B193" s="102">
        <v>43278</v>
      </c>
      <c r="C193" s="80" t="s">
        <v>7418</v>
      </c>
      <c r="D193" s="49" t="s">
        <v>7419</v>
      </c>
      <c r="E193" s="95"/>
      <c r="F193" s="95"/>
      <c r="G193" s="95"/>
      <c r="H193" s="95"/>
      <c r="J193" s="95"/>
      <c r="K193" s="95"/>
      <c r="L193" s="95"/>
      <c r="M193" s="95"/>
      <c r="N193" s="95"/>
      <c r="O193" s="95"/>
      <c r="P193" s="95"/>
      <c r="Q193" s="95"/>
      <c r="R193" s="95"/>
      <c r="S193" s="95"/>
      <c r="T193" s="95"/>
    </row>
    <row r="194" spans="1:20" ht="39.5" customHeight="1" x14ac:dyDescent="0.2">
      <c r="A194" s="126">
        <v>180689</v>
      </c>
      <c r="B194" s="102">
        <v>43306</v>
      </c>
      <c r="C194" s="80" t="s">
        <v>7575</v>
      </c>
      <c r="D194" s="49" t="s">
        <v>7576</v>
      </c>
      <c r="E194" s="95"/>
      <c r="F194" s="95"/>
      <c r="G194" s="95"/>
      <c r="H194" s="95"/>
      <c r="J194" s="95"/>
      <c r="K194" s="95"/>
      <c r="L194" s="95"/>
      <c r="M194" s="95"/>
      <c r="N194" s="95"/>
      <c r="O194" s="95"/>
      <c r="P194" s="95"/>
      <c r="Q194" s="95"/>
      <c r="R194" s="95"/>
      <c r="S194" s="95"/>
      <c r="T194" s="95"/>
    </row>
    <row r="195" spans="1:20" ht="39.5" customHeight="1" x14ac:dyDescent="0.2">
      <c r="A195" s="126">
        <v>180696</v>
      </c>
      <c r="B195" s="102">
        <v>43306</v>
      </c>
      <c r="C195" s="80" t="s">
        <v>7577</v>
      </c>
      <c r="D195" s="49" t="s">
        <v>7578</v>
      </c>
      <c r="E195" s="95"/>
      <c r="F195" s="95"/>
      <c r="G195" s="95"/>
      <c r="H195" s="95"/>
      <c r="J195" s="95"/>
      <c r="K195" s="95"/>
      <c r="L195" s="95"/>
      <c r="M195" s="95"/>
      <c r="N195" s="95"/>
      <c r="O195" s="95"/>
      <c r="P195" s="95"/>
      <c r="Q195" s="95"/>
      <c r="R195" s="95"/>
      <c r="S195" s="95"/>
      <c r="T195" s="95"/>
    </row>
    <row r="196" spans="1:20" ht="39.5" customHeight="1" x14ac:dyDescent="0.2">
      <c r="A196" s="126">
        <v>180787</v>
      </c>
      <c r="B196" s="102">
        <v>43369</v>
      </c>
      <c r="C196" s="80" t="s">
        <v>7649</v>
      </c>
      <c r="D196" s="49" t="s">
        <v>7650</v>
      </c>
      <c r="E196" s="95"/>
      <c r="F196" s="95"/>
      <c r="G196" s="95"/>
      <c r="H196" s="95"/>
      <c r="J196" s="95"/>
      <c r="K196" s="95"/>
      <c r="L196" s="95"/>
      <c r="M196" s="95"/>
      <c r="N196" s="95"/>
      <c r="O196" s="95"/>
      <c r="P196" s="95"/>
      <c r="Q196" s="95"/>
      <c r="R196" s="95"/>
      <c r="S196" s="95"/>
      <c r="T196" s="95"/>
    </row>
    <row r="197" spans="1:20" ht="39.5" customHeight="1" x14ac:dyDescent="0.2">
      <c r="A197" s="126">
        <v>180788</v>
      </c>
      <c r="B197" s="102">
        <v>43369</v>
      </c>
      <c r="C197" s="80" t="s">
        <v>7651</v>
      </c>
      <c r="D197" s="49" t="s">
        <v>7652</v>
      </c>
      <c r="E197" s="95"/>
      <c r="F197" s="95"/>
      <c r="G197" s="95"/>
      <c r="H197" s="95"/>
      <c r="J197" s="95"/>
      <c r="K197" s="95"/>
      <c r="L197" s="95"/>
      <c r="M197" s="95"/>
      <c r="N197" s="95"/>
      <c r="O197" s="95"/>
      <c r="P197" s="95"/>
      <c r="Q197" s="95"/>
      <c r="R197" s="95"/>
      <c r="S197" s="95"/>
      <c r="T197" s="95"/>
    </row>
    <row r="198" spans="1:20" ht="39.5" customHeight="1" x14ac:dyDescent="0.2">
      <c r="A198" s="126">
        <v>180789</v>
      </c>
      <c r="B198" s="102">
        <v>43369</v>
      </c>
      <c r="C198" s="80" t="s">
        <v>7653</v>
      </c>
      <c r="D198" s="49" t="s">
        <v>7654</v>
      </c>
      <c r="E198" s="95"/>
      <c r="F198" s="95"/>
      <c r="G198" s="95"/>
      <c r="H198" s="95"/>
      <c r="J198" s="95"/>
      <c r="K198" s="95"/>
      <c r="L198" s="95"/>
      <c r="M198" s="95"/>
      <c r="N198" s="95"/>
      <c r="O198" s="95"/>
      <c r="P198" s="95"/>
      <c r="Q198" s="95"/>
      <c r="R198" s="95"/>
      <c r="S198" s="95"/>
      <c r="T198" s="95"/>
    </row>
    <row r="199" spans="1:20" ht="39.5" customHeight="1" x14ac:dyDescent="0.2">
      <c r="A199" s="126">
        <v>180792</v>
      </c>
      <c r="B199" s="102">
        <v>43369</v>
      </c>
      <c r="C199" s="80" t="s">
        <v>7655</v>
      </c>
      <c r="D199" s="49" t="s">
        <v>7656</v>
      </c>
      <c r="E199" s="95"/>
      <c r="F199" s="95"/>
      <c r="G199" s="95"/>
      <c r="H199" s="95"/>
      <c r="J199" s="95"/>
      <c r="K199" s="95"/>
      <c r="L199" s="95"/>
      <c r="M199" s="95"/>
      <c r="N199" s="95"/>
      <c r="O199" s="95"/>
      <c r="P199" s="95"/>
      <c r="Q199" s="95"/>
      <c r="R199" s="95"/>
      <c r="S199" s="95"/>
      <c r="T199" s="95"/>
    </row>
    <row r="200" spans="1:20" ht="39.5" customHeight="1" x14ac:dyDescent="0.2">
      <c r="A200" s="126">
        <v>180793</v>
      </c>
      <c r="B200" s="102">
        <v>43369</v>
      </c>
      <c r="C200" s="80" t="s">
        <v>7750</v>
      </c>
      <c r="D200" s="49" t="s">
        <v>7749</v>
      </c>
      <c r="E200" s="95"/>
      <c r="F200" s="95"/>
      <c r="G200" s="49" t="s">
        <v>7751</v>
      </c>
      <c r="H200" s="77" t="s">
        <v>7752</v>
      </c>
      <c r="J200" s="95"/>
      <c r="K200" s="95"/>
      <c r="L200" s="95"/>
      <c r="M200" s="95"/>
      <c r="N200" s="95"/>
      <c r="O200" s="95"/>
      <c r="P200" s="95"/>
      <c r="Q200" s="95"/>
      <c r="R200" s="95"/>
      <c r="S200" s="95"/>
      <c r="T200" s="95"/>
    </row>
    <row r="201" spans="1:20" ht="39.5" customHeight="1" x14ac:dyDescent="0.2">
      <c r="A201" s="126">
        <v>180794</v>
      </c>
      <c r="B201" s="102">
        <v>43369</v>
      </c>
      <c r="C201" s="80" t="s">
        <v>7657</v>
      </c>
      <c r="D201" s="49" t="s">
        <v>7658</v>
      </c>
      <c r="E201" s="95"/>
      <c r="F201" s="95"/>
      <c r="G201" s="95"/>
      <c r="H201" s="95"/>
      <c r="J201" s="95"/>
      <c r="K201" s="95"/>
      <c r="L201" s="95"/>
      <c r="M201" s="95"/>
      <c r="N201" s="95"/>
      <c r="O201" s="95"/>
      <c r="P201" s="95"/>
      <c r="Q201" s="95"/>
      <c r="R201" s="95"/>
      <c r="S201" s="95"/>
      <c r="T201" s="95"/>
    </row>
    <row r="202" spans="1:20" ht="39.5" customHeight="1" x14ac:dyDescent="0.2">
      <c r="A202" s="126">
        <v>180795</v>
      </c>
      <c r="B202" s="102">
        <v>43369</v>
      </c>
      <c r="C202" s="80" t="s">
        <v>7659</v>
      </c>
      <c r="D202" s="49" t="s">
        <v>7660</v>
      </c>
      <c r="E202" s="95"/>
      <c r="F202" s="95"/>
      <c r="G202" s="95"/>
      <c r="H202" s="95"/>
      <c r="J202" s="95"/>
      <c r="K202" s="95"/>
      <c r="L202" s="95"/>
      <c r="M202" s="95"/>
      <c r="N202" s="95"/>
      <c r="O202" s="95"/>
      <c r="P202" s="95"/>
      <c r="Q202" s="95"/>
      <c r="R202" s="95"/>
      <c r="S202" s="95"/>
      <c r="T202" s="95"/>
    </row>
    <row r="203" spans="1:20" ht="39.5" customHeight="1" x14ac:dyDescent="0.2">
      <c r="A203" s="126">
        <v>180802</v>
      </c>
      <c r="B203" s="102">
        <v>43369</v>
      </c>
      <c r="C203" s="80" t="s">
        <v>7665</v>
      </c>
      <c r="D203" s="49" t="s">
        <v>7666</v>
      </c>
      <c r="E203" s="95"/>
      <c r="F203" s="95"/>
      <c r="G203" s="95"/>
      <c r="H203" s="95"/>
      <c r="J203" s="95"/>
      <c r="K203" s="95"/>
      <c r="L203" s="95"/>
      <c r="M203" s="95"/>
      <c r="N203" s="95"/>
      <c r="O203" s="95"/>
      <c r="P203" s="95"/>
      <c r="Q203" s="95"/>
      <c r="R203" s="95"/>
      <c r="S203" s="95"/>
      <c r="T203" s="95"/>
    </row>
    <row r="204" spans="1:20" ht="39.5" customHeight="1" x14ac:dyDescent="0.2">
      <c r="A204" s="126">
        <v>180809</v>
      </c>
      <c r="B204" s="102">
        <v>43369</v>
      </c>
      <c r="C204" s="80" t="s">
        <v>7667</v>
      </c>
      <c r="D204" s="49" t="s">
        <v>7668</v>
      </c>
      <c r="E204" s="95"/>
      <c r="F204" s="95"/>
      <c r="G204" s="95"/>
      <c r="H204" s="95"/>
      <c r="J204" s="95"/>
      <c r="K204" s="95"/>
      <c r="L204" s="95"/>
      <c r="M204" s="95"/>
      <c r="N204" s="95"/>
      <c r="O204" s="95"/>
      <c r="P204" s="95"/>
      <c r="Q204" s="95"/>
      <c r="R204" s="95"/>
      <c r="S204" s="95"/>
      <c r="T204" s="95"/>
    </row>
    <row r="205" spans="1:20" ht="39.5" customHeight="1" x14ac:dyDescent="0.2">
      <c r="A205" s="126">
        <v>180825</v>
      </c>
      <c r="B205" s="102">
        <v>43369</v>
      </c>
      <c r="C205" s="80" t="s">
        <v>7669</v>
      </c>
      <c r="D205" s="49" t="s">
        <v>7670</v>
      </c>
      <c r="E205" s="95"/>
      <c r="F205" s="95"/>
      <c r="G205" s="95"/>
      <c r="H205" s="95"/>
      <c r="J205" s="95"/>
      <c r="K205" s="95"/>
      <c r="L205" s="95"/>
      <c r="M205" s="95"/>
      <c r="N205" s="95"/>
      <c r="O205" s="95"/>
      <c r="P205" s="95"/>
      <c r="Q205" s="95"/>
      <c r="R205" s="95"/>
      <c r="S205" s="95"/>
      <c r="T205" s="95"/>
    </row>
    <row r="206" spans="1:20" ht="39.5" customHeight="1" x14ac:dyDescent="0.2">
      <c r="A206" s="126">
        <v>180826</v>
      </c>
      <c r="B206" s="102">
        <v>43369</v>
      </c>
      <c r="C206" s="80" t="s">
        <v>7671</v>
      </c>
      <c r="D206" s="49" t="s">
        <v>7672</v>
      </c>
      <c r="E206" s="95"/>
      <c r="F206" s="95"/>
      <c r="G206" s="95"/>
      <c r="H206" s="95"/>
      <c r="J206" s="95"/>
      <c r="K206" s="95"/>
      <c r="L206" s="95"/>
      <c r="M206" s="95"/>
      <c r="N206" s="95"/>
      <c r="O206" s="95"/>
      <c r="P206" s="95"/>
      <c r="Q206" s="95"/>
      <c r="R206" s="95"/>
      <c r="S206" s="95"/>
      <c r="T206" s="95"/>
    </row>
    <row r="207" spans="1:20" ht="39.5" customHeight="1" x14ac:dyDescent="0.2">
      <c r="A207" s="126">
        <v>180827</v>
      </c>
      <c r="B207" s="102">
        <v>43369</v>
      </c>
      <c r="C207" s="80" t="s">
        <v>7673</v>
      </c>
      <c r="D207" s="49" t="s">
        <v>7674</v>
      </c>
      <c r="E207" s="95"/>
      <c r="F207" s="95"/>
      <c r="G207" s="95"/>
      <c r="H207" s="95"/>
      <c r="J207" s="95"/>
      <c r="K207" s="95"/>
      <c r="L207" s="95"/>
      <c r="M207" s="95"/>
      <c r="N207" s="95"/>
      <c r="O207" s="95"/>
      <c r="P207" s="95"/>
      <c r="Q207" s="95"/>
      <c r="R207" s="95"/>
      <c r="S207" s="95"/>
      <c r="T207" s="95"/>
    </row>
    <row r="208" spans="1:20" ht="39.5" customHeight="1" x14ac:dyDescent="0.2">
      <c r="A208" s="126">
        <v>180828</v>
      </c>
      <c r="B208" s="102">
        <v>43369</v>
      </c>
      <c r="C208" s="80" t="s">
        <v>7675</v>
      </c>
      <c r="D208" s="49" t="s">
        <v>7676</v>
      </c>
      <c r="E208" s="95"/>
      <c r="F208" s="95"/>
      <c r="G208" s="95"/>
      <c r="H208" s="95"/>
      <c r="J208" s="95"/>
      <c r="K208" s="95"/>
      <c r="L208" s="95"/>
      <c r="M208" s="95"/>
      <c r="N208" s="95"/>
      <c r="O208" s="95"/>
      <c r="P208" s="95"/>
      <c r="Q208" s="95"/>
      <c r="R208" s="95"/>
      <c r="S208" s="95"/>
      <c r="T208" s="95"/>
    </row>
    <row r="209" spans="1:20" ht="39.5" customHeight="1" x14ac:dyDescent="0.2">
      <c r="A209" s="126">
        <v>180829</v>
      </c>
      <c r="B209" s="102">
        <v>43369</v>
      </c>
      <c r="C209" s="80" t="s">
        <v>7677</v>
      </c>
      <c r="D209" s="49" t="s">
        <v>7678</v>
      </c>
      <c r="E209" s="95"/>
      <c r="F209" s="95"/>
      <c r="G209" s="95"/>
      <c r="H209" s="95"/>
      <c r="J209" s="95"/>
      <c r="K209" s="95"/>
      <c r="L209" s="95"/>
      <c r="M209" s="95"/>
      <c r="N209" s="95"/>
      <c r="O209" s="95"/>
      <c r="P209" s="95"/>
      <c r="Q209" s="95"/>
      <c r="R209" s="95"/>
      <c r="S209" s="95"/>
      <c r="T209" s="95"/>
    </row>
    <row r="210" spans="1:20" ht="39.5" customHeight="1" x14ac:dyDescent="0.2">
      <c r="A210" s="126">
        <v>180830</v>
      </c>
      <c r="B210" s="102">
        <v>43369</v>
      </c>
      <c r="C210" s="80" t="s">
        <v>7679</v>
      </c>
      <c r="D210" s="49" t="s">
        <v>7680</v>
      </c>
      <c r="E210" s="95"/>
      <c r="F210" s="95"/>
      <c r="G210" s="95"/>
      <c r="H210" s="95"/>
      <c r="J210" s="95"/>
      <c r="K210" s="95"/>
      <c r="L210" s="95"/>
      <c r="M210" s="95"/>
      <c r="N210" s="95"/>
      <c r="O210" s="95"/>
      <c r="P210" s="95"/>
      <c r="Q210" s="95"/>
      <c r="R210" s="95"/>
      <c r="S210" s="95"/>
      <c r="T210" s="95"/>
    </row>
    <row r="211" spans="1:20" ht="39.5" customHeight="1" x14ac:dyDescent="0.2">
      <c r="A211" s="126">
        <v>180831</v>
      </c>
      <c r="B211" s="102">
        <v>43369</v>
      </c>
      <c r="C211" s="80" t="s">
        <v>7681</v>
      </c>
      <c r="D211" s="49" t="s">
        <v>7682</v>
      </c>
      <c r="E211" s="95"/>
      <c r="F211" s="95"/>
      <c r="G211" s="95"/>
      <c r="H211" s="95"/>
      <c r="J211" s="95"/>
      <c r="K211" s="95"/>
      <c r="L211" s="95"/>
      <c r="M211" s="95"/>
      <c r="N211" s="95"/>
      <c r="O211" s="95"/>
      <c r="P211" s="95"/>
      <c r="Q211" s="95"/>
      <c r="R211" s="95"/>
      <c r="S211" s="95"/>
      <c r="T211" s="95"/>
    </row>
    <row r="212" spans="1:20" ht="39.5" customHeight="1" x14ac:dyDescent="0.2">
      <c r="A212" s="126">
        <v>180832</v>
      </c>
      <c r="B212" s="102">
        <v>43369</v>
      </c>
      <c r="C212" s="80" t="s">
        <v>7683</v>
      </c>
      <c r="D212" s="49" t="s">
        <v>7684</v>
      </c>
      <c r="E212" s="95"/>
      <c r="F212" s="95"/>
      <c r="G212" s="95"/>
      <c r="H212" s="95"/>
      <c r="J212" s="95"/>
      <c r="K212" s="95"/>
      <c r="L212" s="95"/>
      <c r="M212" s="95"/>
      <c r="N212" s="95"/>
      <c r="O212" s="95"/>
      <c r="P212" s="95"/>
      <c r="Q212" s="95"/>
      <c r="R212" s="95"/>
      <c r="S212" s="95"/>
      <c r="T212" s="95"/>
    </row>
    <row r="213" spans="1:20" ht="39.5" customHeight="1" x14ac:dyDescent="0.2">
      <c r="A213" s="126">
        <v>180833</v>
      </c>
      <c r="B213" s="102">
        <v>43369</v>
      </c>
      <c r="C213" s="80" t="s">
        <v>7685</v>
      </c>
      <c r="D213" s="49" t="s">
        <v>7686</v>
      </c>
      <c r="E213" s="95"/>
      <c r="F213" s="95"/>
      <c r="G213" s="95"/>
      <c r="H213" s="95"/>
      <c r="J213" s="95"/>
      <c r="K213" s="95"/>
      <c r="L213" s="95"/>
      <c r="M213" s="95"/>
      <c r="N213" s="95"/>
      <c r="O213" s="95"/>
      <c r="P213" s="95"/>
      <c r="Q213" s="95"/>
      <c r="R213" s="95"/>
      <c r="S213" s="95"/>
      <c r="T213" s="95"/>
    </row>
    <row r="214" spans="1:20" ht="39.5" customHeight="1" x14ac:dyDescent="0.2">
      <c r="A214" s="126">
        <v>180834</v>
      </c>
      <c r="B214" s="102">
        <v>43369</v>
      </c>
      <c r="C214" s="80" t="s">
        <v>7687</v>
      </c>
      <c r="D214" s="49" t="s">
        <v>7688</v>
      </c>
      <c r="E214" s="95"/>
      <c r="F214" s="95"/>
      <c r="G214" s="95"/>
      <c r="H214" s="95"/>
      <c r="J214" s="95"/>
      <c r="K214" s="95"/>
      <c r="L214" s="95"/>
      <c r="M214" s="95"/>
      <c r="N214" s="95"/>
      <c r="O214" s="95"/>
      <c r="P214" s="95"/>
      <c r="Q214" s="95"/>
      <c r="R214" s="95"/>
      <c r="S214" s="95"/>
      <c r="T214" s="95"/>
    </row>
    <row r="215" spans="1:20" ht="39.5" customHeight="1" x14ac:dyDescent="0.2">
      <c r="A215" s="126">
        <v>180835</v>
      </c>
      <c r="B215" s="102">
        <v>43369</v>
      </c>
      <c r="C215" s="80" t="s">
        <v>7689</v>
      </c>
      <c r="D215" s="49" t="s">
        <v>7690</v>
      </c>
      <c r="E215" s="95"/>
      <c r="F215" s="95"/>
      <c r="G215" s="95"/>
      <c r="H215" s="95"/>
      <c r="J215" s="95"/>
      <c r="K215" s="95"/>
      <c r="L215" s="95"/>
      <c r="M215" s="95"/>
      <c r="N215" s="95"/>
      <c r="O215" s="95"/>
      <c r="P215" s="95"/>
      <c r="Q215" s="95"/>
      <c r="R215" s="95"/>
      <c r="S215" s="95"/>
      <c r="T215" s="95"/>
    </row>
    <row r="216" spans="1:20" ht="39.5" customHeight="1" x14ac:dyDescent="0.2">
      <c r="A216" s="126">
        <v>180860</v>
      </c>
      <c r="B216" s="102">
        <v>43369</v>
      </c>
      <c r="C216" s="80" t="s">
        <v>7691</v>
      </c>
      <c r="D216" s="49" t="s">
        <v>7692</v>
      </c>
      <c r="E216" s="95"/>
      <c r="F216" s="95"/>
      <c r="G216" s="95"/>
      <c r="H216" s="95"/>
      <c r="J216" s="95"/>
      <c r="K216" s="95"/>
      <c r="L216" s="95"/>
      <c r="M216" s="95"/>
      <c r="N216" s="95"/>
      <c r="O216" s="95"/>
      <c r="P216" s="95"/>
      <c r="Q216" s="95"/>
      <c r="R216" s="95"/>
      <c r="S216" s="95"/>
      <c r="T216" s="95"/>
    </row>
    <row r="217" spans="1:20" ht="39.5" customHeight="1" x14ac:dyDescent="0.2">
      <c r="A217" s="126">
        <v>180861</v>
      </c>
      <c r="B217" s="102">
        <v>43369</v>
      </c>
      <c r="C217" s="80" t="s">
        <v>7693</v>
      </c>
      <c r="D217" s="49" t="s">
        <v>7694</v>
      </c>
      <c r="E217" s="95"/>
      <c r="F217" s="95"/>
      <c r="G217" s="95"/>
      <c r="H217" s="95"/>
      <c r="J217" s="95"/>
      <c r="K217" s="95"/>
      <c r="L217" s="95"/>
      <c r="M217" s="95"/>
      <c r="N217" s="95"/>
      <c r="O217" s="95"/>
      <c r="P217" s="95"/>
      <c r="Q217" s="95"/>
      <c r="R217" s="95"/>
      <c r="S217" s="95"/>
      <c r="T217" s="95"/>
    </row>
    <row r="218" spans="1:20" ht="39.5" customHeight="1" x14ac:dyDescent="0.2">
      <c r="A218" s="126">
        <v>180862</v>
      </c>
      <c r="B218" s="102">
        <v>43369</v>
      </c>
      <c r="C218" s="80" t="s">
        <v>7695</v>
      </c>
      <c r="D218" s="49" t="s">
        <v>7696</v>
      </c>
      <c r="E218" s="95"/>
      <c r="F218" s="95"/>
      <c r="G218" s="95"/>
      <c r="H218" s="95"/>
      <c r="J218" s="95"/>
      <c r="K218" s="95"/>
      <c r="L218" s="95"/>
      <c r="M218" s="95"/>
      <c r="N218" s="95"/>
      <c r="O218" s="95"/>
      <c r="P218" s="95"/>
      <c r="Q218" s="95"/>
      <c r="R218" s="95"/>
      <c r="S218" s="95"/>
      <c r="T218" s="95"/>
    </row>
    <row r="219" spans="1:20" ht="39.5" customHeight="1" x14ac:dyDescent="0.2">
      <c r="A219" s="126">
        <v>180863</v>
      </c>
      <c r="B219" s="102">
        <v>43369</v>
      </c>
      <c r="C219" s="80" t="s">
        <v>7697</v>
      </c>
      <c r="D219" s="49" t="s">
        <v>7698</v>
      </c>
      <c r="E219" s="95"/>
      <c r="F219" s="95"/>
      <c r="G219" s="95"/>
      <c r="H219" s="95"/>
      <c r="J219" s="95"/>
      <c r="K219" s="95"/>
      <c r="L219" s="95"/>
      <c r="M219" s="95"/>
      <c r="N219" s="95"/>
      <c r="O219" s="95"/>
      <c r="P219" s="95"/>
      <c r="Q219" s="95"/>
      <c r="R219" s="95"/>
      <c r="S219" s="95"/>
      <c r="T219" s="95"/>
    </row>
    <row r="220" spans="1:20" ht="39.5" customHeight="1" x14ac:dyDescent="0.2">
      <c r="A220" s="126">
        <v>180864</v>
      </c>
      <c r="B220" s="102">
        <v>43369</v>
      </c>
      <c r="C220" s="80" t="s">
        <v>7699</v>
      </c>
      <c r="D220" s="49" t="s">
        <v>7700</v>
      </c>
      <c r="E220" s="95"/>
      <c r="F220" s="95"/>
      <c r="G220" s="95"/>
      <c r="H220" s="95"/>
      <c r="J220" s="95"/>
      <c r="K220" s="95"/>
      <c r="L220" s="95"/>
      <c r="M220" s="95"/>
      <c r="N220" s="95"/>
      <c r="O220" s="95"/>
      <c r="P220" s="95"/>
      <c r="Q220" s="95"/>
      <c r="R220" s="95"/>
      <c r="S220" s="95"/>
      <c r="T220" s="95"/>
    </row>
    <row r="221" spans="1:20" ht="39.5" customHeight="1" x14ac:dyDescent="0.2">
      <c r="A221" s="126">
        <v>180865</v>
      </c>
      <c r="B221" s="102">
        <v>43369</v>
      </c>
      <c r="C221" s="80" t="s">
        <v>7701</v>
      </c>
      <c r="D221" s="49" t="s">
        <v>7702</v>
      </c>
      <c r="E221" s="95"/>
      <c r="F221" s="95"/>
      <c r="G221" s="95"/>
      <c r="H221" s="95"/>
      <c r="J221" s="95"/>
      <c r="K221" s="95"/>
      <c r="L221" s="95"/>
      <c r="M221" s="95"/>
      <c r="N221" s="95"/>
      <c r="O221" s="95"/>
      <c r="P221" s="95"/>
      <c r="Q221" s="95"/>
      <c r="R221" s="95"/>
      <c r="S221" s="95"/>
      <c r="T221" s="95"/>
    </row>
    <row r="222" spans="1:20" ht="39.5" customHeight="1" x14ac:dyDescent="0.2">
      <c r="A222" s="126">
        <v>180866</v>
      </c>
      <c r="B222" s="102">
        <v>43369</v>
      </c>
      <c r="C222" s="80" t="s">
        <v>7703</v>
      </c>
      <c r="D222" s="49" t="s">
        <v>7704</v>
      </c>
      <c r="E222" s="95"/>
      <c r="F222" s="95"/>
      <c r="G222" s="95"/>
      <c r="H222" s="95"/>
      <c r="J222" s="95"/>
      <c r="K222" s="95"/>
      <c r="L222" s="95"/>
      <c r="M222" s="95"/>
      <c r="N222" s="95"/>
      <c r="O222" s="95"/>
      <c r="P222" s="95"/>
      <c r="Q222" s="95"/>
      <c r="R222" s="95"/>
      <c r="S222" s="95"/>
      <c r="T222" s="95"/>
    </row>
    <row r="223" spans="1:20" ht="39.5" customHeight="1" x14ac:dyDescent="0.2">
      <c r="A223" s="126">
        <v>180894</v>
      </c>
      <c r="B223" s="102">
        <v>43369</v>
      </c>
      <c r="C223" s="80" t="s">
        <v>7639</v>
      </c>
      <c r="D223" s="49" t="s">
        <v>7640</v>
      </c>
      <c r="E223" s="95"/>
      <c r="F223" s="95"/>
      <c r="G223" s="95"/>
      <c r="H223" s="95"/>
      <c r="J223" s="95"/>
      <c r="K223" s="95"/>
      <c r="L223" s="95"/>
      <c r="M223" s="95"/>
      <c r="N223" s="95"/>
      <c r="O223" s="95"/>
      <c r="P223" s="95"/>
      <c r="Q223" s="95"/>
      <c r="R223" s="95"/>
      <c r="S223" s="95"/>
      <c r="T223" s="95"/>
    </row>
    <row r="224" spans="1:20" ht="39.5" customHeight="1" x14ac:dyDescent="0.2">
      <c r="A224" s="126">
        <v>180895</v>
      </c>
      <c r="B224" s="102">
        <v>43369</v>
      </c>
      <c r="C224" s="80" t="s">
        <v>7641</v>
      </c>
      <c r="D224" s="49" t="s">
        <v>7642</v>
      </c>
      <c r="E224" s="95"/>
      <c r="F224" s="95"/>
      <c r="G224" s="95"/>
      <c r="H224" s="95"/>
      <c r="J224" s="95"/>
      <c r="K224" s="95"/>
      <c r="L224" s="95"/>
      <c r="M224" s="95"/>
      <c r="N224" s="95"/>
      <c r="O224" s="95"/>
      <c r="P224" s="95"/>
      <c r="Q224" s="95"/>
      <c r="R224" s="95"/>
      <c r="S224" s="95"/>
      <c r="T224" s="95"/>
    </row>
    <row r="225" spans="1:20" ht="39.5" customHeight="1" x14ac:dyDescent="0.2">
      <c r="A225" s="126">
        <v>180897</v>
      </c>
      <c r="B225" s="102">
        <v>43369</v>
      </c>
      <c r="C225" s="80" t="s">
        <v>7707</v>
      </c>
      <c r="D225" s="49" t="s">
        <v>7708</v>
      </c>
      <c r="E225" s="95"/>
      <c r="F225" s="95"/>
      <c r="G225" s="95"/>
      <c r="H225" s="95"/>
      <c r="J225" s="95"/>
      <c r="K225" s="95"/>
      <c r="L225" s="95"/>
      <c r="M225" s="95"/>
      <c r="N225" s="95"/>
      <c r="O225" s="95"/>
      <c r="P225" s="95"/>
      <c r="Q225" s="95"/>
      <c r="R225" s="95"/>
      <c r="S225" s="95"/>
      <c r="T225" s="95"/>
    </row>
    <row r="226" spans="1:20" ht="39.5" customHeight="1" x14ac:dyDescent="0.2">
      <c r="A226" s="126">
        <v>180898</v>
      </c>
      <c r="B226" s="102">
        <v>43369</v>
      </c>
      <c r="C226" s="80" t="s">
        <v>7709</v>
      </c>
      <c r="D226" s="49" t="s">
        <v>7710</v>
      </c>
      <c r="E226" s="95"/>
      <c r="F226" s="95"/>
      <c r="G226" s="95"/>
      <c r="H226" s="95"/>
      <c r="J226" s="95"/>
      <c r="K226" s="95"/>
      <c r="L226" s="95"/>
      <c r="M226" s="95"/>
      <c r="N226" s="95"/>
      <c r="O226" s="95"/>
      <c r="P226" s="95"/>
      <c r="Q226" s="95"/>
      <c r="R226" s="95"/>
      <c r="S226" s="95"/>
      <c r="T226" s="95"/>
    </row>
    <row r="227" spans="1:20" ht="39.5" customHeight="1" x14ac:dyDescent="0.2">
      <c r="A227" s="126">
        <v>180899</v>
      </c>
      <c r="B227" s="102">
        <v>43369</v>
      </c>
      <c r="C227" s="80" t="s">
        <v>7711</v>
      </c>
      <c r="D227" s="49" t="s">
        <v>7712</v>
      </c>
      <c r="E227" s="95"/>
      <c r="F227" s="95"/>
      <c r="G227" s="95"/>
      <c r="H227" s="95"/>
      <c r="J227" s="95"/>
      <c r="K227" s="95"/>
      <c r="L227" s="95"/>
      <c r="M227" s="95"/>
      <c r="N227" s="95"/>
      <c r="O227" s="95"/>
      <c r="P227" s="95"/>
      <c r="Q227" s="95"/>
      <c r="R227" s="95"/>
      <c r="S227" s="95"/>
      <c r="T227" s="95"/>
    </row>
    <row r="228" spans="1:20" ht="39.5" customHeight="1" x14ac:dyDescent="0.2">
      <c r="A228" s="126">
        <v>180901</v>
      </c>
      <c r="B228" s="102">
        <v>43369</v>
      </c>
      <c r="C228" s="80" t="s">
        <v>7713</v>
      </c>
      <c r="D228" s="49" t="s">
        <v>7714</v>
      </c>
      <c r="E228" s="95"/>
      <c r="F228" s="95"/>
      <c r="G228" s="95"/>
      <c r="H228" s="95"/>
      <c r="J228" s="95"/>
      <c r="K228" s="95"/>
      <c r="L228" s="95"/>
      <c r="M228" s="95"/>
      <c r="N228" s="95"/>
      <c r="O228" s="95"/>
      <c r="P228" s="95"/>
      <c r="Q228" s="95"/>
      <c r="R228" s="95"/>
      <c r="S228" s="95"/>
      <c r="T228" s="95"/>
    </row>
    <row r="229" spans="1:20" ht="39.5" customHeight="1" x14ac:dyDescent="0.2">
      <c r="A229" s="126">
        <v>180902</v>
      </c>
      <c r="B229" s="102">
        <v>43369</v>
      </c>
      <c r="C229" s="80" t="s">
        <v>7715</v>
      </c>
      <c r="D229" s="49" t="s">
        <v>7716</v>
      </c>
      <c r="E229" s="95"/>
      <c r="F229" s="95"/>
      <c r="G229" s="95"/>
      <c r="H229" s="95"/>
      <c r="J229" s="95"/>
      <c r="K229" s="95"/>
      <c r="L229" s="95"/>
      <c r="M229" s="95"/>
      <c r="N229" s="95"/>
      <c r="O229" s="95"/>
      <c r="P229" s="95"/>
      <c r="Q229" s="95"/>
      <c r="R229" s="95"/>
      <c r="S229" s="95"/>
      <c r="T229" s="95"/>
    </row>
    <row r="230" spans="1:20" ht="39.5" customHeight="1" x14ac:dyDescent="0.2">
      <c r="A230" s="126">
        <v>180903</v>
      </c>
      <c r="B230" s="102">
        <v>43369</v>
      </c>
      <c r="C230" s="80" t="s">
        <v>7717</v>
      </c>
      <c r="D230" s="49" t="s">
        <v>7718</v>
      </c>
      <c r="E230" s="95"/>
      <c r="F230" s="95"/>
      <c r="G230" s="95"/>
      <c r="H230" s="95"/>
      <c r="J230" s="95"/>
      <c r="K230" s="95"/>
      <c r="L230" s="95"/>
      <c r="M230" s="95"/>
      <c r="N230" s="95"/>
      <c r="O230" s="95"/>
      <c r="P230" s="95"/>
      <c r="Q230" s="95"/>
      <c r="R230" s="95"/>
      <c r="S230" s="95"/>
      <c r="T230" s="95"/>
    </row>
    <row r="231" spans="1:20" ht="39.5" customHeight="1" x14ac:dyDescent="0.2">
      <c r="A231" s="126">
        <v>180904</v>
      </c>
      <c r="B231" s="102">
        <v>43369</v>
      </c>
      <c r="C231" s="80" t="s">
        <v>7719</v>
      </c>
      <c r="D231" s="49" t="s">
        <v>7720</v>
      </c>
      <c r="E231" s="95"/>
      <c r="F231" s="95"/>
      <c r="G231" s="95"/>
      <c r="H231" s="95"/>
      <c r="J231" s="95"/>
      <c r="K231" s="95"/>
      <c r="L231" s="95"/>
      <c r="M231" s="95"/>
      <c r="N231" s="95"/>
      <c r="O231" s="95"/>
      <c r="P231" s="95"/>
      <c r="Q231" s="95"/>
      <c r="R231" s="95"/>
      <c r="S231" s="95"/>
      <c r="T231" s="95"/>
    </row>
    <row r="232" spans="1:20" ht="39.5" customHeight="1" x14ac:dyDescent="0.2">
      <c r="A232" s="126">
        <v>180905</v>
      </c>
      <c r="B232" s="102">
        <v>43369</v>
      </c>
      <c r="C232" s="80" t="s">
        <v>7721</v>
      </c>
      <c r="D232" s="49" t="s">
        <v>7722</v>
      </c>
      <c r="E232" s="95"/>
      <c r="F232" s="95"/>
      <c r="G232" s="95"/>
      <c r="H232" s="95"/>
      <c r="J232" s="95"/>
      <c r="K232" s="95"/>
      <c r="L232" s="95"/>
      <c r="M232" s="95"/>
      <c r="N232" s="95"/>
      <c r="O232" s="95"/>
      <c r="P232" s="95"/>
      <c r="Q232" s="95"/>
      <c r="R232" s="95"/>
      <c r="S232" s="95"/>
      <c r="T232" s="95"/>
    </row>
    <row r="233" spans="1:20" ht="39.5" customHeight="1" x14ac:dyDescent="0.2">
      <c r="A233" s="126">
        <v>180906</v>
      </c>
      <c r="B233" s="102">
        <v>43369</v>
      </c>
      <c r="C233" s="80" t="s">
        <v>7643</v>
      </c>
      <c r="D233" s="49" t="s">
        <v>7644</v>
      </c>
      <c r="E233" s="95"/>
      <c r="F233" s="95"/>
      <c r="G233" s="95"/>
      <c r="H233" s="95"/>
      <c r="J233" s="95"/>
      <c r="K233" s="95"/>
      <c r="L233" s="95"/>
      <c r="M233" s="95"/>
      <c r="N233" s="95"/>
      <c r="O233" s="95"/>
      <c r="P233" s="95"/>
      <c r="Q233" s="95"/>
      <c r="R233" s="95"/>
      <c r="S233" s="95"/>
      <c r="T233" s="95"/>
    </row>
    <row r="234" spans="1:20" ht="39.5" customHeight="1" x14ac:dyDescent="0.2">
      <c r="A234" s="126">
        <v>180907</v>
      </c>
      <c r="B234" s="102">
        <v>43369</v>
      </c>
      <c r="C234" s="80" t="s">
        <v>7645</v>
      </c>
      <c r="D234" s="49" t="s">
        <v>7646</v>
      </c>
      <c r="E234" s="95"/>
      <c r="F234" s="95"/>
      <c r="G234" s="95"/>
      <c r="H234" s="95"/>
      <c r="J234" s="95"/>
      <c r="K234" s="95"/>
      <c r="L234" s="95"/>
      <c r="M234" s="95"/>
      <c r="N234" s="95"/>
      <c r="O234" s="95"/>
      <c r="P234" s="95"/>
      <c r="Q234" s="95"/>
      <c r="R234" s="95"/>
      <c r="S234" s="95"/>
      <c r="T234" s="95"/>
    </row>
    <row r="235" spans="1:20" ht="39.5" customHeight="1" x14ac:dyDescent="0.2">
      <c r="A235" s="126">
        <v>180909</v>
      </c>
      <c r="B235" s="102">
        <v>43369</v>
      </c>
      <c r="C235" s="80" t="s">
        <v>7723</v>
      </c>
      <c r="D235" s="49" t="s">
        <v>7724</v>
      </c>
      <c r="E235" s="95"/>
      <c r="F235" s="95"/>
      <c r="G235" s="95"/>
      <c r="H235" s="95"/>
      <c r="J235" s="95"/>
      <c r="K235" s="95"/>
      <c r="L235" s="95"/>
      <c r="M235" s="95"/>
      <c r="N235" s="95"/>
      <c r="O235" s="95"/>
      <c r="P235" s="95"/>
      <c r="Q235" s="95"/>
      <c r="R235" s="95"/>
      <c r="S235" s="95"/>
      <c r="T235" s="95"/>
    </row>
    <row r="236" spans="1:20" ht="39.5" customHeight="1" x14ac:dyDescent="0.2">
      <c r="A236" s="126">
        <v>180916</v>
      </c>
      <c r="B236" s="102">
        <v>43369</v>
      </c>
      <c r="C236" s="80" t="s">
        <v>7725</v>
      </c>
      <c r="D236" s="49" t="s">
        <v>7726</v>
      </c>
      <c r="E236" s="95"/>
      <c r="F236" s="95"/>
      <c r="G236" s="95"/>
      <c r="H236" s="95"/>
      <c r="J236" s="95"/>
      <c r="K236" s="95"/>
      <c r="L236" s="95"/>
      <c r="M236" s="95"/>
      <c r="N236" s="95"/>
      <c r="O236" s="95"/>
      <c r="P236" s="95"/>
      <c r="Q236" s="95"/>
      <c r="R236" s="95"/>
      <c r="S236" s="95"/>
      <c r="T236" s="95"/>
    </row>
    <row r="237" spans="1:20" ht="39.5" customHeight="1" x14ac:dyDescent="0.2">
      <c r="A237" s="126">
        <v>180917</v>
      </c>
      <c r="B237" s="102">
        <v>43369</v>
      </c>
      <c r="C237" s="80" t="s">
        <v>7727</v>
      </c>
      <c r="D237" s="49" t="s">
        <v>7728</v>
      </c>
      <c r="E237" s="95"/>
      <c r="F237" s="95"/>
      <c r="G237" s="95"/>
      <c r="H237" s="95"/>
      <c r="J237" s="95"/>
      <c r="K237" s="95"/>
      <c r="L237" s="95"/>
      <c r="M237" s="95"/>
      <c r="N237" s="95"/>
      <c r="O237" s="95"/>
      <c r="P237" s="95"/>
      <c r="Q237" s="95"/>
      <c r="R237" s="95"/>
      <c r="S237" s="95"/>
      <c r="T237" s="95"/>
    </row>
    <row r="238" spans="1:20" ht="39.5" customHeight="1" x14ac:dyDescent="0.2">
      <c r="A238" s="126">
        <v>180918</v>
      </c>
      <c r="B238" s="102">
        <v>43369</v>
      </c>
      <c r="C238" s="80" t="s">
        <v>7729</v>
      </c>
      <c r="D238" s="49" t="s">
        <v>7730</v>
      </c>
      <c r="E238" s="95"/>
      <c r="F238" s="95"/>
      <c r="G238" s="95"/>
      <c r="H238" s="95"/>
      <c r="J238" s="95"/>
      <c r="K238" s="95"/>
      <c r="L238" s="95"/>
      <c r="M238" s="95"/>
      <c r="N238" s="95"/>
      <c r="O238" s="95"/>
      <c r="P238" s="95"/>
      <c r="Q238" s="95"/>
      <c r="R238" s="95"/>
      <c r="S238" s="95"/>
      <c r="T238" s="95"/>
    </row>
    <row r="239" spans="1:20" ht="39.5" customHeight="1" x14ac:dyDescent="0.2">
      <c r="A239" s="126">
        <v>180919</v>
      </c>
      <c r="B239" s="102">
        <v>43369</v>
      </c>
      <c r="C239" s="80" t="s">
        <v>7731</v>
      </c>
      <c r="D239" s="49" t="s">
        <v>7732</v>
      </c>
      <c r="E239" s="95"/>
      <c r="F239" s="95"/>
      <c r="G239" s="95"/>
      <c r="H239" s="95"/>
      <c r="J239" s="95"/>
      <c r="K239" s="95"/>
      <c r="L239" s="95"/>
      <c r="M239" s="95"/>
      <c r="N239" s="95"/>
      <c r="O239" s="95"/>
      <c r="P239" s="95"/>
      <c r="Q239" s="95"/>
      <c r="R239" s="95"/>
      <c r="S239" s="95"/>
      <c r="T239" s="95"/>
    </row>
    <row r="240" spans="1:20" ht="39.5" customHeight="1" x14ac:dyDescent="0.2">
      <c r="A240" s="126">
        <v>180921</v>
      </c>
      <c r="B240" s="102">
        <v>43369</v>
      </c>
      <c r="C240" s="80" t="s">
        <v>7733</v>
      </c>
      <c r="D240" s="49" t="s">
        <v>7734</v>
      </c>
      <c r="E240" s="95"/>
      <c r="F240" s="95"/>
      <c r="G240" s="95"/>
      <c r="H240" s="95"/>
      <c r="J240" s="95"/>
      <c r="K240" s="95"/>
      <c r="L240" s="95"/>
      <c r="M240" s="95"/>
      <c r="N240" s="95"/>
      <c r="O240" s="95"/>
      <c r="P240" s="95"/>
      <c r="Q240" s="95"/>
      <c r="R240" s="95"/>
      <c r="S240" s="95"/>
      <c r="T240" s="95"/>
    </row>
    <row r="241" spans="1:20" ht="39.5" customHeight="1" x14ac:dyDescent="0.2">
      <c r="A241" s="126">
        <v>180922</v>
      </c>
      <c r="B241" s="102">
        <v>43369</v>
      </c>
      <c r="C241" s="80" t="s">
        <v>7735</v>
      </c>
      <c r="D241" s="49" t="s">
        <v>7736</v>
      </c>
      <c r="E241" s="95"/>
      <c r="F241" s="95"/>
      <c r="G241" s="95"/>
      <c r="H241" s="95"/>
      <c r="J241" s="95"/>
      <c r="K241" s="95"/>
      <c r="L241" s="95"/>
      <c r="M241" s="95"/>
      <c r="N241" s="95"/>
      <c r="O241" s="95"/>
      <c r="P241" s="95"/>
      <c r="Q241" s="95"/>
      <c r="R241" s="95"/>
      <c r="S241" s="95"/>
      <c r="T241" s="95"/>
    </row>
    <row r="242" spans="1:20" ht="39.5" customHeight="1" x14ac:dyDescent="0.2">
      <c r="A242" s="126">
        <v>180923</v>
      </c>
      <c r="B242" s="102">
        <v>43369</v>
      </c>
      <c r="C242" s="80" t="s">
        <v>7737</v>
      </c>
      <c r="D242" s="49" t="s">
        <v>7738</v>
      </c>
      <c r="E242" s="95"/>
      <c r="F242" s="95"/>
      <c r="G242" s="95"/>
      <c r="H242" s="95"/>
      <c r="J242" s="95"/>
      <c r="K242" s="95"/>
      <c r="L242" s="95"/>
      <c r="M242" s="95"/>
      <c r="N242" s="95"/>
      <c r="O242" s="95"/>
      <c r="P242" s="95"/>
      <c r="Q242" s="95"/>
      <c r="R242" s="95"/>
      <c r="S242" s="95"/>
      <c r="T242" s="95"/>
    </row>
    <row r="243" spans="1:20" ht="39.5" customHeight="1" x14ac:dyDescent="0.2">
      <c r="A243" s="126">
        <v>180924</v>
      </c>
      <c r="B243" s="102">
        <v>43369</v>
      </c>
      <c r="C243" s="80" t="s">
        <v>7739</v>
      </c>
      <c r="D243" s="49" t="s">
        <v>7740</v>
      </c>
      <c r="E243" s="95"/>
      <c r="F243" s="95"/>
      <c r="G243" s="95"/>
      <c r="H243" s="95"/>
      <c r="J243" s="95"/>
      <c r="K243" s="95"/>
      <c r="L243" s="95"/>
      <c r="M243" s="95"/>
      <c r="N243" s="95"/>
      <c r="O243" s="95"/>
      <c r="P243" s="95"/>
      <c r="Q243" s="95"/>
      <c r="R243" s="95"/>
      <c r="S243" s="95"/>
      <c r="T243" s="95"/>
    </row>
    <row r="244" spans="1:20" ht="39.5" customHeight="1" x14ac:dyDescent="0.2">
      <c r="A244" s="126">
        <v>180926</v>
      </c>
      <c r="B244" s="102">
        <v>43369</v>
      </c>
      <c r="C244" s="80" t="s">
        <v>7741</v>
      </c>
      <c r="D244" s="49" t="s">
        <v>7742</v>
      </c>
      <c r="E244" s="95"/>
      <c r="F244" s="95"/>
      <c r="G244" s="95"/>
      <c r="H244" s="95"/>
      <c r="J244" s="95"/>
      <c r="K244" s="95"/>
      <c r="L244" s="95"/>
      <c r="M244" s="95"/>
      <c r="N244" s="95"/>
      <c r="O244" s="95"/>
      <c r="P244" s="95"/>
      <c r="Q244" s="95"/>
      <c r="R244" s="95"/>
      <c r="S244" s="95"/>
      <c r="T244" s="95"/>
    </row>
    <row r="245" spans="1:20" ht="39.5" customHeight="1" x14ac:dyDescent="0.2">
      <c r="A245" s="126">
        <v>180932</v>
      </c>
      <c r="B245" s="102">
        <v>43369</v>
      </c>
      <c r="C245" s="80" t="s">
        <v>7647</v>
      </c>
      <c r="D245" s="49" t="s">
        <v>7648</v>
      </c>
      <c r="E245" s="95"/>
      <c r="F245" s="95"/>
      <c r="G245" s="95"/>
      <c r="H245" s="95"/>
      <c r="J245" s="95"/>
      <c r="K245" s="95"/>
      <c r="L245" s="95"/>
      <c r="M245" s="95"/>
      <c r="N245" s="95"/>
      <c r="O245" s="95"/>
      <c r="P245" s="95"/>
      <c r="Q245" s="95"/>
      <c r="R245" s="95"/>
      <c r="S245" s="95"/>
      <c r="T245" s="95"/>
    </row>
    <row r="246" spans="1:20" ht="39.5" customHeight="1" x14ac:dyDescent="0.2">
      <c r="A246" s="126">
        <v>180936</v>
      </c>
      <c r="B246" s="102">
        <v>43404</v>
      </c>
      <c r="C246" s="80" t="s">
        <v>7847</v>
      </c>
      <c r="D246" s="49" t="s">
        <v>7848</v>
      </c>
      <c r="E246" s="95"/>
      <c r="F246" s="95"/>
    </row>
    <row r="247" spans="1:20" ht="39.5" customHeight="1" x14ac:dyDescent="0.2">
      <c r="A247" s="126">
        <v>180937</v>
      </c>
      <c r="B247" s="102">
        <v>43404</v>
      </c>
      <c r="C247" s="80" t="s">
        <v>7849</v>
      </c>
      <c r="D247" s="49" t="s">
        <v>7850</v>
      </c>
      <c r="E247" s="95"/>
      <c r="F247" s="95"/>
    </row>
    <row r="248" spans="1:20" ht="39.5" customHeight="1" x14ac:dyDescent="0.2">
      <c r="A248" s="126">
        <v>180938</v>
      </c>
      <c r="B248" s="102">
        <v>43404</v>
      </c>
      <c r="C248" s="80" t="s">
        <v>7851</v>
      </c>
      <c r="D248" s="49" t="s">
        <v>7852</v>
      </c>
      <c r="E248" s="95"/>
      <c r="F248" s="95"/>
    </row>
    <row r="249" spans="1:20" ht="39.5" customHeight="1" x14ac:dyDescent="0.2">
      <c r="A249" s="126">
        <v>180939</v>
      </c>
      <c r="B249" s="102">
        <v>43404</v>
      </c>
      <c r="C249" s="80" t="s">
        <v>7853</v>
      </c>
      <c r="D249" s="49" t="s">
        <v>7854</v>
      </c>
      <c r="E249" s="95"/>
      <c r="F249" s="95"/>
    </row>
    <row r="250" spans="1:20" ht="39.5" customHeight="1" x14ac:dyDescent="0.2">
      <c r="A250" s="126">
        <v>180940</v>
      </c>
      <c r="B250" s="102">
        <v>43369</v>
      </c>
      <c r="C250" s="80" t="s">
        <v>7743</v>
      </c>
      <c r="D250" s="49" t="s">
        <v>7744</v>
      </c>
      <c r="E250" s="95"/>
      <c r="F250" s="95"/>
      <c r="G250" s="95"/>
      <c r="H250" s="95"/>
      <c r="J250" s="95"/>
      <c r="K250" s="95"/>
      <c r="L250" s="95"/>
      <c r="M250" s="95"/>
      <c r="N250" s="95"/>
      <c r="O250" s="95"/>
      <c r="P250" s="95"/>
      <c r="Q250" s="95"/>
      <c r="R250" s="95"/>
      <c r="S250" s="95"/>
      <c r="T250" s="95"/>
    </row>
    <row r="251" spans="1:20" ht="39.5" customHeight="1" x14ac:dyDescent="0.2">
      <c r="A251" s="126">
        <v>180941</v>
      </c>
      <c r="B251" s="102">
        <v>43369</v>
      </c>
      <c r="C251" s="80" t="s">
        <v>7745</v>
      </c>
      <c r="D251" s="49" t="s">
        <v>7746</v>
      </c>
      <c r="E251" s="95"/>
      <c r="F251" s="95"/>
      <c r="G251" s="95"/>
      <c r="H251" s="95"/>
      <c r="J251" s="95"/>
      <c r="K251" s="95"/>
      <c r="L251" s="95"/>
      <c r="M251" s="95"/>
      <c r="N251" s="95"/>
      <c r="O251" s="95"/>
      <c r="P251" s="95"/>
      <c r="Q251" s="95"/>
      <c r="R251" s="95"/>
      <c r="S251" s="95"/>
      <c r="T251" s="95"/>
    </row>
    <row r="252" spans="1:20" ht="39.5" customHeight="1" x14ac:dyDescent="0.2">
      <c r="A252" s="126">
        <v>180942</v>
      </c>
      <c r="B252" s="102">
        <v>43369</v>
      </c>
      <c r="C252" s="80" t="s">
        <v>7747</v>
      </c>
      <c r="D252" s="49" t="s">
        <v>7748</v>
      </c>
      <c r="E252" s="95"/>
      <c r="F252" s="95"/>
      <c r="G252" s="95"/>
      <c r="H252" s="95"/>
      <c r="J252" s="95"/>
      <c r="K252" s="95"/>
      <c r="L252" s="95"/>
      <c r="M252" s="95"/>
      <c r="N252" s="95"/>
      <c r="O252" s="95"/>
      <c r="P252" s="95"/>
      <c r="Q252" s="95"/>
      <c r="R252" s="95"/>
      <c r="S252" s="95"/>
      <c r="T252" s="95"/>
    </row>
    <row r="253" spans="1:20" ht="39.5" customHeight="1" x14ac:dyDescent="0.2">
      <c r="A253" s="126">
        <v>180943</v>
      </c>
      <c r="B253" s="102">
        <v>43404</v>
      </c>
      <c r="C253" s="80" t="s">
        <v>7837</v>
      </c>
      <c r="D253" s="49" t="s">
        <v>7838</v>
      </c>
      <c r="E253" s="95"/>
      <c r="F253" s="95"/>
    </row>
    <row r="254" spans="1:20" ht="39.5" customHeight="1" x14ac:dyDescent="0.2">
      <c r="A254" s="126">
        <v>180944</v>
      </c>
      <c r="B254" s="102">
        <v>43404</v>
      </c>
      <c r="C254" s="80" t="s">
        <v>7855</v>
      </c>
      <c r="D254" s="49" t="s">
        <v>7856</v>
      </c>
      <c r="E254" s="95"/>
      <c r="F254" s="95"/>
    </row>
    <row r="255" spans="1:20" ht="39.5" customHeight="1" x14ac:dyDescent="0.2">
      <c r="A255" s="126">
        <v>180947</v>
      </c>
      <c r="B255" s="102">
        <v>43404</v>
      </c>
      <c r="C255" s="80" t="s">
        <v>7857</v>
      </c>
      <c r="D255" s="49" t="s">
        <v>7858</v>
      </c>
      <c r="E255" s="95"/>
      <c r="F255" s="95"/>
    </row>
    <row r="256" spans="1:20" ht="39.5" customHeight="1" x14ac:dyDescent="0.2">
      <c r="A256" s="126">
        <v>180948</v>
      </c>
      <c r="B256" s="102">
        <v>43404</v>
      </c>
      <c r="C256" s="80" t="s">
        <v>7859</v>
      </c>
      <c r="D256" s="49" t="s">
        <v>7860</v>
      </c>
      <c r="E256" s="95"/>
      <c r="F256" s="95"/>
    </row>
    <row r="257" spans="1:6" ht="39.5" customHeight="1" x14ac:dyDescent="0.2">
      <c r="A257" s="126">
        <v>180949</v>
      </c>
      <c r="B257" s="102">
        <v>43404</v>
      </c>
      <c r="C257" s="80" t="s">
        <v>7861</v>
      </c>
      <c r="D257" s="49" t="s">
        <v>7862</v>
      </c>
      <c r="E257" s="95"/>
      <c r="F257" s="95"/>
    </row>
    <row r="258" spans="1:6" ht="39.5" customHeight="1" x14ac:dyDescent="0.2">
      <c r="A258" s="126">
        <v>180950</v>
      </c>
      <c r="B258" s="102">
        <v>43404</v>
      </c>
      <c r="C258" s="80" t="s">
        <v>7863</v>
      </c>
      <c r="D258" s="49" t="s">
        <v>7864</v>
      </c>
      <c r="E258" s="95"/>
      <c r="F258" s="95"/>
    </row>
    <row r="259" spans="1:6" ht="39.5" customHeight="1" x14ac:dyDescent="0.2">
      <c r="A259" s="126">
        <v>180951</v>
      </c>
      <c r="B259" s="102">
        <v>43404</v>
      </c>
      <c r="C259" s="80" t="s">
        <v>7865</v>
      </c>
      <c r="D259" s="49" t="s">
        <v>7866</v>
      </c>
      <c r="E259" s="95"/>
      <c r="F259" s="95"/>
    </row>
    <row r="260" spans="1:6" ht="39.5" customHeight="1" x14ac:dyDescent="0.2">
      <c r="A260" s="126">
        <v>180952</v>
      </c>
      <c r="B260" s="102">
        <v>43404</v>
      </c>
      <c r="C260" s="80" t="s">
        <v>7867</v>
      </c>
      <c r="D260" s="49" t="s">
        <v>7868</v>
      </c>
      <c r="E260" s="95"/>
      <c r="F260" s="95"/>
    </row>
    <row r="261" spans="1:6" ht="39.5" customHeight="1" x14ac:dyDescent="0.2">
      <c r="A261" s="126">
        <v>180953</v>
      </c>
      <c r="B261" s="102">
        <v>43404</v>
      </c>
      <c r="C261" s="80" t="s">
        <v>7869</v>
      </c>
      <c r="D261" s="49" t="s">
        <v>7870</v>
      </c>
      <c r="E261" s="95"/>
      <c r="F261" s="95"/>
    </row>
    <row r="262" spans="1:6" ht="39.5" customHeight="1" x14ac:dyDescent="0.2">
      <c r="A262" s="126">
        <v>180959</v>
      </c>
      <c r="B262" s="102">
        <v>43404</v>
      </c>
      <c r="C262" s="80" t="s">
        <v>7871</v>
      </c>
      <c r="D262" s="49" t="s">
        <v>7872</v>
      </c>
      <c r="E262" s="95"/>
      <c r="F262" s="95"/>
    </row>
    <row r="263" spans="1:6" ht="39.5" customHeight="1" x14ac:dyDescent="0.2">
      <c r="A263" s="126">
        <v>180960</v>
      </c>
      <c r="B263" s="102">
        <v>43404</v>
      </c>
      <c r="C263" s="80" t="s">
        <v>7873</v>
      </c>
      <c r="D263" s="49" t="s">
        <v>7874</v>
      </c>
      <c r="E263" s="95"/>
      <c r="F263" s="95"/>
    </row>
    <row r="264" spans="1:6" ht="39.5" customHeight="1" x14ac:dyDescent="0.2">
      <c r="A264" s="126">
        <v>180962</v>
      </c>
      <c r="B264" s="102">
        <v>43404</v>
      </c>
      <c r="C264" s="80" t="s">
        <v>7875</v>
      </c>
      <c r="D264" s="49" t="s">
        <v>7876</v>
      </c>
      <c r="E264" s="95"/>
      <c r="F264" s="95"/>
    </row>
    <row r="265" spans="1:6" ht="39.5" customHeight="1" x14ac:dyDescent="0.2">
      <c r="A265" s="126">
        <v>180963</v>
      </c>
      <c r="B265" s="102">
        <v>43404</v>
      </c>
      <c r="C265" s="80" t="s">
        <v>7877</v>
      </c>
      <c r="D265" s="49" t="s">
        <v>7878</v>
      </c>
      <c r="E265" s="95"/>
      <c r="F265" s="95"/>
    </row>
    <row r="266" spans="1:6" ht="39.5" customHeight="1" x14ac:dyDescent="0.2">
      <c r="A266" s="126">
        <v>180964</v>
      </c>
      <c r="B266" s="102">
        <v>43404</v>
      </c>
      <c r="C266" s="80" t="s">
        <v>7879</v>
      </c>
      <c r="D266" s="49" t="s">
        <v>7880</v>
      </c>
      <c r="E266" s="95"/>
      <c r="F266" s="95"/>
    </row>
    <row r="267" spans="1:6" ht="39.5" customHeight="1" x14ac:dyDescent="0.2">
      <c r="A267" s="126">
        <v>180966</v>
      </c>
      <c r="B267" s="102">
        <v>43404</v>
      </c>
      <c r="C267" s="80" t="s">
        <v>7881</v>
      </c>
      <c r="D267" s="49" t="s">
        <v>7882</v>
      </c>
      <c r="E267" s="95"/>
      <c r="F267" s="95"/>
    </row>
    <row r="268" spans="1:6" ht="39.5" customHeight="1" x14ac:dyDescent="0.2">
      <c r="A268" s="126">
        <v>181002</v>
      </c>
      <c r="B268" s="102">
        <v>43404</v>
      </c>
      <c r="C268" s="80" t="s">
        <v>7883</v>
      </c>
      <c r="D268" s="49" t="s">
        <v>7884</v>
      </c>
      <c r="E268" s="95"/>
      <c r="F268" s="95"/>
    </row>
    <row r="269" spans="1:6" ht="39.5" customHeight="1" x14ac:dyDescent="0.2">
      <c r="A269" s="126">
        <v>181003</v>
      </c>
      <c r="B269" s="102">
        <v>43404</v>
      </c>
      <c r="C269" s="80" t="s">
        <v>7839</v>
      </c>
      <c r="D269" s="49" t="s">
        <v>7840</v>
      </c>
      <c r="E269" s="95"/>
      <c r="F269" s="95"/>
    </row>
    <row r="270" spans="1:6" ht="39.5" customHeight="1" x14ac:dyDescent="0.2">
      <c r="A270" s="126">
        <v>181003</v>
      </c>
      <c r="B270" s="102">
        <v>43404</v>
      </c>
      <c r="C270" s="80" t="s">
        <v>7885</v>
      </c>
      <c r="D270" s="49" t="s">
        <v>7886</v>
      </c>
      <c r="E270" s="95"/>
      <c r="F270" s="95"/>
    </row>
    <row r="271" spans="1:6" ht="39.5" customHeight="1" x14ac:dyDescent="0.2">
      <c r="A271" s="126">
        <v>181004</v>
      </c>
      <c r="B271" s="102">
        <v>43404</v>
      </c>
      <c r="C271" s="80" t="s">
        <v>7887</v>
      </c>
      <c r="D271" s="49" t="s">
        <v>7888</v>
      </c>
      <c r="E271" s="95"/>
      <c r="F271" s="95"/>
    </row>
    <row r="272" spans="1:6" ht="39.5" customHeight="1" x14ac:dyDescent="0.2">
      <c r="A272" s="126">
        <v>181009</v>
      </c>
      <c r="B272" s="102">
        <v>43404</v>
      </c>
      <c r="C272" s="80" t="s">
        <v>7889</v>
      </c>
      <c r="D272" s="49" t="s">
        <v>7890</v>
      </c>
      <c r="E272" s="95"/>
      <c r="F272" s="95"/>
    </row>
    <row r="273" spans="1:6" ht="39.5" customHeight="1" x14ac:dyDescent="0.2">
      <c r="A273" s="126">
        <v>181011</v>
      </c>
      <c r="B273" s="102">
        <v>43404</v>
      </c>
      <c r="C273" s="80" t="s">
        <v>7891</v>
      </c>
      <c r="D273" s="49" t="s">
        <v>7892</v>
      </c>
      <c r="E273" s="95"/>
      <c r="F273" s="95"/>
    </row>
    <row r="274" spans="1:6" ht="39.5" customHeight="1" x14ac:dyDescent="0.2">
      <c r="A274" s="126">
        <v>181013</v>
      </c>
      <c r="B274" s="102">
        <v>43404</v>
      </c>
      <c r="C274" s="80" t="s">
        <v>7841</v>
      </c>
      <c r="D274" s="49" t="s">
        <v>7842</v>
      </c>
      <c r="E274" s="95"/>
      <c r="F274" s="95"/>
    </row>
    <row r="275" spans="1:6" ht="39.5" customHeight="1" x14ac:dyDescent="0.2">
      <c r="A275" s="126">
        <v>181015</v>
      </c>
      <c r="B275" s="102">
        <v>43404</v>
      </c>
      <c r="C275" s="80" t="s">
        <v>7843</v>
      </c>
      <c r="D275" s="49" t="s">
        <v>7844</v>
      </c>
      <c r="E275" s="95"/>
      <c r="F275" s="95"/>
    </row>
    <row r="276" spans="1:6" ht="39.5" customHeight="1" x14ac:dyDescent="0.2">
      <c r="A276" s="126">
        <v>181017</v>
      </c>
      <c r="B276" s="102">
        <v>43404</v>
      </c>
      <c r="C276" s="80" t="s">
        <v>7893</v>
      </c>
      <c r="D276" s="49" t="s">
        <v>7894</v>
      </c>
      <c r="E276" s="49" t="s">
        <v>7897</v>
      </c>
      <c r="F276" s="95"/>
    </row>
    <row r="277" spans="1:6" ht="39.5" customHeight="1" x14ac:dyDescent="0.2">
      <c r="A277" s="126">
        <v>181019</v>
      </c>
      <c r="B277" s="102">
        <v>43404</v>
      </c>
      <c r="C277" s="80" t="s">
        <v>7845</v>
      </c>
      <c r="D277" s="49" t="s">
        <v>7846</v>
      </c>
      <c r="E277" s="95"/>
      <c r="F277" s="95"/>
    </row>
    <row r="278" spans="1:6" ht="39.5" customHeight="1" x14ac:dyDescent="0.2">
      <c r="A278" s="126">
        <v>181021</v>
      </c>
      <c r="B278" s="102">
        <v>43432</v>
      </c>
      <c r="C278" s="94" t="s">
        <v>7903</v>
      </c>
      <c r="D278" s="94" t="s">
        <v>7904</v>
      </c>
      <c r="E278" s="95"/>
    </row>
    <row r="279" spans="1:6" ht="39.5" customHeight="1" x14ac:dyDescent="0.2">
      <c r="A279" s="126">
        <v>181022</v>
      </c>
      <c r="B279" s="102">
        <v>43404</v>
      </c>
      <c r="C279" s="80" t="s">
        <v>7895</v>
      </c>
      <c r="D279" s="49" t="s">
        <v>7896</v>
      </c>
      <c r="E279" s="95"/>
      <c r="F279" s="95"/>
    </row>
    <row r="280" spans="1:6" ht="39.5" customHeight="1" x14ac:dyDescent="0.2">
      <c r="A280" s="126">
        <v>181023</v>
      </c>
      <c r="B280" s="102">
        <v>43432</v>
      </c>
      <c r="C280" s="94" t="s">
        <v>7913</v>
      </c>
      <c r="D280" s="49" t="s">
        <v>7914</v>
      </c>
      <c r="E280" s="95"/>
    </row>
    <row r="281" spans="1:6" ht="39.5" customHeight="1" x14ac:dyDescent="0.2">
      <c r="A281" s="126">
        <v>181024</v>
      </c>
      <c r="B281" s="102">
        <v>43432</v>
      </c>
      <c r="C281" s="94" t="s">
        <v>7911</v>
      </c>
      <c r="D281" s="49" t="s">
        <v>7912</v>
      </c>
      <c r="E281" s="95"/>
    </row>
    <row r="282" spans="1:6" ht="39.5" customHeight="1" x14ac:dyDescent="0.2">
      <c r="A282" s="126">
        <v>181025</v>
      </c>
      <c r="B282" s="102">
        <v>43432</v>
      </c>
      <c r="C282" s="94" t="s">
        <v>7915</v>
      </c>
      <c r="D282" s="49" t="s">
        <v>7916</v>
      </c>
      <c r="E282" s="95"/>
    </row>
    <row r="283" spans="1:6" ht="39.5" customHeight="1" x14ac:dyDescent="0.2">
      <c r="A283" s="126">
        <v>181026</v>
      </c>
      <c r="B283" s="102">
        <v>43432</v>
      </c>
      <c r="C283" s="94" t="s">
        <v>7917</v>
      </c>
      <c r="D283" s="49" t="s">
        <v>7918</v>
      </c>
      <c r="E283" s="95"/>
    </row>
    <row r="284" spans="1:6" ht="39.5" customHeight="1" x14ac:dyDescent="0.2">
      <c r="A284" s="126">
        <v>181028</v>
      </c>
      <c r="B284" s="102">
        <v>43432</v>
      </c>
      <c r="C284" s="94" t="s">
        <v>7919</v>
      </c>
      <c r="D284" s="49" t="s">
        <v>7920</v>
      </c>
      <c r="E284" s="95"/>
    </row>
    <row r="285" spans="1:6" ht="39.5" customHeight="1" x14ac:dyDescent="0.2">
      <c r="A285" s="126">
        <v>181114</v>
      </c>
      <c r="B285" s="102">
        <v>43432</v>
      </c>
      <c r="C285" s="94" t="s">
        <v>7905</v>
      </c>
      <c r="D285" s="49" t="s">
        <v>7906</v>
      </c>
      <c r="E285" s="49" t="s">
        <v>7923</v>
      </c>
    </row>
    <row r="286" spans="1:6" ht="39.5" customHeight="1" x14ac:dyDescent="0.2">
      <c r="A286" s="126">
        <v>181117</v>
      </c>
      <c r="B286" s="102">
        <v>43432</v>
      </c>
      <c r="C286" s="94" t="s">
        <v>7907</v>
      </c>
      <c r="D286" s="49" t="s">
        <v>7908</v>
      </c>
      <c r="E286" s="95"/>
    </row>
    <row r="287" spans="1:6" ht="39.5" customHeight="1" x14ac:dyDescent="0.2">
      <c r="A287" s="126">
        <v>181118</v>
      </c>
      <c r="B287" s="102">
        <v>43432</v>
      </c>
      <c r="C287" s="94" t="s">
        <v>7909</v>
      </c>
      <c r="D287" s="49" t="s">
        <v>7910</v>
      </c>
      <c r="E287" s="95"/>
    </row>
    <row r="288" spans="1:6" ht="39.5" customHeight="1" x14ac:dyDescent="0.2">
      <c r="A288" s="126">
        <v>181120</v>
      </c>
      <c r="B288" s="102">
        <v>43432</v>
      </c>
      <c r="C288" s="94" t="s">
        <v>7921</v>
      </c>
      <c r="D288" s="49" t="s">
        <v>7922</v>
      </c>
      <c r="E288" s="95"/>
    </row>
    <row r="289" spans="1:20" ht="39.5" customHeight="1" x14ac:dyDescent="0.2">
      <c r="A289" s="126">
        <v>181126</v>
      </c>
      <c r="B289" s="102">
        <v>43453</v>
      </c>
      <c r="C289" s="80" t="s">
        <v>8002</v>
      </c>
      <c r="D289" s="49" t="s">
        <v>8003</v>
      </c>
      <c r="E289" s="95"/>
      <c r="F289" s="95"/>
      <c r="G289" s="95"/>
      <c r="H289" s="95"/>
      <c r="J289" s="95"/>
      <c r="K289" s="95"/>
      <c r="L289" s="95"/>
      <c r="M289" s="95"/>
      <c r="N289" s="95"/>
      <c r="O289" s="95"/>
      <c r="P289" s="95"/>
      <c r="Q289" s="95"/>
      <c r="R289" s="95"/>
      <c r="S289" s="95"/>
      <c r="T289" s="95"/>
    </row>
    <row r="290" spans="1:20" ht="39.5" customHeight="1" x14ac:dyDescent="0.2">
      <c r="A290" s="126">
        <v>181128</v>
      </c>
      <c r="B290" s="102">
        <v>43453</v>
      </c>
      <c r="C290" s="80" t="s">
        <v>7994</v>
      </c>
      <c r="D290" s="49" t="s">
        <v>7995</v>
      </c>
      <c r="E290" s="95"/>
      <c r="F290" s="95"/>
      <c r="G290" s="95"/>
      <c r="H290" s="95"/>
      <c r="J290" s="95"/>
      <c r="K290" s="95"/>
      <c r="L290" s="95"/>
      <c r="M290" s="95"/>
      <c r="N290" s="95"/>
      <c r="O290" s="95"/>
      <c r="P290" s="95"/>
      <c r="Q290" s="95"/>
      <c r="R290" s="95"/>
      <c r="S290" s="95"/>
      <c r="T290" s="95"/>
    </row>
    <row r="291" spans="1:20" ht="39.5" customHeight="1" x14ac:dyDescent="0.2">
      <c r="A291" s="126">
        <v>181129</v>
      </c>
      <c r="B291" s="102">
        <v>43453</v>
      </c>
      <c r="C291" s="80" t="s">
        <v>8004</v>
      </c>
      <c r="D291" s="49" t="s">
        <v>8005</v>
      </c>
      <c r="E291" s="95"/>
      <c r="F291" s="95"/>
      <c r="G291" s="95"/>
      <c r="H291" s="95"/>
      <c r="J291" s="95"/>
      <c r="K291" s="95"/>
      <c r="L291" s="95"/>
      <c r="M291" s="95"/>
      <c r="N291" s="95"/>
      <c r="O291" s="95"/>
      <c r="P291" s="95"/>
      <c r="Q291" s="95"/>
      <c r="R291" s="95"/>
      <c r="S291" s="95"/>
      <c r="T291" s="95"/>
    </row>
    <row r="292" spans="1:20" ht="39.5" customHeight="1" x14ac:dyDescent="0.2">
      <c r="A292" s="126">
        <v>181130</v>
      </c>
      <c r="B292" s="102">
        <v>43453</v>
      </c>
      <c r="C292" s="80" t="s">
        <v>8006</v>
      </c>
      <c r="D292" s="49" t="s">
        <v>8007</v>
      </c>
      <c r="E292" s="95"/>
      <c r="F292" s="95"/>
      <c r="G292" s="95"/>
      <c r="H292" s="95"/>
      <c r="J292" s="95"/>
      <c r="K292" s="95"/>
      <c r="L292" s="95"/>
      <c r="M292" s="95"/>
      <c r="N292" s="95"/>
      <c r="O292" s="95"/>
      <c r="P292" s="95"/>
      <c r="Q292" s="95"/>
      <c r="R292" s="95"/>
      <c r="S292" s="95"/>
      <c r="T292" s="95"/>
    </row>
    <row r="293" spans="1:20" ht="39.5" customHeight="1" x14ac:dyDescent="0.2">
      <c r="A293" s="126">
        <v>181132</v>
      </c>
      <c r="B293" s="102">
        <v>43453</v>
      </c>
      <c r="C293" s="80" t="s">
        <v>8008</v>
      </c>
      <c r="D293" s="49" t="s">
        <v>8009</v>
      </c>
      <c r="E293" s="95"/>
      <c r="F293" s="95"/>
      <c r="G293" s="95"/>
      <c r="H293" s="95"/>
      <c r="J293" s="95"/>
      <c r="K293" s="95"/>
      <c r="L293" s="95"/>
      <c r="M293" s="95"/>
      <c r="N293" s="95"/>
      <c r="O293" s="95"/>
      <c r="P293" s="95"/>
      <c r="Q293" s="95"/>
      <c r="R293" s="95"/>
      <c r="S293" s="95"/>
      <c r="T293" s="95"/>
    </row>
    <row r="294" spans="1:20" ht="39.5" customHeight="1" x14ac:dyDescent="0.2">
      <c r="A294" s="126">
        <v>181133</v>
      </c>
      <c r="B294" s="102">
        <v>43453</v>
      </c>
      <c r="C294" s="80" t="s">
        <v>8010</v>
      </c>
      <c r="D294" s="49" t="s">
        <v>8011</v>
      </c>
      <c r="E294" s="95"/>
      <c r="F294" s="95"/>
      <c r="G294" s="95"/>
      <c r="H294" s="95"/>
      <c r="J294" s="95"/>
      <c r="K294" s="95"/>
      <c r="L294" s="95"/>
      <c r="M294" s="95"/>
      <c r="N294" s="95"/>
      <c r="O294" s="95"/>
      <c r="P294" s="95"/>
      <c r="Q294" s="95"/>
      <c r="R294" s="95"/>
      <c r="S294" s="95"/>
      <c r="T294" s="95"/>
    </row>
    <row r="295" spans="1:20" ht="39.5" customHeight="1" x14ac:dyDescent="0.2">
      <c r="A295" s="126">
        <v>181135</v>
      </c>
      <c r="B295" s="102">
        <v>43453</v>
      </c>
      <c r="C295" s="80" t="s">
        <v>8000</v>
      </c>
      <c r="D295" s="49" t="s">
        <v>8001</v>
      </c>
      <c r="E295" s="95"/>
      <c r="F295" s="95"/>
      <c r="G295" s="95"/>
      <c r="H295" s="95"/>
      <c r="J295" s="95"/>
      <c r="K295" s="95"/>
      <c r="L295" s="95"/>
      <c r="M295" s="95"/>
      <c r="N295" s="95"/>
      <c r="O295" s="95"/>
      <c r="P295" s="95"/>
      <c r="Q295" s="95"/>
      <c r="R295" s="95"/>
      <c r="S295" s="95"/>
      <c r="T295" s="95"/>
    </row>
    <row r="296" spans="1:20" ht="39.5" customHeight="1" x14ac:dyDescent="0.2">
      <c r="A296" s="126">
        <v>181201</v>
      </c>
      <c r="B296" s="102">
        <v>43453</v>
      </c>
      <c r="C296" s="80" t="s">
        <v>8012</v>
      </c>
      <c r="D296" s="49" t="s">
        <v>8013</v>
      </c>
      <c r="E296" s="95"/>
      <c r="F296" s="95"/>
      <c r="G296" s="49" t="s">
        <v>8016</v>
      </c>
      <c r="H296" s="49" t="s">
        <v>8017</v>
      </c>
      <c r="J296" s="95"/>
      <c r="K296" s="95"/>
      <c r="L296" s="95"/>
      <c r="M296" s="95"/>
      <c r="N296" s="95"/>
      <c r="O296" s="95"/>
      <c r="P296" s="95"/>
      <c r="Q296" s="95"/>
      <c r="R296" s="95"/>
      <c r="S296" s="95"/>
      <c r="T296" s="95"/>
    </row>
    <row r="297" spans="1:20" ht="39.5" customHeight="1" x14ac:dyDescent="0.2">
      <c r="A297" s="126">
        <v>181204</v>
      </c>
      <c r="B297" s="102">
        <v>43453</v>
      </c>
      <c r="C297" s="80" t="s">
        <v>8014</v>
      </c>
      <c r="D297" s="49" t="s">
        <v>8015</v>
      </c>
      <c r="E297" s="95"/>
      <c r="F297" s="95"/>
      <c r="G297" s="95"/>
      <c r="H297" s="49" t="s">
        <v>0</v>
      </c>
      <c r="J297" s="95"/>
      <c r="K297" s="95"/>
      <c r="L297" s="95"/>
      <c r="M297" s="95"/>
      <c r="N297" s="95"/>
      <c r="O297" s="95"/>
      <c r="P297" s="95"/>
      <c r="Q297" s="95"/>
      <c r="R297" s="95"/>
      <c r="S297" s="95"/>
      <c r="T297" s="95"/>
    </row>
    <row r="298" spans="1:20" ht="39.5" customHeight="1" x14ac:dyDescent="0.2">
      <c r="A298" s="126">
        <v>181205</v>
      </c>
      <c r="B298" s="102">
        <v>43453</v>
      </c>
      <c r="C298" s="80" t="s">
        <v>7996</v>
      </c>
      <c r="D298" s="49" t="s">
        <v>7997</v>
      </c>
      <c r="E298" s="95"/>
      <c r="F298" s="95"/>
      <c r="G298" s="95"/>
      <c r="H298" s="95"/>
      <c r="J298" s="95"/>
      <c r="K298" s="95"/>
      <c r="L298" s="95"/>
      <c r="M298" s="95"/>
      <c r="N298" s="95"/>
      <c r="O298" s="95"/>
      <c r="P298" s="95"/>
      <c r="Q298" s="95"/>
      <c r="R298" s="95"/>
      <c r="S298" s="95"/>
      <c r="T298" s="95"/>
    </row>
    <row r="299" spans="1:20" ht="39.5" customHeight="1" x14ac:dyDescent="0.2">
      <c r="A299" s="126">
        <v>181205</v>
      </c>
      <c r="B299" s="102">
        <v>43453</v>
      </c>
      <c r="C299" s="80" t="s">
        <v>7996</v>
      </c>
      <c r="D299" s="49" t="s">
        <v>7999</v>
      </c>
      <c r="E299" s="95"/>
      <c r="F299" s="95"/>
      <c r="G299" s="95"/>
      <c r="H299" s="95"/>
      <c r="J299" s="95"/>
      <c r="K299" s="95"/>
      <c r="L299" s="95"/>
      <c r="M299" s="95"/>
      <c r="N299" s="95"/>
      <c r="O299" s="95"/>
      <c r="P299" s="95"/>
      <c r="Q299" s="95"/>
      <c r="R299" s="95"/>
      <c r="S299" s="95"/>
      <c r="T299" s="95"/>
    </row>
    <row r="300" spans="1:20" ht="39.5" customHeight="1" x14ac:dyDescent="0.2">
      <c r="A300" s="126">
        <v>181210</v>
      </c>
      <c r="B300" s="102">
        <v>43495</v>
      </c>
      <c r="C300" s="106" t="s">
        <v>8065</v>
      </c>
      <c r="D300" s="49" t="s">
        <v>8066</v>
      </c>
    </row>
    <row r="301" spans="1:20" ht="39.5" customHeight="1" x14ac:dyDescent="0.2">
      <c r="A301" s="126">
        <v>181211</v>
      </c>
      <c r="B301" s="102">
        <v>43495</v>
      </c>
      <c r="C301" s="106" t="s">
        <v>8071</v>
      </c>
      <c r="D301" s="49" t="s">
        <v>8072</v>
      </c>
    </row>
    <row r="302" spans="1:20" ht="39.5" customHeight="1" x14ac:dyDescent="0.2">
      <c r="A302" s="126">
        <v>181216</v>
      </c>
      <c r="B302" s="102">
        <v>43495</v>
      </c>
      <c r="C302" s="106" t="s">
        <v>8067</v>
      </c>
      <c r="D302" s="49" t="s">
        <v>8068</v>
      </c>
    </row>
    <row r="303" spans="1:20" ht="39.5" customHeight="1" x14ac:dyDescent="0.2">
      <c r="A303" s="126">
        <v>181218</v>
      </c>
      <c r="B303" s="102">
        <v>43495</v>
      </c>
      <c r="C303" s="106" t="s">
        <v>8073</v>
      </c>
      <c r="D303" s="49" t="s">
        <v>8074</v>
      </c>
    </row>
    <row r="304" spans="1:20" ht="39.5" customHeight="1" x14ac:dyDescent="0.2">
      <c r="A304" s="126">
        <v>181220</v>
      </c>
      <c r="B304" s="102">
        <v>43495</v>
      </c>
      <c r="C304" s="106" t="s">
        <v>8077</v>
      </c>
      <c r="D304" s="49" t="s">
        <v>8078</v>
      </c>
    </row>
    <row r="305" spans="1:8" ht="39.5" customHeight="1" x14ac:dyDescent="0.2">
      <c r="A305" s="126">
        <v>181221</v>
      </c>
      <c r="B305" s="102">
        <v>43495</v>
      </c>
      <c r="C305" s="106" t="s">
        <v>8069</v>
      </c>
      <c r="D305" s="49" t="s">
        <v>8070</v>
      </c>
    </row>
    <row r="306" spans="1:8" ht="39.5" customHeight="1" x14ac:dyDescent="0.2">
      <c r="A306" s="126">
        <v>190101</v>
      </c>
      <c r="B306" s="102">
        <v>43495</v>
      </c>
      <c r="C306" s="106" t="s">
        <v>8075</v>
      </c>
      <c r="D306" s="49" t="s">
        <v>8076</v>
      </c>
    </row>
    <row r="307" spans="1:8" ht="39.5" customHeight="1" x14ac:dyDescent="0.2">
      <c r="A307" s="126">
        <v>190102</v>
      </c>
      <c r="B307" s="102">
        <v>43523</v>
      </c>
      <c r="C307" s="80" t="s">
        <v>8155</v>
      </c>
      <c r="D307" s="49" t="s">
        <v>8156</v>
      </c>
      <c r="E307" s="95"/>
      <c r="F307" s="95"/>
      <c r="G307" s="95"/>
      <c r="H307" s="95"/>
    </row>
    <row r="308" spans="1:8" ht="39.5" customHeight="1" x14ac:dyDescent="0.2">
      <c r="A308" s="126">
        <v>190103</v>
      </c>
      <c r="B308" s="102">
        <v>43523</v>
      </c>
      <c r="C308" s="80" t="s">
        <v>8157</v>
      </c>
      <c r="D308" s="49" t="s">
        <v>8158</v>
      </c>
      <c r="E308" s="95"/>
      <c r="F308" s="95"/>
      <c r="G308" s="95"/>
      <c r="H308" s="95"/>
    </row>
    <row r="309" spans="1:8" ht="39.5" customHeight="1" x14ac:dyDescent="0.2">
      <c r="A309" s="126">
        <v>190104</v>
      </c>
      <c r="B309" s="102">
        <v>43523</v>
      </c>
      <c r="C309" s="80" t="s">
        <v>8159</v>
      </c>
      <c r="D309" s="49" t="s">
        <v>8160</v>
      </c>
      <c r="E309" s="95"/>
      <c r="F309" s="95"/>
      <c r="G309" s="95"/>
      <c r="H309" s="95"/>
    </row>
    <row r="310" spans="1:8" ht="39.5" customHeight="1" x14ac:dyDescent="0.2">
      <c r="A310" s="126">
        <v>190105</v>
      </c>
      <c r="B310" s="102">
        <v>43523</v>
      </c>
      <c r="C310" s="80" t="s">
        <v>8161</v>
      </c>
      <c r="D310" s="49" t="s">
        <v>8162</v>
      </c>
      <c r="E310" s="95"/>
      <c r="F310" s="95"/>
      <c r="G310" s="95"/>
      <c r="H310" s="95"/>
    </row>
    <row r="311" spans="1:8" ht="39.5" customHeight="1" x14ac:dyDescent="0.2">
      <c r="A311" s="126">
        <v>190106</v>
      </c>
      <c r="B311" s="102">
        <v>43523</v>
      </c>
      <c r="C311" s="80" t="s">
        <v>8163</v>
      </c>
      <c r="D311" s="49" t="s">
        <v>8164</v>
      </c>
      <c r="E311" s="95"/>
      <c r="F311" s="95"/>
      <c r="G311" s="95"/>
      <c r="H311" s="95"/>
    </row>
    <row r="312" spans="1:8" ht="39.5" customHeight="1" x14ac:dyDescent="0.2">
      <c r="A312" s="126">
        <v>190107</v>
      </c>
      <c r="B312" s="102">
        <v>43523</v>
      </c>
      <c r="C312" s="80" t="s">
        <v>8165</v>
      </c>
      <c r="D312" s="49" t="s">
        <v>8166</v>
      </c>
      <c r="E312" s="95"/>
      <c r="F312" s="95"/>
      <c r="G312" s="95"/>
      <c r="H312" s="95"/>
    </row>
    <row r="313" spans="1:8" ht="39.5" customHeight="1" x14ac:dyDescent="0.2">
      <c r="A313" s="126">
        <v>190108</v>
      </c>
      <c r="B313" s="102">
        <v>43523</v>
      </c>
      <c r="C313" s="80" t="s">
        <v>8167</v>
      </c>
      <c r="D313" s="49" t="s">
        <v>8168</v>
      </c>
      <c r="E313" s="95"/>
      <c r="F313" s="95"/>
      <c r="G313" s="95"/>
      <c r="H313" s="95"/>
    </row>
    <row r="314" spans="1:8" ht="39.5" customHeight="1" x14ac:dyDescent="0.2">
      <c r="A314" s="126">
        <v>190109</v>
      </c>
      <c r="B314" s="102">
        <v>43523</v>
      </c>
      <c r="C314" s="80" t="s">
        <v>8169</v>
      </c>
      <c r="D314" s="49" t="s">
        <v>8170</v>
      </c>
      <c r="E314" s="95"/>
      <c r="F314" s="95"/>
      <c r="G314" s="95"/>
      <c r="H314" s="95"/>
    </row>
    <row r="315" spans="1:8" ht="39.5" customHeight="1" x14ac:dyDescent="0.2">
      <c r="A315" s="126">
        <v>190110</v>
      </c>
      <c r="B315" s="102">
        <v>43523</v>
      </c>
      <c r="C315" s="80" t="s">
        <v>8171</v>
      </c>
      <c r="D315" s="49" t="s">
        <v>8172</v>
      </c>
      <c r="E315" s="95"/>
      <c r="F315" s="95"/>
      <c r="G315" s="95"/>
      <c r="H315" s="95"/>
    </row>
    <row r="316" spans="1:8" ht="39.5" customHeight="1" x14ac:dyDescent="0.2">
      <c r="A316" s="126">
        <v>190112</v>
      </c>
      <c r="B316" s="102">
        <v>43523</v>
      </c>
      <c r="C316" s="80" t="s">
        <v>8147</v>
      </c>
      <c r="D316" s="49" t="s">
        <v>8148</v>
      </c>
      <c r="E316" s="95"/>
      <c r="F316" s="95"/>
      <c r="G316" s="95"/>
      <c r="H316" s="95"/>
    </row>
    <row r="317" spans="1:8" ht="39.5" customHeight="1" x14ac:dyDescent="0.2">
      <c r="A317" s="126">
        <v>190114</v>
      </c>
      <c r="B317" s="102">
        <v>43523</v>
      </c>
      <c r="C317" s="80" t="s">
        <v>8149</v>
      </c>
      <c r="D317" s="49" t="s">
        <v>8150</v>
      </c>
      <c r="E317" s="95"/>
      <c r="F317" s="95"/>
      <c r="G317" s="95"/>
      <c r="H317" s="95"/>
    </row>
    <row r="318" spans="1:8" ht="39.5" customHeight="1" x14ac:dyDescent="0.2">
      <c r="A318" s="126">
        <v>190115</v>
      </c>
      <c r="B318" s="102">
        <v>43523</v>
      </c>
      <c r="C318" s="80" t="s">
        <v>8151</v>
      </c>
      <c r="D318" s="49" t="s">
        <v>8152</v>
      </c>
      <c r="E318" s="95"/>
      <c r="F318" s="95"/>
      <c r="G318" s="95"/>
      <c r="H318" s="95"/>
    </row>
    <row r="319" spans="1:8" ht="39.5" customHeight="1" x14ac:dyDescent="0.2">
      <c r="A319" s="126">
        <v>190120</v>
      </c>
      <c r="B319" s="102">
        <v>43523</v>
      </c>
      <c r="C319" s="80" t="s">
        <v>8173</v>
      </c>
      <c r="D319" s="49" t="s">
        <v>8174</v>
      </c>
      <c r="E319" s="95"/>
      <c r="F319" s="95"/>
      <c r="G319" s="95"/>
      <c r="H319" s="95"/>
    </row>
    <row r="320" spans="1:8" ht="39.5" customHeight="1" x14ac:dyDescent="0.2">
      <c r="A320" s="126">
        <v>190121</v>
      </c>
      <c r="B320" s="102">
        <v>43523</v>
      </c>
      <c r="C320" s="80" t="s">
        <v>8175</v>
      </c>
      <c r="D320" s="49" t="s">
        <v>8176</v>
      </c>
      <c r="E320" s="95"/>
      <c r="F320" s="95"/>
      <c r="G320" s="95"/>
      <c r="H320" s="95"/>
    </row>
    <row r="321" spans="1:21" ht="39.5" customHeight="1" x14ac:dyDescent="0.2">
      <c r="A321" s="126">
        <v>190222</v>
      </c>
      <c r="B321" s="102">
        <v>43523</v>
      </c>
      <c r="C321" s="80" t="s">
        <v>8153</v>
      </c>
      <c r="D321" s="49" t="s">
        <v>8154</v>
      </c>
      <c r="E321" s="95"/>
      <c r="F321" s="95"/>
      <c r="G321" s="95"/>
      <c r="H321" s="95"/>
    </row>
    <row r="322" spans="1:21" ht="39.5" customHeight="1" x14ac:dyDescent="0.2">
      <c r="A322" s="126">
        <v>190237</v>
      </c>
      <c r="B322" s="102">
        <v>43523</v>
      </c>
      <c r="C322" s="80" t="s">
        <v>8177</v>
      </c>
      <c r="D322" s="49" t="s">
        <v>8178</v>
      </c>
      <c r="E322" s="95"/>
      <c r="F322" s="95"/>
      <c r="G322" s="77" t="s">
        <v>8179</v>
      </c>
      <c r="H322" s="77" t="s">
        <v>9129</v>
      </c>
    </row>
    <row r="323" spans="1:21" ht="39.5" customHeight="1" x14ac:dyDescent="0.2">
      <c r="A323" s="126">
        <v>190249</v>
      </c>
      <c r="B323" s="76">
        <v>43551</v>
      </c>
      <c r="C323" s="107" t="s">
        <v>8210</v>
      </c>
      <c r="D323" s="7" t="s">
        <v>8211</v>
      </c>
    </row>
    <row r="324" spans="1:21" ht="39.5" customHeight="1" x14ac:dyDescent="0.2">
      <c r="A324" s="126">
        <v>190279</v>
      </c>
      <c r="B324" s="76">
        <v>43551</v>
      </c>
      <c r="C324" s="107" t="s">
        <v>8212</v>
      </c>
      <c r="D324" s="7" t="s">
        <v>8213</v>
      </c>
    </row>
    <row r="325" spans="1:21" ht="39.5" customHeight="1" x14ac:dyDescent="0.2">
      <c r="A325" s="126">
        <v>190280</v>
      </c>
      <c r="B325" s="76">
        <v>43551</v>
      </c>
      <c r="C325" s="107" t="s">
        <v>8214</v>
      </c>
      <c r="D325" s="7" t="s">
        <v>8215</v>
      </c>
    </row>
    <row r="326" spans="1:21" ht="39.5" customHeight="1" x14ac:dyDescent="0.2">
      <c r="A326" s="126">
        <v>190299</v>
      </c>
      <c r="B326" s="76">
        <v>43551</v>
      </c>
      <c r="C326" s="107" t="s">
        <v>8216</v>
      </c>
      <c r="D326" s="7" t="s">
        <v>8217</v>
      </c>
    </row>
    <row r="327" spans="1:21" ht="39.5" customHeight="1" x14ac:dyDescent="0.2">
      <c r="A327" s="126">
        <v>190304</v>
      </c>
      <c r="B327" s="76">
        <v>43551</v>
      </c>
      <c r="C327" s="107" t="s">
        <v>8232</v>
      </c>
      <c r="D327" s="7" t="s">
        <v>8233</v>
      </c>
    </row>
    <row r="328" spans="1:21" ht="39.5" customHeight="1" x14ac:dyDescent="0.2">
      <c r="A328" s="126">
        <v>190316</v>
      </c>
      <c r="B328" s="76">
        <v>43740</v>
      </c>
      <c r="C328" s="107" t="s">
        <v>8922</v>
      </c>
      <c r="D328" s="7" t="s">
        <v>8908</v>
      </c>
    </row>
    <row r="329" spans="1:21" ht="39.5" customHeight="1" x14ac:dyDescent="0.2">
      <c r="A329" s="126">
        <v>190317</v>
      </c>
      <c r="B329" s="76">
        <v>43740</v>
      </c>
      <c r="C329" s="107" t="s">
        <v>8923</v>
      </c>
      <c r="D329" s="7" t="s">
        <v>8909</v>
      </c>
    </row>
    <row r="330" spans="1:21" ht="39.5" customHeight="1" x14ac:dyDescent="0.2">
      <c r="A330" s="126">
        <v>190318</v>
      </c>
      <c r="B330" s="76">
        <v>43740</v>
      </c>
      <c r="C330" s="107" t="s">
        <v>8924</v>
      </c>
      <c r="D330" s="7" t="s">
        <v>8910</v>
      </c>
    </row>
    <row r="331" spans="1:21" ht="39.5" customHeight="1" x14ac:dyDescent="0.2">
      <c r="A331" s="126">
        <v>190321</v>
      </c>
      <c r="B331" s="76">
        <v>43551</v>
      </c>
      <c r="C331" s="107" t="s">
        <v>8234</v>
      </c>
      <c r="D331" s="7" t="s">
        <v>8235</v>
      </c>
    </row>
    <row r="332" spans="1:21" ht="39.5" customHeight="1" x14ac:dyDescent="0.2">
      <c r="A332" s="126">
        <v>190338</v>
      </c>
      <c r="B332" s="76">
        <v>43551</v>
      </c>
      <c r="C332" s="107" t="s">
        <v>8297</v>
      </c>
      <c r="D332" s="7" t="s">
        <v>8209</v>
      </c>
      <c r="E332" s="95"/>
      <c r="F332" s="95"/>
      <c r="G332" s="95"/>
      <c r="H332" s="95"/>
    </row>
    <row r="333" spans="1:21" ht="39.5" customHeight="1" x14ac:dyDescent="0.2">
      <c r="A333" s="126">
        <v>190340</v>
      </c>
      <c r="B333" s="76">
        <v>43551</v>
      </c>
      <c r="C333" s="107" t="s">
        <v>8236</v>
      </c>
      <c r="D333" s="7" t="s">
        <v>8237</v>
      </c>
    </row>
    <row r="334" spans="1:21" ht="39.5" customHeight="1" x14ac:dyDescent="0.2">
      <c r="A334" s="126">
        <v>190341</v>
      </c>
      <c r="B334" s="76">
        <v>43551</v>
      </c>
      <c r="C334" s="107" t="s">
        <v>8238</v>
      </c>
      <c r="D334" s="7" t="s">
        <v>8239</v>
      </c>
    </row>
    <row r="335" spans="1:21" ht="39.5" customHeight="1" x14ac:dyDescent="0.2">
      <c r="A335" s="126">
        <v>190350</v>
      </c>
      <c r="B335" s="76">
        <v>43585</v>
      </c>
      <c r="C335" s="1" t="s">
        <v>8311</v>
      </c>
      <c r="D335" s="7" t="s">
        <v>8312</v>
      </c>
      <c r="E335" s="7" t="s">
        <v>8313</v>
      </c>
      <c r="F335" s="18"/>
      <c r="G335" s="18"/>
      <c r="H335" s="18"/>
      <c r="I335" s="7"/>
      <c r="J335" s="18"/>
      <c r="K335" s="18"/>
      <c r="L335" s="18"/>
      <c r="M335" s="18"/>
      <c r="N335" s="18"/>
      <c r="O335" s="18"/>
      <c r="P335" s="18"/>
      <c r="Q335" s="18"/>
      <c r="R335" s="18"/>
      <c r="S335" s="18"/>
      <c r="T335" s="18"/>
      <c r="U335" s="18"/>
    </row>
    <row r="336" spans="1:21" ht="39.5" customHeight="1" x14ac:dyDescent="0.2">
      <c r="A336" s="126">
        <v>190351</v>
      </c>
      <c r="B336" s="76">
        <v>43740</v>
      </c>
      <c r="C336" s="107" t="s">
        <v>8925</v>
      </c>
      <c r="D336" s="7" t="s">
        <v>8911</v>
      </c>
    </row>
    <row r="337" spans="1:21" ht="39.5" customHeight="1" x14ac:dyDescent="0.2">
      <c r="A337" s="126">
        <v>190353</v>
      </c>
      <c r="B337" s="76">
        <v>43585</v>
      </c>
      <c r="C337" s="1" t="s">
        <v>8314</v>
      </c>
      <c r="D337" s="7" t="s">
        <v>8315</v>
      </c>
      <c r="E337" s="7"/>
      <c r="F337" s="18"/>
      <c r="G337" s="18"/>
      <c r="H337" s="18"/>
      <c r="I337" s="7"/>
      <c r="J337" s="18"/>
      <c r="K337" s="18"/>
      <c r="L337" s="18"/>
      <c r="M337" s="18"/>
      <c r="N337" s="18"/>
      <c r="O337" s="18"/>
      <c r="P337" s="18"/>
      <c r="Q337" s="18"/>
      <c r="R337" s="18"/>
      <c r="S337" s="18"/>
      <c r="T337" s="18"/>
      <c r="U337" s="18"/>
    </row>
    <row r="338" spans="1:21" ht="39.5" customHeight="1" x14ac:dyDescent="0.2">
      <c r="A338" s="126">
        <v>190357</v>
      </c>
      <c r="B338" s="76">
        <v>43585</v>
      </c>
      <c r="C338" s="1" t="s">
        <v>8316</v>
      </c>
      <c r="D338" s="7" t="s">
        <v>8317</v>
      </c>
      <c r="E338" s="7"/>
      <c r="F338" s="18"/>
      <c r="G338" s="18"/>
      <c r="H338" s="18"/>
      <c r="I338" s="7"/>
      <c r="J338" s="18"/>
      <c r="K338" s="18"/>
      <c r="L338" s="18"/>
      <c r="M338" s="18"/>
      <c r="N338" s="18"/>
      <c r="O338" s="18"/>
      <c r="P338" s="18"/>
      <c r="Q338" s="18"/>
      <c r="R338" s="18"/>
      <c r="S338" s="18"/>
      <c r="T338" s="18"/>
      <c r="U338" s="18"/>
    </row>
    <row r="339" spans="1:21" ht="39.5" customHeight="1" x14ac:dyDescent="0.2">
      <c r="A339" s="126">
        <v>190421</v>
      </c>
      <c r="B339" s="76">
        <v>43585</v>
      </c>
      <c r="C339" s="1" t="s">
        <v>8318</v>
      </c>
      <c r="D339" s="7" t="s">
        <v>8319</v>
      </c>
      <c r="E339" s="7" t="s">
        <v>8320</v>
      </c>
      <c r="F339" s="18"/>
      <c r="G339" s="18"/>
      <c r="H339" s="18"/>
      <c r="I339" s="7"/>
      <c r="J339" s="18"/>
      <c r="K339" s="18"/>
      <c r="L339" s="18"/>
      <c r="M339" s="18"/>
      <c r="N339" s="18"/>
      <c r="O339" s="18"/>
      <c r="P339" s="18"/>
      <c r="Q339" s="18"/>
      <c r="R339" s="18"/>
      <c r="S339" s="18"/>
      <c r="T339" s="18"/>
      <c r="U339" s="18"/>
    </row>
    <row r="340" spans="1:21" ht="39.5" customHeight="1" x14ac:dyDescent="0.2">
      <c r="A340" s="126">
        <v>190426</v>
      </c>
      <c r="B340" s="76">
        <v>43585</v>
      </c>
      <c r="C340" s="1" t="s">
        <v>8309</v>
      </c>
      <c r="D340" s="7" t="s">
        <v>8310</v>
      </c>
      <c r="E340" s="18"/>
      <c r="F340" s="18"/>
      <c r="G340" s="18"/>
      <c r="H340" s="18"/>
      <c r="I340" s="7"/>
      <c r="J340" s="18"/>
      <c r="K340" s="18"/>
      <c r="L340" s="18"/>
      <c r="M340" s="18"/>
      <c r="N340" s="18"/>
      <c r="O340" s="18"/>
      <c r="P340" s="18"/>
      <c r="Q340" s="18"/>
      <c r="R340" s="18"/>
      <c r="S340" s="18"/>
      <c r="T340" s="18"/>
      <c r="U340" s="18"/>
    </row>
    <row r="341" spans="1:21" ht="39.5" customHeight="1" x14ac:dyDescent="0.2">
      <c r="A341" s="126">
        <v>190437</v>
      </c>
      <c r="B341" s="76">
        <v>43740</v>
      </c>
      <c r="C341" s="107" t="s">
        <v>8926</v>
      </c>
      <c r="D341" s="7" t="s">
        <v>8912</v>
      </c>
    </row>
    <row r="342" spans="1:21" ht="39.5" customHeight="1" x14ac:dyDescent="0.2">
      <c r="A342" s="126">
        <v>190450</v>
      </c>
      <c r="B342" s="76">
        <v>43585</v>
      </c>
      <c r="C342" s="1" t="s">
        <v>8321</v>
      </c>
      <c r="D342" s="7" t="s">
        <v>8322</v>
      </c>
      <c r="E342" s="18"/>
      <c r="F342" s="18"/>
      <c r="G342" s="18"/>
      <c r="H342" s="18"/>
      <c r="I342" s="7"/>
      <c r="J342" s="18"/>
      <c r="K342" s="18"/>
      <c r="L342" s="18"/>
      <c r="M342" s="18"/>
      <c r="N342" s="18"/>
      <c r="O342" s="18"/>
      <c r="P342" s="18"/>
      <c r="Q342" s="18"/>
      <c r="R342" s="18"/>
      <c r="S342" s="18"/>
      <c r="T342" s="18"/>
      <c r="U342" s="18"/>
    </row>
    <row r="343" spans="1:21" ht="39.5" customHeight="1" x14ac:dyDescent="0.2">
      <c r="A343" s="126">
        <v>190457</v>
      </c>
      <c r="B343" s="76">
        <v>43740</v>
      </c>
      <c r="C343" s="107" t="s">
        <v>8927</v>
      </c>
      <c r="D343" s="7" t="s">
        <v>8913</v>
      </c>
    </row>
    <row r="344" spans="1:21" ht="39.5" customHeight="1" x14ac:dyDescent="0.2">
      <c r="A344" s="126">
        <v>190475</v>
      </c>
      <c r="B344" s="76">
        <v>43642</v>
      </c>
      <c r="C344" s="80" t="s">
        <v>8484</v>
      </c>
      <c r="D344" s="7" t="s">
        <v>8485</v>
      </c>
      <c r="E344" s="18"/>
      <c r="F344" s="18"/>
      <c r="G344" s="18"/>
      <c r="H344" s="18"/>
      <c r="I344" s="7"/>
      <c r="J344" s="18"/>
      <c r="K344" s="18"/>
      <c r="L344" s="18"/>
      <c r="M344" s="18"/>
      <c r="N344" s="18"/>
      <c r="O344" s="18"/>
      <c r="P344" s="18"/>
      <c r="Q344" s="18"/>
      <c r="R344" s="18"/>
      <c r="S344" s="18"/>
      <c r="T344" s="18"/>
      <c r="U344" s="18"/>
    </row>
    <row r="345" spans="1:21" ht="39.5" customHeight="1" x14ac:dyDescent="0.2">
      <c r="A345" s="126">
        <v>190477</v>
      </c>
      <c r="B345" s="76">
        <v>43642</v>
      </c>
      <c r="C345" s="80" t="s">
        <v>8486</v>
      </c>
      <c r="D345" s="7" t="s">
        <v>8487</v>
      </c>
      <c r="E345" s="18"/>
      <c r="F345" s="18"/>
      <c r="G345" s="18"/>
      <c r="H345" s="18"/>
      <c r="I345" s="7"/>
      <c r="J345" s="18"/>
      <c r="K345" s="18"/>
      <c r="L345" s="18"/>
      <c r="M345" s="18"/>
      <c r="N345" s="18"/>
      <c r="O345" s="18"/>
      <c r="P345" s="18"/>
      <c r="Q345" s="18"/>
      <c r="R345" s="18"/>
      <c r="S345" s="18"/>
      <c r="T345" s="18"/>
      <c r="U345" s="18"/>
    </row>
    <row r="346" spans="1:21" ht="39.5" customHeight="1" x14ac:dyDescent="0.2">
      <c r="A346" s="126">
        <v>190478</v>
      </c>
      <c r="B346" s="76">
        <v>43642</v>
      </c>
      <c r="C346" s="80" t="s">
        <v>8488</v>
      </c>
      <c r="D346" s="7" t="s">
        <v>8489</v>
      </c>
      <c r="E346" s="18"/>
      <c r="F346" s="18"/>
      <c r="G346" s="18"/>
      <c r="H346" s="18"/>
      <c r="I346" s="7"/>
      <c r="J346" s="18"/>
      <c r="K346" s="18"/>
      <c r="L346" s="18"/>
      <c r="M346" s="18"/>
      <c r="N346" s="18"/>
      <c r="O346" s="18"/>
      <c r="P346" s="18"/>
      <c r="Q346" s="18"/>
      <c r="R346" s="18"/>
      <c r="S346" s="18"/>
      <c r="T346" s="18"/>
      <c r="U346" s="18"/>
    </row>
    <row r="347" spans="1:21" ht="39.5" customHeight="1" x14ac:dyDescent="0.2">
      <c r="A347" s="126">
        <v>190479</v>
      </c>
      <c r="B347" s="76">
        <v>43642</v>
      </c>
      <c r="C347" s="80" t="s">
        <v>8490</v>
      </c>
      <c r="D347" s="7" t="s">
        <v>8491</v>
      </c>
      <c r="E347" s="18"/>
      <c r="F347" s="18"/>
      <c r="G347" s="18"/>
      <c r="H347" s="18"/>
      <c r="I347" s="7"/>
      <c r="J347" s="18"/>
      <c r="K347" s="18"/>
      <c r="L347" s="18"/>
      <c r="M347" s="18"/>
      <c r="N347" s="18"/>
      <c r="O347" s="18"/>
      <c r="P347" s="18"/>
      <c r="Q347" s="18"/>
      <c r="R347" s="18"/>
      <c r="S347" s="18"/>
      <c r="T347" s="18"/>
      <c r="U347" s="18"/>
    </row>
    <row r="348" spans="1:21" ht="39.5" customHeight="1" x14ac:dyDescent="0.2">
      <c r="A348" s="126">
        <v>190480</v>
      </c>
      <c r="B348" s="76">
        <v>43642</v>
      </c>
      <c r="C348" s="80" t="s">
        <v>8492</v>
      </c>
      <c r="D348" s="7" t="s">
        <v>8493</v>
      </c>
      <c r="E348" s="18"/>
      <c r="F348" s="18"/>
      <c r="G348" s="18"/>
      <c r="H348" s="18"/>
      <c r="I348" s="7"/>
      <c r="J348" s="18"/>
      <c r="K348" s="18"/>
      <c r="L348" s="18"/>
      <c r="M348" s="18"/>
      <c r="N348" s="18"/>
      <c r="O348" s="18"/>
      <c r="P348" s="18"/>
      <c r="Q348" s="18"/>
      <c r="R348" s="18"/>
      <c r="S348" s="18"/>
      <c r="T348" s="18"/>
      <c r="U348" s="18"/>
    </row>
    <row r="349" spans="1:21" ht="39.5" customHeight="1" x14ac:dyDescent="0.2">
      <c r="A349" s="126">
        <v>190481</v>
      </c>
      <c r="B349" s="76">
        <v>43642</v>
      </c>
      <c r="C349" s="80" t="s">
        <v>8494</v>
      </c>
      <c r="D349" s="7" t="s">
        <v>8495</v>
      </c>
      <c r="E349" s="18"/>
      <c r="F349" s="18"/>
      <c r="G349" s="18"/>
      <c r="H349" s="18"/>
      <c r="I349" s="7"/>
      <c r="J349" s="18"/>
      <c r="K349" s="18"/>
      <c r="L349" s="18"/>
      <c r="M349" s="18"/>
      <c r="N349" s="18"/>
      <c r="O349" s="18"/>
      <c r="P349" s="18"/>
      <c r="Q349" s="18"/>
      <c r="R349" s="18"/>
      <c r="S349" s="18"/>
      <c r="T349" s="18"/>
      <c r="U349" s="18"/>
    </row>
    <row r="350" spans="1:21" ht="39.5" customHeight="1" x14ac:dyDescent="0.2">
      <c r="A350" s="126">
        <v>190482</v>
      </c>
      <c r="B350" s="76">
        <v>43642</v>
      </c>
      <c r="C350" s="80" t="s">
        <v>8496</v>
      </c>
      <c r="D350" s="7" t="s">
        <v>8497</v>
      </c>
      <c r="E350" s="18"/>
      <c r="F350" s="18"/>
      <c r="G350" s="18"/>
      <c r="H350" s="18"/>
      <c r="I350" s="7"/>
      <c r="J350" s="18"/>
      <c r="K350" s="18"/>
      <c r="L350" s="18"/>
      <c r="M350" s="18"/>
      <c r="N350" s="18"/>
      <c r="O350" s="18"/>
      <c r="P350" s="18"/>
      <c r="Q350" s="18"/>
      <c r="R350" s="18"/>
      <c r="S350" s="18"/>
      <c r="T350" s="18"/>
      <c r="U350" s="18"/>
    </row>
    <row r="351" spans="1:21" ht="39.5" customHeight="1" x14ac:dyDescent="0.2">
      <c r="A351" s="126">
        <v>190504</v>
      </c>
      <c r="B351" s="76">
        <v>43642</v>
      </c>
      <c r="C351" s="80" t="s">
        <v>8476</v>
      </c>
      <c r="D351" s="7" t="s">
        <v>8477</v>
      </c>
      <c r="E351" s="18"/>
      <c r="F351" s="18"/>
      <c r="G351" s="18"/>
      <c r="H351" s="18"/>
      <c r="I351" s="7"/>
      <c r="J351" s="18"/>
      <c r="K351" s="18"/>
      <c r="L351" s="18"/>
      <c r="M351" s="18"/>
      <c r="N351" s="18"/>
      <c r="O351" s="18"/>
      <c r="P351" s="18"/>
      <c r="Q351" s="18"/>
      <c r="R351" s="18"/>
      <c r="S351" s="18"/>
      <c r="T351" s="18"/>
      <c r="U351" s="18"/>
    </row>
    <row r="352" spans="1:21" ht="39.5" customHeight="1" x14ac:dyDescent="0.2">
      <c r="A352" s="126">
        <v>190511</v>
      </c>
      <c r="B352" s="76">
        <v>43642</v>
      </c>
      <c r="C352" s="80" t="s">
        <v>8498</v>
      </c>
      <c r="D352" s="7" t="s">
        <v>8499</v>
      </c>
      <c r="E352" s="18"/>
      <c r="F352" s="18"/>
      <c r="G352" s="18"/>
      <c r="H352" s="18"/>
      <c r="I352" s="7"/>
      <c r="J352" s="18"/>
      <c r="K352" s="49" t="s">
        <v>8532</v>
      </c>
      <c r="L352" s="49" t="s">
        <v>8533</v>
      </c>
      <c r="M352" s="18"/>
      <c r="N352" s="18"/>
      <c r="O352" s="18"/>
      <c r="P352" s="18"/>
      <c r="Q352" s="18"/>
      <c r="R352" s="18"/>
      <c r="S352" s="18"/>
      <c r="T352" s="18"/>
      <c r="U352" s="18"/>
    </row>
    <row r="353" spans="1:21" ht="39.5" customHeight="1" x14ac:dyDescent="0.2">
      <c r="A353" s="126">
        <v>190570</v>
      </c>
      <c r="B353" s="76">
        <v>43642</v>
      </c>
      <c r="C353" s="80" t="s">
        <v>8500</v>
      </c>
      <c r="D353" s="7" t="s">
        <v>8501</v>
      </c>
      <c r="E353" s="18"/>
      <c r="F353" s="18"/>
      <c r="G353" s="18"/>
      <c r="H353" s="18"/>
      <c r="I353" s="7"/>
      <c r="J353" s="18"/>
      <c r="K353" s="18"/>
      <c r="L353" s="18"/>
      <c r="M353" s="18"/>
      <c r="N353" s="18"/>
      <c r="O353" s="18"/>
      <c r="P353" s="18"/>
      <c r="Q353" s="18"/>
      <c r="R353" s="18"/>
      <c r="S353" s="18"/>
      <c r="T353" s="18"/>
      <c r="U353" s="18"/>
    </row>
    <row r="354" spans="1:21" ht="39.5" customHeight="1" x14ac:dyDescent="0.2">
      <c r="A354" s="126">
        <v>190571</v>
      </c>
      <c r="B354" s="76">
        <v>43642</v>
      </c>
      <c r="C354" s="80" t="s">
        <v>8502</v>
      </c>
      <c r="D354" s="7" t="s">
        <v>8503</v>
      </c>
      <c r="E354" s="18"/>
      <c r="F354" s="18"/>
      <c r="G354" s="18"/>
      <c r="H354" s="18"/>
      <c r="I354" s="7"/>
      <c r="J354" s="18"/>
      <c r="K354" s="18"/>
      <c r="L354" s="18"/>
      <c r="M354" s="18"/>
      <c r="N354" s="18"/>
      <c r="O354" s="18"/>
      <c r="P354" s="18"/>
      <c r="Q354" s="18"/>
      <c r="R354" s="18"/>
      <c r="S354" s="18"/>
      <c r="T354" s="18"/>
      <c r="U354" s="18"/>
    </row>
    <row r="355" spans="1:21" ht="39.5" customHeight="1" x14ac:dyDescent="0.2">
      <c r="A355" s="126">
        <v>190572</v>
      </c>
      <c r="B355" s="76">
        <v>43642</v>
      </c>
      <c r="C355" s="80" t="s">
        <v>8504</v>
      </c>
      <c r="D355" s="7" t="s">
        <v>8505</v>
      </c>
      <c r="E355" s="18"/>
      <c r="F355" s="18"/>
      <c r="G355" s="18"/>
      <c r="H355" s="18"/>
      <c r="I355" s="7"/>
      <c r="J355" s="18"/>
      <c r="K355" s="18"/>
      <c r="L355" s="18"/>
      <c r="M355" s="18"/>
      <c r="N355" s="18"/>
      <c r="O355" s="18"/>
      <c r="P355" s="18"/>
      <c r="Q355" s="18"/>
      <c r="R355" s="18"/>
      <c r="S355" s="18"/>
      <c r="T355" s="18"/>
      <c r="U355" s="18"/>
    </row>
    <row r="356" spans="1:21" ht="39.5" customHeight="1" x14ac:dyDescent="0.2">
      <c r="A356" s="126">
        <v>190577</v>
      </c>
      <c r="B356" s="76">
        <v>43642</v>
      </c>
      <c r="C356" s="80" t="s">
        <v>8506</v>
      </c>
      <c r="D356" s="7" t="s">
        <v>8507</v>
      </c>
      <c r="E356" s="18"/>
      <c r="F356" s="18"/>
      <c r="G356" s="18"/>
      <c r="H356" s="18"/>
      <c r="I356" s="7"/>
      <c r="J356" s="18"/>
      <c r="K356" s="18"/>
      <c r="L356" s="18"/>
      <c r="M356" s="18"/>
      <c r="N356" s="18"/>
      <c r="O356" s="18"/>
      <c r="P356" s="18"/>
      <c r="Q356" s="18"/>
      <c r="R356" s="18"/>
      <c r="S356" s="18"/>
      <c r="T356" s="18"/>
      <c r="U356" s="18"/>
    </row>
    <row r="357" spans="1:21" ht="39.5" customHeight="1" x14ac:dyDescent="0.2">
      <c r="A357" s="126">
        <v>190583</v>
      </c>
      <c r="B357" s="76">
        <v>43740</v>
      </c>
      <c r="C357" s="107" t="s">
        <v>8928</v>
      </c>
      <c r="D357" s="7" t="s">
        <v>8914</v>
      </c>
    </row>
    <row r="358" spans="1:21" ht="39.5" customHeight="1" x14ac:dyDescent="0.2">
      <c r="A358" s="126">
        <v>190593</v>
      </c>
      <c r="B358" s="76">
        <v>43642</v>
      </c>
      <c r="C358" s="80" t="s">
        <v>8478</v>
      </c>
      <c r="D358" s="7" t="s">
        <v>8479</v>
      </c>
      <c r="E358" s="18"/>
      <c r="F358" s="18"/>
      <c r="G358" s="18"/>
      <c r="H358" s="18"/>
      <c r="I358" s="7"/>
      <c r="J358" s="18"/>
      <c r="K358" s="18"/>
      <c r="L358" s="18"/>
      <c r="M358" s="18"/>
      <c r="N358" s="18"/>
      <c r="O358" s="18"/>
      <c r="P358" s="18"/>
      <c r="Q358" s="18"/>
      <c r="R358" s="18"/>
      <c r="S358" s="18"/>
      <c r="T358" s="18"/>
      <c r="U358" s="18"/>
    </row>
    <row r="359" spans="1:21" ht="39.5" customHeight="1" x14ac:dyDescent="0.2">
      <c r="A359" s="126">
        <v>190597</v>
      </c>
      <c r="B359" s="76">
        <v>43642</v>
      </c>
      <c r="C359" s="80" t="s">
        <v>8508</v>
      </c>
      <c r="D359" s="7" t="s">
        <v>8509</v>
      </c>
      <c r="E359" s="18"/>
      <c r="F359" s="18"/>
      <c r="G359" s="18"/>
      <c r="H359" s="18"/>
      <c r="I359" s="7"/>
      <c r="J359" s="18"/>
      <c r="K359" s="18"/>
      <c r="L359" s="18"/>
      <c r="M359" s="18"/>
      <c r="N359" s="18"/>
      <c r="O359" s="18"/>
      <c r="P359" s="18"/>
      <c r="Q359" s="18"/>
      <c r="R359" s="18"/>
      <c r="S359" s="18"/>
      <c r="T359" s="18"/>
      <c r="U359" s="18"/>
    </row>
    <row r="360" spans="1:21" ht="39.5" customHeight="1" x14ac:dyDescent="0.2">
      <c r="A360" s="126">
        <v>190598</v>
      </c>
      <c r="B360" s="76">
        <v>43642</v>
      </c>
      <c r="C360" s="80" t="s">
        <v>8480</v>
      </c>
      <c r="D360" s="7" t="s">
        <v>8481</v>
      </c>
      <c r="E360" s="18"/>
      <c r="F360" s="18"/>
      <c r="G360" s="18"/>
      <c r="H360" s="18"/>
      <c r="I360" s="7"/>
      <c r="J360" s="18"/>
      <c r="K360" s="18"/>
      <c r="L360" s="18"/>
      <c r="M360" s="18"/>
      <c r="N360" s="18"/>
      <c r="O360" s="18"/>
      <c r="P360" s="18"/>
      <c r="Q360" s="18"/>
      <c r="R360" s="18"/>
      <c r="S360" s="18"/>
      <c r="T360" s="18"/>
      <c r="U360" s="18"/>
    </row>
    <row r="361" spans="1:21" ht="39.5" customHeight="1" x14ac:dyDescent="0.2">
      <c r="A361" s="126">
        <v>190601</v>
      </c>
      <c r="B361" s="76">
        <v>43642</v>
      </c>
      <c r="C361" s="80" t="s">
        <v>8510</v>
      </c>
      <c r="D361" s="7" t="s">
        <v>8511</v>
      </c>
      <c r="E361" s="18"/>
      <c r="F361" s="18"/>
      <c r="G361" s="18"/>
      <c r="H361" s="18"/>
      <c r="I361" s="7"/>
      <c r="J361" s="18"/>
      <c r="K361" s="18"/>
      <c r="L361" s="18"/>
      <c r="M361" s="18"/>
      <c r="N361" s="18"/>
      <c r="O361" s="18"/>
      <c r="P361" s="18"/>
      <c r="Q361" s="18"/>
      <c r="R361" s="18"/>
      <c r="S361" s="18"/>
      <c r="T361" s="18"/>
      <c r="U361" s="18"/>
    </row>
    <row r="362" spans="1:21" ht="39.5" customHeight="1" x14ac:dyDescent="0.2">
      <c r="A362" s="126">
        <v>190655</v>
      </c>
      <c r="B362" s="76">
        <v>43642</v>
      </c>
      <c r="C362" s="80" t="s">
        <v>8512</v>
      </c>
      <c r="D362" s="7" t="s">
        <v>8513</v>
      </c>
      <c r="E362" s="18"/>
      <c r="F362" s="18"/>
      <c r="G362" s="18"/>
      <c r="H362" s="18"/>
      <c r="I362" s="7"/>
      <c r="J362" s="18"/>
      <c r="K362" s="18"/>
      <c r="L362" s="18"/>
      <c r="M362" s="18"/>
      <c r="N362" s="18"/>
      <c r="O362" s="18"/>
      <c r="P362" s="18"/>
      <c r="Q362" s="18"/>
      <c r="R362" s="18"/>
      <c r="S362" s="18"/>
      <c r="T362" s="18"/>
      <c r="U362" s="18"/>
    </row>
    <row r="363" spans="1:21" ht="39.5" customHeight="1" x14ac:dyDescent="0.2">
      <c r="A363" s="126">
        <v>190657</v>
      </c>
      <c r="B363" s="76">
        <v>43642</v>
      </c>
      <c r="C363" s="80" t="s">
        <v>8482</v>
      </c>
      <c r="D363" s="7" t="s">
        <v>8483</v>
      </c>
      <c r="E363" s="18"/>
      <c r="F363" s="18"/>
      <c r="G363" s="18"/>
      <c r="H363" s="18"/>
      <c r="I363" s="7"/>
      <c r="J363" s="18"/>
      <c r="K363" s="18"/>
      <c r="L363" s="18"/>
      <c r="M363" s="18"/>
      <c r="N363" s="18"/>
      <c r="O363" s="18"/>
      <c r="P363" s="18"/>
      <c r="Q363" s="18"/>
      <c r="R363" s="18"/>
      <c r="S363" s="18"/>
      <c r="T363" s="18"/>
      <c r="U363" s="18"/>
    </row>
    <row r="364" spans="1:21" ht="39.5" customHeight="1" x14ac:dyDescent="0.2">
      <c r="A364" s="126">
        <v>190661</v>
      </c>
      <c r="B364" s="76">
        <v>43642</v>
      </c>
      <c r="C364" s="80" t="s">
        <v>8514</v>
      </c>
      <c r="D364" s="7" t="s">
        <v>8515</v>
      </c>
      <c r="E364" s="18"/>
      <c r="F364" s="18"/>
      <c r="G364" s="18"/>
      <c r="H364" s="18"/>
      <c r="I364" s="7"/>
      <c r="J364" s="18"/>
      <c r="K364" s="18"/>
      <c r="L364" s="18"/>
      <c r="M364" s="18"/>
      <c r="N364" s="18"/>
      <c r="O364" s="18"/>
      <c r="P364" s="18"/>
      <c r="Q364" s="18"/>
      <c r="R364" s="18"/>
      <c r="S364" s="18"/>
      <c r="T364" s="18"/>
      <c r="U364" s="18"/>
    </row>
    <row r="365" spans="1:21" ht="39.5" customHeight="1" x14ac:dyDescent="0.2">
      <c r="A365" s="126">
        <v>190662</v>
      </c>
      <c r="B365" s="76">
        <v>43642</v>
      </c>
      <c r="C365" s="80" t="s">
        <v>8516</v>
      </c>
      <c r="D365" s="7" t="s">
        <v>8517</v>
      </c>
      <c r="E365" s="18"/>
      <c r="F365" s="18"/>
      <c r="G365" s="18"/>
      <c r="H365" s="18"/>
      <c r="I365" s="7"/>
      <c r="J365" s="18"/>
      <c r="K365" s="18"/>
      <c r="L365" s="18"/>
      <c r="M365" s="18"/>
      <c r="N365" s="18"/>
      <c r="O365" s="18"/>
      <c r="P365" s="18"/>
      <c r="Q365" s="18"/>
      <c r="R365" s="18"/>
      <c r="S365" s="18"/>
      <c r="T365" s="18"/>
      <c r="U365" s="18"/>
    </row>
    <row r="366" spans="1:21" ht="39.5" customHeight="1" x14ac:dyDescent="0.2">
      <c r="A366" s="126">
        <v>190663</v>
      </c>
      <c r="B366" s="76">
        <v>43642</v>
      </c>
      <c r="C366" s="80" t="s">
        <v>8518</v>
      </c>
      <c r="D366" s="7" t="s">
        <v>8519</v>
      </c>
      <c r="E366" s="18"/>
      <c r="F366" s="18"/>
      <c r="G366" s="18"/>
      <c r="H366" s="18"/>
      <c r="I366" s="7"/>
      <c r="J366" s="18"/>
      <c r="K366" s="18"/>
      <c r="L366" s="18"/>
      <c r="M366" s="18"/>
      <c r="N366" s="18"/>
      <c r="O366" s="18"/>
      <c r="P366" s="18"/>
      <c r="Q366" s="18"/>
      <c r="R366" s="18"/>
      <c r="S366" s="18"/>
      <c r="T366" s="18"/>
      <c r="U366" s="18"/>
    </row>
    <row r="367" spans="1:21" ht="39.5" customHeight="1" x14ac:dyDescent="0.2">
      <c r="A367" s="126">
        <v>190664</v>
      </c>
      <c r="B367" s="76">
        <v>43642</v>
      </c>
      <c r="C367" s="80" t="s">
        <v>8520</v>
      </c>
      <c r="D367" s="7" t="s">
        <v>8521</v>
      </c>
      <c r="E367" s="18"/>
      <c r="F367" s="18"/>
      <c r="G367" s="18"/>
      <c r="H367" s="18"/>
      <c r="I367" s="7"/>
      <c r="J367" s="18"/>
      <c r="K367" s="18"/>
      <c r="L367" s="18"/>
      <c r="M367" s="18"/>
      <c r="N367" s="18"/>
      <c r="O367" s="18"/>
      <c r="P367" s="18"/>
      <c r="Q367" s="18"/>
      <c r="R367" s="18"/>
      <c r="S367" s="18"/>
      <c r="T367" s="18"/>
      <c r="U367" s="18"/>
    </row>
    <row r="368" spans="1:21" ht="39.5" customHeight="1" x14ac:dyDescent="0.2">
      <c r="A368" s="126">
        <v>190665</v>
      </c>
      <c r="B368" s="76">
        <v>43642</v>
      </c>
      <c r="C368" s="80" t="s">
        <v>8522</v>
      </c>
      <c r="D368" s="7" t="s">
        <v>8523</v>
      </c>
      <c r="E368" s="18"/>
      <c r="F368" s="18"/>
      <c r="G368" s="18"/>
      <c r="H368" s="18"/>
      <c r="I368" s="7"/>
      <c r="J368" s="18"/>
      <c r="K368" s="18"/>
      <c r="L368" s="18"/>
      <c r="M368" s="18"/>
      <c r="N368" s="18"/>
      <c r="O368" s="18"/>
      <c r="P368" s="18"/>
      <c r="Q368" s="18"/>
      <c r="R368" s="18"/>
      <c r="S368" s="18"/>
      <c r="T368" s="18"/>
      <c r="U368" s="18"/>
    </row>
    <row r="369" spans="1:21" ht="39.5" customHeight="1" x14ac:dyDescent="0.2">
      <c r="A369" s="126">
        <v>190666</v>
      </c>
      <c r="B369" s="76">
        <v>43642</v>
      </c>
      <c r="C369" s="80" t="s">
        <v>8524</v>
      </c>
      <c r="D369" s="7" t="s">
        <v>8525</v>
      </c>
      <c r="E369" s="18"/>
      <c r="F369" s="18"/>
      <c r="G369" s="18"/>
      <c r="H369" s="18"/>
      <c r="I369" s="7"/>
      <c r="J369" s="18"/>
      <c r="K369" s="18"/>
      <c r="L369" s="18"/>
      <c r="M369" s="18"/>
      <c r="N369" s="18"/>
      <c r="O369" s="18"/>
      <c r="P369" s="18"/>
      <c r="Q369" s="18"/>
      <c r="R369" s="18"/>
      <c r="S369" s="18"/>
      <c r="T369" s="18"/>
      <c r="U369" s="18"/>
    </row>
    <row r="370" spans="1:21" ht="39.5" customHeight="1" x14ac:dyDescent="0.2">
      <c r="A370" s="126">
        <v>190670</v>
      </c>
      <c r="B370" s="76">
        <v>43642</v>
      </c>
      <c r="C370" s="80" t="s">
        <v>8526</v>
      </c>
      <c r="D370" s="7" t="s">
        <v>8527</v>
      </c>
      <c r="E370" s="18"/>
      <c r="F370" s="18"/>
      <c r="G370" s="18"/>
      <c r="H370" s="18"/>
      <c r="I370" s="7"/>
      <c r="J370" s="18"/>
      <c r="K370" s="18"/>
      <c r="L370" s="18"/>
      <c r="M370" s="18"/>
      <c r="N370" s="18"/>
      <c r="O370" s="18"/>
      <c r="P370" s="18"/>
      <c r="Q370" s="18"/>
      <c r="R370" s="18"/>
      <c r="S370" s="18"/>
      <c r="T370" s="18"/>
      <c r="U370" s="18"/>
    </row>
    <row r="371" spans="1:21" ht="39.5" customHeight="1" x14ac:dyDescent="0.2">
      <c r="A371" s="126">
        <v>190671</v>
      </c>
      <c r="B371" s="76">
        <v>43642</v>
      </c>
      <c r="C371" s="80" t="s">
        <v>8528</v>
      </c>
      <c r="D371" s="7" t="s">
        <v>8529</v>
      </c>
      <c r="E371" s="18"/>
      <c r="F371" s="18"/>
      <c r="G371" s="18"/>
      <c r="H371" s="18"/>
      <c r="I371" s="7"/>
      <c r="J371" s="18"/>
      <c r="K371" s="18"/>
      <c r="L371" s="18"/>
      <c r="M371" s="18"/>
      <c r="N371" s="18"/>
      <c r="O371" s="18"/>
      <c r="P371" s="18"/>
      <c r="Q371" s="18"/>
      <c r="R371" s="18"/>
      <c r="S371" s="18"/>
      <c r="T371" s="18"/>
      <c r="U371" s="18"/>
    </row>
    <row r="372" spans="1:21" ht="39.5" customHeight="1" x14ac:dyDescent="0.2">
      <c r="A372" s="126">
        <v>190672</v>
      </c>
      <c r="B372" s="76">
        <v>43642</v>
      </c>
      <c r="C372" s="80" t="s">
        <v>8530</v>
      </c>
      <c r="D372" s="7" t="s">
        <v>8531</v>
      </c>
      <c r="E372" s="18"/>
      <c r="F372" s="18"/>
      <c r="G372" s="18"/>
      <c r="H372" s="18"/>
      <c r="I372" s="7"/>
      <c r="J372" s="18"/>
      <c r="K372" s="18"/>
      <c r="L372" s="18"/>
      <c r="M372" s="18"/>
      <c r="N372" s="18"/>
      <c r="O372" s="18"/>
      <c r="P372" s="18"/>
      <c r="Q372" s="18"/>
      <c r="R372" s="18"/>
      <c r="S372" s="18"/>
      <c r="T372" s="18"/>
      <c r="U372" s="18"/>
    </row>
    <row r="373" spans="1:21" ht="39.5" customHeight="1" x14ac:dyDescent="0.2">
      <c r="A373" s="126">
        <v>190745</v>
      </c>
      <c r="B373" s="76">
        <v>43740</v>
      </c>
      <c r="C373" s="107" t="s">
        <v>8930</v>
      </c>
      <c r="D373" s="7" t="s">
        <v>8916</v>
      </c>
    </row>
    <row r="374" spans="1:21" ht="39.5" customHeight="1" x14ac:dyDescent="0.2">
      <c r="A374" s="126">
        <v>190766</v>
      </c>
      <c r="B374" s="102">
        <v>43677</v>
      </c>
      <c r="C374" s="1" t="s">
        <v>8671</v>
      </c>
      <c r="D374" s="4" t="s">
        <v>8663</v>
      </c>
      <c r="E374" s="18"/>
      <c r="F374" s="18"/>
      <c r="G374" s="18"/>
      <c r="H374" s="18"/>
      <c r="I374" s="7"/>
      <c r="J374" s="18"/>
    </row>
    <row r="375" spans="1:21" ht="39.5" customHeight="1" x14ac:dyDescent="0.2">
      <c r="A375" s="126">
        <v>190796</v>
      </c>
      <c r="B375" s="76">
        <v>43740</v>
      </c>
      <c r="C375" s="107" t="s">
        <v>8920</v>
      </c>
      <c r="D375" s="7" t="s">
        <v>8794</v>
      </c>
      <c r="E375" s="18"/>
      <c r="F375" s="18"/>
      <c r="G375" s="18"/>
      <c r="H375" s="18"/>
      <c r="I375" s="7"/>
      <c r="J375" s="18"/>
    </row>
    <row r="376" spans="1:21" ht="39.5" customHeight="1" x14ac:dyDescent="0.2">
      <c r="A376" s="126">
        <v>190807</v>
      </c>
      <c r="B376" s="76">
        <v>43740</v>
      </c>
      <c r="C376" s="107" t="s">
        <v>8809</v>
      </c>
      <c r="D376" s="7" t="s">
        <v>8810</v>
      </c>
    </row>
    <row r="377" spans="1:21" ht="39.5" customHeight="1" x14ac:dyDescent="0.2">
      <c r="A377" s="126">
        <v>190820</v>
      </c>
      <c r="B377" s="76">
        <v>43740</v>
      </c>
      <c r="C377" s="107" t="s">
        <v>9034</v>
      </c>
      <c r="D377" s="7" t="s">
        <v>9033</v>
      </c>
    </row>
    <row r="378" spans="1:21" ht="39.5" customHeight="1" x14ac:dyDescent="0.2">
      <c r="A378" s="126">
        <v>190846</v>
      </c>
      <c r="B378" s="76">
        <v>43740</v>
      </c>
      <c r="C378" s="107" t="s">
        <v>8831</v>
      </c>
      <c r="D378" s="7" t="s">
        <v>8832</v>
      </c>
    </row>
    <row r="379" spans="1:21" ht="39.5" customHeight="1" x14ac:dyDescent="0.2">
      <c r="A379" s="126">
        <v>190848</v>
      </c>
      <c r="B379" s="76">
        <v>43740</v>
      </c>
      <c r="C379" s="107" t="s">
        <v>8833</v>
      </c>
      <c r="D379" s="7" t="s">
        <v>8834</v>
      </c>
    </row>
    <row r="380" spans="1:21" ht="39.5" customHeight="1" x14ac:dyDescent="0.2">
      <c r="A380" s="126">
        <v>190923</v>
      </c>
      <c r="B380" s="76">
        <v>43740</v>
      </c>
      <c r="C380" s="107" t="s">
        <v>9030</v>
      </c>
      <c r="D380" s="7" t="s">
        <v>9032</v>
      </c>
    </row>
    <row r="381" spans="1:21" ht="39.5" customHeight="1" x14ac:dyDescent="0.2">
      <c r="A381" s="126">
        <v>190928</v>
      </c>
      <c r="B381" s="76">
        <v>43740</v>
      </c>
      <c r="C381" s="107" t="s">
        <v>9029</v>
      </c>
      <c r="D381" s="7" t="s">
        <v>9031</v>
      </c>
    </row>
    <row r="382" spans="1:21" ht="39.5" customHeight="1" x14ac:dyDescent="0.2">
      <c r="A382" s="126">
        <v>190932</v>
      </c>
      <c r="B382" s="76">
        <v>43740</v>
      </c>
      <c r="C382" s="107" t="s">
        <v>8931</v>
      </c>
      <c r="D382" s="7" t="s">
        <v>8917</v>
      </c>
    </row>
    <row r="383" spans="1:21" ht="39.5" customHeight="1" x14ac:dyDescent="0.2">
      <c r="A383" s="126">
        <v>190933</v>
      </c>
      <c r="B383" s="76">
        <v>43740</v>
      </c>
      <c r="C383" s="107" t="s">
        <v>8921</v>
      </c>
      <c r="D383" s="7" t="s">
        <v>8885</v>
      </c>
    </row>
    <row r="384" spans="1:21" ht="39.5" customHeight="1" x14ac:dyDescent="0.2">
      <c r="A384" s="126">
        <v>190949</v>
      </c>
      <c r="B384" s="76">
        <v>43740</v>
      </c>
      <c r="C384" s="107" t="s">
        <v>8896</v>
      </c>
      <c r="D384" s="7" t="s">
        <v>8897</v>
      </c>
    </row>
    <row r="385" spans="1:13" ht="39.5" customHeight="1" x14ac:dyDescent="0.2">
      <c r="A385" s="25">
        <v>191007</v>
      </c>
      <c r="B385" s="76">
        <v>43775</v>
      </c>
      <c r="C385" s="1" t="s">
        <v>9154</v>
      </c>
      <c r="D385" s="7" t="s">
        <v>9155</v>
      </c>
      <c r="E385" s="18"/>
      <c r="F385" s="18"/>
      <c r="G385" s="18"/>
      <c r="H385" s="18"/>
      <c r="I385" s="7"/>
      <c r="J385" s="18"/>
      <c r="K385" s="18"/>
      <c r="L385" s="18"/>
      <c r="M385" s="18"/>
    </row>
    <row r="386" spans="1:13" ht="39.5" customHeight="1" x14ac:dyDescent="0.2">
      <c r="A386" s="25">
        <v>191067</v>
      </c>
      <c r="B386" s="76">
        <v>43775</v>
      </c>
      <c r="C386" s="1" t="s">
        <v>9168</v>
      </c>
      <c r="D386" s="4" t="s">
        <v>9169</v>
      </c>
      <c r="E386" s="18"/>
      <c r="F386" s="18"/>
      <c r="G386" s="18"/>
      <c r="H386" s="18"/>
      <c r="I386" s="7"/>
      <c r="J386" s="18"/>
      <c r="K386" s="18"/>
      <c r="L386" s="18"/>
      <c r="M386" s="18"/>
    </row>
    <row r="387" spans="1:13" ht="39.5" customHeight="1" x14ac:dyDescent="0.2">
      <c r="A387" s="126">
        <v>191072</v>
      </c>
      <c r="B387" s="76">
        <v>43817</v>
      </c>
      <c r="C387" s="142" t="s">
        <v>9326</v>
      </c>
      <c r="D387" s="7" t="s">
        <v>9327</v>
      </c>
      <c r="E387" s="18"/>
      <c r="F387" s="18"/>
      <c r="G387" s="18"/>
      <c r="H387" s="18"/>
      <c r="I387" s="7"/>
      <c r="J387" s="18"/>
      <c r="K387" s="18"/>
      <c r="L387" s="18"/>
      <c r="M387" s="18"/>
    </row>
    <row r="388" spans="1:13" ht="39.5" customHeight="1" x14ac:dyDescent="0.2">
      <c r="A388" s="126">
        <v>191074</v>
      </c>
      <c r="B388" s="76">
        <v>43817</v>
      </c>
      <c r="C388" s="142" t="s">
        <v>9335</v>
      </c>
      <c r="D388" s="7" t="s">
        <v>9336</v>
      </c>
      <c r="E388" s="18"/>
    </row>
    <row r="389" spans="1:13" ht="39.5" customHeight="1" x14ac:dyDescent="0.2">
      <c r="A389" s="126">
        <v>191075</v>
      </c>
      <c r="B389" s="76">
        <v>43817</v>
      </c>
      <c r="C389" s="142" t="s">
        <v>9337</v>
      </c>
      <c r="D389" s="7" t="s">
        <v>9338</v>
      </c>
      <c r="E389" s="18"/>
    </row>
    <row r="390" spans="1:13" ht="39.5" customHeight="1" x14ac:dyDescent="0.2">
      <c r="A390" s="126">
        <v>191076</v>
      </c>
      <c r="B390" s="76">
        <v>43817</v>
      </c>
      <c r="C390" s="142" t="s">
        <v>9433</v>
      </c>
      <c r="D390" s="7" t="s">
        <v>9339</v>
      </c>
      <c r="E390" s="18"/>
    </row>
    <row r="391" spans="1:13" ht="39.5" customHeight="1" x14ac:dyDescent="0.2">
      <c r="A391" s="126">
        <v>191108</v>
      </c>
      <c r="B391" s="76">
        <v>43817</v>
      </c>
      <c r="C391" s="142" t="s">
        <v>9340</v>
      </c>
      <c r="D391" s="7" t="s">
        <v>9341</v>
      </c>
      <c r="E391" s="18"/>
    </row>
    <row r="392" spans="1:13" ht="39.5" customHeight="1" x14ac:dyDescent="0.2">
      <c r="A392" s="126">
        <v>191109</v>
      </c>
      <c r="B392" s="76">
        <v>43817</v>
      </c>
      <c r="C392" s="142" t="s">
        <v>9352</v>
      </c>
      <c r="D392" s="7" t="s">
        <v>9351</v>
      </c>
      <c r="E392" s="18"/>
      <c r="F392" s="18"/>
      <c r="G392" s="18"/>
      <c r="H392" s="18"/>
      <c r="I392" s="7"/>
      <c r="J392" s="18"/>
      <c r="K392" s="18"/>
      <c r="L392" s="18"/>
      <c r="M392" s="18"/>
    </row>
    <row r="393" spans="1:13" ht="39.5" customHeight="1" x14ac:dyDescent="0.2">
      <c r="A393" s="126">
        <v>191114</v>
      </c>
      <c r="B393" s="76">
        <v>43817</v>
      </c>
      <c r="C393" s="142" t="s">
        <v>9342</v>
      </c>
      <c r="D393" s="7" t="s">
        <v>9343</v>
      </c>
      <c r="E393" s="18"/>
    </row>
    <row r="394" spans="1:13" ht="39.5" customHeight="1" x14ac:dyDescent="0.2">
      <c r="A394" s="126">
        <v>191115</v>
      </c>
      <c r="B394" s="76">
        <v>43817</v>
      </c>
      <c r="C394" s="142" t="s">
        <v>9344</v>
      </c>
      <c r="D394" s="7" t="s">
        <v>9354</v>
      </c>
      <c r="E394" s="18"/>
    </row>
    <row r="395" spans="1:13" ht="39.5" customHeight="1" x14ac:dyDescent="0.2">
      <c r="A395" s="126">
        <v>191120</v>
      </c>
      <c r="B395" s="76">
        <v>43817</v>
      </c>
      <c r="C395" s="142" t="s">
        <v>9345</v>
      </c>
      <c r="D395" s="7" t="s">
        <v>9346</v>
      </c>
      <c r="E395" s="18"/>
    </row>
    <row r="396" spans="1:13" ht="39.5" customHeight="1" x14ac:dyDescent="0.2">
      <c r="A396" s="126">
        <v>191121</v>
      </c>
      <c r="B396" s="76">
        <v>43817</v>
      </c>
      <c r="C396" s="142" t="s">
        <v>9328</v>
      </c>
      <c r="D396" s="7" t="s">
        <v>9329</v>
      </c>
      <c r="E396" s="18"/>
    </row>
    <row r="397" spans="1:13" ht="39.5" customHeight="1" x14ac:dyDescent="0.2">
      <c r="A397" s="126">
        <v>191130</v>
      </c>
      <c r="B397" s="76">
        <v>43817</v>
      </c>
      <c r="C397" s="142" t="s">
        <v>9330</v>
      </c>
      <c r="D397" s="7" t="s">
        <v>9331</v>
      </c>
      <c r="E397" s="18"/>
    </row>
    <row r="398" spans="1:13" ht="39.5" customHeight="1" x14ac:dyDescent="0.2">
      <c r="A398" s="126">
        <v>191147</v>
      </c>
      <c r="B398" s="76">
        <v>43817</v>
      </c>
      <c r="C398" s="142" t="s">
        <v>9332</v>
      </c>
      <c r="D398" s="7" t="s">
        <v>9353</v>
      </c>
      <c r="E398" s="18"/>
    </row>
    <row r="399" spans="1:13" ht="39.5" customHeight="1" x14ac:dyDescent="0.2">
      <c r="A399" s="126">
        <v>191149</v>
      </c>
      <c r="B399" s="76">
        <v>43817</v>
      </c>
      <c r="C399" s="142" t="s">
        <v>9347</v>
      </c>
      <c r="D399" s="7" t="s">
        <v>9348</v>
      </c>
      <c r="E399" s="18"/>
    </row>
    <row r="400" spans="1:13" ht="39.5" customHeight="1" x14ac:dyDescent="0.2">
      <c r="A400" s="126">
        <v>191203</v>
      </c>
      <c r="B400" s="76">
        <v>43817</v>
      </c>
      <c r="C400" s="142" t="s">
        <v>9333</v>
      </c>
      <c r="D400" s="7" t="s">
        <v>9334</v>
      </c>
      <c r="E400" s="7" t="s">
        <v>9325</v>
      </c>
    </row>
    <row r="401" spans="1:20" ht="39.5" customHeight="1" x14ac:dyDescent="0.2">
      <c r="A401" s="126">
        <v>191206</v>
      </c>
      <c r="B401" s="76">
        <v>43817</v>
      </c>
      <c r="C401" s="142" t="s">
        <v>9349</v>
      </c>
      <c r="D401" s="7" t="s">
        <v>9350</v>
      </c>
      <c r="E401" s="18"/>
    </row>
    <row r="402" spans="1:20" ht="39.5" customHeight="1" x14ac:dyDescent="0.2">
      <c r="A402" s="126">
        <v>1806104</v>
      </c>
      <c r="B402" s="102">
        <v>43306</v>
      </c>
      <c r="C402" s="80" t="s">
        <v>7579</v>
      </c>
      <c r="D402" s="49" t="s">
        <v>7580</v>
      </c>
      <c r="E402" s="95"/>
      <c r="F402" s="95"/>
      <c r="G402" s="95"/>
      <c r="H402" s="95"/>
      <c r="J402" s="95"/>
      <c r="K402" s="95"/>
      <c r="L402" s="95"/>
      <c r="M402" s="95"/>
      <c r="N402" s="95"/>
      <c r="O402" s="95"/>
      <c r="P402" s="95"/>
      <c r="Q402" s="95"/>
      <c r="R402" s="95"/>
      <c r="S402" s="95"/>
      <c r="T402" s="95"/>
    </row>
    <row r="403" spans="1:20" ht="39.5" customHeight="1" x14ac:dyDescent="0.2">
      <c r="A403" s="126">
        <v>1806105</v>
      </c>
      <c r="B403" s="102">
        <v>43306</v>
      </c>
      <c r="C403" s="80" t="s">
        <v>7581</v>
      </c>
      <c r="D403" s="49" t="s">
        <v>7582</v>
      </c>
      <c r="E403" s="95"/>
      <c r="F403" s="95"/>
      <c r="G403" s="95"/>
      <c r="H403" s="95"/>
      <c r="J403" s="95"/>
      <c r="K403" s="95"/>
      <c r="L403" s="95"/>
      <c r="M403" s="95"/>
      <c r="N403" s="95"/>
      <c r="O403" s="95"/>
      <c r="P403" s="95"/>
      <c r="Q403" s="95"/>
      <c r="R403" s="95"/>
      <c r="S403" s="95"/>
      <c r="T403" s="95"/>
    </row>
    <row r="404" spans="1:20" ht="39.5" customHeight="1" x14ac:dyDescent="0.2">
      <c r="A404" s="126">
        <v>1807102</v>
      </c>
      <c r="B404" s="102">
        <v>43369</v>
      </c>
      <c r="C404" s="80" t="s">
        <v>7661</v>
      </c>
      <c r="D404" s="49" t="s">
        <v>7662</v>
      </c>
      <c r="E404" s="95"/>
      <c r="F404" s="95"/>
      <c r="G404" s="95"/>
      <c r="H404" s="95"/>
      <c r="J404" s="95"/>
      <c r="K404" s="95"/>
      <c r="L404" s="95"/>
      <c r="M404" s="95"/>
      <c r="N404" s="95"/>
      <c r="O404" s="95"/>
      <c r="P404" s="95"/>
      <c r="Q404" s="95"/>
      <c r="R404" s="95"/>
      <c r="S404" s="95"/>
      <c r="T404" s="95"/>
    </row>
    <row r="405" spans="1:20" ht="39.5" customHeight="1" x14ac:dyDescent="0.2">
      <c r="A405" s="126">
        <v>1807103</v>
      </c>
      <c r="B405" s="102">
        <v>43369</v>
      </c>
      <c r="C405" s="80" t="s">
        <v>7663</v>
      </c>
      <c r="D405" s="49" t="s">
        <v>7664</v>
      </c>
      <c r="E405" s="95"/>
      <c r="F405" s="95"/>
      <c r="G405" s="95"/>
      <c r="H405" s="95"/>
      <c r="J405" s="95"/>
      <c r="K405" s="95"/>
      <c r="L405" s="95"/>
      <c r="M405" s="95"/>
      <c r="N405" s="95"/>
      <c r="O405" s="95"/>
      <c r="P405" s="95"/>
      <c r="Q405" s="95"/>
      <c r="R405" s="95"/>
      <c r="S405" s="95"/>
      <c r="T405" s="95"/>
    </row>
    <row r="406" spans="1:20" ht="39.5" customHeight="1" x14ac:dyDescent="0.2">
      <c r="A406" s="126">
        <v>1902100</v>
      </c>
      <c r="B406" s="76">
        <v>43551</v>
      </c>
      <c r="C406" s="107" t="s">
        <v>8218</v>
      </c>
      <c r="D406" s="7" t="s">
        <v>8219</v>
      </c>
    </row>
    <row r="407" spans="1:20" ht="39.5" customHeight="1" x14ac:dyDescent="0.2">
      <c r="A407" s="126">
        <v>1902101</v>
      </c>
      <c r="B407" s="76">
        <v>43551</v>
      </c>
      <c r="C407" s="107" t="s">
        <v>8220</v>
      </c>
      <c r="D407" s="7" t="s">
        <v>8221</v>
      </c>
    </row>
    <row r="408" spans="1:20" ht="39.5" customHeight="1" x14ac:dyDescent="0.2">
      <c r="A408" s="126">
        <v>1902108</v>
      </c>
      <c r="B408" s="76">
        <v>43551</v>
      </c>
      <c r="C408" s="107" t="s">
        <v>8222</v>
      </c>
      <c r="D408" s="7" t="s">
        <v>8223</v>
      </c>
    </row>
    <row r="409" spans="1:20" ht="39.5" customHeight="1" x14ac:dyDescent="0.2">
      <c r="A409" s="126">
        <v>1902109</v>
      </c>
      <c r="B409" s="76">
        <v>43551</v>
      </c>
      <c r="C409" s="107" t="s">
        <v>8224</v>
      </c>
      <c r="D409" s="7" t="s">
        <v>8225</v>
      </c>
    </row>
    <row r="410" spans="1:20" ht="39.5" customHeight="1" x14ac:dyDescent="0.2">
      <c r="A410" s="126">
        <v>1902110</v>
      </c>
      <c r="B410" s="76">
        <v>43551</v>
      </c>
      <c r="C410" s="107" t="s">
        <v>8226</v>
      </c>
      <c r="D410" s="7" t="s">
        <v>8227</v>
      </c>
    </row>
    <row r="411" spans="1:20" ht="39.5" customHeight="1" x14ac:dyDescent="0.2">
      <c r="A411" s="126">
        <v>1902111</v>
      </c>
      <c r="B411" s="76">
        <v>43551</v>
      </c>
      <c r="C411" s="107" t="s">
        <v>8228</v>
      </c>
      <c r="D411" s="7" t="s">
        <v>8229</v>
      </c>
    </row>
    <row r="412" spans="1:20" ht="39.5" customHeight="1" x14ac:dyDescent="0.2">
      <c r="A412" s="126">
        <v>1902112</v>
      </c>
      <c r="B412" s="76">
        <v>43551</v>
      </c>
      <c r="C412" s="107" t="s">
        <v>8230</v>
      </c>
      <c r="D412" s="7" t="s">
        <v>8231</v>
      </c>
    </row>
    <row r="413" spans="1:20" ht="39.5" customHeight="1" x14ac:dyDescent="0.2">
      <c r="A413" s="126">
        <v>1906108</v>
      </c>
      <c r="B413" s="76">
        <v>43740</v>
      </c>
      <c r="C413" s="107" t="s">
        <v>8929</v>
      </c>
      <c r="D413" s="7" t="s">
        <v>8915</v>
      </c>
    </row>
    <row r="414" spans="1:20" ht="39.5" customHeight="1" x14ac:dyDescent="0.2">
      <c r="A414" s="126">
        <v>1908183</v>
      </c>
      <c r="B414" s="76">
        <v>43740</v>
      </c>
      <c r="C414" s="107" t="s">
        <v>8867</v>
      </c>
      <c r="D414" s="7" t="s">
        <v>8868</v>
      </c>
    </row>
    <row r="415" spans="1:20" ht="39.5" customHeight="1" x14ac:dyDescent="0.2">
      <c r="A415" s="25" t="s">
        <v>9309</v>
      </c>
      <c r="B415" s="76">
        <v>43775</v>
      </c>
      <c r="C415" s="1" t="s">
        <v>9135</v>
      </c>
      <c r="D415" s="7" t="s">
        <v>9136</v>
      </c>
      <c r="E415" s="18"/>
      <c r="F415" s="18"/>
      <c r="G415" s="18"/>
      <c r="H415" s="18"/>
      <c r="I415" s="7"/>
      <c r="J415" s="18"/>
      <c r="K415" s="18"/>
      <c r="L415" s="18"/>
      <c r="M415" s="18"/>
    </row>
    <row r="416" spans="1:20" ht="39.5" customHeight="1" x14ac:dyDescent="0.2">
      <c r="A416" s="25" t="s">
        <v>9308</v>
      </c>
      <c r="B416" s="76">
        <v>43775</v>
      </c>
      <c r="C416" s="1" t="s">
        <v>9133</v>
      </c>
      <c r="D416" s="7" t="s">
        <v>9134</v>
      </c>
      <c r="E416" s="18"/>
      <c r="F416" s="18"/>
      <c r="G416" s="18"/>
      <c r="H416" s="18"/>
      <c r="I416" s="7"/>
      <c r="J416" s="18"/>
      <c r="K416" s="18"/>
      <c r="L416" s="18"/>
      <c r="M416" s="18"/>
    </row>
    <row r="417" spans="1:13" ht="39.5" customHeight="1" x14ac:dyDescent="0.2">
      <c r="A417" s="25" t="s">
        <v>9313</v>
      </c>
      <c r="B417" s="76">
        <v>43775</v>
      </c>
      <c r="C417" s="1" t="s">
        <v>9144</v>
      </c>
      <c r="D417" s="7" t="s">
        <v>9145</v>
      </c>
      <c r="E417" s="18"/>
      <c r="F417" s="18"/>
      <c r="G417" s="18"/>
      <c r="H417" s="18"/>
      <c r="I417" s="7"/>
      <c r="J417" s="18"/>
      <c r="K417" s="18"/>
      <c r="L417" s="18"/>
      <c r="M417" s="18"/>
    </row>
    <row r="418" spans="1:13" ht="39.5" customHeight="1" x14ac:dyDescent="0.2">
      <c r="A418" s="25" t="s">
        <v>9314</v>
      </c>
      <c r="B418" s="76">
        <v>43775</v>
      </c>
      <c r="C418" s="1" t="s">
        <v>9146</v>
      </c>
      <c r="D418" s="7" t="s">
        <v>9147</v>
      </c>
      <c r="E418" s="18"/>
      <c r="F418" s="18"/>
      <c r="G418" s="18"/>
      <c r="H418" s="18"/>
      <c r="I418" s="7"/>
      <c r="J418" s="18"/>
      <c r="K418" s="18"/>
      <c r="L418" s="18"/>
      <c r="M418" s="18"/>
    </row>
    <row r="419" spans="1:13" ht="39.5" customHeight="1" x14ac:dyDescent="0.2">
      <c r="A419" s="25" t="s">
        <v>9315</v>
      </c>
      <c r="B419" s="76">
        <v>43775</v>
      </c>
      <c r="C419" s="1" t="s">
        <v>9148</v>
      </c>
      <c r="D419" s="7" t="s">
        <v>9149</v>
      </c>
      <c r="E419" s="18"/>
      <c r="F419" s="18"/>
      <c r="G419" s="18"/>
      <c r="H419" s="18"/>
      <c r="I419" s="7"/>
      <c r="J419" s="18"/>
      <c r="K419" s="18"/>
      <c r="L419" s="18"/>
      <c r="M419" s="18"/>
    </row>
    <row r="420" spans="1:13" ht="39.5" customHeight="1" x14ac:dyDescent="0.2">
      <c r="A420" s="25" t="s">
        <v>9310</v>
      </c>
      <c r="B420" s="76">
        <v>43775</v>
      </c>
      <c r="C420" s="1" t="s">
        <v>9137</v>
      </c>
      <c r="D420" s="7" t="s">
        <v>9138</v>
      </c>
      <c r="E420" s="18"/>
      <c r="F420" s="18"/>
      <c r="G420" s="18"/>
      <c r="H420" s="18"/>
      <c r="I420" s="7"/>
      <c r="J420" s="18"/>
      <c r="K420" s="18"/>
      <c r="L420" s="18"/>
      <c r="M420" s="18"/>
    </row>
    <row r="421" spans="1:13" ht="39.5" customHeight="1" x14ac:dyDescent="0.2">
      <c r="A421" s="25" t="s">
        <v>9321</v>
      </c>
      <c r="B421" s="76">
        <v>43775</v>
      </c>
      <c r="C421" s="1" t="s">
        <v>9162</v>
      </c>
      <c r="D421" s="7" t="s">
        <v>9163</v>
      </c>
      <c r="E421" s="18"/>
      <c r="F421" s="18"/>
      <c r="G421" s="18"/>
      <c r="H421" s="18"/>
      <c r="I421" s="7"/>
      <c r="J421" s="18"/>
      <c r="K421" s="18"/>
      <c r="L421" s="18"/>
      <c r="M421" s="18"/>
    </row>
    <row r="422" spans="1:13" ht="39.5" customHeight="1" x14ac:dyDescent="0.2">
      <c r="A422" s="25" t="s">
        <v>9323</v>
      </c>
      <c r="B422" s="76">
        <v>43775</v>
      </c>
      <c r="C422" s="1" t="s">
        <v>9166</v>
      </c>
      <c r="D422" s="7" t="s">
        <v>9167</v>
      </c>
      <c r="E422" s="18"/>
      <c r="F422" s="18"/>
      <c r="G422" s="18"/>
      <c r="H422" s="18"/>
      <c r="I422" s="7"/>
      <c r="J422" s="18"/>
      <c r="K422" s="18"/>
      <c r="L422" s="18"/>
      <c r="M422" s="18"/>
    </row>
    <row r="423" spans="1:13" ht="39.5" customHeight="1" x14ac:dyDescent="0.2">
      <c r="A423" s="25" t="s">
        <v>9311</v>
      </c>
      <c r="B423" s="76">
        <v>43775</v>
      </c>
      <c r="C423" s="1" t="s">
        <v>9139</v>
      </c>
      <c r="D423" s="7" t="s">
        <v>9140</v>
      </c>
      <c r="E423" s="18"/>
      <c r="F423" s="18"/>
      <c r="G423" s="18"/>
      <c r="H423" s="18"/>
      <c r="I423" s="12" t="s">
        <v>9170</v>
      </c>
      <c r="J423" s="12" t="s">
        <v>9171</v>
      </c>
      <c r="K423" s="18"/>
      <c r="L423" s="18"/>
      <c r="M423" s="18"/>
    </row>
    <row r="424" spans="1:13" ht="39.5" customHeight="1" x14ac:dyDescent="0.2">
      <c r="A424" s="126" t="s">
        <v>4825</v>
      </c>
      <c r="B424" s="102">
        <v>42704</v>
      </c>
      <c r="C424" s="80" t="s">
        <v>2918</v>
      </c>
      <c r="D424" s="49" t="s">
        <v>2919</v>
      </c>
      <c r="E424" s="49"/>
    </row>
    <row r="425" spans="1:13" ht="39.5" customHeight="1" x14ac:dyDescent="0.2">
      <c r="A425" s="126" t="s">
        <v>5069</v>
      </c>
      <c r="B425" s="102">
        <v>41894</v>
      </c>
      <c r="C425" s="80" t="s">
        <v>1584</v>
      </c>
      <c r="D425" s="49" t="s">
        <v>1585</v>
      </c>
    </row>
    <row r="426" spans="1:13" ht="39.5" customHeight="1" x14ac:dyDescent="0.2">
      <c r="A426" s="126" t="s">
        <v>5070</v>
      </c>
      <c r="B426" s="102">
        <v>41894</v>
      </c>
      <c r="C426" s="80" t="s">
        <v>1586</v>
      </c>
      <c r="D426" s="49" t="s">
        <v>1587</v>
      </c>
    </row>
    <row r="427" spans="1:13" ht="39.5" customHeight="1" x14ac:dyDescent="0.2">
      <c r="A427" s="126" t="s">
        <v>5302</v>
      </c>
      <c r="B427" s="102">
        <v>42032</v>
      </c>
      <c r="C427" s="80" t="s">
        <v>1588</v>
      </c>
      <c r="D427" s="49" t="s">
        <v>1589</v>
      </c>
    </row>
    <row r="428" spans="1:13" ht="39.5" customHeight="1" x14ac:dyDescent="0.2">
      <c r="A428" s="126" t="s">
        <v>5303</v>
      </c>
      <c r="B428" s="102">
        <v>42032</v>
      </c>
      <c r="C428" s="80" t="s">
        <v>1590</v>
      </c>
      <c r="D428" s="49" t="s">
        <v>1591</v>
      </c>
    </row>
    <row r="429" spans="1:13" ht="39.5" customHeight="1" x14ac:dyDescent="0.2">
      <c r="A429" s="126" t="s">
        <v>5304</v>
      </c>
      <c r="B429" s="102">
        <v>42032</v>
      </c>
      <c r="C429" s="80" t="s">
        <v>1592</v>
      </c>
      <c r="D429" s="49" t="s">
        <v>416</v>
      </c>
    </row>
    <row r="430" spans="1:13" ht="39.5" customHeight="1" x14ac:dyDescent="0.2">
      <c r="A430" s="126" t="s">
        <v>5071</v>
      </c>
      <c r="B430" s="102">
        <v>42032</v>
      </c>
      <c r="C430" s="80" t="s">
        <v>1593</v>
      </c>
      <c r="D430" s="49" t="s">
        <v>1594</v>
      </c>
    </row>
    <row r="431" spans="1:13" ht="39.5" customHeight="1" x14ac:dyDescent="0.2">
      <c r="A431" s="126" t="s">
        <v>5305</v>
      </c>
      <c r="B431" s="102">
        <v>42032</v>
      </c>
      <c r="C431" s="80" t="s">
        <v>1599</v>
      </c>
      <c r="D431" s="49" t="s">
        <v>1600</v>
      </c>
    </row>
    <row r="432" spans="1:13" ht="39.5" customHeight="1" x14ac:dyDescent="0.2">
      <c r="A432" s="126" t="s">
        <v>5072</v>
      </c>
      <c r="B432" s="102">
        <v>42032</v>
      </c>
      <c r="C432" s="80" t="s">
        <v>1595</v>
      </c>
      <c r="D432" s="49" t="s">
        <v>1596</v>
      </c>
    </row>
    <row r="433" spans="1:10" ht="39.5" customHeight="1" x14ac:dyDescent="0.2">
      <c r="A433" s="126" t="s">
        <v>5384</v>
      </c>
      <c r="B433" s="102">
        <v>42032</v>
      </c>
      <c r="C433" s="80" t="s">
        <v>1597</v>
      </c>
      <c r="D433" s="49" t="s">
        <v>1598</v>
      </c>
    </row>
    <row r="434" spans="1:10" ht="39.5" customHeight="1" x14ac:dyDescent="0.2">
      <c r="A434" s="126" t="s">
        <v>5073</v>
      </c>
      <c r="B434" s="102">
        <v>42032</v>
      </c>
      <c r="C434" s="80" t="s">
        <v>1603</v>
      </c>
      <c r="D434" s="49" t="s">
        <v>1604</v>
      </c>
    </row>
    <row r="435" spans="1:10" ht="39.5" customHeight="1" x14ac:dyDescent="0.2">
      <c r="A435" s="126" t="s">
        <v>5074</v>
      </c>
      <c r="B435" s="102">
        <v>42032</v>
      </c>
      <c r="C435" s="80" t="s">
        <v>1601</v>
      </c>
      <c r="D435" s="49" t="s">
        <v>1602</v>
      </c>
      <c r="I435" s="96" t="s">
        <v>5423</v>
      </c>
      <c r="J435" s="49" t="s">
        <v>5424</v>
      </c>
    </row>
    <row r="436" spans="1:10" ht="39.5" customHeight="1" x14ac:dyDescent="0.2">
      <c r="A436" s="126" t="s">
        <v>5075</v>
      </c>
      <c r="B436" s="102">
        <v>42032</v>
      </c>
      <c r="C436" s="80" t="s">
        <v>1605</v>
      </c>
      <c r="D436" s="49" t="s">
        <v>1606</v>
      </c>
    </row>
    <row r="437" spans="1:10" ht="39.5" customHeight="1" x14ac:dyDescent="0.2">
      <c r="A437" s="126" t="s">
        <v>5076</v>
      </c>
      <c r="B437" s="102">
        <v>42032</v>
      </c>
      <c r="C437" s="80" t="s">
        <v>1607</v>
      </c>
      <c r="D437" s="49" t="s">
        <v>429</v>
      </c>
    </row>
    <row r="438" spans="1:10" ht="39.5" customHeight="1" x14ac:dyDescent="0.2">
      <c r="A438" s="126" t="s">
        <v>5077</v>
      </c>
      <c r="B438" s="102">
        <v>42060</v>
      </c>
      <c r="C438" s="80" t="s">
        <v>1608</v>
      </c>
      <c r="D438" s="49" t="s">
        <v>482</v>
      </c>
    </row>
    <row r="439" spans="1:10" ht="39.5" customHeight="1" x14ac:dyDescent="0.2">
      <c r="A439" s="126" t="s">
        <v>5078</v>
      </c>
      <c r="B439" s="102">
        <v>42060</v>
      </c>
      <c r="C439" s="80" t="s">
        <v>1609</v>
      </c>
      <c r="D439" s="49" t="s">
        <v>1610</v>
      </c>
    </row>
    <row r="440" spans="1:10" ht="39.5" customHeight="1" x14ac:dyDescent="0.2">
      <c r="A440" s="126" t="s">
        <v>5079</v>
      </c>
      <c r="B440" s="102">
        <v>42060</v>
      </c>
      <c r="C440" s="80" t="s">
        <v>1611</v>
      </c>
      <c r="D440" s="49" t="s">
        <v>727</v>
      </c>
    </row>
    <row r="441" spans="1:10" ht="39.5" customHeight="1" x14ac:dyDescent="0.2">
      <c r="A441" s="126" t="s">
        <v>5080</v>
      </c>
      <c r="B441" s="102">
        <v>42088</v>
      </c>
      <c r="C441" s="80" t="s">
        <v>1640</v>
      </c>
      <c r="D441" s="49" t="s">
        <v>1641</v>
      </c>
    </row>
    <row r="442" spans="1:10" ht="39.5" customHeight="1" x14ac:dyDescent="0.2">
      <c r="A442" s="126" t="s">
        <v>5081</v>
      </c>
      <c r="B442" s="102">
        <v>42088</v>
      </c>
      <c r="C442" s="80" t="s">
        <v>1642</v>
      </c>
      <c r="D442" s="49" t="s">
        <v>1643</v>
      </c>
    </row>
    <row r="443" spans="1:10" ht="39.5" customHeight="1" x14ac:dyDescent="0.2">
      <c r="A443" s="126" t="s">
        <v>5082</v>
      </c>
      <c r="B443" s="102">
        <v>42060</v>
      </c>
      <c r="C443" s="80" t="s">
        <v>1614</v>
      </c>
      <c r="D443" s="49" t="s">
        <v>486</v>
      </c>
    </row>
    <row r="444" spans="1:10" ht="39.5" customHeight="1" x14ac:dyDescent="0.2">
      <c r="A444" s="126" t="s">
        <v>5083</v>
      </c>
      <c r="B444" s="102">
        <v>42060</v>
      </c>
      <c r="C444" s="80" t="s">
        <v>1615</v>
      </c>
      <c r="D444" s="49" t="s">
        <v>488</v>
      </c>
    </row>
    <row r="445" spans="1:10" ht="39.5" customHeight="1" x14ac:dyDescent="0.2">
      <c r="A445" s="126" t="s">
        <v>5084</v>
      </c>
      <c r="B445" s="102">
        <v>42060</v>
      </c>
      <c r="C445" s="80" t="s">
        <v>1616</v>
      </c>
      <c r="D445" s="49" t="s">
        <v>490</v>
      </c>
    </row>
    <row r="446" spans="1:10" ht="39.5" customHeight="1" x14ac:dyDescent="0.2">
      <c r="A446" s="126" t="s">
        <v>5085</v>
      </c>
      <c r="B446" s="102">
        <v>42060</v>
      </c>
      <c r="C446" s="80" t="s">
        <v>1617</v>
      </c>
      <c r="D446" s="49" t="s">
        <v>492</v>
      </c>
    </row>
    <row r="447" spans="1:10" ht="39.5" customHeight="1" x14ac:dyDescent="0.2">
      <c r="A447" s="126" t="s">
        <v>5086</v>
      </c>
      <c r="B447" s="102">
        <v>42060</v>
      </c>
      <c r="C447" s="80" t="s">
        <v>1618</v>
      </c>
      <c r="D447" s="49" t="s">
        <v>1619</v>
      </c>
    </row>
    <row r="448" spans="1:10" ht="39.5" customHeight="1" x14ac:dyDescent="0.2">
      <c r="A448" s="126" t="s">
        <v>5087</v>
      </c>
      <c r="B448" s="102">
        <v>42088</v>
      </c>
      <c r="C448" s="80" t="s">
        <v>1644</v>
      </c>
      <c r="D448" s="49" t="s">
        <v>1645</v>
      </c>
    </row>
    <row r="449" spans="1:4" ht="39.5" customHeight="1" x14ac:dyDescent="0.2">
      <c r="A449" s="126" t="s">
        <v>5088</v>
      </c>
      <c r="B449" s="102">
        <v>42060</v>
      </c>
      <c r="C449" s="80" t="s">
        <v>1620</v>
      </c>
      <c r="D449" s="49" t="s">
        <v>1621</v>
      </c>
    </row>
    <row r="450" spans="1:4" ht="39.5" customHeight="1" x14ac:dyDescent="0.2">
      <c r="A450" s="126" t="s">
        <v>5089</v>
      </c>
      <c r="B450" s="102">
        <v>42060</v>
      </c>
      <c r="C450" s="80" t="s">
        <v>1622</v>
      </c>
      <c r="D450" s="49" t="s">
        <v>498</v>
      </c>
    </row>
    <row r="451" spans="1:4" ht="39.5" customHeight="1" x14ac:dyDescent="0.2">
      <c r="A451" s="126" t="s">
        <v>5090</v>
      </c>
      <c r="B451" s="102">
        <v>42060</v>
      </c>
      <c r="C451" s="80" t="s">
        <v>1623</v>
      </c>
      <c r="D451" s="49" t="s">
        <v>512</v>
      </c>
    </row>
    <row r="452" spans="1:4" ht="39.5" customHeight="1" x14ac:dyDescent="0.2">
      <c r="A452" s="126" t="s">
        <v>5090</v>
      </c>
      <c r="B452" s="102">
        <v>42088</v>
      </c>
      <c r="C452" s="80" t="s">
        <v>1623</v>
      </c>
      <c r="D452" s="49" t="s">
        <v>1646</v>
      </c>
    </row>
    <row r="453" spans="1:4" ht="39.5" customHeight="1" x14ac:dyDescent="0.2">
      <c r="A453" s="126" t="s">
        <v>5091</v>
      </c>
      <c r="B453" s="102">
        <v>42060</v>
      </c>
      <c r="C453" s="80" t="s">
        <v>1624</v>
      </c>
      <c r="D453" s="49" t="s">
        <v>500</v>
      </c>
    </row>
    <row r="454" spans="1:4" ht="39.5" customHeight="1" x14ac:dyDescent="0.2">
      <c r="A454" s="126" t="s">
        <v>5092</v>
      </c>
      <c r="B454" s="102">
        <v>42060</v>
      </c>
      <c r="C454" s="80" t="s">
        <v>1625</v>
      </c>
      <c r="D454" s="49" t="s">
        <v>502</v>
      </c>
    </row>
    <row r="455" spans="1:4" ht="39.5" customHeight="1" x14ac:dyDescent="0.2">
      <c r="A455" s="126" t="s">
        <v>5093</v>
      </c>
      <c r="B455" s="102">
        <v>42060</v>
      </c>
      <c r="C455" s="80" t="s">
        <v>1626</v>
      </c>
      <c r="D455" s="49" t="s">
        <v>1627</v>
      </c>
    </row>
    <row r="456" spans="1:4" ht="39.5" customHeight="1" x14ac:dyDescent="0.2">
      <c r="A456" s="126" t="s">
        <v>5094</v>
      </c>
      <c r="B456" s="102">
        <v>42060</v>
      </c>
      <c r="C456" s="80" t="s">
        <v>1628</v>
      </c>
      <c r="D456" s="49" t="s">
        <v>1629</v>
      </c>
    </row>
    <row r="457" spans="1:4" ht="39.5" customHeight="1" x14ac:dyDescent="0.2">
      <c r="A457" s="126" t="s">
        <v>5095</v>
      </c>
      <c r="B457" s="102">
        <v>42060</v>
      </c>
      <c r="C457" s="80" t="s">
        <v>1630</v>
      </c>
      <c r="D457" s="49" t="s">
        <v>508</v>
      </c>
    </row>
    <row r="458" spans="1:4" ht="39.5" customHeight="1" x14ac:dyDescent="0.2">
      <c r="A458" s="126" t="s">
        <v>5096</v>
      </c>
      <c r="B458" s="102">
        <v>42060</v>
      </c>
      <c r="C458" s="80" t="s">
        <v>1631</v>
      </c>
      <c r="D458" s="49" t="s">
        <v>510</v>
      </c>
    </row>
    <row r="459" spans="1:4" ht="39.5" customHeight="1" x14ac:dyDescent="0.2">
      <c r="A459" s="126" t="s">
        <v>5097</v>
      </c>
      <c r="B459" s="102">
        <v>42088</v>
      </c>
      <c r="C459" s="80" t="s">
        <v>1647</v>
      </c>
      <c r="D459" s="49" t="s">
        <v>1648</v>
      </c>
    </row>
    <row r="460" spans="1:4" ht="39.5" customHeight="1" x14ac:dyDescent="0.2">
      <c r="A460" s="126" t="s">
        <v>5098</v>
      </c>
      <c r="B460" s="102">
        <v>42060</v>
      </c>
      <c r="C460" s="80" t="s">
        <v>1632</v>
      </c>
      <c r="D460" s="49" t="s">
        <v>514</v>
      </c>
    </row>
    <row r="461" spans="1:4" ht="39.5" customHeight="1" x14ac:dyDescent="0.2">
      <c r="A461" s="126" t="s">
        <v>5099</v>
      </c>
      <c r="B461" s="102">
        <v>42060</v>
      </c>
      <c r="C461" s="80" t="s">
        <v>1633</v>
      </c>
      <c r="D461" s="49" t="s">
        <v>516</v>
      </c>
    </row>
    <row r="462" spans="1:4" ht="39.5" customHeight="1" x14ac:dyDescent="0.2">
      <c r="A462" s="126" t="s">
        <v>5100</v>
      </c>
      <c r="B462" s="102">
        <v>42088</v>
      </c>
      <c r="C462" s="80" t="s">
        <v>1649</v>
      </c>
      <c r="D462" s="49" t="s">
        <v>547</v>
      </c>
    </row>
    <row r="463" spans="1:4" ht="39.5" customHeight="1" x14ac:dyDescent="0.2">
      <c r="A463" s="126" t="s">
        <v>5101</v>
      </c>
      <c r="B463" s="102">
        <v>42088</v>
      </c>
      <c r="C463" s="80" t="s">
        <v>1650</v>
      </c>
      <c r="D463" s="49" t="s">
        <v>1651</v>
      </c>
    </row>
    <row r="464" spans="1:4" ht="39.5" customHeight="1" x14ac:dyDescent="0.2">
      <c r="A464" s="126" t="s">
        <v>5102</v>
      </c>
      <c r="B464" s="102">
        <v>42088</v>
      </c>
      <c r="C464" s="80" t="s">
        <v>1652</v>
      </c>
      <c r="D464" s="49" t="s">
        <v>1653</v>
      </c>
    </row>
    <row r="465" spans="1:4" ht="39.5" customHeight="1" x14ac:dyDescent="0.2">
      <c r="A465" s="126" t="s">
        <v>5103</v>
      </c>
      <c r="B465" s="102">
        <v>42060</v>
      </c>
      <c r="C465" s="80" t="s">
        <v>1634</v>
      </c>
      <c r="D465" s="49" t="s">
        <v>518</v>
      </c>
    </row>
    <row r="466" spans="1:4" ht="39.5" customHeight="1" x14ac:dyDescent="0.2">
      <c r="A466" s="126" t="s">
        <v>5104</v>
      </c>
      <c r="B466" s="102">
        <v>42060</v>
      </c>
      <c r="C466" s="80" t="s">
        <v>1635</v>
      </c>
      <c r="D466" s="49" t="s">
        <v>520</v>
      </c>
    </row>
    <row r="467" spans="1:4" ht="39.5" customHeight="1" x14ac:dyDescent="0.2">
      <c r="A467" s="126" t="s">
        <v>5105</v>
      </c>
      <c r="B467" s="102">
        <v>42060</v>
      </c>
      <c r="C467" s="80" t="s">
        <v>1636</v>
      </c>
      <c r="D467" s="49" t="s">
        <v>1637</v>
      </c>
    </row>
    <row r="468" spans="1:4" ht="39.5" customHeight="1" x14ac:dyDescent="0.2">
      <c r="A468" s="126" t="s">
        <v>5106</v>
      </c>
      <c r="B468" s="102">
        <v>42060</v>
      </c>
      <c r="C468" s="80" t="s">
        <v>1638</v>
      </c>
      <c r="D468" s="49" t="s">
        <v>1639</v>
      </c>
    </row>
    <row r="469" spans="1:4" ht="39.5" customHeight="1" x14ac:dyDescent="0.2">
      <c r="A469" s="126" t="s">
        <v>5107</v>
      </c>
      <c r="B469" s="102">
        <v>42088</v>
      </c>
      <c r="C469" s="80" t="s">
        <v>1654</v>
      </c>
      <c r="D469" s="49" t="s">
        <v>1655</v>
      </c>
    </row>
    <row r="470" spans="1:4" ht="39.5" customHeight="1" x14ac:dyDescent="0.2">
      <c r="A470" s="126" t="s">
        <v>5108</v>
      </c>
      <c r="B470" s="102">
        <v>42088</v>
      </c>
      <c r="C470" s="80" t="s">
        <v>1656</v>
      </c>
      <c r="D470" s="49" t="s">
        <v>554</v>
      </c>
    </row>
    <row r="471" spans="1:4" ht="39.5" customHeight="1" x14ac:dyDescent="0.2">
      <c r="A471" s="126" t="s">
        <v>5109</v>
      </c>
      <c r="B471" s="102">
        <v>42088</v>
      </c>
      <c r="C471" s="80" t="s">
        <v>1657</v>
      </c>
      <c r="D471" s="49" t="s">
        <v>556</v>
      </c>
    </row>
    <row r="472" spans="1:4" ht="39.5" customHeight="1" x14ac:dyDescent="0.2">
      <c r="A472" s="126" t="s">
        <v>5110</v>
      </c>
      <c r="B472" s="102">
        <v>42088</v>
      </c>
      <c r="C472" s="80" t="s">
        <v>1658</v>
      </c>
      <c r="D472" s="49" t="s">
        <v>558</v>
      </c>
    </row>
    <row r="473" spans="1:4" ht="39.5" customHeight="1" x14ac:dyDescent="0.2">
      <c r="A473" s="126" t="s">
        <v>5111</v>
      </c>
      <c r="B473" s="102">
        <v>42088</v>
      </c>
      <c r="C473" s="80" t="s">
        <v>1659</v>
      </c>
      <c r="D473" s="49" t="s">
        <v>560</v>
      </c>
    </row>
    <row r="474" spans="1:4" ht="39.5" customHeight="1" x14ac:dyDescent="0.2">
      <c r="A474" s="126" t="s">
        <v>5112</v>
      </c>
      <c r="B474" s="102">
        <v>42088</v>
      </c>
      <c r="C474" s="80" t="s">
        <v>1660</v>
      </c>
      <c r="D474" s="49" t="s">
        <v>562</v>
      </c>
    </row>
    <row r="475" spans="1:4" ht="39.5" customHeight="1" x14ac:dyDescent="0.2">
      <c r="A475" s="126" t="s">
        <v>5113</v>
      </c>
      <c r="B475" s="102">
        <v>42088</v>
      </c>
      <c r="C475" s="80" t="s">
        <v>1661</v>
      </c>
      <c r="D475" s="49" t="s">
        <v>1662</v>
      </c>
    </row>
    <row r="476" spans="1:4" ht="39.5" customHeight="1" x14ac:dyDescent="0.2">
      <c r="A476" s="126" t="s">
        <v>5114</v>
      </c>
      <c r="B476" s="102">
        <v>42088</v>
      </c>
      <c r="C476" s="80" t="s">
        <v>1663</v>
      </c>
      <c r="D476" s="49" t="s">
        <v>1664</v>
      </c>
    </row>
    <row r="477" spans="1:4" ht="39.5" customHeight="1" x14ac:dyDescent="0.2">
      <c r="A477" s="126" t="s">
        <v>5115</v>
      </c>
      <c r="B477" s="102">
        <v>42088</v>
      </c>
      <c r="C477" s="80" t="s">
        <v>1665</v>
      </c>
      <c r="D477" s="49" t="s">
        <v>1666</v>
      </c>
    </row>
    <row r="478" spans="1:4" ht="39.5" customHeight="1" x14ac:dyDescent="0.2">
      <c r="A478" s="126" t="s">
        <v>5116</v>
      </c>
      <c r="B478" s="102">
        <v>42088</v>
      </c>
      <c r="C478" s="80" t="s">
        <v>1667</v>
      </c>
      <c r="D478" s="49" t="s">
        <v>1668</v>
      </c>
    </row>
    <row r="479" spans="1:4" ht="39.5" customHeight="1" x14ac:dyDescent="0.2">
      <c r="A479" s="126" t="s">
        <v>5117</v>
      </c>
      <c r="B479" s="102">
        <v>42088</v>
      </c>
      <c r="C479" s="80" t="s">
        <v>1669</v>
      </c>
      <c r="D479" s="49" t="s">
        <v>572</v>
      </c>
    </row>
    <row r="480" spans="1:4" ht="39.5" customHeight="1" x14ac:dyDescent="0.2">
      <c r="A480" s="126" t="s">
        <v>5118</v>
      </c>
      <c r="B480" s="102">
        <v>42088</v>
      </c>
      <c r="C480" s="80" t="s">
        <v>1670</v>
      </c>
      <c r="D480" s="49" t="s">
        <v>1671</v>
      </c>
    </row>
    <row r="481" spans="1:4" ht="39.5" customHeight="1" x14ac:dyDescent="0.2">
      <c r="A481" s="126" t="s">
        <v>5119</v>
      </c>
      <c r="B481" s="102">
        <v>42088</v>
      </c>
      <c r="C481" s="80" t="s">
        <v>1672</v>
      </c>
      <c r="D481" s="49" t="s">
        <v>576</v>
      </c>
    </row>
    <row r="482" spans="1:4" ht="39.5" customHeight="1" x14ac:dyDescent="0.2">
      <c r="A482" s="126" t="s">
        <v>5120</v>
      </c>
      <c r="B482" s="102">
        <v>42088</v>
      </c>
      <c r="C482" s="80" t="s">
        <v>1673</v>
      </c>
      <c r="D482" s="49" t="s">
        <v>577</v>
      </c>
    </row>
    <row r="483" spans="1:4" ht="39.5" customHeight="1" x14ac:dyDescent="0.2">
      <c r="A483" s="126" t="s">
        <v>5121</v>
      </c>
      <c r="B483" s="102">
        <v>42088</v>
      </c>
      <c r="C483" s="80" t="s">
        <v>1674</v>
      </c>
      <c r="D483" s="49" t="s">
        <v>1675</v>
      </c>
    </row>
    <row r="484" spans="1:4" ht="39.5" customHeight="1" x14ac:dyDescent="0.2">
      <c r="A484" s="126" t="s">
        <v>5122</v>
      </c>
      <c r="B484" s="102">
        <v>42088</v>
      </c>
      <c r="C484" s="80" t="s">
        <v>1676</v>
      </c>
      <c r="D484" s="49" t="s">
        <v>581</v>
      </c>
    </row>
    <row r="485" spans="1:4" ht="39.5" customHeight="1" x14ac:dyDescent="0.2">
      <c r="A485" s="126" t="s">
        <v>5123</v>
      </c>
      <c r="B485" s="102">
        <v>42088</v>
      </c>
      <c r="C485" s="80" t="s">
        <v>1677</v>
      </c>
      <c r="D485" s="49" t="s">
        <v>583</v>
      </c>
    </row>
    <row r="486" spans="1:4" ht="39.5" customHeight="1" x14ac:dyDescent="0.2">
      <c r="A486" s="126" t="s">
        <v>5124</v>
      </c>
      <c r="B486" s="102">
        <v>42088</v>
      </c>
      <c r="C486" s="80" t="s">
        <v>1678</v>
      </c>
      <c r="D486" s="49" t="s">
        <v>1679</v>
      </c>
    </row>
    <row r="487" spans="1:4" ht="39.5" customHeight="1" x14ac:dyDescent="0.2">
      <c r="A487" s="126" t="s">
        <v>5125</v>
      </c>
      <c r="B487" s="102">
        <v>42088</v>
      </c>
      <c r="C487" s="80" t="s">
        <v>1680</v>
      </c>
      <c r="D487" s="49" t="s">
        <v>1681</v>
      </c>
    </row>
    <row r="488" spans="1:4" ht="39.5" customHeight="1" x14ac:dyDescent="0.2">
      <c r="A488" s="126" t="s">
        <v>5126</v>
      </c>
      <c r="B488" s="102">
        <v>42088</v>
      </c>
      <c r="C488" s="80" t="s">
        <v>1682</v>
      </c>
      <c r="D488" s="49" t="s">
        <v>1683</v>
      </c>
    </row>
    <row r="489" spans="1:4" ht="39.5" customHeight="1" x14ac:dyDescent="0.2">
      <c r="A489" s="126" t="s">
        <v>5127</v>
      </c>
      <c r="B489" s="102">
        <v>42088</v>
      </c>
      <c r="C489" s="80" t="s">
        <v>1684</v>
      </c>
      <c r="D489" s="49" t="s">
        <v>1685</v>
      </c>
    </row>
    <row r="490" spans="1:4" ht="39.5" customHeight="1" x14ac:dyDescent="0.2">
      <c r="A490" s="126" t="s">
        <v>5128</v>
      </c>
      <c r="B490" s="102">
        <v>42088</v>
      </c>
      <c r="C490" s="80" t="s">
        <v>1686</v>
      </c>
      <c r="D490" s="49" t="s">
        <v>593</v>
      </c>
    </row>
    <row r="491" spans="1:4" ht="39.5" customHeight="1" x14ac:dyDescent="0.2">
      <c r="A491" s="126" t="s">
        <v>5129</v>
      </c>
      <c r="B491" s="102">
        <v>42088</v>
      </c>
      <c r="C491" s="80" t="s">
        <v>1687</v>
      </c>
      <c r="D491" s="49" t="s">
        <v>1688</v>
      </c>
    </row>
    <row r="492" spans="1:4" ht="39.5" customHeight="1" x14ac:dyDescent="0.2">
      <c r="A492" s="126" t="s">
        <v>5130</v>
      </c>
      <c r="B492" s="102">
        <v>42088</v>
      </c>
      <c r="C492" s="80" t="s">
        <v>1689</v>
      </c>
      <c r="D492" s="49" t="s">
        <v>1690</v>
      </c>
    </row>
    <row r="493" spans="1:4" ht="39.5" customHeight="1" x14ac:dyDescent="0.2">
      <c r="A493" s="126" t="s">
        <v>5131</v>
      </c>
      <c r="B493" s="102">
        <v>42088</v>
      </c>
      <c r="C493" s="80" t="s">
        <v>1691</v>
      </c>
      <c r="D493" s="49" t="s">
        <v>1692</v>
      </c>
    </row>
    <row r="494" spans="1:4" ht="39.5" customHeight="1" x14ac:dyDescent="0.2">
      <c r="A494" s="126" t="s">
        <v>5132</v>
      </c>
      <c r="B494" s="102">
        <v>42088</v>
      </c>
      <c r="C494" s="80" t="s">
        <v>1693</v>
      </c>
      <c r="D494" s="49" t="s">
        <v>1694</v>
      </c>
    </row>
    <row r="495" spans="1:4" ht="39.5" customHeight="1" x14ac:dyDescent="0.2">
      <c r="A495" s="126" t="s">
        <v>5133</v>
      </c>
      <c r="B495" s="102">
        <v>42088</v>
      </c>
      <c r="C495" s="80" t="s">
        <v>1695</v>
      </c>
      <c r="D495" s="49" t="s">
        <v>1696</v>
      </c>
    </row>
    <row r="496" spans="1:4" ht="39.5" customHeight="1" x14ac:dyDescent="0.2">
      <c r="A496" s="126" t="s">
        <v>5134</v>
      </c>
      <c r="B496" s="102">
        <v>42088</v>
      </c>
      <c r="C496" s="80" t="s">
        <v>1697</v>
      </c>
      <c r="D496" s="49" t="s">
        <v>1698</v>
      </c>
    </row>
    <row r="497" spans="1:4" ht="39.5" customHeight="1" x14ac:dyDescent="0.2">
      <c r="A497" s="126" t="s">
        <v>5135</v>
      </c>
      <c r="B497" s="102">
        <v>42088</v>
      </c>
      <c r="C497" s="80" t="s">
        <v>1699</v>
      </c>
      <c r="D497" s="49" t="s">
        <v>1700</v>
      </c>
    </row>
    <row r="498" spans="1:4" ht="39.5" customHeight="1" x14ac:dyDescent="0.2">
      <c r="A498" s="126" t="s">
        <v>5136</v>
      </c>
      <c r="B498" s="102">
        <v>42088</v>
      </c>
      <c r="C498" s="80" t="s">
        <v>1701</v>
      </c>
      <c r="D498" s="49" t="s">
        <v>1702</v>
      </c>
    </row>
    <row r="499" spans="1:4" ht="39.5" customHeight="1" x14ac:dyDescent="0.2">
      <c r="A499" s="126" t="s">
        <v>5137</v>
      </c>
      <c r="B499" s="102">
        <v>42088</v>
      </c>
      <c r="C499" s="80" t="s">
        <v>1703</v>
      </c>
      <c r="D499" s="49" t="s">
        <v>637</v>
      </c>
    </row>
    <row r="500" spans="1:4" ht="39.5" customHeight="1" x14ac:dyDescent="0.2">
      <c r="A500" s="126" t="s">
        <v>5138</v>
      </c>
      <c r="B500" s="102">
        <v>42088</v>
      </c>
      <c r="C500" s="80" t="s">
        <v>1704</v>
      </c>
      <c r="D500" s="49" t="s">
        <v>634</v>
      </c>
    </row>
    <row r="501" spans="1:4" ht="39.5" customHeight="1" x14ac:dyDescent="0.2">
      <c r="A501" s="126" t="s">
        <v>5139</v>
      </c>
      <c r="B501" s="102">
        <v>42088</v>
      </c>
      <c r="C501" s="80" t="s">
        <v>1705</v>
      </c>
      <c r="D501" s="49" t="s">
        <v>1706</v>
      </c>
    </row>
    <row r="502" spans="1:4" ht="39.5" customHeight="1" x14ac:dyDescent="0.2">
      <c r="A502" s="126" t="s">
        <v>5140</v>
      </c>
      <c r="B502" s="102">
        <v>42088</v>
      </c>
      <c r="C502" s="80" t="s">
        <v>1707</v>
      </c>
      <c r="D502" s="49" t="s">
        <v>614</v>
      </c>
    </row>
    <row r="503" spans="1:4" ht="39.5" customHeight="1" x14ac:dyDescent="0.2">
      <c r="A503" s="126" t="s">
        <v>5141</v>
      </c>
      <c r="B503" s="102">
        <v>42088</v>
      </c>
      <c r="C503" s="80" t="s">
        <v>1708</v>
      </c>
      <c r="D503" s="49" t="s">
        <v>804</v>
      </c>
    </row>
    <row r="504" spans="1:4" ht="39.5" customHeight="1" x14ac:dyDescent="0.2">
      <c r="A504" s="126" t="s">
        <v>5142</v>
      </c>
      <c r="B504" s="102">
        <v>42088</v>
      </c>
      <c r="C504" s="80" t="s">
        <v>1711</v>
      </c>
      <c r="D504" s="49" t="s">
        <v>806</v>
      </c>
    </row>
    <row r="505" spans="1:4" ht="39.5" customHeight="1" x14ac:dyDescent="0.2">
      <c r="A505" s="126" t="s">
        <v>5143</v>
      </c>
      <c r="B505" s="102">
        <v>42088</v>
      </c>
      <c r="C505" s="80" t="s">
        <v>1713</v>
      </c>
      <c r="D505" s="49" t="s">
        <v>618</v>
      </c>
    </row>
    <row r="506" spans="1:4" ht="39.5" customHeight="1" x14ac:dyDescent="0.2">
      <c r="A506" s="126" t="s">
        <v>5144</v>
      </c>
      <c r="B506" s="102">
        <v>42088</v>
      </c>
      <c r="C506" s="80" t="s">
        <v>1714</v>
      </c>
      <c r="D506" s="49" t="s">
        <v>1715</v>
      </c>
    </row>
    <row r="507" spans="1:4" ht="39.5" customHeight="1" x14ac:dyDescent="0.2">
      <c r="A507" s="126" t="s">
        <v>5145</v>
      </c>
      <c r="B507" s="102">
        <v>42088</v>
      </c>
      <c r="C507" s="80" t="s">
        <v>1716</v>
      </c>
      <c r="D507" s="49" t="s">
        <v>1717</v>
      </c>
    </row>
    <row r="508" spans="1:4" ht="39.5" customHeight="1" x14ac:dyDescent="0.2">
      <c r="A508" s="126" t="s">
        <v>5146</v>
      </c>
      <c r="B508" s="102">
        <v>42088</v>
      </c>
      <c r="C508" s="80" t="s">
        <v>1718</v>
      </c>
      <c r="D508" s="49" t="s">
        <v>1719</v>
      </c>
    </row>
    <row r="509" spans="1:4" ht="39.5" customHeight="1" x14ac:dyDescent="0.2">
      <c r="A509" s="126" t="s">
        <v>5147</v>
      </c>
      <c r="B509" s="102">
        <v>42088</v>
      </c>
      <c r="C509" s="80" t="s">
        <v>1720</v>
      </c>
      <c r="D509" s="49" t="s">
        <v>1721</v>
      </c>
    </row>
    <row r="510" spans="1:4" ht="39.5" customHeight="1" x14ac:dyDescent="0.2">
      <c r="A510" s="126" t="s">
        <v>5148</v>
      </c>
      <c r="B510" s="102">
        <v>42088</v>
      </c>
      <c r="C510" s="80" t="s">
        <v>1722</v>
      </c>
      <c r="D510" s="49" t="s">
        <v>1723</v>
      </c>
    </row>
    <row r="511" spans="1:4" ht="39.5" customHeight="1" x14ac:dyDescent="0.2">
      <c r="A511" s="126" t="s">
        <v>5149</v>
      </c>
      <c r="B511" s="102">
        <v>42088</v>
      </c>
      <c r="C511" s="80" t="s">
        <v>1724</v>
      </c>
      <c r="D511" s="49" t="s">
        <v>626</v>
      </c>
    </row>
    <row r="512" spans="1:4" ht="39.5" customHeight="1" x14ac:dyDescent="0.2">
      <c r="A512" s="126" t="s">
        <v>5150</v>
      </c>
      <c r="B512" s="102">
        <v>42088</v>
      </c>
      <c r="C512" s="80" t="s">
        <v>1725</v>
      </c>
      <c r="D512" s="49" t="s">
        <v>628</v>
      </c>
    </row>
    <row r="513" spans="1:5" ht="39.5" customHeight="1" x14ac:dyDescent="0.2">
      <c r="A513" s="126" t="s">
        <v>5151</v>
      </c>
      <c r="B513" s="102">
        <v>42088</v>
      </c>
      <c r="C513" s="80" t="s">
        <v>1726</v>
      </c>
      <c r="D513" s="49" t="s">
        <v>629</v>
      </c>
    </row>
    <row r="514" spans="1:5" ht="39.5" customHeight="1" x14ac:dyDescent="0.2">
      <c r="A514" s="126" t="s">
        <v>5152</v>
      </c>
      <c r="B514" s="102">
        <v>42123</v>
      </c>
      <c r="C514" s="80" t="s">
        <v>1727</v>
      </c>
      <c r="D514" s="49" t="s">
        <v>731</v>
      </c>
    </row>
    <row r="515" spans="1:5" ht="39.5" customHeight="1" x14ac:dyDescent="0.2">
      <c r="A515" s="126" t="s">
        <v>5153</v>
      </c>
      <c r="B515" s="102">
        <v>42123</v>
      </c>
      <c r="C515" s="80" t="s">
        <v>1728</v>
      </c>
      <c r="D515" s="49" t="s">
        <v>733</v>
      </c>
    </row>
    <row r="516" spans="1:5" ht="39.5" customHeight="1" x14ac:dyDescent="0.2">
      <c r="A516" s="126" t="s">
        <v>5154</v>
      </c>
      <c r="B516" s="102">
        <v>42123</v>
      </c>
      <c r="C516" s="80" t="s">
        <v>1729</v>
      </c>
      <c r="D516" s="49" t="s">
        <v>1730</v>
      </c>
    </row>
    <row r="517" spans="1:5" ht="39.5" customHeight="1" x14ac:dyDescent="0.2">
      <c r="A517" s="126" t="s">
        <v>5155</v>
      </c>
      <c r="B517" s="102">
        <v>42123</v>
      </c>
      <c r="C517" s="80" t="s">
        <v>1731</v>
      </c>
      <c r="D517" s="49" t="s">
        <v>737</v>
      </c>
    </row>
    <row r="518" spans="1:5" ht="39.5" customHeight="1" x14ac:dyDescent="0.2">
      <c r="A518" s="126" t="s">
        <v>5156</v>
      </c>
      <c r="B518" s="102">
        <v>42123</v>
      </c>
      <c r="C518" s="80" t="s">
        <v>1732</v>
      </c>
      <c r="D518" s="49" t="s">
        <v>1733</v>
      </c>
    </row>
    <row r="519" spans="1:5" ht="39.5" customHeight="1" x14ac:dyDescent="0.2">
      <c r="A519" s="126" t="s">
        <v>5385</v>
      </c>
      <c r="B519" s="102">
        <v>42123</v>
      </c>
      <c r="C519" s="80" t="s">
        <v>1734</v>
      </c>
      <c r="D519" s="49" t="s">
        <v>1735</v>
      </c>
    </row>
    <row r="520" spans="1:5" ht="39.5" customHeight="1" x14ac:dyDescent="0.2">
      <c r="A520" s="126" t="s">
        <v>5386</v>
      </c>
      <c r="B520" s="102">
        <v>42123</v>
      </c>
      <c r="C520" s="80" t="s">
        <v>1736</v>
      </c>
      <c r="D520" s="49" t="s">
        <v>1737</v>
      </c>
      <c r="E520" s="49"/>
    </row>
    <row r="521" spans="1:5" ht="39.5" customHeight="1" x14ac:dyDescent="0.2">
      <c r="A521" s="126" t="s">
        <v>5389</v>
      </c>
      <c r="B521" s="102" t="s">
        <v>802</v>
      </c>
      <c r="C521" s="80" t="s">
        <v>1738</v>
      </c>
      <c r="D521" s="96" t="s">
        <v>1739</v>
      </c>
    </row>
    <row r="522" spans="1:5" ht="39.5" customHeight="1" x14ac:dyDescent="0.2">
      <c r="A522" s="126" t="s">
        <v>5157</v>
      </c>
      <c r="B522" s="102">
        <v>42123</v>
      </c>
      <c r="C522" s="80" t="s">
        <v>1740</v>
      </c>
      <c r="D522" s="49" t="s">
        <v>745</v>
      </c>
    </row>
    <row r="523" spans="1:5" ht="39.5" customHeight="1" x14ac:dyDescent="0.2">
      <c r="A523" s="126" t="s">
        <v>5158</v>
      </c>
      <c r="B523" s="102">
        <v>42123</v>
      </c>
      <c r="C523" s="80" t="s">
        <v>1741</v>
      </c>
      <c r="D523" s="49" t="s">
        <v>1742</v>
      </c>
    </row>
    <row r="524" spans="1:5" ht="39.5" customHeight="1" x14ac:dyDescent="0.2">
      <c r="A524" s="126" t="s">
        <v>5400</v>
      </c>
      <c r="B524" s="102">
        <v>42123</v>
      </c>
      <c r="C524" s="80" t="s">
        <v>1743</v>
      </c>
      <c r="D524" s="49" t="s">
        <v>1744</v>
      </c>
    </row>
    <row r="525" spans="1:5" ht="39.5" customHeight="1" x14ac:dyDescent="0.2">
      <c r="A525" s="126" t="s">
        <v>5159</v>
      </c>
      <c r="B525" s="102">
        <v>42123</v>
      </c>
      <c r="C525" s="80" t="s">
        <v>1745</v>
      </c>
      <c r="D525" s="49" t="s">
        <v>751</v>
      </c>
    </row>
    <row r="526" spans="1:5" ht="39.5" customHeight="1" x14ac:dyDescent="0.15">
      <c r="A526" s="126" t="s">
        <v>5160</v>
      </c>
      <c r="B526" s="102">
        <v>42123</v>
      </c>
      <c r="C526" s="80" t="s">
        <v>1746</v>
      </c>
      <c r="D526" s="98" t="s">
        <v>753</v>
      </c>
    </row>
    <row r="527" spans="1:5" ht="39.5" customHeight="1" x14ac:dyDescent="0.2">
      <c r="A527" s="126" t="s">
        <v>5161</v>
      </c>
      <c r="B527" s="102">
        <v>42123</v>
      </c>
      <c r="C527" s="80" t="s">
        <v>1747</v>
      </c>
      <c r="D527" s="49" t="s">
        <v>1748</v>
      </c>
    </row>
    <row r="528" spans="1:5" ht="39.5" customHeight="1" x14ac:dyDescent="0.2">
      <c r="A528" s="126" t="s">
        <v>5162</v>
      </c>
      <c r="B528" s="102">
        <v>42123</v>
      </c>
      <c r="C528" s="80" t="s">
        <v>1749</v>
      </c>
      <c r="D528" s="49" t="s">
        <v>1750</v>
      </c>
    </row>
    <row r="529" spans="1:12" ht="39.5" customHeight="1" x14ac:dyDescent="0.2">
      <c r="A529" s="126" t="s">
        <v>5401</v>
      </c>
      <c r="B529" s="102">
        <v>42123</v>
      </c>
      <c r="C529" s="80" t="s">
        <v>1751</v>
      </c>
      <c r="D529" s="49" t="s">
        <v>1752</v>
      </c>
    </row>
    <row r="530" spans="1:12" ht="39.5" customHeight="1" x14ac:dyDescent="0.2">
      <c r="A530" s="126" t="s">
        <v>5163</v>
      </c>
      <c r="B530" s="102">
        <v>42123</v>
      </c>
      <c r="C530" s="80" t="s">
        <v>1753</v>
      </c>
      <c r="D530" s="49" t="s">
        <v>1754</v>
      </c>
    </row>
    <row r="531" spans="1:12" ht="39.5" customHeight="1" x14ac:dyDescent="0.2">
      <c r="A531" s="126" t="s">
        <v>5402</v>
      </c>
      <c r="B531" s="102">
        <v>42123</v>
      </c>
      <c r="C531" s="80" t="s">
        <v>1755</v>
      </c>
      <c r="D531" s="49" t="s">
        <v>1756</v>
      </c>
    </row>
    <row r="532" spans="1:12" ht="39.5" customHeight="1" x14ac:dyDescent="0.2">
      <c r="A532" s="126" t="s">
        <v>5164</v>
      </c>
      <c r="B532" s="102">
        <v>42123</v>
      </c>
      <c r="C532" s="80" t="s">
        <v>1757</v>
      </c>
      <c r="D532" s="49" t="s">
        <v>1758</v>
      </c>
    </row>
    <row r="533" spans="1:12" ht="39.5" customHeight="1" x14ac:dyDescent="0.2">
      <c r="A533" s="126" t="s">
        <v>5307</v>
      </c>
      <c r="B533" s="102">
        <v>42123</v>
      </c>
      <c r="C533" s="80" t="s">
        <v>1759</v>
      </c>
      <c r="D533" s="49" t="s">
        <v>1760</v>
      </c>
      <c r="I533" s="49" t="s">
        <v>5425</v>
      </c>
      <c r="J533" s="49" t="s">
        <v>5426</v>
      </c>
    </row>
    <row r="534" spans="1:12" ht="39.5" customHeight="1" x14ac:dyDescent="0.2">
      <c r="A534" s="126" t="s">
        <v>5165</v>
      </c>
      <c r="B534" s="102">
        <v>42123</v>
      </c>
      <c r="C534" s="80" t="s">
        <v>1761</v>
      </c>
      <c r="D534" s="49" t="s">
        <v>1762</v>
      </c>
    </row>
    <row r="535" spans="1:12" ht="39.5" customHeight="1" x14ac:dyDescent="0.2">
      <c r="A535" s="126" t="s">
        <v>5166</v>
      </c>
      <c r="B535" s="102">
        <v>42123</v>
      </c>
      <c r="C535" s="80" t="s">
        <v>1763</v>
      </c>
      <c r="D535" s="49" t="s">
        <v>1764</v>
      </c>
    </row>
    <row r="536" spans="1:12" ht="39.5" customHeight="1" x14ac:dyDescent="0.2">
      <c r="A536" s="126" t="s">
        <v>5167</v>
      </c>
      <c r="B536" s="102">
        <v>42123</v>
      </c>
      <c r="C536" s="80" t="s">
        <v>1765</v>
      </c>
      <c r="D536" s="49" t="s">
        <v>1766</v>
      </c>
    </row>
    <row r="537" spans="1:12" ht="39.5" customHeight="1" x14ac:dyDescent="0.2">
      <c r="A537" s="126" t="s">
        <v>5168</v>
      </c>
      <c r="B537" s="102">
        <v>42123</v>
      </c>
      <c r="C537" s="80" t="s">
        <v>1767</v>
      </c>
      <c r="D537" s="49" t="s">
        <v>1768</v>
      </c>
    </row>
    <row r="538" spans="1:12" ht="39.5" customHeight="1" x14ac:dyDescent="0.2">
      <c r="A538" s="126" t="s">
        <v>5169</v>
      </c>
      <c r="B538" s="102">
        <v>42123</v>
      </c>
      <c r="C538" s="80" t="s">
        <v>1769</v>
      </c>
      <c r="D538" s="49" t="s">
        <v>1770</v>
      </c>
    </row>
    <row r="539" spans="1:12" ht="39.5" customHeight="1" x14ac:dyDescent="0.2">
      <c r="A539" s="126" t="s">
        <v>5170</v>
      </c>
      <c r="B539" s="102">
        <v>42123</v>
      </c>
      <c r="C539" s="80" t="s">
        <v>1771</v>
      </c>
      <c r="D539" s="49" t="s">
        <v>1772</v>
      </c>
    </row>
    <row r="540" spans="1:12" ht="39.5" customHeight="1" x14ac:dyDescent="0.2">
      <c r="A540" s="126" t="s">
        <v>5171</v>
      </c>
      <c r="B540" s="102">
        <v>42123</v>
      </c>
      <c r="C540" s="80" t="s">
        <v>1773</v>
      </c>
      <c r="D540" s="49" t="s">
        <v>781</v>
      </c>
      <c r="I540" s="49" t="s">
        <v>5427</v>
      </c>
      <c r="J540" s="49" t="s">
        <v>5428</v>
      </c>
      <c r="K540" s="49" t="s">
        <v>5429</v>
      </c>
      <c r="L540" s="49" t="s">
        <v>5430</v>
      </c>
    </row>
    <row r="541" spans="1:12" ht="39.5" customHeight="1" x14ac:dyDescent="0.2">
      <c r="A541" s="126" t="s">
        <v>5172</v>
      </c>
      <c r="B541" s="102">
        <v>42123</v>
      </c>
      <c r="C541" s="80" t="s">
        <v>1774</v>
      </c>
      <c r="D541" s="49" t="s">
        <v>1775</v>
      </c>
      <c r="E541" s="49"/>
    </row>
    <row r="542" spans="1:12" ht="39.5" customHeight="1" x14ac:dyDescent="0.2">
      <c r="A542" s="126" t="s">
        <v>5308</v>
      </c>
      <c r="B542" s="102">
        <v>42123</v>
      </c>
      <c r="C542" s="80" t="s">
        <v>1776</v>
      </c>
      <c r="D542" s="96" t="s">
        <v>1777</v>
      </c>
    </row>
    <row r="543" spans="1:12" ht="39.5" customHeight="1" x14ac:dyDescent="0.2">
      <c r="A543" s="126" t="s">
        <v>5309</v>
      </c>
      <c r="B543" s="102">
        <v>42123</v>
      </c>
      <c r="C543" s="80" t="s">
        <v>1778</v>
      </c>
      <c r="D543" s="49" t="s">
        <v>1779</v>
      </c>
    </row>
    <row r="544" spans="1:12" ht="39.5" customHeight="1" x14ac:dyDescent="0.2">
      <c r="A544" s="126" t="s">
        <v>5173</v>
      </c>
      <c r="B544" s="102">
        <v>42123</v>
      </c>
      <c r="C544" s="80" t="s">
        <v>1780</v>
      </c>
      <c r="D544" s="49" t="s">
        <v>1781</v>
      </c>
    </row>
    <row r="545" spans="1:12" ht="39.5" customHeight="1" x14ac:dyDescent="0.2">
      <c r="A545" s="126" t="s">
        <v>5174</v>
      </c>
      <c r="B545" s="102">
        <v>42123</v>
      </c>
      <c r="C545" s="80" t="s">
        <v>1782</v>
      </c>
      <c r="D545" s="49" t="s">
        <v>789</v>
      </c>
    </row>
    <row r="546" spans="1:12" ht="39.5" customHeight="1" x14ac:dyDescent="0.2">
      <c r="A546" s="126" t="s">
        <v>5175</v>
      </c>
      <c r="B546" s="102">
        <v>42123</v>
      </c>
      <c r="C546" s="80" t="s">
        <v>1783</v>
      </c>
      <c r="D546" s="49" t="s">
        <v>791</v>
      </c>
    </row>
    <row r="547" spans="1:12" ht="39.5" customHeight="1" x14ac:dyDescent="0.2">
      <c r="A547" s="126" t="s">
        <v>5176</v>
      </c>
      <c r="B547" s="102">
        <v>42123</v>
      </c>
      <c r="C547" s="80" t="s">
        <v>1784</v>
      </c>
      <c r="D547" s="49" t="s">
        <v>793</v>
      </c>
    </row>
    <row r="548" spans="1:12" ht="39.5" customHeight="1" x14ac:dyDescent="0.2">
      <c r="A548" s="126" t="s">
        <v>5177</v>
      </c>
      <c r="B548" s="102">
        <v>42123</v>
      </c>
      <c r="C548" s="80" t="s">
        <v>1785</v>
      </c>
      <c r="D548" s="49" t="s">
        <v>795</v>
      </c>
    </row>
    <row r="549" spans="1:12" ht="39.5" customHeight="1" x14ac:dyDescent="0.2">
      <c r="A549" s="126" t="s">
        <v>5178</v>
      </c>
      <c r="B549" s="102">
        <v>42123</v>
      </c>
      <c r="C549" s="80" t="s">
        <v>1786</v>
      </c>
      <c r="D549" s="49" t="s">
        <v>797</v>
      </c>
    </row>
    <row r="550" spans="1:12" ht="39.5" customHeight="1" x14ac:dyDescent="0.2">
      <c r="A550" s="126" t="s">
        <v>5310</v>
      </c>
      <c r="B550" s="102">
        <v>42151</v>
      </c>
      <c r="C550" s="80" t="s">
        <v>1787</v>
      </c>
      <c r="D550" s="49" t="s">
        <v>1788</v>
      </c>
      <c r="G550" s="49" t="s">
        <v>5409</v>
      </c>
      <c r="H550" s="49" t="s">
        <v>5431</v>
      </c>
    </row>
    <row r="551" spans="1:12" ht="39.5" customHeight="1" x14ac:dyDescent="0.2">
      <c r="A551" s="126" t="s">
        <v>5179</v>
      </c>
      <c r="B551" s="102">
        <v>42151</v>
      </c>
      <c r="C551" s="80" t="s">
        <v>1789</v>
      </c>
      <c r="D551" s="49" t="s">
        <v>912</v>
      </c>
      <c r="G551" s="49" t="s">
        <v>5410</v>
      </c>
      <c r="K551" s="49" t="s">
        <v>5432</v>
      </c>
      <c r="L551" s="49" t="s">
        <v>5433</v>
      </c>
    </row>
    <row r="552" spans="1:12" ht="39.5" customHeight="1" x14ac:dyDescent="0.2">
      <c r="A552" s="126" t="s">
        <v>5311</v>
      </c>
      <c r="B552" s="102">
        <v>42151</v>
      </c>
      <c r="C552" s="80" t="s">
        <v>1790</v>
      </c>
      <c r="D552" s="49" t="s">
        <v>1791</v>
      </c>
    </row>
    <row r="553" spans="1:12" ht="39.5" customHeight="1" x14ac:dyDescent="0.2">
      <c r="A553" s="126" t="s">
        <v>5312</v>
      </c>
      <c r="B553" s="102">
        <v>42151</v>
      </c>
      <c r="C553" s="80" t="s">
        <v>1792</v>
      </c>
      <c r="D553" s="49" t="s">
        <v>1793</v>
      </c>
    </row>
    <row r="554" spans="1:12" ht="39.5" customHeight="1" x14ac:dyDescent="0.2">
      <c r="A554" s="126" t="s">
        <v>5180</v>
      </c>
      <c r="B554" s="102">
        <v>42151</v>
      </c>
      <c r="C554" s="80" t="s">
        <v>1794</v>
      </c>
      <c r="D554" s="49" t="s">
        <v>847</v>
      </c>
    </row>
    <row r="555" spans="1:12" ht="39.5" customHeight="1" x14ac:dyDescent="0.2">
      <c r="A555" s="126" t="s">
        <v>5181</v>
      </c>
      <c r="B555" s="102">
        <v>42151</v>
      </c>
      <c r="C555" s="80" t="s">
        <v>1795</v>
      </c>
      <c r="D555" s="49" t="s">
        <v>849</v>
      </c>
    </row>
    <row r="556" spans="1:12" ht="39.5" customHeight="1" x14ac:dyDescent="0.2">
      <c r="A556" s="126" t="s">
        <v>5313</v>
      </c>
      <c r="B556" s="102">
        <v>42151</v>
      </c>
      <c r="C556" s="80" t="s">
        <v>1827</v>
      </c>
      <c r="D556" s="49" t="s">
        <v>1828</v>
      </c>
    </row>
    <row r="557" spans="1:12" ht="39.5" customHeight="1" x14ac:dyDescent="0.2">
      <c r="A557" s="126" t="s">
        <v>5182</v>
      </c>
      <c r="B557" s="102">
        <v>42151</v>
      </c>
      <c r="C557" s="80" t="s">
        <v>1796</v>
      </c>
      <c r="D557" s="49" t="s">
        <v>1797</v>
      </c>
    </row>
    <row r="558" spans="1:12" ht="39.5" customHeight="1" x14ac:dyDescent="0.2">
      <c r="A558" s="126" t="s">
        <v>5183</v>
      </c>
      <c r="B558" s="102">
        <v>42151</v>
      </c>
      <c r="C558" s="80" t="s">
        <v>1798</v>
      </c>
      <c r="D558" s="49" t="s">
        <v>907</v>
      </c>
    </row>
    <row r="559" spans="1:12" ht="39.5" customHeight="1" x14ac:dyDescent="0.2">
      <c r="A559" s="126" t="s">
        <v>5184</v>
      </c>
      <c r="B559" s="102">
        <v>42151</v>
      </c>
      <c r="C559" s="80" t="s">
        <v>1803</v>
      </c>
      <c r="D559" s="49" t="s">
        <v>859</v>
      </c>
    </row>
    <row r="560" spans="1:12" ht="39.5" customHeight="1" x14ac:dyDescent="0.2">
      <c r="A560" s="126" t="s">
        <v>5185</v>
      </c>
      <c r="B560" s="102">
        <v>42151</v>
      </c>
      <c r="C560" s="80" t="s">
        <v>1804</v>
      </c>
      <c r="D560" s="49" t="s">
        <v>861</v>
      </c>
    </row>
    <row r="561" spans="1:4" ht="39.5" customHeight="1" x14ac:dyDescent="0.2">
      <c r="A561" s="126" t="s">
        <v>5186</v>
      </c>
      <c r="B561" s="102">
        <v>42151</v>
      </c>
      <c r="C561" s="80" t="s">
        <v>1799</v>
      </c>
      <c r="D561" s="49" t="s">
        <v>908</v>
      </c>
    </row>
    <row r="562" spans="1:4" ht="39.5" customHeight="1" x14ac:dyDescent="0.2">
      <c r="A562" s="126" t="s">
        <v>5187</v>
      </c>
      <c r="B562" s="102">
        <v>42151</v>
      </c>
      <c r="C562" s="80" t="s">
        <v>1800</v>
      </c>
      <c r="D562" s="49" t="s">
        <v>855</v>
      </c>
    </row>
    <row r="563" spans="1:4" ht="39.5" customHeight="1" x14ac:dyDescent="0.2">
      <c r="A563" s="126" t="s">
        <v>5314</v>
      </c>
      <c r="B563" s="102">
        <v>42151</v>
      </c>
      <c r="C563" s="80" t="s">
        <v>1801</v>
      </c>
      <c r="D563" s="49" t="s">
        <v>1802</v>
      </c>
    </row>
    <row r="564" spans="1:4" ht="39.5" customHeight="1" x14ac:dyDescent="0.2">
      <c r="A564" s="126" t="s">
        <v>5315</v>
      </c>
      <c r="B564" s="102">
        <v>42151</v>
      </c>
      <c r="C564" s="80" t="s">
        <v>1829</v>
      </c>
      <c r="D564" s="49" t="s">
        <v>1830</v>
      </c>
    </row>
    <row r="565" spans="1:4" ht="39.5" customHeight="1" x14ac:dyDescent="0.2">
      <c r="A565" s="126" t="s">
        <v>5390</v>
      </c>
      <c r="B565" s="102">
        <v>42151</v>
      </c>
      <c r="C565" s="80" t="s">
        <v>1805</v>
      </c>
      <c r="D565" s="49" t="s">
        <v>863</v>
      </c>
    </row>
    <row r="566" spans="1:4" ht="39.5" customHeight="1" x14ac:dyDescent="0.2">
      <c r="A566" s="126" t="s">
        <v>5316</v>
      </c>
      <c r="B566" s="102">
        <v>42151</v>
      </c>
      <c r="C566" s="80" t="s">
        <v>1831</v>
      </c>
      <c r="D566" s="49" t="s">
        <v>1832</v>
      </c>
    </row>
    <row r="567" spans="1:4" ht="39.5" customHeight="1" x14ac:dyDescent="0.2">
      <c r="A567" s="126" t="s">
        <v>5188</v>
      </c>
      <c r="B567" s="102">
        <v>42151</v>
      </c>
      <c r="C567" s="80" t="s">
        <v>1806</v>
      </c>
      <c r="D567" s="49" t="s">
        <v>865</v>
      </c>
    </row>
    <row r="568" spans="1:4" ht="39.5" customHeight="1" x14ac:dyDescent="0.2">
      <c r="A568" s="126" t="s">
        <v>5189</v>
      </c>
      <c r="B568" s="102">
        <v>42151</v>
      </c>
      <c r="C568" s="80" t="s">
        <v>1807</v>
      </c>
      <c r="D568" s="49" t="s">
        <v>867</v>
      </c>
    </row>
    <row r="569" spans="1:4" ht="39.5" customHeight="1" x14ac:dyDescent="0.2">
      <c r="A569" s="127" t="s">
        <v>5190</v>
      </c>
      <c r="B569" s="102">
        <v>42179</v>
      </c>
      <c r="C569" s="81" t="s">
        <v>1842</v>
      </c>
      <c r="D569" s="49" t="s">
        <v>940</v>
      </c>
    </row>
    <row r="570" spans="1:4" ht="39.5" customHeight="1" x14ac:dyDescent="0.2">
      <c r="A570" s="127" t="s">
        <v>5191</v>
      </c>
      <c r="B570" s="102">
        <v>42179</v>
      </c>
      <c r="C570" s="81" t="s">
        <v>1843</v>
      </c>
      <c r="D570" s="49" t="s">
        <v>942</v>
      </c>
    </row>
    <row r="571" spans="1:4" ht="39.5" customHeight="1" x14ac:dyDescent="0.2">
      <c r="A571" s="126" t="s">
        <v>5192</v>
      </c>
      <c r="B571" s="102">
        <v>42151</v>
      </c>
      <c r="C571" s="80" t="s">
        <v>1808</v>
      </c>
      <c r="D571" s="49" t="s">
        <v>869</v>
      </c>
    </row>
    <row r="572" spans="1:4" ht="39.5" customHeight="1" x14ac:dyDescent="0.2">
      <c r="A572" s="126" t="s">
        <v>5317</v>
      </c>
      <c r="B572" s="102">
        <v>42151</v>
      </c>
      <c r="C572" s="80" t="s">
        <v>1811</v>
      </c>
      <c r="D572" s="49" t="s">
        <v>1812</v>
      </c>
    </row>
    <row r="573" spans="1:4" ht="39.5" customHeight="1" x14ac:dyDescent="0.2">
      <c r="A573" s="126" t="s">
        <v>5318</v>
      </c>
      <c r="B573" s="102">
        <v>42151</v>
      </c>
      <c r="C573" s="80" t="s">
        <v>1813</v>
      </c>
      <c r="D573" s="49" t="s">
        <v>1814</v>
      </c>
    </row>
    <row r="574" spans="1:4" ht="39.5" customHeight="1" x14ac:dyDescent="0.2">
      <c r="A574" s="126" t="s">
        <v>5319</v>
      </c>
      <c r="B574" s="102">
        <v>42151</v>
      </c>
      <c r="C574" s="80" t="s">
        <v>1815</v>
      </c>
      <c r="D574" s="49" t="s">
        <v>1816</v>
      </c>
    </row>
    <row r="575" spans="1:4" ht="39.5" customHeight="1" x14ac:dyDescent="0.2">
      <c r="A575" s="126" t="s">
        <v>5320</v>
      </c>
      <c r="B575" s="102">
        <v>42151</v>
      </c>
      <c r="C575" s="80" t="s">
        <v>1817</v>
      </c>
      <c r="D575" s="49" t="s">
        <v>1818</v>
      </c>
    </row>
    <row r="576" spans="1:4" ht="39.5" customHeight="1" x14ac:dyDescent="0.2">
      <c r="A576" s="126" t="s">
        <v>5321</v>
      </c>
      <c r="B576" s="102">
        <v>42151</v>
      </c>
      <c r="C576" s="80" t="s">
        <v>1819</v>
      </c>
      <c r="D576" s="49" t="s">
        <v>1820</v>
      </c>
    </row>
    <row r="577" spans="1:14" ht="39.5" customHeight="1" x14ac:dyDescent="0.2">
      <c r="A577" s="126" t="s">
        <v>5322</v>
      </c>
      <c r="B577" s="102">
        <v>42151</v>
      </c>
      <c r="C577" s="80" t="s">
        <v>1821</v>
      </c>
      <c r="D577" s="49" t="s">
        <v>1822</v>
      </c>
    </row>
    <row r="578" spans="1:14" ht="39.5" customHeight="1" x14ac:dyDescent="0.2">
      <c r="A578" s="126" t="s">
        <v>5323</v>
      </c>
      <c r="B578" s="102">
        <v>42151</v>
      </c>
      <c r="C578" s="80" t="s">
        <v>1823</v>
      </c>
      <c r="D578" s="49" t="s">
        <v>1824</v>
      </c>
    </row>
    <row r="579" spans="1:14" ht="39.5" customHeight="1" x14ac:dyDescent="0.2">
      <c r="A579" s="126" t="s">
        <v>5324</v>
      </c>
      <c r="B579" s="102">
        <v>42151</v>
      </c>
      <c r="C579" s="80" t="s">
        <v>1825</v>
      </c>
      <c r="D579" s="49" t="s">
        <v>1826</v>
      </c>
    </row>
    <row r="580" spans="1:14" ht="39.5" customHeight="1" x14ac:dyDescent="0.2">
      <c r="A580" s="127" t="s">
        <v>5391</v>
      </c>
      <c r="B580" s="102">
        <v>42179</v>
      </c>
      <c r="C580" s="81" t="s">
        <v>1844</v>
      </c>
      <c r="D580" s="49" t="s">
        <v>944</v>
      </c>
    </row>
    <row r="581" spans="1:14" ht="39.5" customHeight="1" x14ac:dyDescent="0.2">
      <c r="A581" s="126" t="s">
        <v>5325</v>
      </c>
      <c r="B581" s="102">
        <v>42151</v>
      </c>
      <c r="C581" s="80" t="s">
        <v>1833</v>
      </c>
      <c r="D581" s="49" t="s">
        <v>1834</v>
      </c>
    </row>
    <row r="582" spans="1:14" ht="39.5" customHeight="1" x14ac:dyDescent="0.2">
      <c r="A582" s="126" t="s">
        <v>5403</v>
      </c>
      <c r="B582" s="102">
        <v>42151</v>
      </c>
      <c r="C582" s="80" t="s">
        <v>1809</v>
      </c>
      <c r="D582" s="49" t="s">
        <v>871</v>
      </c>
    </row>
    <row r="583" spans="1:14" ht="39.5" customHeight="1" x14ac:dyDescent="0.2">
      <c r="A583" s="126" t="s">
        <v>5404</v>
      </c>
      <c r="B583" s="102">
        <v>42151</v>
      </c>
      <c r="C583" s="80" t="s">
        <v>1810</v>
      </c>
      <c r="D583" s="49" t="s">
        <v>909</v>
      </c>
      <c r="G583" s="49" t="s">
        <v>119</v>
      </c>
      <c r="I583" s="49" t="s">
        <v>5434</v>
      </c>
      <c r="J583" s="49" t="s">
        <v>5435</v>
      </c>
      <c r="K583" s="49" t="s">
        <v>5436</v>
      </c>
      <c r="M583" s="49" t="s">
        <v>5437</v>
      </c>
      <c r="N583" s="49" t="s">
        <v>5438</v>
      </c>
    </row>
    <row r="584" spans="1:14" ht="39.5" customHeight="1" x14ac:dyDescent="0.2">
      <c r="A584" s="126" t="s">
        <v>5193</v>
      </c>
      <c r="B584" s="102">
        <v>42151</v>
      </c>
      <c r="C584" s="80" t="s">
        <v>1837</v>
      </c>
      <c r="D584" s="49" t="s">
        <v>900</v>
      </c>
      <c r="G584" s="49" t="s">
        <v>5411</v>
      </c>
      <c r="H584" s="49" t="s">
        <v>5439</v>
      </c>
    </row>
    <row r="585" spans="1:14" ht="39.5" customHeight="1" x14ac:dyDescent="0.2">
      <c r="A585" s="126" t="s">
        <v>5194</v>
      </c>
      <c r="B585" s="102">
        <v>42151</v>
      </c>
      <c r="C585" s="80" t="s">
        <v>1838</v>
      </c>
      <c r="D585" s="49" t="s">
        <v>902</v>
      </c>
      <c r="G585" s="49" t="s">
        <v>5412</v>
      </c>
      <c r="H585" s="49" t="s">
        <v>5440</v>
      </c>
    </row>
    <row r="586" spans="1:14" ht="39.5" customHeight="1" x14ac:dyDescent="0.2">
      <c r="A586" s="126" t="s">
        <v>5195</v>
      </c>
      <c r="B586" s="102">
        <v>42151</v>
      </c>
      <c r="C586" s="80" t="s">
        <v>1839</v>
      </c>
      <c r="D586" s="49" t="s">
        <v>904</v>
      </c>
      <c r="G586" s="49" t="s">
        <v>5413</v>
      </c>
      <c r="H586" s="49" t="s">
        <v>5441</v>
      </c>
    </row>
    <row r="587" spans="1:14" ht="39.5" customHeight="1" x14ac:dyDescent="0.2">
      <c r="A587" s="126" t="s">
        <v>5326</v>
      </c>
      <c r="B587" s="102">
        <v>42151</v>
      </c>
      <c r="C587" s="80" t="s">
        <v>1835</v>
      </c>
      <c r="D587" s="49" t="s">
        <v>1836</v>
      </c>
    </row>
    <row r="588" spans="1:14" ht="39.5" customHeight="1" x14ac:dyDescent="0.2">
      <c r="A588" s="127" t="s">
        <v>5392</v>
      </c>
      <c r="B588" s="102">
        <v>42179</v>
      </c>
      <c r="C588" s="81" t="s">
        <v>1845</v>
      </c>
      <c r="D588" s="49" t="s">
        <v>946</v>
      </c>
    </row>
    <row r="589" spans="1:14" ht="39.5" customHeight="1" x14ac:dyDescent="0.2">
      <c r="A589" s="127" t="s">
        <v>5196</v>
      </c>
      <c r="B589" s="102">
        <v>42179</v>
      </c>
      <c r="C589" s="81" t="s">
        <v>1846</v>
      </c>
      <c r="D589" s="49" t="s">
        <v>948</v>
      </c>
      <c r="E589" s="49"/>
      <c r="G589" s="96" t="s">
        <v>5414</v>
      </c>
      <c r="H589" s="49" t="s">
        <v>5442</v>
      </c>
      <c r="I589" s="96"/>
      <c r="K589" s="49" t="s">
        <v>5443</v>
      </c>
      <c r="L589" s="49" t="s">
        <v>5444</v>
      </c>
    </row>
    <row r="590" spans="1:14" ht="39.5" customHeight="1" x14ac:dyDescent="0.2">
      <c r="A590" s="127" t="s">
        <v>5327</v>
      </c>
      <c r="B590" s="102">
        <v>42179</v>
      </c>
      <c r="C590" s="81" t="s">
        <v>1847</v>
      </c>
      <c r="D590" s="49" t="s">
        <v>1848</v>
      </c>
    </row>
    <row r="591" spans="1:14" ht="39.5" customHeight="1" x14ac:dyDescent="0.2">
      <c r="A591" s="127" t="s">
        <v>5328</v>
      </c>
      <c r="B591" s="102">
        <v>42179</v>
      </c>
      <c r="C591" s="81" t="s">
        <v>1849</v>
      </c>
      <c r="D591" s="49" t="s">
        <v>1850</v>
      </c>
    </row>
    <row r="592" spans="1:14" ht="39.5" customHeight="1" x14ac:dyDescent="0.2">
      <c r="A592" s="127" t="s">
        <v>5329</v>
      </c>
      <c r="B592" s="102">
        <v>42179</v>
      </c>
      <c r="C592" s="81" t="s">
        <v>1851</v>
      </c>
      <c r="D592" s="49" t="s">
        <v>1852</v>
      </c>
    </row>
    <row r="593" spans="1:4" ht="39.5" customHeight="1" x14ac:dyDescent="0.2">
      <c r="A593" s="126" t="s">
        <v>5405</v>
      </c>
      <c r="B593" s="102">
        <v>42151</v>
      </c>
      <c r="C593" s="80" t="s">
        <v>1840</v>
      </c>
      <c r="D593" s="49" t="s">
        <v>1841</v>
      </c>
    </row>
    <row r="594" spans="1:4" ht="39.5" customHeight="1" x14ac:dyDescent="0.2">
      <c r="A594" s="127" t="s">
        <v>5197</v>
      </c>
      <c r="B594" s="102">
        <v>42179</v>
      </c>
      <c r="C594" s="81" t="s">
        <v>1853</v>
      </c>
      <c r="D594" s="49" t="s">
        <v>956</v>
      </c>
    </row>
    <row r="595" spans="1:4" ht="39.5" customHeight="1" x14ac:dyDescent="0.2">
      <c r="A595" s="127" t="s">
        <v>5330</v>
      </c>
      <c r="B595" s="102">
        <v>42179</v>
      </c>
      <c r="C595" s="81" t="s">
        <v>1854</v>
      </c>
      <c r="D595" s="49" t="s">
        <v>1855</v>
      </c>
    </row>
    <row r="596" spans="1:4" ht="39.5" customHeight="1" x14ac:dyDescent="0.2">
      <c r="A596" s="127" t="s">
        <v>5331</v>
      </c>
      <c r="B596" s="102">
        <v>42179</v>
      </c>
      <c r="C596" s="81" t="s">
        <v>1856</v>
      </c>
      <c r="D596" s="49" t="s">
        <v>1857</v>
      </c>
    </row>
    <row r="597" spans="1:4" ht="39.5" customHeight="1" x14ac:dyDescent="0.2">
      <c r="A597" s="127" t="s">
        <v>5332</v>
      </c>
      <c r="B597" s="102">
        <v>42179</v>
      </c>
      <c r="C597" s="81" t="s">
        <v>1858</v>
      </c>
      <c r="D597" s="49" t="s">
        <v>1859</v>
      </c>
    </row>
    <row r="598" spans="1:4" ht="39.5" customHeight="1" x14ac:dyDescent="0.2">
      <c r="A598" s="127" t="s">
        <v>5333</v>
      </c>
      <c r="B598" s="102">
        <v>42179</v>
      </c>
      <c r="C598" s="81" t="s">
        <v>1860</v>
      </c>
      <c r="D598" s="49" t="s">
        <v>1861</v>
      </c>
    </row>
    <row r="599" spans="1:4" ht="39.5" customHeight="1" x14ac:dyDescent="0.2">
      <c r="A599" s="127" t="s">
        <v>5198</v>
      </c>
      <c r="B599" s="102">
        <v>42179</v>
      </c>
      <c r="C599" s="81" t="s">
        <v>1862</v>
      </c>
      <c r="D599" s="49" t="s">
        <v>966</v>
      </c>
    </row>
    <row r="600" spans="1:4" ht="39.5" customHeight="1" x14ac:dyDescent="0.2">
      <c r="A600" s="127" t="s">
        <v>5199</v>
      </c>
      <c r="B600" s="102">
        <v>42179</v>
      </c>
      <c r="C600" s="81" t="s">
        <v>1863</v>
      </c>
      <c r="D600" s="49" t="s">
        <v>968</v>
      </c>
    </row>
    <row r="601" spans="1:4" ht="39.5" customHeight="1" x14ac:dyDescent="0.2">
      <c r="A601" s="127" t="s">
        <v>5200</v>
      </c>
      <c r="B601" s="102">
        <v>42212</v>
      </c>
      <c r="C601" s="81" t="s">
        <v>1864</v>
      </c>
      <c r="D601" s="49" t="s">
        <v>1922</v>
      </c>
    </row>
    <row r="602" spans="1:4" ht="39.5" customHeight="1" x14ac:dyDescent="0.2">
      <c r="A602" s="127" t="s">
        <v>5200</v>
      </c>
      <c r="B602" s="102">
        <v>42179</v>
      </c>
      <c r="C602" s="81" t="s">
        <v>1864</v>
      </c>
      <c r="D602" s="49" t="s">
        <v>970</v>
      </c>
    </row>
    <row r="603" spans="1:4" ht="39.5" customHeight="1" x14ac:dyDescent="0.2">
      <c r="A603" s="127" t="s">
        <v>5201</v>
      </c>
      <c r="B603" s="102">
        <v>42179</v>
      </c>
      <c r="C603" s="81" t="s">
        <v>1865</v>
      </c>
      <c r="D603" s="49" t="s">
        <v>972</v>
      </c>
    </row>
    <row r="604" spans="1:4" ht="39.5" customHeight="1" x14ac:dyDescent="0.2">
      <c r="A604" s="127" t="s">
        <v>5202</v>
      </c>
      <c r="B604" s="102">
        <v>42179</v>
      </c>
      <c r="C604" s="81" t="s">
        <v>1866</v>
      </c>
      <c r="D604" s="49" t="s">
        <v>974</v>
      </c>
    </row>
    <row r="605" spans="1:4" ht="39.5" customHeight="1" x14ac:dyDescent="0.2">
      <c r="A605" s="127" t="s">
        <v>5203</v>
      </c>
      <c r="B605" s="102">
        <v>42179</v>
      </c>
      <c r="C605" s="81" t="s">
        <v>1867</v>
      </c>
      <c r="D605" s="49" t="s">
        <v>976</v>
      </c>
    </row>
    <row r="606" spans="1:4" ht="39.5" customHeight="1" x14ac:dyDescent="0.2">
      <c r="A606" s="127" t="s">
        <v>5204</v>
      </c>
      <c r="B606" s="102">
        <v>42179</v>
      </c>
      <c r="C606" s="81" t="s">
        <v>1868</v>
      </c>
      <c r="D606" s="49" t="s">
        <v>978</v>
      </c>
    </row>
    <row r="607" spans="1:4" ht="39.5" customHeight="1" x14ac:dyDescent="0.2">
      <c r="A607" s="127" t="s">
        <v>5205</v>
      </c>
      <c r="B607" s="102">
        <v>42179</v>
      </c>
      <c r="C607" s="81" t="s">
        <v>1869</v>
      </c>
      <c r="D607" s="49" t="s">
        <v>1870</v>
      </c>
    </row>
    <row r="608" spans="1:4" ht="39.5" customHeight="1" x14ac:dyDescent="0.2">
      <c r="A608" s="127" t="s">
        <v>5334</v>
      </c>
      <c r="B608" s="102">
        <v>42179</v>
      </c>
      <c r="C608" s="81" t="s">
        <v>1871</v>
      </c>
      <c r="D608" s="49" t="s">
        <v>1872</v>
      </c>
    </row>
    <row r="609" spans="1:4" ht="39.5" customHeight="1" x14ac:dyDescent="0.2">
      <c r="A609" s="127" t="s">
        <v>5335</v>
      </c>
      <c r="B609" s="102">
        <v>42179</v>
      </c>
      <c r="C609" s="81" t="s">
        <v>1873</v>
      </c>
      <c r="D609" s="49" t="s">
        <v>1874</v>
      </c>
    </row>
    <row r="610" spans="1:4" ht="39.5" customHeight="1" x14ac:dyDescent="0.2">
      <c r="A610" s="127" t="s">
        <v>5336</v>
      </c>
      <c r="B610" s="102">
        <v>42179</v>
      </c>
      <c r="C610" s="81" t="s">
        <v>1875</v>
      </c>
      <c r="D610" s="49" t="s">
        <v>1876</v>
      </c>
    </row>
    <row r="611" spans="1:4" ht="39.5" customHeight="1" x14ac:dyDescent="0.2">
      <c r="A611" s="127" t="s">
        <v>5206</v>
      </c>
      <c r="B611" s="102">
        <v>42179</v>
      </c>
      <c r="C611" s="81" t="s">
        <v>1877</v>
      </c>
      <c r="D611" s="49" t="s">
        <v>988</v>
      </c>
    </row>
    <row r="612" spans="1:4" ht="39.5" customHeight="1" x14ac:dyDescent="0.2">
      <c r="A612" s="127" t="s">
        <v>5207</v>
      </c>
      <c r="B612" s="102">
        <v>42179</v>
      </c>
      <c r="C612" s="81" t="s">
        <v>1878</v>
      </c>
      <c r="D612" s="49" t="s">
        <v>990</v>
      </c>
    </row>
    <row r="613" spans="1:4" ht="39.5" customHeight="1" x14ac:dyDescent="0.2">
      <c r="A613" s="127" t="s">
        <v>5208</v>
      </c>
      <c r="B613" s="102">
        <v>42179</v>
      </c>
      <c r="C613" s="81" t="s">
        <v>1879</v>
      </c>
      <c r="D613" s="49" t="s">
        <v>992</v>
      </c>
    </row>
    <row r="614" spans="1:4" ht="39.5" customHeight="1" x14ac:dyDescent="0.2">
      <c r="A614" s="127" t="s">
        <v>5209</v>
      </c>
      <c r="B614" s="102">
        <v>42179</v>
      </c>
      <c r="C614" s="81" t="s">
        <v>1880</v>
      </c>
      <c r="D614" s="49" t="s">
        <v>994</v>
      </c>
    </row>
    <row r="615" spans="1:4" ht="39.5" customHeight="1" x14ac:dyDescent="0.2">
      <c r="A615" s="127" t="s">
        <v>5210</v>
      </c>
      <c r="B615" s="102">
        <v>42179</v>
      </c>
      <c r="C615" s="81" t="s">
        <v>1881</v>
      </c>
      <c r="D615" s="49" t="s">
        <v>996</v>
      </c>
    </row>
    <row r="616" spans="1:4" ht="39.5" customHeight="1" x14ac:dyDescent="0.2">
      <c r="A616" s="127" t="s">
        <v>5211</v>
      </c>
      <c r="B616" s="102">
        <v>42179</v>
      </c>
      <c r="C616" s="81" t="s">
        <v>1882</v>
      </c>
      <c r="D616" s="49" t="s">
        <v>998</v>
      </c>
    </row>
    <row r="617" spans="1:4" ht="39.5" customHeight="1" x14ac:dyDescent="0.2">
      <c r="A617" s="127" t="s">
        <v>5212</v>
      </c>
      <c r="B617" s="102">
        <v>42179</v>
      </c>
      <c r="C617" s="81" t="s">
        <v>1883</v>
      </c>
      <c r="D617" s="49" t="s">
        <v>1000</v>
      </c>
    </row>
    <row r="618" spans="1:4" ht="39.5" customHeight="1" x14ac:dyDescent="0.2">
      <c r="A618" s="127" t="s">
        <v>5213</v>
      </c>
      <c r="B618" s="102">
        <v>42212</v>
      </c>
      <c r="C618" s="81" t="s">
        <v>1900</v>
      </c>
      <c r="D618" s="49" t="s">
        <v>1054</v>
      </c>
    </row>
    <row r="619" spans="1:4" ht="39.5" customHeight="1" x14ac:dyDescent="0.2">
      <c r="A619" s="127" t="s">
        <v>5337</v>
      </c>
      <c r="B619" s="102">
        <v>42179</v>
      </c>
      <c r="C619" s="81" t="s">
        <v>1884</v>
      </c>
      <c r="D619" s="49" t="s">
        <v>1885</v>
      </c>
    </row>
    <row r="620" spans="1:4" ht="39.5" customHeight="1" x14ac:dyDescent="0.2">
      <c r="A620" s="127" t="s">
        <v>5338</v>
      </c>
      <c r="B620" s="102">
        <v>42179</v>
      </c>
      <c r="C620" s="81" t="s">
        <v>1886</v>
      </c>
      <c r="D620" s="49" t="s">
        <v>1887</v>
      </c>
    </row>
    <row r="621" spans="1:4" ht="39.5" customHeight="1" x14ac:dyDescent="0.2">
      <c r="A621" s="127" t="s">
        <v>5214</v>
      </c>
      <c r="B621" s="102">
        <v>42179</v>
      </c>
      <c r="C621" s="81" t="s">
        <v>1888</v>
      </c>
      <c r="D621" s="49" t="s">
        <v>1006</v>
      </c>
    </row>
    <row r="622" spans="1:4" ht="39.5" customHeight="1" x14ac:dyDescent="0.2">
      <c r="A622" s="127" t="s">
        <v>5215</v>
      </c>
      <c r="B622" s="102">
        <v>42179</v>
      </c>
      <c r="C622" s="81" t="s">
        <v>1889</v>
      </c>
      <c r="D622" s="49" t="s">
        <v>1008</v>
      </c>
    </row>
    <row r="623" spans="1:4" ht="39.5" customHeight="1" x14ac:dyDescent="0.2">
      <c r="A623" s="127" t="s">
        <v>5216</v>
      </c>
      <c r="B623" s="102">
        <v>42212</v>
      </c>
      <c r="C623" s="81" t="s">
        <v>1901</v>
      </c>
      <c r="D623" s="49" t="s">
        <v>1902</v>
      </c>
    </row>
    <row r="624" spans="1:4" ht="39.5" customHeight="1" x14ac:dyDescent="0.2">
      <c r="A624" s="127" t="s">
        <v>5217</v>
      </c>
      <c r="B624" s="102">
        <v>42179</v>
      </c>
      <c r="C624" s="81" t="s">
        <v>1890</v>
      </c>
      <c r="D624" s="49" t="s">
        <v>1010</v>
      </c>
    </row>
    <row r="625" spans="1:4" ht="39.5" customHeight="1" x14ac:dyDescent="0.2">
      <c r="A625" s="127" t="s">
        <v>5306</v>
      </c>
      <c r="B625" s="102">
        <v>42179</v>
      </c>
      <c r="C625" s="81" t="s">
        <v>1891</v>
      </c>
      <c r="D625" s="49" t="s">
        <v>1892</v>
      </c>
    </row>
    <row r="626" spans="1:4" ht="39.5" customHeight="1" x14ac:dyDescent="0.2">
      <c r="A626" s="127" t="s">
        <v>5218</v>
      </c>
      <c r="B626" s="102">
        <v>42179</v>
      </c>
      <c r="C626" s="81" t="s">
        <v>1893</v>
      </c>
      <c r="D626" s="49" t="s">
        <v>1894</v>
      </c>
    </row>
    <row r="627" spans="1:4" ht="39.5" customHeight="1" x14ac:dyDescent="0.2">
      <c r="A627" s="127" t="s">
        <v>5219</v>
      </c>
      <c r="B627" s="102">
        <v>42179</v>
      </c>
      <c r="C627" s="81" t="s">
        <v>1895</v>
      </c>
      <c r="D627" s="49" t="s">
        <v>1016</v>
      </c>
    </row>
    <row r="628" spans="1:4" ht="39.5" customHeight="1" x14ac:dyDescent="0.2">
      <c r="A628" s="127" t="s">
        <v>5220</v>
      </c>
      <c r="B628" s="102">
        <v>42179</v>
      </c>
      <c r="C628" s="81" t="s">
        <v>1896</v>
      </c>
      <c r="D628" s="49" t="s">
        <v>1018</v>
      </c>
    </row>
    <row r="629" spans="1:4" ht="39.5" customHeight="1" x14ac:dyDescent="0.2">
      <c r="A629" s="127" t="s">
        <v>5221</v>
      </c>
      <c r="B629" s="102">
        <v>42179</v>
      </c>
      <c r="C629" s="81" t="s">
        <v>1897</v>
      </c>
      <c r="D629" s="49" t="s">
        <v>1020</v>
      </c>
    </row>
    <row r="630" spans="1:4" ht="39.5" customHeight="1" x14ac:dyDescent="0.2">
      <c r="A630" s="127" t="s">
        <v>5222</v>
      </c>
      <c r="B630" s="102">
        <v>42179</v>
      </c>
      <c r="C630" s="81" t="s">
        <v>1898</v>
      </c>
      <c r="D630" s="49" t="s">
        <v>1022</v>
      </c>
    </row>
    <row r="631" spans="1:4" ht="39.5" customHeight="1" x14ac:dyDescent="0.2">
      <c r="A631" s="127" t="s">
        <v>5223</v>
      </c>
      <c r="B631" s="102">
        <v>42179</v>
      </c>
      <c r="C631" s="81" t="s">
        <v>1899</v>
      </c>
      <c r="D631" s="49" t="s">
        <v>1024</v>
      </c>
    </row>
    <row r="632" spans="1:4" ht="39.5" customHeight="1" x14ac:dyDescent="0.2">
      <c r="A632" s="127" t="s">
        <v>5339</v>
      </c>
      <c r="B632" s="102">
        <v>42212</v>
      </c>
      <c r="C632" s="81" t="s">
        <v>1903</v>
      </c>
      <c r="D632" s="49" t="s">
        <v>1904</v>
      </c>
    </row>
    <row r="633" spans="1:4" ht="39.5" customHeight="1" x14ac:dyDescent="0.2">
      <c r="A633" s="127" t="s">
        <v>5340</v>
      </c>
      <c r="B633" s="102">
        <v>42212</v>
      </c>
      <c r="C633" s="81" t="s">
        <v>1905</v>
      </c>
      <c r="D633" s="49" t="s">
        <v>1906</v>
      </c>
    </row>
    <row r="634" spans="1:4" ht="39.5" customHeight="1" x14ac:dyDescent="0.2">
      <c r="A634" s="127" t="s">
        <v>5224</v>
      </c>
      <c r="B634" s="102">
        <v>42212</v>
      </c>
      <c r="C634" s="81" t="s">
        <v>1907</v>
      </c>
      <c r="D634" s="49" t="s">
        <v>1062</v>
      </c>
    </row>
    <row r="635" spans="1:4" ht="39.5" customHeight="1" x14ac:dyDescent="0.2">
      <c r="A635" s="127" t="s">
        <v>5225</v>
      </c>
      <c r="B635" s="102">
        <v>42212</v>
      </c>
      <c r="C635" s="81" t="s">
        <v>1908</v>
      </c>
      <c r="D635" s="49" t="s">
        <v>1909</v>
      </c>
    </row>
    <row r="636" spans="1:4" ht="39.5" customHeight="1" x14ac:dyDescent="0.2">
      <c r="A636" s="127" t="s">
        <v>5341</v>
      </c>
      <c r="B636" s="102">
        <v>42212</v>
      </c>
      <c r="C636" s="81" t="s">
        <v>1910</v>
      </c>
      <c r="D636" s="49" t="s">
        <v>1911</v>
      </c>
    </row>
    <row r="637" spans="1:4" ht="39.5" customHeight="1" x14ac:dyDescent="0.2">
      <c r="A637" s="127" t="s">
        <v>5226</v>
      </c>
      <c r="B637" s="102">
        <v>42212</v>
      </c>
      <c r="C637" s="81" t="s">
        <v>1912</v>
      </c>
      <c r="D637" s="49" t="s">
        <v>1913</v>
      </c>
    </row>
    <row r="638" spans="1:4" ht="39.5" customHeight="1" x14ac:dyDescent="0.2">
      <c r="A638" s="127" t="s">
        <v>5227</v>
      </c>
      <c r="B638" s="102">
        <v>42212</v>
      </c>
      <c r="C638" s="81" t="s">
        <v>1914</v>
      </c>
      <c r="D638" s="49" t="s">
        <v>1915</v>
      </c>
    </row>
    <row r="639" spans="1:4" ht="39.5" customHeight="1" x14ac:dyDescent="0.2">
      <c r="A639" s="127" t="s">
        <v>5228</v>
      </c>
      <c r="B639" s="102">
        <v>42212</v>
      </c>
      <c r="C639" s="81" t="s">
        <v>1916</v>
      </c>
      <c r="D639" s="49" t="s">
        <v>1072</v>
      </c>
    </row>
    <row r="640" spans="1:4" ht="39.5" customHeight="1" x14ac:dyDescent="0.2">
      <c r="A640" s="127" t="s">
        <v>5342</v>
      </c>
      <c r="B640" s="102">
        <v>42275</v>
      </c>
      <c r="C640" s="81" t="s">
        <v>1945</v>
      </c>
      <c r="D640" s="49" t="s">
        <v>1946</v>
      </c>
    </row>
    <row r="641" spans="1:12" ht="39.5" customHeight="1" x14ac:dyDescent="0.2">
      <c r="A641" s="127" t="s">
        <v>5229</v>
      </c>
      <c r="B641" s="102">
        <v>42212</v>
      </c>
      <c r="C641" s="81" t="s">
        <v>1917</v>
      </c>
      <c r="D641" s="49" t="s">
        <v>1074</v>
      </c>
    </row>
    <row r="642" spans="1:12" ht="39.5" customHeight="1" x14ac:dyDescent="0.2">
      <c r="A642" s="127" t="s">
        <v>5343</v>
      </c>
      <c r="B642" s="102">
        <v>42212</v>
      </c>
      <c r="C642" s="81" t="s">
        <v>1918</v>
      </c>
      <c r="D642" s="49" t="s">
        <v>1919</v>
      </c>
    </row>
    <row r="643" spans="1:12" ht="39.5" customHeight="1" x14ac:dyDescent="0.2">
      <c r="A643" s="127" t="s">
        <v>5230</v>
      </c>
      <c r="B643" s="102">
        <v>42212</v>
      </c>
      <c r="C643" s="81" t="s">
        <v>1920</v>
      </c>
      <c r="D643" s="49" t="s">
        <v>1921</v>
      </c>
    </row>
    <row r="644" spans="1:12" ht="39.5" customHeight="1" x14ac:dyDescent="0.2">
      <c r="A644" s="127" t="s">
        <v>5344</v>
      </c>
      <c r="B644" s="102">
        <v>42212</v>
      </c>
      <c r="C644" s="81" t="s">
        <v>1923</v>
      </c>
      <c r="D644" s="49" t="s">
        <v>1924</v>
      </c>
      <c r="E644" s="49" t="s">
        <v>1083</v>
      </c>
      <c r="G644" s="96" t="s">
        <v>5415</v>
      </c>
      <c r="K644" s="49" t="s">
        <v>5445</v>
      </c>
      <c r="L644" s="49" t="s">
        <v>5446</v>
      </c>
    </row>
    <row r="645" spans="1:12" ht="39.5" customHeight="1" x14ac:dyDescent="0.2">
      <c r="A645" s="127" t="s">
        <v>5345</v>
      </c>
      <c r="B645" s="102">
        <v>42212</v>
      </c>
      <c r="C645" s="81" t="s">
        <v>1925</v>
      </c>
      <c r="D645" s="49" t="s">
        <v>1926</v>
      </c>
    </row>
    <row r="646" spans="1:12" ht="39.5" customHeight="1" x14ac:dyDescent="0.2">
      <c r="A646" s="127" t="s">
        <v>5231</v>
      </c>
      <c r="B646" s="102">
        <v>42212</v>
      </c>
      <c r="C646" s="81" t="s">
        <v>1927</v>
      </c>
      <c r="D646" s="49" t="s">
        <v>1928</v>
      </c>
    </row>
    <row r="647" spans="1:12" ht="39.5" customHeight="1" x14ac:dyDescent="0.2">
      <c r="A647" s="127" t="s">
        <v>5232</v>
      </c>
      <c r="B647" s="102">
        <v>42212</v>
      </c>
      <c r="C647" s="81" t="s">
        <v>1929</v>
      </c>
      <c r="D647" s="49" t="s">
        <v>1930</v>
      </c>
    </row>
    <row r="648" spans="1:12" ht="39.5" customHeight="1" x14ac:dyDescent="0.2">
      <c r="A648" s="127" t="s">
        <v>5346</v>
      </c>
      <c r="B648" s="102">
        <v>42275</v>
      </c>
      <c r="C648" s="81" t="s">
        <v>1947</v>
      </c>
      <c r="D648" s="49" t="s">
        <v>1948</v>
      </c>
    </row>
    <row r="649" spans="1:12" ht="39.5" customHeight="1" x14ac:dyDescent="0.2">
      <c r="A649" s="127" t="s">
        <v>5233</v>
      </c>
      <c r="B649" s="102">
        <v>42212</v>
      </c>
      <c r="C649" s="81" t="s">
        <v>1931</v>
      </c>
      <c r="D649" s="49" t="s">
        <v>1932</v>
      </c>
    </row>
    <row r="650" spans="1:12" ht="39.5" customHeight="1" x14ac:dyDescent="0.2">
      <c r="A650" s="127" t="s">
        <v>5234</v>
      </c>
      <c r="B650" s="102">
        <v>42212</v>
      </c>
      <c r="C650" s="81" t="s">
        <v>1933</v>
      </c>
      <c r="D650" s="49" t="s">
        <v>1934</v>
      </c>
    </row>
    <row r="651" spans="1:12" ht="39.5" customHeight="1" x14ac:dyDescent="0.2">
      <c r="A651" s="127" t="s">
        <v>5235</v>
      </c>
      <c r="B651" s="102">
        <v>42212</v>
      </c>
      <c r="C651" s="81" t="s">
        <v>1935</v>
      </c>
      <c r="D651" s="49" t="s">
        <v>1936</v>
      </c>
    </row>
    <row r="652" spans="1:12" ht="39.5" customHeight="1" x14ac:dyDescent="0.2">
      <c r="A652" s="127" t="s">
        <v>5347</v>
      </c>
      <c r="B652" s="102">
        <v>42212</v>
      </c>
      <c r="C652" s="81" t="s">
        <v>1937</v>
      </c>
      <c r="D652" s="49" t="s">
        <v>1938</v>
      </c>
      <c r="I652" s="96" t="s">
        <v>5447</v>
      </c>
      <c r="J652" s="49" t="s">
        <v>5448</v>
      </c>
    </row>
    <row r="653" spans="1:12" ht="39.5" customHeight="1" x14ac:dyDescent="0.2">
      <c r="A653" s="127" t="s">
        <v>5348</v>
      </c>
      <c r="B653" s="102">
        <v>42212</v>
      </c>
      <c r="C653" s="81" t="s">
        <v>1939</v>
      </c>
      <c r="D653" s="49" t="s">
        <v>1940</v>
      </c>
    </row>
    <row r="654" spans="1:12" ht="39.5" customHeight="1" x14ac:dyDescent="0.2">
      <c r="A654" s="127" t="s">
        <v>5236</v>
      </c>
      <c r="B654" s="102">
        <v>42212</v>
      </c>
      <c r="C654" s="81" t="s">
        <v>1941</v>
      </c>
      <c r="D654" s="49" t="s">
        <v>1942</v>
      </c>
    </row>
    <row r="655" spans="1:12" ht="39.5" customHeight="1" x14ac:dyDescent="0.2">
      <c r="A655" s="127" t="s">
        <v>5349</v>
      </c>
      <c r="B655" s="102">
        <v>42212</v>
      </c>
      <c r="C655" s="81" t="s">
        <v>1943</v>
      </c>
      <c r="D655" s="49" t="s">
        <v>1944</v>
      </c>
    </row>
    <row r="656" spans="1:12" ht="39.5" customHeight="1" x14ac:dyDescent="0.2">
      <c r="A656" s="127" t="s">
        <v>5237</v>
      </c>
      <c r="B656" s="102">
        <v>42275</v>
      </c>
      <c r="C656" s="81" t="s">
        <v>1949</v>
      </c>
      <c r="D656" s="49" t="s">
        <v>1950</v>
      </c>
    </row>
    <row r="657" spans="1:12" ht="39.5" customHeight="1" x14ac:dyDescent="0.2">
      <c r="A657" s="127" t="s">
        <v>5238</v>
      </c>
      <c r="B657" s="102">
        <v>42275</v>
      </c>
      <c r="C657" s="81" t="s">
        <v>1951</v>
      </c>
      <c r="D657" s="49" t="s">
        <v>1952</v>
      </c>
    </row>
    <row r="658" spans="1:12" ht="39.5" customHeight="1" x14ac:dyDescent="0.2">
      <c r="A658" s="127" t="s">
        <v>5239</v>
      </c>
      <c r="B658" s="102">
        <v>42275</v>
      </c>
      <c r="C658" s="81" t="s">
        <v>1953</v>
      </c>
      <c r="D658" s="49" t="s">
        <v>1954</v>
      </c>
    </row>
    <row r="659" spans="1:12" ht="39.5" customHeight="1" x14ac:dyDescent="0.2">
      <c r="A659" s="127" t="s">
        <v>5240</v>
      </c>
      <c r="B659" s="102">
        <v>42275</v>
      </c>
      <c r="C659" s="81" t="s">
        <v>1955</v>
      </c>
      <c r="D659" s="49" t="s">
        <v>1956</v>
      </c>
    </row>
    <row r="660" spans="1:12" ht="39.5" customHeight="1" x14ac:dyDescent="0.2">
      <c r="A660" s="127" t="s">
        <v>5241</v>
      </c>
      <c r="B660" s="102">
        <v>42275</v>
      </c>
      <c r="C660" s="81" t="s">
        <v>1957</v>
      </c>
      <c r="D660" s="49" t="s">
        <v>1958</v>
      </c>
    </row>
    <row r="661" spans="1:12" ht="39.5" customHeight="1" x14ac:dyDescent="0.2">
      <c r="A661" s="127" t="s">
        <v>5242</v>
      </c>
      <c r="B661" s="102">
        <v>42275</v>
      </c>
      <c r="C661" s="81" t="s">
        <v>1959</v>
      </c>
      <c r="D661" s="49" t="s">
        <v>1960</v>
      </c>
    </row>
    <row r="662" spans="1:12" ht="39.5" customHeight="1" x14ac:dyDescent="0.2">
      <c r="A662" s="127" t="s">
        <v>5243</v>
      </c>
      <c r="B662" s="102">
        <v>42275</v>
      </c>
      <c r="C662" s="81" t="s">
        <v>1961</v>
      </c>
      <c r="D662" s="49" t="s">
        <v>1962</v>
      </c>
    </row>
    <row r="663" spans="1:12" ht="39.5" customHeight="1" x14ac:dyDescent="0.2">
      <c r="A663" s="127" t="s">
        <v>5244</v>
      </c>
      <c r="B663" s="102">
        <v>42275</v>
      </c>
      <c r="C663" s="81" t="s">
        <v>1963</v>
      </c>
      <c r="D663" s="49" t="s">
        <v>1964</v>
      </c>
    </row>
    <row r="664" spans="1:12" ht="39.5" customHeight="1" x14ac:dyDescent="0.2">
      <c r="A664" s="127" t="s">
        <v>5245</v>
      </c>
      <c r="B664" s="102">
        <v>42275</v>
      </c>
      <c r="C664" s="81" t="s">
        <v>1965</v>
      </c>
      <c r="D664" s="49" t="s">
        <v>1966</v>
      </c>
    </row>
    <row r="665" spans="1:12" ht="39.5" customHeight="1" x14ac:dyDescent="0.2">
      <c r="A665" s="127" t="s">
        <v>5246</v>
      </c>
      <c r="B665" s="102">
        <v>42275</v>
      </c>
      <c r="C665" s="81" t="s">
        <v>1967</v>
      </c>
      <c r="D665" s="49" t="s">
        <v>1968</v>
      </c>
    </row>
    <row r="666" spans="1:12" ht="39.5" customHeight="1" x14ac:dyDescent="0.2">
      <c r="A666" s="127" t="s">
        <v>5247</v>
      </c>
      <c r="B666" s="102">
        <v>42275</v>
      </c>
      <c r="C666" s="81" t="s">
        <v>1969</v>
      </c>
      <c r="D666" s="49" t="s">
        <v>1970</v>
      </c>
    </row>
    <row r="667" spans="1:12" ht="39.5" customHeight="1" x14ac:dyDescent="0.2">
      <c r="A667" s="127" t="s">
        <v>5350</v>
      </c>
      <c r="B667" s="102">
        <v>42275</v>
      </c>
      <c r="C667" s="81" t="s">
        <v>1971</v>
      </c>
      <c r="D667" s="49" t="s">
        <v>1972</v>
      </c>
      <c r="E667" s="49" t="s">
        <v>1196</v>
      </c>
      <c r="G667" s="96" t="s">
        <v>5416</v>
      </c>
      <c r="H667" s="49" t="s">
        <v>5449</v>
      </c>
      <c r="I667" s="96" t="s">
        <v>5450</v>
      </c>
      <c r="K667" s="49" t="s">
        <v>5451</v>
      </c>
      <c r="L667" s="49" t="s">
        <v>5452</v>
      </c>
    </row>
    <row r="668" spans="1:12" ht="39.5" customHeight="1" x14ac:dyDescent="0.2">
      <c r="A668" s="127" t="s">
        <v>5248</v>
      </c>
      <c r="B668" s="102">
        <v>42275</v>
      </c>
      <c r="C668" s="81" t="s">
        <v>1973</v>
      </c>
      <c r="D668" s="49" t="s">
        <v>1974</v>
      </c>
    </row>
    <row r="669" spans="1:12" ht="39.5" customHeight="1" x14ac:dyDescent="0.2">
      <c r="A669" s="127" t="s">
        <v>5249</v>
      </c>
      <c r="B669" s="102">
        <v>42275</v>
      </c>
      <c r="C669" s="81" t="s">
        <v>1975</v>
      </c>
      <c r="D669" s="49" t="s">
        <v>1976</v>
      </c>
    </row>
    <row r="670" spans="1:12" ht="39.5" customHeight="1" x14ac:dyDescent="0.2">
      <c r="A670" s="127" t="s">
        <v>5250</v>
      </c>
      <c r="B670" s="102">
        <v>42275</v>
      </c>
      <c r="C670" s="81" t="s">
        <v>1977</v>
      </c>
      <c r="D670" s="49" t="s">
        <v>1978</v>
      </c>
    </row>
    <row r="671" spans="1:12" ht="39.5" customHeight="1" x14ac:dyDescent="0.2">
      <c r="A671" s="127" t="s">
        <v>5351</v>
      </c>
      <c r="B671" s="102">
        <v>42275</v>
      </c>
      <c r="C671" s="81" t="s">
        <v>1979</v>
      </c>
      <c r="D671" s="49" t="s">
        <v>1980</v>
      </c>
    </row>
    <row r="672" spans="1:12" ht="39.5" customHeight="1" x14ac:dyDescent="0.2">
      <c r="A672" s="127" t="s">
        <v>5352</v>
      </c>
      <c r="B672" s="102">
        <v>42275</v>
      </c>
      <c r="C672" s="81" t="s">
        <v>1981</v>
      </c>
      <c r="D672" s="49" t="s">
        <v>1982</v>
      </c>
    </row>
    <row r="673" spans="1:10" ht="39.5" customHeight="1" x14ac:dyDescent="0.2">
      <c r="A673" s="127" t="s">
        <v>5353</v>
      </c>
      <c r="B673" s="102">
        <v>42275</v>
      </c>
      <c r="C673" s="81" t="s">
        <v>1983</v>
      </c>
      <c r="D673" s="49" t="s">
        <v>1984</v>
      </c>
      <c r="I673" s="96" t="s">
        <v>5453</v>
      </c>
      <c r="J673" s="49" t="s">
        <v>5454</v>
      </c>
    </row>
    <row r="674" spans="1:10" ht="39.5" customHeight="1" x14ac:dyDescent="0.2">
      <c r="A674" s="127" t="s">
        <v>5354</v>
      </c>
      <c r="B674" s="102">
        <v>42275</v>
      </c>
      <c r="C674" s="81" t="s">
        <v>1985</v>
      </c>
      <c r="D674" s="49" t="s">
        <v>1986</v>
      </c>
    </row>
    <row r="675" spans="1:10" ht="39.5" customHeight="1" x14ac:dyDescent="0.2">
      <c r="A675" s="127" t="s">
        <v>5355</v>
      </c>
      <c r="B675" s="102">
        <v>42275</v>
      </c>
      <c r="C675" s="81" t="s">
        <v>1987</v>
      </c>
      <c r="D675" s="49" t="s">
        <v>1988</v>
      </c>
    </row>
    <row r="676" spans="1:10" ht="39.5" customHeight="1" x14ac:dyDescent="0.2">
      <c r="A676" s="127" t="s">
        <v>5356</v>
      </c>
      <c r="B676" s="102">
        <v>42275</v>
      </c>
      <c r="C676" s="81" t="s">
        <v>1993</v>
      </c>
      <c r="D676" s="49" t="s">
        <v>1994</v>
      </c>
    </row>
    <row r="677" spans="1:10" ht="39.5" customHeight="1" x14ac:dyDescent="0.2">
      <c r="A677" s="127" t="s">
        <v>5357</v>
      </c>
      <c r="B677" s="102">
        <v>42275</v>
      </c>
      <c r="C677" s="81" t="s">
        <v>1997</v>
      </c>
      <c r="D677" s="49" t="s">
        <v>1998</v>
      </c>
    </row>
    <row r="678" spans="1:10" ht="39.5" customHeight="1" x14ac:dyDescent="0.2">
      <c r="A678" s="127" t="s">
        <v>5358</v>
      </c>
      <c r="B678" s="102">
        <v>42275</v>
      </c>
      <c r="C678" s="81" t="s">
        <v>1999</v>
      </c>
      <c r="D678" s="49" t="s">
        <v>2000</v>
      </c>
    </row>
    <row r="679" spans="1:10" ht="39.5" customHeight="1" x14ac:dyDescent="0.2">
      <c r="A679" s="127" t="s">
        <v>5359</v>
      </c>
      <c r="B679" s="102">
        <v>42275</v>
      </c>
      <c r="C679" s="81" t="s">
        <v>2001</v>
      </c>
      <c r="D679" s="49" t="s">
        <v>2002</v>
      </c>
    </row>
    <row r="680" spans="1:10" ht="39.5" customHeight="1" x14ac:dyDescent="0.2">
      <c r="A680" s="127" t="s">
        <v>5360</v>
      </c>
      <c r="B680" s="102">
        <v>42275</v>
      </c>
      <c r="C680" s="81" t="s">
        <v>2003</v>
      </c>
      <c r="D680" s="49" t="s">
        <v>2004</v>
      </c>
    </row>
    <row r="681" spans="1:10" ht="39.5" customHeight="1" x14ac:dyDescent="0.2">
      <c r="A681" s="127" t="s">
        <v>5361</v>
      </c>
      <c r="B681" s="102">
        <v>42275</v>
      </c>
      <c r="C681" s="81" t="s">
        <v>2005</v>
      </c>
      <c r="D681" s="49" t="s">
        <v>2006</v>
      </c>
    </row>
    <row r="682" spans="1:10" ht="39.5" customHeight="1" x14ac:dyDescent="0.2">
      <c r="A682" s="127" t="s">
        <v>5362</v>
      </c>
      <c r="B682" s="102">
        <v>42275</v>
      </c>
      <c r="C682" s="81" t="s">
        <v>2007</v>
      </c>
      <c r="D682" s="49" t="s">
        <v>2008</v>
      </c>
    </row>
    <row r="683" spans="1:10" ht="39.5" customHeight="1" x14ac:dyDescent="0.2">
      <c r="A683" s="127" t="s">
        <v>5363</v>
      </c>
      <c r="B683" s="102">
        <v>42275</v>
      </c>
      <c r="C683" s="81" t="s">
        <v>2011</v>
      </c>
      <c r="D683" s="49" t="s">
        <v>2012</v>
      </c>
    </row>
    <row r="684" spans="1:10" ht="39.5" customHeight="1" x14ac:dyDescent="0.2">
      <c r="A684" s="127" t="s">
        <v>5363</v>
      </c>
      <c r="B684" s="102">
        <v>42275</v>
      </c>
      <c r="C684" s="81" t="s">
        <v>2009</v>
      </c>
      <c r="D684" s="49" t="s">
        <v>2010</v>
      </c>
    </row>
    <row r="685" spans="1:10" ht="39.5" customHeight="1" x14ac:dyDescent="0.2">
      <c r="A685" s="127" t="s">
        <v>5364</v>
      </c>
      <c r="B685" s="102">
        <v>42275</v>
      </c>
      <c r="C685" s="81" t="s">
        <v>2013</v>
      </c>
      <c r="D685" s="49" t="s">
        <v>2014</v>
      </c>
    </row>
    <row r="686" spans="1:10" ht="39.5" customHeight="1" x14ac:dyDescent="0.2">
      <c r="A686" s="127" t="s">
        <v>5365</v>
      </c>
      <c r="B686" s="102">
        <v>42275</v>
      </c>
      <c r="C686" s="81" t="s">
        <v>2015</v>
      </c>
      <c r="D686" s="49" t="s">
        <v>2016</v>
      </c>
    </row>
    <row r="687" spans="1:10" ht="39.5" customHeight="1" x14ac:dyDescent="0.2">
      <c r="A687" s="127" t="s">
        <v>5251</v>
      </c>
      <c r="B687" s="102">
        <v>42275</v>
      </c>
      <c r="C687" s="81" t="s">
        <v>2017</v>
      </c>
      <c r="D687" s="49" t="s">
        <v>2018</v>
      </c>
    </row>
    <row r="688" spans="1:10" ht="39.5" customHeight="1" x14ac:dyDescent="0.2">
      <c r="A688" s="127" t="s">
        <v>5252</v>
      </c>
      <c r="B688" s="102">
        <v>42275</v>
      </c>
      <c r="C688" s="81" t="s">
        <v>2019</v>
      </c>
      <c r="D688" s="49" t="s">
        <v>2020</v>
      </c>
    </row>
    <row r="689" spans="1:12" ht="39.5" customHeight="1" x14ac:dyDescent="0.2">
      <c r="A689" s="127" t="s">
        <v>5407</v>
      </c>
      <c r="B689" s="102">
        <v>42275</v>
      </c>
      <c r="C689" s="81" t="s">
        <v>2021</v>
      </c>
      <c r="D689" s="49" t="s">
        <v>2022</v>
      </c>
    </row>
    <row r="690" spans="1:12" ht="39.5" customHeight="1" x14ac:dyDescent="0.2">
      <c r="A690" s="127" t="s">
        <v>5366</v>
      </c>
      <c r="B690" s="102">
        <v>42275</v>
      </c>
      <c r="C690" s="81" t="s">
        <v>2023</v>
      </c>
      <c r="D690" s="49" t="s">
        <v>2024</v>
      </c>
    </row>
    <row r="691" spans="1:12" ht="39.5" customHeight="1" x14ac:dyDescent="0.2">
      <c r="A691" s="127" t="s">
        <v>5393</v>
      </c>
      <c r="B691" s="102">
        <v>42275</v>
      </c>
      <c r="C691" s="81" t="s">
        <v>2025</v>
      </c>
      <c r="D691" s="49" t="s">
        <v>1244</v>
      </c>
    </row>
    <row r="692" spans="1:12" ht="39.5" customHeight="1" x14ac:dyDescent="0.2">
      <c r="A692" s="127" t="s">
        <v>5393</v>
      </c>
      <c r="B692" s="102">
        <v>42275</v>
      </c>
      <c r="C692" s="81" t="s">
        <v>2025</v>
      </c>
      <c r="D692" s="49" t="s">
        <v>1245</v>
      </c>
    </row>
    <row r="693" spans="1:12" ht="39.5" customHeight="1" x14ac:dyDescent="0.2">
      <c r="A693" s="127" t="s">
        <v>5253</v>
      </c>
      <c r="B693" s="102">
        <v>42275</v>
      </c>
      <c r="C693" s="81" t="s">
        <v>2026</v>
      </c>
      <c r="D693" s="49" t="s">
        <v>1247</v>
      </c>
    </row>
    <row r="694" spans="1:12" ht="39.5" customHeight="1" x14ac:dyDescent="0.2">
      <c r="A694" s="127" t="s">
        <v>5367</v>
      </c>
      <c r="B694" s="102">
        <v>42275</v>
      </c>
      <c r="C694" s="81" t="s">
        <v>2027</v>
      </c>
      <c r="D694" s="49" t="s">
        <v>2028</v>
      </c>
      <c r="K694" s="49" t="s">
        <v>5455</v>
      </c>
      <c r="L694" s="49" t="s">
        <v>5456</v>
      </c>
    </row>
    <row r="695" spans="1:12" ht="39.5" customHeight="1" x14ac:dyDescent="0.2">
      <c r="A695" s="127" t="s">
        <v>5368</v>
      </c>
      <c r="B695" s="102">
        <v>42275</v>
      </c>
      <c r="C695" s="81" t="s">
        <v>2029</v>
      </c>
      <c r="D695" s="49" t="s">
        <v>2030</v>
      </c>
    </row>
    <row r="696" spans="1:12" ht="39.5" customHeight="1" x14ac:dyDescent="0.2">
      <c r="A696" s="127" t="s">
        <v>5254</v>
      </c>
      <c r="B696" s="102">
        <v>42275</v>
      </c>
      <c r="C696" s="81" t="s">
        <v>2031</v>
      </c>
      <c r="D696" s="49" t="s">
        <v>1253</v>
      </c>
    </row>
    <row r="697" spans="1:12" ht="39.5" customHeight="1" x14ac:dyDescent="0.2">
      <c r="A697" s="127" t="s">
        <v>5255</v>
      </c>
      <c r="B697" s="102">
        <v>42275</v>
      </c>
      <c r="C697" s="81" t="s">
        <v>2032</v>
      </c>
      <c r="D697" s="49" t="s">
        <v>1255</v>
      </c>
    </row>
    <row r="698" spans="1:12" ht="39.5" customHeight="1" x14ac:dyDescent="0.2">
      <c r="A698" s="127" t="s">
        <v>5256</v>
      </c>
      <c r="B698" s="102">
        <v>42275</v>
      </c>
      <c r="C698" s="81" t="s">
        <v>2033</v>
      </c>
      <c r="D698" s="49" t="s">
        <v>1257</v>
      </c>
    </row>
    <row r="699" spans="1:12" ht="39.5" customHeight="1" x14ac:dyDescent="0.2">
      <c r="A699" s="127" t="s">
        <v>5257</v>
      </c>
      <c r="B699" s="102">
        <v>42275</v>
      </c>
      <c r="C699" s="81" t="s">
        <v>2034</v>
      </c>
      <c r="D699" s="49" t="s">
        <v>1259</v>
      </c>
    </row>
    <row r="700" spans="1:12" ht="39.5" customHeight="1" x14ac:dyDescent="0.2">
      <c r="A700" s="127" t="s">
        <v>5258</v>
      </c>
      <c r="B700" s="102">
        <v>42275</v>
      </c>
      <c r="C700" s="81" t="s">
        <v>2046</v>
      </c>
      <c r="D700" s="49" t="s">
        <v>1279</v>
      </c>
    </row>
    <row r="701" spans="1:12" ht="39.5" customHeight="1" x14ac:dyDescent="0.2">
      <c r="A701" s="127" t="s">
        <v>5270</v>
      </c>
      <c r="B701" s="102">
        <v>42303</v>
      </c>
      <c r="C701" s="81" t="s">
        <v>2124</v>
      </c>
      <c r="D701" s="49" t="s">
        <v>2125</v>
      </c>
    </row>
    <row r="702" spans="1:12" ht="39.5" customHeight="1" x14ac:dyDescent="0.2">
      <c r="A702" s="127" t="s">
        <v>5271</v>
      </c>
      <c r="B702" s="102">
        <v>42303</v>
      </c>
      <c r="C702" s="81" t="s">
        <v>2126</v>
      </c>
      <c r="D702" s="49" t="s">
        <v>1423</v>
      </c>
    </row>
    <row r="703" spans="1:12" ht="39.5" customHeight="1" x14ac:dyDescent="0.2">
      <c r="A703" s="127" t="s">
        <v>5272</v>
      </c>
      <c r="B703" s="102">
        <v>42303</v>
      </c>
      <c r="C703" s="81" t="s">
        <v>2127</v>
      </c>
      <c r="D703" s="49" t="s">
        <v>2128</v>
      </c>
    </row>
    <row r="704" spans="1:12" ht="39.5" customHeight="1" x14ac:dyDescent="0.2">
      <c r="A704" s="127" t="s">
        <v>5273</v>
      </c>
      <c r="B704" s="102">
        <v>42303</v>
      </c>
      <c r="C704" s="81" t="s">
        <v>2129</v>
      </c>
      <c r="D704" s="49" t="s">
        <v>1427</v>
      </c>
    </row>
    <row r="705" spans="1:4" ht="39.5" customHeight="1" x14ac:dyDescent="0.2">
      <c r="A705" s="127" t="s">
        <v>5259</v>
      </c>
      <c r="B705" s="102">
        <v>42275</v>
      </c>
      <c r="C705" s="81" t="s">
        <v>2064</v>
      </c>
      <c r="D705" s="49" t="s">
        <v>1309</v>
      </c>
    </row>
    <row r="706" spans="1:4" ht="39.5" customHeight="1" x14ac:dyDescent="0.2">
      <c r="A706" s="127" t="s">
        <v>5260</v>
      </c>
      <c r="B706" s="102">
        <v>42275</v>
      </c>
      <c r="C706" s="81" t="s">
        <v>2065</v>
      </c>
      <c r="D706" s="49" t="s">
        <v>1311</v>
      </c>
    </row>
    <row r="707" spans="1:4" ht="39.5" customHeight="1" x14ac:dyDescent="0.2">
      <c r="A707" s="127" t="s">
        <v>5394</v>
      </c>
      <c r="B707" s="102">
        <v>42275</v>
      </c>
      <c r="C707" s="81" t="s">
        <v>2071</v>
      </c>
      <c r="D707" s="49" t="s">
        <v>1323</v>
      </c>
    </row>
    <row r="708" spans="1:4" ht="39.5" customHeight="1" x14ac:dyDescent="0.2">
      <c r="A708" s="127" t="s">
        <v>5261</v>
      </c>
      <c r="B708" s="102">
        <v>42275</v>
      </c>
      <c r="C708" s="81" t="s">
        <v>2102</v>
      </c>
      <c r="D708" s="49" t="s">
        <v>2103</v>
      </c>
    </row>
    <row r="709" spans="1:4" ht="39.5" customHeight="1" x14ac:dyDescent="0.2">
      <c r="A709" s="127" t="s">
        <v>5262</v>
      </c>
      <c r="B709" s="102">
        <v>42275</v>
      </c>
      <c r="C709" s="81" t="s">
        <v>2104</v>
      </c>
      <c r="D709" s="49" t="s">
        <v>2105</v>
      </c>
    </row>
    <row r="710" spans="1:4" ht="39.5" customHeight="1" x14ac:dyDescent="0.2">
      <c r="A710" s="127" t="s">
        <v>5369</v>
      </c>
      <c r="B710" s="102">
        <v>42275</v>
      </c>
      <c r="C710" s="81" t="s">
        <v>2112</v>
      </c>
      <c r="D710" s="49" t="s">
        <v>2113</v>
      </c>
    </row>
    <row r="711" spans="1:4" ht="39.5" customHeight="1" x14ac:dyDescent="0.2">
      <c r="A711" s="127" t="s">
        <v>5263</v>
      </c>
      <c r="B711" s="102">
        <v>42303</v>
      </c>
      <c r="C711" s="81" t="s">
        <v>2114</v>
      </c>
      <c r="D711" s="49" t="s">
        <v>1409</v>
      </c>
    </row>
    <row r="712" spans="1:4" ht="39.5" customHeight="1" x14ac:dyDescent="0.2">
      <c r="A712" s="127" t="s">
        <v>5264</v>
      </c>
      <c r="B712" s="102">
        <v>42303</v>
      </c>
      <c r="C712" s="81" t="s">
        <v>2115</v>
      </c>
      <c r="D712" s="49" t="s">
        <v>2116</v>
      </c>
    </row>
    <row r="713" spans="1:4" ht="39.5" customHeight="1" x14ac:dyDescent="0.2">
      <c r="A713" s="127" t="s">
        <v>5265</v>
      </c>
      <c r="B713" s="102">
        <v>42303</v>
      </c>
      <c r="C713" s="81" t="s">
        <v>2117</v>
      </c>
      <c r="D713" s="49" t="s">
        <v>2118</v>
      </c>
    </row>
    <row r="714" spans="1:4" ht="39.5" customHeight="1" x14ac:dyDescent="0.2">
      <c r="A714" s="127" t="s">
        <v>5266</v>
      </c>
      <c r="B714" s="102">
        <v>42303</v>
      </c>
      <c r="C714" s="81" t="s">
        <v>2119</v>
      </c>
      <c r="D714" s="49" t="s">
        <v>2120</v>
      </c>
    </row>
    <row r="715" spans="1:4" ht="39.5" customHeight="1" x14ac:dyDescent="0.2">
      <c r="A715" s="127" t="s">
        <v>5267</v>
      </c>
      <c r="B715" s="102">
        <v>42303</v>
      </c>
      <c r="C715" s="81" t="s">
        <v>2121</v>
      </c>
      <c r="D715" s="49" t="s">
        <v>2122</v>
      </c>
    </row>
    <row r="716" spans="1:4" ht="39.5" customHeight="1" x14ac:dyDescent="0.2">
      <c r="A716" s="126" t="s">
        <v>5268</v>
      </c>
      <c r="B716" s="102">
        <v>42333</v>
      </c>
      <c r="C716" s="80" t="s">
        <v>2145</v>
      </c>
      <c r="D716" s="49" t="s">
        <v>1474</v>
      </c>
    </row>
    <row r="717" spans="1:4" ht="39.5" customHeight="1" x14ac:dyDescent="0.2">
      <c r="A717" s="127" t="s">
        <v>5269</v>
      </c>
      <c r="B717" s="102">
        <v>42303</v>
      </c>
      <c r="C717" s="81" t="s">
        <v>2123</v>
      </c>
      <c r="D717" s="49" t="s">
        <v>1419</v>
      </c>
    </row>
    <row r="718" spans="1:4" ht="39.5" customHeight="1" x14ac:dyDescent="0.2">
      <c r="A718" s="127" t="s">
        <v>5274</v>
      </c>
      <c r="B718" s="102">
        <v>42303</v>
      </c>
      <c r="C718" s="81" t="s">
        <v>2130</v>
      </c>
      <c r="D718" s="49" t="s">
        <v>2131</v>
      </c>
    </row>
    <row r="719" spans="1:4" ht="39.5" customHeight="1" x14ac:dyDescent="0.2">
      <c r="A719" s="127" t="s">
        <v>5275</v>
      </c>
      <c r="B719" s="102">
        <v>42303</v>
      </c>
      <c r="C719" s="81" t="s">
        <v>2132</v>
      </c>
      <c r="D719" s="49" t="s">
        <v>2133</v>
      </c>
    </row>
    <row r="720" spans="1:4" ht="39.5" customHeight="1" x14ac:dyDescent="0.2">
      <c r="A720" s="127" t="s">
        <v>5370</v>
      </c>
      <c r="B720" s="102">
        <v>42303</v>
      </c>
      <c r="C720" s="81" t="s">
        <v>2134</v>
      </c>
      <c r="D720" s="49" t="s">
        <v>2135</v>
      </c>
    </row>
    <row r="721" spans="1:10" ht="39.5" customHeight="1" x14ac:dyDescent="0.2">
      <c r="A721" s="127" t="s">
        <v>5276</v>
      </c>
      <c r="B721" s="102">
        <v>42303</v>
      </c>
      <c r="C721" s="81" t="s">
        <v>2136</v>
      </c>
      <c r="D721" s="49" t="s">
        <v>1435</v>
      </c>
    </row>
    <row r="722" spans="1:10" ht="39.5" customHeight="1" x14ac:dyDescent="0.2">
      <c r="A722" s="127" t="s">
        <v>5277</v>
      </c>
      <c r="B722" s="102">
        <v>42303</v>
      </c>
      <c r="C722" s="81" t="s">
        <v>2137</v>
      </c>
      <c r="D722" s="49" t="s">
        <v>1437</v>
      </c>
    </row>
    <row r="723" spans="1:10" ht="39.5" customHeight="1" x14ac:dyDescent="0.2">
      <c r="A723" s="127" t="s">
        <v>5278</v>
      </c>
      <c r="B723" s="102">
        <v>42303</v>
      </c>
      <c r="C723" s="81" t="s">
        <v>2138</v>
      </c>
      <c r="D723" s="49" t="s">
        <v>1439</v>
      </c>
    </row>
    <row r="724" spans="1:10" ht="39.5" customHeight="1" x14ac:dyDescent="0.2">
      <c r="A724" s="127" t="s">
        <v>5279</v>
      </c>
      <c r="B724" s="102">
        <v>42303</v>
      </c>
      <c r="C724" s="81" t="s">
        <v>2139</v>
      </c>
      <c r="D724" s="49" t="s">
        <v>1441</v>
      </c>
    </row>
    <row r="725" spans="1:10" ht="39.5" customHeight="1" x14ac:dyDescent="0.2">
      <c r="A725" s="126" t="s">
        <v>5371</v>
      </c>
      <c r="B725" s="102">
        <v>42333</v>
      </c>
      <c r="C725" s="80" t="s">
        <v>2146</v>
      </c>
      <c r="D725" s="49" t="s">
        <v>2147</v>
      </c>
    </row>
    <row r="726" spans="1:10" ht="39.5" customHeight="1" x14ac:dyDescent="0.2">
      <c r="A726" s="127" t="s">
        <v>5280</v>
      </c>
      <c r="B726" s="102">
        <v>42303</v>
      </c>
      <c r="C726" s="81" t="s">
        <v>2140</v>
      </c>
      <c r="D726" s="49" t="s">
        <v>2141</v>
      </c>
    </row>
    <row r="727" spans="1:10" ht="39.5" customHeight="1" x14ac:dyDescent="0.2">
      <c r="A727" s="127" t="s">
        <v>5281</v>
      </c>
      <c r="B727" s="102">
        <v>42303</v>
      </c>
      <c r="C727" s="81" t="s">
        <v>2142</v>
      </c>
      <c r="D727" s="49" t="s">
        <v>2143</v>
      </c>
    </row>
    <row r="728" spans="1:10" ht="39.5" customHeight="1" x14ac:dyDescent="0.2">
      <c r="A728" s="126" t="s">
        <v>5395</v>
      </c>
      <c r="B728" s="102">
        <v>42333</v>
      </c>
      <c r="C728" s="80" t="s">
        <v>2148</v>
      </c>
      <c r="D728" s="49" t="s">
        <v>1478</v>
      </c>
    </row>
    <row r="729" spans="1:10" ht="39.5" customHeight="1" x14ac:dyDescent="0.2">
      <c r="A729" s="127" t="s">
        <v>5282</v>
      </c>
      <c r="B729" s="102">
        <v>42303</v>
      </c>
      <c r="C729" s="81" t="s">
        <v>2144</v>
      </c>
      <c r="D729" s="49" t="s">
        <v>1447</v>
      </c>
    </row>
    <row r="730" spans="1:10" ht="39.5" customHeight="1" x14ac:dyDescent="0.2">
      <c r="A730" s="126" t="s">
        <v>5283</v>
      </c>
      <c r="B730" s="102">
        <v>42333</v>
      </c>
      <c r="C730" s="80" t="s">
        <v>2151</v>
      </c>
      <c r="D730" s="49" t="s">
        <v>2152</v>
      </c>
    </row>
    <row r="731" spans="1:10" ht="39.5" customHeight="1" x14ac:dyDescent="0.2">
      <c r="A731" s="126" t="s">
        <v>5372</v>
      </c>
      <c r="B731" s="102">
        <v>42333</v>
      </c>
      <c r="C731" s="80" t="s">
        <v>2149</v>
      </c>
      <c r="D731" s="49" t="s">
        <v>2150</v>
      </c>
    </row>
    <row r="732" spans="1:10" ht="39.5" customHeight="1" x14ac:dyDescent="0.2">
      <c r="A732" s="126" t="s">
        <v>5284</v>
      </c>
      <c r="B732" s="102">
        <v>42333</v>
      </c>
      <c r="C732" s="80" t="s">
        <v>2153</v>
      </c>
      <c r="D732" s="49" t="s">
        <v>2154</v>
      </c>
      <c r="I732" s="49" t="s">
        <v>5457</v>
      </c>
      <c r="J732" s="49" t="s">
        <v>5458</v>
      </c>
    </row>
    <row r="733" spans="1:10" ht="39.5" customHeight="1" x14ac:dyDescent="0.2">
      <c r="A733" s="126" t="s">
        <v>5285</v>
      </c>
      <c r="B733" s="102">
        <v>42333</v>
      </c>
      <c r="C733" s="80" t="s">
        <v>2155</v>
      </c>
      <c r="D733" s="49" t="s">
        <v>2156</v>
      </c>
    </row>
    <row r="734" spans="1:10" ht="39.5" customHeight="1" x14ac:dyDescent="0.2">
      <c r="A734" s="126" t="s">
        <v>5373</v>
      </c>
      <c r="B734" s="102">
        <v>42333</v>
      </c>
      <c r="C734" s="80" t="s">
        <v>2157</v>
      </c>
      <c r="D734" s="49" t="s">
        <v>2158</v>
      </c>
    </row>
    <row r="735" spans="1:10" ht="39.5" customHeight="1" x14ac:dyDescent="0.2">
      <c r="A735" s="126" t="s">
        <v>5374</v>
      </c>
      <c r="B735" s="102">
        <v>42333</v>
      </c>
      <c r="C735" s="80" t="s">
        <v>2159</v>
      </c>
      <c r="D735" s="49" t="s">
        <v>2160</v>
      </c>
    </row>
    <row r="736" spans="1:10" ht="39.5" customHeight="1" x14ac:dyDescent="0.2">
      <c r="A736" s="126" t="s">
        <v>5375</v>
      </c>
      <c r="B736" s="102">
        <v>42333</v>
      </c>
      <c r="C736" s="80" t="s">
        <v>2161</v>
      </c>
      <c r="D736" s="49" t="s">
        <v>2162</v>
      </c>
    </row>
    <row r="737" spans="1:5" ht="39.5" customHeight="1" x14ac:dyDescent="0.2">
      <c r="A737" s="126" t="s">
        <v>5376</v>
      </c>
      <c r="B737" s="102">
        <v>42333</v>
      </c>
      <c r="C737" s="80" t="s">
        <v>2163</v>
      </c>
      <c r="D737" s="49" t="s">
        <v>2164</v>
      </c>
    </row>
    <row r="738" spans="1:5" ht="39.5" customHeight="1" x14ac:dyDescent="0.2">
      <c r="A738" s="126" t="s">
        <v>5377</v>
      </c>
      <c r="B738" s="102">
        <v>42333</v>
      </c>
      <c r="C738" s="80" t="s">
        <v>2165</v>
      </c>
      <c r="D738" s="49" t="s">
        <v>2166</v>
      </c>
    </row>
    <row r="739" spans="1:5" ht="39.5" customHeight="1" x14ac:dyDescent="0.2">
      <c r="A739" s="126" t="s">
        <v>5378</v>
      </c>
      <c r="B739" s="102">
        <v>42333</v>
      </c>
      <c r="C739" s="80" t="s">
        <v>2167</v>
      </c>
      <c r="D739" s="49" t="s">
        <v>2168</v>
      </c>
    </row>
    <row r="740" spans="1:5" ht="39.5" customHeight="1" x14ac:dyDescent="0.2">
      <c r="A740" s="126" t="s">
        <v>5379</v>
      </c>
      <c r="B740" s="102">
        <v>42333</v>
      </c>
      <c r="C740" s="80" t="s">
        <v>2169</v>
      </c>
      <c r="D740" s="49" t="s">
        <v>2170</v>
      </c>
    </row>
    <row r="741" spans="1:5" ht="39.5" customHeight="1" x14ac:dyDescent="0.2">
      <c r="A741" s="126" t="s">
        <v>5380</v>
      </c>
      <c r="B741" s="102">
        <v>42333</v>
      </c>
      <c r="C741" s="80" t="s">
        <v>2171</v>
      </c>
      <c r="D741" s="49" t="s">
        <v>2172</v>
      </c>
    </row>
    <row r="742" spans="1:5" ht="39.5" customHeight="1" x14ac:dyDescent="0.2">
      <c r="A742" s="126" t="s">
        <v>5387</v>
      </c>
      <c r="B742" s="102">
        <v>42333</v>
      </c>
      <c r="C742" s="80" t="s">
        <v>2173</v>
      </c>
      <c r="D742" s="49" t="s">
        <v>1504</v>
      </c>
    </row>
    <row r="743" spans="1:5" ht="39.5" customHeight="1" x14ac:dyDescent="0.2">
      <c r="A743" s="126" t="s">
        <v>5388</v>
      </c>
      <c r="B743" s="102">
        <v>42333</v>
      </c>
      <c r="C743" s="80" t="s">
        <v>2174</v>
      </c>
      <c r="D743" s="49" t="s">
        <v>1506</v>
      </c>
    </row>
    <row r="744" spans="1:5" ht="39.5" customHeight="1" x14ac:dyDescent="0.2">
      <c r="A744" s="126" t="s">
        <v>5286</v>
      </c>
      <c r="B744" s="102">
        <v>42333</v>
      </c>
      <c r="C744" s="80" t="s">
        <v>2175</v>
      </c>
      <c r="D744" s="49" t="s">
        <v>2176</v>
      </c>
    </row>
    <row r="745" spans="1:5" ht="39.5" customHeight="1" x14ac:dyDescent="0.2">
      <c r="A745" s="126" t="s">
        <v>5396</v>
      </c>
      <c r="B745" s="102">
        <v>42333</v>
      </c>
      <c r="C745" s="80" t="s">
        <v>2177</v>
      </c>
      <c r="D745" s="49" t="s">
        <v>2178</v>
      </c>
    </row>
    <row r="746" spans="1:5" ht="39.5" customHeight="1" x14ac:dyDescent="0.2">
      <c r="A746" s="126" t="s">
        <v>4635</v>
      </c>
      <c r="B746" s="102">
        <v>42355</v>
      </c>
      <c r="C746" s="80" t="s">
        <v>2182</v>
      </c>
      <c r="D746" s="49" t="s">
        <v>2183</v>
      </c>
      <c r="E746" s="49"/>
    </row>
    <row r="747" spans="1:5" ht="39.5" customHeight="1" x14ac:dyDescent="0.2">
      <c r="A747" s="126" t="s">
        <v>4905</v>
      </c>
      <c r="B747" s="102">
        <v>42355</v>
      </c>
      <c r="C747" s="80" t="s">
        <v>2184</v>
      </c>
      <c r="D747" s="49" t="s">
        <v>2185</v>
      </c>
      <c r="E747" s="49"/>
    </row>
    <row r="748" spans="1:5" ht="39.5" customHeight="1" x14ac:dyDescent="0.2">
      <c r="A748" s="126" t="s">
        <v>4906</v>
      </c>
      <c r="B748" s="102">
        <v>42355</v>
      </c>
      <c r="C748" s="80" t="s">
        <v>2186</v>
      </c>
      <c r="D748" s="49" t="s">
        <v>2187</v>
      </c>
      <c r="E748" s="49"/>
    </row>
    <row r="749" spans="1:5" ht="39.5" customHeight="1" x14ac:dyDescent="0.2">
      <c r="A749" s="126" t="s">
        <v>4907</v>
      </c>
      <c r="B749" s="102">
        <v>42355</v>
      </c>
      <c r="C749" s="80" t="s">
        <v>2188</v>
      </c>
      <c r="D749" s="49" t="s">
        <v>2189</v>
      </c>
      <c r="E749" s="49"/>
    </row>
    <row r="750" spans="1:5" ht="39.5" customHeight="1" x14ac:dyDescent="0.2">
      <c r="A750" s="126" t="s">
        <v>4636</v>
      </c>
      <c r="B750" s="102">
        <v>42355</v>
      </c>
      <c r="C750" s="80" t="s">
        <v>2190</v>
      </c>
      <c r="D750" s="49" t="s">
        <v>2191</v>
      </c>
      <c r="E750" s="49"/>
    </row>
    <row r="751" spans="1:5" ht="39.5" customHeight="1" x14ac:dyDescent="0.2">
      <c r="A751" s="126" t="s">
        <v>4908</v>
      </c>
      <c r="B751" s="102">
        <v>42355</v>
      </c>
      <c r="C751" s="80" t="s">
        <v>2192</v>
      </c>
      <c r="D751" s="49" t="s">
        <v>2193</v>
      </c>
      <c r="E751" s="49"/>
    </row>
    <row r="752" spans="1:5" ht="39.5" customHeight="1" x14ac:dyDescent="0.2">
      <c r="A752" s="126" t="s">
        <v>4909</v>
      </c>
      <c r="B752" s="102">
        <v>42355</v>
      </c>
      <c r="C752" s="80" t="s">
        <v>2194</v>
      </c>
      <c r="D752" s="49" t="s">
        <v>2195</v>
      </c>
      <c r="E752" s="49"/>
    </row>
    <row r="753" spans="1:5" ht="39.5" customHeight="1" x14ac:dyDescent="0.2">
      <c r="A753" s="126" t="s">
        <v>4637</v>
      </c>
      <c r="B753" s="102">
        <v>42355</v>
      </c>
      <c r="C753" s="80" t="s">
        <v>2196</v>
      </c>
      <c r="D753" s="49" t="s">
        <v>2197</v>
      </c>
      <c r="E753" s="49"/>
    </row>
    <row r="754" spans="1:5" ht="39.5" customHeight="1" x14ac:dyDescent="0.2">
      <c r="A754" s="126" t="s">
        <v>4910</v>
      </c>
      <c r="B754" s="102">
        <v>42355</v>
      </c>
      <c r="C754" s="80" t="s">
        <v>2198</v>
      </c>
      <c r="D754" s="96" t="s">
        <v>2199</v>
      </c>
      <c r="E754" s="49"/>
    </row>
    <row r="755" spans="1:5" ht="39.5" customHeight="1" x14ac:dyDescent="0.2">
      <c r="A755" s="126" t="s">
        <v>4911</v>
      </c>
      <c r="B755" s="102">
        <v>42355</v>
      </c>
      <c r="C755" s="80" t="s">
        <v>2200</v>
      </c>
      <c r="D755" s="49" t="s">
        <v>2201</v>
      </c>
      <c r="E755" s="49"/>
    </row>
    <row r="756" spans="1:5" ht="39.5" customHeight="1" x14ac:dyDescent="0.2">
      <c r="A756" s="126" t="s">
        <v>4638</v>
      </c>
      <c r="B756" s="102">
        <v>42355</v>
      </c>
      <c r="C756" s="80" t="s">
        <v>2202</v>
      </c>
      <c r="D756" s="49" t="s">
        <v>2203</v>
      </c>
      <c r="E756" s="49"/>
    </row>
    <row r="757" spans="1:5" ht="39.5" customHeight="1" x14ac:dyDescent="0.2">
      <c r="A757" s="126" t="s">
        <v>4912</v>
      </c>
      <c r="B757" s="102">
        <v>42355</v>
      </c>
      <c r="C757" s="80" t="s">
        <v>2204</v>
      </c>
      <c r="D757" s="49" t="s">
        <v>2205</v>
      </c>
      <c r="E757" s="49"/>
    </row>
    <row r="758" spans="1:5" ht="39.5" customHeight="1" x14ac:dyDescent="0.2">
      <c r="A758" s="126" t="s">
        <v>4913</v>
      </c>
      <c r="B758" s="102">
        <v>42355</v>
      </c>
      <c r="C758" s="80" t="s">
        <v>2206</v>
      </c>
      <c r="D758" s="49" t="s">
        <v>2207</v>
      </c>
      <c r="E758" s="49"/>
    </row>
    <row r="759" spans="1:5" ht="39.5" customHeight="1" x14ac:dyDescent="0.2">
      <c r="A759" s="126" t="s">
        <v>4914</v>
      </c>
      <c r="B759" s="102">
        <v>42355</v>
      </c>
      <c r="C759" s="80" t="s">
        <v>2208</v>
      </c>
      <c r="D759" s="49" t="s">
        <v>2209</v>
      </c>
      <c r="E759" s="49"/>
    </row>
    <row r="760" spans="1:5" ht="39.5" customHeight="1" x14ac:dyDescent="0.2">
      <c r="A760" s="126" t="s">
        <v>4915</v>
      </c>
      <c r="B760" s="102">
        <v>42355</v>
      </c>
      <c r="C760" s="80" t="s">
        <v>2210</v>
      </c>
      <c r="D760" s="49" t="s">
        <v>2211</v>
      </c>
      <c r="E760" s="49"/>
    </row>
    <row r="761" spans="1:5" ht="39.5" customHeight="1" x14ac:dyDescent="0.2">
      <c r="A761" s="126" t="s">
        <v>4916</v>
      </c>
      <c r="B761" s="102">
        <v>42355</v>
      </c>
      <c r="C761" s="80" t="s">
        <v>2212</v>
      </c>
      <c r="D761" s="49" t="s">
        <v>2213</v>
      </c>
      <c r="E761" s="49"/>
    </row>
    <row r="762" spans="1:5" ht="39.5" customHeight="1" x14ac:dyDescent="0.2">
      <c r="A762" s="126" t="s">
        <v>4639</v>
      </c>
      <c r="B762" s="102">
        <v>42355</v>
      </c>
      <c r="C762" s="80" t="s">
        <v>2214</v>
      </c>
      <c r="D762" s="49" t="s">
        <v>2215</v>
      </c>
      <c r="E762" s="49"/>
    </row>
    <row r="763" spans="1:5" ht="39.5" customHeight="1" x14ac:dyDescent="0.2">
      <c r="A763" s="126" t="s">
        <v>4640</v>
      </c>
      <c r="B763" s="102">
        <v>42355</v>
      </c>
      <c r="C763" s="80" t="s">
        <v>2216</v>
      </c>
      <c r="D763" s="49" t="s">
        <v>2217</v>
      </c>
      <c r="E763" s="49"/>
    </row>
    <row r="764" spans="1:5" ht="39.5" customHeight="1" x14ac:dyDescent="0.2">
      <c r="A764" s="126" t="s">
        <v>4917</v>
      </c>
      <c r="B764" s="102">
        <v>42355</v>
      </c>
      <c r="C764" s="80" t="s">
        <v>2218</v>
      </c>
      <c r="D764" s="49" t="s">
        <v>2219</v>
      </c>
      <c r="E764" s="49"/>
    </row>
    <row r="765" spans="1:5" ht="39.5" customHeight="1" x14ac:dyDescent="0.2">
      <c r="A765" s="126" t="s">
        <v>4918</v>
      </c>
      <c r="B765" s="102">
        <v>42355</v>
      </c>
      <c r="C765" s="80" t="s">
        <v>2220</v>
      </c>
      <c r="D765" s="49" t="s">
        <v>2221</v>
      </c>
      <c r="E765" s="49"/>
    </row>
    <row r="766" spans="1:5" ht="39.5" customHeight="1" x14ac:dyDescent="0.2">
      <c r="A766" s="126" t="s">
        <v>5381</v>
      </c>
      <c r="B766" s="102">
        <v>42403</v>
      </c>
      <c r="C766" s="80" t="s">
        <v>1542</v>
      </c>
      <c r="D766" s="49" t="s">
        <v>1543</v>
      </c>
    </row>
    <row r="767" spans="1:5" ht="39.5" customHeight="1" x14ac:dyDescent="0.2">
      <c r="A767" s="126" t="s">
        <v>5382</v>
      </c>
      <c r="B767" s="102">
        <v>42403</v>
      </c>
      <c r="C767" s="80" t="s">
        <v>1544</v>
      </c>
      <c r="D767" s="49" t="s">
        <v>1545</v>
      </c>
    </row>
    <row r="768" spans="1:5" ht="39.5" customHeight="1" x14ac:dyDescent="0.2">
      <c r="A768" s="126" t="s">
        <v>5287</v>
      </c>
      <c r="B768" s="102">
        <v>42403</v>
      </c>
      <c r="C768" s="80" t="s">
        <v>1546</v>
      </c>
      <c r="D768" s="49" t="s">
        <v>1547</v>
      </c>
    </row>
    <row r="769" spans="1:8" ht="39.5" customHeight="1" x14ac:dyDescent="0.2">
      <c r="A769" s="126" t="s">
        <v>5288</v>
      </c>
      <c r="B769" s="102">
        <v>42403</v>
      </c>
      <c r="C769" s="80" t="s">
        <v>1548</v>
      </c>
      <c r="D769" s="49" t="s">
        <v>1549</v>
      </c>
    </row>
    <row r="770" spans="1:8" ht="39.5" customHeight="1" x14ac:dyDescent="0.2">
      <c r="A770" s="126" t="s">
        <v>5289</v>
      </c>
      <c r="B770" s="102">
        <v>42403</v>
      </c>
      <c r="C770" s="80" t="s">
        <v>1550</v>
      </c>
      <c r="D770" s="49" t="s">
        <v>1551</v>
      </c>
    </row>
    <row r="771" spans="1:8" ht="39.5" customHeight="1" x14ac:dyDescent="0.2">
      <c r="A771" s="126" t="s">
        <v>5383</v>
      </c>
      <c r="B771" s="102">
        <v>42403</v>
      </c>
      <c r="C771" s="80" t="s">
        <v>1552</v>
      </c>
      <c r="D771" s="49" t="s">
        <v>1553</v>
      </c>
    </row>
    <row r="772" spans="1:8" ht="39.5" customHeight="1" x14ac:dyDescent="0.2">
      <c r="A772" s="126" t="s">
        <v>5290</v>
      </c>
      <c r="B772" s="102">
        <v>42403</v>
      </c>
      <c r="C772" s="80" t="s">
        <v>1554</v>
      </c>
      <c r="D772" s="49" t="s">
        <v>1555</v>
      </c>
    </row>
    <row r="773" spans="1:8" ht="39.5" customHeight="1" x14ac:dyDescent="0.2">
      <c r="A773" s="126" t="s">
        <v>5291</v>
      </c>
      <c r="B773" s="102">
        <v>42403</v>
      </c>
      <c r="C773" s="80" t="s">
        <v>1556</v>
      </c>
      <c r="D773" s="49" t="s">
        <v>1557</v>
      </c>
    </row>
    <row r="774" spans="1:8" ht="39.5" customHeight="1" x14ac:dyDescent="0.2">
      <c r="A774" s="126" t="s">
        <v>5292</v>
      </c>
      <c r="B774" s="102">
        <v>42403</v>
      </c>
      <c r="C774" s="80" t="s">
        <v>1558</v>
      </c>
      <c r="D774" s="49" t="s">
        <v>1559</v>
      </c>
    </row>
    <row r="775" spans="1:8" ht="39.5" customHeight="1" x14ac:dyDescent="0.2">
      <c r="A775" s="126" t="s">
        <v>5293</v>
      </c>
      <c r="B775" s="102">
        <v>42403</v>
      </c>
      <c r="C775" s="80" t="s">
        <v>1560</v>
      </c>
      <c r="D775" s="49" t="s">
        <v>1561</v>
      </c>
    </row>
    <row r="776" spans="1:8" ht="39.5" customHeight="1" x14ac:dyDescent="0.2">
      <c r="A776" s="126" t="s">
        <v>5294</v>
      </c>
      <c r="B776" s="102">
        <v>42403</v>
      </c>
      <c r="C776" s="80" t="s">
        <v>1562</v>
      </c>
      <c r="D776" s="49" t="s">
        <v>1563</v>
      </c>
    </row>
    <row r="777" spans="1:8" ht="39.5" customHeight="1" x14ac:dyDescent="0.2">
      <c r="A777" s="126" t="s">
        <v>5295</v>
      </c>
      <c r="B777" s="102">
        <v>42403</v>
      </c>
      <c r="C777" s="80" t="s">
        <v>1564</v>
      </c>
      <c r="D777" s="49" t="s">
        <v>1565</v>
      </c>
    </row>
    <row r="778" spans="1:8" ht="39.5" customHeight="1" x14ac:dyDescent="0.2">
      <c r="A778" s="126" t="s">
        <v>5296</v>
      </c>
      <c r="B778" s="102">
        <v>42403</v>
      </c>
      <c r="C778" s="80" t="s">
        <v>1566</v>
      </c>
      <c r="D778" s="49" t="s">
        <v>1567</v>
      </c>
    </row>
    <row r="779" spans="1:8" ht="39.5" customHeight="1" x14ac:dyDescent="0.2">
      <c r="A779" s="126" t="s">
        <v>5297</v>
      </c>
      <c r="B779" s="102">
        <v>42403</v>
      </c>
      <c r="C779" s="80" t="s">
        <v>1568</v>
      </c>
      <c r="D779" s="49" t="s">
        <v>1569</v>
      </c>
      <c r="E779" s="96" t="s">
        <v>1570</v>
      </c>
    </row>
    <row r="780" spans="1:8" ht="39.5" customHeight="1" x14ac:dyDescent="0.2">
      <c r="A780" s="126" t="s">
        <v>5298</v>
      </c>
      <c r="B780" s="102">
        <v>42403</v>
      </c>
      <c r="C780" s="80" t="s">
        <v>1571</v>
      </c>
      <c r="D780" s="49" t="s">
        <v>1572</v>
      </c>
    </row>
    <row r="781" spans="1:8" ht="39.5" customHeight="1" x14ac:dyDescent="0.2">
      <c r="A781" s="126" t="s">
        <v>5397</v>
      </c>
      <c r="B781" s="102">
        <v>42403</v>
      </c>
      <c r="C781" s="80" t="s">
        <v>1573</v>
      </c>
      <c r="D781" s="49" t="s">
        <v>2</v>
      </c>
      <c r="G781" s="99"/>
      <c r="H781" s="99"/>
    </row>
    <row r="782" spans="1:8" ht="39.5" customHeight="1" x14ac:dyDescent="0.2">
      <c r="A782" s="126" t="s">
        <v>5299</v>
      </c>
      <c r="B782" s="102">
        <v>42403</v>
      </c>
      <c r="C782" s="80" t="s">
        <v>1574</v>
      </c>
      <c r="D782" s="49" t="s">
        <v>1575</v>
      </c>
      <c r="G782" s="99"/>
      <c r="H782" s="99"/>
    </row>
    <row r="783" spans="1:8" ht="39.5" customHeight="1" x14ac:dyDescent="0.2">
      <c r="A783" s="126" t="s">
        <v>5398</v>
      </c>
      <c r="B783" s="102">
        <v>42403</v>
      </c>
      <c r="C783" s="80" t="s">
        <v>1576</v>
      </c>
      <c r="D783" s="49" t="s">
        <v>4</v>
      </c>
    </row>
    <row r="784" spans="1:8" ht="39.5" customHeight="1" x14ac:dyDescent="0.2">
      <c r="A784" s="126" t="s">
        <v>5300</v>
      </c>
      <c r="B784" s="102">
        <v>42403</v>
      </c>
      <c r="C784" s="80" t="s">
        <v>1577</v>
      </c>
      <c r="D784" s="49" t="s">
        <v>1578</v>
      </c>
    </row>
    <row r="785" spans="1:5" ht="39.5" customHeight="1" x14ac:dyDescent="0.2">
      <c r="A785" s="126" t="s">
        <v>5301</v>
      </c>
      <c r="B785" s="102">
        <v>42403</v>
      </c>
      <c r="C785" s="80" t="s">
        <v>1581</v>
      </c>
      <c r="D785" s="49" t="s">
        <v>1582</v>
      </c>
    </row>
    <row r="786" spans="1:5" ht="39.5" customHeight="1" x14ac:dyDescent="0.2">
      <c r="A786" s="126" t="s">
        <v>5399</v>
      </c>
      <c r="B786" s="102">
        <v>42403</v>
      </c>
      <c r="C786" s="80" t="s">
        <v>1583</v>
      </c>
      <c r="D786" s="49" t="s">
        <v>2</v>
      </c>
    </row>
    <row r="787" spans="1:5" ht="39.5" customHeight="1" x14ac:dyDescent="0.2">
      <c r="A787" s="126" t="s">
        <v>4786</v>
      </c>
      <c r="B787" s="102">
        <v>42424</v>
      </c>
      <c r="C787" s="80" t="s">
        <v>2276</v>
      </c>
      <c r="D787" s="49" t="s">
        <v>2277</v>
      </c>
      <c r="E787" s="49"/>
    </row>
    <row r="788" spans="1:5" ht="39.5" customHeight="1" x14ac:dyDescent="0.2">
      <c r="A788" s="126" t="s">
        <v>4829</v>
      </c>
      <c r="B788" s="102">
        <v>42424</v>
      </c>
      <c r="C788" s="80" t="s">
        <v>2278</v>
      </c>
      <c r="D788" s="49" t="s">
        <v>2279</v>
      </c>
      <c r="E788" s="49"/>
    </row>
    <row r="789" spans="1:5" ht="39.5" customHeight="1" x14ac:dyDescent="0.2">
      <c r="A789" s="126" t="s">
        <v>4919</v>
      </c>
      <c r="B789" s="102">
        <v>42424</v>
      </c>
      <c r="C789" s="80" t="s">
        <v>2280</v>
      </c>
      <c r="D789" s="49" t="s">
        <v>2281</v>
      </c>
      <c r="E789" s="49"/>
    </row>
    <row r="790" spans="1:5" ht="39.5" customHeight="1" x14ac:dyDescent="0.2">
      <c r="A790" s="126" t="s">
        <v>4848</v>
      </c>
      <c r="B790" s="102">
        <v>42424</v>
      </c>
      <c r="C790" s="80" t="s">
        <v>2282</v>
      </c>
      <c r="D790" s="49" t="s">
        <v>2283</v>
      </c>
      <c r="E790" s="49"/>
    </row>
    <row r="791" spans="1:5" ht="39.5" customHeight="1" x14ac:dyDescent="0.2">
      <c r="A791" s="126" t="s">
        <v>4787</v>
      </c>
      <c r="B791" s="102">
        <v>42424</v>
      </c>
      <c r="C791" s="80" t="s">
        <v>2284</v>
      </c>
      <c r="D791" s="49" t="s">
        <v>2285</v>
      </c>
      <c r="E791" s="49"/>
    </row>
    <row r="792" spans="1:5" ht="39.5" customHeight="1" x14ac:dyDescent="0.2">
      <c r="A792" s="126" t="s">
        <v>4920</v>
      </c>
      <c r="B792" s="102">
        <v>42424</v>
      </c>
      <c r="C792" s="80" t="s">
        <v>2286</v>
      </c>
      <c r="D792" s="49" t="s">
        <v>2287</v>
      </c>
      <c r="E792" s="49"/>
    </row>
    <row r="793" spans="1:5" ht="39.5" customHeight="1" x14ac:dyDescent="0.2">
      <c r="A793" s="126" t="s">
        <v>4921</v>
      </c>
      <c r="B793" s="102">
        <v>42424</v>
      </c>
      <c r="C793" s="80" t="s">
        <v>2288</v>
      </c>
      <c r="D793" s="49" t="s">
        <v>2289</v>
      </c>
      <c r="E793" s="49"/>
    </row>
    <row r="794" spans="1:5" ht="39.5" customHeight="1" x14ac:dyDescent="0.2">
      <c r="A794" s="127" t="s">
        <v>4922</v>
      </c>
      <c r="B794" s="102">
        <v>42459</v>
      </c>
      <c r="C794" s="81" t="s">
        <v>2357</v>
      </c>
      <c r="D794" s="49" t="s">
        <v>2308</v>
      </c>
      <c r="E794" s="49"/>
    </row>
    <row r="795" spans="1:5" ht="39.5" customHeight="1" x14ac:dyDescent="0.2">
      <c r="A795" s="127" t="s">
        <v>4641</v>
      </c>
      <c r="B795" s="102">
        <v>42459</v>
      </c>
      <c r="C795" s="81" t="s">
        <v>2309</v>
      </c>
      <c r="D795" s="49" t="s">
        <v>2310</v>
      </c>
      <c r="E795" s="49"/>
    </row>
    <row r="796" spans="1:5" ht="39.5" customHeight="1" x14ac:dyDescent="0.2">
      <c r="A796" s="127" t="s">
        <v>4642</v>
      </c>
      <c r="B796" s="102">
        <v>42459</v>
      </c>
      <c r="C796" s="81" t="s">
        <v>2311</v>
      </c>
      <c r="D796" s="49" t="s">
        <v>2312</v>
      </c>
      <c r="E796" s="49"/>
    </row>
    <row r="797" spans="1:5" ht="39.5" customHeight="1" x14ac:dyDescent="0.2">
      <c r="A797" s="127" t="s">
        <v>4923</v>
      </c>
      <c r="B797" s="102">
        <v>42459</v>
      </c>
      <c r="C797" s="81" t="s">
        <v>2313</v>
      </c>
      <c r="D797" s="49" t="s">
        <v>2314</v>
      </c>
      <c r="E797" s="49"/>
    </row>
    <row r="798" spans="1:5" ht="39.5" customHeight="1" x14ac:dyDescent="0.2">
      <c r="A798" s="127" t="s">
        <v>4643</v>
      </c>
      <c r="B798" s="102">
        <v>42459</v>
      </c>
      <c r="C798" s="81" t="s">
        <v>2315</v>
      </c>
      <c r="D798" s="49" t="s">
        <v>2316</v>
      </c>
      <c r="E798" s="49"/>
    </row>
    <row r="799" spans="1:5" ht="39.5" customHeight="1" x14ac:dyDescent="0.2">
      <c r="A799" s="127" t="s">
        <v>4644</v>
      </c>
      <c r="B799" s="102">
        <v>42459</v>
      </c>
      <c r="C799" s="81" t="s">
        <v>2317</v>
      </c>
      <c r="D799" s="49" t="s">
        <v>2318</v>
      </c>
      <c r="E799" s="49"/>
    </row>
    <row r="800" spans="1:5" ht="39.5" customHeight="1" x14ac:dyDescent="0.2">
      <c r="A800" s="127" t="s">
        <v>4924</v>
      </c>
      <c r="B800" s="102">
        <v>42459</v>
      </c>
      <c r="C800" s="81" t="s">
        <v>2319</v>
      </c>
      <c r="D800" s="49" t="s">
        <v>2320</v>
      </c>
      <c r="E800" s="49"/>
    </row>
    <row r="801" spans="1:5" ht="39.5" customHeight="1" x14ac:dyDescent="0.2">
      <c r="A801" s="127" t="s">
        <v>4645</v>
      </c>
      <c r="B801" s="102">
        <v>42459</v>
      </c>
      <c r="C801" s="81" t="s">
        <v>2321</v>
      </c>
      <c r="D801" s="49" t="s">
        <v>2322</v>
      </c>
      <c r="E801" s="49"/>
    </row>
    <row r="802" spans="1:5" ht="39.5" customHeight="1" x14ac:dyDescent="0.2">
      <c r="A802" s="127" t="s">
        <v>4646</v>
      </c>
      <c r="B802" s="102">
        <v>42459</v>
      </c>
      <c r="C802" s="81" t="s">
        <v>2323</v>
      </c>
      <c r="D802" s="49" t="s">
        <v>2324</v>
      </c>
      <c r="E802" s="49"/>
    </row>
    <row r="803" spans="1:5" ht="39.5" customHeight="1" x14ac:dyDescent="0.2">
      <c r="A803" s="127" t="s">
        <v>4925</v>
      </c>
      <c r="B803" s="102">
        <v>42459</v>
      </c>
      <c r="C803" s="81" t="s">
        <v>2325</v>
      </c>
      <c r="D803" s="49" t="s">
        <v>2326</v>
      </c>
      <c r="E803" s="49"/>
    </row>
    <row r="804" spans="1:5" ht="39.5" customHeight="1" x14ac:dyDescent="0.2">
      <c r="A804" s="127" t="s">
        <v>4647</v>
      </c>
      <c r="B804" s="102">
        <v>42459</v>
      </c>
      <c r="C804" s="81" t="s">
        <v>2327</v>
      </c>
      <c r="D804" s="49" t="s">
        <v>2328</v>
      </c>
      <c r="E804" s="49"/>
    </row>
    <row r="805" spans="1:5" ht="39.5" customHeight="1" x14ac:dyDescent="0.2">
      <c r="A805" s="127" t="s">
        <v>4648</v>
      </c>
      <c r="B805" s="102">
        <v>42459</v>
      </c>
      <c r="C805" s="81" t="s">
        <v>2329</v>
      </c>
      <c r="D805" s="49" t="s">
        <v>2330</v>
      </c>
      <c r="E805" s="49"/>
    </row>
    <row r="806" spans="1:5" ht="39.5" customHeight="1" x14ac:dyDescent="0.2">
      <c r="A806" s="127" t="s">
        <v>4649</v>
      </c>
      <c r="B806" s="102">
        <v>42459</v>
      </c>
      <c r="C806" s="81" t="s">
        <v>2331</v>
      </c>
      <c r="D806" s="49" t="s">
        <v>2332</v>
      </c>
      <c r="E806" s="49"/>
    </row>
    <row r="807" spans="1:5" ht="39.5" customHeight="1" x14ac:dyDescent="0.2">
      <c r="A807" s="127" t="s">
        <v>4650</v>
      </c>
      <c r="B807" s="102">
        <v>42459</v>
      </c>
      <c r="C807" s="81" t="s">
        <v>2333</v>
      </c>
      <c r="D807" s="49" t="s">
        <v>2334</v>
      </c>
      <c r="E807" s="49"/>
    </row>
    <row r="808" spans="1:5" ht="39.5" customHeight="1" x14ac:dyDescent="0.2">
      <c r="A808" s="127" t="s">
        <v>4926</v>
      </c>
      <c r="B808" s="102">
        <v>42459</v>
      </c>
      <c r="C808" s="81" t="s">
        <v>2335</v>
      </c>
      <c r="D808" s="49" t="s">
        <v>2336</v>
      </c>
      <c r="E808" s="49"/>
    </row>
    <row r="809" spans="1:5" ht="39.5" customHeight="1" x14ac:dyDescent="0.2">
      <c r="A809" s="127" t="s">
        <v>4927</v>
      </c>
      <c r="B809" s="102">
        <v>42459</v>
      </c>
      <c r="C809" s="81" t="s">
        <v>2337</v>
      </c>
      <c r="D809" s="49" t="s">
        <v>2338</v>
      </c>
      <c r="E809" s="49"/>
    </row>
    <row r="810" spans="1:5" ht="39.5" customHeight="1" x14ac:dyDescent="0.2">
      <c r="A810" s="127" t="s">
        <v>4651</v>
      </c>
      <c r="B810" s="102">
        <v>42459</v>
      </c>
      <c r="C810" s="81" t="s">
        <v>2339</v>
      </c>
      <c r="D810" s="49" t="s">
        <v>2340</v>
      </c>
      <c r="E810" s="49"/>
    </row>
    <row r="811" spans="1:5" ht="39.5" customHeight="1" x14ac:dyDescent="0.2">
      <c r="A811" s="127" t="s">
        <v>4652</v>
      </c>
      <c r="B811" s="102">
        <v>42459</v>
      </c>
      <c r="C811" s="81" t="s">
        <v>2341</v>
      </c>
      <c r="D811" s="49" t="s">
        <v>2342</v>
      </c>
      <c r="E811" s="49"/>
    </row>
    <row r="812" spans="1:5" ht="39.5" customHeight="1" x14ac:dyDescent="0.2">
      <c r="A812" s="127" t="s">
        <v>4928</v>
      </c>
      <c r="B812" s="102">
        <v>42459</v>
      </c>
      <c r="C812" s="81" t="s">
        <v>2343</v>
      </c>
      <c r="D812" s="49" t="s">
        <v>2344</v>
      </c>
      <c r="E812" s="49"/>
    </row>
    <row r="813" spans="1:5" ht="39.5" customHeight="1" x14ac:dyDescent="0.2">
      <c r="A813" s="127" t="s">
        <v>4929</v>
      </c>
      <c r="B813" s="102">
        <v>42459</v>
      </c>
      <c r="C813" s="81" t="s">
        <v>2345</v>
      </c>
      <c r="D813" s="49" t="s">
        <v>2346</v>
      </c>
      <c r="E813" s="49"/>
    </row>
    <row r="814" spans="1:5" ht="39.5" customHeight="1" x14ac:dyDescent="0.2">
      <c r="A814" s="127" t="s">
        <v>4931</v>
      </c>
      <c r="B814" s="102">
        <v>42459</v>
      </c>
      <c r="C814" s="81" t="s">
        <v>2351</v>
      </c>
      <c r="D814" s="49" t="s">
        <v>2352</v>
      </c>
      <c r="E814" s="49"/>
    </row>
    <row r="815" spans="1:5" ht="39.5" customHeight="1" x14ac:dyDescent="0.2">
      <c r="A815" s="127" t="s">
        <v>4930</v>
      </c>
      <c r="B815" s="102">
        <v>42459</v>
      </c>
      <c r="C815" s="81" t="s">
        <v>2347</v>
      </c>
      <c r="D815" s="49" t="s">
        <v>2348</v>
      </c>
      <c r="E815" s="49"/>
    </row>
    <row r="816" spans="1:5" ht="39.5" customHeight="1" x14ac:dyDescent="0.2">
      <c r="A816" s="127" t="s">
        <v>4932</v>
      </c>
      <c r="B816" s="102">
        <v>42459</v>
      </c>
      <c r="C816" s="81" t="s">
        <v>2353</v>
      </c>
      <c r="D816" s="49" t="s">
        <v>2354</v>
      </c>
      <c r="E816" s="49"/>
    </row>
    <row r="817" spans="1:5" ht="39.5" customHeight="1" x14ac:dyDescent="0.2">
      <c r="A817" s="127" t="s">
        <v>4653</v>
      </c>
      <c r="B817" s="102">
        <v>42459</v>
      </c>
      <c r="C817" s="81" t="s">
        <v>2349</v>
      </c>
      <c r="D817" s="49" t="s">
        <v>2350</v>
      </c>
      <c r="E817" s="49"/>
    </row>
    <row r="818" spans="1:5" ht="39.5" customHeight="1" x14ac:dyDescent="0.2">
      <c r="A818" s="127" t="s">
        <v>4933</v>
      </c>
      <c r="B818" s="102">
        <v>42459</v>
      </c>
      <c r="C818" s="81" t="s">
        <v>2355</v>
      </c>
      <c r="D818" s="49" t="s">
        <v>2356</v>
      </c>
      <c r="E818" s="49"/>
    </row>
    <row r="819" spans="1:5" ht="39.5" customHeight="1" x14ac:dyDescent="0.2">
      <c r="A819" s="126" t="s">
        <v>4934</v>
      </c>
      <c r="B819" s="102">
        <v>42487</v>
      </c>
      <c r="C819" s="80" t="s">
        <v>2409</v>
      </c>
      <c r="D819" s="49" t="s">
        <v>2410</v>
      </c>
      <c r="E819" s="96" t="s">
        <v>2411</v>
      </c>
    </row>
    <row r="820" spans="1:5" ht="39.5" customHeight="1" x14ac:dyDescent="0.2">
      <c r="A820" s="126" t="s">
        <v>4935</v>
      </c>
      <c r="B820" s="102">
        <v>42487</v>
      </c>
      <c r="C820" s="80" t="s">
        <v>2412</v>
      </c>
      <c r="D820" s="49" t="s">
        <v>2413</v>
      </c>
      <c r="E820" s="49"/>
    </row>
    <row r="821" spans="1:5" ht="39.5" customHeight="1" x14ac:dyDescent="0.2">
      <c r="A821" s="126" t="s">
        <v>4936</v>
      </c>
      <c r="B821" s="102">
        <v>42487</v>
      </c>
      <c r="C821" s="80" t="s">
        <v>2414</v>
      </c>
      <c r="D821" s="49" t="s">
        <v>2415</v>
      </c>
      <c r="E821" s="49"/>
    </row>
    <row r="822" spans="1:5" ht="39.5" customHeight="1" x14ac:dyDescent="0.2">
      <c r="A822" s="126" t="s">
        <v>4654</v>
      </c>
      <c r="B822" s="102">
        <v>42487</v>
      </c>
      <c r="C822" s="80" t="s">
        <v>2416</v>
      </c>
      <c r="D822" s="49" t="s">
        <v>2417</v>
      </c>
      <c r="E822" s="49"/>
    </row>
    <row r="823" spans="1:5" ht="39.5" customHeight="1" x14ac:dyDescent="0.2">
      <c r="A823" s="126" t="s">
        <v>4937</v>
      </c>
      <c r="B823" s="102">
        <v>42487</v>
      </c>
      <c r="C823" s="80" t="s">
        <v>2418</v>
      </c>
      <c r="D823" s="49" t="s">
        <v>2419</v>
      </c>
      <c r="E823" s="96" t="s">
        <v>2420</v>
      </c>
    </row>
    <row r="824" spans="1:5" ht="39.5" customHeight="1" x14ac:dyDescent="0.2">
      <c r="A824" s="126" t="s">
        <v>4938</v>
      </c>
      <c r="B824" s="102">
        <v>42487</v>
      </c>
      <c r="C824" s="80" t="s">
        <v>2421</v>
      </c>
      <c r="D824" s="49" t="s">
        <v>2422</v>
      </c>
      <c r="E824" s="49"/>
    </row>
    <row r="825" spans="1:5" ht="39.5" customHeight="1" x14ac:dyDescent="0.2">
      <c r="A825" s="126" t="s">
        <v>4939</v>
      </c>
      <c r="B825" s="102">
        <v>42487</v>
      </c>
      <c r="C825" s="80" t="s">
        <v>2423</v>
      </c>
      <c r="D825" s="49" t="s">
        <v>2424</v>
      </c>
      <c r="E825" s="49"/>
    </row>
    <row r="826" spans="1:5" ht="39.5" customHeight="1" x14ac:dyDescent="0.2">
      <c r="A826" s="126" t="s">
        <v>4788</v>
      </c>
      <c r="B826" s="102">
        <v>42515</v>
      </c>
      <c r="C826" s="80" t="s">
        <v>2475</v>
      </c>
      <c r="D826" s="49" t="s">
        <v>2476</v>
      </c>
      <c r="E826" s="49"/>
    </row>
    <row r="827" spans="1:5" ht="39.5" customHeight="1" x14ac:dyDescent="0.2">
      <c r="A827" s="126" t="s">
        <v>4849</v>
      </c>
      <c r="B827" s="102">
        <v>42515</v>
      </c>
      <c r="C827" s="80" t="s">
        <v>2477</v>
      </c>
      <c r="D827" s="49" t="s">
        <v>2478</v>
      </c>
      <c r="E827" s="49"/>
    </row>
    <row r="828" spans="1:5" ht="39.5" customHeight="1" x14ac:dyDescent="0.2">
      <c r="A828" s="126" t="s">
        <v>4789</v>
      </c>
      <c r="B828" s="102">
        <v>42515</v>
      </c>
      <c r="C828" s="80" t="s">
        <v>2479</v>
      </c>
      <c r="D828" s="49" t="s">
        <v>2480</v>
      </c>
      <c r="E828" s="49"/>
    </row>
    <row r="829" spans="1:5" ht="39.5" customHeight="1" x14ac:dyDescent="0.2">
      <c r="A829" s="126" t="s">
        <v>4790</v>
      </c>
      <c r="B829" s="102">
        <v>42515</v>
      </c>
      <c r="C829" s="80" t="s">
        <v>2481</v>
      </c>
      <c r="D829" s="49" t="s">
        <v>2482</v>
      </c>
      <c r="E829" s="49"/>
    </row>
    <row r="830" spans="1:5" ht="39.5" customHeight="1" x14ac:dyDescent="0.2">
      <c r="A830" s="126" t="s">
        <v>4791</v>
      </c>
      <c r="B830" s="102">
        <v>42515</v>
      </c>
      <c r="C830" s="80" t="s">
        <v>2483</v>
      </c>
      <c r="D830" s="49" t="s">
        <v>2484</v>
      </c>
      <c r="E830" s="49"/>
    </row>
    <row r="831" spans="1:5" ht="39.5" customHeight="1" x14ac:dyDescent="0.2">
      <c r="A831" s="126" t="s">
        <v>4792</v>
      </c>
      <c r="B831" s="102">
        <v>42515</v>
      </c>
      <c r="C831" s="80" t="s">
        <v>2485</v>
      </c>
      <c r="D831" s="49" t="s">
        <v>2486</v>
      </c>
      <c r="E831" s="49"/>
    </row>
    <row r="832" spans="1:5" ht="39.5" customHeight="1" x14ac:dyDescent="0.2">
      <c r="A832" s="126" t="s">
        <v>4793</v>
      </c>
      <c r="B832" s="102">
        <v>42515</v>
      </c>
      <c r="C832" s="80" t="s">
        <v>2487</v>
      </c>
      <c r="D832" s="49" t="s">
        <v>2488</v>
      </c>
      <c r="E832" s="49"/>
    </row>
    <row r="833" spans="1:5" ht="39.5" customHeight="1" x14ac:dyDescent="0.2">
      <c r="A833" s="126" t="s">
        <v>4799</v>
      </c>
      <c r="B833" s="102">
        <v>42578</v>
      </c>
      <c r="C833" s="80" t="s">
        <v>2605</v>
      </c>
      <c r="D833" s="49" t="s">
        <v>2606</v>
      </c>
      <c r="E833" s="49"/>
    </row>
    <row r="834" spans="1:5" ht="39.5" customHeight="1" x14ac:dyDescent="0.2">
      <c r="A834" s="126" t="s">
        <v>4702</v>
      </c>
      <c r="B834" s="102">
        <v>42515</v>
      </c>
      <c r="C834" s="80" t="s">
        <v>2489</v>
      </c>
      <c r="D834" s="49" t="s">
        <v>2490</v>
      </c>
      <c r="E834" s="49"/>
    </row>
    <row r="835" spans="1:5" ht="39.5" customHeight="1" x14ac:dyDescent="0.2">
      <c r="A835" s="126" t="s">
        <v>4703</v>
      </c>
      <c r="B835" s="102">
        <v>42515</v>
      </c>
      <c r="C835" s="80" t="s">
        <v>2492</v>
      </c>
      <c r="D835" s="49" t="s">
        <v>2493</v>
      </c>
      <c r="E835" s="49"/>
    </row>
    <row r="836" spans="1:5" ht="39.5" customHeight="1" x14ac:dyDescent="0.2">
      <c r="A836" s="126" t="s">
        <v>4940</v>
      </c>
      <c r="B836" s="102">
        <v>42515</v>
      </c>
      <c r="C836" s="80" t="s">
        <v>2494</v>
      </c>
      <c r="D836" s="49" t="s">
        <v>2495</v>
      </c>
      <c r="E836" s="49"/>
    </row>
    <row r="837" spans="1:5" ht="39.5" customHeight="1" x14ac:dyDescent="0.2">
      <c r="A837" s="126" t="s">
        <v>4941</v>
      </c>
      <c r="B837" s="102">
        <v>42515</v>
      </c>
      <c r="C837" s="80" t="s">
        <v>2496</v>
      </c>
      <c r="D837" s="49" t="s">
        <v>2497</v>
      </c>
      <c r="E837" s="49"/>
    </row>
    <row r="838" spans="1:5" ht="39.5" customHeight="1" x14ac:dyDescent="0.2">
      <c r="A838" s="126" t="s">
        <v>4942</v>
      </c>
      <c r="B838" s="102">
        <v>42550</v>
      </c>
      <c r="C838" s="80" t="s">
        <v>2530</v>
      </c>
      <c r="D838" s="49" t="s">
        <v>2531</v>
      </c>
      <c r="E838" s="49"/>
    </row>
    <row r="839" spans="1:5" ht="39.5" customHeight="1" x14ac:dyDescent="0.2">
      <c r="A839" s="126" t="s">
        <v>4942</v>
      </c>
      <c r="B839" s="102">
        <v>42550</v>
      </c>
      <c r="C839" s="80" t="s">
        <v>2540</v>
      </c>
      <c r="D839" s="49" t="s">
        <v>2541</v>
      </c>
      <c r="E839" s="49"/>
    </row>
    <row r="840" spans="1:5" ht="39.5" customHeight="1" x14ac:dyDescent="0.2">
      <c r="A840" s="126" t="s">
        <v>4853</v>
      </c>
      <c r="B840" s="102">
        <v>42550</v>
      </c>
      <c r="C840" s="80" t="s">
        <v>2532</v>
      </c>
      <c r="D840" s="49" t="s">
        <v>2533</v>
      </c>
      <c r="E840" s="49"/>
    </row>
    <row r="841" spans="1:5" ht="39.5" customHeight="1" x14ac:dyDescent="0.2">
      <c r="A841" s="126" t="s">
        <v>4943</v>
      </c>
      <c r="B841" s="102">
        <v>42550</v>
      </c>
      <c r="C841" s="80" t="s">
        <v>2534</v>
      </c>
      <c r="D841" s="49" t="s">
        <v>2535</v>
      </c>
      <c r="E841" s="49"/>
    </row>
    <row r="842" spans="1:5" ht="39.5" customHeight="1" x14ac:dyDescent="0.2">
      <c r="A842" s="126" t="s">
        <v>4854</v>
      </c>
      <c r="B842" s="102">
        <v>42550</v>
      </c>
      <c r="C842" s="80" t="s">
        <v>2536</v>
      </c>
      <c r="D842" s="49" t="s">
        <v>2537</v>
      </c>
      <c r="E842" s="49"/>
    </row>
    <row r="843" spans="1:5" ht="39.5" customHeight="1" x14ac:dyDescent="0.2">
      <c r="A843" s="126" t="s">
        <v>4855</v>
      </c>
      <c r="B843" s="102">
        <v>42550</v>
      </c>
      <c r="C843" s="80" t="s">
        <v>2538</v>
      </c>
      <c r="D843" s="49" t="s">
        <v>2539</v>
      </c>
      <c r="E843" s="49"/>
    </row>
    <row r="844" spans="1:5" ht="39.5" customHeight="1" x14ac:dyDescent="0.2">
      <c r="A844" s="126" t="s">
        <v>4944</v>
      </c>
      <c r="B844" s="102">
        <v>42550</v>
      </c>
      <c r="C844" s="80" t="s">
        <v>2542</v>
      </c>
      <c r="D844" s="49" t="s">
        <v>2543</v>
      </c>
      <c r="E844" s="49"/>
    </row>
    <row r="845" spans="1:5" ht="39.5" customHeight="1" x14ac:dyDescent="0.2">
      <c r="A845" s="126" t="s">
        <v>4945</v>
      </c>
      <c r="B845" s="102">
        <v>42550</v>
      </c>
      <c r="C845" s="80" t="s">
        <v>2544</v>
      </c>
      <c r="D845" s="49" t="s">
        <v>2545</v>
      </c>
      <c r="E845" s="49"/>
    </row>
    <row r="846" spans="1:5" ht="39.5" customHeight="1" x14ac:dyDescent="0.2">
      <c r="A846" s="126" t="s">
        <v>4946</v>
      </c>
      <c r="B846" s="102">
        <v>42550</v>
      </c>
      <c r="C846" s="80" t="s">
        <v>2546</v>
      </c>
      <c r="D846" s="49" t="s">
        <v>2547</v>
      </c>
      <c r="E846" s="49"/>
    </row>
    <row r="847" spans="1:5" ht="39.5" customHeight="1" x14ac:dyDescent="0.2">
      <c r="A847" s="126" t="s">
        <v>4947</v>
      </c>
      <c r="B847" s="102">
        <v>42550</v>
      </c>
      <c r="C847" s="80" t="s">
        <v>2548</v>
      </c>
      <c r="D847" s="49" t="s">
        <v>2549</v>
      </c>
      <c r="E847" s="49"/>
    </row>
    <row r="848" spans="1:5" ht="39.5" customHeight="1" x14ac:dyDescent="0.2">
      <c r="A848" s="126" t="s">
        <v>4948</v>
      </c>
      <c r="B848" s="102">
        <v>42550</v>
      </c>
      <c r="C848" s="80" t="s">
        <v>2550</v>
      </c>
      <c r="D848" s="49" t="s">
        <v>2551</v>
      </c>
      <c r="E848" s="49"/>
    </row>
    <row r="849" spans="1:8" ht="39.5" customHeight="1" x14ac:dyDescent="0.2">
      <c r="A849" s="126" t="s">
        <v>4949</v>
      </c>
      <c r="B849" s="102">
        <v>42550</v>
      </c>
      <c r="C849" s="80" t="s">
        <v>2552</v>
      </c>
      <c r="D849" s="49" t="s">
        <v>2553</v>
      </c>
      <c r="E849" s="49"/>
    </row>
    <row r="850" spans="1:8" ht="39.5" customHeight="1" x14ac:dyDescent="0.2">
      <c r="A850" s="126" t="s">
        <v>4950</v>
      </c>
      <c r="B850" s="102">
        <v>42550</v>
      </c>
      <c r="C850" s="80" t="s">
        <v>2554</v>
      </c>
      <c r="D850" s="49" t="s">
        <v>2555</v>
      </c>
      <c r="E850" s="49"/>
    </row>
    <row r="851" spans="1:8" ht="39.5" customHeight="1" x14ac:dyDescent="0.2">
      <c r="A851" s="126" t="s">
        <v>4900</v>
      </c>
      <c r="B851" s="102">
        <v>42641</v>
      </c>
      <c r="C851" s="80" t="s">
        <v>2683</v>
      </c>
      <c r="D851" s="49" t="s">
        <v>2684</v>
      </c>
      <c r="E851" s="49"/>
    </row>
    <row r="852" spans="1:8" ht="39.5" customHeight="1" x14ac:dyDescent="0.2">
      <c r="A852" s="126" t="s">
        <v>4951</v>
      </c>
      <c r="B852" s="102">
        <v>42550</v>
      </c>
      <c r="C852" s="80" t="s">
        <v>2556</v>
      </c>
      <c r="D852" s="49" t="s">
        <v>2557</v>
      </c>
      <c r="E852" s="49"/>
    </row>
    <row r="853" spans="1:8" ht="39.5" customHeight="1" x14ac:dyDescent="0.2">
      <c r="A853" s="126" t="s">
        <v>5406</v>
      </c>
      <c r="B853" s="102">
        <v>42550</v>
      </c>
      <c r="C853" s="80" t="s">
        <v>2558</v>
      </c>
      <c r="D853" s="49" t="s">
        <v>2559</v>
      </c>
      <c r="E853" s="49"/>
    </row>
    <row r="854" spans="1:8" ht="39.5" customHeight="1" x14ac:dyDescent="0.2">
      <c r="A854" s="126" t="s">
        <v>4856</v>
      </c>
      <c r="B854" s="102">
        <v>42550</v>
      </c>
      <c r="C854" s="80" t="s">
        <v>2560</v>
      </c>
      <c r="D854" s="49" t="s">
        <v>2561</v>
      </c>
      <c r="E854" s="49"/>
    </row>
    <row r="855" spans="1:8" ht="39.5" customHeight="1" x14ac:dyDescent="0.2">
      <c r="A855" s="126" t="s">
        <v>4857</v>
      </c>
      <c r="B855" s="102">
        <v>42550</v>
      </c>
      <c r="C855" s="80" t="s">
        <v>2562</v>
      </c>
      <c r="D855" s="49" t="s">
        <v>2563</v>
      </c>
      <c r="E855" s="49"/>
    </row>
    <row r="856" spans="1:8" ht="39.5" customHeight="1" x14ac:dyDescent="0.2">
      <c r="A856" s="126" t="s">
        <v>4858</v>
      </c>
      <c r="B856" s="102">
        <v>42550</v>
      </c>
      <c r="C856" s="80" t="s">
        <v>2564</v>
      </c>
      <c r="D856" s="49" t="s">
        <v>2565</v>
      </c>
      <c r="E856" s="49"/>
      <c r="G856" s="96" t="s">
        <v>5408</v>
      </c>
      <c r="H856" s="49" t="s">
        <v>5459</v>
      </c>
    </row>
    <row r="857" spans="1:8" ht="39.5" customHeight="1" x14ac:dyDescent="0.2">
      <c r="A857" s="126" t="s">
        <v>4859</v>
      </c>
      <c r="B857" s="102">
        <v>42550</v>
      </c>
      <c r="C857" s="80" t="s">
        <v>2566</v>
      </c>
      <c r="D857" s="49" t="s">
        <v>2567</v>
      </c>
      <c r="E857" s="49"/>
    </row>
    <row r="858" spans="1:8" ht="39.5" customHeight="1" x14ac:dyDescent="0.2">
      <c r="A858" s="126" t="s">
        <v>4860</v>
      </c>
      <c r="B858" s="102">
        <v>42550</v>
      </c>
      <c r="C858" s="80" t="s">
        <v>2568</v>
      </c>
      <c r="D858" s="49" t="s">
        <v>2569</v>
      </c>
      <c r="E858" s="49"/>
    </row>
    <row r="859" spans="1:8" ht="39.5" customHeight="1" x14ac:dyDescent="0.2">
      <c r="A859" s="126" t="s">
        <v>4952</v>
      </c>
      <c r="B859" s="102">
        <v>42550</v>
      </c>
      <c r="C859" s="80" t="s">
        <v>2570</v>
      </c>
      <c r="D859" s="49" t="s">
        <v>2571</v>
      </c>
      <c r="E859" s="49"/>
    </row>
    <row r="860" spans="1:8" ht="39.5" customHeight="1" x14ac:dyDescent="0.2">
      <c r="A860" s="126" t="s">
        <v>4794</v>
      </c>
      <c r="B860" s="102">
        <v>42578</v>
      </c>
      <c r="C860" s="80" t="s">
        <v>2595</v>
      </c>
      <c r="D860" s="49" t="s">
        <v>2596</v>
      </c>
      <c r="E860" s="49"/>
    </row>
    <row r="861" spans="1:8" ht="39.5" customHeight="1" x14ac:dyDescent="0.2">
      <c r="A861" s="126" t="s">
        <v>4795</v>
      </c>
      <c r="B861" s="102">
        <v>42578</v>
      </c>
      <c r="C861" s="80" t="s">
        <v>2597</v>
      </c>
      <c r="D861" s="49" t="s">
        <v>2598</v>
      </c>
      <c r="E861" s="49"/>
    </row>
    <row r="862" spans="1:8" ht="39.5" customHeight="1" x14ac:dyDescent="0.2">
      <c r="A862" s="126" t="s">
        <v>4796</v>
      </c>
      <c r="B862" s="102">
        <v>42578</v>
      </c>
      <c r="C862" s="80" t="s">
        <v>2599</v>
      </c>
      <c r="D862" s="49" t="s">
        <v>2600</v>
      </c>
      <c r="E862" s="49"/>
    </row>
    <row r="863" spans="1:8" ht="39.5" customHeight="1" x14ac:dyDescent="0.2">
      <c r="A863" s="126" t="s">
        <v>4797</v>
      </c>
      <c r="B863" s="102">
        <v>42578</v>
      </c>
      <c r="C863" s="80" t="s">
        <v>2601</v>
      </c>
      <c r="D863" s="49" t="s">
        <v>2602</v>
      </c>
      <c r="E863" s="49"/>
    </row>
    <row r="864" spans="1:8" ht="39.5" customHeight="1" x14ac:dyDescent="0.2">
      <c r="A864" s="126" t="s">
        <v>4798</v>
      </c>
      <c r="B864" s="102">
        <v>42578</v>
      </c>
      <c r="C864" s="80" t="s">
        <v>2603</v>
      </c>
      <c r="D864" s="49" t="s">
        <v>2604</v>
      </c>
      <c r="E864" s="49"/>
    </row>
    <row r="865" spans="1:5" ht="39.5" customHeight="1" x14ac:dyDescent="0.2">
      <c r="A865" s="126" t="s">
        <v>4800</v>
      </c>
      <c r="B865" s="102">
        <v>42578</v>
      </c>
      <c r="C865" s="80" t="s">
        <v>2607</v>
      </c>
      <c r="D865" s="49" t="s">
        <v>2608</v>
      </c>
      <c r="E865" s="49"/>
    </row>
    <row r="866" spans="1:5" ht="39.5" customHeight="1" x14ac:dyDescent="0.2">
      <c r="A866" s="126" t="s">
        <v>4953</v>
      </c>
      <c r="B866" s="102">
        <v>42578</v>
      </c>
      <c r="C866" s="80" t="s">
        <v>2609</v>
      </c>
      <c r="D866" s="49" t="s">
        <v>2610</v>
      </c>
      <c r="E866" s="49"/>
    </row>
    <row r="867" spans="1:5" ht="39.5" customHeight="1" x14ac:dyDescent="0.2">
      <c r="A867" s="126" t="s">
        <v>4954</v>
      </c>
      <c r="B867" s="102">
        <v>42578</v>
      </c>
      <c r="C867" s="80" t="s">
        <v>2611</v>
      </c>
      <c r="D867" s="49" t="s">
        <v>2612</v>
      </c>
      <c r="E867" s="49"/>
    </row>
    <row r="868" spans="1:5" ht="39.5" customHeight="1" x14ac:dyDescent="0.2">
      <c r="A868" s="126" t="s">
        <v>4955</v>
      </c>
      <c r="B868" s="102">
        <v>42578</v>
      </c>
      <c r="C868" s="80" t="s">
        <v>2613</v>
      </c>
      <c r="D868" s="49" t="s">
        <v>2614</v>
      </c>
      <c r="E868" s="49"/>
    </row>
    <row r="869" spans="1:5" ht="39.5" customHeight="1" x14ac:dyDescent="0.2">
      <c r="A869" s="126" t="s">
        <v>4801</v>
      </c>
      <c r="B869" s="102">
        <v>42578</v>
      </c>
      <c r="C869" s="80" t="s">
        <v>2615</v>
      </c>
      <c r="D869" s="49" t="s">
        <v>2616</v>
      </c>
      <c r="E869" s="49"/>
    </row>
    <row r="870" spans="1:5" ht="33" customHeight="1" x14ac:dyDescent="0.2">
      <c r="A870" s="126" t="s">
        <v>4802</v>
      </c>
      <c r="B870" s="102">
        <v>42578</v>
      </c>
      <c r="C870" s="80" t="s">
        <v>2617</v>
      </c>
      <c r="D870" s="49" t="s">
        <v>2618</v>
      </c>
      <c r="E870" s="49"/>
    </row>
    <row r="871" spans="1:5" ht="33" customHeight="1" x14ac:dyDescent="0.2">
      <c r="A871" s="126" t="s">
        <v>4803</v>
      </c>
      <c r="B871" s="102">
        <v>42578</v>
      </c>
      <c r="C871" s="80" t="s">
        <v>2619</v>
      </c>
      <c r="D871" s="49" t="s">
        <v>2620</v>
      </c>
      <c r="E871" s="49"/>
    </row>
    <row r="872" spans="1:5" ht="33" customHeight="1" x14ac:dyDescent="0.2">
      <c r="A872" s="126" t="s">
        <v>4804</v>
      </c>
      <c r="B872" s="102">
        <v>42578</v>
      </c>
      <c r="C872" s="80" t="s">
        <v>2621</v>
      </c>
      <c r="D872" s="49" t="s">
        <v>2622</v>
      </c>
      <c r="E872" s="49"/>
    </row>
    <row r="873" spans="1:5" ht="33" customHeight="1" x14ac:dyDescent="0.2">
      <c r="A873" s="126" t="s">
        <v>4805</v>
      </c>
      <c r="B873" s="102">
        <v>42578</v>
      </c>
      <c r="C873" s="80" t="s">
        <v>2623</v>
      </c>
      <c r="D873" s="49" t="s">
        <v>2624</v>
      </c>
      <c r="E873" s="49"/>
    </row>
    <row r="874" spans="1:5" ht="33" customHeight="1" x14ac:dyDescent="0.2">
      <c r="A874" s="126" t="s">
        <v>4806</v>
      </c>
      <c r="B874" s="102">
        <v>42578</v>
      </c>
      <c r="C874" s="80" t="s">
        <v>2625</v>
      </c>
      <c r="D874" s="49" t="s">
        <v>2626</v>
      </c>
      <c r="E874" s="49"/>
    </row>
    <row r="875" spans="1:5" ht="33" customHeight="1" x14ac:dyDescent="0.2">
      <c r="A875" s="126" t="s">
        <v>4807</v>
      </c>
      <c r="B875" s="102">
        <v>42578</v>
      </c>
      <c r="C875" s="80" t="s">
        <v>2627</v>
      </c>
      <c r="D875" s="49" t="s">
        <v>2628</v>
      </c>
      <c r="E875" s="49"/>
    </row>
    <row r="876" spans="1:5" ht="33" customHeight="1" x14ac:dyDescent="0.2">
      <c r="A876" s="126" t="s">
        <v>4808</v>
      </c>
      <c r="B876" s="102">
        <v>42578</v>
      </c>
      <c r="C876" s="80" t="s">
        <v>2629</v>
      </c>
      <c r="D876" s="49" t="s">
        <v>2630</v>
      </c>
      <c r="E876" s="49"/>
    </row>
    <row r="877" spans="1:5" ht="33" customHeight="1" x14ac:dyDescent="0.2">
      <c r="A877" s="126" t="s">
        <v>4809</v>
      </c>
      <c r="B877" s="102">
        <v>42578</v>
      </c>
      <c r="C877" s="80" t="s">
        <v>2631</v>
      </c>
      <c r="D877" s="49" t="s">
        <v>2632</v>
      </c>
      <c r="E877" s="49"/>
    </row>
    <row r="878" spans="1:5" ht="33" customHeight="1" x14ac:dyDescent="0.2">
      <c r="A878" s="126" t="s">
        <v>4810</v>
      </c>
      <c r="B878" s="102">
        <v>42578</v>
      </c>
      <c r="C878" s="80" t="s">
        <v>2633</v>
      </c>
      <c r="D878" s="49" t="s">
        <v>2634</v>
      </c>
      <c r="E878" s="49"/>
    </row>
    <row r="879" spans="1:5" ht="33" customHeight="1" x14ac:dyDescent="0.2">
      <c r="A879" s="126" t="s">
        <v>4811</v>
      </c>
      <c r="B879" s="102">
        <v>42578</v>
      </c>
      <c r="C879" s="80" t="s">
        <v>2635</v>
      </c>
      <c r="D879" s="49" t="s">
        <v>2636</v>
      </c>
      <c r="E879" s="49"/>
    </row>
    <row r="880" spans="1:5" ht="33" customHeight="1" x14ac:dyDescent="0.2">
      <c r="A880" s="126" t="s">
        <v>4812</v>
      </c>
      <c r="B880" s="102">
        <v>42578</v>
      </c>
      <c r="C880" s="80" t="s">
        <v>2637</v>
      </c>
      <c r="D880" s="49" t="s">
        <v>2638</v>
      </c>
      <c r="E880" s="49"/>
    </row>
    <row r="881" spans="1:10" ht="33" customHeight="1" x14ac:dyDescent="0.2">
      <c r="A881" s="126" t="s">
        <v>4813</v>
      </c>
      <c r="B881" s="102">
        <v>42578</v>
      </c>
      <c r="C881" s="80" t="s">
        <v>2639</v>
      </c>
      <c r="D881" s="49" t="s">
        <v>2640</v>
      </c>
      <c r="E881" s="49"/>
    </row>
    <row r="882" spans="1:10" ht="33" customHeight="1" x14ac:dyDescent="0.2">
      <c r="A882" s="126" t="s">
        <v>4814</v>
      </c>
      <c r="B882" s="102">
        <v>42578</v>
      </c>
      <c r="C882" s="80" t="s">
        <v>2641</v>
      </c>
      <c r="D882" s="49" t="s">
        <v>2642</v>
      </c>
      <c r="E882" s="49"/>
    </row>
    <row r="883" spans="1:10" ht="33" customHeight="1" x14ac:dyDescent="0.2">
      <c r="A883" s="126" t="s">
        <v>4815</v>
      </c>
      <c r="B883" s="102">
        <v>42578</v>
      </c>
      <c r="C883" s="80" t="s">
        <v>2643</v>
      </c>
      <c r="D883" s="49" t="s">
        <v>2644</v>
      </c>
      <c r="E883" s="49"/>
    </row>
    <row r="884" spans="1:10" ht="33" customHeight="1" x14ac:dyDescent="0.2">
      <c r="A884" s="126" t="s">
        <v>4850</v>
      </c>
      <c r="B884" s="102">
        <v>42578</v>
      </c>
      <c r="C884" s="80" t="s">
        <v>2645</v>
      </c>
      <c r="D884" s="49" t="s">
        <v>2646</v>
      </c>
      <c r="E884" s="49"/>
    </row>
    <row r="885" spans="1:10" ht="33" customHeight="1" x14ac:dyDescent="0.2">
      <c r="A885" s="126" t="s">
        <v>4816</v>
      </c>
      <c r="B885" s="102">
        <v>42578</v>
      </c>
      <c r="C885" s="80" t="s">
        <v>2647</v>
      </c>
      <c r="D885" s="49" t="s">
        <v>2648</v>
      </c>
      <c r="E885" s="49"/>
    </row>
    <row r="886" spans="1:10" ht="33" customHeight="1" x14ac:dyDescent="0.2">
      <c r="A886" s="126" t="s">
        <v>4817</v>
      </c>
      <c r="B886" s="102">
        <v>42578</v>
      </c>
      <c r="C886" s="80" t="s">
        <v>2649</v>
      </c>
      <c r="D886" s="49" t="s">
        <v>2650</v>
      </c>
      <c r="E886" s="49"/>
    </row>
    <row r="887" spans="1:10" ht="33" customHeight="1" x14ac:dyDescent="0.2">
      <c r="A887" s="126" t="s">
        <v>4818</v>
      </c>
      <c r="B887" s="102">
        <v>42578</v>
      </c>
      <c r="C887" s="80" t="s">
        <v>2651</v>
      </c>
      <c r="D887" s="49" t="s">
        <v>2652</v>
      </c>
      <c r="E887" s="49"/>
    </row>
    <row r="888" spans="1:10" ht="33" customHeight="1" x14ac:dyDescent="0.2">
      <c r="A888" s="126" t="s">
        <v>4819</v>
      </c>
      <c r="B888" s="102">
        <v>42578</v>
      </c>
      <c r="C888" s="80" t="s">
        <v>2653</v>
      </c>
      <c r="D888" s="49" t="s">
        <v>2654</v>
      </c>
      <c r="E888" s="49"/>
    </row>
    <row r="889" spans="1:10" ht="33" customHeight="1" x14ac:dyDescent="0.2">
      <c r="A889" s="126" t="s">
        <v>4820</v>
      </c>
      <c r="B889" s="102">
        <v>42578</v>
      </c>
      <c r="C889" s="80" t="s">
        <v>2655</v>
      </c>
      <c r="D889" s="49" t="s">
        <v>2656</v>
      </c>
      <c r="E889" s="49"/>
    </row>
    <row r="890" spans="1:10" ht="33" customHeight="1" x14ac:dyDescent="0.2">
      <c r="A890" s="126" t="s">
        <v>4956</v>
      </c>
      <c r="B890" s="102">
        <v>42578</v>
      </c>
      <c r="C890" s="80" t="s">
        <v>2659</v>
      </c>
      <c r="D890" s="49" t="s">
        <v>2660</v>
      </c>
      <c r="E890" s="49"/>
    </row>
    <row r="891" spans="1:10" ht="33" customHeight="1" x14ac:dyDescent="0.2">
      <c r="A891" s="126" t="s">
        <v>4704</v>
      </c>
      <c r="B891" s="102">
        <v>42641</v>
      </c>
      <c r="C891" s="80" t="s">
        <v>2685</v>
      </c>
      <c r="D891" s="49" t="s">
        <v>2686</v>
      </c>
      <c r="E891" s="49"/>
    </row>
    <row r="892" spans="1:10" ht="33" customHeight="1" x14ac:dyDescent="0.2">
      <c r="A892" s="126" t="s">
        <v>4901</v>
      </c>
      <c r="B892" s="102">
        <v>42641</v>
      </c>
      <c r="C892" s="80" t="s">
        <v>2687</v>
      </c>
      <c r="D892" s="49" t="s">
        <v>2688</v>
      </c>
      <c r="E892" s="49"/>
      <c r="I892" s="49" t="s">
        <v>5460</v>
      </c>
      <c r="J892" s="49" t="s">
        <v>5461</v>
      </c>
    </row>
    <row r="893" spans="1:10" ht="33" customHeight="1" x14ac:dyDescent="0.2">
      <c r="A893" s="126" t="s">
        <v>4705</v>
      </c>
      <c r="B893" s="102">
        <v>42641</v>
      </c>
      <c r="C893" s="80" t="s">
        <v>2689</v>
      </c>
      <c r="D893" s="49" t="s">
        <v>2690</v>
      </c>
      <c r="E893" s="49"/>
    </row>
    <row r="894" spans="1:10" ht="33" customHeight="1" x14ac:dyDescent="0.2">
      <c r="A894" s="126" t="s">
        <v>4706</v>
      </c>
      <c r="B894" s="102">
        <v>42641</v>
      </c>
      <c r="C894" s="80" t="s">
        <v>2691</v>
      </c>
      <c r="D894" s="49" t="s">
        <v>2692</v>
      </c>
      <c r="E894" s="49"/>
    </row>
    <row r="895" spans="1:10" ht="33" customHeight="1" x14ac:dyDescent="0.2">
      <c r="A895" s="126" t="s">
        <v>4707</v>
      </c>
      <c r="B895" s="102">
        <v>42641</v>
      </c>
      <c r="C895" s="80" t="s">
        <v>2693</v>
      </c>
      <c r="D895" s="49" t="s">
        <v>2694</v>
      </c>
      <c r="E895" s="49"/>
    </row>
    <row r="896" spans="1:10" ht="33" customHeight="1" x14ac:dyDescent="0.2">
      <c r="A896" s="126" t="s">
        <v>4957</v>
      </c>
      <c r="B896" s="102">
        <v>42641</v>
      </c>
      <c r="C896" s="80" t="s">
        <v>2695</v>
      </c>
      <c r="D896" s="49" t="s">
        <v>2696</v>
      </c>
      <c r="E896" s="49"/>
    </row>
    <row r="897" spans="1:5" ht="33" customHeight="1" x14ac:dyDescent="0.2">
      <c r="A897" s="126" t="s">
        <v>4708</v>
      </c>
      <c r="B897" s="102">
        <v>42641</v>
      </c>
      <c r="C897" s="80" t="s">
        <v>2697</v>
      </c>
      <c r="D897" s="49" t="s">
        <v>2698</v>
      </c>
      <c r="E897" s="49"/>
    </row>
    <row r="898" spans="1:5" ht="33" customHeight="1" x14ac:dyDescent="0.2">
      <c r="A898" s="126" t="s">
        <v>4709</v>
      </c>
      <c r="B898" s="102">
        <v>42641</v>
      </c>
      <c r="C898" s="80" t="s">
        <v>2699</v>
      </c>
      <c r="D898" s="49" t="s">
        <v>2700</v>
      </c>
      <c r="E898" s="49"/>
    </row>
    <row r="899" spans="1:5" ht="33" customHeight="1" x14ac:dyDescent="0.2">
      <c r="A899" s="126" t="s">
        <v>4710</v>
      </c>
      <c r="B899" s="102">
        <v>42641</v>
      </c>
      <c r="C899" s="80" t="s">
        <v>2701</v>
      </c>
      <c r="D899" s="49" t="s">
        <v>2702</v>
      </c>
      <c r="E899" s="49"/>
    </row>
    <row r="900" spans="1:5" ht="39.5" customHeight="1" x14ac:dyDescent="0.2">
      <c r="A900" s="126" t="s">
        <v>4711</v>
      </c>
      <c r="B900" s="102">
        <v>42641</v>
      </c>
      <c r="C900" s="80" t="s">
        <v>2703</v>
      </c>
      <c r="D900" s="49" t="s">
        <v>2704</v>
      </c>
      <c r="E900" s="49"/>
    </row>
    <row r="901" spans="1:5" ht="39.5" customHeight="1" x14ac:dyDescent="0.2">
      <c r="A901" s="126" t="s">
        <v>4958</v>
      </c>
      <c r="B901" s="102">
        <v>42641</v>
      </c>
      <c r="C901" s="80" t="s">
        <v>2705</v>
      </c>
      <c r="D901" s="49" t="s">
        <v>2706</v>
      </c>
      <c r="E901" s="49"/>
    </row>
    <row r="902" spans="1:5" ht="39.5" customHeight="1" x14ac:dyDescent="0.2">
      <c r="A902" s="126" t="s">
        <v>4712</v>
      </c>
      <c r="B902" s="102">
        <v>42641</v>
      </c>
      <c r="C902" s="80" t="s">
        <v>2707</v>
      </c>
      <c r="D902" s="49" t="s">
        <v>2708</v>
      </c>
      <c r="E902" s="49"/>
    </row>
    <row r="903" spans="1:5" ht="39.5" customHeight="1" x14ac:dyDescent="0.2">
      <c r="A903" s="126" t="s">
        <v>4713</v>
      </c>
      <c r="B903" s="102">
        <v>42641</v>
      </c>
      <c r="C903" s="80" t="s">
        <v>2709</v>
      </c>
      <c r="D903" s="49" t="s">
        <v>2710</v>
      </c>
      <c r="E903" s="49"/>
    </row>
    <row r="904" spans="1:5" ht="39.5" customHeight="1" x14ac:dyDescent="0.2">
      <c r="A904" s="126" t="s">
        <v>4959</v>
      </c>
      <c r="B904" s="102">
        <v>42641</v>
      </c>
      <c r="C904" s="80" t="s">
        <v>2711</v>
      </c>
      <c r="D904" s="49" t="s">
        <v>2712</v>
      </c>
      <c r="E904" s="49"/>
    </row>
    <row r="905" spans="1:5" ht="39.5" customHeight="1" x14ac:dyDescent="0.2">
      <c r="A905" s="126" t="s">
        <v>4714</v>
      </c>
      <c r="B905" s="102">
        <v>42641</v>
      </c>
      <c r="C905" s="80" t="s">
        <v>2713</v>
      </c>
      <c r="D905" s="49" t="s">
        <v>2714</v>
      </c>
      <c r="E905" s="49"/>
    </row>
    <row r="906" spans="1:5" ht="39.5" customHeight="1" x14ac:dyDescent="0.2">
      <c r="A906" s="126" t="s">
        <v>4895</v>
      </c>
      <c r="B906" s="102">
        <v>42641</v>
      </c>
      <c r="C906" s="80" t="s">
        <v>2715</v>
      </c>
      <c r="D906" s="49" t="s">
        <v>2716</v>
      </c>
      <c r="E906" s="49"/>
    </row>
    <row r="907" spans="1:5" ht="39.5" customHeight="1" x14ac:dyDescent="0.2">
      <c r="A907" s="126" t="s">
        <v>4896</v>
      </c>
      <c r="B907" s="102">
        <v>42641</v>
      </c>
      <c r="C907" s="80" t="s">
        <v>2717</v>
      </c>
      <c r="D907" s="49" t="s">
        <v>2718</v>
      </c>
      <c r="E907" s="49"/>
    </row>
    <row r="908" spans="1:5" ht="39.5" customHeight="1" x14ac:dyDescent="0.2">
      <c r="A908" s="126" t="s">
        <v>4715</v>
      </c>
      <c r="B908" s="102">
        <v>42641</v>
      </c>
      <c r="C908" s="80" t="s">
        <v>2719</v>
      </c>
      <c r="D908" s="49" t="s">
        <v>2720</v>
      </c>
      <c r="E908" s="49"/>
    </row>
    <row r="909" spans="1:5" ht="39.5" customHeight="1" x14ac:dyDescent="0.2">
      <c r="A909" s="126" t="s">
        <v>4716</v>
      </c>
      <c r="B909" s="102">
        <v>42641</v>
      </c>
      <c r="C909" s="80" t="s">
        <v>2721</v>
      </c>
      <c r="D909" s="49" t="s">
        <v>2722</v>
      </c>
      <c r="E909" s="49"/>
    </row>
    <row r="910" spans="1:5" ht="39.5" customHeight="1" x14ac:dyDescent="0.2">
      <c r="A910" s="126" t="s">
        <v>4717</v>
      </c>
      <c r="B910" s="102">
        <v>42641</v>
      </c>
      <c r="C910" s="80" t="s">
        <v>2723</v>
      </c>
      <c r="D910" s="49" t="s">
        <v>2724</v>
      </c>
      <c r="E910" s="49"/>
    </row>
    <row r="911" spans="1:5" ht="39.5" customHeight="1" x14ac:dyDescent="0.2">
      <c r="A911" s="126" t="s">
        <v>4718</v>
      </c>
      <c r="B911" s="102">
        <v>42641</v>
      </c>
      <c r="C911" s="80" t="s">
        <v>2725</v>
      </c>
      <c r="D911" s="49" t="s">
        <v>2726</v>
      </c>
      <c r="E911" s="49"/>
    </row>
    <row r="912" spans="1:5" ht="39.5" customHeight="1" x14ac:dyDescent="0.2">
      <c r="A912" s="126" t="s">
        <v>4719</v>
      </c>
      <c r="B912" s="102">
        <v>42641</v>
      </c>
      <c r="C912" s="80" t="s">
        <v>2727</v>
      </c>
      <c r="D912" s="49" t="s">
        <v>2728</v>
      </c>
      <c r="E912" s="49"/>
    </row>
    <row r="913" spans="1:5" ht="39.5" customHeight="1" x14ac:dyDescent="0.2">
      <c r="A913" s="126" t="s">
        <v>4720</v>
      </c>
      <c r="B913" s="102">
        <v>42641</v>
      </c>
      <c r="C913" s="80" t="s">
        <v>2729</v>
      </c>
      <c r="D913" s="49" t="s">
        <v>2730</v>
      </c>
      <c r="E913" s="49"/>
    </row>
    <row r="914" spans="1:5" ht="39.5" customHeight="1" x14ac:dyDescent="0.2">
      <c r="A914" s="126" t="s">
        <v>4721</v>
      </c>
      <c r="B914" s="102">
        <v>42641</v>
      </c>
      <c r="C914" s="80" t="s">
        <v>2731</v>
      </c>
      <c r="D914" s="49" t="s">
        <v>2732</v>
      </c>
      <c r="E914" s="49"/>
    </row>
    <row r="915" spans="1:5" ht="39.5" customHeight="1" x14ac:dyDescent="0.2">
      <c r="A915" s="126" t="s">
        <v>4722</v>
      </c>
      <c r="B915" s="102">
        <v>42641</v>
      </c>
      <c r="C915" s="80" t="s">
        <v>2733</v>
      </c>
      <c r="D915" s="49" t="s">
        <v>2734</v>
      </c>
      <c r="E915" s="49"/>
    </row>
    <row r="916" spans="1:5" ht="39.5" customHeight="1" x14ac:dyDescent="0.2">
      <c r="A916" s="126" t="s">
        <v>4723</v>
      </c>
      <c r="B916" s="102">
        <v>42641</v>
      </c>
      <c r="C916" s="80" t="s">
        <v>2735</v>
      </c>
      <c r="D916" s="49" t="s">
        <v>2736</v>
      </c>
      <c r="E916" s="49"/>
    </row>
    <row r="917" spans="1:5" ht="39.5" customHeight="1" x14ac:dyDescent="0.2">
      <c r="A917" s="126" t="s">
        <v>4724</v>
      </c>
      <c r="B917" s="102">
        <v>42641</v>
      </c>
      <c r="C917" s="80" t="s">
        <v>2737</v>
      </c>
      <c r="D917" s="49" t="s">
        <v>2738</v>
      </c>
      <c r="E917" s="49"/>
    </row>
    <row r="918" spans="1:5" ht="39.5" customHeight="1" x14ac:dyDescent="0.2">
      <c r="A918" s="126" t="s">
        <v>4725</v>
      </c>
      <c r="B918" s="102">
        <v>42641</v>
      </c>
      <c r="C918" s="80" t="s">
        <v>2739</v>
      </c>
      <c r="D918" s="49" t="s">
        <v>2740</v>
      </c>
      <c r="E918" s="49"/>
    </row>
    <row r="919" spans="1:5" ht="39.5" customHeight="1" x14ac:dyDescent="0.2">
      <c r="A919" s="126" t="s">
        <v>4726</v>
      </c>
      <c r="B919" s="102">
        <v>42641</v>
      </c>
      <c r="C919" s="80" t="s">
        <v>2741</v>
      </c>
      <c r="D919" s="49" t="s">
        <v>2742</v>
      </c>
      <c r="E919" s="49"/>
    </row>
    <row r="920" spans="1:5" ht="39.5" customHeight="1" x14ac:dyDescent="0.2">
      <c r="A920" s="126" t="s">
        <v>4727</v>
      </c>
      <c r="B920" s="102">
        <v>42641</v>
      </c>
      <c r="C920" s="80" t="s">
        <v>2743</v>
      </c>
      <c r="D920" s="49" t="s">
        <v>2744</v>
      </c>
      <c r="E920" s="49"/>
    </row>
    <row r="921" spans="1:5" ht="39.5" customHeight="1" x14ac:dyDescent="0.2">
      <c r="A921" s="126" t="s">
        <v>4728</v>
      </c>
      <c r="B921" s="102">
        <v>42641</v>
      </c>
      <c r="C921" s="80" t="s">
        <v>2745</v>
      </c>
      <c r="D921" s="49" t="s">
        <v>2746</v>
      </c>
      <c r="E921" s="49"/>
    </row>
    <row r="922" spans="1:5" ht="39.5" customHeight="1" x14ac:dyDescent="0.2">
      <c r="A922" s="126" t="s">
        <v>4960</v>
      </c>
      <c r="B922" s="102">
        <v>42641</v>
      </c>
      <c r="C922" s="80" t="s">
        <v>2747</v>
      </c>
      <c r="D922" s="49" t="s">
        <v>2748</v>
      </c>
      <c r="E922" s="49"/>
    </row>
    <row r="923" spans="1:5" ht="39.5" customHeight="1" x14ac:dyDescent="0.2">
      <c r="A923" s="126" t="s">
        <v>4729</v>
      </c>
      <c r="B923" s="102">
        <v>42641</v>
      </c>
      <c r="C923" s="80" t="s">
        <v>2749</v>
      </c>
      <c r="D923" s="49" t="s">
        <v>2750</v>
      </c>
      <c r="E923" s="49"/>
    </row>
    <row r="924" spans="1:5" ht="39.5" customHeight="1" x14ac:dyDescent="0.2">
      <c r="A924" s="126" t="s">
        <v>4655</v>
      </c>
      <c r="B924" s="102">
        <v>42641</v>
      </c>
      <c r="C924" s="80" t="s">
        <v>2751</v>
      </c>
      <c r="D924" s="49" t="s">
        <v>2752</v>
      </c>
      <c r="E924" s="49"/>
    </row>
    <row r="925" spans="1:5" ht="39.5" customHeight="1" x14ac:dyDescent="0.2">
      <c r="A925" s="126" t="s">
        <v>4730</v>
      </c>
      <c r="B925" s="102">
        <v>42641</v>
      </c>
      <c r="C925" s="80" t="s">
        <v>2753</v>
      </c>
      <c r="D925" s="49" t="s">
        <v>2754</v>
      </c>
      <c r="E925" s="49"/>
    </row>
    <row r="926" spans="1:5" ht="33" customHeight="1" x14ac:dyDescent="0.2">
      <c r="A926" s="126" t="s">
        <v>4731</v>
      </c>
      <c r="B926" s="102">
        <v>42641</v>
      </c>
      <c r="C926" s="80" t="s">
        <v>2755</v>
      </c>
      <c r="D926" s="49" t="s">
        <v>2756</v>
      </c>
      <c r="E926" s="49"/>
    </row>
    <row r="927" spans="1:5" ht="33" customHeight="1" x14ac:dyDescent="0.2">
      <c r="A927" s="126" t="s">
        <v>4732</v>
      </c>
      <c r="B927" s="102">
        <v>42641</v>
      </c>
      <c r="C927" s="80" t="s">
        <v>2757</v>
      </c>
      <c r="D927" s="49" t="s">
        <v>2758</v>
      </c>
      <c r="E927" s="49"/>
    </row>
    <row r="928" spans="1:5" ht="33" customHeight="1" x14ac:dyDescent="0.2">
      <c r="A928" s="126" t="s">
        <v>4656</v>
      </c>
      <c r="B928" s="102">
        <v>42641</v>
      </c>
      <c r="C928" s="80" t="s">
        <v>2759</v>
      </c>
      <c r="D928" s="49" t="s">
        <v>2760</v>
      </c>
      <c r="E928" s="49"/>
    </row>
    <row r="929" spans="1:5" ht="33" customHeight="1" x14ac:dyDescent="0.2">
      <c r="A929" s="126" t="s">
        <v>4657</v>
      </c>
      <c r="B929" s="102">
        <v>42641</v>
      </c>
      <c r="C929" s="80" t="s">
        <v>2761</v>
      </c>
      <c r="D929" s="49" t="s">
        <v>2762</v>
      </c>
      <c r="E929" s="49"/>
    </row>
    <row r="930" spans="1:5" ht="33" customHeight="1" x14ac:dyDescent="0.2">
      <c r="A930" s="126" t="s">
        <v>4658</v>
      </c>
      <c r="B930" s="102">
        <v>42641</v>
      </c>
      <c r="C930" s="80" t="s">
        <v>2763</v>
      </c>
      <c r="D930" s="49" t="s">
        <v>2764</v>
      </c>
      <c r="E930" s="49"/>
    </row>
    <row r="931" spans="1:5" ht="33" customHeight="1" x14ac:dyDescent="0.2">
      <c r="A931" s="126" t="s">
        <v>4659</v>
      </c>
      <c r="B931" s="102">
        <v>42641</v>
      </c>
      <c r="C931" s="80" t="s">
        <v>2765</v>
      </c>
      <c r="D931" s="49" t="s">
        <v>2766</v>
      </c>
      <c r="E931" s="49"/>
    </row>
    <row r="932" spans="1:5" ht="33" customHeight="1" x14ac:dyDescent="0.2">
      <c r="A932" s="126" t="s">
        <v>4733</v>
      </c>
      <c r="B932" s="102">
        <v>42641</v>
      </c>
      <c r="C932" s="80" t="s">
        <v>2767</v>
      </c>
      <c r="D932" s="49" t="s">
        <v>2768</v>
      </c>
      <c r="E932" s="49"/>
    </row>
    <row r="933" spans="1:5" ht="33" customHeight="1" x14ac:dyDescent="0.2">
      <c r="A933" s="126" t="s">
        <v>4734</v>
      </c>
      <c r="B933" s="102">
        <v>42641</v>
      </c>
      <c r="C933" s="80" t="s">
        <v>2769</v>
      </c>
      <c r="D933" s="49" t="s">
        <v>2770</v>
      </c>
      <c r="E933" s="49"/>
    </row>
    <row r="934" spans="1:5" ht="33" customHeight="1" x14ac:dyDescent="0.2">
      <c r="A934" s="126" t="s">
        <v>4735</v>
      </c>
      <c r="B934" s="102">
        <v>42641</v>
      </c>
      <c r="C934" s="80" t="s">
        <v>2771</v>
      </c>
      <c r="D934" s="49" t="s">
        <v>2772</v>
      </c>
      <c r="E934" s="49"/>
    </row>
    <row r="935" spans="1:5" ht="33" customHeight="1" x14ac:dyDescent="0.2">
      <c r="A935" s="126" t="s">
        <v>4736</v>
      </c>
      <c r="B935" s="102">
        <v>42641</v>
      </c>
      <c r="C935" s="80" t="s">
        <v>2773</v>
      </c>
      <c r="D935" s="49" t="s">
        <v>2774</v>
      </c>
      <c r="E935" s="49"/>
    </row>
    <row r="936" spans="1:5" ht="33" customHeight="1" x14ac:dyDescent="0.2">
      <c r="A936" s="126" t="s">
        <v>4737</v>
      </c>
      <c r="B936" s="102">
        <v>42641</v>
      </c>
      <c r="C936" s="80" t="s">
        <v>2775</v>
      </c>
      <c r="D936" s="49" t="s">
        <v>2776</v>
      </c>
      <c r="E936" s="49"/>
    </row>
    <row r="937" spans="1:5" ht="33" customHeight="1" x14ac:dyDescent="0.2">
      <c r="A937" s="126" t="s">
        <v>4660</v>
      </c>
      <c r="B937" s="102">
        <v>42641</v>
      </c>
      <c r="C937" s="80" t="s">
        <v>2777</v>
      </c>
      <c r="D937" s="49" t="s">
        <v>2778</v>
      </c>
      <c r="E937" s="49"/>
    </row>
    <row r="938" spans="1:5" ht="33" customHeight="1" x14ac:dyDescent="0.2">
      <c r="A938" s="126" t="s">
        <v>4738</v>
      </c>
      <c r="B938" s="102">
        <v>42641</v>
      </c>
      <c r="C938" s="80" t="s">
        <v>2779</v>
      </c>
      <c r="D938" s="49" t="s">
        <v>2780</v>
      </c>
      <c r="E938" s="49"/>
    </row>
    <row r="939" spans="1:5" ht="33" customHeight="1" x14ac:dyDescent="0.2">
      <c r="A939" s="126" t="s">
        <v>4739</v>
      </c>
      <c r="B939" s="102">
        <v>42641</v>
      </c>
      <c r="C939" s="80" t="s">
        <v>2781</v>
      </c>
      <c r="D939" s="49" t="s">
        <v>2782</v>
      </c>
      <c r="E939" s="49"/>
    </row>
    <row r="940" spans="1:5" ht="33" customHeight="1" x14ac:dyDescent="0.2">
      <c r="A940" s="126" t="s">
        <v>4740</v>
      </c>
      <c r="B940" s="102">
        <v>42641</v>
      </c>
      <c r="C940" s="80" t="s">
        <v>2783</v>
      </c>
      <c r="D940" s="49" t="s">
        <v>2784</v>
      </c>
      <c r="E940" s="49"/>
    </row>
    <row r="941" spans="1:5" ht="33" customHeight="1" x14ac:dyDescent="0.2">
      <c r="A941" s="126" t="s">
        <v>4741</v>
      </c>
      <c r="B941" s="102">
        <v>42641</v>
      </c>
      <c r="C941" s="80" t="s">
        <v>2785</v>
      </c>
      <c r="D941" s="49" t="s">
        <v>2786</v>
      </c>
      <c r="E941" s="49"/>
    </row>
    <row r="942" spans="1:5" ht="33" customHeight="1" x14ac:dyDescent="0.2">
      <c r="A942" s="126" t="s">
        <v>4742</v>
      </c>
      <c r="B942" s="102">
        <v>42641</v>
      </c>
      <c r="C942" s="80" t="s">
        <v>2787</v>
      </c>
      <c r="D942" s="49" t="s">
        <v>2788</v>
      </c>
      <c r="E942" s="49"/>
    </row>
    <row r="943" spans="1:5" ht="33" customHeight="1" x14ac:dyDescent="0.2">
      <c r="A943" s="126" t="s">
        <v>4743</v>
      </c>
      <c r="B943" s="102">
        <v>42641</v>
      </c>
      <c r="C943" s="80" t="s">
        <v>2789</v>
      </c>
      <c r="D943" s="49" t="s">
        <v>2790</v>
      </c>
      <c r="E943" s="49"/>
    </row>
    <row r="944" spans="1:5" ht="33" customHeight="1" x14ac:dyDescent="0.2">
      <c r="A944" s="126" t="s">
        <v>4661</v>
      </c>
      <c r="B944" s="102">
        <v>42641</v>
      </c>
      <c r="C944" s="80" t="s">
        <v>2791</v>
      </c>
      <c r="D944" s="49" t="s">
        <v>2792</v>
      </c>
      <c r="E944" s="49"/>
    </row>
    <row r="945" spans="1:5" ht="33" customHeight="1" x14ac:dyDescent="0.2">
      <c r="A945" s="126" t="s">
        <v>4662</v>
      </c>
      <c r="B945" s="102">
        <v>42641</v>
      </c>
      <c r="C945" s="80" t="s">
        <v>2793</v>
      </c>
      <c r="D945" s="49" t="s">
        <v>2794</v>
      </c>
      <c r="E945" s="49"/>
    </row>
    <row r="946" spans="1:5" ht="33" customHeight="1" x14ac:dyDescent="0.2">
      <c r="A946" s="126" t="s">
        <v>4861</v>
      </c>
      <c r="B946" s="102">
        <v>42668</v>
      </c>
      <c r="C946" s="80" t="s">
        <v>2827</v>
      </c>
      <c r="D946" s="49" t="s">
        <v>2828</v>
      </c>
      <c r="E946" s="49"/>
    </row>
    <row r="947" spans="1:5" ht="33" customHeight="1" x14ac:dyDescent="0.2">
      <c r="A947" s="126" t="s">
        <v>4744</v>
      </c>
      <c r="B947" s="102">
        <v>42641</v>
      </c>
      <c r="C947" s="80" t="s">
        <v>2795</v>
      </c>
      <c r="D947" s="49" t="s">
        <v>2796</v>
      </c>
      <c r="E947" s="49"/>
    </row>
    <row r="948" spans="1:5" ht="33" customHeight="1" x14ac:dyDescent="0.2">
      <c r="A948" s="126" t="s">
        <v>4862</v>
      </c>
      <c r="B948" s="102">
        <v>42668</v>
      </c>
      <c r="C948" s="80" t="s">
        <v>2829</v>
      </c>
      <c r="D948" s="49" t="s">
        <v>2830</v>
      </c>
      <c r="E948" s="49"/>
    </row>
    <row r="949" spans="1:5" ht="33" customHeight="1" x14ac:dyDescent="0.2">
      <c r="A949" s="126" t="s">
        <v>4863</v>
      </c>
      <c r="B949" s="102">
        <v>42668</v>
      </c>
      <c r="C949" s="80" t="s">
        <v>2831</v>
      </c>
      <c r="D949" s="49" t="s">
        <v>2832</v>
      </c>
      <c r="E949" s="49"/>
    </row>
    <row r="950" spans="1:5" ht="33" customHeight="1" x14ac:dyDescent="0.2">
      <c r="A950" s="126" t="s">
        <v>4864</v>
      </c>
      <c r="B950" s="102">
        <v>42668</v>
      </c>
      <c r="C950" s="80" t="s">
        <v>2833</v>
      </c>
      <c r="D950" s="96" t="s">
        <v>2834</v>
      </c>
      <c r="E950" s="49"/>
    </row>
    <row r="951" spans="1:5" ht="33" customHeight="1" x14ac:dyDescent="0.2">
      <c r="A951" s="126" t="s">
        <v>4961</v>
      </c>
      <c r="B951" s="102">
        <v>42668</v>
      </c>
      <c r="C951" s="80" t="s">
        <v>2835</v>
      </c>
      <c r="D951" s="49" t="s">
        <v>2836</v>
      </c>
      <c r="E951" s="49"/>
    </row>
    <row r="952" spans="1:5" ht="33" customHeight="1" x14ac:dyDescent="0.2">
      <c r="A952" s="126" t="s">
        <v>4964</v>
      </c>
      <c r="B952" s="102">
        <v>42668</v>
      </c>
      <c r="C952" s="80" t="s">
        <v>2845</v>
      </c>
      <c r="D952" s="49" t="s">
        <v>2846</v>
      </c>
      <c r="E952" s="49"/>
    </row>
    <row r="953" spans="1:5" ht="33" customHeight="1" x14ac:dyDescent="0.2">
      <c r="A953" s="126" t="s">
        <v>4962</v>
      </c>
      <c r="B953" s="102">
        <v>42668</v>
      </c>
      <c r="C953" s="80" t="s">
        <v>2839</v>
      </c>
      <c r="D953" s="49" t="s">
        <v>2840</v>
      </c>
      <c r="E953" s="49"/>
    </row>
    <row r="954" spans="1:5" ht="33" customHeight="1" x14ac:dyDescent="0.2">
      <c r="A954" s="126" t="s">
        <v>4865</v>
      </c>
      <c r="B954" s="102">
        <v>42668</v>
      </c>
      <c r="C954" s="80" t="s">
        <v>2841</v>
      </c>
      <c r="D954" s="49" t="s">
        <v>2842</v>
      </c>
      <c r="E954" s="49"/>
    </row>
    <row r="955" spans="1:5" ht="33" customHeight="1" x14ac:dyDescent="0.2">
      <c r="A955" s="126" t="s">
        <v>4963</v>
      </c>
      <c r="B955" s="102">
        <v>42668</v>
      </c>
      <c r="C955" s="80" t="s">
        <v>2843</v>
      </c>
      <c r="D955" s="49" t="s">
        <v>2844</v>
      </c>
      <c r="E955" s="49"/>
    </row>
    <row r="956" spans="1:5" ht="33" customHeight="1" x14ac:dyDescent="0.2">
      <c r="A956" s="126" t="s">
        <v>4965</v>
      </c>
      <c r="B956" s="102">
        <v>42668</v>
      </c>
      <c r="C956" s="80" t="s">
        <v>2847</v>
      </c>
      <c r="D956" s="49" t="s">
        <v>2848</v>
      </c>
      <c r="E956" s="49"/>
    </row>
    <row r="957" spans="1:5" ht="33" customHeight="1" x14ac:dyDescent="0.2">
      <c r="A957" s="126" t="s">
        <v>4866</v>
      </c>
      <c r="B957" s="102">
        <v>42668</v>
      </c>
      <c r="C957" s="80" t="s">
        <v>2849</v>
      </c>
      <c r="D957" s="49" t="s">
        <v>2850</v>
      </c>
      <c r="E957" s="49"/>
    </row>
    <row r="958" spans="1:5" ht="33" customHeight="1" x14ac:dyDescent="0.2">
      <c r="A958" s="126" t="s">
        <v>4867</v>
      </c>
      <c r="B958" s="102">
        <v>42668</v>
      </c>
      <c r="C958" s="80" t="s">
        <v>2851</v>
      </c>
      <c r="D958" s="49" t="s">
        <v>2852</v>
      </c>
      <c r="E958" s="49"/>
    </row>
    <row r="959" spans="1:5" ht="33" customHeight="1" x14ac:dyDescent="0.2">
      <c r="A959" s="126" t="s">
        <v>4868</v>
      </c>
      <c r="B959" s="102">
        <v>42668</v>
      </c>
      <c r="C959" s="80" t="s">
        <v>2853</v>
      </c>
      <c r="D959" s="49" t="s">
        <v>2854</v>
      </c>
      <c r="E959" s="49"/>
    </row>
    <row r="960" spans="1:5" ht="33" customHeight="1" x14ac:dyDescent="0.2">
      <c r="A960" s="126" t="s">
        <v>4869</v>
      </c>
      <c r="B960" s="102">
        <v>42668</v>
      </c>
      <c r="C960" s="80" t="s">
        <v>2855</v>
      </c>
      <c r="D960" s="49" t="s">
        <v>2856</v>
      </c>
      <c r="E960" s="49"/>
    </row>
    <row r="961" spans="1:12" ht="33" customHeight="1" x14ac:dyDescent="0.2">
      <c r="A961" s="126" t="s">
        <v>4870</v>
      </c>
      <c r="B961" s="102">
        <v>42668</v>
      </c>
      <c r="C961" s="80" t="s">
        <v>2857</v>
      </c>
      <c r="D961" s="49" t="s">
        <v>2858</v>
      </c>
      <c r="E961" s="49"/>
      <c r="I961" s="96" t="s">
        <v>5462</v>
      </c>
      <c r="J961" s="49" t="s">
        <v>5463</v>
      </c>
      <c r="K961" s="49" t="s">
        <v>5464</v>
      </c>
      <c r="L961" s="49" t="s">
        <v>5465</v>
      </c>
    </row>
    <row r="962" spans="1:12" ht="33" customHeight="1" x14ac:dyDescent="0.2">
      <c r="A962" s="126" t="s">
        <v>4871</v>
      </c>
      <c r="B962" s="102">
        <v>42668</v>
      </c>
      <c r="C962" s="80" t="s">
        <v>2859</v>
      </c>
      <c r="D962" s="49" t="s">
        <v>2860</v>
      </c>
      <c r="E962" s="49"/>
    </row>
    <row r="963" spans="1:12" ht="33" customHeight="1" x14ac:dyDescent="0.2">
      <c r="A963" s="126" t="s">
        <v>4872</v>
      </c>
      <c r="B963" s="102">
        <v>42668</v>
      </c>
      <c r="C963" s="80" t="s">
        <v>2861</v>
      </c>
      <c r="D963" s="49" t="s">
        <v>2862</v>
      </c>
      <c r="E963" s="49"/>
    </row>
    <row r="964" spans="1:12" ht="33" customHeight="1" x14ac:dyDescent="0.2">
      <c r="A964" s="126" t="s">
        <v>4904</v>
      </c>
      <c r="B964" s="102">
        <v>42704</v>
      </c>
      <c r="C964" s="80" t="s">
        <v>2908</v>
      </c>
      <c r="D964" s="49" t="s">
        <v>2909</v>
      </c>
      <c r="E964" s="49"/>
    </row>
    <row r="965" spans="1:12" ht="33" customHeight="1" x14ac:dyDescent="0.2">
      <c r="A965" s="126" t="s">
        <v>4873</v>
      </c>
      <c r="B965" s="102">
        <v>42668</v>
      </c>
      <c r="C965" s="80" t="s">
        <v>2863</v>
      </c>
      <c r="D965" s="49" t="s">
        <v>2864</v>
      </c>
      <c r="E965" s="49"/>
    </row>
    <row r="966" spans="1:12" ht="33" customHeight="1" x14ac:dyDescent="0.2">
      <c r="A966" s="126" t="s">
        <v>4874</v>
      </c>
      <c r="B966" s="102">
        <v>42668</v>
      </c>
      <c r="C966" s="80" t="s">
        <v>2865</v>
      </c>
      <c r="D966" s="49" t="s">
        <v>2866</v>
      </c>
      <c r="E966" s="49"/>
    </row>
    <row r="967" spans="1:12" ht="33" customHeight="1" x14ac:dyDescent="0.2">
      <c r="A967" s="126" t="s">
        <v>4875</v>
      </c>
      <c r="B967" s="102">
        <v>42668</v>
      </c>
      <c r="C967" s="80" t="s">
        <v>2867</v>
      </c>
      <c r="D967" s="49" t="s">
        <v>2868</v>
      </c>
      <c r="E967" s="49"/>
    </row>
    <row r="968" spans="1:12" ht="33" customHeight="1" x14ac:dyDescent="0.2">
      <c r="A968" s="126" t="s">
        <v>4876</v>
      </c>
      <c r="B968" s="102">
        <v>42668</v>
      </c>
      <c r="C968" s="80" t="s">
        <v>2869</v>
      </c>
      <c r="D968" s="49" t="s">
        <v>2870</v>
      </c>
      <c r="E968" s="49"/>
    </row>
    <row r="969" spans="1:12" ht="33" customHeight="1" x14ac:dyDescent="0.2">
      <c r="A969" s="126" t="s">
        <v>4877</v>
      </c>
      <c r="B969" s="102">
        <v>42668</v>
      </c>
      <c r="C969" s="80" t="s">
        <v>2871</v>
      </c>
      <c r="D969" s="49" t="s">
        <v>2872</v>
      </c>
      <c r="E969" s="49"/>
    </row>
    <row r="970" spans="1:12" ht="33" customHeight="1" x14ac:dyDescent="0.2">
      <c r="A970" s="126" t="s">
        <v>4878</v>
      </c>
      <c r="B970" s="102">
        <v>42668</v>
      </c>
      <c r="C970" s="80" t="s">
        <v>2873</v>
      </c>
      <c r="D970" s="49" t="s">
        <v>2874</v>
      </c>
      <c r="E970" s="49"/>
    </row>
    <row r="971" spans="1:12" ht="33" customHeight="1" x14ac:dyDescent="0.2">
      <c r="A971" s="126" t="s">
        <v>4879</v>
      </c>
      <c r="B971" s="102">
        <v>42668</v>
      </c>
      <c r="C971" s="80" t="s">
        <v>2875</v>
      </c>
      <c r="D971" s="49" t="s">
        <v>2876</v>
      </c>
      <c r="E971" s="49"/>
    </row>
    <row r="972" spans="1:12" ht="33" customHeight="1" x14ac:dyDescent="0.2">
      <c r="A972" s="126" t="s">
        <v>4821</v>
      </c>
      <c r="B972" s="102">
        <v>42704</v>
      </c>
      <c r="C972" s="80" t="s">
        <v>2910</v>
      </c>
      <c r="D972" s="49" t="s">
        <v>2911</v>
      </c>
      <c r="E972" s="49"/>
    </row>
    <row r="973" spans="1:12" ht="33" customHeight="1" x14ac:dyDescent="0.2">
      <c r="A973" s="126" t="s">
        <v>4822</v>
      </c>
      <c r="B973" s="102">
        <v>42704</v>
      </c>
      <c r="C973" s="80" t="s">
        <v>2912</v>
      </c>
      <c r="D973" s="49" t="s">
        <v>2913</v>
      </c>
      <c r="E973" s="49"/>
    </row>
    <row r="974" spans="1:12" ht="39.5" customHeight="1" x14ac:dyDescent="0.2">
      <c r="A974" s="126" t="s">
        <v>4823</v>
      </c>
      <c r="B974" s="102">
        <v>42704</v>
      </c>
      <c r="C974" s="80" t="s">
        <v>2914</v>
      </c>
      <c r="D974" s="49" t="s">
        <v>2915</v>
      </c>
      <c r="E974" s="49"/>
    </row>
    <row r="975" spans="1:12" ht="39.5" customHeight="1" x14ac:dyDescent="0.2">
      <c r="A975" s="126" t="s">
        <v>4897</v>
      </c>
      <c r="B975" s="102">
        <v>42830</v>
      </c>
      <c r="C975" s="80" t="s">
        <v>3754</v>
      </c>
      <c r="D975" s="49" t="s">
        <v>3755</v>
      </c>
      <c r="E975" s="49"/>
      <c r="I975" s="77" t="s">
        <v>5466</v>
      </c>
      <c r="J975" s="77" t="s">
        <v>5467</v>
      </c>
    </row>
    <row r="976" spans="1:12" ht="33" customHeight="1" x14ac:dyDescent="0.2">
      <c r="A976" s="126" t="s">
        <v>4824</v>
      </c>
      <c r="B976" s="102">
        <v>42704</v>
      </c>
      <c r="C976" s="80" t="s">
        <v>2916</v>
      </c>
      <c r="D976" s="49" t="s">
        <v>2917</v>
      </c>
      <c r="E976" s="49"/>
    </row>
    <row r="977" spans="1:10" ht="33" customHeight="1" x14ac:dyDescent="0.2">
      <c r="A977" s="126" t="s">
        <v>4826</v>
      </c>
      <c r="B977" s="102">
        <v>42704</v>
      </c>
      <c r="C977" s="80" t="s">
        <v>2920</v>
      </c>
      <c r="D977" s="49" t="s">
        <v>2921</v>
      </c>
      <c r="E977" s="49"/>
    </row>
    <row r="978" spans="1:10" ht="33" customHeight="1" x14ac:dyDescent="0.2">
      <c r="A978" s="126" t="s">
        <v>4827</v>
      </c>
      <c r="B978" s="102">
        <v>42704</v>
      </c>
      <c r="C978" s="80" t="s">
        <v>2922</v>
      </c>
      <c r="D978" s="49" t="s">
        <v>2923</v>
      </c>
      <c r="E978" s="49"/>
    </row>
    <row r="979" spans="1:10" ht="33" customHeight="1" x14ac:dyDescent="0.2">
      <c r="A979" s="126" t="s">
        <v>4828</v>
      </c>
      <c r="B979" s="102">
        <v>42704</v>
      </c>
      <c r="C979" s="80" t="s">
        <v>2924</v>
      </c>
      <c r="D979" s="49" t="s">
        <v>2925</v>
      </c>
      <c r="E979" s="49"/>
    </row>
    <row r="980" spans="1:10" ht="33" customHeight="1" x14ac:dyDescent="0.2">
      <c r="A980" s="126" t="s">
        <v>4830</v>
      </c>
      <c r="B980" s="102">
        <v>42704</v>
      </c>
      <c r="C980" s="80" t="s">
        <v>2926</v>
      </c>
      <c r="D980" s="49" t="s">
        <v>2927</v>
      </c>
      <c r="E980" s="49"/>
    </row>
    <row r="981" spans="1:10" ht="33" customHeight="1" x14ac:dyDescent="0.2">
      <c r="A981" s="126" t="s">
        <v>4745</v>
      </c>
      <c r="B981" s="102">
        <v>42719</v>
      </c>
      <c r="C981" s="80" t="s">
        <v>2951</v>
      </c>
      <c r="D981" s="49" t="s">
        <v>2952</v>
      </c>
      <c r="E981" s="49"/>
    </row>
    <row r="982" spans="1:10" ht="33" customHeight="1" x14ac:dyDescent="0.2">
      <c r="A982" s="126" t="s">
        <v>4746</v>
      </c>
      <c r="B982" s="102">
        <v>42719</v>
      </c>
      <c r="C982" s="80" t="s">
        <v>2953</v>
      </c>
      <c r="D982" s="49" t="s">
        <v>2954</v>
      </c>
      <c r="E982" s="49"/>
    </row>
    <row r="983" spans="1:10" ht="33" customHeight="1" x14ac:dyDescent="0.2">
      <c r="A983" s="126" t="s">
        <v>4749</v>
      </c>
      <c r="B983" s="102">
        <v>42719</v>
      </c>
      <c r="C983" s="80" t="s">
        <v>2961</v>
      </c>
      <c r="D983" s="49" t="s">
        <v>2962</v>
      </c>
      <c r="E983" s="49"/>
    </row>
    <row r="984" spans="1:10" ht="33" customHeight="1" x14ac:dyDescent="0.2">
      <c r="A984" s="126" t="s">
        <v>4831</v>
      </c>
      <c r="B984" s="102">
        <v>42719</v>
      </c>
      <c r="C984" s="80" t="s">
        <v>2963</v>
      </c>
      <c r="D984" s="49" t="s">
        <v>2964</v>
      </c>
      <c r="E984" s="49"/>
    </row>
    <row r="985" spans="1:10" ht="33" customHeight="1" x14ac:dyDescent="0.2">
      <c r="A985" s="126" t="s">
        <v>4748</v>
      </c>
      <c r="B985" s="102">
        <v>42719</v>
      </c>
      <c r="C985" s="80" t="s">
        <v>2957</v>
      </c>
      <c r="D985" s="49" t="s">
        <v>2958</v>
      </c>
      <c r="E985" s="49"/>
    </row>
    <row r="986" spans="1:10" ht="33" customHeight="1" x14ac:dyDescent="0.2">
      <c r="A986" s="126" t="s">
        <v>4663</v>
      </c>
      <c r="B986" s="102">
        <v>42719</v>
      </c>
      <c r="C986" s="80" t="s">
        <v>2959</v>
      </c>
      <c r="D986" s="49" t="s">
        <v>2960</v>
      </c>
      <c r="E986" s="49"/>
    </row>
    <row r="987" spans="1:10" ht="33" customHeight="1" x14ac:dyDescent="0.2">
      <c r="A987" s="126" t="s">
        <v>4747</v>
      </c>
      <c r="B987" s="102">
        <v>42719</v>
      </c>
      <c r="C987" s="80" t="s">
        <v>2955</v>
      </c>
      <c r="D987" s="49" t="s">
        <v>2956</v>
      </c>
      <c r="E987" s="49"/>
      <c r="I987" s="49" t="s">
        <v>5468</v>
      </c>
      <c r="J987" s="49" t="s">
        <v>5469</v>
      </c>
    </row>
    <row r="988" spans="1:10" ht="33" customHeight="1" x14ac:dyDescent="0.2">
      <c r="A988" s="126" t="s">
        <v>4881</v>
      </c>
      <c r="B988" s="102">
        <v>42760</v>
      </c>
      <c r="C988" s="80" t="s">
        <v>3576</v>
      </c>
      <c r="D988" s="49" t="s">
        <v>3577</v>
      </c>
      <c r="E988" s="49"/>
    </row>
    <row r="989" spans="1:10" ht="33" customHeight="1" x14ac:dyDescent="0.2">
      <c r="A989" s="126" t="s">
        <v>4882</v>
      </c>
      <c r="B989" s="102">
        <v>42760</v>
      </c>
      <c r="C989" s="80" t="s">
        <v>3582</v>
      </c>
      <c r="D989" s="49" t="s">
        <v>3583</v>
      </c>
      <c r="E989" s="49"/>
    </row>
    <row r="990" spans="1:10" ht="33" customHeight="1" x14ac:dyDescent="0.2">
      <c r="A990" s="126" t="s">
        <v>4886</v>
      </c>
      <c r="B990" s="102">
        <v>42760</v>
      </c>
      <c r="C990" s="80" t="s">
        <v>3592</v>
      </c>
      <c r="D990" s="49" t="s">
        <v>3593</v>
      </c>
      <c r="E990" s="49"/>
    </row>
    <row r="991" spans="1:10" ht="33" customHeight="1" x14ac:dyDescent="0.2">
      <c r="A991" s="126" t="s">
        <v>4884</v>
      </c>
      <c r="B991" s="102">
        <v>42760</v>
      </c>
      <c r="C991" s="80" t="s">
        <v>3586</v>
      </c>
      <c r="D991" s="49" t="s">
        <v>3587</v>
      </c>
      <c r="E991" s="49"/>
    </row>
    <row r="992" spans="1:10" ht="33" customHeight="1" x14ac:dyDescent="0.2">
      <c r="A992" s="126" t="s">
        <v>4885</v>
      </c>
      <c r="B992" s="102">
        <v>42760</v>
      </c>
      <c r="C992" s="80" t="s">
        <v>3588</v>
      </c>
      <c r="D992" s="49" t="s">
        <v>3589</v>
      </c>
      <c r="E992" s="49"/>
    </row>
    <row r="993" spans="1:12" ht="33" customHeight="1" x14ac:dyDescent="0.2">
      <c r="A993" s="126" t="s">
        <v>4970</v>
      </c>
      <c r="B993" s="102">
        <v>42760</v>
      </c>
      <c r="C993" s="80" t="s">
        <v>3578</v>
      </c>
      <c r="D993" s="49" t="s">
        <v>3579</v>
      </c>
      <c r="E993" s="49"/>
    </row>
    <row r="994" spans="1:12" ht="33" customHeight="1" x14ac:dyDescent="0.2">
      <c r="A994" s="126" t="s">
        <v>4971</v>
      </c>
      <c r="B994" s="102">
        <v>42760</v>
      </c>
      <c r="C994" s="80" t="s">
        <v>3580</v>
      </c>
      <c r="D994" s="49" t="s">
        <v>3581</v>
      </c>
      <c r="E994" s="49"/>
    </row>
    <row r="995" spans="1:12" ht="33" customHeight="1" x14ac:dyDescent="0.2">
      <c r="A995" s="126" t="s">
        <v>4887</v>
      </c>
      <c r="B995" s="102">
        <v>42760</v>
      </c>
      <c r="C995" s="80" t="s">
        <v>3594</v>
      </c>
      <c r="D995" s="49" t="s">
        <v>3595</v>
      </c>
      <c r="E995" s="49"/>
    </row>
    <row r="996" spans="1:12" ht="33" customHeight="1" x14ac:dyDescent="0.2">
      <c r="A996" s="126" t="s">
        <v>4888</v>
      </c>
      <c r="B996" s="102">
        <v>42760</v>
      </c>
      <c r="C996" s="80" t="s">
        <v>3596</v>
      </c>
      <c r="D996" s="49" t="s">
        <v>3597</v>
      </c>
      <c r="E996" s="49"/>
    </row>
    <row r="997" spans="1:12" ht="33" customHeight="1" x14ac:dyDescent="0.2">
      <c r="A997" s="126" t="s">
        <v>4966</v>
      </c>
      <c r="B997" s="102">
        <v>42760</v>
      </c>
      <c r="C997" s="80" t="s">
        <v>3566</v>
      </c>
      <c r="D997" s="49" t="s">
        <v>3567</v>
      </c>
      <c r="E997" s="49"/>
    </row>
    <row r="998" spans="1:12" ht="33" customHeight="1" x14ac:dyDescent="0.2">
      <c r="A998" s="126" t="s">
        <v>4889</v>
      </c>
      <c r="B998" s="102">
        <v>42760</v>
      </c>
      <c r="C998" s="80" t="s">
        <v>3598</v>
      </c>
      <c r="D998" s="49" t="s">
        <v>3599</v>
      </c>
      <c r="E998" s="49"/>
    </row>
    <row r="999" spans="1:12" ht="33" customHeight="1" x14ac:dyDescent="0.2">
      <c r="A999" s="126" t="s">
        <v>4972</v>
      </c>
      <c r="B999" s="102">
        <v>42760</v>
      </c>
      <c r="C999" s="80" t="s">
        <v>3590</v>
      </c>
      <c r="D999" s="49" t="s">
        <v>3591</v>
      </c>
      <c r="E999" s="49"/>
      <c r="K999" s="49" t="s">
        <v>5470</v>
      </c>
      <c r="L999" s="49" t="s">
        <v>5471</v>
      </c>
    </row>
    <row r="1000" spans="1:12" ht="33" customHeight="1" x14ac:dyDescent="0.2">
      <c r="A1000" s="126" t="s">
        <v>4890</v>
      </c>
      <c r="B1000" s="102">
        <v>42760</v>
      </c>
      <c r="C1000" s="80" t="s">
        <v>3600</v>
      </c>
      <c r="D1000" s="49" t="s">
        <v>3601</v>
      </c>
      <c r="E1000" s="49"/>
    </row>
    <row r="1001" spans="1:12" ht="33" customHeight="1" x14ac:dyDescent="0.2">
      <c r="A1001" s="126" t="s">
        <v>4967</v>
      </c>
      <c r="B1001" s="102">
        <v>42760</v>
      </c>
      <c r="C1001" s="80" t="s">
        <v>3568</v>
      </c>
      <c r="D1001" s="49" t="s">
        <v>3569</v>
      </c>
      <c r="E1001" s="49"/>
    </row>
    <row r="1002" spans="1:12" ht="33" customHeight="1" x14ac:dyDescent="0.2">
      <c r="A1002" s="126" t="s">
        <v>4891</v>
      </c>
      <c r="B1002" s="102">
        <v>42760</v>
      </c>
      <c r="C1002" s="80" t="s">
        <v>3602</v>
      </c>
      <c r="D1002" s="49" t="s">
        <v>3603</v>
      </c>
      <c r="E1002" s="49"/>
    </row>
    <row r="1003" spans="1:12" ht="33" customHeight="1" x14ac:dyDescent="0.2">
      <c r="A1003" s="126" t="s">
        <v>4968</v>
      </c>
      <c r="B1003" s="102">
        <v>42760</v>
      </c>
      <c r="C1003" s="80" t="s">
        <v>3570</v>
      </c>
      <c r="D1003" s="49" t="s">
        <v>3571</v>
      </c>
      <c r="E1003" s="49"/>
    </row>
    <row r="1004" spans="1:12" ht="33" customHeight="1" x14ac:dyDescent="0.2">
      <c r="A1004" s="126" t="s">
        <v>4883</v>
      </c>
      <c r="B1004" s="102">
        <v>42760</v>
      </c>
      <c r="C1004" s="80" t="s">
        <v>3584</v>
      </c>
      <c r="D1004" s="49" t="s">
        <v>3585</v>
      </c>
      <c r="E1004" s="49"/>
    </row>
    <row r="1005" spans="1:12" ht="33" customHeight="1" x14ac:dyDescent="0.2">
      <c r="A1005" s="126" t="s">
        <v>4892</v>
      </c>
      <c r="B1005" s="102">
        <v>42760</v>
      </c>
      <c r="C1005" s="80" t="s">
        <v>3604</v>
      </c>
      <c r="D1005" s="49" t="s">
        <v>3605</v>
      </c>
      <c r="E1005" s="49"/>
    </row>
    <row r="1006" spans="1:12" ht="33" customHeight="1" x14ac:dyDescent="0.2">
      <c r="A1006" s="126" t="s">
        <v>4969</v>
      </c>
      <c r="B1006" s="102">
        <v>42760</v>
      </c>
      <c r="C1006" s="80" t="s">
        <v>3572</v>
      </c>
      <c r="D1006" s="49" t="s">
        <v>3573</v>
      </c>
      <c r="E1006" s="49"/>
    </row>
    <row r="1007" spans="1:12" ht="33" customHeight="1" x14ac:dyDescent="0.2">
      <c r="A1007" s="126" t="s">
        <v>4880</v>
      </c>
      <c r="B1007" s="102">
        <v>42760</v>
      </c>
      <c r="C1007" s="80" t="s">
        <v>3574</v>
      </c>
      <c r="D1007" s="49" t="s">
        <v>3575</v>
      </c>
      <c r="E1007" s="49"/>
      <c r="I1007" s="49" t="s">
        <v>5472</v>
      </c>
      <c r="J1007" s="49" t="s">
        <v>5473</v>
      </c>
    </row>
    <row r="1008" spans="1:12" ht="33" customHeight="1" x14ac:dyDescent="0.2">
      <c r="A1008" s="126" t="s">
        <v>4893</v>
      </c>
      <c r="B1008" s="102">
        <v>42760</v>
      </c>
      <c r="C1008" s="80" t="s">
        <v>3606</v>
      </c>
      <c r="D1008" s="49" t="s">
        <v>3607</v>
      </c>
      <c r="E1008" s="49"/>
    </row>
    <row r="1009" spans="1:10" ht="33" customHeight="1" x14ac:dyDescent="0.2">
      <c r="A1009" s="126" t="s">
        <v>4894</v>
      </c>
      <c r="B1009" s="102">
        <v>42760</v>
      </c>
      <c r="C1009" s="80" t="s">
        <v>3608</v>
      </c>
      <c r="D1009" s="49" t="s">
        <v>3609</v>
      </c>
      <c r="E1009" s="49"/>
    </row>
    <row r="1010" spans="1:10" ht="33" customHeight="1" x14ac:dyDescent="0.2">
      <c r="A1010" s="127" t="s">
        <v>4973</v>
      </c>
      <c r="B1010" s="102">
        <v>42788</v>
      </c>
      <c r="C1010" s="81" t="s">
        <v>3669</v>
      </c>
      <c r="D1010" s="49" t="s">
        <v>3670</v>
      </c>
      <c r="E1010" s="49"/>
      <c r="I1010" s="49" t="s">
        <v>5474</v>
      </c>
      <c r="J1010" s="49" t="s">
        <v>5475</v>
      </c>
    </row>
    <row r="1011" spans="1:10" ht="33" customHeight="1" x14ac:dyDescent="0.2">
      <c r="A1011" s="127" t="s">
        <v>4974</v>
      </c>
      <c r="B1011" s="102">
        <v>42788</v>
      </c>
      <c r="C1011" s="81" t="s">
        <v>3671</v>
      </c>
      <c r="D1011" s="49" t="s">
        <v>3672</v>
      </c>
      <c r="E1011" s="49"/>
    </row>
    <row r="1012" spans="1:10" ht="33" customHeight="1" x14ac:dyDescent="0.2">
      <c r="A1012" s="127" t="s">
        <v>4666</v>
      </c>
      <c r="B1012" s="102">
        <v>42788</v>
      </c>
      <c r="C1012" s="81" t="s">
        <v>3677</v>
      </c>
      <c r="D1012" s="49" t="s">
        <v>3678</v>
      </c>
      <c r="E1012" s="49"/>
    </row>
    <row r="1013" spans="1:10" ht="33" customHeight="1" x14ac:dyDescent="0.2">
      <c r="A1013" s="127" t="s">
        <v>4667</v>
      </c>
      <c r="B1013" s="102">
        <v>42788</v>
      </c>
      <c r="C1013" s="81" t="s">
        <v>3714</v>
      </c>
      <c r="D1013" s="49" t="s">
        <v>3679</v>
      </c>
      <c r="E1013" s="49"/>
    </row>
    <row r="1014" spans="1:10" ht="33" customHeight="1" x14ac:dyDescent="0.2">
      <c r="A1014" s="127" t="s">
        <v>4975</v>
      </c>
      <c r="B1014" s="102">
        <v>42788</v>
      </c>
      <c r="C1014" s="81" t="s">
        <v>3680</v>
      </c>
      <c r="D1014" s="49" t="s">
        <v>3681</v>
      </c>
      <c r="E1014" s="49"/>
    </row>
    <row r="1015" spans="1:10" ht="33" customHeight="1" x14ac:dyDescent="0.2">
      <c r="A1015" s="127" t="s">
        <v>4668</v>
      </c>
      <c r="B1015" s="102">
        <v>42788</v>
      </c>
      <c r="C1015" s="81" t="s">
        <v>3682</v>
      </c>
      <c r="D1015" s="49" t="s">
        <v>3683</v>
      </c>
      <c r="E1015" s="49"/>
    </row>
    <row r="1016" spans="1:10" ht="33" customHeight="1" x14ac:dyDescent="0.2">
      <c r="A1016" s="127" t="s">
        <v>4669</v>
      </c>
      <c r="B1016" s="102">
        <v>42788</v>
      </c>
      <c r="C1016" s="81" t="s">
        <v>3684</v>
      </c>
      <c r="D1016" s="49" t="s">
        <v>3685</v>
      </c>
      <c r="E1016" s="49"/>
    </row>
    <row r="1017" spans="1:10" ht="33" customHeight="1" x14ac:dyDescent="0.2">
      <c r="A1017" s="127" t="s">
        <v>4670</v>
      </c>
      <c r="B1017" s="102">
        <v>42788</v>
      </c>
      <c r="C1017" s="81" t="s">
        <v>3686</v>
      </c>
      <c r="D1017" s="49" t="s">
        <v>3687</v>
      </c>
      <c r="E1017" s="49"/>
    </row>
    <row r="1018" spans="1:10" ht="33" customHeight="1" x14ac:dyDescent="0.2">
      <c r="A1018" s="127" t="s">
        <v>4671</v>
      </c>
      <c r="B1018" s="102">
        <v>42788</v>
      </c>
      <c r="C1018" s="81" t="s">
        <v>3688</v>
      </c>
      <c r="D1018" s="49" t="s">
        <v>3689</v>
      </c>
      <c r="E1018" s="49"/>
    </row>
    <row r="1019" spans="1:10" ht="33" customHeight="1" x14ac:dyDescent="0.2">
      <c r="A1019" s="127" t="s">
        <v>4672</v>
      </c>
      <c r="B1019" s="102">
        <v>42788</v>
      </c>
      <c r="C1019" s="81" t="s">
        <v>3690</v>
      </c>
      <c r="D1019" s="49" t="s">
        <v>3691</v>
      </c>
      <c r="E1019" s="49"/>
    </row>
    <row r="1020" spans="1:10" ht="33" customHeight="1" x14ac:dyDescent="0.2">
      <c r="A1020" s="127" t="s">
        <v>4673</v>
      </c>
      <c r="B1020" s="102">
        <v>42788</v>
      </c>
      <c r="C1020" s="81" t="s">
        <v>3692</v>
      </c>
      <c r="D1020" s="49" t="s">
        <v>3693</v>
      </c>
      <c r="E1020" s="49"/>
    </row>
    <row r="1021" spans="1:10" ht="33" customHeight="1" x14ac:dyDescent="0.2">
      <c r="A1021" s="127" t="s">
        <v>4674</v>
      </c>
      <c r="B1021" s="102">
        <v>42788</v>
      </c>
      <c r="C1021" s="81" t="s">
        <v>3694</v>
      </c>
      <c r="D1021" s="49" t="s">
        <v>3695</v>
      </c>
      <c r="E1021" s="49"/>
    </row>
    <row r="1022" spans="1:10" ht="33" customHeight="1" x14ac:dyDescent="0.2">
      <c r="A1022" s="127" t="s">
        <v>4675</v>
      </c>
      <c r="B1022" s="102">
        <v>42788</v>
      </c>
      <c r="C1022" s="81" t="s">
        <v>3696</v>
      </c>
      <c r="D1022" s="49" t="s">
        <v>3697</v>
      </c>
      <c r="E1022" s="49"/>
    </row>
    <row r="1023" spans="1:10" ht="33" customHeight="1" x14ac:dyDescent="0.2">
      <c r="A1023" s="127" t="s">
        <v>4676</v>
      </c>
      <c r="B1023" s="102">
        <v>42788</v>
      </c>
      <c r="C1023" s="81" t="s">
        <v>3698</v>
      </c>
      <c r="D1023" s="49" t="s">
        <v>3699</v>
      </c>
      <c r="E1023" s="49"/>
    </row>
    <row r="1024" spans="1:10" ht="33" customHeight="1" x14ac:dyDescent="0.2">
      <c r="A1024" s="127" t="s">
        <v>4976</v>
      </c>
      <c r="B1024" s="102">
        <v>42788</v>
      </c>
      <c r="C1024" s="81" t="s">
        <v>3700</v>
      </c>
      <c r="D1024" s="49" t="s">
        <v>3701</v>
      </c>
      <c r="E1024" s="49"/>
    </row>
    <row r="1025" spans="1:5" ht="33" customHeight="1" x14ac:dyDescent="0.2">
      <c r="A1025" s="127" t="s">
        <v>4677</v>
      </c>
      <c r="B1025" s="102">
        <v>42788</v>
      </c>
      <c r="C1025" s="81" t="s">
        <v>3702</v>
      </c>
      <c r="D1025" s="49" t="s">
        <v>3703</v>
      </c>
      <c r="E1025" s="49"/>
    </row>
    <row r="1026" spans="1:5" ht="33" customHeight="1" x14ac:dyDescent="0.2">
      <c r="A1026" s="127" t="s">
        <v>4678</v>
      </c>
      <c r="B1026" s="102">
        <v>42788</v>
      </c>
      <c r="C1026" s="81" t="s">
        <v>3704</v>
      </c>
      <c r="D1026" s="49" t="s">
        <v>3705</v>
      </c>
      <c r="E1026" s="49"/>
    </row>
    <row r="1027" spans="1:5" ht="33" customHeight="1" x14ac:dyDescent="0.2">
      <c r="A1027" s="127" t="s">
        <v>4665</v>
      </c>
      <c r="B1027" s="102">
        <v>42788</v>
      </c>
      <c r="C1027" s="81" t="s">
        <v>3675</v>
      </c>
      <c r="D1027" s="49" t="s">
        <v>3676</v>
      </c>
      <c r="E1027" s="49"/>
    </row>
    <row r="1028" spans="1:5" ht="33" customHeight="1" x14ac:dyDescent="0.2">
      <c r="A1028" s="127" t="s">
        <v>4664</v>
      </c>
      <c r="B1028" s="102">
        <v>42788</v>
      </c>
      <c r="C1028" s="81" t="s">
        <v>3673</v>
      </c>
      <c r="D1028" s="49" t="s">
        <v>3674</v>
      </c>
      <c r="E1028" s="49"/>
    </row>
    <row r="1029" spans="1:5" ht="33" customHeight="1" x14ac:dyDescent="0.2">
      <c r="A1029" s="126" t="s">
        <v>4851</v>
      </c>
      <c r="B1029" s="102">
        <v>42830</v>
      </c>
      <c r="C1029" s="80" t="s">
        <v>3756</v>
      </c>
      <c r="D1029" s="49" t="s">
        <v>3757</v>
      </c>
      <c r="E1029" s="49"/>
    </row>
    <row r="1030" spans="1:5" ht="33" customHeight="1" x14ac:dyDescent="0.2">
      <c r="A1030" s="127" t="s">
        <v>4679</v>
      </c>
      <c r="B1030" s="102">
        <v>42788</v>
      </c>
      <c r="C1030" s="81" t="s">
        <v>3706</v>
      </c>
      <c r="D1030" s="49" t="s">
        <v>3707</v>
      </c>
      <c r="E1030" s="49"/>
    </row>
    <row r="1031" spans="1:5" ht="33" customHeight="1" x14ac:dyDescent="0.2">
      <c r="A1031" s="127" t="s">
        <v>4680</v>
      </c>
      <c r="B1031" s="102">
        <v>42788</v>
      </c>
      <c r="C1031" s="81" t="s">
        <v>3708</v>
      </c>
      <c r="D1031" s="49" t="s">
        <v>3709</v>
      </c>
      <c r="E1031" s="49"/>
    </row>
    <row r="1032" spans="1:5" ht="33" customHeight="1" x14ac:dyDescent="0.2">
      <c r="A1032" s="127" t="s">
        <v>4681</v>
      </c>
      <c r="B1032" s="102">
        <v>42788</v>
      </c>
      <c r="C1032" s="81" t="s">
        <v>3710</v>
      </c>
      <c r="D1032" s="49" t="s">
        <v>3711</v>
      </c>
      <c r="E1032" s="49"/>
    </row>
    <row r="1033" spans="1:5" ht="33" customHeight="1" x14ac:dyDescent="0.2">
      <c r="A1033" s="126" t="s">
        <v>4750</v>
      </c>
      <c r="B1033" s="102">
        <v>42830</v>
      </c>
      <c r="C1033" s="80" t="s">
        <v>3752</v>
      </c>
      <c r="D1033" s="49" t="s">
        <v>3753</v>
      </c>
      <c r="E1033" s="49"/>
    </row>
    <row r="1034" spans="1:5" ht="33" customHeight="1" x14ac:dyDescent="0.2">
      <c r="A1034" s="126" t="s">
        <v>4752</v>
      </c>
      <c r="B1034" s="102">
        <v>42830</v>
      </c>
      <c r="C1034" s="80" t="s">
        <v>3768</v>
      </c>
      <c r="D1034" s="49" t="s">
        <v>3769</v>
      </c>
      <c r="E1034" s="49"/>
    </row>
    <row r="1035" spans="1:5" ht="39.5" customHeight="1" x14ac:dyDescent="0.2">
      <c r="A1035" s="126" t="s">
        <v>4753</v>
      </c>
      <c r="B1035" s="102">
        <v>42830</v>
      </c>
      <c r="C1035" s="80" t="s">
        <v>3770</v>
      </c>
      <c r="D1035" s="49" t="s">
        <v>3771</v>
      </c>
      <c r="E1035" s="49"/>
    </row>
    <row r="1036" spans="1:5" ht="39.5" customHeight="1" x14ac:dyDescent="0.2">
      <c r="A1036" s="126" t="s">
        <v>4832</v>
      </c>
      <c r="B1036" s="102">
        <v>42830</v>
      </c>
      <c r="C1036" s="80" t="s">
        <v>3758</v>
      </c>
      <c r="D1036" s="49" t="s">
        <v>3759</v>
      </c>
      <c r="E1036" s="49"/>
    </row>
    <row r="1037" spans="1:5" ht="39.5" customHeight="1" x14ac:dyDescent="0.2">
      <c r="A1037" s="126" t="s">
        <v>4833</v>
      </c>
      <c r="B1037" s="102">
        <v>42830</v>
      </c>
      <c r="C1037" s="80" t="s">
        <v>3760</v>
      </c>
      <c r="D1037" s="49" t="s">
        <v>3761</v>
      </c>
      <c r="E1037" s="49"/>
    </row>
    <row r="1038" spans="1:5" ht="39.5" customHeight="1" x14ac:dyDescent="0.2">
      <c r="A1038" s="126" t="s">
        <v>4751</v>
      </c>
      <c r="B1038" s="102">
        <v>42830</v>
      </c>
      <c r="C1038" s="80" t="s">
        <v>3764</v>
      </c>
      <c r="D1038" s="49" t="s">
        <v>3765</v>
      </c>
      <c r="E1038" s="49"/>
    </row>
    <row r="1039" spans="1:5" ht="39.5" customHeight="1" x14ac:dyDescent="0.2">
      <c r="A1039" s="126" t="s">
        <v>4834</v>
      </c>
      <c r="B1039" s="102">
        <v>42830</v>
      </c>
      <c r="C1039" s="80" t="s">
        <v>3762</v>
      </c>
      <c r="D1039" s="49" t="s">
        <v>3763</v>
      </c>
      <c r="E1039" s="49"/>
    </row>
    <row r="1040" spans="1:5" ht="39.5" customHeight="1" x14ac:dyDescent="0.2">
      <c r="A1040" s="126" t="s">
        <v>4898</v>
      </c>
      <c r="B1040" s="102">
        <v>42830</v>
      </c>
      <c r="C1040" s="80" t="s">
        <v>3766</v>
      </c>
      <c r="D1040" s="49" t="s">
        <v>3767</v>
      </c>
      <c r="E1040" s="49"/>
    </row>
    <row r="1041" spans="1:13" ht="39.5" customHeight="1" x14ac:dyDescent="0.2">
      <c r="A1041" s="126" t="s">
        <v>4754</v>
      </c>
      <c r="B1041" s="102">
        <v>42830</v>
      </c>
      <c r="C1041" s="80" t="s">
        <v>3772</v>
      </c>
      <c r="D1041" s="49" t="s">
        <v>3773</v>
      </c>
      <c r="E1041" s="49"/>
    </row>
    <row r="1042" spans="1:13" ht="39.5" customHeight="1" x14ac:dyDescent="0.2">
      <c r="A1042" s="126" t="s">
        <v>4755</v>
      </c>
      <c r="B1042" s="102">
        <v>42830</v>
      </c>
      <c r="C1042" s="80" t="s">
        <v>3774</v>
      </c>
      <c r="D1042" s="49" t="s">
        <v>3775</v>
      </c>
      <c r="E1042" s="49"/>
    </row>
    <row r="1043" spans="1:13" ht="39.5" customHeight="1" x14ac:dyDescent="0.2">
      <c r="A1043" s="126" t="s">
        <v>4977</v>
      </c>
      <c r="B1043" s="102">
        <v>42851</v>
      </c>
      <c r="C1043" s="80" t="s">
        <v>3859</v>
      </c>
      <c r="D1043" s="49" t="s">
        <v>3860</v>
      </c>
      <c r="E1043" s="49"/>
      <c r="I1043" s="49" t="s">
        <v>5476</v>
      </c>
      <c r="J1043" s="49" t="s">
        <v>5477</v>
      </c>
    </row>
    <row r="1044" spans="1:13" ht="39.5" customHeight="1" x14ac:dyDescent="0.2">
      <c r="A1044" s="126" t="s">
        <v>4978</v>
      </c>
      <c r="B1044" s="102">
        <v>42851</v>
      </c>
      <c r="C1044" s="80" t="s">
        <v>3861</v>
      </c>
      <c r="D1044" s="49" t="s">
        <v>3862</v>
      </c>
      <c r="E1044" s="49"/>
    </row>
    <row r="1045" spans="1:13" ht="39.5" customHeight="1" x14ac:dyDescent="0.2">
      <c r="A1045" s="126" t="s">
        <v>4756</v>
      </c>
      <c r="B1045" s="102">
        <v>42830</v>
      </c>
      <c r="C1045" s="80" t="s">
        <v>3776</v>
      </c>
      <c r="D1045" s="49" t="s">
        <v>3777</v>
      </c>
      <c r="E1045" s="49"/>
      <c r="K1045" s="49" t="s">
        <v>5478</v>
      </c>
      <c r="L1045" s="49" t="s">
        <v>5479</v>
      </c>
    </row>
    <row r="1046" spans="1:13" ht="39.5" customHeight="1" x14ac:dyDescent="0.2">
      <c r="A1046" s="126" t="s">
        <v>4684</v>
      </c>
      <c r="B1046" s="102">
        <v>42851</v>
      </c>
      <c r="C1046" s="80" t="s">
        <v>3871</v>
      </c>
      <c r="D1046" s="49" t="s">
        <v>3872</v>
      </c>
      <c r="E1046" s="49"/>
    </row>
    <row r="1047" spans="1:13" ht="39.5" customHeight="1" x14ac:dyDescent="0.2">
      <c r="A1047" s="126" t="s">
        <v>4682</v>
      </c>
      <c r="B1047" s="102">
        <v>42851</v>
      </c>
      <c r="C1047" s="80" t="s">
        <v>3863</v>
      </c>
      <c r="D1047" s="49" t="s">
        <v>3864</v>
      </c>
      <c r="E1047" s="49"/>
      <c r="L1047" s="49" t="s">
        <v>5480</v>
      </c>
      <c r="M1047" s="49" t="s">
        <v>5481</v>
      </c>
    </row>
    <row r="1048" spans="1:13" ht="39.5" customHeight="1" x14ac:dyDescent="0.2">
      <c r="A1048" s="126" t="s">
        <v>4683</v>
      </c>
      <c r="B1048" s="102">
        <v>42851</v>
      </c>
      <c r="C1048" s="80" t="s">
        <v>3865</v>
      </c>
      <c r="D1048" s="49" t="s">
        <v>3866</v>
      </c>
      <c r="E1048" s="49"/>
    </row>
    <row r="1049" spans="1:13" ht="39.5" customHeight="1" x14ac:dyDescent="0.2">
      <c r="A1049" s="126" t="s">
        <v>4685</v>
      </c>
      <c r="B1049" s="102">
        <v>42851</v>
      </c>
      <c r="C1049" s="80" t="s">
        <v>3873</v>
      </c>
      <c r="D1049" s="49" t="s">
        <v>3874</v>
      </c>
      <c r="E1049" s="49"/>
    </row>
    <row r="1050" spans="1:13" ht="39.5" customHeight="1" x14ac:dyDescent="0.2">
      <c r="A1050" s="126" t="s">
        <v>4979</v>
      </c>
      <c r="B1050" s="102">
        <v>42851</v>
      </c>
      <c r="C1050" s="80" t="s">
        <v>3867</v>
      </c>
      <c r="D1050" s="49" t="s">
        <v>3868</v>
      </c>
      <c r="E1050" s="49"/>
    </row>
    <row r="1051" spans="1:13" ht="39.5" customHeight="1" x14ac:dyDescent="0.2">
      <c r="A1051" s="126" t="s">
        <v>4980</v>
      </c>
      <c r="B1051" s="102">
        <v>42851</v>
      </c>
      <c r="C1051" s="80" t="s">
        <v>3869</v>
      </c>
      <c r="D1051" s="49" t="s">
        <v>3870</v>
      </c>
      <c r="E1051" s="49"/>
    </row>
    <row r="1052" spans="1:13" ht="39.5" customHeight="1" x14ac:dyDescent="0.2">
      <c r="A1052" s="126" t="s">
        <v>4686</v>
      </c>
      <c r="B1052" s="102">
        <v>42851</v>
      </c>
      <c r="C1052" s="80" t="s">
        <v>3875</v>
      </c>
      <c r="D1052" s="49" t="s">
        <v>3876</v>
      </c>
      <c r="E1052" s="49"/>
    </row>
    <row r="1053" spans="1:13" ht="39.5" customHeight="1" x14ac:dyDescent="0.2">
      <c r="A1053" s="126" t="s">
        <v>4687</v>
      </c>
      <c r="B1053" s="102">
        <v>42851</v>
      </c>
      <c r="C1053" s="80" t="s">
        <v>3877</v>
      </c>
      <c r="D1053" s="49" t="s">
        <v>3878</v>
      </c>
      <c r="E1053" s="49"/>
    </row>
    <row r="1054" spans="1:13" ht="39.5" customHeight="1" x14ac:dyDescent="0.2">
      <c r="A1054" s="126" t="s">
        <v>4688</v>
      </c>
      <c r="B1054" s="102">
        <v>42851</v>
      </c>
      <c r="C1054" s="80" t="s">
        <v>3879</v>
      </c>
      <c r="D1054" s="49" t="s">
        <v>3880</v>
      </c>
      <c r="E1054" s="49"/>
    </row>
    <row r="1055" spans="1:13" ht="39.5" customHeight="1" x14ac:dyDescent="0.2">
      <c r="A1055" s="126" t="s">
        <v>4689</v>
      </c>
      <c r="B1055" s="102">
        <v>42851</v>
      </c>
      <c r="C1055" s="80" t="s">
        <v>3881</v>
      </c>
      <c r="D1055" s="49" t="s">
        <v>3882</v>
      </c>
      <c r="E1055" s="49"/>
    </row>
    <row r="1056" spans="1:13" ht="39.5" customHeight="1" x14ac:dyDescent="0.2">
      <c r="A1056" s="126" t="s">
        <v>4690</v>
      </c>
      <c r="B1056" s="102">
        <v>42851</v>
      </c>
      <c r="C1056" s="80" t="s">
        <v>3883</v>
      </c>
      <c r="D1056" s="49" t="s">
        <v>3884</v>
      </c>
      <c r="E1056" s="49"/>
    </row>
    <row r="1057" spans="1:8" ht="39.5" customHeight="1" x14ac:dyDescent="0.2">
      <c r="A1057" s="126" t="s">
        <v>4691</v>
      </c>
      <c r="B1057" s="102">
        <v>42851</v>
      </c>
      <c r="C1057" s="80" t="s">
        <v>3885</v>
      </c>
      <c r="D1057" s="49" t="s">
        <v>3886</v>
      </c>
      <c r="E1057" s="49"/>
    </row>
    <row r="1058" spans="1:8" ht="39.5" customHeight="1" x14ac:dyDescent="0.2">
      <c r="A1058" s="126" t="s">
        <v>4692</v>
      </c>
      <c r="B1058" s="102">
        <v>42851</v>
      </c>
      <c r="C1058" s="80" t="s">
        <v>3887</v>
      </c>
      <c r="D1058" s="49" t="s">
        <v>3888</v>
      </c>
      <c r="E1058" s="49"/>
      <c r="G1058" s="49" t="s">
        <v>5417</v>
      </c>
      <c r="H1058" s="49" t="s">
        <v>5482</v>
      </c>
    </row>
    <row r="1059" spans="1:8" ht="39.5" customHeight="1" x14ac:dyDescent="0.2">
      <c r="A1059" s="126" t="s">
        <v>4693</v>
      </c>
      <c r="B1059" s="102">
        <v>42851</v>
      </c>
      <c r="C1059" s="80" t="s">
        <v>3889</v>
      </c>
      <c r="D1059" s="49" t="s">
        <v>3890</v>
      </c>
      <c r="E1059" s="49"/>
    </row>
    <row r="1060" spans="1:8" ht="39.5" customHeight="1" x14ac:dyDescent="0.2">
      <c r="A1060" s="126" t="s">
        <v>4757</v>
      </c>
      <c r="B1060" s="102">
        <v>42886</v>
      </c>
      <c r="C1060" s="80" t="s">
        <v>3928</v>
      </c>
      <c r="D1060" s="49" t="s">
        <v>3929</v>
      </c>
      <c r="E1060" s="49"/>
    </row>
    <row r="1061" spans="1:8" ht="39.5" customHeight="1" x14ac:dyDescent="0.2">
      <c r="A1061" s="126" t="s">
        <v>4760</v>
      </c>
      <c r="B1061" s="102">
        <v>42886</v>
      </c>
      <c r="C1061" s="80" t="s">
        <v>3934</v>
      </c>
      <c r="D1061" s="49" t="s">
        <v>3935</v>
      </c>
      <c r="E1061" s="49"/>
    </row>
    <row r="1062" spans="1:8" ht="39.5" customHeight="1" x14ac:dyDescent="0.2">
      <c r="A1062" s="126" t="s">
        <v>4758</v>
      </c>
      <c r="B1062" s="102">
        <v>42886</v>
      </c>
      <c r="C1062" s="80" t="s">
        <v>3930</v>
      </c>
      <c r="D1062" s="49" t="s">
        <v>3931</v>
      </c>
      <c r="E1062" s="49"/>
    </row>
    <row r="1063" spans="1:8" ht="39.5" customHeight="1" x14ac:dyDescent="0.2">
      <c r="A1063" s="126" t="s">
        <v>4759</v>
      </c>
      <c r="B1063" s="102">
        <v>42886</v>
      </c>
      <c r="C1063" s="80" t="s">
        <v>3932</v>
      </c>
      <c r="D1063" s="49" t="s">
        <v>3933</v>
      </c>
      <c r="E1063" s="49"/>
    </row>
    <row r="1064" spans="1:8" ht="39.5" customHeight="1" x14ac:dyDescent="0.2">
      <c r="A1064" s="126" t="s">
        <v>4761</v>
      </c>
      <c r="B1064" s="102">
        <v>42886</v>
      </c>
      <c r="C1064" s="80" t="s">
        <v>3936</v>
      </c>
      <c r="D1064" s="49" t="s">
        <v>3937</v>
      </c>
      <c r="E1064" s="49"/>
    </row>
    <row r="1065" spans="1:8" ht="39.5" customHeight="1" x14ac:dyDescent="0.2">
      <c r="A1065" s="126" t="s">
        <v>4981</v>
      </c>
      <c r="B1065" s="102">
        <v>42886</v>
      </c>
      <c r="C1065" s="80" t="s">
        <v>3938</v>
      </c>
      <c r="D1065" s="49" t="s">
        <v>3939</v>
      </c>
      <c r="E1065" s="49"/>
    </row>
    <row r="1066" spans="1:8" ht="39.5" customHeight="1" x14ac:dyDescent="0.2">
      <c r="A1066" s="126" t="s">
        <v>4762</v>
      </c>
      <c r="B1066" s="102">
        <v>42886</v>
      </c>
      <c r="C1066" s="80" t="s">
        <v>3940</v>
      </c>
      <c r="D1066" s="49" t="s">
        <v>3941</v>
      </c>
      <c r="E1066" s="49"/>
    </row>
    <row r="1067" spans="1:8" ht="39.5" customHeight="1" x14ac:dyDescent="0.2">
      <c r="A1067" s="126" t="s">
        <v>4835</v>
      </c>
      <c r="B1067" s="102">
        <v>42886</v>
      </c>
      <c r="C1067" s="80" t="s">
        <v>3924</v>
      </c>
      <c r="D1067" s="49" t="s">
        <v>3925</v>
      </c>
      <c r="E1067" s="49"/>
    </row>
    <row r="1068" spans="1:8" ht="39.5" customHeight="1" x14ac:dyDescent="0.2">
      <c r="A1068" s="126" t="s">
        <v>4836</v>
      </c>
      <c r="B1068" s="102">
        <v>42886</v>
      </c>
      <c r="C1068" s="80" t="s">
        <v>3926</v>
      </c>
      <c r="D1068" s="49" t="s">
        <v>3927</v>
      </c>
      <c r="E1068" s="49"/>
    </row>
    <row r="1069" spans="1:8" ht="39.5" customHeight="1" x14ac:dyDescent="0.2">
      <c r="A1069" s="126" t="s">
        <v>4763</v>
      </c>
      <c r="B1069" s="102">
        <v>42886</v>
      </c>
      <c r="C1069" s="80" t="s">
        <v>3942</v>
      </c>
      <c r="D1069" s="49" t="s">
        <v>3943</v>
      </c>
      <c r="E1069" s="49"/>
    </row>
    <row r="1070" spans="1:8" ht="39.5" customHeight="1" x14ac:dyDescent="0.2">
      <c r="A1070" s="126" t="s">
        <v>4764</v>
      </c>
      <c r="B1070" s="102">
        <v>42886</v>
      </c>
      <c r="C1070" s="80" t="s">
        <v>3944</v>
      </c>
      <c r="D1070" s="49" t="s">
        <v>3945</v>
      </c>
      <c r="E1070" s="49"/>
    </row>
    <row r="1071" spans="1:8" ht="39.5" customHeight="1" x14ac:dyDescent="0.2">
      <c r="A1071" s="126" t="s">
        <v>4765</v>
      </c>
      <c r="B1071" s="102">
        <v>42886</v>
      </c>
      <c r="C1071" s="80" t="s">
        <v>3946</v>
      </c>
      <c r="D1071" s="49" t="s">
        <v>3947</v>
      </c>
      <c r="E1071" s="49"/>
    </row>
    <row r="1072" spans="1:8" ht="39.5" customHeight="1" x14ac:dyDescent="0.2">
      <c r="A1072" s="126" t="s">
        <v>4982</v>
      </c>
      <c r="B1072" s="102">
        <v>42886</v>
      </c>
      <c r="C1072" s="80" t="s">
        <v>3948</v>
      </c>
      <c r="D1072" s="49" t="s">
        <v>3949</v>
      </c>
      <c r="E1072" s="49"/>
    </row>
    <row r="1073" spans="1:5" ht="39.5" customHeight="1" x14ac:dyDescent="0.2">
      <c r="A1073" s="126" t="s">
        <v>4766</v>
      </c>
      <c r="B1073" s="102">
        <v>42886</v>
      </c>
      <c r="C1073" s="80" t="s">
        <v>3950</v>
      </c>
      <c r="D1073" s="49" t="s">
        <v>3951</v>
      </c>
      <c r="E1073" s="49"/>
    </row>
    <row r="1074" spans="1:5" ht="39.5" customHeight="1" x14ac:dyDescent="0.2">
      <c r="A1074" s="126" t="s">
        <v>4767</v>
      </c>
      <c r="B1074" s="102">
        <v>42886</v>
      </c>
      <c r="C1074" s="80" t="s">
        <v>3952</v>
      </c>
      <c r="D1074" s="49" t="s">
        <v>3953</v>
      </c>
      <c r="E1074" s="49"/>
    </row>
    <row r="1075" spans="1:5" ht="33" customHeight="1" x14ac:dyDescent="0.2">
      <c r="A1075" s="126" t="s">
        <v>4768</v>
      </c>
      <c r="B1075" s="102">
        <v>42886</v>
      </c>
      <c r="C1075" s="80" t="s">
        <v>3954</v>
      </c>
      <c r="D1075" s="49" t="s">
        <v>3955</v>
      </c>
      <c r="E1075" s="49"/>
    </row>
    <row r="1076" spans="1:5" ht="33" customHeight="1" x14ac:dyDescent="0.2">
      <c r="A1076" s="126" t="s">
        <v>4769</v>
      </c>
      <c r="B1076" s="102">
        <v>42886</v>
      </c>
      <c r="C1076" s="80" t="s">
        <v>3956</v>
      </c>
      <c r="D1076" s="49" t="s">
        <v>3957</v>
      </c>
      <c r="E1076" s="49"/>
    </row>
    <row r="1077" spans="1:5" ht="33" customHeight="1" x14ac:dyDescent="0.2">
      <c r="A1077" s="126" t="s">
        <v>4770</v>
      </c>
      <c r="B1077" s="102">
        <v>42886</v>
      </c>
      <c r="C1077" s="80" t="s">
        <v>3958</v>
      </c>
      <c r="D1077" s="49" t="s">
        <v>3959</v>
      </c>
      <c r="E1077" s="49"/>
    </row>
    <row r="1078" spans="1:5" ht="33" customHeight="1" x14ac:dyDescent="0.2">
      <c r="A1078" s="126" t="s">
        <v>4983</v>
      </c>
      <c r="B1078" s="102">
        <v>42914</v>
      </c>
      <c r="C1078" s="80" t="s">
        <v>4002</v>
      </c>
      <c r="D1078" s="49" t="s">
        <v>4003</v>
      </c>
      <c r="E1078" s="49"/>
    </row>
    <row r="1079" spans="1:5" ht="33" customHeight="1" x14ac:dyDescent="0.2">
      <c r="A1079" s="126" t="s">
        <v>4984</v>
      </c>
      <c r="B1079" s="102">
        <v>42914</v>
      </c>
      <c r="C1079" s="80" t="s">
        <v>4004</v>
      </c>
      <c r="D1079" s="49" t="s">
        <v>4005</v>
      </c>
      <c r="E1079" s="49"/>
    </row>
    <row r="1080" spans="1:5" ht="33" customHeight="1" x14ac:dyDescent="0.2">
      <c r="A1080" s="126" t="s">
        <v>4985</v>
      </c>
      <c r="B1080" s="102">
        <v>42914</v>
      </c>
      <c r="C1080" s="80" t="s">
        <v>4006</v>
      </c>
      <c r="D1080" s="49" t="s">
        <v>4007</v>
      </c>
      <c r="E1080" s="49"/>
    </row>
    <row r="1081" spans="1:5" ht="33" customHeight="1" x14ac:dyDescent="0.2">
      <c r="A1081" s="126" t="s">
        <v>4986</v>
      </c>
      <c r="B1081" s="102">
        <v>42914</v>
      </c>
      <c r="C1081" s="80" t="s">
        <v>4008</v>
      </c>
      <c r="D1081" s="49" t="s">
        <v>4009</v>
      </c>
      <c r="E1081" s="49"/>
    </row>
    <row r="1082" spans="1:5" ht="33" customHeight="1" x14ac:dyDescent="0.2">
      <c r="A1082" s="126" t="s">
        <v>4771</v>
      </c>
      <c r="B1082" s="102">
        <v>42914</v>
      </c>
      <c r="C1082" s="80" t="s">
        <v>3998</v>
      </c>
      <c r="D1082" s="49" t="s">
        <v>3999</v>
      </c>
      <c r="E1082" s="49"/>
    </row>
    <row r="1083" spans="1:5" ht="33" customHeight="1" x14ac:dyDescent="0.2">
      <c r="A1083" s="126" t="s">
        <v>4987</v>
      </c>
      <c r="B1083" s="102">
        <v>42914</v>
      </c>
      <c r="C1083" s="80" t="s">
        <v>4010</v>
      </c>
      <c r="D1083" s="49" t="s">
        <v>4011</v>
      </c>
      <c r="E1083" s="49"/>
    </row>
    <row r="1084" spans="1:5" ht="33" customHeight="1" x14ac:dyDescent="0.2">
      <c r="A1084" s="126" t="s">
        <v>4988</v>
      </c>
      <c r="B1084" s="102">
        <v>42914</v>
      </c>
      <c r="C1084" s="80" t="s">
        <v>4012</v>
      </c>
      <c r="D1084" s="49" t="s">
        <v>4013</v>
      </c>
      <c r="E1084" s="49"/>
    </row>
    <row r="1085" spans="1:5" ht="33" customHeight="1" x14ac:dyDescent="0.2">
      <c r="A1085" s="126" t="s">
        <v>4989</v>
      </c>
      <c r="B1085" s="102">
        <v>42914</v>
      </c>
      <c r="C1085" s="80" t="s">
        <v>4014</v>
      </c>
      <c r="D1085" s="49" t="s">
        <v>4015</v>
      </c>
      <c r="E1085" s="49"/>
    </row>
    <row r="1086" spans="1:5" ht="39.5" customHeight="1" x14ac:dyDescent="0.2">
      <c r="A1086" s="126" t="s">
        <v>4990</v>
      </c>
      <c r="B1086" s="102">
        <v>42914</v>
      </c>
      <c r="C1086" s="80" t="s">
        <v>4016</v>
      </c>
      <c r="D1086" s="49" t="s">
        <v>4017</v>
      </c>
      <c r="E1086" s="49"/>
    </row>
    <row r="1087" spans="1:5" ht="39.5" customHeight="1" x14ac:dyDescent="0.2">
      <c r="A1087" s="126" t="s">
        <v>4991</v>
      </c>
      <c r="B1087" s="102">
        <v>42914</v>
      </c>
      <c r="C1087" s="80" t="s">
        <v>4018</v>
      </c>
      <c r="D1087" s="49" t="s">
        <v>4019</v>
      </c>
      <c r="E1087" s="49"/>
    </row>
    <row r="1088" spans="1:5" ht="39.5" customHeight="1" x14ac:dyDescent="0.2">
      <c r="A1088" s="126" t="s">
        <v>4992</v>
      </c>
      <c r="B1088" s="102">
        <v>42914</v>
      </c>
      <c r="C1088" s="80" t="s">
        <v>4020</v>
      </c>
      <c r="D1088" s="49" t="s">
        <v>4021</v>
      </c>
      <c r="E1088" s="49"/>
    </row>
    <row r="1089" spans="1:12" ht="39.5" customHeight="1" x14ac:dyDescent="0.2">
      <c r="A1089" s="126" t="s">
        <v>4773</v>
      </c>
      <c r="B1089" s="102">
        <v>42914</v>
      </c>
      <c r="C1089" s="80" t="s">
        <v>4022</v>
      </c>
      <c r="D1089" s="49" t="s">
        <v>4023</v>
      </c>
      <c r="E1089" s="49"/>
    </row>
    <row r="1090" spans="1:12" ht="39.5" customHeight="1" x14ac:dyDescent="0.2">
      <c r="A1090" s="126" t="s">
        <v>4993</v>
      </c>
      <c r="B1090" s="102">
        <v>42914</v>
      </c>
      <c r="C1090" s="80" t="s">
        <v>4024</v>
      </c>
      <c r="D1090" s="49" t="s">
        <v>4025</v>
      </c>
      <c r="E1090" s="49"/>
    </row>
    <row r="1091" spans="1:12" ht="39.5" customHeight="1" x14ac:dyDescent="0.2">
      <c r="A1091" s="126" t="s">
        <v>4774</v>
      </c>
      <c r="B1091" s="102">
        <v>42914</v>
      </c>
      <c r="C1091" s="80" t="s">
        <v>4026</v>
      </c>
      <c r="D1091" s="49" t="s">
        <v>4027</v>
      </c>
      <c r="E1091" s="49"/>
    </row>
    <row r="1092" spans="1:12" ht="39.5" customHeight="1" x14ac:dyDescent="0.2">
      <c r="A1092" s="126" t="s">
        <v>4772</v>
      </c>
      <c r="B1092" s="102">
        <v>42914</v>
      </c>
      <c r="C1092" s="80" t="s">
        <v>4000</v>
      </c>
      <c r="D1092" s="49" t="s">
        <v>4001</v>
      </c>
      <c r="E1092" s="49"/>
    </row>
    <row r="1093" spans="1:12" ht="39.5" customHeight="1" x14ac:dyDescent="0.2">
      <c r="A1093" s="126" t="s">
        <v>4775</v>
      </c>
      <c r="B1093" s="102">
        <v>42914</v>
      </c>
      <c r="C1093" s="80" t="s">
        <v>4028</v>
      </c>
      <c r="D1093" s="49" t="s">
        <v>4029</v>
      </c>
      <c r="E1093" s="49"/>
      <c r="H1093" s="49" t="s">
        <v>5483</v>
      </c>
      <c r="I1093" s="49" t="s">
        <v>5484</v>
      </c>
    </row>
    <row r="1094" spans="1:12" ht="39.5" customHeight="1" x14ac:dyDescent="0.2">
      <c r="A1094" s="126" t="s">
        <v>4899</v>
      </c>
      <c r="B1094" s="102">
        <v>43033</v>
      </c>
      <c r="C1094" s="80" t="s">
        <v>4324</v>
      </c>
      <c r="D1094" s="49" t="s">
        <v>4325</v>
      </c>
      <c r="E1094" s="49"/>
    </row>
    <row r="1095" spans="1:12" ht="39.5" customHeight="1" x14ac:dyDescent="0.2">
      <c r="A1095" s="126" t="s">
        <v>4997</v>
      </c>
      <c r="B1095" s="102">
        <v>43005</v>
      </c>
      <c r="C1095" s="80" t="s">
        <v>4182</v>
      </c>
      <c r="D1095" s="49" t="s">
        <v>4183</v>
      </c>
      <c r="E1095" s="49"/>
    </row>
    <row r="1096" spans="1:12" ht="39.5" customHeight="1" x14ac:dyDescent="0.2">
      <c r="A1096" s="126" t="s">
        <v>4998</v>
      </c>
      <c r="B1096" s="102">
        <v>43005</v>
      </c>
      <c r="C1096" s="80" t="s">
        <v>4184</v>
      </c>
      <c r="D1096" s="49" t="s">
        <v>4185</v>
      </c>
      <c r="E1096" s="49"/>
    </row>
    <row r="1097" spans="1:12" ht="39.5" customHeight="1" x14ac:dyDescent="0.2">
      <c r="A1097" s="126" t="s">
        <v>4994</v>
      </c>
      <c r="B1097" s="102">
        <v>43005</v>
      </c>
      <c r="C1097" s="80" t="s">
        <v>4175</v>
      </c>
      <c r="D1097" s="49" t="s">
        <v>4176</v>
      </c>
      <c r="E1097" s="49"/>
      <c r="K1097" s="49" t="s">
        <v>5485</v>
      </c>
      <c r="L1097" s="49" t="s">
        <v>5486</v>
      </c>
    </row>
    <row r="1098" spans="1:12" ht="39.5" customHeight="1" x14ac:dyDescent="0.2">
      <c r="A1098" s="126" t="s">
        <v>4995</v>
      </c>
      <c r="B1098" s="102">
        <v>43005</v>
      </c>
      <c r="C1098" s="80" t="s">
        <v>4274</v>
      </c>
      <c r="D1098" s="49" t="s">
        <v>4177</v>
      </c>
      <c r="E1098" s="49"/>
    </row>
    <row r="1099" spans="1:12" ht="39.5" customHeight="1" x14ac:dyDescent="0.2">
      <c r="A1099" s="126" t="s">
        <v>4837</v>
      </c>
      <c r="B1099" s="102">
        <v>43005</v>
      </c>
      <c r="C1099" s="80" t="s">
        <v>4272</v>
      </c>
      <c r="D1099" s="49" t="s">
        <v>4178</v>
      </c>
      <c r="E1099" s="49"/>
    </row>
    <row r="1100" spans="1:12" ht="39.5" customHeight="1" x14ac:dyDescent="0.2">
      <c r="A1100" s="126" t="s">
        <v>4999</v>
      </c>
      <c r="B1100" s="102">
        <v>43005</v>
      </c>
      <c r="C1100" s="80" t="s">
        <v>4186</v>
      </c>
      <c r="D1100" s="49" t="s">
        <v>4187</v>
      </c>
      <c r="E1100" s="49"/>
    </row>
    <row r="1101" spans="1:12" ht="39.5" customHeight="1" x14ac:dyDescent="0.2">
      <c r="A1101" s="126" t="s">
        <v>5000</v>
      </c>
      <c r="B1101" s="102">
        <v>43005</v>
      </c>
      <c r="C1101" s="80" t="s">
        <v>4188</v>
      </c>
      <c r="D1101" s="49" t="s">
        <v>4189</v>
      </c>
      <c r="E1101" s="49"/>
    </row>
    <row r="1102" spans="1:12" ht="39.5" customHeight="1" x14ac:dyDescent="0.2">
      <c r="A1102" s="126" t="s">
        <v>5001</v>
      </c>
      <c r="B1102" s="102">
        <v>43005</v>
      </c>
      <c r="C1102" s="80" t="s">
        <v>4190</v>
      </c>
      <c r="D1102" s="49" t="s">
        <v>4191</v>
      </c>
      <c r="E1102" s="49"/>
    </row>
    <row r="1103" spans="1:12" ht="39.5" customHeight="1" x14ac:dyDescent="0.2">
      <c r="A1103" s="126" t="s">
        <v>4996</v>
      </c>
      <c r="B1103" s="102">
        <v>43005</v>
      </c>
      <c r="C1103" s="80" t="s">
        <v>4273</v>
      </c>
      <c r="D1103" s="49" t="s">
        <v>4179</v>
      </c>
      <c r="E1103" s="49"/>
    </row>
    <row r="1104" spans="1:12" ht="39.5" customHeight="1" x14ac:dyDescent="0.2">
      <c r="A1104" s="126" t="s">
        <v>5002</v>
      </c>
      <c r="B1104" s="102">
        <v>43005</v>
      </c>
      <c r="C1104" s="80" t="s">
        <v>4192</v>
      </c>
      <c r="D1104" s="49" t="s">
        <v>4193</v>
      </c>
      <c r="E1104" s="49"/>
    </row>
    <row r="1105" spans="1:5" ht="39.5" customHeight="1" x14ac:dyDescent="0.2">
      <c r="A1105" s="126" t="s">
        <v>5003</v>
      </c>
      <c r="B1105" s="102">
        <v>43005</v>
      </c>
      <c r="C1105" s="80" t="s">
        <v>4194</v>
      </c>
      <c r="D1105" s="49" t="s">
        <v>4195</v>
      </c>
      <c r="E1105" s="49"/>
    </row>
    <row r="1106" spans="1:5" ht="39.5" customHeight="1" x14ac:dyDescent="0.2">
      <c r="A1106" s="126" t="s">
        <v>5004</v>
      </c>
      <c r="B1106" s="102">
        <v>43005</v>
      </c>
      <c r="C1106" s="80" t="s">
        <v>4196</v>
      </c>
      <c r="D1106" s="49" t="s">
        <v>4197</v>
      </c>
      <c r="E1106" s="49"/>
    </row>
    <row r="1107" spans="1:5" ht="39.5" customHeight="1" x14ac:dyDescent="0.2">
      <c r="A1107" s="126" t="s">
        <v>5005</v>
      </c>
      <c r="B1107" s="102">
        <v>43005</v>
      </c>
      <c r="C1107" s="80" t="s">
        <v>4198</v>
      </c>
      <c r="D1107" s="49" t="s">
        <v>4199</v>
      </c>
      <c r="E1107" s="49"/>
    </row>
    <row r="1108" spans="1:5" ht="39.5" customHeight="1" x14ac:dyDescent="0.2">
      <c r="A1108" s="126" t="s">
        <v>5006</v>
      </c>
      <c r="B1108" s="102">
        <v>43005</v>
      </c>
      <c r="C1108" s="80" t="s">
        <v>4200</v>
      </c>
      <c r="D1108" s="49" t="s">
        <v>4201</v>
      </c>
      <c r="E1108" s="49"/>
    </row>
    <row r="1109" spans="1:5" ht="39.5" customHeight="1" x14ac:dyDescent="0.2">
      <c r="A1109" s="126" t="s">
        <v>5007</v>
      </c>
      <c r="B1109" s="102">
        <v>43005</v>
      </c>
      <c r="C1109" s="80" t="s">
        <v>4202</v>
      </c>
      <c r="D1109" s="49" t="s">
        <v>4203</v>
      </c>
      <c r="E1109" s="49"/>
    </row>
    <row r="1110" spans="1:5" ht="39.5" customHeight="1" x14ac:dyDescent="0.2">
      <c r="A1110" s="126" t="s">
        <v>5008</v>
      </c>
      <c r="B1110" s="102">
        <v>43005</v>
      </c>
      <c r="C1110" s="80" t="s">
        <v>4204</v>
      </c>
      <c r="D1110" s="49" t="s">
        <v>4205</v>
      </c>
      <c r="E1110" s="49"/>
    </row>
    <row r="1111" spans="1:5" ht="39.5" customHeight="1" x14ac:dyDescent="0.2">
      <c r="A1111" s="126" t="s">
        <v>5009</v>
      </c>
      <c r="B1111" s="102">
        <v>43005</v>
      </c>
      <c r="C1111" s="80" t="s">
        <v>4206</v>
      </c>
      <c r="D1111" s="49" t="s">
        <v>4207</v>
      </c>
      <c r="E1111" s="49"/>
    </row>
    <row r="1112" spans="1:5" ht="39.5" customHeight="1" x14ac:dyDescent="0.2">
      <c r="A1112" s="126" t="s">
        <v>5010</v>
      </c>
      <c r="B1112" s="102">
        <v>43005</v>
      </c>
      <c r="C1112" s="80" t="s">
        <v>4208</v>
      </c>
      <c r="D1112" s="49" t="s">
        <v>4209</v>
      </c>
      <c r="E1112" s="49"/>
    </row>
    <row r="1113" spans="1:5" ht="39.5" customHeight="1" x14ac:dyDescent="0.2">
      <c r="A1113" s="126" t="s">
        <v>5011</v>
      </c>
      <c r="B1113" s="102">
        <v>43005</v>
      </c>
      <c r="C1113" s="80" t="s">
        <v>4210</v>
      </c>
      <c r="D1113" s="49" t="s">
        <v>4211</v>
      </c>
      <c r="E1113" s="49"/>
    </row>
    <row r="1114" spans="1:5" ht="39.5" customHeight="1" x14ac:dyDescent="0.2">
      <c r="A1114" s="126" t="s">
        <v>5012</v>
      </c>
      <c r="B1114" s="102">
        <v>43005</v>
      </c>
      <c r="C1114" s="80" t="s">
        <v>4212</v>
      </c>
      <c r="D1114" s="49" t="s">
        <v>4213</v>
      </c>
      <c r="E1114" s="49"/>
    </row>
    <row r="1115" spans="1:5" ht="39.5" customHeight="1" x14ac:dyDescent="0.2">
      <c r="A1115" s="126" t="s">
        <v>5013</v>
      </c>
      <c r="B1115" s="102">
        <v>43005</v>
      </c>
      <c r="C1115" s="80" t="s">
        <v>4214</v>
      </c>
      <c r="D1115" s="49" t="s">
        <v>4215</v>
      </c>
      <c r="E1115" s="49"/>
    </row>
    <row r="1116" spans="1:5" ht="39.5" customHeight="1" x14ac:dyDescent="0.2">
      <c r="A1116" s="126" t="s">
        <v>5014</v>
      </c>
      <c r="B1116" s="102">
        <v>43005</v>
      </c>
      <c r="C1116" s="80" t="s">
        <v>4216</v>
      </c>
      <c r="D1116" s="49" t="s">
        <v>4217</v>
      </c>
      <c r="E1116" s="49"/>
    </row>
    <row r="1117" spans="1:5" ht="39.5" customHeight="1" x14ac:dyDescent="0.2">
      <c r="A1117" s="126" t="s">
        <v>5015</v>
      </c>
      <c r="B1117" s="102">
        <v>43005</v>
      </c>
      <c r="C1117" s="80" t="s">
        <v>4218</v>
      </c>
      <c r="D1117" s="49" t="s">
        <v>4219</v>
      </c>
      <c r="E1117" s="49"/>
    </row>
    <row r="1118" spans="1:5" ht="39.5" customHeight="1" x14ac:dyDescent="0.2">
      <c r="A1118" s="126" t="s">
        <v>5016</v>
      </c>
      <c r="B1118" s="102">
        <v>43005</v>
      </c>
      <c r="C1118" s="80" t="s">
        <v>4220</v>
      </c>
      <c r="D1118" s="49" t="s">
        <v>4221</v>
      </c>
      <c r="E1118" s="49"/>
    </row>
    <row r="1119" spans="1:5" ht="39.5" customHeight="1" x14ac:dyDescent="0.2">
      <c r="A1119" s="126" t="s">
        <v>5017</v>
      </c>
      <c r="B1119" s="102">
        <v>43005</v>
      </c>
      <c r="C1119" s="80" t="s">
        <v>4222</v>
      </c>
      <c r="D1119" s="49" t="s">
        <v>4223</v>
      </c>
      <c r="E1119" s="49"/>
    </row>
    <row r="1120" spans="1:5" ht="39.5" customHeight="1" x14ac:dyDescent="0.2">
      <c r="A1120" s="126" t="s">
        <v>5018</v>
      </c>
      <c r="B1120" s="102">
        <v>43005</v>
      </c>
      <c r="C1120" s="80" t="s">
        <v>4224</v>
      </c>
      <c r="D1120" s="49" t="s">
        <v>4225</v>
      </c>
      <c r="E1120" s="49"/>
    </row>
    <row r="1121" spans="1:21" ht="39.5" customHeight="1" x14ac:dyDescent="0.2">
      <c r="A1121" s="126" t="s">
        <v>5019</v>
      </c>
      <c r="B1121" s="102">
        <v>43005</v>
      </c>
      <c r="C1121" s="80" t="s">
        <v>4226</v>
      </c>
      <c r="D1121" s="49" t="s">
        <v>4227</v>
      </c>
      <c r="E1121" s="49"/>
    </row>
    <row r="1122" spans="1:21" ht="39.5" customHeight="1" x14ac:dyDescent="0.2">
      <c r="A1122" s="126" t="s">
        <v>5020</v>
      </c>
      <c r="B1122" s="102">
        <v>43005</v>
      </c>
      <c r="C1122" s="80" t="s">
        <v>4228</v>
      </c>
      <c r="D1122" s="49" t="s">
        <v>4229</v>
      </c>
      <c r="E1122" s="49"/>
    </row>
    <row r="1123" spans="1:21" ht="39.5" customHeight="1" x14ac:dyDescent="0.2">
      <c r="A1123" s="126" t="s">
        <v>5021</v>
      </c>
      <c r="B1123" s="102">
        <v>43005</v>
      </c>
      <c r="C1123" s="80" t="s">
        <v>4230</v>
      </c>
      <c r="D1123" s="49" t="s">
        <v>4231</v>
      </c>
      <c r="E1123" s="49"/>
    </row>
    <row r="1124" spans="1:21" ht="39.5" customHeight="1" x14ac:dyDescent="0.2">
      <c r="A1124" s="126" t="s">
        <v>5022</v>
      </c>
      <c r="B1124" s="102">
        <v>43005</v>
      </c>
      <c r="C1124" s="80" t="s">
        <v>4232</v>
      </c>
      <c r="D1124" s="49" t="s">
        <v>4233</v>
      </c>
      <c r="E1124" s="49"/>
    </row>
    <row r="1125" spans="1:21" ht="39.5" customHeight="1" x14ac:dyDescent="0.2">
      <c r="A1125" s="126" t="s">
        <v>5023</v>
      </c>
      <c r="B1125" s="102">
        <v>43005</v>
      </c>
      <c r="C1125" s="80" t="s">
        <v>4234</v>
      </c>
      <c r="D1125" s="49" t="s">
        <v>4235</v>
      </c>
      <c r="E1125" s="49"/>
    </row>
    <row r="1126" spans="1:21" ht="39.5" customHeight="1" x14ac:dyDescent="0.2">
      <c r="A1126" s="126" t="s">
        <v>5024</v>
      </c>
      <c r="B1126" s="102">
        <v>43005</v>
      </c>
      <c r="C1126" s="80" t="s">
        <v>4236</v>
      </c>
      <c r="D1126" s="49" t="s">
        <v>4237</v>
      </c>
      <c r="E1126" s="49"/>
    </row>
    <row r="1127" spans="1:21" ht="39.5" customHeight="1" x14ac:dyDescent="0.2">
      <c r="A1127" s="126" t="s">
        <v>5025</v>
      </c>
      <c r="B1127" s="102">
        <v>43005</v>
      </c>
      <c r="C1127" s="80" t="s">
        <v>4238</v>
      </c>
      <c r="D1127" s="49" t="s">
        <v>4239</v>
      </c>
      <c r="E1127" s="49"/>
    </row>
    <row r="1128" spans="1:21" ht="39.5" customHeight="1" x14ac:dyDescent="0.2">
      <c r="A1128" s="126" t="s">
        <v>5026</v>
      </c>
      <c r="B1128" s="102">
        <v>43005</v>
      </c>
      <c r="C1128" s="80" t="s">
        <v>4240</v>
      </c>
      <c r="D1128" s="49" t="s">
        <v>4241</v>
      </c>
      <c r="E1128" s="49"/>
      <c r="I1128" s="49" t="s">
        <v>5487</v>
      </c>
      <c r="J1128" s="49" t="s">
        <v>5488</v>
      </c>
    </row>
    <row r="1129" spans="1:21" ht="39.5" customHeight="1" x14ac:dyDescent="0.2">
      <c r="A1129" s="126" t="s">
        <v>5027</v>
      </c>
      <c r="B1129" s="102">
        <v>43005</v>
      </c>
      <c r="C1129" s="80" t="s">
        <v>4242</v>
      </c>
      <c r="D1129" s="49" t="s">
        <v>4243</v>
      </c>
      <c r="E1129" s="49"/>
    </row>
    <row r="1130" spans="1:21" s="18" customFormat="1" ht="33" customHeight="1" x14ac:dyDescent="0.2">
      <c r="A1130" s="126" t="s">
        <v>5028</v>
      </c>
      <c r="B1130" s="102">
        <v>43005</v>
      </c>
      <c r="C1130" s="80" t="s">
        <v>4244</v>
      </c>
      <c r="D1130" s="49" t="s">
        <v>4245</v>
      </c>
      <c r="E1130" s="49"/>
      <c r="F1130" s="49"/>
      <c r="G1130" s="49"/>
      <c r="H1130" s="49"/>
      <c r="I1130" s="49"/>
      <c r="J1130" s="49"/>
      <c r="K1130" s="49"/>
      <c r="L1130" s="49"/>
      <c r="M1130" s="49"/>
      <c r="N1130" s="49"/>
      <c r="O1130" s="49"/>
      <c r="P1130" s="49"/>
      <c r="Q1130" s="49"/>
      <c r="R1130" s="49"/>
      <c r="S1130" s="49"/>
      <c r="T1130" s="49"/>
      <c r="U1130" s="95"/>
    </row>
    <row r="1131" spans="1:21" s="18" customFormat="1" ht="33" customHeight="1" x14ac:dyDescent="0.2">
      <c r="A1131" s="126" t="s">
        <v>5029</v>
      </c>
      <c r="B1131" s="102">
        <v>43005</v>
      </c>
      <c r="C1131" s="80" t="s">
        <v>4246</v>
      </c>
      <c r="D1131" s="49" t="s">
        <v>4247</v>
      </c>
      <c r="E1131" s="49"/>
      <c r="F1131" s="49"/>
      <c r="G1131" s="49"/>
      <c r="H1131" s="49"/>
      <c r="I1131" s="49"/>
      <c r="J1131" s="49"/>
      <c r="K1131" s="49"/>
      <c r="L1131" s="49"/>
      <c r="M1131" s="49"/>
      <c r="N1131" s="49"/>
      <c r="O1131" s="49"/>
      <c r="P1131" s="49"/>
      <c r="Q1131" s="49"/>
      <c r="R1131" s="49"/>
      <c r="S1131" s="49"/>
      <c r="T1131" s="49"/>
      <c r="U1131" s="95"/>
    </row>
    <row r="1132" spans="1:21" s="18" customFormat="1" ht="33" customHeight="1" x14ac:dyDescent="0.2">
      <c r="A1132" s="126" t="s">
        <v>5030</v>
      </c>
      <c r="B1132" s="102">
        <v>43005</v>
      </c>
      <c r="C1132" s="80" t="s">
        <v>4248</v>
      </c>
      <c r="D1132" s="49" t="s">
        <v>4249</v>
      </c>
      <c r="E1132" s="49"/>
      <c r="F1132" s="49"/>
      <c r="G1132" s="49"/>
      <c r="H1132" s="49"/>
      <c r="I1132" s="49"/>
      <c r="J1132" s="49"/>
      <c r="K1132" s="49"/>
      <c r="L1132" s="49"/>
      <c r="M1132" s="49"/>
      <c r="N1132" s="49"/>
      <c r="O1132" s="49"/>
      <c r="P1132" s="49"/>
      <c r="Q1132" s="49"/>
      <c r="R1132" s="49"/>
      <c r="S1132" s="49"/>
      <c r="T1132" s="49"/>
      <c r="U1132" s="95"/>
    </row>
    <row r="1133" spans="1:21" ht="39.5" customHeight="1" x14ac:dyDescent="0.2">
      <c r="A1133" s="126" t="s">
        <v>5031</v>
      </c>
      <c r="B1133" s="102">
        <v>43005</v>
      </c>
      <c r="C1133" s="80" t="s">
        <v>4250</v>
      </c>
      <c r="D1133" s="49" t="s">
        <v>4251</v>
      </c>
      <c r="E1133" s="49"/>
    </row>
    <row r="1134" spans="1:21" ht="39.5" customHeight="1" x14ac:dyDescent="0.2">
      <c r="A1134" s="126" t="s">
        <v>5032</v>
      </c>
      <c r="B1134" s="102">
        <v>43005</v>
      </c>
      <c r="C1134" s="80" t="s">
        <v>4252</v>
      </c>
      <c r="D1134" s="49" t="s">
        <v>4253</v>
      </c>
      <c r="E1134" s="49"/>
    </row>
    <row r="1135" spans="1:21" s="18" customFormat="1" ht="33" customHeight="1" x14ac:dyDescent="0.2">
      <c r="A1135" s="126" t="s">
        <v>5033</v>
      </c>
      <c r="B1135" s="102">
        <v>43005</v>
      </c>
      <c r="C1135" s="80" t="s">
        <v>4254</v>
      </c>
      <c r="D1135" s="49" t="s">
        <v>4255</v>
      </c>
      <c r="E1135" s="49"/>
      <c r="F1135" s="49"/>
      <c r="G1135" s="49"/>
      <c r="H1135" s="49"/>
      <c r="I1135" s="49"/>
      <c r="J1135" s="49"/>
      <c r="K1135" s="49"/>
      <c r="L1135" s="49"/>
      <c r="M1135" s="49"/>
      <c r="N1135" s="49"/>
      <c r="O1135" s="49"/>
      <c r="P1135" s="49"/>
      <c r="Q1135" s="49"/>
      <c r="R1135" s="49"/>
      <c r="S1135" s="49"/>
      <c r="T1135" s="49"/>
      <c r="U1135" s="95"/>
    </row>
    <row r="1136" spans="1:21" s="18" customFormat="1" ht="33" customHeight="1" x14ac:dyDescent="0.2">
      <c r="A1136" s="126" t="s">
        <v>5034</v>
      </c>
      <c r="B1136" s="102">
        <v>43005</v>
      </c>
      <c r="C1136" s="80" t="s">
        <v>4256</v>
      </c>
      <c r="D1136" s="49" t="s">
        <v>4257</v>
      </c>
      <c r="E1136" s="49"/>
      <c r="F1136" s="49"/>
      <c r="G1136" s="49"/>
      <c r="H1136" s="49"/>
      <c r="I1136" s="49"/>
      <c r="J1136" s="49"/>
      <c r="K1136" s="49"/>
      <c r="L1136" s="49"/>
      <c r="M1136" s="49"/>
      <c r="N1136" s="49"/>
      <c r="O1136" s="49"/>
      <c r="P1136" s="49"/>
      <c r="Q1136" s="49"/>
      <c r="R1136" s="49"/>
      <c r="S1136" s="49"/>
      <c r="T1136" s="49"/>
      <c r="U1136" s="95"/>
    </row>
    <row r="1137" spans="1:21" s="18" customFormat="1" ht="33" customHeight="1" x14ac:dyDescent="0.2">
      <c r="A1137" s="126" t="s">
        <v>5035</v>
      </c>
      <c r="B1137" s="102">
        <v>43005</v>
      </c>
      <c r="C1137" s="80" t="s">
        <v>4258</v>
      </c>
      <c r="D1137" s="49" t="s">
        <v>4259</v>
      </c>
      <c r="E1137" s="49"/>
      <c r="F1137" s="49"/>
      <c r="G1137" s="49"/>
      <c r="H1137" s="49"/>
      <c r="I1137" s="49"/>
      <c r="J1137" s="49"/>
      <c r="K1137" s="49"/>
      <c r="L1137" s="49"/>
      <c r="M1137" s="49"/>
      <c r="N1137" s="49"/>
      <c r="O1137" s="49"/>
      <c r="P1137" s="49"/>
      <c r="Q1137" s="49"/>
      <c r="R1137" s="49"/>
      <c r="S1137" s="49"/>
      <c r="T1137" s="49"/>
      <c r="U1137" s="95"/>
    </row>
    <row r="1138" spans="1:21" s="18" customFormat="1" ht="33" customHeight="1" x14ac:dyDescent="0.2">
      <c r="A1138" s="126" t="s">
        <v>5036</v>
      </c>
      <c r="B1138" s="102">
        <v>43005</v>
      </c>
      <c r="C1138" s="80" t="s">
        <v>4260</v>
      </c>
      <c r="D1138" s="49" t="s">
        <v>4261</v>
      </c>
      <c r="E1138" s="49"/>
      <c r="F1138" s="49"/>
      <c r="G1138" s="49"/>
      <c r="H1138" s="49"/>
      <c r="I1138" s="49"/>
      <c r="J1138" s="49"/>
      <c r="K1138" s="49"/>
      <c r="L1138" s="49"/>
      <c r="M1138" s="49"/>
      <c r="N1138" s="49"/>
      <c r="O1138" s="49"/>
      <c r="P1138" s="49"/>
      <c r="Q1138" s="49"/>
      <c r="R1138" s="49"/>
      <c r="S1138" s="49"/>
      <c r="T1138" s="49"/>
      <c r="U1138" s="95"/>
    </row>
    <row r="1139" spans="1:21" s="18" customFormat="1" ht="33" customHeight="1" x14ac:dyDescent="0.2">
      <c r="A1139" s="126" t="s">
        <v>5037</v>
      </c>
      <c r="B1139" s="102">
        <v>43005</v>
      </c>
      <c r="C1139" s="80" t="s">
        <v>4262</v>
      </c>
      <c r="D1139" s="49" t="s">
        <v>4263</v>
      </c>
      <c r="E1139" s="49"/>
      <c r="F1139" s="49"/>
      <c r="G1139" s="49"/>
      <c r="H1139" s="49"/>
      <c r="I1139" s="49"/>
      <c r="J1139" s="49"/>
      <c r="K1139" s="49"/>
      <c r="L1139" s="49"/>
      <c r="M1139" s="49"/>
      <c r="N1139" s="49"/>
      <c r="O1139" s="49"/>
      <c r="P1139" s="49"/>
      <c r="Q1139" s="49"/>
      <c r="R1139" s="49"/>
      <c r="S1139" s="49"/>
      <c r="T1139" s="49"/>
      <c r="U1139" s="95"/>
    </row>
    <row r="1140" spans="1:21" s="18" customFormat="1" ht="33" customHeight="1" x14ac:dyDescent="0.2">
      <c r="A1140" s="126" t="s">
        <v>4776</v>
      </c>
      <c r="B1140" s="102">
        <v>43005</v>
      </c>
      <c r="C1140" s="80" t="s">
        <v>4264</v>
      </c>
      <c r="D1140" s="49" t="s">
        <v>4265</v>
      </c>
      <c r="E1140" s="49"/>
      <c r="F1140" s="49"/>
      <c r="G1140" s="49"/>
      <c r="H1140" s="49"/>
      <c r="I1140" s="49"/>
      <c r="J1140" s="49"/>
      <c r="K1140" s="49"/>
      <c r="L1140" s="49"/>
      <c r="M1140" s="49"/>
      <c r="N1140" s="49"/>
      <c r="O1140" s="49"/>
      <c r="P1140" s="49"/>
      <c r="Q1140" s="49"/>
      <c r="R1140" s="49"/>
      <c r="S1140" s="49"/>
      <c r="T1140" s="49"/>
      <c r="U1140" s="95"/>
    </row>
    <row r="1141" spans="1:21" s="18" customFormat="1" ht="33" customHeight="1" x14ac:dyDescent="0.2">
      <c r="A1141" s="126" t="s">
        <v>5038</v>
      </c>
      <c r="B1141" s="102">
        <v>43005</v>
      </c>
      <c r="C1141" s="80" t="s">
        <v>4266</v>
      </c>
      <c r="D1141" s="49" t="s">
        <v>4267</v>
      </c>
      <c r="E1141" s="49"/>
      <c r="F1141" s="49"/>
      <c r="G1141" s="49"/>
      <c r="H1141" s="49"/>
      <c r="I1141" s="49"/>
      <c r="J1141" s="49"/>
      <c r="K1141" s="49"/>
      <c r="L1141" s="49"/>
      <c r="M1141" s="49"/>
      <c r="N1141" s="49"/>
      <c r="O1141" s="49"/>
      <c r="P1141" s="49"/>
      <c r="Q1141" s="49"/>
      <c r="R1141" s="49"/>
      <c r="S1141" s="49"/>
      <c r="T1141" s="49"/>
      <c r="U1141" s="95"/>
    </row>
    <row r="1142" spans="1:21" s="18" customFormat="1" ht="33" customHeight="1" x14ac:dyDescent="0.2">
      <c r="A1142" s="126" t="s">
        <v>5039</v>
      </c>
      <c r="B1142" s="102">
        <v>43005</v>
      </c>
      <c r="C1142" s="80" t="s">
        <v>4268</v>
      </c>
      <c r="D1142" s="49" t="s">
        <v>4269</v>
      </c>
      <c r="E1142" s="49"/>
      <c r="F1142" s="49"/>
      <c r="G1142" s="49"/>
      <c r="H1142" s="49"/>
      <c r="I1142" s="49"/>
      <c r="J1142" s="49"/>
      <c r="K1142" s="49"/>
      <c r="L1142" s="49"/>
      <c r="M1142" s="49"/>
      <c r="N1142" s="49"/>
      <c r="O1142" s="49"/>
      <c r="P1142" s="49"/>
      <c r="Q1142" s="49"/>
      <c r="R1142" s="49"/>
      <c r="S1142" s="49"/>
      <c r="T1142" s="49"/>
      <c r="U1142" s="95"/>
    </row>
    <row r="1143" spans="1:21" s="18" customFormat="1" ht="33" customHeight="1" x14ac:dyDescent="0.2">
      <c r="A1143" s="126" t="s">
        <v>5040</v>
      </c>
      <c r="B1143" s="102">
        <v>43005</v>
      </c>
      <c r="C1143" s="80" t="s">
        <v>4270</v>
      </c>
      <c r="D1143" s="49" t="s">
        <v>4271</v>
      </c>
      <c r="E1143" s="49"/>
      <c r="F1143" s="49"/>
      <c r="G1143" s="49"/>
      <c r="H1143" s="49"/>
      <c r="I1143" s="49"/>
      <c r="J1143" s="49"/>
      <c r="K1143" s="49"/>
      <c r="L1143" s="49"/>
      <c r="M1143" s="49"/>
      <c r="N1143" s="49"/>
      <c r="O1143" s="49"/>
      <c r="P1143" s="49"/>
      <c r="Q1143" s="49"/>
      <c r="R1143" s="49"/>
      <c r="S1143" s="49"/>
      <c r="T1143" s="49"/>
      <c r="U1143" s="95"/>
    </row>
    <row r="1144" spans="1:21" s="18" customFormat="1" ht="33" customHeight="1" x14ac:dyDescent="0.2">
      <c r="A1144" s="126" t="s">
        <v>5043</v>
      </c>
      <c r="B1144" s="102">
        <v>43033</v>
      </c>
      <c r="C1144" s="80" t="s">
        <v>4330</v>
      </c>
      <c r="D1144" s="49" t="s">
        <v>4331</v>
      </c>
      <c r="E1144" s="49"/>
      <c r="F1144" s="49"/>
      <c r="G1144" s="49"/>
      <c r="H1144" s="49"/>
      <c r="I1144" s="49"/>
      <c r="J1144" s="49"/>
      <c r="K1144" s="49"/>
      <c r="L1144" s="49"/>
      <c r="M1144" s="49"/>
      <c r="N1144" s="49"/>
      <c r="O1144" s="49"/>
      <c r="P1144" s="49"/>
      <c r="Q1144" s="49"/>
      <c r="R1144" s="49"/>
      <c r="S1144" s="49"/>
      <c r="T1144" s="49"/>
      <c r="U1144" s="95"/>
    </row>
    <row r="1145" spans="1:21" s="18" customFormat="1" ht="33" customHeight="1" x14ac:dyDescent="0.2">
      <c r="A1145" s="126" t="s">
        <v>5044</v>
      </c>
      <c r="B1145" s="102">
        <v>43033</v>
      </c>
      <c r="C1145" s="80" t="s">
        <v>4332</v>
      </c>
      <c r="D1145" s="49" t="s">
        <v>4333</v>
      </c>
      <c r="E1145" s="49"/>
      <c r="F1145" s="49"/>
      <c r="G1145" s="49"/>
      <c r="H1145" s="49"/>
      <c r="I1145" s="49"/>
      <c r="J1145" s="49"/>
      <c r="K1145" s="49"/>
      <c r="L1145" s="49"/>
      <c r="M1145" s="49"/>
      <c r="N1145" s="49"/>
      <c r="O1145" s="49"/>
      <c r="P1145" s="49"/>
      <c r="Q1145" s="49"/>
      <c r="R1145" s="49"/>
      <c r="S1145" s="49"/>
      <c r="T1145" s="49"/>
      <c r="U1145" s="95"/>
    </row>
    <row r="1146" spans="1:21" s="18" customFormat="1" ht="33" customHeight="1" x14ac:dyDescent="0.2">
      <c r="A1146" s="126" t="s">
        <v>5045</v>
      </c>
      <c r="B1146" s="102">
        <v>43033</v>
      </c>
      <c r="C1146" s="80" t="s">
        <v>4334</v>
      </c>
      <c r="D1146" s="49" t="s">
        <v>4335</v>
      </c>
      <c r="E1146" s="49"/>
      <c r="F1146" s="49"/>
      <c r="G1146" s="49"/>
      <c r="H1146" s="49"/>
      <c r="I1146" s="49"/>
      <c r="J1146" s="49"/>
      <c r="K1146" s="49"/>
      <c r="L1146" s="49"/>
      <c r="M1146" s="49"/>
      <c r="N1146" s="49"/>
      <c r="O1146" s="49"/>
      <c r="P1146" s="49"/>
      <c r="Q1146" s="49"/>
      <c r="R1146" s="49"/>
      <c r="S1146" s="49"/>
      <c r="T1146" s="49"/>
      <c r="U1146" s="95"/>
    </row>
    <row r="1147" spans="1:21" s="18" customFormat="1" ht="33" customHeight="1" x14ac:dyDescent="0.2">
      <c r="A1147" s="126" t="s">
        <v>5046</v>
      </c>
      <c r="B1147" s="102">
        <v>43033</v>
      </c>
      <c r="C1147" s="80" t="s">
        <v>4336</v>
      </c>
      <c r="D1147" s="49" t="s">
        <v>4337</v>
      </c>
      <c r="E1147" s="49"/>
      <c r="F1147" s="49"/>
      <c r="G1147" s="49"/>
      <c r="H1147" s="49"/>
      <c r="I1147" s="49"/>
      <c r="J1147" s="49"/>
      <c r="K1147" s="49"/>
      <c r="L1147" s="49"/>
      <c r="M1147" s="49"/>
      <c r="N1147" s="49"/>
      <c r="O1147" s="49"/>
      <c r="P1147" s="49"/>
      <c r="Q1147" s="49"/>
      <c r="R1147" s="49"/>
      <c r="S1147" s="49"/>
      <c r="T1147" s="49"/>
      <c r="U1147" s="95"/>
    </row>
    <row r="1148" spans="1:21" s="18" customFormat="1" ht="33" customHeight="1" x14ac:dyDescent="0.2">
      <c r="A1148" s="126" t="s">
        <v>5047</v>
      </c>
      <c r="B1148" s="102">
        <v>43033</v>
      </c>
      <c r="C1148" s="80" t="s">
        <v>4338</v>
      </c>
      <c r="D1148" s="49" t="s">
        <v>4339</v>
      </c>
      <c r="E1148" s="49"/>
      <c r="F1148" s="49"/>
      <c r="G1148" s="49"/>
      <c r="H1148" s="49"/>
      <c r="I1148" s="49"/>
      <c r="J1148" s="49"/>
      <c r="K1148" s="49"/>
      <c r="L1148" s="49"/>
      <c r="M1148" s="49"/>
      <c r="N1148" s="49"/>
      <c r="O1148" s="49"/>
      <c r="P1148" s="49"/>
      <c r="Q1148" s="49"/>
      <c r="R1148" s="49"/>
      <c r="S1148" s="49"/>
      <c r="T1148" s="49"/>
      <c r="U1148" s="95"/>
    </row>
    <row r="1149" spans="1:21" s="18" customFormat="1" ht="33" customHeight="1" x14ac:dyDescent="0.2">
      <c r="A1149" s="126" t="s">
        <v>5048</v>
      </c>
      <c r="B1149" s="102">
        <v>43033</v>
      </c>
      <c r="C1149" s="80" t="s">
        <v>4340</v>
      </c>
      <c r="D1149" s="49" t="s">
        <v>4341</v>
      </c>
      <c r="E1149" s="49"/>
      <c r="F1149" s="49"/>
      <c r="G1149" s="49"/>
      <c r="H1149" s="49"/>
      <c r="I1149" s="49"/>
      <c r="J1149" s="49"/>
      <c r="K1149" s="49"/>
      <c r="L1149" s="49"/>
      <c r="M1149" s="49"/>
      <c r="N1149" s="49"/>
      <c r="O1149" s="49"/>
      <c r="P1149" s="49"/>
      <c r="Q1149" s="49"/>
      <c r="R1149" s="49"/>
      <c r="S1149" s="49"/>
      <c r="T1149" s="49"/>
      <c r="U1149" s="95"/>
    </row>
    <row r="1150" spans="1:21" s="18" customFormat="1" ht="33" customHeight="1" x14ac:dyDescent="0.2">
      <c r="A1150" s="126" t="s">
        <v>5049</v>
      </c>
      <c r="B1150" s="102">
        <v>43033</v>
      </c>
      <c r="C1150" s="80" t="s">
        <v>4342</v>
      </c>
      <c r="D1150" s="49" t="s">
        <v>4343</v>
      </c>
      <c r="E1150" s="49"/>
      <c r="F1150" s="49"/>
      <c r="G1150" s="49"/>
      <c r="H1150" s="49"/>
      <c r="I1150" s="49"/>
      <c r="J1150" s="49"/>
      <c r="K1150" s="49"/>
      <c r="L1150" s="49"/>
      <c r="M1150" s="49"/>
      <c r="N1150" s="49"/>
      <c r="O1150" s="49"/>
      <c r="P1150" s="49"/>
      <c r="Q1150" s="49"/>
      <c r="R1150" s="49"/>
      <c r="S1150" s="49"/>
      <c r="T1150" s="49"/>
      <c r="U1150" s="95"/>
    </row>
    <row r="1151" spans="1:21" ht="39.5" customHeight="1" x14ac:dyDescent="0.2">
      <c r="A1151" s="126" t="s">
        <v>5050</v>
      </c>
      <c r="B1151" s="102">
        <v>43033</v>
      </c>
      <c r="C1151" s="80" t="s">
        <v>4344</v>
      </c>
      <c r="D1151" s="49" t="s">
        <v>4345</v>
      </c>
      <c r="E1151" s="49"/>
    </row>
    <row r="1152" spans="1:21" s="18" customFormat="1" ht="33" customHeight="1" x14ac:dyDescent="0.2">
      <c r="A1152" s="126" t="s">
        <v>5051</v>
      </c>
      <c r="B1152" s="102">
        <v>43033</v>
      </c>
      <c r="C1152" s="80" t="s">
        <v>4346</v>
      </c>
      <c r="D1152" s="49" t="s">
        <v>4347</v>
      </c>
      <c r="E1152" s="49"/>
      <c r="F1152" s="49"/>
      <c r="G1152" s="49"/>
      <c r="H1152" s="49"/>
      <c r="I1152" s="49"/>
      <c r="J1152" s="49"/>
      <c r="K1152" s="49"/>
      <c r="L1152" s="49"/>
      <c r="M1152" s="49"/>
      <c r="N1152" s="49"/>
      <c r="O1152" s="49"/>
      <c r="P1152" s="49"/>
      <c r="Q1152" s="49"/>
      <c r="R1152" s="49"/>
      <c r="S1152" s="49"/>
      <c r="T1152" s="49"/>
      <c r="U1152" s="95"/>
    </row>
    <row r="1153" spans="1:21" s="18" customFormat="1" ht="33" customHeight="1" x14ac:dyDescent="0.2">
      <c r="A1153" s="126" t="s">
        <v>5041</v>
      </c>
      <c r="B1153" s="102">
        <v>43033</v>
      </c>
      <c r="C1153" s="80" t="s">
        <v>4326</v>
      </c>
      <c r="D1153" s="49" t="s">
        <v>4327</v>
      </c>
      <c r="E1153" s="49"/>
      <c r="F1153" s="49"/>
      <c r="G1153" s="49"/>
      <c r="H1153" s="49"/>
      <c r="I1153" s="49"/>
      <c r="J1153" s="49"/>
      <c r="K1153" s="49"/>
      <c r="L1153" s="49"/>
      <c r="M1153" s="49"/>
      <c r="N1153" s="49"/>
      <c r="O1153" s="49"/>
      <c r="P1153" s="49"/>
      <c r="Q1153" s="49"/>
      <c r="R1153" s="49"/>
      <c r="S1153" s="49"/>
      <c r="T1153" s="49"/>
      <c r="U1153" s="95"/>
    </row>
    <row r="1154" spans="1:21" s="18" customFormat="1" ht="33" customHeight="1" x14ac:dyDescent="0.2">
      <c r="A1154" s="126" t="s">
        <v>5052</v>
      </c>
      <c r="B1154" s="102">
        <v>43033</v>
      </c>
      <c r="C1154" s="80" t="s">
        <v>4348</v>
      </c>
      <c r="D1154" s="49" t="s">
        <v>4349</v>
      </c>
      <c r="E1154" s="49"/>
      <c r="F1154" s="49"/>
      <c r="G1154" s="49"/>
      <c r="H1154" s="49"/>
      <c r="I1154" s="49"/>
      <c r="J1154" s="49"/>
      <c r="K1154" s="49"/>
      <c r="L1154" s="49"/>
      <c r="M1154" s="49"/>
      <c r="N1154" s="49"/>
      <c r="O1154" s="49"/>
      <c r="P1154" s="49"/>
      <c r="Q1154" s="49"/>
      <c r="R1154" s="49"/>
      <c r="S1154" s="49"/>
      <c r="T1154" s="49"/>
      <c r="U1154" s="95"/>
    </row>
    <row r="1155" spans="1:21" s="18" customFormat="1" ht="33" customHeight="1" x14ac:dyDescent="0.2">
      <c r="A1155" s="126" t="s">
        <v>5053</v>
      </c>
      <c r="B1155" s="102">
        <v>43033</v>
      </c>
      <c r="C1155" s="80" t="s">
        <v>4350</v>
      </c>
      <c r="D1155" s="49" t="s">
        <v>4351</v>
      </c>
      <c r="E1155" s="49"/>
      <c r="F1155" s="49"/>
      <c r="G1155" s="49"/>
      <c r="H1155" s="49"/>
      <c r="I1155" s="49"/>
      <c r="J1155" s="49"/>
      <c r="K1155" s="49"/>
      <c r="L1155" s="49"/>
      <c r="M1155" s="49"/>
      <c r="N1155" s="49"/>
      <c r="O1155" s="49"/>
      <c r="P1155" s="49"/>
      <c r="Q1155" s="49"/>
      <c r="R1155" s="49"/>
      <c r="S1155" s="49"/>
      <c r="T1155" s="49"/>
      <c r="U1155" s="95"/>
    </row>
    <row r="1156" spans="1:21" s="18" customFormat="1" ht="33" customHeight="1" x14ac:dyDescent="0.2">
      <c r="A1156" s="126" t="s">
        <v>5054</v>
      </c>
      <c r="B1156" s="102">
        <v>43033</v>
      </c>
      <c r="C1156" s="80" t="s">
        <v>4352</v>
      </c>
      <c r="D1156" s="49" t="s">
        <v>4353</v>
      </c>
      <c r="E1156" s="49"/>
      <c r="F1156" s="49"/>
      <c r="G1156" s="49"/>
      <c r="H1156" s="49"/>
      <c r="I1156" s="49"/>
      <c r="J1156" s="49"/>
      <c r="K1156" s="49"/>
      <c r="L1156" s="49"/>
      <c r="M1156" s="49"/>
      <c r="N1156" s="49"/>
      <c r="O1156" s="49"/>
      <c r="P1156" s="49"/>
      <c r="Q1156" s="49"/>
      <c r="R1156" s="49"/>
      <c r="S1156" s="49"/>
      <c r="T1156" s="49"/>
      <c r="U1156" s="95"/>
    </row>
    <row r="1157" spans="1:21" s="18" customFormat="1" ht="33" customHeight="1" x14ac:dyDescent="0.2">
      <c r="A1157" s="126" t="s">
        <v>5055</v>
      </c>
      <c r="B1157" s="102">
        <v>43033</v>
      </c>
      <c r="C1157" s="80" t="s">
        <v>4354</v>
      </c>
      <c r="D1157" s="49" t="s">
        <v>4355</v>
      </c>
      <c r="E1157" s="49"/>
      <c r="F1157" s="49"/>
      <c r="G1157" s="49"/>
      <c r="H1157" s="49"/>
      <c r="I1157" s="49"/>
      <c r="J1157" s="49"/>
      <c r="K1157" s="49"/>
      <c r="L1157" s="49"/>
      <c r="M1157" s="49"/>
      <c r="N1157" s="49"/>
      <c r="O1157" s="49"/>
      <c r="P1157" s="49"/>
      <c r="Q1157" s="49"/>
      <c r="R1157" s="49"/>
      <c r="S1157" s="49"/>
      <c r="T1157" s="49"/>
      <c r="U1157" s="95"/>
    </row>
    <row r="1158" spans="1:21" s="18" customFormat="1" ht="33" customHeight="1" x14ac:dyDescent="0.2">
      <c r="A1158" s="126" t="s">
        <v>5042</v>
      </c>
      <c r="B1158" s="102">
        <v>43033</v>
      </c>
      <c r="C1158" s="80" t="s">
        <v>4328</v>
      </c>
      <c r="D1158" s="49" t="s">
        <v>4329</v>
      </c>
      <c r="E1158" s="49"/>
      <c r="F1158" s="49"/>
      <c r="G1158" s="49"/>
      <c r="H1158" s="49"/>
      <c r="I1158" s="49"/>
      <c r="J1158" s="49"/>
      <c r="K1158" s="49"/>
      <c r="L1158" s="49"/>
      <c r="M1158" s="49"/>
      <c r="N1158" s="49"/>
      <c r="O1158" s="49"/>
      <c r="P1158" s="49"/>
      <c r="Q1158" s="49"/>
      <c r="R1158" s="49"/>
      <c r="S1158" s="49"/>
      <c r="T1158" s="49"/>
      <c r="U1158" s="95"/>
    </row>
    <row r="1159" spans="1:21" s="18" customFormat="1" ht="33" customHeight="1" x14ac:dyDescent="0.2">
      <c r="A1159" s="126" t="s">
        <v>5056</v>
      </c>
      <c r="B1159" s="102">
        <v>43033</v>
      </c>
      <c r="C1159" s="80" t="s">
        <v>4356</v>
      </c>
      <c r="D1159" s="49" t="s">
        <v>4357</v>
      </c>
      <c r="E1159" s="49"/>
      <c r="F1159" s="49"/>
      <c r="G1159" s="49"/>
      <c r="H1159" s="49"/>
      <c r="I1159" s="49"/>
      <c r="J1159" s="49"/>
      <c r="K1159" s="49"/>
      <c r="L1159" s="49"/>
      <c r="M1159" s="49"/>
      <c r="N1159" s="49"/>
      <c r="O1159" s="49"/>
      <c r="P1159" s="49"/>
      <c r="Q1159" s="49"/>
      <c r="R1159" s="49"/>
      <c r="S1159" s="49"/>
      <c r="T1159" s="49"/>
      <c r="U1159" s="95"/>
    </row>
    <row r="1160" spans="1:21" s="18" customFormat="1" ht="33" customHeight="1" x14ac:dyDescent="0.2">
      <c r="A1160" s="126" t="s">
        <v>5057</v>
      </c>
      <c r="B1160" s="102">
        <v>43033</v>
      </c>
      <c r="C1160" s="80" t="s">
        <v>4358</v>
      </c>
      <c r="D1160" s="49" t="s">
        <v>4359</v>
      </c>
      <c r="E1160" s="49"/>
      <c r="F1160" s="49"/>
      <c r="G1160" s="49"/>
      <c r="H1160" s="49"/>
      <c r="I1160" s="49"/>
      <c r="J1160" s="49"/>
      <c r="K1160" s="49"/>
      <c r="L1160" s="49"/>
      <c r="M1160" s="49"/>
      <c r="N1160" s="49"/>
      <c r="O1160" s="49"/>
      <c r="P1160" s="49"/>
      <c r="Q1160" s="49"/>
      <c r="R1160" s="49"/>
      <c r="S1160" s="49"/>
      <c r="T1160" s="49"/>
      <c r="U1160" s="95"/>
    </row>
    <row r="1161" spans="1:21" s="18" customFormat="1" ht="33" customHeight="1" x14ac:dyDescent="0.2">
      <c r="A1161" s="126" t="s">
        <v>5058</v>
      </c>
      <c r="B1161" s="102">
        <v>43033</v>
      </c>
      <c r="C1161" s="80" t="s">
        <v>4360</v>
      </c>
      <c r="D1161" s="49" t="s">
        <v>4361</v>
      </c>
      <c r="E1161" s="49"/>
      <c r="F1161" s="49"/>
      <c r="G1161" s="49"/>
      <c r="H1161" s="49"/>
      <c r="I1161" s="49"/>
      <c r="J1161" s="49"/>
      <c r="K1161" s="49"/>
      <c r="L1161" s="49"/>
      <c r="M1161" s="49"/>
      <c r="N1161" s="49"/>
      <c r="O1161" s="49"/>
      <c r="P1161" s="49"/>
      <c r="Q1161" s="49"/>
      <c r="R1161" s="49"/>
      <c r="S1161" s="49"/>
      <c r="T1161" s="49"/>
      <c r="U1161" s="95"/>
    </row>
    <row r="1162" spans="1:21" s="18" customFormat="1" ht="33" customHeight="1" x14ac:dyDescent="0.2">
      <c r="A1162" s="126" t="s">
        <v>5059</v>
      </c>
      <c r="B1162" s="102">
        <v>43033</v>
      </c>
      <c r="C1162" s="80" t="s">
        <v>4362</v>
      </c>
      <c r="D1162" s="49" t="s">
        <v>4363</v>
      </c>
      <c r="E1162" s="49"/>
      <c r="F1162" s="49"/>
      <c r="G1162" s="49"/>
      <c r="H1162" s="49"/>
      <c r="I1162" s="49"/>
      <c r="J1162" s="49"/>
      <c r="K1162" s="49"/>
      <c r="L1162" s="49"/>
      <c r="M1162" s="49"/>
      <c r="N1162" s="49"/>
      <c r="O1162" s="49"/>
      <c r="P1162" s="49"/>
      <c r="Q1162" s="49"/>
      <c r="R1162" s="49"/>
      <c r="S1162" s="49"/>
      <c r="T1162" s="49"/>
      <c r="U1162" s="95"/>
    </row>
    <row r="1163" spans="1:21" s="18" customFormat="1" ht="33" customHeight="1" x14ac:dyDescent="0.2">
      <c r="A1163" s="126" t="s">
        <v>5060</v>
      </c>
      <c r="B1163" s="102">
        <v>43033</v>
      </c>
      <c r="C1163" s="80" t="s">
        <v>4364</v>
      </c>
      <c r="D1163" s="49" t="s">
        <v>4365</v>
      </c>
      <c r="E1163" s="49"/>
      <c r="F1163" s="49"/>
      <c r="G1163" s="49"/>
      <c r="H1163" s="49" t="s">
        <v>5489</v>
      </c>
      <c r="I1163" s="49" t="s">
        <v>5490</v>
      </c>
      <c r="J1163" s="49"/>
      <c r="K1163" s="49"/>
      <c r="L1163" s="49"/>
      <c r="M1163" s="49"/>
      <c r="N1163" s="49"/>
      <c r="O1163" s="49"/>
      <c r="P1163" s="49"/>
      <c r="Q1163" s="49"/>
      <c r="R1163" s="49"/>
      <c r="S1163" s="49"/>
      <c r="T1163" s="49"/>
      <c r="U1163" s="95"/>
    </row>
    <row r="1164" spans="1:21" s="18" customFormat="1" ht="33" customHeight="1" x14ac:dyDescent="0.2">
      <c r="A1164" s="126" t="s">
        <v>5061</v>
      </c>
      <c r="B1164" s="102">
        <v>43033</v>
      </c>
      <c r="C1164" s="80" t="s">
        <v>4366</v>
      </c>
      <c r="D1164" s="49" t="s">
        <v>4367</v>
      </c>
      <c r="E1164" s="49"/>
      <c r="F1164" s="49"/>
      <c r="G1164" s="49"/>
      <c r="H1164" s="49"/>
      <c r="I1164" s="49"/>
      <c r="J1164" s="49"/>
      <c r="K1164" s="49"/>
      <c r="L1164" s="49"/>
      <c r="M1164" s="49"/>
      <c r="N1164" s="49"/>
      <c r="O1164" s="49"/>
      <c r="P1164" s="49"/>
      <c r="Q1164" s="49"/>
      <c r="R1164" s="49"/>
      <c r="S1164" s="49"/>
      <c r="T1164" s="49"/>
      <c r="U1164" s="95"/>
    </row>
    <row r="1165" spans="1:21" s="18" customFormat="1" ht="33" customHeight="1" x14ac:dyDescent="0.2">
      <c r="A1165" s="126" t="s">
        <v>5062</v>
      </c>
      <c r="B1165" s="102">
        <v>43033</v>
      </c>
      <c r="C1165" s="80" t="s">
        <v>4368</v>
      </c>
      <c r="D1165" s="49" t="s">
        <v>4369</v>
      </c>
      <c r="E1165" s="49"/>
      <c r="F1165" s="49"/>
      <c r="G1165" s="49"/>
      <c r="H1165" s="49"/>
      <c r="I1165" s="49"/>
      <c r="J1165" s="49"/>
      <c r="K1165" s="49"/>
      <c r="L1165" s="49"/>
      <c r="M1165" s="49"/>
      <c r="N1165" s="49"/>
      <c r="O1165" s="49"/>
      <c r="P1165" s="49"/>
      <c r="Q1165" s="49"/>
      <c r="R1165" s="49"/>
      <c r="S1165" s="49"/>
      <c r="T1165" s="49"/>
      <c r="U1165" s="95"/>
    </row>
    <row r="1166" spans="1:21" s="18" customFormat="1" ht="33" customHeight="1" x14ac:dyDescent="0.2">
      <c r="A1166" s="126" t="s">
        <v>5063</v>
      </c>
      <c r="B1166" s="102">
        <v>43033</v>
      </c>
      <c r="C1166" s="80" t="s">
        <v>4370</v>
      </c>
      <c r="D1166" s="49" t="s">
        <v>4371</v>
      </c>
      <c r="E1166" s="49"/>
      <c r="F1166" s="49"/>
      <c r="G1166" s="49"/>
      <c r="H1166" s="49"/>
      <c r="I1166" s="49"/>
      <c r="J1166" s="49"/>
      <c r="K1166" s="49"/>
      <c r="L1166" s="49"/>
      <c r="M1166" s="49"/>
      <c r="N1166" s="49"/>
      <c r="O1166" s="49"/>
      <c r="P1166" s="49"/>
      <c r="Q1166" s="49"/>
      <c r="R1166" s="49"/>
      <c r="S1166" s="49"/>
      <c r="T1166" s="49"/>
      <c r="U1166" s="95"/>
    </row>
    <row r="1167" spans="1:21" ht="39.5" customHeight="1" x14ac:dyDescent="0.2">
      <c r="A1167" s="126" t="s">
        <v>5064</v>
      </c>
      <c r="B1167" s="102">
        <v>43068</v>
      </c>
      <c r="C1167" s="80" t="s">
        <v>4478</v>
      </c>
      <c r="D1167" s="49" t="s">
        <v>4479</v>
      </c>
      <c r="E1167" s="49"/>
    </row>
    <row r="1168" spans="1:21" ht="39.5" customHeight="1" x14ac:dyDescent="0.2">
      <c r="A1168" s="126" t="s">
        <v>4694</v>
      </c>
      <c r="B1168" s="102">
        <v>43068</v>
      </c>
      <c r="C1168" s="80" t="s">
        <v>4488</v>
      </c>
      <c r="D1168" s="49" t="s">
        <v>4489</v>
      </c>
      <c r="E1168" s="49"/>
    </row>
    <row r="1169" spans="1:12" ht="39.5" customHeight="1" x14ac:dyDescent="0.2">
      <c r="A1169" s="126" t="s">
        <v>4695</v>
      </c>
      <c r="B1169" s="102">
        <v>43068</v>
      </c>
      <c r="C1169" s="80" t="s">
        <v>4490</v>
      </c>
      <c r="D1169" s="49" t="s">
        <v>4491</v>
      </c>
      <c r="E1169" s="49"/>
    </row>
    <row r="1170" spans="1:12" ht="39.5" customHeight="1" x14ac:dyDescent="0.2">
      <c r="A1170" s="126" t="s">
        <v>5065</v>
      </c>
      <c r="B1170" s="102">
        <v>43068</v>
      </c>
      <c r="C1170" s="80" t="s">
        <v>4480</v>
      </c>
      <c r="D1170" s="49" t="s">
        <v>4481</v>
      </c>
      <c r="E1170" s="49"/>
    </row>
    <row r="1171" spans="1:12" ht="39.5" customHeight="1" x14ac:dyDescent="0.2">
      <c r="A1171" s="126" t="s">
        <v>4696</v>
      </c>
      <c r="B1171" s="102">
        <v>43068</v>
      </c>
      <c r="C1171" s="80" t="s">
        <v>4492</v>
      </c>
      <c r="D1171" s="49" t="s">
        <v>4493</v>
      </c>
      <c r="E1171" s="49"/>
    </row>
    <row r="1172" spans="1:12" ht="39.5" customHeight="1" x14ac:dyDescent="0.2">
      <c r="A1172" s="126" t="s">
        <v>4697</v>
      </c>
      <c r="B1172" s="102">
        <v>43068</v>
      </c>
      <c r="C1172" s="80" t="s">
        <v>4494</v>
      </c>
      <c r="D1172" s="49" t="s">
        <v>4495</v>
      </c>
      <c r="E1172" s="49"/>
    </row>
    <row r="1173" spans="1:12" ht="39.5" customHeight="1" x14ac:dyDescent="0.2">
      <c r="A1173" s="126" t="s">
        <v>5068</v>
      </c>
      <c r="B1173" s="102">
        <v>43068</v>
      </c>
      <c r="C1173" s="80" t="s">
        <v>4482</v>
      </c>
      <c r="D1173" s="49" t="s">
        <v>4483</v>
      </c>
      <c r="E1173" s="49"/>
      <c r="K1173" s="49" t="s">
        <v>5491</v>
      </c>
      <c r="L1173" s="49" t="s">
        <v>5492</v>
      </c>
    </row>
    <row r="1174" spans="1:12" ht="39.5" customHeight="1" x14ac:dyDescent="0.2">
      <c r="A1174" s="126" t="s">
        <v>4698</v>
      </c>
      <c r="B1174" s="102">
        <v>43068</v>
      </c>
      <c r="C1174" s="80" t="s">
        <v>4496</v>
      </c>
      <c r="D1174" s="49" t="s">
        <v>4497</v>
      </c>
      <c r="E1174" s="49"/>
    </row>
    <row r="1175" spans="1:12" ht="39.5" customHeight="1" x14ac:dyDescent="0.2">
      <c r="A1175" s="126" t="s">
        <v>4699</v>
      </c>
      <c r="B1175" s="102">
        <v>43068</v>
      </c>
      <c r="C1175" s="80" t="s">
        <v>4498</v>
      </c>
      <c r="D1175" s="49" t="s">
        <v>4499</v>
      </c>
      <c r="E1175" s="49"/>
    </row>
    <row r="1176" spans="1:12" ht="39.5" customHeight="1" x14ac:dyDescent="0.2">
      <c r="A1176" s="126" t="s">
        <v>4700</v>
      </c>
      <c r="B1176" s="102">
        <v>43068</v>
      </c>
      <c r="C1176" s="80" t="s">
        <v>4500</v>
      </c>
      <c r="D1176" s="49" t="s">
        <v>4501</v>
      </c>
      <c r="E1176" s="49"/>
    </row>
    <row r="1177" spans="1:12" ht="39.5" customHeight="1" x14ac:dyDescent="0.2">
      <c r="A1177" s="126" t="s">
        <v>5066</v>
      </c>
      <c r="B1177" s="102">
        <v>43068</v>
      </c>
      <c r="C1177" s="80" t="s">
        <v>4484</v>
      </c>
      <c r="D1177" s="49" t="s">
        <v>4485</v>
      </c>
      <c r="E1177" s="49"/>
    </row>
    <row r="1178" spans="1:12" ht="39.5" customHeight="1" x14ac:dyDescent="0.2">
      <c r="A1178" s="126" t="s">
        <v>4701</v>
      </c>
      <c r="B1178" s="102">
        <v>43068</v>
      </c>
      <c r="C1178" s="80" t="s">
        <v>4502</v>
      </c>
      <c r="D1178" s="49" t="s">
        <v>4503</v>
      </c>
      <c r="E1178" s="49"/>
    </row>
    <row r="1179" spans="1:12" ht="39.5" customHeight="1" x14ac:dyDescent="0.2">
      <c r="A1179" s="126" t="s">
        <v>5067</v>
      </c>
      <c r="B1179" s="102">
        <v>43068</v>
      </c>
      <c r="C1179" s="80" t="s">
        <v>4486</v>
      </c>
      <c r="D1179" s="49" t="s">
        <v>4487</v>
      </c>
      <c r="E1179" s="49"/>
    </row>
    <row r="1180" spans="1:12" ht="39.5" customHeight="1" x14ac:dyDescent="0.2">
      <c r="A1180" s="126" t="s">
        <v>4777</v>
      </c>
      <c r="B1180" s="102">
        <v>43089</v>
      </c>
      <c r="C1180" s="80" t="s">
        <v>4442</v>
      </c>
      <c r="D1180" s="49" t="s">
        <v>4443</v>
      </c>
      <c r="E1180" s="49"/>
    </row>
    <row r="1181" spans="1:12" ht="39.5" customHeight="1" x14ac:dyDescent="0.2">
      <c r="A1181" s="126" t="s">
        <v>4838</v>
      </c>
      <c r="B1181" s="102">
        <v>43089</v>
      </c>
      <c r="C1181" s="80" t="s">
        <v>4436</v>
      </c>
      <c r="D1181" s="49" t="s">
        <v>4437</v>
      </c>
      <c r="E1181" s="49"/>
    </row>
    <row r="1182" spans="1:12" ht="39.5" customHeight="1" x14ac:dyDescent="0.2">
      <c r="A1182" s="126" t="s">
        <v>4839</v>
      </c>
      <c r="B1182" s="102">
        <v>43089</v>
      </c>
      <c r="C1182" s="80" t="s">
        <v>4438</v>
      </c>
      <c r="D1182" s="49" t="s">
        <v>4439</v>
      </c>
      <c r="E1182" s="49"/>
    </row>
    <row r="1183" spans="1:12" ht="39.5" customHeight="1" x14ac:dyDescent="0.2">
      <c r="A1183" s="126" t="s">
        <v>4778</v>
      </c>
      <c r="B1183" s="102">
        <v>43089</v>
      </c>
      <c r="C1183" s="80" t="s">
        <v>4444</v>
      </c>
      <c r="D1183" s="49" t="s">
        <v>4445</v>
      </c>
      <c r="E1183" s="49"/>
    </row>
    <row r="1184" spans="1:12" ht="39.5" customHeight="1" x14ac:dyDescent="0.2">
      <c r="A1184" s="126" t="s">
        <v>4840</v>
      </c>
      <c r="B1184" s="102">
        <v>43089</v>
      </c>
      <c r="C1184" s="80" t="s">
        <v>4440</v>
      </c>
      <c r="D1184" s="49" t="s">
        <v>4441</v>
      </c>
      <c r="E1184" s="49"/>
    </row>
    <row r="1185" spans="1:20" ht="39.5" customHeight="1" x14ac:dyDescent="0.2">
      <c r="A1185" s="126" t="s">
        <v>4779</v>
      </c>
      <c r="B1185" s="102">
        <v>43089</v>
      </c>
      <c r="C1185" s="80" t="s">
        <v>4446</v>
      </c>
      <c r="D1185" s="49" t="s">
        <v>4447</v>
      </c>
      <c r="E1185" s="49"/>
    </row>
    <row r="1186" spans="1:20" ht="39.5" customHeight="1" x14ac:dyDescent="0.2">
      <c r="A1186" s="126" t="s">
        <v>4780</v>
      </c>
      <c r="B1186" s="102">
        <v>43131</v>
      </c>
      <c r="C1186" s="80" t="s">
        <v>4584</v>
      </c>
      <c r="D1186" s="49" t="s">
        <v>4585</v>
      </c>
      <c r="E1186" s="49"/>
    </row>
    <row r="1187" spans="1:20" ht="39.5" customHeight="1" x14ac:dyDescent="0.2">
      <c r="A1187" s="126" t="s">
        <v>4781</v>
      </c>
      <c r="B1187" s="102">
        <v>43131</v>
      </c>
      <c r="C1187" s="80" t="s">
        <v>4586</v>
      </c>
      <c r="D1187" s="49" t="s">
        <v>4587</v>
      </c>
      <c r="E1187" s="49"/>
    </row>
    <row r="1188" spans="1:20" ht="39.5" customHeight="1" x14ac:dyDescent="0.2">
      <c r="A1188" s="126" t="s">
        <v>4852</v>
      </c>
      <c r="B1188" s="102">
        <v>43131</v>
      </c>
      <c r="C1188" s="80" t="s">
        <v>4568</v>
      </c>
      <c r="D1188" s="49" t="s">
        <v>4569</v>
      </c>
      <c r="E1188" s="49"/>
    </row>
    <row r="1189" spans="1:20" ht="39.5" customHeight="1" x14ac:dyDescent="0.2">
      <c r="A1189" s="126" t="s">
        <v>4782</v>
      </c>
      <c r="B1189" s="102">
        <v>43131</v>
      </c>
      <c r="C1189" s="80" t="s">
        <v>4588</v>
      </c>
      <c r="D1189" s="49" t="s">
        <v>4589</v>
      </c>
      <c r="E1189" s="49"/>
    </row>
    <row r="1190" spans="1:20" ht="39.5" customHeight="1" x14ac:dyDescent="0.2">
      <c r="A1190" s="126" t="s">
        <v>4783</v>
      </c>
      <c r="B1190" s="102">
        <v>43131</v>
      </c>
      <c r="C1190" s="80" t="s">
        <v>4590</v>
      </c>
      <c r="D1190" s="49" t="s">
        <v>4591</v>
      </c>
      <c r="E1190" s="49"/>
    </row>
    <row r="1191" spans="1:20" ht="39.5" customHeight="1" x14ac:dyDescent="0.2">
      <c r="A1191" s="126" t="s">
        <v>4784</v>
      </c>
      <c r="B1191" s="102">
        <v>43131</v>
      </c>
      <c r="C1191" s="80" t="s">
        <v>4592</v>
      </c>
      <c r="D1191" s="49" t="s">
        <v>4593</v>
      </c>
      <c r="E1191" s="49"/>
    </row>
    <row r="1192" spans="1:20" ht="39.5" customHeight="1" x14ac:dyDescent="0.2">
      <c r="A1192" s="126" t="s">
        <v>4841</v>
      </c>
      <c r="B1192" s="102">
        <v>43131</v>
      </c>
      <c r="C1192" s="80" t="s">
        <v>4570</v>
      </c>
      <c r="D1192" s="49" t="s">
        <v>4571</v>
      </c>
      <c r="E1192" s="49"/>
    </row>
    <row r="1193" spans="1:20" ht="39.5" customHeight="1" x14ac:dyDescent="0.2">
      <c r="A1193" s="126" t="s">
        <v>4842</v>
      </c>
      <c r="B1193" s="102">
        <v>43131</v>
      </c>
      <c r="C1193" s="80" t="s">
        <v>4572</v>
      </c>
      <c r="D1193" s="49" t="s">
        <v>4573</v>
      </c>
      <c r="E1193" s="49"/>
    </row>
    <row r="1194" spans="1:20" ht="39.5" customHeight="1" x14ac:dyDescent="0.2">
      <c r="A1194" s="126" t="s">
        <v>4847</v>
      </c>
      <c r="B1194" s="102">
        <v>43131</v>
      </c>
      <c r="C1194" s="80" t="s">
        <v>4582</v>
      </c>
      <c r="D1194" s="49" t="s">
        <v>4583</v>
      </c>
      <c r="E1194" s="49"/>
    </row>
    <row r="1195" spans="1:20" ht="39.5" customHeight="1" x14ac:dyDescent="0.2">
      <c r="A1195" s="126" t="s">
        <v>4843</v>
      </c>
      <c r="B1195" s="102">
        <v>43131</v>
      </c>
      <c r="C1195" s="80" t="s">
        <v>4574</v>
      </c>
      <c r="D1195" s="49" t="s">
        <v>4575</v>
      </c>
      <c r="E1195" s="49"/>
    </row>
    <row r="1196" spans="1:20" ht="39.5" customHeight="1" x14ac:dyDescent="0.2">
      <c r="A1196" s="126" t="s">
        <v>4844</v>
      </c>
      <c r="B1196" s="102">
        <v>43131</v>
      </c>
      <c r="C1196" s="80" t="s">
        <v>4576</v>
      </c>
      <c r="D1196" s="49" t="s">
        <v>4577</v>
      </c>
      <c r="E1196" s="49"/>
    </row>
    <row r="1197" spans="1:20" ht="39.5" customHeight="1" x14ac:dyDescent="0.2">
      <c r="A1197" s="126" t="s">
        <v>4785</v>
      </c>
      <c r="B1197" s="102">
        <v>43131</v>
      </c>
      <c r="C1197" s="80" t="s">
        <v>4594</v>
      </c>
      <c r="D1197" s="49" t="s">
        <v>4595</v>
      </c>
      <c r="E1197" s="49"/>
    </row>
    <row r="1198" spans="1:20" ht="39.5" customHeight="1" x14ac:dyDescent="0.2">
      <c r="A1198" s="126" t="s">
        <v>4845</v>
      </c>
      <c r="B1198" s="102">
        <v>43131</v>
      </c>
      <c r="C1198" s="80" t="s">
        <v>4578</v>
      </c>
      <c r="D1198" s="49" t="s">
        <v>4579</v>
      </c>
      <c r="E1198" s="49"/>
    </row>
    <row r="1199" spans="1:20" ht="39.5" customHeight="1" x14ac:dyDescent="0.2">
      <c r="A1199" s="126" t="s">
        <v>4846</v>
      </c>
      <c r="B1199" s="102">
        <v>43131</v>
      </c>
      <c r="C1199" s="80" t="s">
        <v>4580</v>
      </c>
      <c r="D1199" s="49" t="s">
        <v>4581</v>
      </c>
      <c r="E1199" s="49"/>
    </row>
    <row r="1200" spans="1:20" ht="39.5" customHeight="1" x14ac:dyDescent="0.2">
      <c r="A1200" s="126" t="s">
        <v>7824</v>
      </c>
      <c r="B1200" s="102">
        <v>43306</v>
      </c>
      <c r="C1200" s="80" t="s">
        <v>7583</v>
      </c>
      <c r="D1200" s="49" t="s">
        <v>7584</v>
      </c>
      <c r="E1200" s="95"/>
      <c r="F1200" s="95"/>
      <c r="G1200" s="95"/>
      <c r="H1200" s="95"/>
      <c r="J1200" s="95"/>
      <c r="K1200" s="95"/>
      <c r="L1200" s="95"/>
      <c r="M1200" s="95"/>
      <c r="N1200" s="95"/>
      <c r="O1200" s="95"/>
      <c r="P1200" s="95"/>
      <c r="Q1200" s="95"/>
      <c r="R1200" s="95"/>
      <c r="S1200" s="95"/>
      <c r="T1200" s="95"/>
    </row>
    <row r="1201" spans="1:21" ht="39.5" customHeight="1" x14ac:dyDescent="0.2">
      <c r="A1201" s="126" t="s">
        <v>7825</v>
      </c>
      <c r="B1201" s="102">
        <v>43306</v>
      </c>
      <c r="C1201" s="80" t="s">
        <v>7585</v>
      </c>
      <c r="D1201" s="49" t="s">
        <v>7586</v>
      </c>
      <c r="E1201" s="95"/>
      <c r="F1201" s="95"/>
      <c r="G1201" s="95"/>
      <c r="H1201" s="95"/>
      <c r="J1201" s="95"/>
      <c r="K1201" s="95"/>
      <c r="L1201" s="95"/>
      <c r="M1201" s="95"/>
      <c r="N1201" s="95"/>
      <c r="O1201" s="95"/>
      <c r="P1201" s="95"/>
      <c r="Q1201" s="95"/>
      <c r="R1201" s="95"/>
      <c r="S1201" s="95"/>
      <c r="T1201" s="95"/>
    </row>
    <row r="1202" spans="1:21" ht="39.5" customHeight="1" x14ac:dyDescent="0.2">
      <c r="A1202" s="126" t="s">
        <v>7826</v>
      </c>
      <c r="B1202" s="102">
        <v>43306</v>
      </c>
      <c r="C1202" s="80" t="s">
        <v>7587</v>
      </c>
      <c r="D1202" s="49" t="s">
        <v>7588</v>
      </c>
      <c r="E1202" s="95"/>
      <c r="F1202" s="95"/>
      <c r="G1202" s="95"/>
      <c r="H1202" s="95"/>
      <c r="J1202" s="95"/>
      <c r="K1202" s="95"/>
      <c r="L1202" s="95"/>
      <c r="M1202" s="95"/>
      <c r="N1202" s="95"/>
      <c r="O1202" s="95"/>
      <c r="P1202" s="95"/>
      <c r="Q1202" s="95"/>
      <c r="R1202" s="95"/>
      <c r="S1202" s="95"/>
      <c r="T1202" s="95"/>
    </row>
    <row r="1203" spans="1:21" ht="39.5" customHeight="1" x14ac:dyDescent="0.2">
      <c r="A1203" s="126" t="s">
        <v>7828</v>
      </c>
      <c r="B1203" s="102">
        <v>43306</v>
      </c>
      <c r="C1203" s="80" t="s">
        <v>7591</v>
      </c>
      <c r="D1203" s="49" t="s">
        <v>7592</v>
      </c>
      <c r="E1203" s="95"/>
      <c r="F1203" s="95"/>
      <c r="G1203" s="95"/>
      <c r="H1203" s="95"/>
      <c r="I1203" s="77" t="s">
        <v>7598</v>
      </c>
      <c r="J1203" s="77" t="s">
        <v>7597</v>
      </c>
      <c r="K1203" s="95"/>
      <c r="L1203" s="95"/>
      <c r="M1203" s="95"/>
      <c r="N1203" s="95"/>
      <c r="O1203" s="95"/>
      <c r="P1203" s="95"/>
      <c r="Q1203" s="95"/>
      <c r="R1203" s="95"/>
      <c r="S1203" s="95"/>
      <c r="T1203" s="95"/>
    </row>
    <row r="1204" spans="1:21" ht="39.5" customHeight="1" x14ac:dyDescent="0.2">
      <c r="A1204" s="126" t="s">
        <v>7827</v>
      </c>
      <c r="B1204" s="102">
        <v>43306</v>
      </c>
      <c r="C1204" s="80" t="s">
        <v>7589</v>
      </c>
      <c r="D1204" s="49" t="s">
        <v>7590</v>
      </c>
      <c r="E1204" s="95"/>
      <c r="F1204" s="95"/>
      <c r="G1204" s="77" t="s">
        <v>7595</v>
      </c>
      <c r="H1204" s="77" t="s">
        <v>9128</v>
      </c>
      <c r="J1204" s="95"/>
      <c r="K1204" s="95"/>
      <c r="L1204" s="95"/>
      <c r="M1204" s="95"/>
      <c r="N1204" s="95"/>
      <c r="O1204" s="95"/>
      <c r="P1204" s="95"/>
      <c r="Q1204" s="95"/>
      <c r="R1204" s="95"/>
      <c r="S1204" s="95"/>
      <c r="T1204" s="95"/>
    </row>
    <row r="1205" spans="1:21" ht="39.5" customHeight="1" x14ac:dyDescent="0.2">
      <c r="A1205" s="126" t="s">
        <v>7829</v>
      </c>
      <c r="B1205" s="102">
        <v>43306</v>
      </c>
      <c r="C1205" s="80" t="s">
        <v>7593</v>
      </c>
      <c r="D1205" s="49" t="s">
        <v>7594</v>
      </c>
      <c r="E1205" s="95"/>
      <c r="F1205" s="95"/>
      <c r="G1205" s="95"/>
      <c r="H1205" s="95"/>
      <c r="J1205" s="95"/>
      <c r="K1205" s="95"/>
      <c r="L1205" s="95"/>
      <c r="M1205" s="95"/>
      <c r="N1205" s="95"/>
      <c r="O1205" s="95"/>
      <c r="P1205" s="95"/>
      <c r="Q1205" s="95"/>
      <c r="R1205" s="95"/>
      <c r="S1205" s="95"/>
      <c r="T1205" s="95"/>
    </row>
    <row r="1206" spans="1:21" ht="39.5" customHeight="1" x14ac:dyDescent="0.2">
      <c r="A1206" s="126" t="s">
        <v>9035</v>
      </c>
      <c r="B1206" s="76">
        <v>43740</v>
      </c>
      <c r="C1206" s="107" t="s">
        <v>8781</v>
      </c>
      <c r="D1206" s="7" t="s">
        <v>8782</v>
      </c>
      <c r="E1206" s="18"/>
      <c r="F1206" s="18"/>
      <c r="G1206" s="18"/>
      <c r="H1206" s="18"/>
      <c r="I1206" s="7"/>
      <c r="J1206" s="18"/>
    </row>
    <row r="1207" spans="1:21" ht="39.5" customHeight="1" x14ac:dyDescent="0.2">
      <c r="A1207" s="126" t="s">
        <v>9098</v>
      </c>
      <c r="B1207" s="102">
        <v>43677</v>
      </c>
      <c r="C1207" s="1" t="s">
        <v>8697</v>
      </c>
      <c r="D1207" s="7" t="s">
        <v>8672</v>
      </c>
      <c r="E1207" s="18"/>
      <c r="F1207" s="18"/>
      <c r="G1207" s="18"/>
      <c r="H1207" s="18"/>
      <c r="I1207" s="7"/>
      <c r="J1207" s="18"/>
    </row>
    <row r="1208" spans="1:21" ht="39.5" customHeight="1" x14ac:dyDescent="0.2">
      <c r="A1208" s="126" t="s">
        <v>9099</v>
      </c>
      <c r="B1208" s="102">
        <v>43677</v>
      </c>
      <c r="C1208" s="1" t="s">
        <v>8698</v>
      </c>
      <c r="D1208" s="7" t="s">
        <v>8673</v>
      </c>
      <c r="E1208" s="18"/>
      <c r="F1208" s="18"/>
      <c r="G1208" s="18"/>
      <c r="H1208" s="18"/>
      <c r="I1208" s="7"/>
      <c r="J1208" s="18"/>
    </row>
    <row r="1209" spans="1:21" ht="39.5" customHeight="1" x14ac:dyDescent="0.2">
      <c r="A1209" s="126" t="s">
        <v>9100</v>
      </c>
      <c r="B1209" s="102">
        <v>43677</v>
      </c>
      <c r="C1209" s="1" t="s">
        <v>8699</v>
      </c>
      <c r="D1209" s="7" t="s">
        <v>8674</v>
      </c>
      <c r="E1209" s="18"/>
      <c r="F1209" s="18"/>
      <c r="G1209" s="18"/>
      <c r="H1209" s="18"/>
      <c r="I1209" s="7"/>
      <c r="J1209" s="18"/>
    </row>
    <row r="1210" spans="1:21" ht="39.5" customHeight="1" x14ac:dyDescent="0.2">
      <c r="A1210" s="126" t="s">
        <v>9101</v>
      </c>
      <c r="B1210" s="102">
        <v>43677</v>
      </c>
      <c r="C1210" s="1" t="s">
        <v>8700</v>
      </c>
      <c r="D1210" s="7" t="s">
        <v>8675</v>
      </c>
      <c r="E1210" s="18"/>
      <c r="F1210" s="18"/>
      <c r="G1210" s="18"/>
      <c r="H1210" s="18"/>
      <c r="I1210" s="7"/>
      <c r="J1210" s="18"/>
    </row>
    <row r="1211" spans="1:21" ht="39.5" customHeight="1" x14ac:dyDescent="0.2">
      <c r="A1211" s="126" t="s">
        <v>9102</v>
      </c>
      <c r="B1211" s="102">
        <v>43677</v>
      </c>
      <c r="C1211" s="1" t="s">
        <v>8701</v>
      </c>
      <c r="D1211" s="7" t="s">
        <v>8676</v>
      </c>
      <c r="E1211" s="18"/>
      <c r="F1211" s="18"/>
      <c r="G1211" s="18"/>
      <c r="H1211" s="18"/>
      <c r="I1211" s="7"/>
      <c r="J1211" s="18"/>
    </row>
    <row r="1212" spans="1:21" ht="39.5" customHeight="1" x14ac:dyDescent="0.2">
      <c r="A1212" s="126" t="s">
        <v>9091</v>
      </c>
      <c r="B1212" s="102">
        <v>43677</v>
      </c>
      <c r="C1212" s="1" t="s">
        <v>8664</v>
      </c>
      <c r="D1212" s="7" t="s">
        <v>8653</v>
      </c>
      <c r="E1212" s="18"/>
      <c r="F1212" s="18"/>
      <c r="G1212" s="18"/>
      <c r="H1212" s="18"/>
      <c r="I1212" s="7"/>
      <c r="J1212" s="18"/>
      <c r="U1212" s="49"/>
    </row>
    <row r="1213" spans="1:21" ht="39.5" customHeight="1" x14ac:dyDescent="0.2">
      <c r="A1213" s="126" t="s">
        <v>9103</v>
      </c>
      <c r="B1213" s="102">
        <v>43677</v>
      </c>
      <c r="C1213" s="1" t="s">
        <v>8702</v>
      </c>
      <c r="D1213" s="7" t="s">
        <v>8677</v>
      </c>
      <c r="E1213" s="18"/>
      <c r="F1213" s="18"/>
      <c r="G1213" s="18"/>
      <c r="H1213" s="18"/>
      <c r="I1213" s="7"/>
      <c r="J1213" s="18"/>
    </row>
    <row r="1214" spans="1:21" ht="39.5" customHeight="1" x14ac:dyDescent="0.2">
      <c r="A1214" s="126" t="s">
        <v>9104</v>
      </c>
      <c r="B1214" s="102">
        <v>43677</v>
      </c>
      <c r="C1214" s="1" t="s">
        <v>8703</v>
      </c>
      <c r="D1214" s="7" t="s">
        <v>8678</v>
      </c>
      <c r="E1214" s="18"/>
      <c r="F1214" s="18"/>
      <c r="G1214" s="18"/>
      <c r="H1214" s="18"/>
      <c r="I1214" s="7"/>
      <c r="J1214" s="18"/>
    </row>
    <row r="1215" spans="1:21" ht="39.5" customHeight="1" x14ac:dyDescent="0.2">
      <c r="A1215" s="126" t="s">
        <v>9105</v>
      </c>
      <c r="B1215" s="102">
        <v>43677</v>
      </c>
      <c r="C1215" s="1" t="s">
        <v>8704</v>
      </c>
      <c r="D1215" s="7" t="s">
        <v>8679</v>
      </c>
      <c r="E1215" s="18"/>
      <c r="F1215" s="18"/>
      <c r="G1215" s="18"/>
      <c r="H1215" s="18"/>
      <c r="I1215" s="7"/>
      <c r="J1215" s="18"/>
    </row>
    <row r="1216" spans="1:21" ht="39.5" customHeight="1" x14ac:dyDescent="0.2">
      <c r="A1216" s="126" t="s">
        <v>9106</v>
      </c>
      <c r="B1216" s="102">
        <v>43677</v>
      </c>
      <c r="C1216" s="1" t="s">
        <v>8705</v>
      </c>
      <c r="D1216" s="7" t="s">
        <v>8680</v>
      </c>
      <c r="E1216" s="18"/>
      <c r="F1216" s="18"/>
      <c r="G1216" s="18"/>
      <c r="H1216" s="18"/>
      <c r="I1216" s="7"/>
      <c r="J1216" s="18"/>
    </row>
    <row r="1217" spans="1:10" ht="39.5" customHeight="1" x14ac:dyDescent="0.2">
      <c r="A1217" s="126" t="s">
        <v>9107</v>
      </c>
      <c r="B1217" s="102">
        <v>43677</v>
      </c>
      <c r="C1217" s="1" t="s">
        <v>8706</v>
      </c>
      <c r="D1217" s="7" t="s">
        <v>8681</v>
      </c>
      <c r="E1217" s="18"/>
      <c r="F1217" s="18"/>
      <c r="G1217" s="18"/>
      <c r="H1217" s="18"/>
      <c r="I1217" s="7"/>
      <c r="J1217" s="18"/>
    </row>
    <row r="1218" spans="1:10" ht="39.5" customHeight="1" x14ac:dyDescent="0.2">
      <c r="A1218" s="126" t="s">
        <v>9108</v>
      </c>
      <c r="B1218" s="102">
        <v>43677</v>
      </c>
      <c r="C1218" s="1" t="s">
        <v>8707</v>
      </c>
      <c r="D1218" s="7" t="s">
        <v>8682</v>
      </c>
      <c r="E1218" s="18"/>
      <c r="F1218" s="18"/>
      <c r="G1218" s="18"/>
      <c r="H1218" s="18"/>
      <c r="I1218" s="7"/>
      <c r="J1218" s="18"/>
    </row>
    <row r="1219" spans="1:10" ht="39.5" customHeight="1" x14ac:dyDescent="0.2">
      <c r="A1219" s="126" t="s">
        <v>9092</v>
      </c>
      <c r="B1219" s="102">
        <v>43677</v>
      </c>
      <c r="C1219" s="1" t="s">
        <v>8665</v>
      </c>
      <c r="D1219" s="7" t="s">
        <v>8654</v>
      </c>
      <c r="E1219" s="18"/>
      <c r="F1219" s="18"/>
      <c r="G1219" s="18"/>
      <c r="H1219" s="18"/>
      <c r="I1219" s="7"/>
      <c r="J1219" s="18"/>
    </row>
    <row r="1220" spans="1:10" ht="39.5" customHeight="1" x14ac:dyDescent="0.2">
      <c r="A1220" s="126" t="s">
        <v>9109</v>
      </c>
      <c r="B1220" s="102">
        <v>43677</v>
      </c>
      <c r="C1220" s="1" t="s">
        <v>8708</v>
      </c>
      <c r="D1220" s="7" t="s">
        <v>8683</v>
      </c>
      <c r="E1220" s="18"/>
      <c r="F1220" s="18"/>
      <c r="G1220" s="18"/>
      <c r="H1220" s="18"/>
      <c r="I1220" s="7"/>
      <c r="J1220" s="18"/>
    </row>
    <row r="1221" spans="1:10" ht="39.5" customHeight="1" x14ac:dyDescent="0.2">
      <c r="A1221" s="126" t="s">
        <v>9110</v>
      </c>
      <c r="B1221" s="102">
        <v>43677</v>
      </c>
      <c r="C1221" s="1" t="s">
        <v>8709</v>
      </c>
      <c r="D1221" s="7" t="s">
        <v>8684</v>
      </c>
      <c r="E1221" s="18"/>
      <c r="F1221" s="18"/>
      <c r="G1221" s="18"/>
      <c r="H1221" s="18"/>
      <c r="I1221" s="7"/>
      <c r="J1221" s="18"/>
    </row>
    <row r="1222" spans="1:10" ht="39.5" customHeight="1" x14ac:dyDescent="0.2">
      <c r="A1222" s="126" t="s">
        <v>9111</v>
      </c>
      <c r="B1222" s="102">
        <v>43677</v>
      </c>
      <c r="C1222" s="1" t="s">
        <v>8710</v>
      </c>
      <c r="D1222" s="7" t="s">
        <v>8685</v>
      </c>
      <c r="E1222" s="18"/>
      <c r="F1222" s="18"/>
      <c r="G1222" s="18"/>
      <c r="H1222" s="18"/>
      <c r="I1222" s="7"/>
      <c r="J1222" s="18"/>
    </row>
    <row r="1223" spans="1:10" ht="39.5" customHeight="1" x14ac:dyDescent="0.2">
      <c r="A1223" s="126" t="s">
        <v>9093</v>
      </c>
      <c r="B1223" s="102">
        <v>43677</v>
      </c>
      <c r="C1223" s="1" t="s">
        <v>8666</v>
      </c>
      <c r="D1223" s="7" t="s">
        <v>8655</v>
      </c>
      <c r="E1223" s="7" t="s">
        <v>8656</v>
      </c>
      <c r="F1223" s="18"/>
      <c r="G1223" s="18"/>
      <c r="H1223" s="18"/>
      <c r="I1223" s="7"/>
      <c r="J1223" s="18"/>
    </row>
    <row r="1224" spans="1:10" ht="39.5" customHeight="1" x14ac:dyDescent="0.2">
      <c r="A1224" s="126" t="s">
        <v>9112</v>
      </c>
      <c r="B1224" s="102">
        <v>43677</v>
      </c>
      <c r="C1224" s="1" t="s">
        <v>8711</v>
      </c>
      <c r="D1224" s="7" t="s">
        <v>8686</v>
      </c>
      <c r="E1224" s="18"/>
      <c r="F1224" s="18"/>
      <c r="G1224" s="18"/>
      <c r="H1224" s="18"/>
      <c r="I1224" s="7"/>
      <c r="J1224" s="18"/>
    </row>
    <row r="1225" spans="1:10" ht="39.5" customHeight="1" x14ac:dyDescent="0.2">
      <c r="A1225" s="126" t="s">
        <v>9113</v>
      </c>
      <c r="B1225" s="102">
        <v>43677</v>
      </c>
      <c r="C1225" s="1" t="s">
        <v>8712</v>
      </c>
      <c r="D1225" s="7" t="s">
        <v>8687</v>
      </c>
      <c r="E1225" s="18"/>
      <c r="F1225" s="18"/>
      <c r="G1225" s="18"/>
      <c r="H1225" s="18"/>
      <c r="I1225" s="7"/>
      <c r="J1225" s="18"/>
    </row>
    <row r="1226" spans="1:10" ht="39.5" customHeight="1" x14ac:dyDescent="0.2">
      <c r="A1226" s="126" t="s">
        <v>9041</v>
      </c>
      <c r="B1226" s="76">
        <v>43740</v>
      </c>
      <c r="C1226" s="107" t="s">
        <v>8795</v>
      </c>
      <c r="D1226" s="7" t="s">
        <v>8796</v>
      </c>
      <c r="E1226" s="18"/>
      <c r="F1226" s="18"/>
      <c r="G1226" s="18"/>
      <c r="H1226" s="18"/>
      <c r="I1226" s="7"/>
      <c r="J1226" s="18"/>
    </row>
    <row r="1227" spans="1:10" ht="39.5" customHeight="1" x14ac:dyDescent="0.2">
      <c r="A1227" s="126" t="s">
        <v>9042</v>
      </c>
      <c r="B1227" s="76">
        <v>43740</v>
      </c>
      <c r="C1227" s="107" t="s">
        <v>8797</v>
      </c>
      <c r="D1227" s="7" t="s">
        <v>8798</v>
      </c>
      <c r="E1227" s="18"/>
      <c r="F1227" s="18"/>
      <c r="G1227" s="18"/>
      <c r="H1227" s="18"/>
      <c r="I1227" s="7"/>
      <c r="J1227" s="18"/>
    </row>
    <row r="1228" spans="1:10" ht="39.5" customHeight="1" x14ac:dyDescent="0.2">
      <c r="A1228" s="126" t="s">
        <v>9097</v>
      </c>
      <c r="B1228" s="102">
        <v>43677</v>
      </c>
      <c r="C1228" s="1" t="s">
        <v>8670</v>
      </c>
      <c r="D1228" s="7" t="s">
        <v>8660</v>
      </c>
      <c r="E1228" s="18"/>
      <c r="F1228" s="18"/>
      <c r="G1228" s="7" t="s">
        <v>8661</v>
      </c>
      <c r="H1228" s="7" t="s">
        <v>8662</v>
      </c>
      <c r="I1228" s="7"/>
      <c r="J1228" s="18"/>
    </row>
    <row r="1229" spans="1:10" ht="39.5" customHeight="1" x14ac:dyDescent="0.2">
      <c r="A1229" s="126" t="s">
        <v>9095</v>
      </c>
      <c r="B1229" s="102">
        <v>43677</v>
      </c>
      <c r="C1229" s="1" t="s">
        <v>8668</v>
      </c>
      <c r="D1229" s="7" t="s">
        <v>8658</v>
      </c>
      <c r="E1229" s="18"/>
      <c r="F1229" s="18"/>
      <c r="G1229" s="18"/>
      <c r="H1229" s="18"/>
      <c r="I1229" s="7"/>
      <c r="J1229" s="18"/>
    </row>
    <row r="1230" spans="1:10" ht="39.5" customHeight="1" x14ac:dyDescent="0.2">
      <c r="A1230" s="126" t="s">
        <v>9114</v>
      </c>
      <c r="B1230" s="102">
        <v>43677</v>
      </c>
      <c r="C1230" s="1" t="s">
        <v>8713</v>
      </c>
      <c r="D1230" s="7" t="s">
        <v>8688</v>
      </c>
      <c r="E1230" s="18"/>
      <c r="F1230" s="18"/>
      <c r="G1230" s="18"/>
      <c r="H1230" s="18"/>
      <c r="I1230" s="7"/>
      <c r="J1230" s="18"/>
    </row>
    <row r="1231" spans="1:10" ht="39.5" customHeight="1" x14ac:dyDescent="0.2">
      <c r="A1231" s="126" t="s">
        <v>9115</v>
      </c>
      <c r="B1231" s="102">
        <v>43677</v>
      </c>
      <c r="C1231" s="1" t="s">
        <v>8714</v>
      </c>
      <c r="D1231" s="7" t="s">
        <v>8689</v>
      </c>
      <c r="E1231" s="18"/>
      <c r="F1231" s="18"/>
      <c r="G1231" s="18"/>
      <c r="H1231" s="18"/>
      <c r="I1231" s="7"/>
      <c r="J1231" s="18"/>
    </row>
    <row r="1232" spans="1:10" ht="39.5" customHeight="1" x14ac:dyDescent="0.2">
      <c r="A1232" s="126" t="s">
        <v>9116</v>
      </c>
      <c r="B1232" s="102">
        <v>43677</v>
      </c>
      <c r="C1232" s="1" t="s">
        <v>8715</v>
      </c>
      <c r="D1232" s="7" t="s">
        <v>8690</v>
      </c>
      <c r="E1232" s="18"/>
      <c r="F1232" s="18"/>
      <c r="G1232" s="18"/>
      <c r="H1232" s="18"/>
      <c r="I1232" s="7"/>
      <c r="J1232" s="18"/>
    </row>
    <row r="1233" spans="1:10" ht="39.5" customHeight="1" x14ac:dyDescent="0.2">
      <c r="A1233" s="126" t="s">
        <v>9117</v>
      </c>
      <c r="B1233" s="102">
        <v>43677</v>
      </c>
      <c r="C1233" s="1" t="s">
        <v>8716</v>
      </c>
      <c r="D1233" s="7" t="s">
        <v>8691</v>
      </c>
      <c r="E1233" s="18"/>
      <c r="F1233" s="18"/>
      <c r="G1233" s="18"/>
      <c r="H1233" s="18"/>
      <c r="I1233" s="7"/>
      <c r="J1233" s="18"/>
    </row>
    <row r="1234" spans="1:10" ht="39.5" customHeight="1" x14ac:dyDescent="0.2">
      <c r="A1234" s="126" t="s">
        <v>9118</v>
      </c>
      <c r="B1234" s="102">
        <v>43677</v>
      </c>
      <c r="C1234" s="1" t="s">
        <v>8717</v>
      </c>
      <c r="D1234" s="7" t="s">
        <v>8692</v>
      </c>
      <c r="E1234" s="18"/>
      <c r="F1234" s="18"/>
      <c r="G1234" s="18"/>
      <c r="H1234" s="18"/>
      <c r="I1234" s="7"/>
      <c r="J1234" s="18"/>
    </row>
    <row r="1235" spans="1:10" ht="39.5" customHeight="1" x14ac:dyDescent="0.2">
      <c r="A1235" s="126" t="s">
        <v>9096</v>
      </c>
      <c r="B1235" s="102">
        <v>43677</v>
      </c>
      <c r="C1235" s="1" t="s">
        <v>8669</v>
      </c>
      <c r="D1235" s="7" t="s">
        <v>8659</v>
      </c>
      <c r="E1235" s="18"/>
      <c r="F1235" s="18"/>
      <c r="G1235" s="18"/>
      <c r="H1235" s="18"/>
      <c r="I1235" s="7"/>
      <c r="J1235" s="18"/>
    </row>
    <row r="1236" spans="1:10" ht="39.5" customHeight="1" x14ac:dyDescent="0.2">
      <c r="A1236" s="126" t="s">
        <v>9094</v>
      </c>
      <c r="B1236" s="102">
        <v>43677</v>
      </c>
      <c r="C1236" s="1" t="s">
        <v>8667</v>
      </c>
      <c r="D1236" s="7" t="s">
        <v>8657</v>
      </c>
      <c r="E1236" s="18"/>
      <c r="F1236" s="18"/>
      <c r="G1236" s="18"/>
      <c r="H1236" s="18"/>
      <c r="I1236" s="7"/>
      <c r="J1236" s="18"/>
    </row>
    <row r="1237" spans="1:10" ht="39.5" customHeight="1" x14ac:dyDescent="0.2">
      <c r="A1237" s="126" t="s">
        <v>9119</v>
      </c>
      <c r="B1237" s="102">
        <v>43677</v>
      </c>
      <c r="C1237" s="1" t="s">
        <v>8718</v>
      </c>
      <c r="D1237" s="7" t="s">
        <v>8693</v>
      </c>
      <c r="E1237" s="18"/>
      <c r="F1237" s="18"/>
      <c r="G1237" s="21" t="s">
        <v>8722</v>
      </c>
      <c r="H1237" s="14" t="s">
        <v>8723</v>
      </c>
      <c r="I1237" s="7"/>
      <c r="J1237" s="18"/>
    </row>
    <row r="1238" spans="1:10" ht="39.5" customHeight="1" x14ac:dyDescent="0.2">
      <c r="A1238" s="126" t="s">
        <v>9120</v>
      </c>
      <c r="B1238" s="102">
        <v>43677</v>
      </c>
      <c r="C1238" s="1" t="s">
        <v>8719</v>
      </c>
      <c r="D1238" s="7" t="s">
        <v>8694</v>
      </c>
      <c r="E1238" s="18"/>
      <c r="F1238" s="18"/>
      <c r="G1238" s="18"/>
      <c r="H1238" s="18"/>
      <c r="I1238" s="7"/>
      <c r="J1238" s="18"/>
    </row>
    <row r="1239" spans="1:10" ht="39.5" customHeight="1" x14ac:dyDescent="0.2">
      <c r="A1239" s="126" t="s">
        <v>9121</v>
      </c>
      <c r="B1239" s="102">
        <v>43677</v>
      </c>
      <c r="C1239" s="1" t="s">
        <v>8720</v>
      </c>
      <c r="D1239" s="7" t="s">
        <v>8695</v>
      </c>
      <c r="E1239" s="18"/>
      <c r="F1239" s="18"/>
      <c r="G1239" s="18"/>
      <c r="H1239" s="18"/>
      <c r="I1239" s="7"/>
      <c r="J1239" s="18"/>
    </row>
    <row r="1240" spans="1:10" ht="39.5" customHeight="1" x14ac:dyDescent="0.2">
      <c r="A1240" s="126" t="s">
        <v>9122</v>
      </c>
      <c r="B1240" s="102">
        <v>43677</v>
      </c>
      <c r="C1240" s="1" t="s">
        <v>8721</v>
      </c>
      <c r="D1240" s="7" t="s">
        <v>8696</v>
      </c>
      <c r="E1240" s="18"/>
      <c r="F1240" s="18"/>
      <c r="G1240" s="18"/>
      <c r="H1240" s="18"/>
      <c r="I1240" s="7"/>
      <c r="J1240" s="18"/>
    </row>
    <row r="1241" spans="1:10" ht="39.5" customHeight="1" x14ac:dyDescent="0.2">
      <c r="A1241" s="126" t="s">
        <v>9037</v>
      </c>
      <c r="B1241" s="76">
        <v>43740</v>
      </c>
      <c r="C1241" s="107" t="s">
        <v>8786</v>
      </c>
      <c r="D1241" s="7" t="s">
        <v>8787</v>
      </c>
      <c r="E1241" s="18"/>
      <c r="F1241" s="18"/>
      <c r="G1241" s="18"/>
      <c r="H1241" s="18"/>
      <c r="I1241" s="7"/>
      <c r="J1241" s="18"/>
    </row>
    <row r="1242" spans="1:10" ht="39.5" customHeight="1" x14ac:dyDescent="0.2">
      <c r="A1242" s="126" t="s">
        <v>9040</v>
      </c>
      <c r="B1242" s="76">
        <v>43740</v>
      </c>
      <c r="C1242" s="107" t="s">
        <v>8792</v>
      </c>
      <c r="D1242" s="7" t="s">
        <v>8793</v>
      </c>
      <c r="E1242" s="18"/>
      <c r="F1242" s="18"/>
      <c r="G1242" s="18"/>
      <c r="H1242" s="18"/>
      <c r="I1242" s="7"/>
      <c r="J1242" s="18"/>
    </row>
    <row r="1243" spans="1:10" ht="39.5" customHeight="1" x14ac:dyDescent="0.2">
      <c r="A1243" s="126" t="s">
        <v>9038</v>
      </c>
      <c r="B1243" s="76">
        <v>43740</v>
      </c>
      <c r="C1243" s="107" t="s">
        <v>8788</v>
      </c>
      <c r="D1243" s="7" t="s">
        <v>8789</v>
      </c>
      <c r="E1243" s="18"/>
      <c r="F1243" s="18"/>
      <c r="G1243" s="18"/>
      <c r="H1243" s="18"/>
      <c r="I1243" s="7"/>
      <c r="J1243" s="18"/>
    </row>
    <row r="1244" spans="1:10" ht="39.5" customHeight="1" x14ac:dyDescent="0.2">
      <c r="A1244" s="126" t="s">
        <v>9039</v>
      </c>
      <c r="B1244" s="76">
        <v>43740</v>
      </c>
      <c r="C1244" s="107" t="s">
        <v>8790</v>
      </c>
      <c r="D1244" s="7" t="s">
        <v>8791</v>
      </c>
      <c r="E1244" s="18"/>
      <c r="F1244" s="18"/>
      <c r="G1244" s="18"/>
      <c r="H1244" s="18"/>
      <c r="I1244" s="7"/>
      <c r="J1244" s="18"/>
    </row>
    <row r="1245" spans="1:10" ht="39.5" customHeight="1" x14ac:dyDescent="0.2">
      <c r="A1245" s="126" t="s">
        <v>9043</v>
      </c>
      <c r="B1245" s="76">
        <v>43740</v>
      </c>
      <c r="C1245" s="107" t="s">
        <v>8799</v>
      </c>
      <c r="D1245" s="7" t="s">
        <v>8800</v>
      </c>
    </row>
    <row r="1246" spans="1:10" ht="39.5" customHeight="1" x14ac:dyDescent="0.2">
      <c r="A1246" s="126" t="s">
        <v>9044</v>
      </c>
      <c r="B1246" s="76">
        <v>43740</v>
      </c>
      <c r="C1246" s="107" t="s">
        <v>8801</v>
      </c>
      <c r="D1246" s="7" t="s">
        <v>8802</v>
      </c>
    </row>
    <row r="1247" spans="1:10" ht="39.5" customHeight="1" x14ac:dyDescent="0.2">
      <c r="A1247" s="126" t="s">
        <v>9045</v>
      </c>
      <c r="B1247" s="76">
        <v>43740</v>
      </c>
      <c r="C1247" s="107" t="s">
        <v>8803</v>
      </c>
      <c r="D1247" s="7" t="s">
        <v>8804</v>
      </c>
    </row>
    <row r="1248" spans="1:10" ht="39.5" customHeight="1" x14ac:dyDescent="0.2">
      <c r="A1248" s="126" t="s">
        <v>9046</v>
      </c>
      <c r="B1248" s="76">
        <v>43740</v>
      </c>
      <c r="C1248" s="107" t="s">
        <v>8805</v>
      </c>
      <c r="D1248" s="7" t="s">
        <v>8806</v>
      </c>
    </row>
    <row r="1249" spans="1:10" ht="39.5" customHeight="1" x14ac:dyDescent="0.2">
      <c r="A1249" s="126" t="s">
        <v>9047</v>
      </c>
      <c r="B1249" s="76">
        <v>43740</v>
      </c>
      <c r="C1249" s="107" t="s">
        <v>8807</v>
      </c>
      <c r="D1249" s="7" t="s">
        <v>8808</v>
      </c>
    </row>
    <row r="1250" spans="1:10" ht="39.5" customHeight="1" x14ac:dyDescent="0.2">
      <c r="A1250" s="126" t="s">
        <v>9068</v>
      </c>
      <c r="B1250" s="76">
        <v>43740</v>
      </c>
      <c r="C1250" s="107" t="s">
        <v>8863</v>
      </c>
      <c r="D1250" s="7" t="s">
        <v>8864</v>
      </c>
    </row>
    <row r="1251" spans="1:10" ht="39.5" customHeight="1" x14ac:dyDescent="0.2">
      <c r="A1251" s="126" t="s">
        <v>9069</v>
      </c>
      <c r="B1251" s="76">
        <v>43740</v>
      </c>
      <c r="C1251" s="107" t="s">
        <v>8865</v>
      </c>
      <c r="D1251" s="7" t="s">
        <v>8866</v>
      </c>
    </row>
    <row r="1252" spans="1:10" ht="39.5" customHeight="1" x14ac:dyDescent="0.2">
      <c r="A1252" s="126" t="s">
        <v>9070</v>
      </c>
      <c r="B1252" s="76">
        <v>43740</v>
      </c>
      <c r="C1252" s="107" t="s">
        <v>8869</v>
      </c>
      <c r="D1252" s="7" t="s">
        <v>8870</v>
      </c>
    </row>
    <row r="1253" spans="1:10" ht="39.5" customHeight="1" x14ac:dyDescent="0.2">
      <c r="A1253" s="126" t="s">
        <v>9048</v>
      </c>
      <c r="B1253" s="76">
        <v>43740</v>
      </c>
      <c r="C1253" s="107" t="s">
        <v>8813</v>
      </c>
      <c r="D1253" s="7" t="s">
        <v>8814</v>
      </c>
    </row>
    <row r="1254" spans="1:10" ht="39.5" customHeight="1" x14ac:dyDescent="0.2">
      <c r="A1254" s="126" t="s">
        <v>9124</v>
      </c>
      <c r="B1254" s="76">
        <v>43740</v>
      </c>
      <c r="C1254" s="107" t="s">
        <v>9125</v>
      </c>
      <c r="D1254" s="7" t="s">
        <v>8785</v>
      </c>
      <c r="E1254" s="18"/>
      <c r="F1254" s="18"/>
      <c r="G1254" s="18"/>
      <c r="H1254" s="18"/>
      <c r="I1254" s="7"/>
      <c r="J1254" s="18"/>
    </row>
    <row r="1255" spans="1:10" ht="39.5" customHeight="1" x14ac:dyDescent="0.2">
      <c r="A1255" s="126" t="s">
        <v>9049</v>
      </c>
      <c r="B1255" s="76">
        <v>43740</v>
      </c>
      <c r="C1255" s="107" t="s">
        <v>8815</v>
      </c>
      <c r="D1255" s="7" t="s">
        <v>8816</v>
      </c>
    </row>
    <row r="1256" spans="1:10" ht="39.5" customHeight="1" x14ac:dyDescent="0.2">
      <c r="A1256" s="126" t="s">
        <v>9050</v>
      </c>
      <c r="B1256" s="76">
        <v>43740</v>
      </c>
      <c r="C1256" s="107" t="s">
        <v>8817</v>
      </c>
      <c r="D1256" s="7" t="s">
        <v>8818</v>
      </c>
    </row>
    <row r="1257" spans="1:10" ht="39.5" customHeight="1" x14ac:dyDescent="0.2">
      <c r="A1257" s="126" t="s">
        <v>9051</v>
      </c>
      <c r="B1257" s="76">
        <v>43740</v>
      </c>
      <c r="C1257" s="107" t="s">
        <v>8819</v>
      </c>
      <c r="D1257" s="7" t="s">
        <v>8820</v>
      </c>
    </row>
    <row r="1258" spans="1:10" ht="39.5" customHeight="1" x14ac:dyDescent="0.2">
      <c r="A1258" s="126" t="s">
        <v>9052</v>
      </c>
      <c r="B1258" s="76">
        <v>43740</v>
      </c>
      <c r="C1258" s="107" t="s">
        <v>8821</v>
      </c>
      <c r="D1258" s="7" t="s">
        <v>8822</v>
      </c>
    </row>
    <row r="1259" spans="1:10" ht="39.5" customHeight="1" x14ac:dyDescent="0.2">
      <c r="A1259" s="126" t="s">
        <v>9053</v>
      </c>
      <c r="B1259" s="76">
        <v>43740</v>
      </c>
      <c r="C1259" s="107" t="s">
        <v>8823</v>
      </c>
      <c r="D1259" s="7" t="s">
        <v>8824</v>
      </c>
    </row>
    <row r="1260" spans="1:10" ht="39.5" customHeight="1" x14ac:dyDescent="0.2">
      <c r="A1260" s="126" t="s">
        <v>9054</v>
      </c>
      <c r="B1260" s="76">
        <v>43740</v>
      </c>
      <c r="C1260" s="107" t="s">
        <v>8825</v>
      </c>
      <c r="D1260" s="7" t="s">
        <v>8826</v>
      </c>
    </row>
    <row r="1261" spans="1:10" ht="39.5" customHeight="1" x14ac:dyDescent="0.2">
      <c r="A1261" s="126" t="s">
        <v>9055</v>
      </c>
      <c r="B1261" s="76">
        <v>43740</v>
      </c>
      <c r="C1261" s="107" t="s">
        <v>8827</v>
      </c>
      <c r="D1261" s="7" t="s">
        <v>8828</v>
      </c>
    </row>
    <row r="1262" spans="1:10" ht="39.5" customHeight="1" x14ac:dyDescent="0.2">
      <c r="A1262" s="126" t="s">
        <v>9056</v>
      </c>
      <c r="B1262" s="76">
        <v>43740</v>
      </c>
      <c r="C1262" s="107" t="s">
        <v>8829</v>
      </c>
      <c r="D1262" s="7" t="s">
        <v>8830</v>
      </c>
    </row>
    <row r="1263" spans="1:10" ht="39.5" customHeight="1" x14ac:dyDescent="0.2">
      <c r="A1263" s="126" t="s">
        <v>9090</v>
      </c>
      <c r="B1263" s="76">
        <v>43740</v>
      </c>
      <c r="C1263" s="107" t="s">
        <v>8835</v>
      </c>
      <c r="D1263" s="7" t="s">
        <v>8836</v>
      </c>
    </row>
    <row r="1264" spans="1:10" ht="39.5" customHeight="1" x14ac:dyDescent="0.2">
      <c r="A1264" s="126" t="s">
        <v>9057</v>
      </c>
      <c r="B1264" s="76">
        <v>43740</v>
      </c>
      <c r="C1264" s="107" t="s">
        <v>8837</v>
      </c>
      <c r="D1264" s="7" t="s">
        <v>8838</v>
      </c>
    </row>
    <row r="1265" spans="1:4" ht="39.5" customHeight="1" x14ac:dyDescent="0.2">
      <c r="A1265" s="126" t="s">
        <v>9089</v>
      </c>
      <c r="B1265" s="76">
        <v>43740</v>
      </c>
      <c r="C1265" s="107" t="s">
        <v>8839</v>
      </c>
      <c r="D1265" s="7" t="s">
        <v>8840</v>
      </c>
    </row>
    <row r="1266" spans="1:4" ht="39.5" customHeight="1" x14ac:dyDescent="0.2">
      <c r="A1266" s="126" t="s">
        <v>9058</v>
      </c>
      <c r="B1266" s="76">
        <v>43740</v>
      </c>
      <c r="C1266" s="107" t="s">
        <v>8841</v>
      </c>
      <c r="D1266" s="7" t="s">
        <v>8842</v>
      </c>
    </row>
    <row r="1267" spans="1:4" ht="39.5" customHeight="1" x14ac:dyDescent="0.2">
      <c r="A1267" s="126" t="s">
        <v>9123</v>
      </c>
      <c r="B1267" s="76">
        <v>43740</v>
      </c>
      <c r="C1267" s="107" t="s">
        <v>8843</v>
      </c>
      <c r="D1267" s="7" t="s">
        <v>8844</v>
      </c>
    </row>
    <row r="1268" spans="1:4" ht="39.5" customHeight="1" x14ac:dyDescent="0.2">
      <c r="A1268" s="126" t="s">
        <v>9059</v>
      </c>
      <c r="B1268" s="76">
        <v>43740</v>
      </c>
      <c r="C1268" s="107" t="s">
        <v>8845</v>
      </c>
      <c r="D1268" s="7" t="s">
        <v>8846</v>
      </c>
    </row>
    <row r="1269" spans="1:4" ht="39.5" customHeight="1" x14ac:dyDescent="0.2">
      <c r="A1269" s="126" t="s">
        <v>9060</v>
      </c>
      <c r="B1269" s="76">
        <v>43740</v>
      </c>
      <c r="C1269" s="107" t="s">
        <v>8847</v>
      </c>
      <c r="D1269" s="7" t="s">
        <v>8848</v>
      </c>
    </row>
    <row r="1270" spans="1:4" ht="39.5" customHeight="1" x14ac:dyDescent="0.2">
      <c r="A1270" s="126" t="s">
        <v>9061</v>
      </c>
      <c r="B1270" s="76">
        <v>43740</v>
      </c>
      <c r="C1270" s="107" t="s">
        <v>8849</v>
      </c>
      <c r="D1270" s="7" t="s">
        <v>8850</v>
      </c>
    </row>
    <row r="1271" spans="1:4" ht="39.5" customHeight="1" x14ac:dyDescent="0.2">
      <c r="A1271" s="126" t="s">
        <v>9062</v>
      </c>
      <c r="B1271" s="76">
        <v>43740</v>
      </c>
      <c r="C1271" s="107" t="s">
        <v>8851</v>
      </c>
      <c r="D1271" s="7" t="s">
        <v>8852</v>
      </c>
    </row>
    <row r="1272" spans="1:4" ht="39.5" customHeight="1" x14ac:dyDescent="0.2">
      <c r="A1272" s="126" t="s">
        <v>9063</v>
      </c>
      <c r="B1272" s="76">
        <v>43740</v>
      </c>
      <c r="C1272" s="107" t="s">
        <v>8853</v>
      </c>
      <c r="D1272" s="7" t="s">
        <v>8854</v>
      </c>
    </row>
    <row r="1273" spans="1:4" ht="39.5" customHeight="1" x14ac:dyDescent="0.2">
      <c r="A1273" s="126" t="s">
        <v>9064</v>
      </c>
      <c r="B1273" s="76">
        <v>43740</v>
      </c>
      <c r="C1273" s="107" t="s">
        <v>8855</v>
      </c>
      <c r="D1273" s="7" t="s">
        <v>8856</v>
      </c>
    </row>
    <row r="1274" spans="1:4" ht="39.5" customHeight="1" x14ac:dyDescent="0.2">
      <c r="A1274" s="126" t="s">
        <v>9065</v>
      </c>
      <c r="B1274" s="76">
        <v>43740</v>
      </c>
      <c r="C1274" s="107" t="s">
        <v>8857</v>
      </c>
      <c r="D1274" s="7" t="s">
        <v>8858</v>
      </c>
    </row>
    <row r="1275" spans="1:4" ht="39.5" customHeight="1" x14ac:dyDescent="0.2">
      <c r="A1275" s="126" t="s">
        <v>9066</v>
      </c>
      <c r="B1275" s="76">
        <v>43740</v>
      </c>
      <c r="C1275" s="107" t="s">
        <v>8859</v>
      </c>
      <c r="D1275" s="7" t="s">
        <v>8860</v>
      </c>
    </row>
    <row r="1276" spans="1:4" ht="39.5" customHeight="1" x14ac:dyDescent="0.2">
      <c r="A1276" s="126" t="s">
        <v>9067</v>
      </c>
      <c r="B1276" s="76">
        <v>43740</v>
      </c>
      <c r="C1276" s="107" t="s">
        <v>8861</v>
      </c>
      <c r="D1276" s="7" t="s">
        <v>8862</v>
      </c>
    </row>
    <row r="1277" spans="1:4" ht="39.5" customHeight="1" x14ac:dyDescent="0.2">
      <c r="A1277" s="126" t="s">
        <v>9071</v>
      </c>
      <c r="B1277" s="76">
        <v>43740</v>
      </c>
      <c r="C1277" s="107" t="s">
        <v>8871</v>
      </c>
      <c r="D1277" s="7" t="s">
        <v>8872</v>
      </c>
    </row>
    <row r="1278" spans="1:4" ht="39.5" customHeight="1" x14ac:dyDescent="0.2">
      <c r="A1278" s="126" t="s">
        <v>9072</v>
      </c>
      <c r="B1278" s="76">
        <v>43740</v>
      </c>
      <c r="C1278" s="107" t="s">
        <v>8873</v>
      </c>
      <c r="D1278" s="7" t="s">
        <v>8874</v>
      </c>
    </row>
    <row r="1279" spans="1:4" ht="39.5" customHeight="1" x14ac:dyDescent="0.2">
      <c r="A1279" s="126" t="s">
        <v>9073</v>
      </c>
      <c r="B1279" s="76">
        <v>43740</v>
      </c>
      <c r="C1279" s="107" t="s">
        <v>8875</v>
      </c>
      <c r="D1279" s="7" t="s">
        <v>8876</v>
      </c>
    </row>
    <row r="1280" spans="1:4" ht="39.5" customHeight="1" x14ac:dyDescent="0.2">
      <c r="A1280" s="126" t="s">
        <v>9074</v>
      </c>
      <c r="B1280" s="76">
        <v>43740</v>
      </c>
      <c r="C1280" s="107" t="s">
        <v>8877</v>
      </c>
      <c r="D1280" s="7" t="s">
        <v>8878</v>
      </c>
    </row>
    <row r="1281" spans="1:13" ht="39.5" customHeight="1" x14ac:dyDescent="0.2">
      <c r="A1281" s="126" t="s">
        <v>9075</v>
      </c>
      <c r="B1281" s="76">
        <v>43740</v>
      </c>
      <c r="C1281" s="107" t="s">
        <v>8879</v>
      </c>
      <c r="D1281" s="7" t="s">
        <v>8880</v>
      </c>
    </row>
    <row r="1282" spans="1:13" ht="39.5" customHeight="1" x14ac:dyDescent="0.2">
      <c r="A1282" s="126" t="s">
        <v>9076</v>
      </c>
      <c r="B1282" s="76">
        <v>43740</v>
      </c>
      <c r="C1282" s="107" t="s">
        <v>8881</v>
      </c>
      <c r="D1282" s="7" t="s">
        <v>8882</v>
      </c>
    </row>
    <row r="1283" spans="1:13" ht="39.5" customHeight="1" x14ac:dyDescent="0.2">
      <c r="A1283" s="126" t="s">
        <v>9077</v>
      </c>
      <c r="B1283" s="76">
        <v>43740</v>
      </c>
      <c r="C1283" s="107" t="s">
        <v>8883</v>
      </c>
      <c r="D1283" s="7" t="s">
        <v>8884</v>
      </c>
    </row>
    <row r="1284" spans="1:13" ht="39.5" customHeight="1" x14ac:dyDescent="0.2">
      <c r="A1284" s="126" t="s">
        <v>9078</v>
      </c>
      <c r="B1284" s="76">
        <v>43740</v>
      </c>
      <c r="C1284" s="107" t="s">
        <v>8886</v>
      </c>
      <c r="D1284" s="7" t="s">
        <v>8887</v>
      </c>
    </row>
    <row r="1285" spans="1:13" ht="39.5" customHeight="1" x14ac:dyDescent="0.2">
      <c r="A1285" s="126" t="s">
        <v>9036</v>
      </c>
      <c r="B1285" s="76">
        <v>43740</v>
      </c>
      <c r="C1285" s="107" t="s">
        <v>8783</v>
      </c>
      <c r="D1285" s="7" t="s">
        <v>8784</v>
      </c>
      <c r="E1285" s="18"/>
      <c r="F1285" s="18"/>
      <c r="G1285" s="18"/>
      <c r="H1285" s="18"/>
      <c r="I1285" s="7"/>
      <c r="J1285" s="18"/>
    </row>
    <row r="1286" spans="1:13" ht="39.5" customHeight="1" x14ac:dyDescent="0.2">
      <c r="A1286" s="126" t="s">
        <v>9079</v>
      </c>
      <c r="B1286" s="76">
        <v>43740</v>
      </c>
      <c r="C1286" s="107" t="s">
        <v>8888</v>
      </c>
      <c r="D1286" s="7" t="s">
        <v>8889</v>
      </c>
    </row>
    <row r="1287" spans="1:13" ht="39.5" customHeight="1" x14ac:dyDescent="0.2">
      <c r="A1287" s="126" t="s">
        <v>9080</v>
      </c>
      <c r="B1287" s="76">
        <v>43740</v>
      </c>
      <c r="C1287" s="107" t="s">
        <v>8890</v>
      </c>
      <c r="D1287" s="7" t="s">
        <v>8891</v>
      </c>
    </row>
    <row r="1288" spans="1:13" ht="39.5" customHeight="1" x14ac:dyDescent="0.2">
      <c r="A1288" s="126" t="s">
        <v>9081</v>
      </c>
      <c r="B1288" s="76">
        <v>43740</v>
      </c>
      <c r="C1288" s="107" t="s">
        <v>8892</v>
      </c>
      <c r="D1288" s="7" t="s">
        <v>8893</v>
      </c>
    </row>
    <row r="1289" spans="1:13" ht="39.5" customHeight="1" x14ac:dyDescent="0.2">
      <c r="A1289" s="126" t="s">
        <v>9082</v>
      </c>
      <c r="B1289" s="76">
        <v>43740</v>
      </c>
      <c r="C1289" s="107" t="s">
        <v>8894</v>
      </c>
      <c r="D1289" s="7" t="s">
        <v>8895</v>
      </c>
    </row>
    <row r="1290" spans="1:13" ht="39.5" customHeight="1" x14ac:dyDescent="0.2">
      <c r="A1290" s="126" t="s">
        <v>9083</v>
      </c>
      <c r="B1290" s="76">
        <v>43740</v>
      </c>
      <c r="C1290" s="107" t="s">
        <v>8898</v>
      </c>
      <c r="D1290" s="7" t="s">
        <v>8899</v>
      </c>
    </row>
    <row r="1291" spans="1:13" ht="39.5" customHeight="1" x14ac:dyDescent="0.2">
      <c r="A1291" s="126" t="s">
        <v>9088</v>
      </c>
      <c r="B1291" s="76">
        <v>43740</v>
      </c>
      <c r="C1291" s="107" t="s">
        <v>8918</v>
      </c>
      <c r="D1291" s="7" t="s">
        <v>8919</v>
      </c>
    </row>
    <row r="1292" spans="1:13" ht="39.5" customHeight="1" x14ac:dyDescent="0.2">
      <c r="A1292" s="126" t="s">
        <v>9084</v>
      </c>
      <c r="B1292" s="76">
        <v>43740</v>
      </c>
      <c r="C1292" s="107" t="s">
        <v>8900</v>
      </c>
      <c r="D1292" s="7" t="s">
        <v>8901</v>
      </c>
    </row>
    <row r="1293" spans="1:13" ht="39.5" customHeight="1" x14ac:dyDescent="0.2">
      <c r="A1293" s="126" t="s">
        <v>9085</v>
      </c>
      <c r="B1293" s="76">
        <v>43740</v>
      </c>
      <c r="C1293" s="107" t="s">
        <v>8902</v>
      </c>
      <c r="D1293" s="7" t="s">
        <v>8903</v>
      </c>
    </row>
    <row r="1294" spans="1:13" ht="39.5" customHeight="1" x14ac:dyDescent="0.2">
      <c r="A1294" s="126" t="s">
        <v>9086</v>
      </c>
      <c r="B1294" s="76">
        <v>43740</v>
      </c>
      <c r="C1294" s="107" t="s">
        <v>8904</v>
      </c>
      <c r="D1294" s="7" t="s">
        <v>8905</v>
      </c>
    </row>
    <row r="1295" spans="1:13" ht="39.5" customHeight="1" x14ac:dyDescent="0.2">
      <c r="A1295" s="126" t="s">
        <v>9087</v>
      </c>
      <c r="B1295" s="76">
        <v>43740</v>
      </c>
      <c r="C1295" s="107" t="s">
        <v>8906</v>
      </c>
      <c r="D1295" s="7" t="s">
        <v>8907</v>
      </c>
    </row>
    <row r="1296" spans="1:13" ht="39.5" customHeight="1" x14ac:dyDescent="0.2">
      <c r="A1296" s="25" t="s">
        <v>9312</v>
      </c>
      <c r="B1296" s="76">
        <v>43775</v>
      </c>
      <c r="C1296" s="1" t="s">
        <v>9142</v>
      </c>
      <c r="D1296" s="7" t="s">
        <v>9143</v>
      </c>
      <c r="E1296" s="18"/>
      <c r="F1296" s="18"/>
      <c r="G1296" s="18"/>
      <c r="H1296" s="18"/>
      <c r="I1296" s="7"/>
      <c r="J1296" s="18"/>
      <c r="K1296" s="18"/>
      <c r="L1296" s="18"/>
      <c r="M1296" s="18"/>
    </row>
    <row r="1297" spans="1:13" ht="39.5" customHeight="1" x14ac:dyDescent="0.2">
      <c r="A1297" s="25" t="s">
        <v>9316</v>
      </c>
      <c r="B1297" s="76">
        <v>43775</v>
      </c>
      <c r="C1297" s="1" t="s">
        <v>9150</v>
      </c>
      <c r="D1297" s="7" t="s">
        <v>9151</v>
      </c>
      <c r="E1297" s="18"/>
      <c r="F1297" s="18"/>
      <c r="G1297" s="18"/>
      <c r="H1297" s="18"/>
      <c r="I1297" s="7"/>
      <c r="J1297" s="18"/>
      <c r="K1297" s="18"/>
      <c r="L1297" s="18"/>
      <c r="M1297" s="18"/>
    </row>
    <row r="1298" spans="1:13" ht="39.5" customHeight="1" x14ac:dyDescent="0.2">
      <c r="A1298" s="25" t="s">
        <v>9317</v>
      </c>
      <c r="B1298" s="76">
        <v>43775</v>
      </c>
      <c r="C1298" s="1" t="s">
        <v>9152</v>
      </c>
      <c r="D1298" s="7" t="s">
        <v>9153</v>
      </c>
      <c r="E1298" s="18"/>
      <c r="F1298" s="18"/>
      <c r="G1298" s="18"/>
      <c r="H1298" s="18"/>
      <c r="I1298" s="7"/>
      <c r="J1298" s="18"/>
      <c r="K1298" s="18"/>
      <c r="L1298" s="18"/>
      <c r="M1298" s="18"/>
    </row>
    <row r="1299" spans="1:13" ht="39.5" customHeight="1" x14ac:dyDescent="0.2">
      <c r="A1299" s="25" t="s">
        <v>9318</v>
      </c>
      <c r="B1299" s="76">
        <v>43775</v>
      </c>
      <c r="C1299" s="1" t="s">
        <v>9156</v>
      </c>
      <c r="D1299" s="7" t="s">
        <v>9157</v>
      </c>
      <c r="E1299" s="18"/>
      <c r="F1299" s="18"/>
      <c r="G1299" s="18"/>
      <c r="H1299" s="18"/>
      <c r="I1299" s="7"/>
      <c r="J1299" s="18"/>
      <c r="K1299" s="18"/>
      <c r="L1299" s="18"/>
      <c r="M1299" s="18"/>
    </row>
    <row r="1300" spans="1:13" ht="39.5" customHeight="1" x14ac:dyDescent="0.2">
      <c r="A1300" s="25" t="s">
        <v>9319</v>
      </c>
      <c r="B1300" s="76">
        <v>43775</v>
      </c>
      <c r="C1300" s="1" t="s">
        <v>9158</v>
      </c>
      <c r="D1300" s="7" t="s">
        <v>9159</v>
      </c>
      <c r="E1300" s="18"/>
      <c r="F1300" s="18"/>
      <c r="G1300" s="18"/>
      <c r="H1300" s="18"/>
      <c r="I1300" s="7"/>
      <c r="J1300" s="18"/>
      <c r="K1300" s="18"/>
      <c r="L1300" s="18"/>
      <c r="M1300" s="18"/>
    </row>
    <row r="1301" spans="1:13" ht="39.5" customHeight="1" x14ac:dyDescent="0.2">
      <c r="A1301" s="25" t="s">
        <v>9320</v>
      </c>
      <c r="B1301" s="76">
        <v>43775</v>
      </c>
      <c r="C1301" s="1" t="s">
        <v>9160</v>
      </c>
      <c r="D1301" s="7" t="s">
        <v>9161</v>
      </c>
      <c r="E1301" s="18"/>
      <c r="F1301" s="18"/>
      <c r="G1301" s="18"/>
      <c r="H1301" s="18"/>
      <c r="I1301" s="7"/>
      <c r="J1301" s="18"/>
      <c r="K1301" s="18"/>
      <c r="L1301" s="18"/>
      <c r="M1301" s="18"/>
    </row>
    <row r="1302" spans="1:13" ht="39.5" customHeight="1" x14ac:dyDescent="0.2">
      <c r="A1302" s="25" t="s">
        <v>9322</v>
      </c>
      <c r="B1302" s="76">
        <v>43775</v>
      </c>
      <c r="C1302" s="1" t="s">
        <v>9164</v>
      </c>
      <c r="D1302" s="7" t="s">
        <v>9165</v>
      </c>
      <c r="E1302" s="18"/>
      <c r="F1302" s="18"/>
      <c r="G1302" s="18"/>
      <c r="H1302" s="18"/>
      <c r="I1302" s="7"/>
      <c r="J1302" s="18"/>
      <c r="K1302" s="18"/>
      <c r="L1302" s="18"/>
      <c r="M1302" s="18"/>
    </row>
    <row r="1303" spans="1:13" ht="39.5" customHeight="1" x14ac:dyDescent="0.2">
      <c r="A1303" s="25" t="s">
        <v>9324</v>
      </c>
      <c r="B1303" s="76">
        <v>43775</v>
      </c>
      <c r="C1303" s="1" t="s">
        <v>9172</v>
      </c>
      <c r="D1303" s="7" t="s">
        <v>9141</v>
      </c>
      <c r="E1303" s="18"/>
      <c r="F1303" s="18"/>
      <c r="G1303" s="18"/>
      <c r="H1303" s="18"/>
      <c r="I1303" s="7"/>
      <c r="J1303" s="18"/>
      <c r="K1303" s="18"/>
      <c r="L1303" s="18"/>
      <c r="M1303" s="18"/>
    </row>
  </sheetData>
  <sortState xmlns:xlrd2="http://schemas.microsoft.com/office/spreadsheetml/2017/richdata2" ref="A2:U1303">
    <sortCondition ref="A2:A1303"/>
  </sortState>
  <conditionalFormatting sqref="C2:C925 C1304:C5009 D1188 C1168:C1195 C1197:C1201 A1168:A1195 A1197:A1201">
    <cfRule type="expression" dxfId="9" priority="13">
      <formula>E2&lt;&gt;""</formula>
    </cfRule>
  </conditionalFormatting>
  <conditionalFormatting sqref="C1075:C1085">
    <cfRule type="expression" dxfId="8" priority="11">
      <formula>G1075&lt;&gt;""</formula>
    </cfRule>
  </conditionalFormatting>
  <conditionalFormatting sqref="C1086:C1092">
    <cfRule type="expression" dxfId="7" priority="10">
      <formula>"'=b2&lt;f2"""</formula>
    </cfRule>
  </conditionalFormatting>
  <conditionalFormatting sqref="C1086:C1092">
    <cfRule type="expression" dxfId="6" priority="9">
      <formula>G1086&lt;&gt;""</formula>
    </cfRule>
  </conditionalFormatting>
  <conditionalFormatting sqref="C1093:C1107">
    <cfRule type="expression" dxfId="5" priority="6">
      <formula>G1093&lt;&gt;""</formula>
    </cfRule>
  </conditionalFormatting>
  <conditionalFormatting sqref="C1108">
    <cfRule type="expression" dxfId="4" priority="8">
      <formula>H1108&lt;&gt;""</formula>
    </cfRule>
  </conditionalFormatting>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6A71A-3B02-4B09-AE4A-BCFF32ED71A6}">
  <sheetPr>
    <pageSetUpPr fitToPage="1"/>
  </sheetPr>
  <dimension ref="A1:AQ73"/>
  <sheetViews>
    <sheetView workbookViewId="0">
      <pane xSplit="2" ySplit="4" topLeftCell="W62" activePane="bottomRight" state="frozen"/>
      <selection pane="topRight" activeCell="C1" sqref="C1"/>
      <selection pane="bottomLeft" activeCell="A5" sqref="A5"/>
      <selection pane="bottomRight" activeCell="AQ72" sqref="AQ72"/>
    </sheetView>
  </sheetViews>
  <sheetFormatPr baseColWidth="10" defaultColWidth="15.3984375" defaultRowHeight="16" x14ac:dyDescent="0.2"/>
  <cols>
    <col min="1" max="1" width="10" style="65" customWidth="1"/>
    <col min="2" max="2" width="10" style="54" customWidth="1"/>
    <col min="3" max="4" width="9.796875" customWidth="1"/>
    <col min="5" max="7" width="9.3984375" customWidth="1"/>
    <col min="8" max="8" width="10" customWidth="1"/>
    <col min="9" max="38" width="9.3984375" customWidth="1"/>
    <col min="39" max="41" width="1.59765625" customWidth="1"/>
    <col min="42" max="42" width="9.3984375" customWidth="1"/>
  </cols>
  <sheetData>
    <row r="1" spans="1:43" s="57" customFormat="1" ht="52" x14ac:dyDescent="0.2">
      <c r="A1" s="61" t="s">
        <v>68</v>
      </c>
      <c r="B1" s="55" t="s">
        <v>6844</v>
      </c>
      <c r="C1" s="56" t="s">
        <v>6800</v>
      </c>
      <c r="D1" s="56" t="s">
        <v>6802</v>
      </c>
      <c r="E1" s="56" t="s">
        <v>6803</v>
      </c>
      <c r="F1" s="56" t="s">
        <v>6837</v>
      </c>
      <c r="G1" s="59" t="s">
        <v>6801</v>
      </c>
      <c r="H1" s="56" t="s">
        <v>6839</v>
      </c>
      <c r="I1" s="56" t="s">
        <v>6804</v>
      </c>
      <c r="J1" s="56" t="s">
        <v>6805</v>
      </c>
      <c r="K1" s="56" t="s">
        <v>6806</v>
      </c>
      <c r="L1" s="56" t="s">
        <v>6807</v>
      </c>
      <c r="M1" s="59" t="s">
        <v>6808</v>
      </c>
      <c r="N1" s="56" t="s">
        <v>6840</v>
      </c>
      <c r="O1" s="56" t="s">
        <v>6809</v>
      </c>
      <c r="P1" s="59" t="s">
        <v>6810</v>
      </c>
      <c r="Q1" s="59" t="s">
        <v>6811</v>
      </c>
      <c r="R1" s="56" t="s">
        <v>6812</v>
      </c>
      <c r="S1" s="56" t="s">
        <v>6830</v>
      </c>
      <c r="T1" s="56" t="s">
        <v>6832</v>
      </c>
      <c r="U1" s="56" t="s">
        <v>6813</v>
      </c>
      <c r="V1" s="56" t="s">
        <v>6814</v>
      </c>
      <c r="W1" s="56" t="s">
        <v>6836</v>
      </c>
      <c r="X1" s="56" t="s">
        <v>6826</v>
      </c>
      <c r="Y1" s="56" t="s">
        <v>6815</v>
      </c>
      <c r="Z1" s="56" t="s">
        <v>6816</v>
      </c>
      <c r="AA1" s="56" t="s">
        <v>6817</v>
      </c>
      <c r="AB1" s="56" t="s">
        <v>6818</v>
      </c>
      <c r="AC1" s="56" t="s">
        <v>6833</v>
      </c>
      <c r="AD1" s="56" t="s">
        <v>6820</v>
      </c>
      <c r="AE1" s="59" t="s">
        <v>6822</v>
      </c>
      <c r="AF1" s="56" t="s">
        <v>6823</v>
      </c>
      <c r="AG1" s="56" t="s">
        <v>6824</v>
      </c>
      <c r="AH1" s="56" t="s">
        <v>6821</v>
      </c>
      <c r="AI1" s="56" t="s">
        <v>6825</v>
      </c>
      <c r="AJ1" s="56" t="s">
        <v>6841</v>
      </c>
      <c r="AK1" s="59" t="s">
        <v>6819</v>
      </c>
      <c r="AL1" s="59" t="s">
        <v>6834</v>
      </c>
      <c r="AP1" s="56" t="s">
        <v>7127</v>
      </c>
    </row>
    <row r="2" spans="1:43" s="57" customFormat="1" ht="13" x14ac:dyDescent="0.2">
      <c r="A2" s="62"/>
      <c r="B2" s="55"/>
      <c r="C2" s="56"/>
      <c r="D2" s="56"/>
      <c r="E2" s="56"/>
      <c r="F2" s="56"/>
      <c r="G2" s="59"/>
      <c r="H2" s="56"/>
      <c r="I2" s="56"/>
      <c r="J2" s="56"/>
      <c r="K2" s="56"/>
      <c r="L2" s="56"/>
      <c r="M2" s="59"/>
      <c r="N2" s="56"/>
      <c r="O2" s="56"/>
      <c r="P2" s="59"/>
      <c r="Q2" s="59"/>
      <c r="R2" s="56"/>
      <c r="S2" s="56"/>
      <c r="T2" s="56"/>
      <c r="U2" s="56"/>
      <c r="V2" s="56"/>
      <c r="W2" s="56"/>
      <c r="X2" s="56"/>
      <c r="Y2" s="56"/>
      <c r="Z2" s="56"/>
      <c r="AA2" s="56"/>
      <c r="AB2" s="56"/>
      <c r="AC2" s="56"/>
      <c r="AD2" s="56"/>
      <c r="AE2" s="59"/>
      <c r="AF2" s="56"/>
      <c r="AG2" s="56"/>
      <c r="AH2" s="56"/>
      <c r="AI2" s="56"/>
      <c r="AJ2" s="56"/>
      <c r="AK2" s="59"/>
      <c r="AL2" s="59"/>
      <c r="AP2" s="56"/>
    </row>
    <row r="3" spans="1:43" s="57" customFormat="1" ht="28" x14ac:dyDescent="0.2">
      <c r="A3" s="62" t="s">
        <v>6845</v>
      </c>
      <c r="B3" s="66" t="s">
        <v>6842</v>
      </c>
      <c r="C3" s="56">
        <f>COUNTA(C5:C73)</f>
        <v>1</v>
      </c>
      <c r="D3" s="56">
        <f t="shared" ref="D3:AL3" si="0">COUNTA(D5:D73)</f>
        <v>7</v>
      </c>
      <c r="E3" s="56">
        <f t="shared" si="0"/>
        <v>6</v>
      </c>
      <c r="F3" s="56">
        <f t="shared" si="0"/>
        <v>7</v>
      </c>
      <c r="G3" s="59">
        <f t="shared" si="0"/>
        <v>2</v>
      </c>
      <c r="H3" s="56">
        <f t="shared" si="0"/>
        <v>7</v>
      </c>
      <c r="I3" s="56">
        <f t="shared" si="0"/>
        <v>11</v>
      </c>
      <c r="J3" s="56">
        <f t="shared" si="0"/>
        <v>15</v>
      </c>
      <c r="K3" s="56">
        <f t="shared" si="0"/>
        <v>6</v>
      </c>
      <c r="L3" s="56">
        <f t="shared" si="0"/>
        <v>8</v>
      </c>
      <c r="M3" s="59">
        <f t="shared" si="0"/>
        <v>2</v>
      </c>
      <c r="N3" s="56">
        <f t="shared" si="0"/>
        <v>1</v>
      </c>
      <c r="O3" s="56">
        <f t="shared" si="0"/>
        <v>12</v>
      </c>
      <c r="P3" s="59">
        <f t="shared" si="0"/>
        <v>1</v>
      </c>
      <c r="Q3" s="59">
        <f t="shared" si="0"/>
        <v>4</v>
      </c>
      <c r="R3" s="56">
        <f t="shared" si="0"/>
        <v>3</v>
      </c>
      <c r="S3" s="56">
        <f t="shared" si="0"/>
        <v>7</v>
      </c>
      <c r="T3" s="56">
        <f t="shared" si="0"/>
        <v>1</v>
      </c>
      <c r="U3" s="56">
        <f t="shared" si="0"/>
        <v>5</v>
      </c>
      <c r="V3" s="56">
        <f t="shared" si="0"/>
        <v>6</v>
      </c>
      <c r="W3" s="56">
        <f t="shared" si="0"/>
        <v>3</v>
      </c>
      <c r="X3" s="56">
        <f t="shared" si="0"/>
        <v>35</v>
      </c>
      <c r="Y3" s="56">
        <f t="shared" si="0"/>
        <v>7</v>
      </c>
      <c r="Z3" s="56">
        <f t="shared" si="0"/>
        <v>6</v>
      </c>
      <c r="AA3" s="56">
        <f t="shared" si="0"/>
        <v>4</v>
      </c>
      <c r="AB3" s="56">
        <f t="shared" si="0"/>
        <v>10</v>
      </c>
      <c r="AC3" s="56">
        <f t="shared" si="0"/>
        <v>6</v>
      </c>
      <c r="AD3" s="56">
        <f t="shared" si="0"/>
        <v>6</v>
      </c>
      <c r="AE3" s="59">
        <f t="shared" si="0"/>
        <v>1</v>
      </c>
      <c r="AF3" s="56">
        <f t="shared" si="0"/>
        <v>7</v>
      </c>
      <c r="AG3" s="56">
        <f t="shared" si="0"/>
        <v>5</v>
      </c>
      <c r="AH3" s="56">
        <f t="shared" si="0"/>
        <v>4</v>
      </c>
      <c r="AI3" s="56">
        <f t="shared" si="0"/>
        <v>10</v>
      </c>
      <c r="AJ3" s="56">
        <f t="shared" si="0"/>
        <v>3</v>
      </c>
      <c r="AK3" s="59">
        <f t="shared" si="0"/>
        <v>3</v>
      </c>
      <c r="AL3" s="59">
        <f t="shared" si="0"/>
        <v>2</v>
      </c>
      <c r="AP3" s="56"/>
    </row>
    <row r="4" spans="1:43" s="57" customFormat="1" ht="26" x14ac:dyDescent="0.2">
      <c r="A4" s="30">
        <f>COUNTA(A5:A73)</f>
        <v>61</v>
      </c>
      <c r="B4" s="66" t="s">
        <v>6843</v>
      </c>
      <c r="C4" s="58">
        <f>C3/$A$4</f>
        <v>1.6393442622950821E-2</v>
      </c>
      <c r="D4" s="58">
        <f>D3/$A$4</f>
        <v>0.11475409836065574</v>
      </c>
      <c r="E4" s="58">
        <f>E3/$A$4</f>
        <v>9.8360655737704916E-2</v>
      </c>
      <c r="F4" s="58">
        <f>F3/($A$4-13)</f>
        <v>0.14583333333333334</v>
      </c>
      <c r="G4" s="60">
        <f>G3/5</f>
        <v>0.4</v>
      </c>
      <c r="H4" s="58">
        <f>H3/$A$4</f>
        <v>0.11475409836065574</v>
      </c>
      <c r="I4" s="58">
        <f>I3/$A$4</f>
        <v>0.18032786885245902</v>
      </c>
      <c r="J4" s="58">
        <f>J3/$A$4</f>
        <v>0.24590163934426229</v>
      </c>
      <c r="K4" s="58">
        <f>K3/$A$4</f>
        <v>9.8360655737704916E-2</v>
      </c>
      <c r="L4" s="58">
        <f>L3/$A$4</f>
        <v>0.13114754098360656</v>
      </c>
      <c r="M4" s="60">
        <f>M3/12</f>
        <v>0.16666666666666666</v>
      </c>
      <c r="N4" s="58">
        <f>N3/($A$4-37)</f>
        <v>4.1666666666666664E-2</v>
      </c>
      <c r="O4" s="58">
        <f>O3/$A$4</f>
        <v>0.19672131147540983</v>
      </c>
      <c r="P4" s="60">
        <f>P3/13</f>
        <v>7.6923076923076927E-2</v>
      </c>
      <c r="Q4" s="60">
        <f>Q3/37</f>
        <v>0.10810810810810811</v>
      </c>
      <c r="R4" s="58">
        <f>R3/$A$4</f>
        <v>4.9180327868852458E-2</v>
      </c>
      <c r="S4" s="58">
        <f>S3/($A$4-5)</f>
        <v>0.125</v>
      </c>
      <c r="T4" s="58">
        <f>T3/($A$4-12)</f>
        <v>2.0408163265306121E-2</v>
      </c>
      <c r="U4" s="58">
        <f t="shared" ref="U4:AB4" si="1">U3/$A$4</f>
        <v>8.1967213114754092E-2</v>
      </c>
      <c r="V4" s="58">
        <f t="shared" si="1"/>
        <v>9.8360655737704916E-2</v>
      </c>
      <c r="W4" s="58">
        <f t="shared" si="1"/>
        <v>4.9180327868852458E-2</v>
      </c>
      <c r="X4" s="58">
        <f t="shared" si="1"/>
        <v>0.57377049180327866</v>
      </c>
      <c r="Y4" s="58">
        <f t="shared" si="1"/>
        <v>0.11475409836065574</v>
      </c>
      <c r="Z4" s="58">
        <f t="shared" si="1"/>
        <v>9.8360655737704916E-2</v>
      </c>
      <c r="AA4" s="58">
        <f t="shared" si="1"/>
        <v>6.5573770491803282E-2</v>
      </c>
      <c r="AB4" s="58">
        <f t="shared" si="1"/>
        <v>0.16393442622950818</v>
      </c>
      <c r="AC4" s="58">
        <f>AC3/($A$4-13)</f>
        <v>0.125</v>
      </c>
      <c r="AD4" s="58">
        <f>AD3/$A$4</f>
        <v>9.8360655737704916E-2</v>
      </c>
      <c r="AE4" s="60">
        <f>AE3/13</f>
        <v>7.6923076923076927E-2</v>
      </c>
      <c r="AF4" s="58">
        <f>AF3/$A$4</f>
        <v>0.11475409836065574</v>
      </c>
      <c r="AG4" s="58">
        <f>AG3/$A$4</f>
        <v>8.1967213114754092E-2</v>
      </c>
      <c r="AH4" s="58">
        <f>AH3/$A$4</f>
        <v>6.5573770491803282E-2</v>
      </c>
      <c r="AI4" s="58">
        <f>AI3/$A$4</f>
        <v>0.16393442622950818</v>
      </c>
      <c r="AJ4" s="58">
        <f>AJ3/($A$4-41)</f>
        <v>0.15</v>
      </c>
      <c r="AK4" s="60">
        <f>AK3/6</f>
        <v>0.5</v>
      </c>
      <c r="AL4" s="60">
        <f>AL3/35</f>
        <v>5.7142857142857141E-2</v>
      </c>
      <c r="AP4" s="58"/>
    </row>
    <row r="5" spans="1:43" ht="18" customHeight="1" x14ac:dyDescent="0.2">
      <c r="A5" s="63">
        <v>41751</v>
      </c>
      <c r="B5" s="53">
        <f t="shared" ref="B5:B36" si="2">36-COUNTBLANK(C5:AL5)</f>
        <v>0</v>
      </c>
      <c r="C5" s="51"/>
      <c r="D5" s="51"/>
      <c r="E5" s="51"/>
      <c r="F5" s="52"/>
      <c r="G5" s="51"/>
      <c r="H5" s="51"/>
      <c r="I5" s="51"/>
      <c r="J5" s="51"/>
      <c r="K5" s="51"/>
      <c r="L5" s="51"/>
      <c r="M5" s="51"/>
      <c r="N5" s="52"/>
      <c r="O5" s="51"/>
      <c r="P5" s="51"/>
      <c r="Q5" s="51"/>
      <c r="R5" s="51"/>
      <c r="S5" s="52"/>
      <c r="T5" s="52"/>
      <c r="U5" s="51"/>
      <c r="V5" s="51"/>
      <c r="W5" s="51"/>
      <c r="X5" s="51"/>
      <c r="Y5" s="51"/>
      <c r="Z5" s="51"/>
      <c r="AA5" s="51"/>
      <c r="AB5" s="51"/>
      <c r="AC5" s="52"/>
      <c r="AD5" s="51"/>
      <c r="AE5" s="51"/>
      <c r="AF5" s="51"/>
      <c r="AG5" s="51"/>
      <c r="AH5" s="51"/>
      <c r="AI5" s="51"/>
      <c r="AJ5" s="52"/>
      <c r="AK5" s="51"/>
      <c r="AL5" s="52"/>
      <c r="AP5" s="51"/>
      <c r="AQ5">
        <v>1</v>
      </c>
    </row>
    <row r="6" spans="1:43" ht="18" customHeight="1" x14ac:dyDescent="0.2">
      <c r="A6" s="63">
        <v>41792</v>
      </c>
      <c r="B6" s="53">
        <f t="shared" si="2"/>
        <v>0</v>
      </c>
      <c r="C6" s="51"/>
      <c r="D6" s="51"/>
      <c r="E6" s="51"/>
      <c r="F6" s="52"/>
      <c r="G6" s="51"/>
      <c r="H6" s="51"/>
      <c r="I6" s="51"/>
      <c r="J6" s="51"/>
      <c r="K6" s="51"/>
      <c r="L6" s="51"/>
      <c r="M6" s="51"/>
      <c r="N6" s="52"/>
      <c r="O6" s="51"/>
      <c r="P6" s="51"/>
      <c r="Q6" s="51"/>
      <c r="R6" s="51"/>
      <c r="S6" s="52"/>
      <c r="T6" s="52"/>
      <c r="U6" s="51"/>
      <c r="V6" s="51"/>
      <c r="W6" s="51"/>
      <c r="X6" s="51"/>
      <c r="Y6" s="51"/>
      <c r="Z6" s="51"/>
      <c r="AA6" s="51"/>
      <c r="AB6" s="51"/>
      <c r="AC6" s="52"/>
      <c r="AD6" s="51"/>
      <c r="AE6" s="51"/>
      <c r="AF6" s="51"/>
      <c r="AG6" s="51"/>
      <c r="AH6" s="51"/>
      <c r="AI6" s="51"/>
      <c r="AJ6" s="52"/>
      <c r="AK6" s="51"/>
      <c r="AL6" s="52"/>
      <c r="AP6" s="51"/>
      <c r="AQ6">
        <v>2</v>
      </c>
    </row>
    <row r="7" spans="1:43" ht="18" customHeight="1" x14ac:dyDescent="0.2">
      <c r="A7" s="63">
        <v>41810</v>
      </c>
      <c r="B7" s="53">
        <f t="shared" si="2"/>
        <v>5</v>
      </c>
      <c r="C7" s="51"/>
      <c r="D7" s="51"/>
      <c r="E7" s="51"/>
      <c r="F7" s="52"/>
      <c r="G7" s="51"/>
      <c r="H7" s="51"/>
      <c r="I7" s="51"/>
      <c r="J7" s="51" t="s">
        <v>6828</v>
      </c>
      <c r="K7" s="51"/>
      <c r="L7" s="51"/>
      <c r="M7" s="51"/>
      <c r="N7" s="52"/>
      <c r="O7" s="51" t="s">
        <v>6828</v>
      </c>
      <c r="P7" s="51"/>
      <c r="Q7" s="51" t="s">
        <v>6828</v>
      </c>
      <c r="R7" s="51"/>
      <c r="S7" s="52"/>
      <c r="T7" s="52"/>
      <c r="U7" s="51"/>
      <c r="V7" s="51"/>
      <c r="W7" s="51"/>
      <c r="X7" s="51"/>
      <c r="Y7" s="51"/>
      <c r="Z7" s="51"/>
      <c r="AA7" s="51"/>
      <c r="AB7" s="51"/>
      <c r="AC7" s="52"/>
      <c r="AD7" s="51"/>
      <c r="AE7" s="51"/>
      <c r="AF7" s="51"/>
      <c r="AG7" s="51"/>
      <c r="AH7" s="51" t="s">
        <v>6828</v>
      </c>
      <c r="AI7" s="51"/>
      <c r="AJ7" s="52"/>
      <c r="AK7" s="74" t="s">
        <v>6827</v>
      </c>
      <c r="AL7" s="52"/>
      <c r="AP7" s="51"/>
      <c r="AQ7">
        <v>3</v>
      </c>
    </row>
    <row r="8" spans="1:43" ht="18" customHeight="1" x14ac:dyDescent="0.2">
      <c r="A8" s="63">
        <v>41837</v>
      </c>
      <c r="B8" s="53">
        <f t="shared" si="2"/>
        <v>5</v>
      </c>
      <c r="C8" s="51"/>
      <c r="D8" s="51"/>
      <c r="E8" s="51" t="s">
        <v>6828</v>
      </c>
      <c r="F8" s="52"/>
      <c r="G8" s="74" t="s">
        <v>6827</v>
      </c>
      <c r="H8" s="51" t="s">
        <v>6828</v>
      </c>
      <c r="I8" s="51"/>
      <c r="J8" s="51"/>
      <c r="K8" s="51"/>
      <c r="L8" s="51"/>
      <c r="M8" s="51"/>
      <c r="N8" s="52"/>
      <c r="O8" s="51"/>
      <c r="P8" s="51" t="s">
        <v>6828</v>
      </c>
      <c r="Q8" s="51"/>
      <c r="R8" s="51"/>
      <c r="S8" s="52"/>
      <c r="T8" s="52"/>
      <c r="U8" s="51"/>
      <c r="V8" s="51"/>
      <c r="W8" s="51"/>
      <c r="X8" s="51"/>
      <c r="Y8" s="51"/>
      <c r="Z8" s="51"/>
      <c r="AA8" s="51"/>
      <c r="AB8" s="51"/>
      <c r="AC8" s="52"/>
      <c r="AD8" s="51"/>
      <c r="AE8" s="51"/>
      <c r="AF8" s="51"/>
      <c r="AG8" s="51"/>
      <c r="AH8" s="51"/>
      <c r="AI8" s="51"/>
      <c r="AJ8" s="52"/>
      <c r="AK8" s="74" t="s">
        <v>6827</v>
      </c>
      <c r="AL8" s="52"/>
      <c r="AP8" s="51"/>
      <c r="AQ8">
        <v>4</v>
      </c>
    </row>
    <row r="9" spans="1:43" ht="18" customHeight="1" x14ac:dyDescent="0.2">
      <c r="A9" s="63">
        <v>41894</v>
      </c>
      <c r="B9" s="53">
        <f t="shared" si="2"/>
        <v>3</v>
      </c>
      <c r="C9" s="51"/>
      <c r="D9" s="51"/>
      <c r="E9" s="51"/>
      <c r="F9" s="52"/>
      <c r="G9" s="74" t="s">
        <v>6829</v>
      </c>
      <c r="H9" s="51"/>
      <c r="I9" s="51"/>
      <c r="J9" s="51"/>
      <c r="K9" s="51"/>
      <c r="L9" s="51"/>
      <c r="M9" s="51"/>
      <c r="N9" s="52"/>
      <c r="O9" s="51" t="s">
        <v>6828</v>
      </c>
      <c r="P9" s="51"/>
      <c r="Q9" s="51"/>
      <c r="R9" s="51"/>
      <c r="S9" s="52"/>
      <c r="T9" s="52"/>
      <c r="U9" s="51"/>
      <c r="V9" s="51"/>
      <c r="W9" s="51"/>
      <c r="X9" s="51"/>
      <c r="Y9" s="51"/>
      <c r="Z9" s="51"/>
      <c r="AA9" s="51"/>
      <c r="AB9" s="51"/>
      <c r="AC9" s="52"/>
      <c r="AD9" s="51"/>
      <c r="AE9" s="51"/>
      <c r="AF9" s="51"/>
      <c r="AG9" s="51"/>
      <c r="AH9" s="51"/>
      <c r="AI9" s="51"/>
      <c r="AJ9" s="52"/>
      <c r="AK9" s="74" t="s">
        <v>6827</v>
      </c>
      <c r="AL9" s="52"/>
      <c r="AP9" s="51"/>
      <c r="AQ9">
        <v>5</v>
      </c>
    </row>
    <row r="10" spans="1:43" ht="18" customHeight="1" x14ac:dyDescent="0.2">
      <c r="A10" s="63">
        <v>41921</v>
      </c>
      <c r="B10" s="53">
        <f t="shared" si="2"/>
        <v>4</v>
      </c>
      <c r="C10" s="51"/>
      <c r="D10" s="51" t="s">
        <v>6828</v>
      </c>
      <c r="E10" s="51"/>
      <c r="F10" s="52"/>
      <c r="G10" s="52"/>
      <c r="H10" s="51"/>
      <c r="I10" s="51"/>
      <c r="J10" s="51"/>
      <c r="K10" s="51"/>
      <c r="L10" s="51"/>
      <c r="M10" s="51"/>
      <c r="N10" s="52"/>
      <c r="O10" s="51"/>
      <c r="P10" s="51"/>
      <c r="Q10" s="51"/>
      <c r="R10" s="51"/>
      <c r="S10" s="51"/>
      <c r="T10" s="52"/>
      <c r="U10" s="51"/>
      <c r="V10" s="51"/>
      <c r="W10" s="51"/>
      <c r="X10" s="51"/>
      <c r="Y10" s="51"/>
      <c r="Z10" s="51" t="s">
        <v>6828</v>
      </c>
      <c r="AA10" s="51"/>
      <c r="AB10" s="51"/>
      <c r="AC10" s="52"/>
      <c r="AD10" s="51"/>
      <c r="AE10" s="51"/>
      <c r="AF10" s="51" t="s">
        <v>6828</v>
      </c>
      <c r="AG10" s="51"/>
      <c r="AH10" s="51"/>
      <c r="AI10" s="74" t="s">
        <v>6829</v>
      </c>
      <c r="AJ10" s="52"/>
      <c r="AK10" s="51"/>
      <c r="AL10" s="52"/>
      <c r="AP10" s="51"/>
      <c r="AQ10">
        <v>6</v>
      </c>
    </row>
    <row r="11" spans="1:43" ht="18" customHeight="1" x14ac:dyDescent="0.2">
      <c r="A11" s="63">
        <v>41948</v>
      </c>
      <c r="B11" s="53">
        <f t="shared" si="2"/>
        <v>2</v>
      </c>
      <c r="C11" s="51"/>
      <c r="D11" s="51"/>
      <c r="E11" s="51"/>
      <c r="F11" s="52"/>
      <c r="G11" s="52"/>
      <c r="H11" s="51" t="s">
        <v>6828</v>
      </c>
      <c r="I11" s="51" t="s">
        <v>6828</v>
      </c>
      <c r="J11" s="51"/>
      <c r="K11" s="51"/>
      <c r="L11" s="51"/>
      <c r="M11" s="51"/>
      <c r="N11" s="52"/>
      <c r="O11" s="51"/>
      <c r="P11" s="51"/>
      <c r="Q11" s="51"/>
      <c r="R11" s="51"/>
      <c r="S11" s="51"/>
      <c r="T11" s="52"/>
      <c r="U11" s="51"/>
      <c r="V11" s="51"/>
      <c r="W11" s="51"/>
      <c r="X11" s="51"/>
      <c r="Y11" s="51"/>
      <c r="Z11" s="51"/>
      <c r="AA11" s="51"/>
      <c r="AB11" s="51"/>
      <c r="AC11" s="52"/>
      <c r="AD11" s="51"/>
      <c r="AE11" s="51"/>
      <c r="AF11" s="51"/>
      <c r="AG11" s="51"/>
      <c r="AH11" s="51"/>
      <c r="AI11" s="51"/>
      <c r="AJ11" s="52"/>
      <c r="AK11" s="52"/>
      <c r="AL11" s="51"/>
      <c r="AP11" s="51"/>
      <c r="AQ11">
        <v>7</v>
      </c>
    </row>
    <row r="12" spans="1:43" ht="18" customHeight="1" x14ac:dyDescent="0.2">
      <c r="A12" s="63">
        <v>41989</v>
      </c>
      <c r="B12" s="53">
        <f t="shared" si="2"/>
        <v>1</v>
      </c>
      <c r="C12" s="51"/>
      <c r="D12" s="51" t="s">
        <v>6828</v>
      </c>
      <c r="E12" s="51"/>
      <c r="F12" s="52"/>
      <c r="G12" s="52"/>
      <c r="H12" s="51"/>
      <c r="I12" s="51"/>
      <c r="J12" s="51"/>
      <c r="K12" s="51"/>
      <c r="L12" s="51"/>
      <c r="M12" s="51"/>
      <c r="N12" s="52"/>
      <c r="O12" s="51"/>
      <c r="P12" s="51"/>
      <c r="Q12" s="51"/>
      <c r="R12" s="51"/>
      <c r="S12" s="51"/>
      <c r="T12" s="52"/>
      <c r="U12" s="51"/>
      <c r="V12" s="51"/>
      <c r="W12" s="51"/>
      <c r="X12" s="51"/>
      <c r="Y12" s="51"/>
      <c r="Z12" s="51"/>
      <c r="AA12" s="51"/>
      <c r="AB12" s="51"/>
      <c r="AC12" s="52"/>
      <c r="AD12" s="51"/>
      <c r="AE12" s="51"/>
      <c r="AF12" s="51"/>
      <c r="AG12" s="51"/>
      <c r="AH12" s="51"/>
      <c r="AI12" s="51"/>
      <c r="AJ12" s="52"/>
      <c r="AK12" s="52"/>
      <c r="AL12" s="51"/>
      <c r="AP12" s="51"/>
      <c r="AQ12">
        <v>8</v>
      </c>
    </row>
    <row r="13" spans="1:43" ht="18" customHeight="1" x14ac:dyDescent="0.2">
      <c r="A13" s="63">
        <v>42032</v>
      </c>
      <c r="B13" s="53">
        <f t="shared" si="2"/>
        <v>1</v>
      </c>
      <c r="C13" s="51"/>
      <c r="D13" s="51"/>
      <c r="E13" s="51"/>
      <c r="F13" s="52"/>
      <c r="G13" s="52"/>
      <c r="H13" s="51"/>
      <c r="I13" s="51"/>
      <c r="J13" s="51"/>
      <c r="K13" s="51"/>
      <c r="L13" s="51"/>
      <c r="M13" s="51" t="s">
        <v>6831</v>
      </c>
      <c r="N13" s="52"/>
      <c r="O13" s="51"/>
      <c r="P13" s="51"/>
      <c r="Q13" s="51"/>
      <c r="R13" s="51"/>
      <c r="S13" s="51"/>
      <c r="T13" s="52"/>
      <c r="U13" s="51"/>
      <c r="V13" s="51"/>
      <c r="W13" s="51"/>
      <c r="X13" s="51"/>
      <c r="Y13" s="51"/>
      <c r="Z13" s="51"/>
      <c r="AA13" s="51"/>
      <c r="AB13" s="51"/>
      <c r="AC13" s="52"/>
      <c r="AD13" s="51"/>
      <c r="AE13" s="51"/>
      <c r="AF13" s="51"/>
      <c r="AG13" s="51"/>
      <c r="AH13" s="51"/>
      <c r="AI13" s="51"/>
      <c r="AJ13" s="52"/>
      <c r="AK13" s="52"/>
      <c r="AL13" s="51"/>
      <c r="AP13" s="51"/>
      <c r="AQ13">
        <v>9</v>
      </c>
    </row>
    <row r="14" spans="1:43" ht="18" customHeight="1" x14ac:dyDescent="0.2">
      <c r="A14" s="63">
        <v>42060</v>
      </c>
      <c r="B14" s="53">
        <f t="shared" si="2"/>
        <v>2</v>
      </c>
      <c r="C14" s="51"/>
      <c r="D14" s="51"/>
      <c r="E14" s="51"/>
      <c r="F14" s="52"/>
      <c r="G14" s="52"/>
      <c r="H14" s="51"/>
      <c r="I14" s="51"/>
      <c r="J14" s="51" t="s">
        <v>6828</v>
      </c>
      <c r="K14" s="51"/>
      <c r="L14" s="51"/>
      <c r="M14" s="51"/>
      <c r="N14" s="52"/>
      <c r="O14" s="51"/>
      <c r="P14" s="51"/>
      <c r="Q14" s="51"/>
      <c r="R14" s="51"/>
      <c r="S14" s="51"/>
      <c r="T14" s="52"/>
      <c r="U14" s="51"/>
      <c r="V14" s="51"/>
      <c r="W14" s="51"/>
      <c r="X14" s="51"/>
      <c r="Y14" s="51"/>
      <c r="Z14" s="51"/>
      <c r="AA14" s="51"/>
      <c r="AB14" s="51"/>
      <c r="AC14" s="52"/>
      <c r="AD14" s="51"/>
      <c r="AE14" s="51"/>
      <c r="AF14" s="51"/>
      <c r="AG14" s="51" t="s">
        <v>6828</v>
      </c>
      <c r="AH14" s="51"/>
      <c r="AI14" s="51"/>
      <c r="AJ14" s="52"/>
      <c r="AK14" s="52"/>
      <c r="AL14" s="51"/>
      <c r="AP14" s="51"/>
      <c r="AQ14">
        <v>10</v>
      </c>
    </row>
    <row r="15" spans="1:43" ht="18" customHeight="1" x14ac:dyDescent="0.2">
      <c r="A15" s="63">
        <v>42088</v>
      </c>
      <c r="B15" s="53">
        <f t="shared" si="2"/>
        <v>2</v>
      </c>
      <c r="C15" s="51"/>
      <c r="D15" s="51"/>
      <c r="E15" s="51"/>
      <c r="F15" s="52"/>
      <c r="G15" s="52"/>
      <c r="H15" s="51"/>
      <c r="I15" s="51"/>
      <c r="J15" s="51"/>
      <c r="K15" s="51"/>
      <c r="L15" s="51"/>
      <c r="M15" s="51"/>
      <c r="N15" s="52"/>
      <c r="O15" s="51"/>
      <c r="P15" s="51"/>
      <c r="Q15" s="51"/>
      <c r="R15" s="51"/>
      <c r="S15" s="51"/>
      <c r="T15" s="52"/>
      <c r="U15" s="51"/>
      <c r="V15" s="51" t="s">
        <v>6828</v>
      </c>
      <c r="W15" s="51"/>
      <c r="X15" s="51"/>
      <c r="Y15" s="51" t="s">
        <v>6828</v>
      </c>
      <c r="Z15" s="51"/>
      <c r="AA15" s="51"/>
      <c r="AB15" s="51"/>
      <c r="AC15" s="52"/>
      <c r="AD15" s="51"/>
      <c r="AE15" s="51"/>
      <c r="AF15" s="51"/>
      <c r="AG15" s="51"/>
      <c r="AH15" s="51"/>
      <c r="AI15" s="51"/>
      <c r="AJ15" s="52"/>
      <c r="AK15" s="52"/>
      <c r="AL15" s="51"/>
      <c r="AP15" s="51"/>
      <c r="AQ15">
        <v>11</v>
      </c>
    </row>
    <row r="16" spans="1:43" ht="18" customHeight="1" x14ac:dyDescent="0.2">
      <c r="A16" s="63">
        <v>42123</v>
      </c>
      <c r="B16" s="53">
        <f t="shared" si="2"/>
        <v>5</v>
      </c>
      <c r="C16" s="51"/>
      <c r="D16" s="51"/>
      <c r="E16" s="51"/>
      <c r="F16" s="52"/>
      <c r="G16" s="52"/>
      <c r="H16" s="51"/>
      <c r="I16" s="51"/>
      <c r="J16" s="51" t="s">
        <v>6828</v>
      </c>
      <c r="K16" s="51"/>
      <c r="L16" s="51" t="s">
        <v>6828</v>
      </c>
      <c r="M16" s="51" t="s">
        <v>6828</v>
      </c>
      <c r="N16" s="52"/>
      <c r="O16" s="51"/>
      <c r="P16" s="51"/>
      <c r="Q16" s="51" t="s">
        <v>6828</v>
      </c>
      <c r="R16" s="51"/>
      <c r="S16" s="51"/>
      <c r="T16" s="52"/>
      <c r="U16" s="51"/>
      <c r="V16" s="51" t="s">
        <v>6828</v>
      </c>
      <c r="W16" s="51"/>
      <c r="X16" s="51"/>
      <c r="Y16" s="51"/>
      <c r="Z16" s="51"/>
      <c r="AA16" s="51"/>
      <c r="AB16" s="51"/>
      <c r="AC16" s="52"/>
      <c r="AD16" s="51"/>
      <c r="AE16" s="51"/>
      <c r="AF16" s="51"/>
      <c r="AG16" s="51"/>
      <c r="AH16" s="51"/>
      <c r="AI16" s="51"/>
      <c r="AJ16" s="52"/>
      <c r="AK16" s="52"/>
      <c r="AL16" s="51"/>
      <c r="AP16" s="51"/>
      <c r="AQ16">
        <v>12</v>
      </c>
    </row>
    <row r="17" spans="1:43" ht="18" customHeight="1" x14ac:dyDescent="0.2">
      <c r="A17" s="63">
        <v>42151</v>
      </c>
      <c r="B17" s="53">
        <f t="shared" si="2"/>
        <v>2</v>
      </c>
      <c r="C17" s="51"/>
      <c r="D17" s="51"/>
      <c r="E17" s="51"/>
      <c r="F17" s="52"/>
      <c r="G17" s="52"/>
      <c r="H17" s="51"/>
      <c r="I17" s="51"/>
      <c r="J17" s="51"/>
      <c r="K17" s="51"/>
      <c r="L17" s="51"/>
      <c r="M17" s="52"/>
      <c r="N17" s="52"/>
      <c r="O17" s="51"/>
      <c r="P17" s="51"/>
      <c r="Q17" s="51"/>
      <c r="R17" s="51"/>
      <c r="S17" s="51"/>
      <c r="T17" s="51"/>
      <c r="U17" s="51"/>
      <c r="V17" s="51" t="s">
        <v>6828</v>
      </c>
      <c r="W17" s="51"/>
      <c r="X17" s="51"/>
      <c r="Y17" s="51"/>
      <c r="Z17" s="51"/>
      <c r="AA17" s="51"/>
      <c r="AB17" s="51"/>
      <c r="AC17" s="52"/>
      <c r="AD17" s="51"/>
      <c r="AE17" s="51" t="s">
        <v>6828</v>
      </c>
      <c r="AF17" s="51"/>
      <c r="AG17" s="51"/>
      <c r="AH17" s="51"/>
      <c r="AI17" s="51"/>
      <c r="AJ17" s="52"/>
      <c r="AK17" s="52"/>
      <c r="AL17" s="51"/>
      <c r="AP17" s="51"/>
      <c r="AQ17">
        <v>13</v>
      </c>
    </row>
    <row r="18" spans="1:43" ht="18" customHeight="1" x14ac:dyDescent="0.2">
      <c r="A18" s="63">
        <v>42179</v>
      </c>
      <c r="B18" s="53">
        <f t="shared" si="2"/>
        <v>2</v>
      </c>
      <c r="C18" s="51"/>
      <c r="D18" s="51"/>
      <c r="E18" s="51"/>
      <c r="F18" s="51" t="s">
        <v>6828</v>
      </c>
      <c r="G18" s="52"/>
      <c r="H18" s="51"/>
      <c r="I18" s="51"/>
      <c r="J18" s="51"/>
      <c r="K18" s="51"/>
      <c r="L18" s="51"/>
      <c r="M18" s="52"/>
      <c r="N18" s="52"/>
      <c r="O18" s="51"/>
      <c r="P18" s="52"/>
      <c r="Q18" s="51"/>
      <c r="R18" s="51"/>
      <c r="S18" s="51"/>
      <c r="T18" s="51"/>
      <c r="U18" s="51"/>
      <c r="V18" s="51"/>
      <c r="W18" s="51"/>
      <c r="X18" s="51"/>
      <c r="Y18" s="51" t="s">
        <v>6828</v>
      </c>
      <c r="Z18" s="51"/>
      <c r="AA18" s="51"/>
      <c r="AB18" s="51"/>
      <c r="AC18" s="51"/>
      <c r="AD18" s="51"/>
      <c r="AE18" s="52"/>
      <c r="AF18" s="51"/>
      <c r="AG18" s="51"/>
      <c r="AH18" s="51"/>
      <c r="AI18" s="51"/>
      <c r="AJ18" s="52"/>
      <c r="AK18" s="52"/>
      <c r="AL18" s="51"/>
      <c r="AP18" s="51"/>
      <c r="AQ18">
        <v>14</v>
      </c>
    </row>
    <row r="19" spans="1:43" ht="18" customHeight="1" x14ac:dyDescent="0.2">
      <c r="A19" s="63">
        <v>42212</v>
      </c>
      <c r="B19" s="53">
        <f t="shared" si="2"/>
        <v>6</v>
      </c>
      <c r="C19" s="51"/>
      <c r="D19" s="51"/>
      <c r="E19" s="51"/>
      <c r="F19" s="51"/>
      <c r="G19" s="52"/>
      <c r="H19" s="51"/>
      <c r="I19" s="51"/>
      <c r="J19" s="51"/>
      <c r="K19" s="51" t="s">
        <v>6828</v>
      </c>
      <c r="L19" s="51"/>
      <c r="M19" s="52"/>
      <c r="N19" s="52"/>
      <c r="O19" s="51"/>
      <c r="P19" s="52"/>
      <c r="Q19" s="51"/>
      <c r="R19" s="51"/>
      <c r="S19" s="51"/>
      <c r="T19" s="51"/>
      <c r="U19" s="51" t="s">
        <v>6828</v>
      </c>
      <c r="V19" s="51" t="s">
        <v>6828</v>
      </c>
      <c r="W19" s="51"/>
      <c r="X19" s="51" t="s">
        <v>6828</v>
      </c>
      <c r="Y19" s="51"/>
      <c r="Z19" s="51" t="s">
        <v>6828</v>
      </c>
      <c r="AA19" s="51"/>
      <c r="AB19" s="51" t="s">
        <v>6828</v>
      </c>
      <c r="AC19" s="51"/>
      <c r="AD19" s="51"/>
      <c r="AE19" s="52"/>
      <c r="AF19" s="51"/>
      <c r="AG19" s="51"/>
      <c r="AH19" s="51"/>
      <c r="AI19" s="51"/>
      <c r="AJ19" s="52"/>
      <c r="AK19" s="52"/>
      <c r="AL19" s="51"/>
      <c r="AP19" s="51"/>
      <c r="AQ19">
        <v>15</v>
      </c>
    </row>
    <row r="20" spans="1:43" ht="18" customHeight="1" x14ac:dyDescent="0.2">
      <c r="A20" s="63">
        <v>42275</v>
      </c>
      <c r="B20" s="53">
        <f t="shared" si="2"/>
        <v>2</v>
      </c>
      <c r="C20" s="51"/>
      <c r="D20" s="51"/>
      <c r="E20" s="51"/>
      <c r="F20" s="51"/>
      <c r="G20" s="52"/>
      <c r="H20" s="51"/>
      <c r="I20" s="51"/>
      <c r="J20" s="51"/>
      <c r="K20" s="51"/>
      <c r="L20" s="51" t="s">
        <v>6828</v>
      </c>
      <c r="M20" s="52"/>
      <c r="N20" s="52"/>
      <c r="O20" s="51"/>
      <c r="P20" s="52"/>
      <c r="Q20" s="51"/>
      <c r="R20" s="51"/>
      <c r="S20" s="51"/>
      <c r="T20" s="51"/>
      <c r="U20" s="51"/>
      <c r="V20" s="51" t="s">
        <v>6828</v>
      </c>
      <c r="W20" s="51"/>
      <c r="X20" s="51"/>
      <c r="Y20" s="51"/>
      <c r="Z20" s="51"/>
      <c r="AA20" s="51"/>
      <c r="AB20" s="51"/>
      <c r="AC20" s="51"/>
      <c r="AD20" s="51"/>
      <c r="AE20" s="52"/>
      <c r="AF20" s="51"/>
      <c r="AG20" s="51"/>
      <c r="AH20" s="51"/>
      <c r="AI20" s="51"/>
      <c r="AJ20" s="52"/>
      <c r="AK20" s="52"/>
      <c r="AL20" s="51"/>
      <c r="AP20" s="51"/>
      <c r="AQ20">
        <v>16</v>
      </c>
    </row>
    <row r="21" spans="1:43" ht="18" customHeight="1" x14ac:dyDescent="0.2">
      <c r="A21" s="63">
        <v>42303</v>
      </c>
      <c r="B21" s="53">
        <f t="shared" si="2"/>
        <v>3</v>
      </c>
      <c r="C21" s="51"/>
      <c r="D21" s="51"/>
      <c r="E21" s="51"/>
      <c r="F21" s="51"/>
      <c r="G21" s="52"/>
      <c r="H21" s="51"/>
      <c r="I21" s="51"/>
      <c r="J21" s="51" t="s">
        <v>6828</v>
      </c>
      <c r="K21" s="51"/>
      <c r="L21" s="51"/>
      <c r="M21" s="52"/>
      <c r="N21" s="52"/>
      <c r="O21" s="51"/>
      <c r="P21" s="52"/>
      <c r="Q21" s="51"/>
      <c r="R21" s="51"/>
      <c r="S21" s="51"/>
      <c r="T21" s="51"/>
      <c r="U21" s="51"/>
      <c r="V21" s="51"/>
      <c r="W21" s="51"/>
      <c r="X21" s="51"/>
      <c r="Y21" s="51"/>
      <c r="Z21" s="51"/>
      <c r="AA21" s="51"/>
      <c r="AB21" s="51" t="s">
        <v>6828</v>
      </c>
      <c r="AC21" s="51"/>
      <c r="AD21" s="51"/>
      <c r="AE21" s="52"/>
      <c r="AF21" s="51" t="s">
        <v>6835</v>
      </c>
      <c r="AG21" s="51"/>
      <c r="AH21" s="51"/>
      <c r="AI21" s="51"/>
      <c r="AJ21" s="52"/>
      <c r="AK21" s="52"/>
      <c r="AL21" s="51"/>
      <c r="AP21" s="51"/>
      <c r="AQ21">
        <v>17</v>
      </c>
    </row>
    <row r="22" spans="1:43" ht="18" customHeight="1" x14ac:dyDescent="0.2">
      <c r="A22" s="63">
        <v>42333</v>
      </c>
      <c r="B22" s="53">
        <f t="shared" si="2"/>
        <v>3</v>
      </c>
      <c r="C22" s="51"/>
      <c r="D22" s="51"/>
      <c r="E22" s="51"/>
      <c r="F22" s="51"/>
      <c r="G22" s="52"/>
      <c r="H22" s="51"/>
      <c r="I22" s="51"/>
      <c r="J22" s="51"/>
      <c r="K22" s="51"/>
      <c r="L22" s="51"/>
      <c r="M22" s="52"/>
      <c r="N22" s="52"/>
      <c r="O22" s="51" t="s">
        <v>6828</v>
      </c>
      <c r="P22" s="52"/>
      <c r="Q22" s="51"/>
      <c r="R22" s="51"/>
      <c r="S22" s="51" t="s">
        <v>6828</v>
      </c>
      <c r="T22" s="51"/>
      <c r="U22" s="51"/>
      <c r="V22" s="51"/>
      <c r="W22" s="51"/>
      <c r="X22" s="51" t="s">
        <v>6828</v>
      </c>
      <c r="Y22" s="51"/>
      <c r="Z22" s="51"/>
      <c r="AA22" s="51"/>
      <c r="AB22" s="51"/>
      <c r="AC22" s="51"/>
      <c r="AD22" s="51"/>
      <c r="AE22" s="52"/>
      <c r="AF22" s="51"/>
      <c r="AG22" s="51"/>
      <c r="AH22" s="51"/>
      <c r="AI22" s="51"/>
      <c r="AJ22" s="52"/>
      <c r="AK22" s="52"/>
      <c r="AL22" s="51"/>
      <c r="AP22" s="51"/>
      <c r="AQ22">
        <v>18</v>
      </c>
    </row>
    <row r="23" spans="1:43" ht="18" customHeight="1" x14ac:dyDescent="0.2">
      <c r="A23" s="63">
        <v>42355</v>
      </c>
      <c r="B23" s="53">
        <f t="shared" si="2"/>
        <v>3</v>
      </c>
      <c r="C23" s="51"/>
      <c r="D23" s="51"/>
      <c r="E23" s="51"/>
      <c r="F23" s="51"/>
      <c r="G23" s="52"/>
      <c r="H23" s="51"/>
      <c r="I23" s="51"/>
      <c r="J23" s="51"/>
      <c r="K23" s="51"/>
      <c r="L23" s="51"/>
      <c r="M23" s="52"/>
      <c r="N23" s="52"/>
      <c r="O23" s="51"/>
      <c r="P23" s="52"/>
      <c r="Q23" s="51"/>
      <c r="R23" s="51"/>
      <c r="S23" s="51"/>
      <c r="T23" s="51"/>
      <c r="U23" s="51" t="s">
        <v>6828</v>
      </c>
      <c r="V23" s="51"/>
      <c r="W23" s="51"/>
      <c r="X23" s="51" t="s">
        <v>6828</v>
      </c>
      <c r="Y23" s="51" t="s">
        <v>6828</v>
      </c>
      <c r="Z23" s="51"/>
      <c r="AA23" s="51"/>
      <c r="AB23" s="51"/>
      <c r="AC23" s="51"/>
      <c r="AD23" s="51"/>
      <c r="AE23" s="52"/>
      <c r="AF23" s="51"/>
      <c r="AG23" s="51"/>
      <c r="AH23" s="51"/>
      <c r="AI23" s="51"/>
      <c r="AJ23" s="52"/>
      <c r="AK23" s="52"/>
      <c r="AL23" s="51"/>
      <c r="AP23" s="51"/>
      <c r="AQ23">
        <v>19</v>
      </c>
    </row>
    <row r="24" spans="1:43" ht="18" customHeight="1" x14ac:dyDescent="0.2">
      <c r="A24" s="63">
        <v>42403</v>
      </c>
      <c r="B24" s="53">
        <f t="shared" si="2"/>
        <v>4</v>
      </c>
      <c r="C24" s="51"/>
      <c r="D24" s="51"/>
      <c r="E24" s="51" t="s">
        <v>6828</v>
      </c>
      <c r="F24" s="51"/>
      <c r="G24" s="52"/>
      <c r="H24" s="51"/>
      <c r="I24" s="51"/>
      <c r="J24" s="51"/>
      <c r="K24" s="51"/>
      <c r="L24" s="51"/>
      <c r="M24" s="52"/>
      <c r="N24" s="52"/>
      <c r="O24" s="51" t="s">
        <v>6828</v>
      </c>
      <c r="P24" s="52"/>
      <c r="Q24" s="51"/>
      <c r="R24" s="51"/>
      <c r="S24" s="51" t="s">
        <v>6828</v>
      </c>
      <c r="T24" s="51"/>
      <c r="U24" s="51"/>
      <c r="V24" s="51"/>
      <c r="W24" s="51"/>
      <c r="X24" s="73" t="s">
        <v>6838</v>
      </c>
      <c r="Y24" s="51"/>
      <c r="Z24" s="51"/>
      <c r="AA24" s="51"/>
      <c r="AB24" s="51"/>
      <c r="AC24" s="51"/>
      <c r="AD24" s="51"/>
      <c r="AE24" s="52"/>
      <c r="AF24" s="51"/>
      <c r="AG24" s="51"/>
      <c r="AH24" s="51"/>
      <c r="AI24" s="51"/>
      <c r="AJ24" s="52"/>
      <c r="AK24" s="52"/>
      <c r="AL24" s="51"/>
      <c r="AP24" s="51"/>
      <c r="AQ24">
        <v>20</v>
      </c>
    </row>
    <row r="25" spans="1:43" ht="18" customHeight="1" x14ac:dyDescent="0.2">
      <c r="A25" s="63">
        <v>42424</v>
      </c>
      <c r="B25" s="53">
        <f t="shared" si="2"/>
        <v>6</v>
      </c>
      <c r="C25" s="51"/>
      <c r="D25" s="51"/>
      <c r="E25" s="51"/>
      <c r="F25" s="51" t="s">
        <v>6828</v>
      </c>
      <c r="G25" s="52"/>
      <c r="H25" s="51"/>
      <c r="I25" s="51" t="s">
        <v>6828</v>
      </c>
      <c r="J25" s="51" t="s">
        <v>6828</v>
      </c>
      <c r="K25" s="51"/>
      <c r="L25" s="51" t="s">
        <v>6828</v>
      </c>
      <c r="M25" s="52"/>
      <c r="N25" s="52"/>
      <c r="O25" s="51" t="s">
        <v>6828</v>
      </c>
      <c r="P25" s="52"/>
      <c r="Q25" s="51"/>
      <c r="R25" s="51"/>
      <c r="S25" s="51"/>
      <c r="T25" s="51"/>
      <c r="U25" s="51"/>
      <c r="V25" s="51"/>
      <c r="W25" s="51"/>
      <c r="X25" s="51"/>
      <c r="Y25" s="51"/>
      <c r="Z25" s="51"/>
      <c r="AA25" s="51"/>
      <c r="AB25" s="51" t="s">
        <v>6828</v>
      </c>
      <c r="AC25" s="51"/>
      <c r="AD25" s="51"/>
      <c r="AE25" s="52"/>
      <c r="AF25" s="51"/>
      <c r="AG25" s="51"/>
      <c r="AH25" s="51"/>
      <c r="AI25" s="51"/>
      <c r="AJ25" s="52"/>
      <c r="AK25" s="52"/>
      <c r="AL25" s="51"/>
      <c r="AP25" s="51"/>
      <c r="AQ25">
        <v>21</v>
      </c>
    </row>
    <row r="26" spans="1:43" ht="18" customHeight="1" x14ac:dyDescent="0.2">
      <c r="A26" s="63">
        <v>42459</v>
      </c>
      <c r="B26" s="53">
        <f t="shared" si="2"/>
        <v>1</v>
      </c>
      <c r="C26" s="51"/>
      <c r="D26" s="51"/>
      <c r="E26" s="51"/>
      <c r="F26" s="51"/>
      <c r="G26" s="52"/>
      <c r="H26" s="51"/>
      <c r="I26" s="51"/>
      <c r="J26" s="51"/>
      <c r="K26" s="51"/>
      <c r="L26" s="51" t="s">
        <v>6828</v>
      </c>
      <c r="M26" s="52"/>
      <c r="N26" s="52"/>
      <c r="O26" s="51"/>
      <c r="P26" s="52"/>
      <c r="Q26" s="51"/>
      <c r="R26" s="51"/>
      <c r="S26" s="51"/>
      <c r="T26" s="51"/>
      <c r="U26" s="51"/>
      <c r="V26" s="51"/>
      <c r="W26" s="51"/>
      <c r="X26" s="51"/>
      <c r="Y26" s="51"/>
      <c r="Z26" s="51"/>
      <c r="AA26" s="51"/>
      <c r="AB26" s="51"/>
      <c r="AC26" s="51"/>
      <c r="AD26" s="51"/>
      <c r="AE26" s="52"/>
      <c r="AF26" s="51"/>
      <c r="AG26" s="51"/>
      <c r="AH26" s="51"/>
      <c r="AI26" s="51"/>
      <c r="AJ26" s="52"/>
      <c r="AK26" s="52"/>
      <c r="AL26" s="51"/>
      <c r="AP26" s="51"/>
      <c r="AQ26">
        <v>22</v>
      </c>
    </row>
    <row r="27" spans="1:43" ht="18" customHeight="1" x14ac:dyDescent="0.2">
      <c r="A27" s="63">
        <v>42487</v>
      </c>
      <c r="B27" s="53">
        <f t="shared" si="2"/>
        <v>8</v>
      </c>
      <c r="C27" s="51"/>
      <c r="D27" s="51"/>
      <c r="E27" s="51"/>
      <c r="F27" s="51"/>
      <c r="G27" s="52"/>
      <c r="H27" s="51"/>
      <c r="I27" s="51" t="s">
        <v>6828</v>
      </c>
      <c r="J27" s="51" t="s">
        <v>6828</v>
      </c>
      <c r="K27" s="51"/>
      <c r="L27" s="51"/>
      <c r="M27" s="52"/>
      <c r="N27" s="52"/>
      <c r="O27" s="51" t="s">
        <v>6828</v>
      </c>
      <c r="P27" s="52"/>
      <c r="Q27" s="51"/>
      <c r="R27" s="51"/>
      <c r="S27" s="51"/>
      <c r="T27" s="51"/>
      <c r="U27" s="51" t="s">
        <v>6828</v>
      </c>
      <c r="V27" s="51"/>
      <c r="W27" s="51"/>
      <c r="X27" s="51"/>
      <c r="Y27" s="51" t="s">
        <v>6828</v>
      </c>
      <c r="Z27" s="51"/>
      <c r="AA27" s="51"/>
      <c r="AB27" s="51" t="s">
        <v>6828</v>
      </c>
      <c r="AC27" s="51"/>
      <c r="AD27" s="74" t="s">
        <v>6838</v>
      </c>
      <c r="AE27" s="52"/>
      <c r="AF27" s="51"/>
      <c r="AG27" s="51"/>
      <c r="AH27" s="51"/>
      <c r="AI27" s="51"/>
      <c r="AJ27" s="52"/>
      <c r="AK27" s="52"/>
      <c r="AL27" s="74" t="s">
        <v>6838</v>
      </c>
      <c r="AP27" s="51"/>
      <c r="AQ27">
        <v>23</v>
      </c>
    </row>
    <row r="28" spans="1:43" ht="18" customHeight="1" x14ac:dyDescent="0.2">
      <c r="A28" s="63">
        <v>42515</v>
      </c>
      <c r="B28" s="53">
        <f t="shared" si="2"/>
        <v>2</v>
      </c>
      <c r="C28" s="51"/>
      <c r="D28" s="51"/>
      <c r="E28" s="51"/>
      <c r="F28" s="51"/>
      <c r="G28" s="52"/>
      <c r="H28" s="51"/>
      <c r="I28" s="51"/>
      <c r="J28" s="51" t="s">
        <v>6828</v>
      </c>
      <c r="K28" s="51"/>
      <c r="L28" s="51"/>
      <c r="M28" s="52"/>
      <c r="N28" s="52"/>
      <c r="O28" s="51"/>
      <c r="P28" s="52"/>
      <c r="Q28" s="51"/>
      <c r="R28" s="51"/>
      <c r="S28" s="51"/>
      <c r="T28" s="51"/>
      <c r="U28" s="51"/>
      <c r="V28" s="51"/>
      <c r="W28" s="51"/>
      <c r="X28" s="51"/>
      <c r="Y28" s="51"/>
      <c r="Z28" s="51"/>
      <c r="AA28" s="51"/>
      <c r="AB28" s="51"/>
      <c r="AC28" s="51" t="s">
        <v>6828</v>
      </c>
      <c r="AD28" s="51"/>
      <c r="AE28" s="52"/>
      <c r="AF28" s="51"/>
      <c r="AG28" s="51"/>
      <c r="AH28" s="51"/>
      <c r="AI28" s="51"/>
      <c r="AJ28" s="52"/>
      <c r="AK28" s="52"/>
      <c r="AL28" s="51"/>
      <c r="AP28" s="51"/>
      <c r="AQ28">
        <v>24</v>
      </c>
    </row>
    <row r="29" spans="1:43" ht="18" customHeight="1" x14ac:dyDescent="0.2">
      <c r="A29" s="63">
        <v>42550</v>
      </c>
      <c r="B29" s="53">
        <f t="shared" si="2"/>
        <v>0</v>
      </c>
      <c r="C29" s="51"/>
      <c r="D29" s="51"/>
      <c r="E29" s="51"/>
      <c r="F29" s="51"/>
      <c r="G29" s="52"/>
      <c r="H29" s="51"/>
      <c r="I29" s="51"/>
      <c r="J29" s="51"/>
      <c r="K29" s="51"/>
      <c r="L29" s="51"/>
      <c r="M29" s="52"/>
      <c r="N29" s="52"/>
      <c r="O29" s="51"/>
      <c r="P29" s="52"/>
      <c r="Q29" s="51"/>
      <c r="R29" s="51"/>
      <c r="S29" s="51"/>
      <c r="T29" s="51"/>
      <c r="U29" s="51"/>
      <c r="V29" s="51"/>
      <c r="W29" s="51"/>
      <c r="X29" s="51"/>
      <c r="Y29" s="51"/>
      <c r="Z29" s="51"/>
      <c r="AA29" s="51"/>
      <c r="AB29" s="51"/>
      <c r="AC29" s="51"/>
      <c r="AD29" s="51"/>
      <c r="AE29" s="52"/>
      <c r="AF29" s="51"/>
      <c r="AG29" s="51"/>
      <c r="AH29" s="51"/>
      <c r="AI29" s="51"/>
      <c r="AJ29" s="52"/>
      <c r="AK29" s="52"/>
      <c r="AL29" s="51"/>
      <c r="AP29" s="51"/>
      <c r="AQ29">
        <v>25</v>
      </c>
    </row>
    <row r="30" spans="1:43" ht="18" customHeight="1" x14ac:dyDescent="0.2">
      <c r="A30" s="63">
        <v>42578</v>
      </c>
      <c r="B30" s="53">
        <f t="shared" si="2"/>
        <v>6</v>
      </c>
      <c r="C30" s="51"/>
      <c r="D30" s="51"/>
      <c r="E30" s="51"/>
      <c r="F30" s="51" t="s">
        <v>6828</v>
      </c>
      <c r="G30" s="52"/>
      <c r="H30" s="51"/>
      <c r="I30" s="51"/>
      <c r="J30" s="51"/>
      <c r="K30" s="51"/>
      <c r="L30" s="51"/>
      <c r="M30" s="52"/>
      <c r="N30" s="52"/>
      <c r="O30" s="51"/>
      <c r="P30" s="52"/>
      <c r="Q30" s="51"/>
      <c r="R30" s="51"/>
      <c r="S30" s="51" t="s">
        <v>6828</v>
      </c>
      <c r="T30" s="51"/>
      <c r="U30" s="51"/>
      <c r="V30" s="51"/>
      <c r="W30" s="51"/>
      <c r="X30" s="51" t="s">
        <v>6828</v>
      </c>
      <c r="Y30" s="51"/>
      <c r="Z30" s="51" t="s">
        <v>6828</v>
      </c>
      <c r="AA30" s="51"/>
      <c r="AB30" s="51"/>
      <c r="AC30" s="51"/>
      <c r="AD30" s="51"/>
      <c r="AE30" s="52"/>
      <c r="AF30" s="51"/>
      <c r="AG30" s="51"/>
      <c r="AH30" s="51" t="s">
        <v>6828</v>
      </c>
      <c r="AI30" s="74" t="s">
        <v>6827</v>
      </c>
      <c r="AJ30" s="52"/>
      <c r="AK30" s="52"/>
      <c r="AL30" s="51"/>
      <c r="AP30" s="51"/>
      <c r="AQ30">
        <v>26</v>
      </c>
    </row>
    <row r="31" spans="1:43" ht="18" customHeight="1" x14ac:dyDescent="0.2">
      <c r="A31" s="63">
        <v>42641</v>
      </c>
      <c r="B31" s="53">
        <f t="shared" si="2"/>
        <v>5</v>
      </c>
      <c r="C31" s="51"/>
      <c r="D31" s="51"/>
      <c r="E31" s="51"/>
      <c r="F31" s="51"/>
      <c r="G31" s="52"/>
      <c r="H31" s="51" t="s">
        <v>6828</v>
      </c>
      <c r="I31" s="51" t="s">
        <v>6828</v>
      </c>
      <c r="J31" s="51"/>
      <c r="K31" s="51" t="s">
        <v>6828</v>
      </c>
      <c r="L31" s="51"/>
      <c r="M31" s="52"/>
      <c r="N31" s="52"/>
      <c r="O31" s="51"/>
      <c r="P31" s="52"/>
      <c r="Q31" s="51"/>
      <c r="R31" s="51"/>
      <c r="S31" s="51"/>
      <c r="T31" s="51"/>
      <c r="U31" s="51"/>
      <c r="V31" s="51"/>
      <c r="W31" s="51"/>
      <c r="X31" s="74" t="s">
        <v>6838</v>
      </c>
      <c r="Y31" s="51"/>
      <c r="Z31" s="51"/>
      <c r="AA31" s="51"/>
      <c r="AB31" s="51"/>
      <c r="AC31" s="51"/>
      <c r="AD31" s="51"/>
      <c r="AE31" s="52"/>
      <c r="AF31" s="51"/>
      <c r="AG31" s="51"/>
      <c r="AH31" s="51"/>
      <c r="AI31" s="74" t="s">
        <v>6827</v>
      </c>
      <c r="AJ31" s="52"/>
      <c r="AK31" s="52"/>
      <c r="AL31" s="51"/>
      <c r="AP31" s="51"/>
      <c r="AQ31">
        <v>27</v>
      </c>
    </row>
    <row r="32" spans="1:43" ht="18" customHeight="1" x14ac:dyDescent="0.2">
      <c r="A32" s="63">
        <v>42668</v>
      </c>
      <c r="B32" s="53">
        <f t="shared" si="2"/>
        <v>5</v>
      </c>
      <c r="C32" s="51"/>
      <c r="D32" s="51" t="s">
        <v>6828</v>
      </c>
      <c r="E32" s="51"/>
      <c r="F32" s="51"/>
      <c r="G32" s="52"/>
      <c r="H32" s="51"/>
      <c r="I32" s="51" t="s">
        <v>6828</v>
      </c>
      <c r="J32" s="51"/>
      <c r="K32" s="51"/>
      <c r="L32" s="51"/>
      <c r="M32" s="52"/>
      <c r="N32" s="52"/>
      <c r="O32" s="51" t="s">
        <v>6828</v>
      </c>
      <c r="P32" s="52"/>
      <c r="Q32" s="51"/>
      <c r="R32" s="51"/>
      <c r="S32" s="51"/>
      <c r="T32" s="51"/>
      <c r="U32" s="51"/>
      <c r="V32" s="51"/>
      <c r="W32" s="51"/>
      <c r="X32" s="51"/>
      <c r="Y32" s="51"/>
      <c r="Z32" s="51"/>
      <c r="AA32" s="51" t="s">
        <v>6828</v>
      </c>
      <c r="AB32" s="51" t="s">
        <v>6828</v>
      </c>
      <c r="AC32" s="51"/>
      <c r="AD32" s="51"/>
      <c r="AE32" s="52"/>
      <c r="AF32" s="51"/>
      <c r="AG32" s="51"/>
      <c r="AH32" s="51"/>
      <c r="AI32" s="51"/>
      <c r="AJ32" s="52"/>
      <c r="AK32" s="52"/>
      <c r="AL32" s="51"/>
      <c r="AP32" s="51"/>
      <c r="AQ32">
        <v>28</v>
      </c>
    </row>
    <row r="33" spans="1:43" ht="18" customHeight="1" x14ac:dyDescent="0.2">
      <c r="A33" s="63">
        <v>42704</v>
      </c>
      <c r="B33" s="53">
        <f t="shared" si="2"/>
        <v>2</v>
      </c>
      <c r="C33" s="51"/>
      <c r="D33" s="51"/>
      <c r="E33" s="51"/>
      <c r="F33" s="51"/>
      <c r="G33" s="52"/>
      <c r="H33" s="51"/>
      <c r="I33" s="51"/>
      <c r="J33" s="51"/>
      <c r="K33" s="51"/>
      <c r="L33" s="51"/>
      <c r="M33" s="52"/>
      <c r="N33" s="52"/>
      <c r="O33" s="51"/>
      <c r="P33" s="52"/>
      <c r="Q33" s="51"/>
      <c r="R33" s="51"/>
      <c r="S33" s="51"/>
      <c r="T33" s="51"/>
      <c r="U33" s="51"/>
      <c r="V33" s="51"/>
      <c r="W33" s="74" t="s">
        <v>6827</v>
      </c>
      <c r="X33" s="51"/>
      <c r="Y33" s="51"/>
      <c r="Z33" s="51"/>
      <c r="AA33" s="51"/>
      <c r="AB33" s="51"/>
      <c r="AC33" s="51"/>
      <c r="AD33" s="51"/>
      <c r="AE33" s="52"/>
      <c r="AF33" s="51"/>
      <c r="AG33" s="51"/>
      <c r="AH33" s="51"/>
      <c r="AI33" s="74" t="s">
        <v>6827</v>
      </c>
      <c r="AJ33" s="52"/>
      <c r="AK33" s="52"/>
      <c r="AL33" s="51"/>
      <c r="AP33" s="51"/>
      <c r="AQ33">
        <v>29</v>
      </c>
    </row>
    <row r="34" spans="1:43" ht="18" customHeight="1" x14ac:dyDescent="0.2">
      <c r="A34" s="63">
        <v>42719</v>
      </c>
      <c r="B34" s="53">
        <f t="shared" si="2"/>
        <v>2</v>
      </c>
      <c r="C34" s="51"/>
      <c r="D34" s="51"/>
      <c r="E34" s="51"/>
      <c r="F34" s="51" t="s">
        <v>6828</v>
      </c>
      <c r="G34" s="52"/>
      <c r="H34" s="51"/>
      <c r="I34" s="51"/>
      <c r="J34" s="51"/>
      <c r="K34" s="51"/>
      <c r="L34" s="51" t="s">
        <v>6828</v>
      </c>
      <c r="M34" s="52"/>
      <c r="N34" s="52"/>
      <c r="O34" s="51"/>
      <c r="P34" s="52"/>
      <c r="Q34" s="51"/>
      <c r="R34" s="51"/>
      <c r="S34" s="51"/>
      <c r="T34" s="51"/>
      <c r="U34" s="51"/>
      <c r="V34" s="51"/>
      <c r="W34" s="51"/>
      <c r="X34" s="51"/>
      <c r="Y34" s="51"/>
      <c r="Z34" s="51"/>
      <c r="AA34" s="51"/>
      <c r="AB34" s="51"/>
      <c r="AC34" s="51"/>
      <c r="AD34" s="51"/>
      <c r="AE34" s="52"/>
      <c r="AF34" s="51"/>
      <c r="AG34" s="51"/>
      <c r="AH34" s="51"/>
      <c r="AI34" s="51"/>
      <c r="AJ34" s="52"/>
      <c r="AK34" s="52"/>
      <c r="AL34" s="51"/>
      <c r="AP34" s="51"/>
      <c r="AQ34">
        <v>30</v>
      </c>
    </row>
    <row r="35" spans="1:43" ht="18" customHeight="1" x14ac:dyDescent="0.2">
      <c r="A35" s="63">
        <v>42760</v>
      </c>
      <c r="B35" s="53">
        <f t="shared" si="2"/>
        <v>2</v>
      </c>
      <c r="C35" s="51"/>
      <c r="D35" s="51"/>
      <c r="E35" s="51"/>
      <c r="F35" s="51"/>
      <c r="G35" s="52"/>
      <c r="H35" s="51"/>
      <c r="I35" s="51"/>
      <c r="J35" s="51" t="s">
        <v>6828</v>
      </c>
      <c r="K35" s="51"/>
      <c r="L35" s="51"/>
      <c r="M35" s="52"/>
      <c r="N35" s="52"/>
      <c r="O35" s="51"/>
      <c r="P35" s="52"/>
      <c r="Q35" s="51" t="s">
        <v>6828</v>
      </c>
      <c r="R35" s="51"/>
      <c r="S35" s="51"/>
      <c r="T35" s="51"/>
      <c r="U35" s="51"/>
      <c r="V35" s="51"/>
      <c r="W35" s="51"/>
      <c r="X35" s="51"/>
      <c r="Y35" s="51"/>
      <c r="Z35" s="51"/>
      <c r="AA35" s="51"/>
      <c r="AB35" s="51"/>
      <c r="AC35" s="51"/>
      <c r="AD35" s="51"/>
      <c r="AE35" s="52"/>
      <c r="AF35" s="51"/>
      <c r="AG35" s="51"/>
      <c r="AH35" s="51"/>
      <c r="AI35" s="51"/>
      <c r="AJ35" s="52"/>
      <c r="AK35" s="52"/>
      <c r="AL35" s="51"/>
      <c r="AP35" s="51"/>
      <c r="AQ35">
        <v>31</v>
      </c>
    </row>
    <row r="36" spans="1:43" ht="18" customHeight="1" x14ac:dyDescent="0.2">
      <c r="A36" s="63">
        <v>42788</v>
      </c>
      <c r="B36" s="53">
        <f t="shared" si="2"/>
        <v>4</v>
      </c>
      <c r="C36" s="51"/>
      <c r="D36" s="51"/>
      <c r="E36" s="51"/>
      <c r="F36" s="51"/>
      <c r="G36" s="52"/>
      <c r="H36" s="51"/>
      <c r="I36" s="51"/>
      <c r="J36" s="51"/>
      <c r="K36" s="51"/>
      <c r="L36" s="51"/>
      <c r="M36" s="52"/>
      <c r="N36" s="52"/>
      <c r="O36" s="51"/>
      <c r="P36" s="52"/>
      <c r="Q36" s="51"/>
      <c r="R36" s="51"/>
      <c r="S36" s="51"/>
      <c r="T36" s="51"/>
      <c r="U36" s="51"/>
      <c r="V36" s="51"/>
      <c r="W36" s="51"/>
      <c r="X36" s="74" t="s">
        <v>6838</v>
      </c>
      <c r="Y36" s="51"/>
      <c r="Z36" s="51"/>
      <c r="AA36" s="51"/>
      <c r="AB36" s="51"/>
      <c r="AC36" s="51"/>
      <c r="AD36" s="51"/>
      <c r="AE36" s="52"/>
      <c r="AF36" s="51" t="s">
        <v>6828</v>
      </c>
      <c r="AG36" s="51" t="s">
        <v>6828</v>
      </c>
      <c r="AH36" s="51"/>
      <c r="AI36" s="74" t="s">
        <v>6827</v>
      </c>
      <c r="AJ36" s="52"/>
      <c r="AK36" s="52"/>
      <c r="AL36" s="51"/>
      <c r="AP36" s="51"/>
      <c r="AQ36">
        <v>32</v>
      </c>
    </row>
    <row r="37" spans="1:43" ht="18" customHeight="1" x14ac:dyDescent="0.2">
      <c r="A37" s="63">
        <v>42830</v>
      </c>
      <c r="B37" s="53">
        <f t="shared" ref="B37:B68" si="3">36-COUNTBLANK(C37:AL37)</f>
        <v>5</v>
      </c>
      <c r="C37" s="51"/>
      <c r="D37" s="51"/>
      <c r="E37" s="51"/>
      <c r="F37" s="51"/>
      <c r="G37" s="52"/>
      <c r="H37" s="51"/>
      <c r="I37" s="51"/>
      <c r="J37" s="51"/>
      <c r="K37" s="51"/>
      <c r="L37" s="51" t="s">
        <v>6828</v>
      </c>
      <c r="M37" s="52"/>
      <c r="N37" s="52"/>
      <c r="O37" s="51" t="s">
        <v>6828</v>
      </c>
      <c r="P37" s="52"/>
      <c r="Q37" s="51"/>
      <c r="R37" s="51"/>
      <c r="S37" s="51"/>
      <c r="T37" s="51"/>
      <c r="U37" s="51"/>
      <c r="V37" s="51"/>
      <c r="W37" s="51"/>
      <c r="X37" s="51" t="s">
        <v>6828</v>
      </c>
      <c r="Y37" s="51" t="s">
        <v>6828</v>
      </c>
      <c r="Z37" s="51"/>
      <c r="AA37" s="51"/>
      <c r="AB37" s="51"/>
      <c r="AC37" s="51"/>
      <c r="AD37" s="51"/>
      <c r="AE37" s="52"/>
      <c r="AF37" s="51"/>
      <c r="AG37" s="51"/>
      <c r="AH37" s="51" t="s">
        <v>6828</v>
      </c>
      <c r="AI37" s="51"/>
      <c r="AJ37" s="52"/>
      <c r="AK37" s="52"/>
      <c r="AL37" s="51"/>
      <c r="AP37" s="51" t="s">
        <v>7029</v>
      </c>
      <c r="AQ37">
        <v>33</v>
      </c>
    </row>
    <row r="38" spans="1:43" ht="18" customHeight="1" x14ac:dyDescent="0.2">
      <c r="A38" s="63">
        <v>42851</v>
      </c>
      <c r="B38" s="53">
        <f t="shared" si="3"/>
        <v>4</v>
      </c>
      <c r="C38" s="51"/>
      <c r="D38" s="51"/>
      <c r="E38" s="51" t="s">
        <v>6828</v>
      </c>
      <c r="F38" s="51" t="s">
        <v>6828</v>
      </c>
      <c r="G38" s="52"/>
      <c r="H38" s="51"/>
      <c r="I38" s="51"/>
      <c r="J38" s="51" t="s">
        <v>6828</v>
      </c>
      <c r="K38" s="51"/>
      <c r="L38" s="51"/>
      <c r="M38" s="52"/>
      <c r="N38" s="52"/>
      <c r="O38" s="51"/>
      <c r="P38" s="52"/>
      <c r="Q38" s="51"/>
      <c r="R38" s="51"/>
      <c r="S38" s="51"/>
      <c r="T38" s="51"/>
      <c r="U38" s="51"/>
      <c r="V38" s="51"/>
      <c r="W38" s="51"/>
      <c r="X38" s="51" t="s">
        <v>6828</v>
      </c>
      <c r="Y38" s="51"/>
      <c r="Z38" s="51"/>
      <c r="AA38" s="51"/>
      <c r="AB38" s="51"/>
      <c r="AC38" s="51"/>
      <c r="AD38" s="51"/>
      <c r="AE38" s="52"/>
      <c r="AF38" s="51"/>
      <c r="AG38" s="51"/>
      <c r="AH38" s="51"/>
      <c r="AI38" s="51"/>
      <c r="AJ38" s="52"/>
      <c r="AK38" s="52"/>
      <c r="AL38" s="51"/>
      <c r="AP38" s="51" t="s">
        <v>7031</v>
      </c>
      <c r="AQ38">
        <v>34</v>
      </c>
    </row>
    <row r="39" spans="1:43" ht="18" customHeight="1" x14ac:dyDescent="0.2">
      <c r="A39" s="63">
        <v>42886</v>
      </c>
      <c r="B39" s="53">
        <f t="shared" si="3"/>
        <v>5</v>
      </c>
      <c r="C39" s="51"/>
      <c r="D39" s="51"/>
      <c r="E39" s="51"/>
      <c r="F39" s="51"/>
      <c r="G39" s="52"/>
      <c r="H39" s="51"/>
      <c r="I39" s="51"/>
      <c r="J39" s="51"/>
      <c r="K39" s="51"/>
      <c r="L39" s="51"/>
      <c r="M39" s="52"/>
      <c r="N39" s="52"/>
      <c r="O39" s="51"/>
      <c r="P39" s="52"/>
      <c r="Q39" s="51"/>
      <c r="R39" s="51"/>
      <c r="S39" s="51"/>
      <c r="T39" s="51"/>
      <c r="U39" s="51"/>
      <c r="V39" s="51" t="s">
        <v>6828</v>
      </c>
      <c r="W39" s="51"/>
      <c r="X39" s="51" t="s">
        <v>6828</v>
      </c>
      <c r="Y39" s="51"/>
      <c r="Z39" s="51"/>
      <c r="AA39" s="51"/>
      <c r="AB39" s="51"/>
      <c r="AC39" s="51" t="s">
        <v>6828</v>
      </c>
      <c r="AD39" s="51"/>
      <c r="AE39" s="52"/>
      <c r="AF39" s="51"/>
      <c r="AG39" s="51"/>
      <c r="AH39" s="51"/>
      <c r="AI39" s="74" t="s">
        <v>6827</v>
      </c>
      <c r="AJ39" s="52"/>
      <c r="AK39" s="52"/>
      <c r="AL39" s="74" t="s">
        <v>6838</v>
      </c>
      <c r="AP39" s="51" t="s">
        <v>7031</v>
      </c>
      <c r="AQ39">
        <v>35</v>
      </c>
    </row>
    <row r="40" spans="1:43" ht="18" customHeight="1" x14ac:dyDescent="0.2">
      <c r="A40" s="63">
        <v>42914</v>
      </c>
      <c r="B40" s="53">
        <f t="shared" si="3"/>
        <v>2</v>
      </c>
      <c r="C40" s="51"/>
      <c r="D40" s="51"/>
      <c r="E40" s="51"/>
      <c r="F40" s="51"/>
      <c r="G40" s="52"/>
      <c r="H40" s="51"/>
      <c r="I40" s="51"/>
      <c r="J40" s="51"/>
      <c r="K40" s="51"/>
      <c r="L40" s="51"/>
      <c r="M40" s="52"/>
      <c r="N40" s="52"/>
      <c r="O40" s="51"/>
      <c r="P40" s="52"/>
      <c r="Q40" s="51"/>
      <c r="R40" s="51"/>
      <c r="S40" s="51"/>
      <c r="T40" s="51"/>
      <c r="U40" s="51"/>
      <c r="V40" s="51"/>
      <c r="W40" s="51"/>
      <c r="X40" s="51" t="s">
        <v>6828</v>
      </c>
      <c r="Y40" s="51"/>
      <c r="Z40" s="51"/>
      <c r="AA40" s="51"/>
      <c r="AB40" s="51" t="s">
        <v>6828</v>
      </c>
      <c r="AC40" s="51"/>
      <c r="AD40" s="51"/>
      <c r="AE40" s="52"/>
      <c r="AF40" s="51"/>
      <c r="AG40" s="51"/>
      <c r="AH40" s="51"/>
      <c r="AI40" s="51"/>
      <c r="AJ40" s="52"/>
      <c r="AK40" s="52"/>
      <c r="AL40" s="51"/>
      <c r="AP40" s="51" t="s">
        <v>7031</v>
      </c>
      <c r="AQ40">
        <v>36</v>
      </c>
    </row>
    <row r="41" spans="1:43" ht="18" customHeight="1" x14ac:dyDescent="0.2">
      <c r="A41" s="63">
        <v>42942</v>
      </c>
      <c r="B41" s="53">
        <f t="shared" si="3"/>
        <v>8</v>
      </c>
      <c r="C41" s="51" t="s">
        <v>6828</v>
      </c>
      <c r="D41" s="51"/>
      <c r="E41" s="51"/>
      <c r="F41" s="51"/>
      <c r="G41" s="52"/>
      <c r="H41" s="74" t="s">
        <v>6827</v>
      </c>
      <c r="I41" s="51"/>
      <c r="J41" s="51"/>
      <c r="K41" s="51" t="s">
        <v>6828</v>
      </c>
      <c r="L41" s="51"/>
      <c r="M41" s="52"/>
      <c r="N41" s="52"/>
      <c r="O41" s="51"/>
      <c r="P41" s="52"/>
      <c r="Q41" s="51" t="s">
        <v>6828</v>
      </c>
      <c r="R41" s="51"/>
      <c r="S41" s="51"/>
      <c r="T41" s="51"/>
      <c r="U41" s="51"/>
      <c r="V41" s="51"/>
      <c r="W41" s="51"/>
      <c r="X41" s="51" t="s">
        <v>6828</v>
      </c>
      <c r="Y41" s="51"/>
      <c r="Z41" s="51" t="s">
        <v>6828</v>
      </c>
      <c r="AA41" s="51"/>
      <c r="AB41" s="51"/>
      <c r="AC41" s="51"/>
      <c r="AD41" s="51" t="s">
        <v>6828</v>
      </c>
      <c r="AE41" s="52"/>
      <c r="AF41" s="51" t="s">
        <v>6828</v>
      </c>
      <c r="AG41" s="51"/>
      <c r="AH41" s="51"/>
      <c r="AI41" s="51"/>
      <c r="AJ41" s="52"/>
      <c r="AK41" s="52"/>
      <c r="AL41" s="51"/>
      <c r="AP41" s="51" t="s">
        <v>7030</v>
      </c>
      <c r="AQ41">
        <v>37</v>
      </c>
    </row>
    <row r="42" spans="1:43" ht="18" customHeight="1" x14ac:dyDescent="0.2">
      <c r="A42" s="63">
        <v>43005</v>
      </c>
      <c r="B42" s="53">
        <f t="shared" si="3"/>
        <v>4</v>
      </c>
      <c r="C42" s="51"/>
      <c r="D42" s="51"/>
      <c r="E42" s="51"/>
      <c r="F42" s="51"/>
      <c r="G42" s="52"/>
      <c r="H42" s="51"/>
      <c r="I42" s="51"/>
      <c r="J42" s="51"/>
      <c r="K42" s="51"/>
      <c r="L42" s="51"/>
      <c r="M42" s="52"/>
      <c r="N42" s="51" t="s">
        <v>6828</v>
      </c>
      <c r="O42" s="51" t="s">
        <v>6828</v>
      </c>
      <c r="P42" s="52"/>
      <c r="Q42" s="52"/>
      <c r="R42" s="51"/>
      <c r="S42" s="51"/>
      <c r="T42" s="51"/>
      <c r="U42" s="51"/>
      <c r="V42" s="51"/>
      <c r="W42" s="51"/>
      <c r="X42" s="51" t="s">
        <v>6831</v>
      </c>
      <c r="Y42" s="51"/>
      <c r="Z42" s="51"/>
      <c r="AA42" s="51" t="s">
        <v>6828</v>
      </c>
      <c r="AB42" s="51"/>
      <c r="AC42" s="51"/>
      <c r="AD42" s="51"/>
      <c r="AE42" s="52"/>
      <c r="AF42" s="51"/>
      <c r="AG42" s="51"/>
      <c r="AH42" s="51"/>
      <c r="AI42" s="51"/>
      <c r="AJ42" s="52"/>
      <c r="AK42" s="52"/>
      <c r="AL42" s="51"/>
      <c r="AP42" s="51"/>
      <c r="AQ42">
        <v>38</v>
      </c>
    </row>
    <row r="43" spans="1:43" ht="18" customHeight="1" x14ac:dyDescent="0.2">
      <c r="A43" s="63">
        <v>43033</v>
      </c>
      <c r="B43" s="53">
        <f t="shared" si="3"/>
        <v>4</v>
      </c>
      <c r="C43" s="51"/>
      <c r="D43" s="51"/>
      <c r="E43" s="51"/>
      <c r="F43" s="51"/>
      <c r="G43" s="52"/>
      <c r="H43" s="51" t="s">
        <v>6828</v>
      </c>
      <c r="I43" s="51"/>
      <c r="J43" s="51" t="s">
        <v>6828</v>
      </c>
      <c r="K43" s="51"/>
      <c r="L43" s="51"/>
      <c r="M43" s="52"/>
      <c r="N43" s="51"/>
      <c r="O43" s="51"/>
      <c r="P43" s="52"/>
      <c r="Q43" s="52"/>
      <c r="R43" s="51" t="s">
        <v>6828</v>
      </c>
      <c r="S43" s="51"/>
      <c r="T43" s="51"/>
      <c r="U43" s="51"/>
      <c r="V43" s="51"/>
      <c r="W43" s="51"/>
      <c r="X43" s="51" t="s">
        <v>6828</v>
      </c>
      <c r="Y43" s="51"/>
      <c r="Z43" s="51"/>
      <c r="AA43" s="51"/>
      <c r="AB43" s="51"/>
      <c r="AC43" s="51"/>
      <c r="AD43" s="51"/>
      <c r="AE43" s="52"/>
      <c r="AF43" s="51"/>
      <c r="AG43" s="51"/>
      <c r="AH43" s="51"/>
      <c r="AI43" s="51"/>
      <c r="AJ43" s="52"/>
      <c r="AK43" s="52"/>
      <c r="AL43" s="51"/>
      <c r="AP43" s="51" t="s">
        <v>7029</v>
      </c>
      <c r="AQ43">
        <v>39</v>
      </c>
    </row>
    <row r="44" spans="1:43" ht="18" customHeight="1" x14ac:dyDescent="0.2">
      <c r="A44" s="63">
        <v>43068</v>
      </c>
      <c r="B44" s="53">
        <f t="shared" si="3"/>
        <v>3</v>
      </c>
      <c r="C44" s="51"/>
      <c r="D44" s="51" t="s">
        <v>6828</v>
      </c>
      <c r="E44" s="51"/>
      <c r="F44" s="51"/>
      <c r="G44" s="52"/>
      <c r="H44" s="51" t="s">
        <v>6828</v>
      </c>
      <c r="I44" s="51"/>
      <c r="J44" s="51"/>
      <c r="K44" s="51"/>
      <c r="L44" s="51"/>
      <c r="M44" s="52"/>
      <c r="N44" s="51"/>
      <c r="O44" s="51"/>
      <c r="P44" s="52"/>
      <c r="Q44" s="52"/>
      <c r="R44" s="51"/>
      <c r="S44" s="51"/>
      <c r="T44" s="51"/>
      <c r="U44" s="51"/>
      <c r="V44" s="51"/>
      <c r="W44" s="51"/>
      <c r="X44" s="51" t="s">
        <v>6828</v>
      </c>
      <c r="Y44" s="51"/>
      <c r="Z44" s="51"/>
      <c r="AA44" s="51"/>
      <c r="AB44" s="51"/>
      <c r="AC44" s="51"/>
      <c r="AD44" s="51"/>
      <c r="AE44" s="52"/>
      <c r="AF44" s="51"/>
      <c r="AG44" s="51"/>
      <c r="AH44" s="51"/>
      <c r="AI44" s="51"/>
      <c r="AJ44" s="52"/>
      <c r="AK44" s="52"/>
      <c r="AL44" s="51"/>
      <c r="AP44" s="51" t="s">
        <v>7029</v>
      </c>
      <c r="AQ44">
        <v>40</v>
      </c>
    </row>
    <row r="45" spans="1:43" ht="18" customHeight="1" x14ac:dyDescent="0.2">
      <c r="A45" s="63">
        <v>43089</v>
      </c>
      <c r="B45" s="53">
        <f t="shared" si="3"/>
        <v>2</v>
      </c>
      <c r="C45" s="51"/>
      <c r="D45" s="51"/>
      <c r="E45" s="51"/>
      <c r="F45" s="51"/>
      <c r="G45" s="52"/>
      <c r="H45" s="51"/>
      <c r="I45" s="51"/>
      <c r="J45" s="51"/>
      <c r="K45" s="51"/>
      <c r="L45" s="51"/>
      <c r="M45" s="52"/>
      <c r="N45" s="51"/>
      <c r="O45" s="51"/>
      <c r="P45" s="52"/>
      <c r="Q45" s="52"/>
      <c r="R45" s="51"/>
      <c r="S45" s="51"/>
      <c r="T45" s="51"/>
      <c r="U45" s="51" t="s">
        <v>6828</v>
      </c>
      <c r="V45" s="51"/>
      <c r="W45" s="51"/>
      <c r="X45" s="51" t="s">
        <v>6828</v>
      </c>
      <c r="Y45" s="51"/>
      <c r="Z45" s="51"/>
      <c r="AA45" s="51"/>
      <c r="AB45" s="51"/>
      <c r="AC45" s="51"/>
      <c r="AD45" s="51"/>
      <c r="AE45" s="52"/>
      <c r="AF45" s="51"/>
      <c r="AG45" s="51"/>
      <c r="AH45" s="51"/>
      <c r="AI45" s="51"/>
      <c r="AJ45" s="52"/>
      <c r="AK45" s="52"/>
      <c r="AL45" s="51"/>
      <c r="AP45" s="51" t="s">
        <v>7029</v>
      </c>
      <c r="AQ45">
        <v>41</v>
      </c>
    </row>
    <row r="46" spans="1:43" ht="18" customHeight="1" x14ac:dyDescent="0.2">
      <c r="A46" s="64">
        <v>43131</v>
      </c>
      <c r="B46" s="53">
        <f t="shared" si="3"/>
        <v>5</v>
      </c>
      <c r="C46" s="51"/>
      <c r="D46" s="51" t="s">
        <v>6828</v>
      </c>
      <c r="E46" s="51"/>
      <c r="F46" s="51"/>
      <c r="G46" s="52"/>
      <c r="H46" s="51"/>
      <c r="I46" s="51"/>
      <c r="J46" s="51" t="s">
        <v>6828</v>
      </c>
      <c r="K46" s="51"/>
      <c r="L46" s="51"/>
      <c r="M46" s="52"/>
      <c r="N46" s="51"/>
      <c r="O46" s="51"/>
      <c r="P46" s="52"/>
      <c r="Q46" s="52"/>
      <c r="R46" s="51"/>
      <c r="S46" s="51"/>
      <c r="T46" s="51"/>
      <c r="U46" s="51"/>
      <c r="V46" s="51"/>
      <c r="W46" s="51"/>
      <c r="X46" s="51" t="s">
        <v>6828</v>
      </c>
      <c r="Y46" s="51"/>
      <c r="Z46" s="51"/>
      <c r="AA46" s="51"/>
      <c r="AB46" s="51" t="s">
        <v>6828</v>
      </c>
      <c r="AC46" s="51"/>
      <c r="AD46" s="51"/>
      <c r="AE46" s="52"/>
      <c r="AF46" s="51"/>
      <c r="AG46" s="51" t="s">
        <v>6828</v>
      </c>
      <c r="AH46" s="51"/>
      <c r="AI46" s="51"/>
      <c r="AJ46" s="51"/>
      <c r="AK46" s="52"/>
      <c r="AL46" s="52"/>
      <c r="AP46" s="51" t="s">
        <v>7028</v>
      </c>
      <c r="AQ46">
        <v>42</v>
      </c>
    </row>
    <row r="47" spans="1:43" ht="18" customHeight="1" x14ac:dyDescent="0.2">
      <c r="A47" s="64">
        <v>43158</v>
      </c>
      <c r="B47" s="53">
        <f t="shared" si="3"/>
        <v>8</v>
      </c>
      <c r="C47" s="51"/>
      <c r="D47" s="51"/>
      <c r="E47" s="51"/>
      <c r="F47" s="51" t="s">
        <v>6828</v>
      </c>
      <c r="G47" s="52"/>
      <c r="H47" s="51"/>
      <c r="I47" s="51" t="s">
        <v>6828</v>
      </c>
      <c r="J47" s="51" t="s">
        <v>6828</v>
      </c>
      <c r="K47" s="51"/>
      <c r="L47" s="51"/>
      <c r="M47" s="52"/>
      <c r="N47" s="51"/>
      <c r="O47" s="51" t="s">
        <v>6828</v>
      </c>
      <c r="P47" s="52"/>
      <c r="Q47" s="52"/>
      <c r="R47" s="51"/>
      <c r="S47" s="51"/>
      <c r="T47" s="51"/>
      <c r="U47" s="51"/>
      <c r="V47" s="51"/>
      <c r="W47" s="51"/>
      <c r="X47" s="51" t="s">
        <v>6828</v>
      </c>
      <c r="Y47" s="51"/>
      <c r="Z47" s="51"/>
      <c r="AA47" s="51"/>
      <c r="AB47" s="51" t="s">
        <v>6828</v>
      </c>
      <c r="AC47" s="51" t="s">
        <v>6828</v>
      </c>
      <c r="AD47" s="51"/>
      <c r="AE47" s="52"/>
      <c r="AF47" s="51"/>
      <c r="AG47" s="51"/>
      <c r="AH47" s="74" t="s">
        <v>6838</v>
      </c>
      <c r="AI47" s="51"/>
      <c r="AJ47" s="51"/>
      <c r="AK47" s="52"/>
      <c r="AL47" s="52"/>
      <c r="AP47" s="51" t="s">
        <v>7028</v>
      </c>
      <c r="AQ47">
        <v>43</v>
      </c>
    </row>
    <row r="48" spans="1:43" ht="18" customHeight="1" x14ac:dyDescent="0.2">
      <c r="A48" s="64">
        <v>43187</v>
      </c>
      <c r="B48" s="53">
        <f t="shared" si="3"/>
        <v>3</v>
      </c>
      <c r="C48" s="51"/>
      <c r="D48" s="51"/>
      <c r="E48" s="51"/>
      <c r="F48" s="51"/>
      <c r="G48" s="52"/>
      <c r="H48" s="51"/>
      <c r="I48" s="51"/>
      <c r="J48" s="51"/>
      <c r="K48" s="51"/>
      <c r="L48" s="51" t="s">
        <v>6828</v>
      </c>
      <c r="M48" s="52"/>
      <c r="N48" s="51"/>
      <c r="O48" s="51"/>
      <c r="P48" s="52"/>
      <c r="Q48" s="52"/>
      <c r="R48" s="51"/>
      <c r="S48" s="51"/>
      <c r="T48" s="51"/>
      <c r="U48" s="51"/>
      <c r="V48" s="51"/>
      <c r="W48" s="51"/>
      <c r="X48" s="51" t="s">
        <v>6828</v>
      </c>
      <c r="Y48" s="51" t="s">
        <v>6828</v>
      </c>
      <c r="Z48" s="51"/>
      <c r="AA48" s="51"/>
      <c r="AB48" s="51"/>
      <c r="AC48" s="51"/>
      <c r="AD48" s="51"/>
      <c r="AE48" s="52"/>
      <c r="AF48" s="51"/>
      <c r="AG48" s="51"/>
      <c r="AH48" s="51"/>
      <c r="AI48" s="51"/>
      <c r="AJ48" s="51"/>
      <c r="AK48" s="52"/>
      <c r="AL48" s="52"/>
      <c r="AP48" s="51" t="s">
        <v>7028</v>
      </c>
      <c r="AQ48">
        <v>44</v>
      </c>
    </row>
    <row r="49" spans="1:43" ht="18" customHeight="1" x14ac:dyDescent="0.2">
      <c r="A49" s="64">
        <v>43215</v>
      </c>
      <c r="B49" s="53">
        <f t="shared" si="3"/>
        <v>2</v>
      </c>
      <c r="C49" s="51"/>
      <c r="D49" s="51"/>
      <c r="E49" s="51"/>
      <c r="F49" s="51"/>
      <c r="G49" s="52"/>
      <c r="H49" s="51"/>
      <c r="I49" s="51"/>
      <c r="J49" s="51"/>
      <c r="K49" s="51"/>
      <c r="L49" s="51"/>
      <c r="M49" s="52"/>
      <c r="N49" s="51"/>
      <c r="O49" s="51"/>
      <c r="P49" s="52"/>
      <c r="Q49" s="52"/>
      <c r="R49" s="51"/>
      <c r="S49" s="51" t="s">
        <v>6828</v>
      </c>
      <c r="T49" s="51"/>
      <c r="U49" s="51"/>
      <c r="V49" s="51"/>
      <c r="W49" s="51"/>
      <c r="X49" s="51" t="s">
        <v>6828</v>
      </c>
      <c r="Y49" s="51"/>
      <c r="Z49" s="51"/>
      <c r="AA49" s="51"/>
      <c r="AB49" s="51"/>
      <c r="AC49" s="51"/>
      <c r="AD49" s="51"/>
      <c r="AE49" s="52"/>
      <c r="AF49" s="51"/>
      <c r="AG49" s="51"/>
      <c r="AH49" s="51"/>
      <c r="AI49" s="51"/>
      <c r="AJ49" s="51"/>
      <c r="AK49" s="52"/>
      <c r="AL49" s="52"/>
      <c r="AP49" s="51" t="s">
        <v>7028</v>
      </c>
      <c r="AQ49">
        <v>45</v>
      </c>
    </row>
    <row r="50" spans="1:43" ht="18" customHeight="1" x14ac:dyDescent="0.2">
      <c r="A50" s="64">
        <v>43278</v>
      </c>
      <c r="B50" s="53">
        <f t="shared" si="3"/>
        <v>7</v>
      </c>
      <c r="C50" s="51"/>
      <c r="D50" s="51"/>
      <c r="E50" s="51"/>
      <c r="F50" s="51"/>
      <c r="G50" s="52"/>
      <c r="H50" s="51"/>
      <c r="I50" s="51" t="s">
        <v>6828</v>
      </c>
      <c r="J50" s="51"/>
      <c r="K50" s="51"/>
      <c r="L50" s="51"/>
      <c r="M50" s="52"/>
      <c r="N50" s="51"/>
      <c r="O50" s="51"/>
      <c r="P50" s="52"/>
      <c r="Q50" s="52"/>
      <c r="R50" s="51"/>
      <c r="S50" s="51" t="s">
        <v>6828</v>
      </c>
      <c r="T50" s="51"/>
      <c r="U50" s="51" t="s">
        <v>6828</v>
      </c>
      <c r="V50" s="51"/>
      <c r="W50" s="51"/>
      <c r="X50" s="51" t="s">
        <v>6828</v>
      </c>
      <c r="Y50" s="51"/>
      <c r="Z50" s="51"/>
      <c r="AA50" s="51" t="s">
        <v>6828</v>
      </c>
      <c r="AB50" s="51"/>
      <c r="AC50" s="51"/>
      <c r="AD50" s="51" t="s">
        <v>6828</v>
      </c>
      <c r="AE50" s="52"/>
      <c r="AF50" s="51" t="s">
        <v>6828</v>
      </c>
      <c r="AG50" s="51"/>
      <c r="AH50" s="51"/>
      <c r="AI50" s="51"/>
      <c r="AJ50" s="51"/>
      <c r="AK50" s="52"/>
      <c r="AL50" s="52"/>
      <c r="AP50" s="51" t="s">
        <v>7028</v>
      </c>
      <c r="AQ50">
        <v>46</v>
      </c>
    </row>
    <row r="51" spans="1:43" ht="18" customHeight="1" x14ac:dyDescent="0.2">
      <c r="A51" s="64">
        <v>43306</v>
      </c>
      <c r="B51" s="53">
        <f t="shared" si="3"/>
        <v>6</v>
      </c>
      <c r="C51" s="51"/>
      <c r="D51" s="51"/>
      <c r="E51" s="51"/>
      <c r="F51" s="51"/>
      <c r="G51" s="52"/>
      <c r="H51" s="51" t="s">
        <v>6828</v>
      </c>
      <c r="I51" s="51"/>
      <c r="J51" s="51"/>
      <c r="K51" s="51"/>
      <c r="L51" s="51"/>
      <c r="M51" s="52"/>
      <c r="N51" s="51"/>
      <c r="O51" s="51"/>
      <c r="P51" s="52"/>
      <c r="Q51" s="52"/>
      <c r="R51" s="51"/>
      <c r="S51" s="51"/>
      <c r="T51" s="51"/>
      <c r="U51" s="51"/>
      <c r="V51" s="51"/>
      <c r="W51" s="51"/>
      <c r="X51" s="51" t="s">
        <v>6828</v>
      </c>
      <c r="Y51" s="51"/>
      <c r="Z51" s="51" t="s">
        <v>6828</v>
      </c>
      <c r="AA51" s="51"/>
      <c r="AB51" s="51"/>
      <c r="AC51" s="51" t="s">
        <v>6838</v>
      </c>
      <c r="AD51" s="51"/>
      <c r="AE51" s="52"/>
      <c r="AF51" s="51" t="s">
        <v>6828</v>
      </c>
      <c r="AG51" s="51"/>
      <c r="AH51" s="51"/>
      <c r="AI51" s="51"/>
      <c r="AJ51" s="51" t="s">
        <v>6828</v>
      </c>
      <c r="AK51" s="52"/>
      <c r="AL51" s="52"/>
      <c r="AP51" s="51" t="s">
        <v>7028</v>
      </c>
      <c r="AQ51">
        <v>47</v>
      </c>
    </row>
    <row r="52" spans="1:43" ht="18" customHeight="1" x14ac:dyDescent="0.2">
      <c r="A52" s="64">
        <v>43369</v>
      </c>
      <c r="B52" s="53">
        <f t="shared" si="3"/>
        <v>3</v>
      </c>
      <c r="C52" s="51"/>
      <c r="D52" s="51"/>
      <c r="E52" s="51"/>
      <c r="F52" s="51"/>
      <c r="G52" s="52"/>
      <c r="H52" s="51"/>
      <c r="I52" s="51"/>
      <c r="J52" s="51"/>
      <c r="K52" s="51"/>
      <c r="L52" s="51"/>
      <c r="M52" s="52"/>
      <c r="N52" s="51"/>
      <c r="O52" s="51"/>
      <c r="P52" s="52"/>
      <c r="Q52" s="52"/>
      <c r="R52" s="51" t="s">
        <v>6828</v>
      </c>
      <c r="S52" s="51"/>
      <c r="T52" s="51"/>
      <c r="U52" s="51"/>
      <c r="V52" s="51"/>
      <c r="W52" s="51"/>
      <c r="X52" s="51" t="s">
        <v>6828</v>
      </c>
      <c r="Y52" s="51"/>
      <c r="Z52" s="51"/>
      <c r="AA52" s="51"/>
      <c r="AB52" s="51"/>
      <c r="AC52" s="51" t="s">
        <v>6828</v>
      </c>
      <c r="AD52" s="51"/>
      <c r="AE52" s="52"/>
      <c r="AF52" s="51"/>
      <c r="AG52" s="51"/>
      <c r="AH52" s="51"/>
      <c r="AI52" s="51"/>
      <c r="AJ52" s="51"/>
      <c r="AK52" s="52"/>
      <c r="AL52" s="52"/>
      <c r="AP52" s="51" t="s">
        <v>7028</v>
      </c>
      <c r="AQ52">
        <v>48</v>
      </c>
    </row>
    <row r="53" spans="1:43" ht="18" customHeight="1" x14ac:dyDescent="0.2">
      <c r="A53" s="64">
        <v>43403</v>
      </c>
      <c r="B53" s="53">
        <f t="shared" si="3"/>
        <v>7</v>
      </c>
      <c r="C53" s="51"/>
      <c r="D53" s="51"/>
      <c r="E53" s="51"/>
      <c r="F53" s="51"/>
      <c r="G53" s="52"/>
      <c r="H53" s="51"/>
      <c r="I53" s="51" t="s">
        <v>6828</v>
      </c>
      <c r="J53" s="51"/>
      <c r="K53" s="51" t="s">
        <v>6828</v>
      </c>
      <c r="L53" s="51"/>
      <c r="M53" s="52"/>
      <c r="N53" s="51"/>
      <c r="O53" s="51" t="s">
        <v>6828</v>
      </c>
      <c r="P53" s="52"/>
      <c r="Q53" s="52"/>
      <c r="R53" s="51"/>
      <c r="S53" s="51" t="s">
        <v>6828</v>
      </c>
      <c r="T53" s="51"/>
      <c r="U53" s="51"/>
      <c r="V53" s="51"/>
      <c r="W53" s="51"/>
      <c r="X53" s="51" t="s">
        <v>6828</v>
      </c>
      <c r="Y53" s="51"/>
      <c r="Z53" s="51"/>
      <c r="AA53" s="51"/>
      <c r="AB53" s="51"/>
      <c r="AC53" s="51"/>
      <c r="AD53" s="51" t="s">
        <v>6828</v>
      </c>
      <c r="AE53" s="52"/>
      <c r="AF53" s="51"/>
      <c r="AG53" s="51"/>
      <c r="AH53" s="51"/>
      <c r="AI53" s="51" t="s">
        <v>6828</v>
      </c>
      <c r="AJ53" s="51"/>
      <c r="AK53" s="52"/>
      <c r="AL53" s="52"/>
      <c r="AP53" s="51" t="s">
        <v>7028</v>
      </c>
      <c r="AQ53">
        <v>49</v>
      </c>
    </row>
    <row r="54" spans="1:43" ht="18" customHeight="1" x14ac:dyDescent="0.2">
      <c r="A54" s="64">
        <v>43432</v>
      </c>
      <c r="B54" s="53">
        <f t="shared" si="3"/>
        <v>3</v>
      </c>
      <c r="C54" s="51"/>
      <c r="D54" s="51"/>
      <c r="E54" s="51"/>
      <c r="F54" s="51"/>
      <c r="G54" s="52"/>
      <c r="H54" s="51"/>
      <c r="I54" s="51"/>
      <c r="J54" s="51"/>
      <c r="K54" s="51" t="s">
        <v>6828</v>
      </c>
      <c r="L54" s="51"/>
      <c r="M54" s="52"/>
      <c r="N54" s="51"/>
      <c r="O54" s="51" t="s">
        <v>6828</v>
      </c>
      <c r="P54" s="52"/>
      <c r="Q54" s="52"/>
      <c r="R54" s="51"/>
      <c r="S54" s="51"/>
      <c r="T54" s="51"/>
      <c r="U54" s="51"/>
      <c r="V54" s="51"/>
      <c r="W54" s="51"/>
      <c r="X54" s="51" t="s">
        <v>6828</v>
      </c>
      <c r="Y54" s="51"/>
      <c r="Z54" s="51"/>
      <c r="AA54" s="51"/>
      <c r="AB54" s="51"/>
      <c r="AC54" s="51"/>
      <c r="AD54" s="51"/>
      <c r="AE54" s="52"/>
      <c r="AF54" s="51"/>
      <c r="AG54" s="51"/>
      <c r="AH54" s="51"/>
      <c r="AI54" s="51"/>
      <c r="AJ54" s="51"/>
      <c r="AK54" s="52"/>
      <c r="AL54" s="52"/>
      <c r="AP54" s="51" t="s">
        <v>7028</v>
      </c>
      <c r="AQ54">
        <v>50</v>
      </c>
    </row>
    <row r="55" spans="1:43" ht="18" customHeight="1" x14ac:dyDescent="0.2">
      <c r="A55" s="64">
        <v>43453</v>
      </c>
      <c r="B55" s="53">
        <f t="shared" si="3"/>
        <v>5</v>
      </c>
      <c r="C55" s="51"/>
      <c r="D55" s="51"/>
      <c r="E55" s="51"/>
      <c r="F55" s="51" t="s">
        <v>6828</v>
      </c>
      <c r="G55" s="52"/>
      <c r="H55" s="51"/>
      <c r="I55" s="51"/>
      <c r="J55" s="51"/>
      <c r="K55" s="51"/>
      <c r="L55" s="51"/>
      <c r="M55" s="52"/>
      <c r="N55" s="51"/>
      <c r="O55" s="51"/>
      <c r="P55" s="52"/>
      <c r="Q55" s="52"/>
      <c r="R55" s="51"/>
      <c r="S55" s="51"/>
      <c r="T55" s="51"/>
      <c r="U55" s="51"/>
      <c r="V55" s="51"/>
      <c r="W55" s="51" t="s">
        <v>6828</v>
      </c>
      <c r="X55" s="51" t="s">
        <v>6828</v>
      </c>
      <c r="Y55" s="51"/>
      <c r="Z55" s="51"/>
      <c r="AA55" s="51"/>
      <c r="AB55" s="51"/>
      <c r="AC55" s="51" t="s">
        <v>6828</v>
      </c>
      <c r="AD55" s="51"/>
      <c r="AE55" s="52"/>
      <c r="AF55" s="51"/>
      <c r="AG55" s="51"/>
      <c r="AH55" s="51"/>
      <c r="AI55" s="51" t="s">
        <v>6828</v>
      </c>
      <c r="AJ55" s="51"/>
      <c r="AK55" s="52"/>
      <c r="AL55" s="52"/>
      <c r="AP55" s="51" t="s">
        <v>7028</v>
      </c>
      <c r="AQ55">
        <v>51</v>
      </c>
    </row>
    <row r="56" spans="1:43" ht="18" customHeight="1" x14ac:dyDescent="0.2">
      <c r="A56" s="64">
        <v>43495</v>
      </c>
      <c r="B56" s="53">
        <f t="shared" si="3"/>
        <v>9</v>
      </c>
      <c r="C56" s="51"/>
      <c r="D56" s="51"/>
      <c r="E56" s="51" t="s">
        <v>6828</v>
      </c>
      <c r="F56" s="51"/>
      <c r="G56" s="52"/>
      <c r="H56" s="51"/>
      <c r="I56" s="51" t="s">
        <v>6828</v>
      </c>
      <c r="J56" s="51" t="s">
        <v>6828</v>
      </c>
      <c r="K56" s="51"/>
      <c r="L56" s="51"/>
      <c r="M56" s="52"/>
      <c r="N56" s="51"/>
      <c r="O56" s="51"/>
      <c r="P56" s="52"/>
      <c r="Q56" s="52"/>
      <c r="R56" s="51"/>
      <c r="S56" s="51"/>
      <c r="T56" s="51"/>
      <c r="U56" s="51"/>
      <c r="V56" s="51"/>
      <c r="W56" s="51" t="s">
        <v>6828</v>
      </c>
      <c r="X56" s="51" t="s">
        <v>6828</v>
      </c>
      <c r="Y56" s="51" t="s">
        <v>6828</v>
      </c>
      <c r="Z56" s="51"/>
      <c r="AA56" s="51" t="s">
        <v>6828</v>
      </c>
      <c r="AB56" s="51" t="s">
        <v>6828</v>
      </c>
      <c r="AC56" s="51"/>
      <c r="AD56" s="51"/>
      <c r="AE56" s="52"/>
      <c r="AF56" s="51"/>
      <c r="AG56" s="51" t="s">
        <v>6828</v>
      </c>
      <c r="AH56" s="51"/>
      <c r="AI56" s="51"/>
      <c r="AJ56" s="51"/>
      <c r="AK56" s="52"/>
      <c r="AL56" s="52"/>
      <c r="AP56" s="51" t="s">
        <v>7028</v>
      </c>
      <c r="AQ56">
        <v>52</v>
      </c>
    </row>
    <row r="57" spans="1:43" ht="18" customHeight="1" x14ac:dyDescent="0.2">
      <c r="A57" s="64">
        <v>43523</v>
      </c>
      <c r="B57" s="53">
        <f t="shared" si="3"/>
        <v>6</v>
      </c>
      <c r="C57" s="51"/>
      <c r="D57" s="51"/>
      <c r="E57" s="51" t="s">
        <v>6828</v>
      </c>
      <c r="F57" s="51"/>
      <c r="G57" s="52"/>
      <c r="H57" s="51"/>
      <c r="I57" s="51" t="s">
        <v>6828</v>
      </c>
      <c r="J57" s="51" t="s">
        <v>6828</v>
      </c>
      <c r="K57" s="51"/>
      <c r="L57" s="51"/>
      <c r="M57" s="52"/>
      <c r="N57" s="51"/>
      <c r="O57" s="51"/>
      <c r="P57" s="52"/>
      <c r="Q57" s="52"/>
      <c r="R57" s="51"/>
      <c r="S57" s="51"/>
      <c r="T57" s="51"/>
      <c r="U57" s="51"/>
      <c r="V57" s="51"/>
      <c r="W57" s="51"/>
      <c r="X57" s="51" t="s">
        <v>6828</v>
      </c>
      <c r="Y57" s="51"/>
      <c r="Z57" s="51"/>
      <c r="AA57" s="51"/>
      <c r="AB57" s="51" t="s">
        <v>6828</v>
      </c>
      <c r="AC57" s="51"/>
      <c r="AD57" s="51"/>
      <c r="AE57" s="52"/>
      <c r="AF57" s="51"/>
      <c r="AG57" s="51"/>
      <c r="AH57" s="51"/>
      <c r="AI57" s="51" t="s">
        <v>6828</v>
      </c>
      <c r="AJ57" s="51"/>
      <c r="AK57" s="52"/>
      <c r="AL57" s="52"/>
      <c r="AP57" s="51" t="s">
        <v>7028</v>
      </c>
      <c r="AQ57">
        <v>53</v>
      </c>
    </row>
    <row r="58" spans="1:43" ht="18" customHeight="1" x14ac:dyDescent="0.2">
      <c r="A58" s="64">
        <v>43551</v>
      </c>
      <c r="B58" s="53">
        <f t="shared" si="3"/>
        <v>4</v>
      </c>
      <c r="C58" s="51"/>
      <c r="D58" s="51" t="s">
        <v>6828</v>
      </c>
      <c r="E58" s="51" t="s">
        <v>6828</v>
      </c>
      <c r="F58" s="51"/>
      <c r="G58" s="52"/>
      <c r="H58" s="51"/>
      <c r="I58" s="51"/>
      <c r="J58" s="51"/>
      <c r="K58" s="51"/>
      <c r="L58" s="51" t="s">
        <v>6828</v>
      </c>
      <c r="M58" s="52"/>
      <c r="N58" s="51"/>
      <c r="O58" s="51"/>
      <c r="P58" s="52"/>
      <c r="Q58" s="52"/>
      <c r="R58" s="51"/>
      <c r="S58" s="51"/>
      <c r="T58" s="51"/>
      <c r="U58" s="51"/>
      <c r="V58" s="51"/>
      <c r="W58" s="51"/>
      <c r="X58" s="51" t="s">
        <v>6828</v>
      </c>
      <c r="Y58" s="51"/>
      <c r="Z58" s="51"/>
      <c r="AA58" s="51"/>
      <c r="AB58" s="51"/>
      <c r="AC58" s="51"/>
      <c r="AD58" s="51"/>
      <c r="AE58" s="52"/>
      <c r="AF58" s="51"/>
      <c r="AG58" s="51"/>
      <c r="AH58" s="51"/>
      <c r="AI58" s="51"/>
      <c r="AJ58" s="51"/>
      <c r="AK58" s="52"/>
      <c r="AL58" s="52"/>
      <c r="AP58" s="51" t="s">
        <v>7028</v>
      </c>
      <c r="AQ58">
        <v>54</v>
      </c>
    </row>
    <row r="59" spans="1:43" ht="18" customHeight="1" x14ac:dyDescent="0.2">
      <c r="A59" s="64">
        <v>43585</v>
      </c>
      <c r="B59" s="53">
        <f t="shared" si="3"/>
        <v>3</v>
      </c>
      <c r="C59" s="51"/>
      <c r="D59" s="51"/>
      <c r="E59" s="51"/>
      <c r="F59" s="51"/>
      <c r="G59" s="52"/>
      <c r="H59" s="51"/>
      <c r="I59" s="51"/>
      <c r="J59" s="51"/>
      <c r="K59" s="51"/>
      <c r="L59" s="51"/>
      <c r="M59" s="52"/>
      <c r="N59" s="51"/>
      <c r="O59" s="51"/>
      <c r="P59" s="52"/>
      <c r="Q59" s="52"/>
      <c r="R59" s="51"/>
      <c r="S59" s="51"/>
      <c r="T59" s="51" t="s">
        <v>6828</v>
      </c>
      <c r="U59" s="51"/>
      <c r="V59" s="51"/>
      <c r="W59" s="51"/>
      <c r="X59" s="51" t="s">
        <v>6828</v>
      </c>
      <c r="Y59" s="51"/>
      <c r="Z59" s="51"/>
      <c r="AA59" s="51"/>
      <c r="AB59" s="51"/>
      <c r="AC59" s="51"/>
      <c r="AD59" s="51"/>
      <c r="AE59" s="52"/>
      <c r="AF59" s="51"/>
      <c r="AG59" s="51"/>
      <c r="AH59" s="51"/>
      <c r="AI59" s="51"/>
      <c r="AJ59" s="51" t="s">
        <v>6828</v>
      </c>
      <c r="AK59" s="52"/>
      <c r="AL59" s="52"/>
      <c r="AP59" s="51" t="s">
        <v>7028</v>
      </c>
      <c r="AQ59">
        <v>55</v>
      </c>
    </row>
    <row r="60" spans="1:43" ht="18" customHeight="1" x14ac:dyDescent="0.2">
      <c r="A60" s="64">
        <v>43642</v>
      </c>
      <c r="B60" s="53">
        <f t="shared" si="3"/>
        <v>5</v>
      </c>
      <c r="C60" s="51"/>
      <c r="D60" s="51" t="s">
        <v>6828</v>
      </c>
      <c r="E60" s="51"/>
      <c r="F60" s="51"/>
      <c r="G60" s="52"/>
      <c r="H60" s="51"/>
      <c r="I60" s="51"/>
      <c r="J60" s="51"/>
      <c r="K60" s="51" t="s">
        <v>6828</v>
      </c>
      <c r="L60" s="51"/>
      <c r="M60" s="52"/>
      <c r="N60" s="51"/>
      <c r="O60" s="51"/>
      <c r="P60" s="52"/>
      <c r="Q60" s="52"/>
      <c r="R60" s="51"/>
      <c r="S60" s="51" t="s">
        <v>6828</v>
      </c>
      <c r="T60" s="51"/>
      <c r="U60" s="51"/>
      <c r="V60" s="51"/>
      <c r="W60" s="51"/>
      <c r="X60" s="51" t="s">
        <v>6828</v>
      </c>
      <c r="Y60" s="51"/>
      <c r="Z60" s="51"/>
      <c r="AA60" s="51"/>
      <c r="AB60" s="51"/>
      <c r="AC60" s="51"/>
      <c r="AD60" s="74" t="s">
        <v>6838</v>
      </c>
      <c r="AE60" s="52"/>
      <c r="AF60" s="51"/>
      <c r="AG60" s="51"/>
      <c r="AH60" s="51"/>
      <c r="AI60" s="51"/>
      <c r="AJ60" s="51"/>
      <c r="AK60" s="52"/>
      <c r="AL60" s="52"/>
      <c r="AP60" s="51" t="s">
        <v>7028</v>
      </c>
      <c r="AQ60">
        <v>56</v>
      </c>
    </row>
    <row r="61" spans="1:43" ht="18" customHeight="1" x14ac:dyDescent="0.2">
      <c r="A61" s="64">
        <v>43677</v>
      </c>
      <c r="B61" s="53">
        <f t="shared" si="3"/>
        <v>6</v>
      </c>
      <c r="C61" s="51"/>
      <c r="D61" s="51"/>
      <c r="E61" s="51"/>
      <c r="F61" s="51"/>
      <c r="G61" s="52"/>
      <c r="H61" s="51"/>
      <c r="I61" s="51"/>
      <c r="J61" s="51" t="s">
        <v>6828</v>
      </c>
      <c r="K61" s="51"/>
      <c r="L61" s="51"/>
      <c r="M61" s="52"/>
      <c r="N61" s="51"/>
      <c r="O61" s="51"/>
      <c r="P61" s="52"/>
      <c r="Q61" s="52"/>
      <c r="R61" s="74" t="s">
        <v>6838</v>
      </c>
      <c r="S61" s="51"/>
      <c r="T61" s="51"/>
      <c r="U61" s="51"/>
      <c r="V61" s="51"/>
      <c r="W61" s="51"/>
      <c r="X61" s="51" t="s">
        <v>6828</v>
      </c>
      <c r="Y61" s="51"/>
      <c r="Z61" s="51" t="s">
        <v>6828</v>
      </c>
      <c r="AA61" s="51"/>
      <c r="AB61" s="51"/>
      <c r="AC61" s="51"/>
      <c r="AD61" s="51"/>
      <c r="AE61" s="52"/>
      <c r="AF61" s="51" t="s">
        <v>6828</v>
      </c>
      <c r="AG61" s="51"/>
      <c r="AH61" s="51"/>
      <c r="AI61" s="51"/>
      <c r="AJ61" s="51" t="s">
        <v>6828</v>
      </c>
      <c r="AK61" s="52"/>
      <c r="AL61" s="52"/>
      <c r="AP61" s="51" t="s">
        <v>7028</v>
      </c>
      <c r="AQ61">
        <v>57</v>
      </c>
    </row>
    <row r="62" spans="1:43" ht="18" customHeight="1" x14ac:dyDescent="0.2">
      <c r="A62" s="64">
        <v>43740</v>
      </c>
      <c r="B62" s="53">
        <f t="shared" si="3"/>
        <v>3</v>
      </c>
      <c r="C62" s="51"/>
      <c r="D62" s="51"/>
      <c r="E62" s="51"/>
      <c r="F62" s="51"/>
      <c r="G62" s="52"/>
      <c r="H62" s="51"/>
      <c r="I62" s="51" t="s">
        <v>6828</v>
      </c>
      <c r="J62" s="51"/>
      <c r="K62" s="51"/>
      <c r="L62" s="51"/>
      <c r="M62" s="52"/>
      <c r="N62" s="51"/>
      <c r="O62" s="51"/>
      <c r="P62" s="52"/>
      <c r="Q62" s="52"/>
      <c r="R62" s="51"/>
      <c r="S62" s="51"/>
      <c r="T62" s="51"/>
      <c r="U62" s="51"/>
      <c r="V62" s="51"/>
      <c r="W62" s="51"/>
      <c r="X62" s="51" t="s">
        <v>6828</v>
      </c>
      <c r="Y62" s="51"/>
      <c r="Z62" s="51"/>
      <c r="AA62" s="51"/>
      <c r="AB62" s="51"/>
      <c r="AC62" s="51"/>
      <c r="AD62" s="51"/>
      <c r="AE62" s="52"/>
      <c r="AF62" s="51"/>
      <c r="AG62" s="51" t="s">
        <v>6828</v>
      </c>
      <c r="AH62" s="51"/>
      <c r="AI62" s="51"/>
      <c r="AJ62" s="51"/>
      <c r="AK62" s="52"/>
      <c r="AL62" s="52"/>
      <c r="AP62" s="51" t="s">
        <v>7028</v>
      </c>
      <c r="AQ62">
        <v>58</v>
      </c>
    </row>
    <row r="63" spans="1:43" ht="18" customHeight="1" x14ac:dyDescent="0.2">
      <c r="A63" s="64">
        <v>43775</v>
      </c>
      <c r="B63" s="53">
        <f t="shared" si="3"/>
        <v>2</v>
      </c>
      <c r="C63" s="51"/>
      <c r="D63" s="51"/>
      <c r="E63" s="51"/>
      <c r="F63" s="51"/>
      <c r="G63" s="52"/>
      <c r="H63" s="51"/>
      <c r="I63" s="51"/>
      <c r="J63" s="51"/>
      <c r="K63" s="51"/>
      <c r="L63" s="51"/>
      <c r="M63" s="52"/>
      <c r="N63" s="51"/>
      <c r="O63" s="51"/>
      <c r="P63" s="52"/>
      <c r="Q63" s="52"/>
      <c r="R63" s="51"/>
      <c r="S63" s="51"/>
      <c r="T63" s="51"/>
      <c r="U63" s="51"/>
      <c r="V63" s="51"/>
      <c r="W63" s="51"/>
      <c r="X63" s="51" t="s">
        <v>6828</v>
      </c>
      <c r="Y63" s="51"/>
      <c r="Z63" s="51"/>
      <c r="AA63" s="51"/>
      <c r="AB63" s="51"/>
      <c r="AC63" s="51"/>
      <c r="AD63" s="51" t="s">
        <v>6828</v>
      </c>
      <c r="AE63" s="52"/>
      <c r="AF63" s="51"/>
      <c r="AG63" s="51"/>
      <c r="AH63" s="51"/>
      <c r="AI63" s="51"/>
      <c r="AJ63" s="51"/>
      <c r="AK63" s="52"/>
      <c r="AL63" s="52"/>
      <c r="AP63" s="51" t="s">
        <v>7028</v>
      </c>
      <c r="AQ63">
        <v>59</v>
      </c>
    </row>
    <row r="64" spans="1:43" ht="17.5" customHeight="1" x14ac:dyDescent="0.2">
      <c r="A64" s="64">
        <v>43817</v>
      </c>
      <c r="B64" s="53">
        <f t="shared" si="3"/>
        <v>2</v>
      </c>
      <c r="C64" s="51"/>
      <c r="D64" s="51"/>
      <c r="E64" s="51"/>
      <c r="F64" s="51"/>
      <c r="G64" s="52"/>
      <c r="H64" s="51"/>
      <c r="I64" s="51"/>
      <c r="J64" s="51"/>
      <c r="K64" s="51"/>
      <c r="L64" s="51"/>
      <c r="M64" s="52"/>
      <c r="N64" s="51"/>
      <c r="O64" s="51"/>
      <c r="P64" s="52"/>
      <c r="Q64" s="52"/>
      <c r="R64" s="51"/>
      <c r="S64" s="51"/>
      <c r="T64" s="51"/>
      <c r="U64" s="51"/>
      <c r="V64" s="51"/>
      <c r="W64" s="51"/>
      <c r="X64" s="51" t="s">
        <v>6828</v>
      </c>
      <c r="Y64" s="51"/>
      <c r="Z64" s="51"/>
      <c r="AA64" s="51"/>
      <c r="AB64" s="51"/>
      <c r="AC64" s="51"/>
      <c r="AD64" s="51"/>
      <c r="AE64" s="52"/>
      <c r="AF64" s="51"/>
      <c r="AG64" s="51"/>
      <c r="AH64" s="51"/>
      <c r="AI64" s="74" t="s">
        <v>6829</v>
      </c>
      <c r="AJ64" s="51"/>
      <c r="AK64" s="52"/>
      <c r="AL64" s="52"/>
      <c r="AP64" s="51" t="s">
        <v>7028</v>
      </c>
      <c r="AQ64">
        <v>60</v>
      </c>
    </row>
    <row r="65" spans="1:43" ht="18" customHeight="1" x14ac:dyDescent="0.2">
      <c r="A65" s="64">
        <v>43878</v>
      </c>
      <c r="B65" s="53">
        <f t="shared" si="3"/>
        <v>0</v>
      </c>
      <c r="C65" s="51"/>
      <c r="D65" s="51"/>
      <c r="E65" s="51"/>
      <c r="F65" s="51"/>
      <c r="G65" s="52"/>
      <c r="H65" s="51"/>
      <c r="I65" s="51"/>
      <c r="J65" s="51"/>
      <c r="K65" s="51"/>
      <c r="L65" s="51"/>
      <c r="M65" s="52"/>
      <c r="N65" s="51"/>
      <c r="O65" s="51"/>
      <c r="P65" s="52"/>
      <c r="Q65" s="52"/>
      <c r="R65" s="51"/>
      <c r="S65" s="51"/>
      <c r="T65" s="51"/>
      <c r="U65" s="51"/>
      <c r="V65" s="51"/>
      <c r="W65" s="51"/>
      <c r="X65" s="51"/>
      <c r="Y65" s="51"/>
      <c r="Z65" s="51"/>
      <c r="AA65" s="51"/>
      <c r="AB65" s="51"/>
      <c r="AC65" s="51"/>
      <c r="AD65" s="51"/>
      <c r="AE65" s="52"/>
      <c r="AF65" s="51"/>
      <c r="AG65" s="51"/>
      <c r="AH65" s="51"/>
      <c r="AI65" s="51"/>
      <c r="AJ65" s="51"/>
      <c r="AK65" s="52"/>
      <c r="AL65" s="52"/>
      <c r="AP65" s="51"/>
      <c r="AQ65">
        <v>61</v>
      </c>
    </row>
    <row r="66" spans="1:43" ht="18" customHeight="1" x14ac:dyDescent="0.2">
      <c r="A66" s="64"/>
      <c r="B66" s="53">
        <f t="shared" si="3"/>
        <v>0</v>
      </c>
      <c r="C66" s="51"/>
      <c r="D66" s="51"/>
      <c r="E66" s="51"/>
      <c r="F66" s="51"/>
      <c r="G66" s="52"/>
      <c r="H66" s="51"/>
      <c r="I66" s="51"/>
      <c r="J66" s="51"/>
      <c r="K66" s="51"/>
      <c r="L66" s="51"/>
      <c r="M66" s="52"/>
      <c r="N66" s="51"/>
      <c r="O66" s="51"/>
      <c r="P66" s="52"/>
      <c r="Q66" s="52"/>
      <c r="R66" s="51"/>
      <c r="S66" s="51"/>
      <c r="T66" s="51"/>
      <c r="U66" s="51"/>
      <c r="V66" s="51"/>
      <c r="W66" s="51"/>
      <c r="X66" s="51"/>
      <c r="Y66" s="51"/>
      <c r="Z66" s="51"/>
      <c r="AA66" s="51"/>
      <c r="AB66" s="51"/>
      <c r="AC66" s="51"/>
      <c r="AD66" s="51"/>
      <c r="AE66" s="52"/>
      <c r="AF66" s="51"/>
      <c r="AG66" s="51"/>
      <c r="AH66" s="51"/>
      <c r="AI66" s="51"/>
      <c r="AJ66" s="51"/>
      <c r="AK66" s="52"/>
      <c r="AL66" s="52"/>
      <c r="AP66" s="51"/>
    </row>
    <row r="67" spans="1:43" ht="18" customHeight="1" x14ac:dyDescent="0.2">
      <c r="A67" s="64"/>
      <c r="B67" s="53">
        <f t="shared" si="3"/>
        <v>0</v>
      </c>
      <c r="C67" s="51"/>
      <c r="D67" s="51"/>
      <c r="E67" s="51"/>
      <c r="F67" s="51"/>
      <c r="G67" s="52"/>
      <c r="H67" s="51"/>
      <c r="I67" s="51"/>
      <c r="J67" s="51"/>
      <c r="K67" s="51"/>
      <c r="L67" s="51"/>
      <c r="M67" s="52"/>
      <c r="N67" s="51"/>
      <c r="O67" s="51"/>
      <c r="P67" s="52"/>
      <c r="Q67" s="52"/>
      <c r="R67" s="51"/>
      <c r="S67" s="51"/>
      <c r="T67" s="51"/>
      <c r="U67" s="51"/>
      <c r="V67" s="51"/>
      <c r="W67" s="51"/>
      <c r="X67" s="51"/>
      <c r="Y67" s="51"/>
      <c r="Z67" s="51"/>
      <c r="AA67" s="51"/>
      <c r="AB67" s="51"/>
      <c r="AC67" s="51"/>
      <c r="AD67" s="51"/>
      <c r="AE67" s="52"/>
      <c r="AF67" s="51"/>
      <c r="AG67" s="51"/>
      <c r="AH67" s="51"/>
      <c r="AI67" s="51"/>
      <c r="AJ67" s="51"/>
      <c r="AK67" s="52"/>
      <c r="AL67" s="52"/>
      <c r="AP67" s="51"/>
    </row>
    <row r="68" spans="1:43" ht="18" customHeight="1" x14ac:dyDescent="0.2">
      <c r="A68" s="64"/>
      <c r="B68" s="53">
        <f t="shared" si="3"/>
        <v>0</v>
      </c>
      <c r="C68" s="51"/>
      <c r="D68" s="51"/>
      <c r="E68" s="51"/>
      <c r="F68" s="51"/>
      <c r="G68" s="52"/>
      <c r="H68" s="51"/>
      <c r="I68" s="51"/>
      <c r="J68" s="51"/>
      <c r="K68" s="51"/>
      <c r="L68" s="51"/>
      <c r="M68" s="52"/>
      <c r="N68" s="51"/>
      <c r="O68" s="51"/>
      <c r="P68" s="52"/>
      <c r="Q68" s="52"/>
      <c r="R68" s="51"/>
      <c r="S68" s="51"/>
      <c r="T68" s="51"/>
      <c r="U68" s="51"/>
      <c r="V68" s="51"/>
      <c r="W68" s="51"/>
      <c r="X68" s="51"/>
      <c r="Y68" s="51"/>
      <c r="Z68" s="51"/>
      <c r="AA68" s="51"/>
      <c r="AB68" s="51"/>
      <c r="AC68" s="51"/>
      <c r="AD68" s="51"/>
      <c r="AE68" s="52"/>
      <c r="AF68" s="51"/>
      <c r="AG68" s="51"/>
      <c r="AH68" s="51"/>
      <c r="AI68" s="51"/>
      <c r="AJ68" s="51"/>
      <c r="AK68" s="52"/>
      <c r="AL68" s="52"/>
      <c r="AP68" s="51"/>
    </row>
    <row r="69" spans="1:43" ht="18" customHeight="1" x14ac:dyDescent="0.2">
      <c r="A69" s="64"/>
      <c r="B69" s="53">
        <f>36-COUNTBLANK(C69:AL69)</f>
        <v>0</v>
      </c>
      <c r="C69" s="51"/>
      <c r="D69" s="51"/>
      <c r="E69" s="51"/>
      <c r="F69" s="51"/>
      <c r="G69" s="52"/>
      <c r="H69" s="51"/>
      <c r="I69" s="51"/>
      <c r="J69" s="51"/>
      <c r="K69" s="51"/>
      <c r="L69" s="51"/>
      <c r="M69" s="52"/>
      <c r="N69" s="51"/>
      <c r="O69" s="51"/>
      <c r="P69" s="52"/>
      <c r="Q69" s="52"/>
      <c r="R69" s="51"/>
      <c r="S69" s="51"/>
      <c r="T69" s="51"/>
      <c r="U69" s="51"/>
      <c r="V69" s="51"/>
      <c r="W69" s="51"/>
      <c r="X69" s="51"/>
      <c r="Y69" s="51"/>
      <c r="Z69" s="51"/>
      <c r="AA69" s="51"/>
      <c r="AB69" s="51"/>
      <c r="AC69" s="51"/>
      <c r="AD69" s="51"/>
      <c r="AE69" s="52"/>
      <c r="AF69" s="51"/>
      <c r="AG69" s="51"/>
      <c r="AH69" s="51"/>
      <c r="AI69" s="51"/>
      <c r="AJ69" s="51"/>
      <c r="AK69" s="52"/>
      <c r="AL69" s="52"/>
      <c r="AP69" s="51"/>
    </row>
    <row r="70" spans="1:43" ht="18" customHeight="1" x14ac:dyDescent="0.2">
      <c r="A70" s="64"/>
      <c r="B70" s="53">
        <f>36-COUNTBLANK(C70:AL70)</f>
        <v>0</v>
      </c>
      <c r="C70" s="51"/>
      <c r="D70" s="51"/>
      <c r="E70" s="51"/>
      <c r="F70" s="51"/>
      <c r="G70" s="52"/>
      <c r="H70" s="51"/>
      <c r="I70" s="51"/>
      <c r="J70" s="51"/>
      <c r="K70" s="51"/>
      <c r="L70" s="51"/>
      <c r="M70" s="52"/>
      <c r="N70" s="51"/>
      <c r="O70" s="51"/>
      <c r="P70" s="52"/>
      <c r="Q70" s="52"/>
      <c r="R70" s="51"/>
      <c r="S70" s="51"/>
      <c r="T70" s="51"/>
      <c r="U70" s="51"/>
      <c r="V70" s="51"/>
      <c r="W70" s="51"/>
      <c r="X70" s="51"/>
      <c r="Y70" s="51"/>
      <c r="Z70" s="51"/>
      <c r="AA70" s="51"/>
      <c r="AB70" s="51"/>
      <c r="AC70" s="51"/>
      <c r="AD70" s="51"/>
      <c r="AE70" s="52"/>
      <c r="AF70" s="51"/>
      <c r="AG70" s="51"/>
      <c r="AH70" s="51"/>
      <c r="AI70" s="51"/>
      <c r="AJ70" s="51"/>
      <c r="AK70" s="52"/>
      <c r="AL70" s="52"/>
      <c r="AP70" s="51"/>
    </row>
    <row r="71" spans="1:43" ht="18" customHeight="1" x14ac:dyDescent="0.2">
      <c r="A71" s="64"/>
      <c r="B71" s="53">
        <f>36-COUNTBLANK(C71:AL71)</f>
        <v>0</v>
      </c>
      <c r="C71" s="51"/>
      <c r="D71" s="51"/>
      <c r="E71" s="51"/>
      <c r="F71" s="51"/>
      <c r="G71" s="52"/>
      <c r="H71" s="51"/>
      <c r="I71" s="51"/>
      <c r="J71" s="51"/>
      <c r="K71" s="51"/>
      <c r="L71" s="51"/>
      <c r="M71" s="52"/>
      <c r="N71" s="51"/>
      <c r="O71" s="51"/>
      <c r="P71" s="52"/>
      <c r="Q71" s="52"/>
      <c r="R71" s="51"/>
      <c r="S71" s="51"/>
      <c r="T71" s="51"/>
      <c r="U71" s="51"/>
      <c r="V71" s="51"/>
      <c r="W71" s="51"/>
      <c r="X71" s="51"/>
      <c r="Y71" s="51"/>
      <c r="Z71" s="51"/>
      <c r="AA71" s="51"/>
      <c r="AB71" s="51"/>
      <c r="AC71" s="51"/>
      <c r="AD71" s="51"/>
      <c r="AE71" s="52"/>
      <c r="AF71" s="51"/>
      <c r="AG71" s="51"/>
      <c r="AH71" s="51"/>
      <c r="AI71" s="51"/>
      <c r="AJ71" s="51"/>
      <c r="AK71" s="52"/>
      <c r="AL71" s="52"/>
      <c r="AP71" s="51"/>
    </row>
    <row r="72" spans="1:43" ht="18" customHeight="1" x14ac:dyDescent="0.2">
      <c r="A72" s="64"/>
      <c r="B72" s="53">
        <f>36-COUNTBLANK(C72:AL72)</f>
        <v>0</v>
      </c>
      <c r="C72" s="51"/>
      <c r="D72" s="51"/>
      <c r="E72" s="51"/>
      <c r="F72" s="51"/>
      <c r="G72" s="52"/>
      <c r="H72" s="51"/>
      <c r="I72" s="51"/>
      <c r="J72" s="51"/>
      <c r="K72" s="51"/>
      <c r="L72" s="51"/>
      <c r="M72" s="52"/>
      <c r="N72" s="51"/>
      <c r="O72" s="51"/>
      <c r="P72" s="52"/>
      <c r="Q72" s="52"/>
      <c r="R72" s="51"/>
      <c r="S72" s="51"/>
      <c r="T72" s="51"/>
      <c r="U72" s="51"/>
      <c r="V72" s="51"/>
      <c r="W72" s="51"/>
      <c r="X72" s="51"/>
      <c r="Y72" s="51"/>
      <c r="Z72" s="51"/>
      <c r="AA72" s="51"/>
      <c r="AB72" s="51"/>
      <c r="AC72" s="51"/>
      <c r="AD72" s="51"/>
      <c r="AE72" s="52"/>
      <c r="AF72" s="51"/>
      <c r="AG72" s="51"/>
      <c r="AH72" s="51"/>
      <c r="AI72" s="51"/>
      <c r="AJ72" s="51"/>
      <c r="AK72" s="52"/>
      <c r="AL72" s="52"/>
      <c r="AP72" s="51"/>
    </row>
    <row r="73" spans="1:43" ht="18" customHeight="1" x14ac:dyDescent="0.2">
      <c r="A73" s="64"/>
      <c r="B73" s="53">
        <f>36-COUNTBLANK(C73:AL73)</f>
        <v>0</v>
      </c>
      <c r="C73" s="51"/>
      <c r="D73" s="51"/>
      <c r="E73" s="51"/>
      <c r="F73" s="51"/>
      <c r="G73" s="52"/>
      <c r="H73" s="51"/>
      <c r="I73" s="51"/>
      <c r="J73" s="51"/>
      <c r="K73" s="51"/>
      <c r="L73" s="51"/>
      <c r="M73" s="52"/>
      <c r="N73" s="51"/>
      <c r="O73" s="51"/>
      <c r="P73" s="52"/>
      <c r="Q73" s="52"/>
      <c r="R73" s="51"/>
      <c r="S73" s="51"/>
      <c r="T73" s="51"/>
      <c r="U73" s="51"/>
      <c r="V73" s="51"/>
      <c r="W73" s="51"/>
      <c r="X73" s="51"/>
      <c r="Y73" s="51"/>
      <c r="Z73" s="51"/>
      <c r="AA73" s="51"/>
      <c r="AB73" s="51"/>
      <c r="AC73" s="51"/>
      <c r="AD73" s="51"/>
      <c r="AE73" s="52"/>
      <c r="AF73" s="51"/>
      <c r="AG73" s="51"/>
      <c r="AH73" s="51"/>
      <c r="AI73" s="51"/>
      <c r="AJ73" s="51"/>
      <c r="AK73" s="52"/>
      <c r="AL73" s="52"/>
      <c r="AP73" s="51"/>
    </row>
  </sheetData>
  <conditionalFormatting sqref="C1:C4 D3:AL4 AP3:AP4">
    <cfRule type="containsText" dxfId="3" priority="4" operator="containsText" text="ponsole">
      <formula>NOT(ISERROR(SEARCH("ponsole",C1)))</formula>
    </cfRule>
  </conditionalFormatting>
  <conditionalFormatting sqref="C1:C4 D3:AL4 AP3:AP4">
    <cfRule type="containsText" dxfId="2" priority="1" operator="containsText" text="ponsole">
      <formula>NOT(ISERROR(SEARCH("ponsole",C1)))</formula>
    </cfRule>
    <cfRule type="containsText" dxfId="1" priority="2" operator="containsText" text="Vote&#10; Pour">
      <formula>NOT(ISERROR(SEARCH("Vote
 Pour",C1)))</formula>
    </cfRule>
    <cfRule type="containsText" dxfId="0" priority="3" operator="containsText" text="ponsole">
      <formula>NOT(ISERROR(SEARCH("ponsole",C1)))</formula>
    </cfRule>
  </conditionalFormatting>
  <pageMargins left="0" right="0" top="0" bottom="0" header="0.31496062992125984" footer="0.31496062992125984"/>
  <pageSetup paperSize="9" scale="39"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Feuilles de calcul</vt:lpstr>
      </vt:variant>
      <vt:variant>
        <vt:i4>7</vt:i4>
      </vt:variant>
      <vt:variant>
        <vt:lpstr>Plages nommées</vt:lpstr>
      </vt:variant>
      <vt:variant>
        <vt:i4>9</vt:i4>
      </vt:variant>
    </vt:vector>
  </HeadingPairs>
  <TitlesOfParts>
    <vt:vector size="16" baseType="lpstr">
      <vt:lpstr>déliberations opt 1</vt:lpstr>
      <vt:lpstr>décisions</vt:lpstr>
      <vt:lpstr>délibérations</vt:lpstr>
      <vt:lpstr>questions écrites ou orales</vt:lpstr>
      <vt:lpstr>déclarations diverses</vt:lpstr>
      <vt:lpstr>chrono decisions</vt:lpstr>
      <vt:lpstr>recap absence au CM</vt:lpstr>
      <vt:lpstr>délibérations!_Hlk14258270</vt:lpstr>
      <vt:lpstr>'déliberations opt 1'!_Hlk505705041</vt:lpstr>
      <vt:lpstr>'déliberations opt 1'!_Hlk505769750</vt:lpstr>
      <vt:lpstr>'déliberations opt 1'!_Hlk505852716</vt:lpstr>
      <vt:lpstr>'déliberations opt 1'!_Hlk505865805</vt:lpstr>
      <vt:lpstr>'déliberations opt 1'!_Hlk505929836</vt:lpstr>
      <vt:lpstr>'déliberations opt 1'!_Hlk505929965</vt:lpstr>
      <vt:lpstr>'déliberations opt 1'!_Hlk505930122</vt:lpstr>
      <vt:lpstr>'déliberations opt 1'!_Hlk505930213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norbe</dc:creator>
  <cp:lastModifiedBy>Sophie Pellegrin-Ponsole</cp:lastModifiedBy>
  <cp:lastPrinted>2018-07-10T11:46:14Z</cp:lastPrinted>
  <dcterms:created xsi:type="dcterms:W3CDTF">2018-02-04T08:00:26Z</dcterms:created>
  <dcterms:modified xsi:type="dcterms:W3CDTF">2020-11-07T17:26:20Z</dcterms:modified>
</cp:coreProperties>
</file>